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ustonmartinez/Texas Ally/0_Projects/0_Video Projects/2021_05 May Winning Bids/"/>
    </mc:Choice>
  </mc:AlternateContent>
  <xr:revisionPtr revIDLastSave="0" documentId="13_ncr:1_{ACE0C21D-65B1-0943-8690-E04FA9956980}" xr6:coauthVersionLast="36" xr6:coauthVersionMax="36" xr10:uidLastSave="{00000000-0000-0000-0000-000000000000}"/>
  <bookViews>
    <workbookView xWindow="-38400" yWindow="-7400" windowWidth="38400" windowHeight="21140" xr2:uid="{00000000-000D-0000-FFFF-FFFF00000000}"/>
  </bookViews>
  <sheets>
    <sheet name="SFR &lt;150days" sheetId="1" r:id="rId1"/>
    <sheet name="Change over Time" sheetId="5" r:id="rId2"/>
    <sheet name="Chg in Price Dist" sheetId="8" r:id="rId3"/>
    <sheet name="By Zip" sheetId="6" r:id="rId4"/>
    <sheet name="CDOM Pivot" sheetId="3" r:id="rId5"/>
    <sheet name="CDOM Avgs" sheetId="7" r:id="rId6"/>
    <sheet name="Pivot" sheetId="4" r:id="rId7"/>
  </sheets>
  <definedNames>
    <definedName name="_xlnm._FilterDatabase" localSheetId="3" hidden="1">'By Zip'!$B$3:$H$3</definedName>
    <definedName name="_xlnm._FilterDatabase" localSheetId="0" hidden="1">'SFR &lt;150days'!$A$6:$AA$4274</definedName>
  </definedNames>
  <calcPr calcId="181029"/>
  <pivotCaches>
    <pivotCache cacheId="67" r:id="rId8"/>
    <pivotCache cacheId="68" r:id="rId9"/>
  </pivotCaches>
</workbook>
</file>

<file path=xl/calcChain.xml><?xml version="1.0" encoding="utf-8"?>
<calcChain xmlns="http://schemas.openxmlformats.org/spreadsheetml/2006/main">
  <c r="H2" i="6" l="1"/>
  <c r="P3" i="1" l="1"/>
  <c r="Q3" i="1"/>
  <c r="R3" i="1"/>
  <c r="O3" i="1"/>
  <c r="Y4" i="1"/>
  <c r="X4" i="1"/>
  <c r="P4" i="1"/>
  <c r="Q4" i="1"/>
  <c r="R4" i="1"/>
  <c r="O4" i="1"/>
  <c r="P2" i="1"/>
  <c r="Q2" i="1"/>
  <c r="R2" i="1"/>
  <c r="X2" i="1"/>
  <c r="Y2" i="1"/>
  <c r="X3" i="1"/>
  <c r="Y3" i="1"/>
  <c r="P5" i="1"/>
  <c r="Q5" i="1"/>
  <c r="R5" i="1"/>
  <c r="X5" i="1"/>
  <c r="Y5" i="1"/>
  <c r="O5" i="1"/>
  <c r="O2" i="1"/>
  <c r="U2363" i="1"/>
  <c r="U3889" i="1"/>
  <c r="U3785" i="1"/>
  <c r="U3519" i="1"/>
  <c r="U2504" i="1"/>
  <c r="U2372" i="1"/>
  <c r="U2813" i="1"/>
  <c r="U2018" i="1"/>
  <c r="U2174" i="1"/>
  <c r="U1910" i="1"/>
  <c r="U2705" i="1"/>
  <c r="U2729" i="1"/>
  <c r="U11" i="1"/>
  <c r="U2488" i="1"/>
  <c r="U3152" i="1"/>
  <c r="U2683" i="1"/>
  <c r="U1728" i="1"/>
  <c r="U1896" i="1"/>
  <c r="U1966" i="1"/>
  <c r="U2364" i="1"/>
  <c r="U3501" i="1"/>
  <c r="U1901" i="1"/>
  <c r="U4050" i="1"/>
  <c r="U3002" i="1"/>
  <c r="U2835" i="1"/>
  <c r="U1182" i="1"/>
  <c r="U1977" i="1"/>
  <c r="U632" i="1"/>
  <c r="U3654" i="1"/>
  <c r="U739" i="1"/>
  <c r="U2509" i="1"/>
  <c r="U2863" i="1"/>
  <c r="U1663" i="1"/>
  <c r="U2299" i="1"/>
  <c r="U3153" i="1"/>
  <c r="U2852" i="1"/>
  <c r="U974" i="1"/>
  <c r="U153" i="1"/>
  <c r="U3431" i="1"/>
  <c r="U2053" i="1"/>
  <c r="U2426" i="1"/>
  <c r="U1475" i="1"/>
  <c r="U3524" i="1"/>
  <c r="U1594" i="1"/>
  <c r="U3574" i="1"/>
  <c r="U1866" i="1"/>
  <c r="U1341" i="1"/>
  <c r="U1849" i="1"/>
  <c r="U2990" i="1"/>
  <c r="U2838" i="1"/>
  <c r="U1265" i="1"/>
  <c r="U1288" i="1"/>
  <c r="U3194" i="1"/>
  <c r="U3494" i="1"/>
  <c r="U1135" i="1"/>
  <c r="U3348" i="1"/>
  <c r="U2991" i="1"/>
  <c r="U2926" i="1"/>
  <c r="U2594" i="1"/>
  <c r="U4171" i="1"/>
  <c r="U3338" i="1"/>
  <c r="U917" i="1"/>
  <c r="U3101" i="1"/>
  <c r="U3478" i="1"/>
  <c r="U2669" i="1"/>
  <c r="U2659" i="1"/>
  <c r="U594" i="1"/>
  <c r="U2834" i="1"/>
  <c r="U887" i="1"/>
  <c r="U3751" i="1"/>
  <c r="U694" i="1"/>
  <c r="U3175" i="1"/>
  <c r="U1700" i="1"/>
  <c r="U2675" i="1"/>
  <c r="U452" i="1"/>
  <c r="U3504" i="1"/>
  <c r="U1960" i="1"/>
  <c r="U2897" i="1"/>
  <c r="U2309" i="1"/>
  <c r="U3910" i="1"/>
  <c r="U864" i="1"/>
  <c r="U2185" i="1"/>
  <c r="U2780" i="1"/>
  <c r="U1768" i="1"/>
  <c r="U1168" i="1"/>
  <c r="U2494" i="1"/>
  <c r="U3547" i="1"/>
  <c r="U4103" i="1"/>
  <c r="U845" i="1"/>
  <c r="U1255" i="1"/>
  <c r="U2927" i="1"/>
  <c r="U2161" i="1"/>
  <c r="U2972" i="1"/>
  <c r="U2452" i="1"/>
  <c r="U3332" i="1"/>
  <c r="U1472" i="1"/>
  <c r="U949" i="1"/>
  <c r="U3282" i="1"/>
  <c r="U1665" i="1"/>
  <c r="U3123" i="1"/>
  <c r="U1902" i="1"/>
  <c r="U2082" i="1"/>
  <c r="U1187" i="1"/>
  <c r="U3500" i="1"/>
  <c r="U2992" i="1"/>
  <c r="U2837" i="1"/>
  <c r="U2839" i="1"/>
  <c r="U897" i="1"/>
  <c r="U3094" i="1"/>
  <c r="U2552" i="1"/>
  <c r="U2116" i="1"/>
  <c r="U3819" i="1"/>
  <c r="U3493" i="1"/>
  <c r="U3552" i="1"/>
  <c r="U3408" i="1"/>
  <c r="U2896" i="1"/>
  <c r="U2097" i="1"/>
  <c r="U2652" i="1"/>
  <c r="U811" i="1"/>
  <c r="U3233" i="1"/>
  <c r="U2252" i="1"/>
  <c r="U1756" i="1"/>
  <c r="U783" i="1"/>
  <c r="V783" i="1" s="1"/>
  <c r="AA783" i="1" s="1"/>
  <c r="U2993" i="1"/>
  <c r="U3543" i="1"/>
  <c r="U3509" i="1"/>
  <c r="U1296" i="1"/>
  <c r="U3188" i="1"/>
  <c r="U2048" i="1"/>
  <c r="U2986" i="1"/>
  <c r="U1814" i="1"/>
  <c r="U2774" i="1"/>
  <c r="U1412" i="1"/>
  <c r="U891" i="1"/>
  <c r="U1003" i="1"/>
  <c r="U3663" i="1"/>
  <c r="U690" i="1"/>
  <c r="U1260" i="1"/>
  <c r="U2261" i="1"/>
  <c r="U2786" i="1"/>
  <c r="U1045" i="1"/>
  <c r="U198" i="1"/>
  <c r="U1973" i="1"/>
  <c r="U838" i="1"/>
  <c r="U3027" i="1"/>
  <c r="U2007" i="1"/>
  <c r="U1958" i="1"/>
  <c r="V1958" i="1" s="1"/>
  <c r="AA1958" i="1" s="1"/>
  <c r="U821" i="1"/>
  <c r="U2649" i="1"/>
  <c r="U1186" i="1"/>
  <c r="U2307" i="1"/>
  <c r="U166" i="1"/>
  <c r="U2030" i="1"/>
  <c r="U1929" i="1"/>
  <c r="U1993" i="1"/>
  <c r="U2245" i="1"/>
  <c r="U1490" i="1"/>
  <c r="U2882" i="1"/>
  <c r="U2092" i="1"/>
  <c r="U999" i="1"/>
  <c r="U1739" i="1"/>
  <c r="U1333" i="1"/>
  <c r="U1414" i="1"/>
  <c r="U3251" i="1"/>
  <c r="U3621" i="1"/>
  <c r="U283" i="1"/>
  <c r="U2595" i="1"/>
  <c r="U1658" i="1"/>
  <c r="U2438" i="1"/>
  <c r="U2076" i="1"/>
  <c r="U1731" i="1"/>
  <c r="U2592" i="1"/>
  <c r="U2745" i="1"/>
  <c r="U1838" i="1"/>
  <c r="U3749" i="1"/>
  <c r="U1380" i="1"/>
  <c r="U1771" i="1"/>
  <c r="U2589" i="1"/>
  <c r="U2158" i="1"/>
  <c r="U1788" i="1"/>
  <c r="U2023" i="1"/>
  <c r="U1284" i="1"/>
  <c r="U447" i="1"/>
  <c r="U2285" i="1"/>
  <c r="U3523" i="1"/>
  <c r="U2830" i="1"/>
  <c r="U2987" i="1"/>
  <c r="U1507" i="1"/>
  <c r="U2440" i="1"/>
  <c r="U3195" i="1"/>
  <c r="U467" i="1"/>
  <c r="U2445" i="1"/>
  <c r="U3562" i="1"/>
  <c r="U3506" i="1"/>
  <c r="U203" i="1"/>
  <c r="U3183" i="1"/>
  <c r="U350" i="1"/>
  <c r="U3687" i="1"/>
  <c r="U3421" i="1"/>
  <c r="U2530" i="1"/>
  <c r="U2422" i="1"/>
  <c r="U1334" i="1"/>
  <c r="U1400" i="1"/>
  <c r="U1633" i="1"/>
  <c r="U2606" i="1"/>
  <c r="U2791" i="1"/>
  <c r="U3215" i="1"/>
  <c r="U1762" i="1"/>
  <c r="U2658" i="1"/>
  <c r="U1123" i="1"/>
  <c r="U2031" i="1"/>
  <c r="U3354" i="1"/>
  <c r="U224" i="1"/>
  <c r="U2887" i="1"/>
  <c r="U2818" i="1"/>
  <c r="U3437" i="1"/>
  <c r="U569" i="1"/>
  <c r="U1934" i="1"/>
  <c r="U2403" i="1"/>
  <c r="U1915" i="1"/>
  <c r="U2474" i="1"/>
  <c r="U3283" i="1"/>
  <c r="U3114" i="1"/>
  <c r="U2250" i="1"/>
  <c r="U3167" i="1"/>
  <c r="U950" i="1"/>
  <c r="U185" i="1"/>
  <c r="U1468" i="1"/>
  <c r="V1468" i="1" s="1"/>
  <c r="AA1468" i="1" s="1"/>
  <c r="U1970" i="1"/>
  <c r="U3102" i="1"/>
  <c r="U912" i="1"/>
  <c r="U1523" i="1"/>
  <c r="U2665" i="1"/>
  <c r="U2020" i="1"/>
  <c r="U1346" i="1"/>
  <c r="U2191" i="1"/>
  <c r="U1477" i="1"/>
  <c r="U842" i="1"/>
  <c r="U2678" i="1"/>
  <c r="U3943" i="1"/>
  <c r="U2303" i="1"/>
  <c r="U1037" i="1"/>
  <c r="U2311" i="1"/>
  <c r="U3630" i="1"/>
  <c r="U3442" i="1"/>
  <c r="U2551" i="1"/>
  <c r="U2805" i="1"/>
  <c r="U2005" i="1"/>
  <c r="U2341" i="1"/>
  <c r="U1615" i="1"/>
  <c r="U2265" i="1"/>
  <c r="U3275" i="1"/>
  <c r="U635" i="1"/>
  <c r="U3290" i="1"/>
  <c r="U3413" i="1"/>
  <c r="U353" i="1"/>
  <c r="U2585" i="1"/>
  <c r="U3028" i="1"/>
  <c r="U3234" i="1"/>
  <c r="U2147" i="1"/>
  <c r="U2253" i="1"/>
  <c r="U2117" i="1"/>
  <c r="U1148" i="1"/>
  <c r="U814" i="1"/>
  <c r="U1277" i="1"/>
  <c r="U340" i="1"/>
  <c r="U3719" i="1"/>
  <c r="U641" i="1"/>
  <c r="U1587" i="1"/>
  <c r="U1146" i="1"/>
  <c r="U2346" i="1"/>
  <c r="U3012" i="1"/>
  <c r="U2047" i="1"/>
  <c r="U3610" i="1"/>
  <c r="U4249" i="1"/>
  <c r="U183" i="1"/>
  <c r="U1625" i="1"/>
  <c r="U1688" i="1"/>
  <c r="U1898" i="1"/>
  <c r="U1238" i="1"/>
  <c r="U141" i="1"/>
  <c r="U2553" i="1"/>
  <c r="U1947" i="1"/>
  <c r="U3747" i="1"/>
  <c r="U3146" i="1"/>
  <c r="U1492" i="1"/>
  <c r="U856" i="1"/>
  <c r="U1108" i="1"/>
  <c r="U2386" i="1"/>
  <c r="U2427" i="1"/>
  <c r="U1497" i="1"/>
  <c r="U2131" i="1"/>
  <c r="U1406" i="1"/>
  <c r="U3814" i="1"/>
  <c r="U2542" i="1"/>
  <c r="U1643" i="1"/>
  <c r="U2574" i="1"/>
  <c r="U3404" i="1"/>
  <c r="U2189" i="1"/>
  <c r="U2359" i="1"/>
  <c r="U669" i="1"/>
  <c r="U3742" i="1"/>
  <c r="U3561" i="1"/>
  <c r="U852" i="1"/>
  <c r="U2052" i="1"/>
  <c r="U2308" i="1"/>
  <c r="U2749" i="1"/>
  <c r="U1169" i="1"/>
  <c r="U1827" i="1"/>
  <c r="U625" i="1"/>
  <c r="U1428" i="1"/>
  <c r="U3715" i="1"/>
  <c r="U2740" i="1"/>
  <c r="U3029" i="1"/>
  <c r="U2550" i="1"/>
  <c r="U966" i="1"/>
  <c r="U2056" i="1"/>
  <c r="U3464" i="1"/>
  <c r="U1083" i="1"/>
  <c r="U1287" i="1"/>
  <c r="U2973" i="1"/>
  <c r="U2458" i="1"/>
  <c r="U3840" i="1"/>
  <c r="U3128" i="1"/>
  <c r="U945" i="1"/>
  <c r="U2446" i="1"/>
  <c r="U1245" i="1"/>
  <c r="U2366" i="1"/>
  <c r="U1590" i="1"/>
  <c r="U2647" i="1"/>
  <c r="U3317" i="1"/>
  <c r="U2564" i="1"/>
  <c r="U1335" i="1"/>
  <c r="U3756" i="1"/>
  <c r="U2578" i="1"/>
  <c r="U1713" i="1"/>
  <c r="U427" i="1"/>
  <c r="U1236" i="1"/>
  <c r="U169" i="1"/>
  <c r="U2493" i="1"/>
  <c r="U2636" i="1"/>
  <c r="U3443" i="1"/>
  <c r="U396" i="1"/>
  <c r="U2387" i="1"/>
  <c r="U964" i="1"/>
  <c r="U2371" i="1"/>
  <c r="U1310" i="1"/>
  <c r="U745" i="1"/>
  <c r="U2135" i="1"/>
  <c r="U961" i="1"/>
  <c r="U3586" i="1"/>
  <c r="U1469" i="1"/>
  <c r="U2847" i="1"/>
  <c r="U1147" i="1"/>
  <c r="U1646" i="1"/>
  <c r="U904" i="1"/>
  <c r="U1617" i="1"/>
  <c r="U990" i="1"/>
  <c r="U1865" i="1"/>
  <c r="U1724" i="1"/>
  <c r="U3638" i="1"/>
  <c r="U2175" i="1"/>
  <c r="U379" i="1"/>
  <c r="U3103" i="1"/>
  <c r="U373" i="1"/>
  <c r="U1769" i="1"/>
  <c r="U1701" i="1"/>
  <c r="U3264" i="1"/>
  <c r="U168" i="1"/>
  <c r="U3073" i="1"/>
  <c r="U2122" i="1"/>
  <c r="U2733" i="1"/>
  <c r="U1567" i="1"/>
  <c r="U929" i="1"/>
  <c r="U1454" i="1"/>
  <c r="U2853" i="1"/>
  <c r="U2680" i="1"/>
  <c r="U752" i="1"/>
  <c r="U2151" i="1"/>
  <c r="U2236" i="1"/>
  <c r="V2236" i="1" s="1"/>
  <c r="AA2236" i="1" s="1"/>
  <c r="U1781" i="1"/>
  <c r="U1370" i="1"/>
  <c r="U718" i="1"/>
  <c r="U248" i="1"/>
  <c r="U2612" i="1"/>
  <c r="U2435" i="1"/>
  <c r="U395" i="1"/>
  <c r="V395" i="1" s="1"/>
  <c r="AA395" i="1" s="1"/>
  <c r="U2520" i="1"/>
  <c r="U2099" i="1"/>
  <c r="U1824" i="1"/>
  <c r="U2490" i="1"/>
  <c r="U822" i="1"/>
  <c r="U2041" i="1"/>
  <c r="U1563" i="1"/>
  <c r="U1397" i="1"/>
  <c r="U142" i="1"/>
  <c r="U1008" i="1"/>
  <c r="U476" i="1"/>
  <c r="U3154" i="1"/>
  <c r="U2810" i="1"/>
  <c r="U3900" i="1"/>
  <c r="U2450" i="1"/>
  <c r="U3676" i="1"/>
  <c r="U70" i="1"/>
  <c r="V70" i="1" s="1"/>
  <c r="AA70" i="1" s="1"/>
  <c r="U1723" i="1"/>
  <c r="U2732" i="1"/>
  <c r="U1568" i="1"/>
  <c r="U1056" i="1"/>
  <c r="U1748" i="1"/>
  <c r="U3184" i="1"/>
  <c r="U1981" i="1"/>
  <c r="U1162" i="1"/>
  <c r="U2812" i="1"/>
  <c r="U3450" i="1"/>
  <c r="U538" i="1"/>
  <c r="U1868" i="1"/>
  <c r="U3066" i="1"/>
  <c r="U2167" i="1"/>
  <c r="U735" i="1"/>
  <c r="V735" i="1" s="1"/>
  <c r="AA735" i="1" s="1"/>
  <c r="U3658" i="1"/>
  <c r="U3198" i="1"/>
  <c r="U1386" i="1"/>
  <c r="U568" i="1"/>
  <c r="U3635" i="1"/>
  <c r="U1134" i="1"/>
  <c r="U3074" i="1"/>
  <c r="U2272" i="1"/>
  <c r="U728" i="1"/>
  <c r="U1959" i="1"/>
  <c r="U3516" i="1"/>
  <c r="U1322" i="1"/>
  <c r="U2159" i="1"/>
  <c r="U3409" i="1"/>
  <c r="U763" i="1"/>
  <c r="U3564" i="1"/>
  <c r="U2793" i="1"/>
  <c r="U1854" i="1"/>
  <c r="U2772" i="1"/>
  <c r="U2290" i="1"/>
  <c r="U2418" i="1"/>
  <c r="U2965" i="1"/>
  <c r="U2024" i="1"/>
  <c r="U3104" i="1"/>
  <c r="U1111" i="1"/>
  <c r="U3201" i="1"/>
  <c r="U2460" i="1"/>
  <c r="U1942" i="1"/>
  <c r="U272" i="1"/>
  <c r="U270" i="1"/>
  <c r="U3147" i="1"/>
  <c r="U2385" i="1"/>
  <c r="U565" i="1"/>
  <c r="U2101" i="1"/>
  <c r="U1551" i="1"/>
  <c r="U810" i="1"/>
  <c r="U3202" i="1"/>
  <c r="U2587" i="1"/>
  <c r="U3405" i="1"/>
  <c r="U1559" i="1"/>
  <c r="U152" i="1"/>
  <c r="U1805" i="1"/>
  <c r="U1021" i="1"/>
  <c r="U3835" i="1"/>
  <c r="U3811" i="1"/>
  <c r="U1063" i="1"/>
  <c r="U493" i="1"/>
  <c r="U2956" i="1"/>
  <c r="U3546" i="1"/>
  <c r="U2074" i="1"/>
  <c r="U3515" i="1"/>
  <c r="U3537" i="1"/>
  <c r="U1720" i="1"/>
  <c r="U2197" i="1"/>
  <c r="U816" i="1"/>
  <c r="U3532" i="1"/>
  <c r="U2704" i="1"/>
  <c r="U1382" i="1"/>
  <c r="U920" i="1"/>
  <c r="U1863" i="1"/>
  <c r="U3617" i="1"/>
  <c r="U600" i="1"/>
  <c r="U330" i="1"/>
  <c r="U1139" i="1"/>
  <c r="U3486" i="1"/>
  <c r="V3486" i="1" s="1"/>
  <c r="AA3486" i="1" s="1"/>
  <c r="U208" i="1"/>
  <c r="U2150" i="1"/>
  <c r="U3168" i="1"/>
  <c r="U2556" i="1"/>
  <c r="U2714" i="1"/>
  <c r="U1206" i="1"/>
  <c r="U2324" i="1"/>
  <c r="U1221" i="1"/>
  <c r="U3444" i="1"/>
  <c r="U2662" i="1"/>
  <c r="U97" i="1"/>
  <c r="U2538" i="1"/>
  <c r="U2688" i="1"/>
  <c r="U2917" i="1"/>
  <c r="U2016" i="1"/>
  <c r="U1325" i="1"/>
  <c r="U2710" i="1"/>
  <c r="U2249" i="1"/>
  <c r="U1620" i="1"/>
  <c r="U2684" i="1"/>
  <c r="U2487" i="1"/>
  <c r="U3293" i="1"/>
  <c r="U875" i="1"/>
  <c r="U366" i="1"/>
  <c r="U1912" i="1"/>
  <c r="U499" i="1"/>
  <c r="U1892" i="1"/>
  <c r="U2002" i="1"/>
  <c r="U1891" i="1"/>
  <c r="U2632" i="1"/>
  <c r="U3661" i="1"/>
  <c r="U411" i="1"/>
  <c r="U1429" i="1"/>
  <c r="U885" i="1"/>
  <c r="U937" i="1"/>
  <c r="U884" i="1"/>
  <c r="U3297" i="1"/>
  <c r="U1812" i="1"/>
  <c r="U2453" i="1"/>
  <c r="U1855" i="1"/>
  <c r="U607" i="1"/>
  <c r="U1578" i="1"/>
  <c r="U2246" i="1"/>
  <c r="U2391" i="1"/>
  <c r="U998" i="1"/>
  <c r="U1616" i="1"/>
  <c r="U510" i="1"/>
  <c r="U3673" i="1"/>
  <c r="U1318" i="1"/>
  <c r="U2224" i="1"/>
  <c r="U2994" i="1"/>
  <c r="U94" i="1"/>
  <c r="U2928" i="1"/>
  <c r="U2544" i="1"/>
  <c r="U1770" i="1"/>
  <c r="U3013" i="1"/>
  <c r="U2690" i="1"/>
  <c r="U3512" i="1"/>
  <c r="U2794" i="1"/>
  <c r="U756" i="1"/>
  <c r="U1846" i="1"/>
  <c r="U1491" i="1"/>
  <c r="U553" i="1"/>
  <c r="U359" i="1"/>
  <c r="U1531" i="1"/>
  <c r="U2942" i="1"/>
  <c r="U3418" i="1"/>
  <c r="U1163" i="1"/>
  <c r="U691" i="1"/>
  <c r="U943" i="1"/>
  <c r="U1231" i="1"/>
  <c r="U2656" i="1"/>
  <c r="U2746" i="1"/>
  <c r="U3220" i="1"/>
  <c r="U2929" i="1"/>
  <c r="U908" i="1"/>
  <c r="U1079" i="1"/>
  <c r="U186" i="1"/>
  <c r="U2798" i="1"/>
  <c r="U1114" i="1"/>
  <c r="U2730" i="1"/>
  <c r="U3885" i="1"/>
  <c r="U2496" i="1"/>
  <c r="U3649" i="1"/>
  <c r="U955" i="1"/>
  <c r="U1664" i="1"/>
  <c r="U3856" i="1"/>
  <c r="U1077" i="1"/>
  <c r="U2322" i="1"/>
  <c r="U977" i="1"/>
  <c r="U1637" i="1"/>
  <c r="U2523" i="1"/>
  <c r="U2614" i="1"/>
  <c r="U1554" i="1"/>
  <c r="U3235" i="1"/>
  <c r="U1872" i="1"/>
  <c r="U187" i="1"/>
  <c r="U23" i="1"/>
  <c r="U2132" i="1"/>
  <c r="U1752" i="1"/>
  <c r="U3672" i="1"/>
  <c r="U2247" i="1"/>
  <c r="U1022" i="1"/>
  <c r="U3969" i="1"/>
  <c r="U4061" i="1"/>
  <c r="U789" i="1"/>
  <c r="U2368" i="1"/>
  <c r="U1524" i="1"/>
  <c r="U3053" i="1"/>
  <c r="U933" i="1"/>
  <c r="U1409" i="1"/>
  <c r="U818" i="1"/>
  <c r="U1729" i="1"/>
  <c r="U230" i="1"/>
  <c r="U2723" i="1"/>
  <c r="U2974" i="1"/>
  <c r="U420" i="1"/>
  <c r="U1014" i="1"/>
  <c r="U3422" i="1"/>
  <c r="U1933" i="1"/>
  <c r="U3723" i="1"/>
  <c r="U3216" i="1"/>
  <c r="U3003" i="1"/>
  <c r="U2609" i="1"/>
  <c r="U2828" i="1"/>
  <c r="U2750" i="1"/>
  <c r="U1452" i="1"/>
  <c r="U2383" i="1"/>
  <c r="U2668" i="1"/>
  <c r="U1924" i="1"/>
  <c r="U1419" i="1"/>
  <c r="U1180" i="1"/>
  <c r="U2408" i="1"/>
  <c r="U1802" i="1"/>
  <c r="U2213" i="1"/>
  <c r="U2736" i="1"/>
  <c r="U1654" i="1"/>
  <c r="U3155" i="1"/>
  <c r="U3169" i="1"/>
  <c r="U3888" i="1"/>
  <c r="U471" i="1"/>
  <c r="U1222" i="1"/>
  <c r="U605" i="1"/>
  <c r="U2461" i="1"/>
  <c r="U2535" i="1"/>
  <c r="U3119" i="1"/>
  <c r="U3791" i="1"/>
  <c r="U2447" i="1"/>
  <c r="U3527" i="1"/>
  <c r="U3170" i="1"/>
  <c r="U2169" i="1"/>
  <c r="U828" i="1"/>
  <c r="U3603" i="1"/>
  <c r="U1873" i="1"/>
  <c r="U175" i="1"/>
  <c r="U626" i="1"/>
  <c r="U2943" i="1"/>
  <c r="U3298" i="1"/>
  <c r="U2575" i="1"/>
  <c r="U2070" i="1"/>
  <c r="U2602" i="1"/>
  <c r="U1790" i="1"/>
  <c r="U2648" i="1"/>
  <c r="U435" i="1"/>
  <c r="U1604" i="1"/>
  <c r="U623" i="1"/>
  <c r="U3432" i="1"/>
  <c r="U1820" i="1"/>
  <c r="V1820" i="1" s="1"/>
  <c r="AA1820" i="1" s="1"/>
  <c r="U3853" i="1"/>
  <c r="U2327" i="1"/>
  <c r="U1286" i="1"/>
  <c r="U1505" i="1"/>
  <c r="U3115" i="1"/>
  <c r="U1366" i="1"/>
  <c r="U3479" i="1"/>
  <c r="V3479" i="1" s="1"/>
  <c r="AA3479" i="1" s="1"/>
  <c r="U3563" i="1"/>
  <c r="U1214" i="1"/>
  <c r="U2193" i="1"/>
  <c r="U275" i="1"/>
  <c r="U832" i="1"/>
  <c r="U1316" i="1"/>
  <c r="U2588" i="1"/>
  <c r="U3236" i="1"/>
  <c r="U421" i="1"/>
  <c r="U1573" i="1"/>
  <c r="U3746" i="1"/>
  <c r="U323" i="1"/>
  <c r="U2816" i="1"/>
  <c r="U1232" i="1"/>
  <c r="U508" i="1"/>
  <c r="U1102" i="1"/>
  <c r="U3054" i="1"/>
  <c r="U1044" i="1"/>
  <c r="U654" i="1"/>
  <c r="U2920" i="1"/>
  <c r="U3217" i="1"/>
  <c r="U1539" i="1"/>
  <c r="U1809" i="1"/>
  <c r="U3213" i="1"/>
  <c r="U3979" i="1"/>
  <c r="U2258" i="1"/>
  <c r="U776" i="1"/>
  <c r="U2306" i="1"/>
  <c r="U2918" i="1"/>
  <c r="U1985" i="1"/>
  <c r="U1965" i="1"/>
  <c r="U3956" i="1"/>
  <c r="U404" i="1"/>
  <c r="U2420" i="1"/>
  <c r="U3702" i="1"/>
  <c r="U479" i="1"/>
  <c r="U3189" i="1"/>
  <c r="U440" i="1"/>
  <c r="U3218" i="1"/>
  <c r="U2856" i="1"/>
  <c r="U2178" i="1"/>
  <c r="U2106" i="1"/>
  <c r="U3495" i="1"/>
  <c r="U3553" i="1"/>
  <c r="U1011" i="1"/>
  <c r="U313" i="1"/>
  <c r="U2137" i="1"/>
  <c r="U546" i="1"/>
  <c r="U3848" i="1"/>
  <c r="U787" i="1"/>
  <c r="U1841" i="1"/>
  <c r="U2785" i="1"/>
  <c r="U3350" i="1"/>
  <c r="U2505" i="1"/>
  <c r="U2524" i="1"/>
  <c r="U202" i="1"/>
  <c r="U2821" i="1"/>
  <c r="U3294" i="1"/>
  <c r="U1436" i="1"/>
  <c r="U3299" i="1"/>
  <c r="U1906" i="1"/>
  <c r="U927" i="1"/>
  <c r="U2476" i="1"/>
  <c r="U985" i="1"/>
  <c r="U223" i="1"/>
  <c r="U3704" i="1"/>
  <c r="U2744" i="1"/>
  <c r="U2601" i="1"/>
  <c r="U1000" i="1"/>
  <c r="U1107" i="1"/>
  <c r="U93" i="1"/>
  <c r="U3854" i="1"/>
  <c r="U3709" i="1"/>
  <c r="U1695" i="1"/>
  <c r="U596" i="1"/>
  <c r="U1794" i="1"/>
  <c r="U3604" i="1"/>
  <c r="U3754" i="1"/>
  <c r="U182" i="1"/>
  <c r="U3891" i="1"/>
  <c r="U2701" i="1"/>
  <c r="U2957" i="1"/>
  <c r="U1307" i="1"/>
  <c r="U1504" i="1"/>
  <c r="U3528" i="1"/>
  <c r="U959" i="1"/>
  <c r="U3333" i="1"/>
  <c r="U1553" i="1"/>
  <c r="U3228" i="1"/>
  <c r="U3964" i="1"/>
  <c r="U1482" i="1"/>
  <c r="U1687" i="1"/>
  <c r="U644" i="1"/>
  <c r="U673" i="1"/>
  <c r="U559" i="1"/>
  <c r="U3190" i="1"/>
  <c r="U1629" i="1"/>
  <c r="U1476" i="1"/>
  <c r="U1644" i="1"/>
  <c r="U1280" i="1"/>
  <c r="U1918" i="1"/>
  <c r="U1676" i="1"/>
  <c r="U3445" i="1"/>
  <c r="U1159" i="1"/>
  <c r="U871" i="1"/>
  <c r="U3203" i="1"/>
  <c r="U2304" i="1"/>
  <c r="U2850" i="1"/>
  <c r="U1653" i="1"/>
  <c r="U2769" i="1"/>
  <c r="U1001" i="1"/>
  <c r="U780" i="1"/>
  <c r="U2381" i="1"/>
  <c r="U778" i="1"/>
  <c r="U3950" i="1"/>
  <c r="U4041" i="1"/>
  <c r="U1584" i="1"/>
  <c r="U2576" i="1"/>
  <c r="U696" i="1"/>
  <c r="U2923" i="1"/>
  <c r="U1782" i="1"/>
  <c r="U2395" i="1"/>
  <c r="U948" i="1"/>
  <c r="U2184" i="1"/>
  <c r="U312" i="1"/>
  <c r="U387" i="1"/>
  <c r="U1387" i="1"/>
  <c r="U3105" i="1"/>
  <c r="U1004" i="1"/>
  <c r="U2160" i="1"/>
  <c r="U1638" i="1"/>
  <c r="U1481" i="1"/>
  <c r="U611" i="1"/>
  <c r="U429" i="1"/>
  <c r="U1052" i="1"/>
  <c r="U1975" i="1"/>
  <c r="U1394" i="1"/>
  <c r="U3935" i="1"/>
  <c r="U2037" i="1"/>
  <c r="U2125" i="1"/>
  <c r="U320" i="1"/>
  <c r="U3490" i="1"/>
  <c r="U1194" i="1"/>
  <c r="U2886" i="1"/>
  <c r="U942" i="1"/>
  <c r="U327" i="1"/>
  <c r="U325" i="1"/>
  <c r="U3581" i="1"/>
  <c r="U2930" i="1"/>
  <c r="U1858" i="1"/>
  <c r="U515" i="1"/>
  <c r="U661" i="1"/>
  <c r="U2424" i="1"/>
  <c r="U2417" i="1"/>
  <c r="U579" i="1"/>
  <c r="U2995" i="1"/>
  <c r="U3557" i="1"/>
  <c r="U1012" i="1"/>
  <c r="U2040" i="1"/>
  <c r="U1233" i="1"/>
  <c r="U2044" i="1"/>
  <c r="U3901" i="1"/>
  <c r="U1464" i="1"/>
  <c r="U3566" i="1"/>
  <c r="U2284" i="1"/>
  <c r="U3300" i="1"/>
  <c r="U337" i="1"/>
  <c r="U2709" i="1"/>
  <c r="U3089" i="1"/>
  <c r="U1499" i="1"/>
  <c r="U809" i="1"/>
  <c r="U1440" i="1"/>
  <c r="U2183" i="1"/>
  <c r="U3004" i="1"/>
  <c r="U561" i="1"/>
  <c r="U1305" i="1"/>
  <c r="U3030" i="1"/>
  <c r="U1940" i="1"/>
  <c r="U307" i="1"/>
  <c r="U1290" i="1"/>
  <c r="U2291" i="1"/>
  <c r="U1364" i="1"/>
  <c r="U1243" i="1"/>
  <c r="U1329" i="1"/>
  <c r="U111" i="1"/>
  <c r="U2269" i="1"/>
  <c r="U1919" i="1"/>
  <c r="U3779" i="1"/>
  <c r="U1883" i="1"/>
  <c r="U799" i="1"/>
  <c r="U924" i="1"/>
  <c r="U266" i="1"/>
  <c r="V266" i="1" s="1"/>
  <c r="AA266" i="1" s="1"/>
  <c r="U231" i="1"/>
  <c r="U357" i="1"/>
  <c r="U3395" i="1"/>
  <c r="U913" i="1"/>
  <c r="U372" i="1"/>
  <c r="U1971" i="1"/>
  <c r="U2717" i="1"/>
  <c r="U3592" i="1"/>
  <c r="U386" i="1"/>
  <c r="U2597" i="1"/>
  <c r="U358" i="1"/>
  <c r="U3513" i="1"/>
  <c r="U1372" i="1"/>
  <c r="U1133" i="1"/>
  <c r="U3807" i="1"/>
  <c r="U555" i="1"/>
  <c r="U3400" i="1"/>
  <c r="U1767" i="1"/>
  <c r="U3786" i="1"/>
  <c r="U1856" i="1"/>
  <c r="U156" i="1"/>
  <c r="U235" i="1"/>
  <c r="U3701" i="1"/>
  <c r="U1727" i="1"/>
  <c r="U1112" i="1"/>
  <c r="U880" i="1"/>
  <c r="U733" i="1"/>
  <c r="U3031" i="1"/>
  <c r="U1586" i="1"/>
  <c r="U1458" i="1"/>
  <c r="U425" i="1"/>
  <c r="U2345" i="1"/>
  <c r="U2111" i="1"/>
  <c r="U1558" i="1"/>
  <c r="U1679" i="1"/>
  <c r="U2421" i="1"/>
  <c r="U1904" i="1"/>
  <c r="U1704" i="1"/>
  <c r="U3383" i="1"/>
  <c r="U495" i="1"/>
  <c r="U165" i="1"/>
  <c r="U1218" i="1"/>
  <c r="U1963" i="1"/>
  <c r="U273" i="1"/>
  <c r="U77" i="1"/>
  <c r="U4100" i="1"/>
  <c r="U1311" i="1"/>
  <c r="U3736" i="1"/>
  <c r="U3205" i="1"/>
  <c r="U2365" i="1"/>
  <c r="U796" i="1"/>
  <c r="U1026" i="1"/>
  <c r="U975" i="1"/>
  <c r="U1315" i="1"/>
  <c r="U3451" i="1"/>
  <c r="U478" i="1"/>
  <c r="U2707" i="1"/>
  <c r="U1158" i="1"/>
  <c r="U1376" i="1"/>
  <c r="U2378" i="1"/>
  <c r="U914" i="1"/>
  <c r="U284" i="1"/>
  <c r="U3314" i="1"/>
  <c r="U306" i="1"/>
  <c r="U514" i="1"/>
  <c r="U570" i="1"/>
  <c r="U1304" i="1"/>
  <c r="U1390" i="1"/>
  <c r="U1678" i="1"/>
  <c r="U3136" i="1"/>
  <c r="U671" i="1"/>
  <c r="U1267" i="1"/>
  <c r="U3261" i="1"/>
  <c r="U218" i="1"/>
  <c r="U3171" i="1"/>
  <c r="U3018" i="1"/>
  <c r="U1013" i="1"/>
  <c r="U983" i="1"/>
  <c r="U2050" i="1"/>
  <c r="U334" i="1"/>
  <c r="U963" i="1"/>
  <c r="U2014" i="1"/>
  <c r="U3511" i="1"/>
  <c r="U472" i="1"/>
  <c r="U1622" i="1"/>
  <c r="U3809" i="1"/>
  <c r="U3802" i="1"/>
  <c r="U1775" i="1"/>
  <c r="U3808" i="1"/>
  <c r="U1324" i="1"/>
  <c r="U3689" i="1"/>
  <c r="U3019" i="1"/>
  <c r="U430" i="1"/>
  <c r="U291" i="1"/>
  <c r="U1024" i="1"/>
  <c r="U3784" i="1"/>
  <c r="U1784" i="1"/>
  <c r="U196" i="1"/>
  <c r="U501" i="1"/>
  <c r="U2243" i="1"/>
  <c r="U1009" i="1"/>
  <c r="U2944" i="1"/>
  <c r="U2988" i="1"/>
  <c r="U2315" i="1"/>
  <c r="U124" i="1"/>
  <c r="U2248" i="1"/>
  <c r="U2102" i="1"/>
  <c r="U1129" i="1"/>
  <c r="U398" i="1"/>
  <c r="U154" i="1"/>
  <c r="U2945" i="1"/>
  <c r="U2367" i="1"/>
  <c r="U2268" i="1"/>
  <c r="U3613" i="1"/>
  <c r="U525" i="1"/>
  <c r="U1943" i="1"/>
  <c r="U3520" i="1"/>
  <c r="U1948" i="1"/>
  <c r="U3396" i="1"/>
  <c r="U3884" i="1"/>
  <c r="U1157" i="1"/>
  <c r="U2154" i="1"/>
  <c r="U3351" i="1"/>
  <c r="U3499" i="1"/>
  <c r="U1165" i="1"/>
  <c r="U3276" i="1"/>
  <c r="U1088" i="1"/>
  <c r="U1166" i="1"/>
  <c r="U748" i="1"/>
  <c r="U3753" i="1"/>
  <c r="U773" i="1"/>
  <c r="U1479" i="1"/>
  <c r="U3798" i="1"/>
  <c r="U1526" i="1"/>
  <c r="U1365" i="1"/>
  <c r="U3517" i="1"/>
  <c r="U2507" i="1"/>
  <c r="U1994" i="1"/>
  <c r="U474" i="1"/>
  <c r="U1828" i="1"/>
  <c r="U1717" i="1"/>
  <c r="U2006" i="1"/>
  <c r="U1801" i="1"/>
  <c r="U1266" i="1"/>
  <c r="U711" i="1"/>
  <c r="U1626" i="1"/>
  <c r="U1344" i="1"/>
  <c r="U984" i="1"/>
  <c r="U746" i="1"/>
  <c r="U2792" i="1"/>
  <c r="U2279" i="1"/>
  <c r="U1246" i="1"/>
  <c r="U74" i="1"/>
  <c r="U3426" i="1"/>
  <c r="U2124" i="1"/>
  <c r="U1473" i="1"/>
  <c r="U2095" i="1"/>
  <c r="U1972" i="1"/>
  <c r="U2906" i="1"/>
  <c r="U2411" i="1"/>
  <c r="U1684" i="1"/>
  <c r="U1880" i="1"/>
  <c r="U608" i="1"/>
  <c r="U3384" i="1"/>
  <c r="U1945" i="1"/>
  <c r="U2414" i="1"/>
  <c r="U1195" i="1"/>
  <c r="U3650" i="1"/>
  <c r="U1299" i="1"/>
  <c r="U2477" i="1"/>
  <c r="U1696" i="1"/>
  <c r="U100" i="1"/>
  <c r="U684" i="1"/>
  <c r="U2499" i="1"/>
  <c r="U1574" i="1"/>
  <c r="U2706" i="1"/>
  <c r="U382" i="1"/>
  <c r="U3772" i="1"/>
  <c r="U753" i="1"/>
  <c r="U2286" i="1"/>
  <c r="U217" i="1"/>
  <c r="U2389" i="1"/>
  <c r="U3598" i="1"/>
  <c r="U713" i="1"/>
  <c r="U3237" i="1"/>
  <c r="U3498" i="1"/>
  <c r="U621" i="1"/>
  <c r="U1833" i="1"/>
  <c r="U3707" i="1"/>
  <c r="U1389" i="1"/>
  <c r="U757" i="1"/>
  <c r="U3982" i="1"/>
  <c r="U383" i="1"/>
  <c r="U2283" i="1"/>
  <c r="U91" i="1"/>
  <c r="U35" i="1"/>
  <c r="U1413" i="1"/>
  <c r="U3559" i="1"/>
  <c r="U1415" i="1"/>
  <c r="U2326" i="1"/>
  <c r="U2572" i="1"/>
  <c r="U3883" i="1"/>
  <c r="U1780" i="1"/>
  <c r="U603" i="1"/>
  <c r="U454" i="1"/>
  <c r="U3156" i="1"/>
  <c r="U1907" i="1"/>
  <c r="U2156" i="1"/>
  <c r="U556" i="1"/>
  <c r="U861" i="1"/>
  <c r="U1217" i="1"/>
  <c r="U613" i="1"/>
  <c r="U1595" i="1"/>
  <c r="U3221" i="1"/>
  <c r="U2883" i="1"/>
  <c r="U496" i="1"/>
  <c r="U1962" i="1"/>
  <c r="U736" i="1"/>
  <c r="U2436" i="1"/>
  <c r="U638" i="1"/>
  <c r="U392" i="1"/>
  <c r="U1119" i="1"/>
  <c r="U2012" i="1"/>
  <c r="U3711" i="1"/>
  <c r="U2777" i="1"/>
  <c r="U2468" i="1"/>
  <c r="U1422" i="1"/>
  <c r="U1903" i="1"/>
  <c r="U791" i="1"/>
  <c r="U1384" i="1"/>
  <c r="U3137" i="1"/>
  <c r="U2407" i="1"/>
  <c r="U1438" i="1"/>
  <c r="U244" i="1"/>
  <c r="U159" i="1"/>
  <c r="U2123" i="1"/>
  <c r="U761" i="1"/>
  <c r="U345" i="1"/>
  <c r="U886" i="1"/>
  <c r="U672" i="1"/>
  <c r="U677" i="1"/>
  <c r="U482" i="1"/>
  <c r="U4099" i="1"/>
  <c r="U582" i="1"/>
  <c r="U1988" i="1"/>
  <c r="U1319" i="1"/>
  <c r="U2293" i="1"/>
  <c r="U3877" i="1"/>
  <c r="U236" i="1"/>
  <c r="V236" i="1" s="1"/>
  <c r="AA236" i="1" s="1"/>
  <c r="U2078" i="1"/>
  <c r="U3014" i="1"/>
  <c r="U1967" i="1"/>
  <c r="U888" i="1"/>
  <c r="U450" i="1"/>
  <c r="U709" i="1"/>
  <c r="U3211" i="1"/>
  <c r="U1916" i="1"/>
  <c r="U3322" i="1"/>
  <c r="U2121" i="1"/>
  <c r="U2382" i="1"/>
  <c r="U740" i="1"/>
  <c r="U720" i="1"/>
  <c r="U1776" i="1"/>
  <c r="U1774" i="1"/>
  <c r="U1128" i="1"/>
  <c r="U2734" i="1"/>
  <c r="U2888" i="1"/>
  <c r="U333" i="1"/>
  <c r="U123" i="1"/>
  <c r="U3743" i="1"/>
  <c r="U2739" i="1"/>
  <c r="U573" i="1"/>
  <c r="U771" i="1"/>
  <c r="U2166" i="1"/>
  <c r="U43" i="1"/>
  <c r="U2670" i="1"/>
  <c r="U2583" i="1"/>
  <c r="U960" i="1"/>
  <c r="U2173" i="1"/>
  <c r="U523" i="1"/>
  <c r="U38" i="1"/>
  <c r="U1164" i="1"/>
  <c r="U2003" i="1"/>
  <c r="U3870" i="1"/>
  <c r="U944" i="1"/>
  <c r="U865" i="1"/>
  <c r="U3252" i="1"/>
  <c r="U2579" i="1"/>
  <c r="U1514" i="1"/>
  <c r="U434" i="1"/>
  <c r="U3667" i="1"/>
  <c r="U1935" i="1"/>
  <c r="U3138" i="1"/>
  <c r="U2130" i="1"/>
  <c r="U1651" i="1"/>
  <c r="U2239" i="1"/>
  <c r="U3238" i="1"/>
  <c r="U2433" i="1"/>
  <c r="U1911" i="1"/>
  <c r="U2025" i="1"/>
  <c r="U2114" i="1"/>
  <c r="U1068" i="1"/>
  <c r="U1047" i="1"/>
  <c r="U518" i="1"/>
  <c r="U2807" i="1"/>
  <c r="U932" i="1"/>
  <c r="U227" i="1"/>
  <c r="U3797" i="1"/>
  <c r="U1371" i="1"/>
  <c r="U1081" i="1"/>
  <c r="U3938" i="1"/>
  <c r="U2075" i="1"/>
  <c r="U2610" i="1"/>
  <c r="U1272" i="1"/>
  <c r="U925" i="1"/>
  <c r="U766" i="1"/>
  <c r="U2089" i="1"/>
  <c r="U2200" i="1"/>
  <c r="U1894" i="1"/>
  <c r="U150" i="1"/>
  <c r="U3560" i="1"/>
  <c r="U1118" i="1"/>
  <c r="U1229" i="1"/>
  <c r="U2128" i="1"/>
  <c r="U2822" i="1"/>
  <c r="U3962" i="1"/>
  <c r="U826" i="1"/>
  <c r="U3968" i="1"/>
  <c r="U3210" i="1"/>
  <c r="U1875" i="1"/>
  <c r="U1887" i="1"/>
  <c r="U163" i="1"/>
  <c r="U3693" i="1"/>
  <c r="U2644" i="1"/>
  <c r="U3730" i="1"/>
  <c r="U1508" i="1"/>
  <c r="U3334" i="1"/>
  <c r="U2914" i="1"/>
  <c r="U463" i="1"/>
  <c r="U547" i="1"/>
  <c r="U222" i="1"/>
  <c r="U3095" i="1"/>
  <c r="U3369" i="1"/>
  <c r="U3239" i="1"/>
  <c r="U2425" i="1"/>
  <c r="U3740" i="1"/>
  <c r="U419" i="1"/>
  <c r="U1204" i="1"/>
  <c r="U3157" i="1"/>
  <c r="U1693" i="1"/>
  <c r="U639" i="1"/>
  <c r="U1328" i="1"/>
  <c r="U145" i="1"/>
  <c r="U1402" i="1"/>
  <c r="U4093" i="1"/>
  <c r="U2000" i="1"/>
  <c r="U3792" i="1"/>
  <c r="U2593" i="1"/>
  <c r="U3946" i="1"/>
  <c r="U2796" i="1"/>
  <c r="U3492" i="1"/>
  <c r="U3265" i="1"/>
  <c r="U2480" i="1"/>
  <c r="U956" i="1"/>
  <c r="U1241" i="1"/>
  <c r="U2263" i="1"/>
  <c r="U1383" i="1"/>
  <c r="U75" i="1"/>
  <c r="U1930" i="1"/>
  <c r="U1502" i="1"/>
  <c r="U1847" i="1"/>
  <c r="U3919" i="1"/>
  <c r="U3214" i="1"/>
  <c r="U315" i="1"/>
  <c r="U656" i="1"/>
  <c r="U3947" i="1"/>
  <c r="U2581" i="1"/>
  <c r="U3219" i="1"/>
  <c r="U2695" i="1"/>
  <c r="U3596" i="1"/>
  <c r="U3015" i="1"/>
  <c r="U1580" i="1"/>
  <c r="U1411" i="1"/>
  <c r="U2890" i="1"/>
  <c r="U2782" i="1"/>
  <c r="U4091" i="1"/>
  <c r="U710" i="1"/>
  <c r="U2741" i="1"/>
  <c r="U2720" i="1"/>
  <c r="U3452" i="1"/>
  <c r="U4006" i="1"/>
  <c r="U595" i="1"/>
  <c r="U2679" i="1"/>
  <c r="U2539" i="1"/>
  <c r="U2559" i="1"/>
  <c r="U415" i="1"/>
  <c r="U2866" i="1"/>
  <c r="U484" i="1"/>
  <c r="U1669" i="1"/>
  <c r="U328" i="1"/>
  <c r="U2182" i="1"/>
  <c r="U488" i="1"/>
  <c r="U2255" i="1"/>
  <c r="U2673" i="1"/>
  <c r="U1086" i="1"/>
  <c r="U2762" i="1"/>
  <c r="U2533" i="1"/>
  <c r="U1785" i="1"/>
  <c r="U2855" i="1"/>
  <c r="U1339" i="1"/>
  <c r="U1555" i="1"/>
  <c r="U716" i="1"/>
  <c r="U3032" i="1"/>
  <c r="U2537" i="1"/>
  <c r="U3762" i="1"/>
  <c r="U2001" i="1"/>
  <c r="U2671" i="1"/>
  <c r="U200" i="1"/>
  <c r="U3459" i="1"/>
  <c r="U3575" i="1"/>
  <c r="U1202" i="1"/>
  <c r="U1175" i="1"/>
  <c r="U2497" i="1"/>
  <c r="U2754" i="1"/>
  <c r="U2402" i="1"/>
  <c r="U120" i="1"/>
  <c r="U1798" i="1"/>
  <c r="U1253" i="1"/>
  <c r="U2878" i="1"/>
  <c r="U3355" i="1"/>
  <c r="U58" i="1"/>
  <c r="U407" i="1"/>
  <c r="U2946" i="1"/>
  <c r="U3750" i="1"/>
  <c r="U976" i="1"/>
  <c r="U3240" i="1"/>
  <c r="U2377" i="1"/>
  <c r="U1575" i="1"/>
  <c r="U4199" i="1"/>
  <c r="U1534" i="1"/>
  <c r="U3780" i="1"/>
  <c r="U374" i="1"/>
  <c r="U687" i="1"/>
  <c r="U4175" i="1"/>
  <c r="U1791" i="1"/>
  <c r="U2051" i="1"/>
  <c r="U1895" i="1"/>
  <c r="U2374" i="1"/>
  <c r="U4053" i="1"/>
  <c r="U1141" i="1"/>
  <c r="U1996" i="1"/>
  <c r="U3406" i="1"/>
  <c r="U3356" i="1"/>
  <c r="U3918" i="1"/>
  <c r="U2598" i="1"/>
  <c r="U2540" i="1"/>
  <c r="U1839" i="1"/>
  <c r="U3906" i="1"/>
  <c r="U1529" i="1"/>
  <c r="U3465" i="1"/>
  <c r="U768" i="1"/>
  <c r="U727" i="1"/>
  <c r="U3832" i="1"/>
  <c r="U1145" i="1"/>
  <c r="U140" i="1"/>
  <c r="U3062" i="1"/>
  <c r="U3651" i="1"/>
  <c r="U110" i="1"/>
  <c r="U2415" i="1"/>
  <c r="U2388" i="1"/>
  <c r="U939" i="1"/>
  <c r="U1226" i="1"/>
  <c r="U1743" i="1"/>
  <c r="U232" i="1"/>
  <c r="U3535" i="1"/>
  <c r="U3551" i="1"/>
  <c r="U1953" i="1"/>
  <c r="U3683" i="1"/>
  <c r="U127" i="1"/>
  <c r="U240" i="1"/>
  <c r="U2696" i="1"/>
  <c r="U1199" i="1"/>
  <c r="U1591" i="1"/>
  <c r="U2674" i="1"/>
  <c r="U1888" i="1"/>
  <c r="U1282" i="1"/>
  <c r="U2832" i="1"/>
  <c r="U2958" i="1"/>
  <c r="U3526" i="1"/>
  <c r="U1209" i="1"/>
  <c r="U41" i="1"/>
  <c r="U3315" i="1"/>
  <c r="U3927" i="1"/>
  <c r="U1757" i="1"/>
  <c r="U1084" i="1"/>
  <c r="U2931" i="1"/>
  <c r="U996" i="1"/>
  <c r="V996" i="1" s="1"/>
  <c r="AA996" i="1" s="1"/>
  <c r="U251" i="1"/>
  <c r="U532" i="1"/>
  <c r="U988" i="1"/>
  <c r="U2702" i="1"/>
  <c r="U571" i="1"/>
  <c r="U1420" i="1"/>
  <c r="U3460" i="1"/>
  <c r="U2586" i="1"/>
  <c r="U3241" i="1"/>
  <c r="U1007" i="1"/>
  <c r="U3618" i="1"/>
  <c r="U205" i="1"/>
  <c r="U402" i="1"/>
  <c r="U2803" i="1"/>
  <c r="U457" i="1"/>
  <c r="U2214" i="1"/>
  <c r="U2027" i="1"/>
  <c r="U797" i="1"/>
  <c r="U304" i="1"/>
  <c r="U549" i="1"/>
  <c r="U1005" i="1"/>
  <c r="U686" i="1"/>
  <c r="U965" i="1"/>
  <c r="U2021" i="1"/>
  <c r="U2891" i="1"/>
  <c r="U3106" i="1"/>
  <c r="U1074" i="1"/>
  <c r="U1763" i="1"/>
  <c r="U1261" i="1"/>
  <c r="U3530" i="1"/>
  <c r="U3316" i="1"/>
  <c r="U3534" i="1"/>
  <c r="U2529" i="1"/>
  <c r="U3522" i="1"/>
  <c r="U3585" i="1"/>
  <c r="U1746" i="1"/>
  <c r="U2996" i="1"/>
  <c r="U3078" i="1"/>
  <c r="U89" i="1"/>
  <c r="U1156" i="1"/>
  <c r="U194" i="1"/>
  <c r="U1660" i="1"/>
  <c r="U2267" i="1"/>
  <c r="U2975" i="1"/>
  <c r="U731" i="1"/>
  <c r="U1250" i="1"/>
  <c r="U1816" i="1"/>
  <c r="U3834" i="1"/>
  <c r="U119" i="1"/>
  <c r="U3735" i="1"/>
  <c r="U2724" i="1"/>
  <c r="U1391" i="1"/>
  <c r="U855" i="1"/>
  <c r="U800" i="1"/>
  <c r="U851" i="1"/>
  <c r="U890" i="1"/>
  <c r="U3986" i="1"/>
  <c r="U1252" i="1"/>
  <c r="U3301" i="1"/>
  <c r="U3092" i="1"/>
  <c r="U3497" i="1"/>
  <c r="U2697" i="1"/>
  <c r="U658" i="1"/>
  <c r="U90" i="1"/>
  <c r="U604" i="1"/>
  <c r="U954" i="1"/>
  <c r="U1900" i="1"/>
  <c r="U3948" i="1"/>
  <c r="U121" i="1"/>
  <c r="U3995" i="1"/>
  <c r="U1544" i="1"/>
  <c r="U2521" i="1"/>
  <c r="U3521" i="1"/>
  <c r="U1867" i="1"/>
  <c r="U2015" i="1"/>
  <c r="U264" i="1"/>
  <c r="U3698" i="1"/>
  <c r="U747" i="1"/>
  <c r="U1726" i="1"/>
  <c r="U1342" i="1"/>
  <c r="U1818" i="1"/>
  <c r="U4031" i="1"/>
  <c r="U1495" i="1"/>
  <c r="U1753" i="1"/>
  <c r="U456" i="1"/>
  <c r="U3824" i="1"/>
  <c r="U3185" i="1"/>
  <c r="U2144" i="1"/>
  <c r="U1326" i="1"/>
  <c r="U445" i="1"/>
  <c r="U3741" i="1"/>
  <c r="U1348" i="1"/>
  <c r="U2819" i="1"/>
  <c r="U1170" i="1"/>
  <c r="U2607" i="1"/>
  <c r="U2823" i="1"/>
  <c r="U112" i="1"/>
  <c r="U1766" i="1"/>
  <c r="U3254" i="1"/>
  <c r="U2800" i="1"/>
  <c r="U1220" i="1"/>
  <c r="U1152" i="1"/>
  <c r="U2756" i="1"/>
  <c r="U485" i="1"/>
  <c r="V485" i="1" s="1"/>
  <c r="AA485" i="1" s="1"/>
  <c r="U1612" i="1"/>
  <c r="U3933" i="1"/>
  <c r="U1174" i="1"/>
  <c r="U2472" i="1"/>
  <c r="U3588" i="1"/>
  <c r="U3266" i="1"/>
  <c r="U2086" i="1"/>
  <c r="U1410" i="1"/>
  <c r="U714" i="1"/>
  <c r="U288" i="1"/>
  <c r="U1852" i="1"/>
  <c r="U1040" i="1"/>
  <c r="U408" i="1"/>
  <c r="U2223" i="1"/>
  <c r="U2908" i="1"/>
  <c r="U1408" i="1"/>
  <c r="U1737" i="1"/>
  <c r="U995" i="1"/>
  <c r="U1474" i="1"/>
  <c r="U2599" i="1"/>
  <c r="U3474" i="1"/>
  <c r="U461" i="1"/>
  <c r="U1207" i="1"/>
  <c r="U2616" i="1"/>
  <c r="U503" i="1"/>
  <c r="U1361" i="1"/>
  <c r="U1956" i="1"/>
  <c r="U544" i="1"/>
  <c r="U3224" i="1"/>
  <c r="U1327" i="1"/>
  <c r="U271" i="1"/>
  <c r="U1042" i="1"/>
  <c r="U572" i="1"/>
  <c r="U1150" i="1"/>
  <c r="U3833" i="1"/>
  <c r="U2718" i="1"/>
  <c r="U3096" i="1"/>
  <c r="U3640" i="1"/>
  <c r="U2463" i="1"/>
  <c r="U1483" i="1"/>
  <c r="U3124" i="1"/>
  <c r="U2331" i="1"/>
  <c r="U1764" i="1"/>
  <c r="U1297" i="1"/>
  <c r="U1368" i="1"/>
  <c r="U1154" i="1"/>
  <c r="U872" i="1"/>
  <c r="U3768" i="1"/>
  <c r="U2590" i="1"/>
  <c r="U2685" i="1"/>
  <c r="U1485" i="1"/>
  <c r="U3469" i="1"/>
  <c r="U4029" i="1"/>
  <c r="U3913" i="1"/>
  <c r="U1095" i="1"/>
  <c r="U4155" i="1"/>
  <c r="U1357" i="1"/>
  <c r="U462" i="1"/>
  <c r="U2317" i="1"/>
  <c r="U1566" i="1"/>
  <c r="U1268" i="1"/>
  <c r="U1120" i="1"/>
  <c r="U854" i="1"/>
  <c r="U3540" i="1"/>
  <c r="U3878" i="1"/>
  <c r="U3821" i="1"/>
  <c r="U3090" i="1"/>
  <c r="U3712" i="1"/>
  <c r="U1571" i="1"/>
  <c r="U4048" i="1"/>
  <c r="U3020" i="1"/>
  <c r="U2513" i="1"/>
  <c r="U1006" i="1"/>
  <c r="U3461" i="1"/>
  <c r="U2428" i="1"/>
  <c r="U400" i="1"/>
  <c r="U3903" i="1"/>
  <c r="U619" i="1"/>
  <c r="U2947" i="1"/>
  <c r="U1674" i="1"/>
  <c r="U2639" i="1"/>
  <c r="U2549" i="1"/>
  <c r="U1640" i="1"/>
  <c r="U517" i="1"/>
  <c r="U449" i="1"/>
  <c r="U705" i="1"/>
  <c r="U1659" i="1"/>
  <c r="U1443" i="1"/>
  <c r="U3438" i="1"/>
  <c r="U2500" i="1"/>
  <c r="U1303" i="1"/>
  <c r="U4213" i="1"/>
  <c r="U2093" i="1"/>
  <c r="U982" i="1"/>
  <c r="U3587" i="1"/>
  <c r="U3331" i="1"/>
  <c r="U3684" i="1"/>
  <c r="U3664" i="1"/>
  <c r="U136" i="1"/>
  <c r="U3573" i="1"/>
  <c r="U3538" i="1"/>
  <c r="U2043" i="1"/>
  <c r="U139" i="1"/>
  <c r="U2915" i="1"/>
  <c r="U979" i="1"/>
  <c r="U825" i="1"/>
  <c r="U3129" i="1"/>
  <c r="U466" i="1"/>
  <c r="U4112" i="1"/>
  <c r="U3757" i="1"/>
  <c r="U2512" i="1"/>
  <c r="U775" i="1"/>
  <c r="U676" i="1"/>
  <c r="U1613" i="1"/>
  <c r="U2349" i="1"/>
  <c r="U130" i="1"/>
  <c r="U660" i="1"/>
  <c r="U54" i="1"/>
  <c r="U3324" i="1"/>
  <c r="U1279" i="1"/>
  <c r="U2518" i="1"/>
  <c r="U3470" i="1"/>
  <c r="U32" i="1"/>
  <c r="U2022" i="1"/>
  <c r="U1251" i="1"/>
  <c r="U863" i="1"/>
  <c r="U1506" i="1"/>
  <c r="U991" i="1"/>
  <c r="U1109" i="1"/>
  <c r="U3675" i="1"/>
  <c r="U1294" i="1"/>
  <c r="U2179" i="1"/>
  <c r="U1815" i="1"/>
  <c r="U2232" i="1"/>
  <c r="U2898" i="1"/>
  <c r="U406" i="1"/>
  <c r="U2083" i="1"/>
  <c r="U197" i="1"/>
  <c r="U1480" i="1"/>
  <c r="U1597" i="1"/>
  <c r="U394" i="1"/>
  <c r="U2861" i="1"/>
  <c r="U1848" i="1"/>
  <c r="U2451" i="1"/>
  <c r="U1137" i="1"/>
  <c r="U590" i="1"/>
  <c r="U3954" i="1"/>
  <c r="U2625" i="1"/>
  <c r="U2642" i="1"/>
  <c r="U3323" i="1"/>
  <c r="U2771" i="1"/>
  <c r="U3622" i="1"/>
  <c r="U2201" i="1"/>
  <c r="U3571" i="1"/>
  <c r="U1581" i="1"/>
  <c r="U143" i="1"/>
  <c r="U2959" i="1"/>
  <c r="U620" i="1"/>
  <c r="U4109" i="1"/>
  <c r="U1822" i="1"/>
  <c r="U2689" i="1"/>
  <c r="U2759" i="1"/>
  <c r="U262" i="1"/>
  <c r="U2899" i="1"/>
  <c r="U3257" i="1"/>
  <c r="U2358" i="1"/>
  <c r="U2392" i="1"/>
  <c r="V2392" i="1" s="1"/>
  <c r="AA2392" i="1" s="1"/>
  <c r="U617" i="1"/>
  <c r="U1369" i="1"/>
  <c r="U2526" i="1"/>
  <c r="U737" i="1"/>
  <c r="U2916" i="1"/>
  <c r="U492" i="1"/>
  <c r="U254" i="1"/>
  <c r="U3625" i="1"/>
  <c r="U220" i="1"/>
  <c r="U2413" i="1"/>
  <c r="U1806" i="1"/>
  <c r="U3475" i="1"/>
  <c r="U92" i="1"/>
  <c r="U3439" i="1"/>
  <c r="U1650" i="1"/>
  <c r="U416" i="1"/>
  <c r="U2219" i="1"/>
  <c r="U201" i="1"/>
  <c r="U618" i="1"/>
  <c r="U655" i="1"/>
  <c r="U535" i="1"/>
  <c r="U1979" i="1"/>
  <c r="U1050" i="1"/>
  <c r="U554" i="1"/>
  <c r="U3186" i="1"/>
  <c r="U915" i="1"/>
  <c r="U4036" i="1"/>
  <c r="U839" i="1"/>
  <c r="U2217" i="1"/>
  <c r="U3568" i="1"/>
  <c r="U1434" i="1"/>
  <c r="U3942" i="1"/>
  <c r="U2397" i="1"/>
  <c r="U1242" i="1"/>
  <c r="U1054" i="1"/>
  <c r="U3466" i="1"/>
  <c r="U2209" i="1"/>
  <c r="U460" i="1"/>
  <c r="U2314" i="1"/>
  <c r="U2441" i="1"/>
  <c r="U1689" i="1"/>
  <c r="U1228" i="1"/>
  <c r="U1254" i="1"/>
  <c r="U1500" i="1"/>
  <c r="U1533" i="1"/>
  <c r="U3691" i="1"/>
  <c r="U1281" i="1"/>
  <c r="U1961" i="1"/>
  <c r="U2577" i="1"/>
  <c r="U3070" i="1"/>
  <c r="U1216" i="1"/>
  <c r="U922" i="1"/>
  <c r="U1306" i="1"/>
  <c r="U2663" i="1"/>
  <c r="U2295" i="1"/>
  <c r="U144" i="1"/>
  <c r="U1073" i="1"/>
  <c r="U1501" i="1"/>
  <c r="U675" i="1"/>
  <c r="U1819" i="1"/>
  <c r="U531" i="1"/>
  <c r="U1817" i="1"/>
  <c r="U2814" i="1"/>
  <c r="U2716" i="1"/>
  <c r="U2332" i="1"/>
  <c r="U2109" i="1"/>
  <c r="U1235" i="1"/>
  <c r="U721" i="1"/>
  <c r="U2011" i="1"/>
  <c r="U4076" i="1"/>
  <c r="U2748" i="1"/>
  <c r="U1489" i="1"/>
  <c r="U177" i="1"/>
  <c r="U2298" i="1"/>
  <c r="U2481" i="1"/>
  <c r="U2019" i="1"/>
  <c r="U1215" i="1"/>
  <c r="U1030" i="1"/>
  <c r="U158" i="1"/>
  <c r="U280" i="1"/>
  <c r="U151" i="1"/>
  <c r="U754" i="1"/>
  <c r="U229" i="1"/>
  <c r="U4221" i="1"/>
  <c r="U3033" i="1"/>
  <c r="U2432" i="1"/>
  <c r="U3142" i="1"/>
  <c r="U1512" i="1"/>
  <c r="U2034" i="1"/>
  <c r="U2854" i="1"/>
  <c r="U3850" i="1"/>
  <c r="U4163" i="1"/>
  <c r="U1698" i="1"/>
  <c r="U2100" i="1"/>
  <c r="U4009" i="1"/>
  <c r="U3662" i="1"/>
  <c r="U1589" i="1"/>
  <c r="U519" i="1"/>
  <c r="U2528" i="1"/>
  <c r="U2187" i="1"/>
  <c r="U1373" i="1"/>
  <c r="U173" i="1"/>
  <c r="U1677" i="1"/>
  <c r="U2394" i="1"/>
  <c r="U823" i="1"/>
  <c r="U3075" i="1"/>
  <c r="U3972" i="1"/>
  <c r="U1338" i="1"/>
  <c r="U403" i="1"/>
  <c r="U947" i="1"/>
  <c r="U1116" i="1"/>
  <c r="U1110" i="1"/>
  <c r="U1349" i="1"/>
  <c r="U526" i="1"/>
  <c r="U1952" i="1"/>
  <c r="U3034" i="1"/>
  <c r="U1230" i="1"/>
  <c r="U2454" i="1"/>
  <c r="U1859" i="1"/>
  <c r="U978" i="1"/>
  <c r="U719" i="1"/>
  <c r="U2409" i="1"/>
  <c r="U1876" i="1"/>
  <c r="U1432" i="1"/>
  <c r="U2046" i="1"/>
  <c r="U2478" i="1"/>
  <c r="U3764" i="1"/>
  <c r="U4011" i="1"/>
  <c r="U316" i="1"/>
  <c r="U680" i="1"/>
  <c r="U2301" i="1"/>
  <c r="U2302" i="1"/>
  <c r="U3120" i="1"/>
  <c r="U2400" i="1"/>
  <c r="U906" i="1"/>
  <c r="U296" i="1"/>
  <c r="V296" i="1" s="1"/>
  <c r="AA296" i="1" s="1"/>
  <c r="U1121" i="1"/>
  <c r="U1747" i="1"/>
  <c r="U3035" i="1"/>
  <c r="U2825" i="1"/>
  <c r="U2976" i="1"/>
  <c r="U1347" i="1"/>
  <c r="U1631" i="1"/>
  <c r="U1293" i="1"/>
  <c r="U481" i="1"/>
  <c r="U1842" i="1"/>
  <c r="U2483" i="1"/>
  <c r="U2017" i="1"/>
  <c r="U962" i="1"/>
  <c r="U178" i="1"/>
  <c r="U1441" i="1"/>
  <c r="U3480" i="1"/>
  <c r="V3480" i="1" s="1"/>
  <c r="AA3480" i="1" s="1"/>
  <c r="U3397" i="1"/>
  <c r="U3882" i="1"/>
  <c r="U1736" i="1"/>
  <c r="U637" i="1"/>
  <c r="U1655" i="1"/>
  <c r="U2456" i="1"/>
  <c r="U1810" i="1"/>
  <c r="U883" i="1"/>
  <c r="U1585" i="1"/>
  <c r="U267" i="1"/>
  <c r="U1234" i="1"/>
  <c r="U498" i="1"/>
  <c r="U1614" i="1"/>
  <c r="U2857" i="1"/>
  <c r="U901" i="1"/>
  <c r="U3021" i="1"/>
  <c r="U779" i="1"/>
  <c r="U3970" i="1"/>
  <c r="U1564" i="1"/>
  <c r="U3659" i="1"/>
  <c r="U1197" i="1"/>
  <c r="U4026" i="1"/>
  <c r="U2469" i="1"/>
  <c r="U2064" i="1"/>
  <c r="U1703" i="1"/>
  <c r="U2096" i="1"/>
  <c r="U1569" i="1"/>
  <c r="U2555" i="1"/>
  <c r="U567" i="1"/>
  <c r="U1379" i="1"/>
  <c r="U1017" i="1"/>
  <c r="U3567" i="1"/>
  <c r="U1509" i="1"/>
  <c r="U34" i="1"/>
  <c r="U2087" i="1"/>
  <c r="U363" i="1"/>
  <c r="U1681" i="1"/>
  <c r="U2013" i="1"/>
  <c r="U72" i="1"/>
  <c r="U2531" i="1"/>
  <c r="U1946" i="1"/>
  <c r="U289" i="1"/>
  <c r="U21" i="1"/>
  <c r="U529" i="1"/>
  <c r="U545" i="1"/>
  <c r="U1456" i="1"/>
  <c r="U255" i="1"/>
  <c r="U2107" i="1"/>
  <c r="U2294" i="1"/>
  <c r="U228" i="1"/>
  <c r="U2353" i="1"/>
  <c r="U2591" i="1"/>
  <c r="U1671" i="1"/>
  <c r="U820" i="1"/>
  <c r="U2977" i="1"/>
  <c r="U3831" i="1"/>
  <c r="U113" i="1"/>
  <c r="U1405" i="1"/>
  <c r="U2511" i="1"/>
  <c r="U1708" i="1"/>
  <c r="U1989" i="1"/>
  <c r="U1885" i="1"/>
  <c r="U3971" i="1"/>
  <c r="U2569" i="1"/>
  <c r="U2532" i="1"/>
  <c r="U1829" i="1"/>
  <c r="U674" i="1"/>
  <c r="U4174" i="1"/>
  <c r="U2568" i="1"/>
  <c r="U48" i="1"/>
  <c r="U3570" i="1"/>
  <c r="U3594" i="1"/>
  <c r="U469" i="1"/>
  <c r="U1192" i="1"/>
  <c r="U1600" i="1"/>
  <c r="U2541" i="1"/>
  <c r="U695" i="1"/>
  <c r="U385" i="1"/>
  <c r="U2638" i="1"/>
  <c r="U1033" i="1"/>
  <c r="U2163" i="1"/>
  <c r="U1196" i="1"/>
  <c r="U3076" i="1"/>
  <c r="U599" i="1"/>
  <c r="U602" i="1"/>
  <c r="U1598" i="1"/>
  <c r="U614" i="1"/>
  <c r="U1913" i="1"/>
  <c r="U2622" i="1"/>
  <c r="U2743" i="1"/>
  <c r="U3440" i="1"/>
  <c r="U3453" i="1"/>
  <c r="U784" i="1"/>
  <c r="U606" i="1"/>
  <c r="U1090" i="1"/>
  <c r="U1516" i="1"/>
  <c r="U831" i="1"/>
  <c r="U252" i="1"/>
  <c r="U1830" i="1"/>
  <c r="U2640" i="1"/>
  <c r="U1560" i="1"/>
  <c r="U2145" i="1"/>
  <c r="U1385" i="1"/>
  <c r="U3874" i="1"/>
  <c r="U643" i="1"/>
  <c r="U699" i="1"/>
  <c r="U274" i="1"/>
  <c r="U3572" i="1"/>
  <c r="U1718" i="1"/>
  <c r="U2399" i="1"/>
  <c r="U1066" i="1"/>
  <c r="U265" i="1"/>
  <c r="V265" i="1" s="1"/>
  <c r="AA265" i="1" s="1"/>
  <c r="U1125" i="1"/>
  <c r="U389" i="1"/>
  <c r="U2289" i="1"/>
  <c r="U3939" i="1"/>
  <c r="U4207" i="1"/>
  <c r="U597" i="1"/>
  <c r="U1247" i="1"/>
  <c r="U700" i="1"/>
  <c r="U2357" i="1"/>
  <c r="V2357" i="1" s="1"/>
  <c r="AA2357" i="1" s="1"/>
  <c r="U2570" i="1"/>
  <c r="U2127" i="1"/>
  <c r="U1048" i="1"/>
  <c r="U804" i="1"/>
  <c r="U1308" i="1"/>
  <c r="U2313" i="1"/>
  <c r="U1193" i="1"/>
  <c r="U1427" i="1"/>
  <c r="U1709" i="1"/>
  <c r="U647" i="1"/>
  <c r="U3924" i="1"/>
  <c r="U1262" i="1"/>
  <c r="U2711" i="1"/>
  <c r="U332" i="1"/>
  <c r="U2719" i="1"/>
  <c r="U1850" i="1"/>
  <c r="V1850" i="1" s="1"/>
  <c r="AA1850" i="1" s="1"/>
  <c r="U1845" i="1"/>
  <c r="U2849" i="1"/>
  <c r="U837" i="1"/>
  <c r="U2061" i="1"/>
  <c r="U2966" i="1"/>
  <c r="U910" i="1"/>
  <c r="U1140" i="1"/>
  <c r="U3545" i="1"/>
  <c r="U1675" i="1"/>
  <c r="U1350" i="1"/>
  <c r="U2978" i="1"/>
  <c r="U3639" i="1"/>
  <c r="U2292" i="1"/>
  <c r="U2790" i="1"/>
  <c r="U1465" i="1"/>
  <c r="V1465" i="1" s="1"/>
  <c r="AA1465" i="1" s="1"/>
  <c r="U1444" i="1"/>
  <c r="U3813" i="1"/>
  <c r="U2871" i="1"/>
  <c r="U3454" i="1"/>
  <c r="U1968" i="1"/>
  <c r="U247" i="1"/>
  <c r="U1176" i="1"/>
  <c r="U414" i="1"/>
  <c r="U1618" i="1"/>
  <c r="U807" i="1"/>
  <c r="U1749" i="1"/>
  <c r="U1808" i="1"/>
  <c r="U3619" i="1"/>
  <c r="U3899" i="1"/>
  <c r="U2960" i="1"/>
  <c r="U1750" i="1"/>
  <c r="U3666" i="1"/>
  <c r="U1354" i="1"/>
  <c r="U616" i="1"/>
  <c r="U3488" i="1"/>
  <c r="U344" i="1"/>
  <c r="U1927" i="1"/>
  <c r="U1239" i="1"/>
  <c r="U860" i="1"/>
  <c r="U862" i="1"/>
  <c r="U3633" i="1"/>
  <c r="U4043" i="1"/>
  <c r="U659" i="1"/>
  <c r="U2904" i="1"/>
  <c r="U701" i="1"/>
  <c r="U1908" i="1"/>
  <c r="U3130" i="1"/>
  <c r="U2842" i="1"/>
  <c r="U3783" i="1"/>
  <c r="U464" i="1"/>
  <c r="U3158" i="1"/>
  <c r="U2112" i="1"/>
  <c r="U2948" i="1"/>
  <c r="U1761" i="1"/>
  <c r="U1547" i="1"/>
  <c r="U2008" i="1"/>
  <c r="U812" i="1"/>
  <c r="U324" i="1"/>
  <c r="U1853" i="1"/>
  <c r="U2393" i="1"/>
  <c r="U1745" i="1"/>
  <c r="U42" i="1"/>
  <c r="U36" i="1"/>
  <c r="U533" i="1"/>
  <c r="U3071" i="1"/>
  <c r="U180" i="1"/>
  <c r="U1921" i="1"/>
  <c r="U1087" i="1"/>
  <c r="U314" i="1"/>
  <c r="U1744" i="1"/>
  <c r="U876" i="1"/>
  <c r="U715" i="1"/>
  <c r="U1545" i="1"/>
  <c r="U292" i="1"/>
  <c r="U3496" i="1"/>
  <c r="U3695" i="1"/>
  <c r="U1667" i="1"/>
  <c r="U2725" i="1"/>
  <c r="U2328" i="1"/>
  <c r="U96" i="1"/>
  <c r="U3022" i="1"/>
  <c r="U4140" i="1"/>
  <c r="U3920" i="1"/>
  <c r="U586" i="1"/>
  <c r="U2009" i="1"/>
  <c r="U4231" i="1"/>
  <c r="U1649" i="1"/>
  <c r="U3357" i="1"/>
  <c r="U184" i="1"/>
  <c r="U458" i="1"/>
  <c r="U1451" i="1"/>
  <c r="U3339" i="1"/>
  <c r="U785" i="1"/>
  <c r="U2181" i="1"/>
  <c r="U1666" i="1"/>
  <c r="U2419" i="1"/>
  <c r="U3159" i="1"/>
  <c r="U2234" i="1"/>
  <c r="U815" i="1"/>
  <c r="U3700" i="1"/>
  <c r="U1248" i="1"/>
  <c r="U928" i="1"/>
  <c r="U162" i="1"/>
  <c r="U2443" i="1"/>
  <c r="U2979" i="1"/>
  <c r="U393" i="1"/>
  <c r="U1636" i="1"/>
  <c r="U2492" i="1"/>
  <c r="U836" i="1"/>
  <c r="U1759" i="1"/>
  <c r="U524" i="1"/>
  <c r="U3302" i="1"/>
  <c r="U3284" i="1"/>
  <c r="U2831" i="1"/>
  <c r="U2618" i="1"/>
  <c r="U2802" i="1"/>
  <c r="U2892" i="1"/>
  <c r="U712" i="1"/>
  <c r="U1538" i="1"/>
  <c r="U1710" i="1"/>
  <c r="U3728" i="1"/>
  <c r="U1543" i="1"/>
  <c r="U2765" i="1"/>
  <c r="U3826" i="1"/>
  <c r="U507" i="1"/>
  <c r="U3318" i="1"/>
  <c r="U2274" i="1"/>
  <c r="U1155" i="1"/>
  <c r="U295" i="1"/>
  <c r="U1237" i="1"/>
  <c r="U257" i="1"/>
  <c r="U3229" i="1"/>
  <c r="U1980" i="1"/>
  <c r="U1104" i="1"/>
  <c r="U2726" i="1"/>
  <c r="U829" i="1"/>
  <c r="U903" i="1"/>
  <c r="U3407" i="1"/>
  <c r="U260" i="1"/>
  <c r="U3143" i="1"/>
  <c r="U2912" i="1"/>
  <c r="U577" i="1"/>
  <c r="U2305" i="1"/>
  <c r="U399" i="1"/>
  <c r="U24" i="1"/>
  <c r="U3525" i="1"/>
  <c r="U702" i="1"/>
  <c r="U3419" i="1"/>
  <c r="U3253" i="1"/>
  <c r="U2989" i="1"/>
  <c r="U2140" i="1"/>
  <c r="U1249" i="1"/>
  <c r="U79" i="1"/>
  <c r="U155" i="1"/>
  <c r="U772" i="1"/>
  <c r="U1270" i="1"/>
  <c r="U4186" i="1"/>
  <c r="U777" i="1"/>
  <c r="U87" i="1"/>
  <c r="U2360" i="1"/>
  <c r="U1831" i="1"/>
  <c r="U1321" i="1"/>
  <c r="U1487" i="1"/>
  <c r="U189" i="1"/>
  <c r="U3373" i="1"/>
  <c r="U1278" i="1"/>
  <c r="U1925" i="1"/>
  <c r="U405" i="1"/>
  <c r="U1132" i="1"/>
  <c r="U45" i="1"/>
  <c r="U1356" i="1"/>
  <c r="U4178" i="1"/>
  <c r="U2148" i="1"/>
  <c r="U3255" i="1"/>
  <c r="U3414" i="1"/>
  <c r="U3660" i="1"/>
  <c r="U361" i="1"/>
  <c r="U2560" i="1"/>
  <c r="U305" i="1"/>
  <c r="U921" i="1"/>
  <c r="U4032" i="1"/>
  <c r="U213" i="1"/>
  <c r="U2503" i="1"/>
  <c r="U2444" i="1"/>
  <c r="U246" i="1"/>
  <c r="U2547" i="1"/>
  <c r="U3036" i="1"/>
  <c r="U2867" i="1"/>
  <c r="U3023" i="1"/>
  <c r="U970" i="1"/>
  <c r="U3755" i="1"/>
  <c r="U648" i="1"/>
  <c r="V648" i="1" s="1"/>
  <c r="AA648" i="1" s="1"/>
  <c r="U3349" i="1"/>
  <c r="U3131" i="1"/>
  <c r="U1899" i="1"/>
  <c r="U1530" i="1"/>
  <c r="U2708" i="1"/>
  <c r="U2676" i="1"/>
  <c r="U2323" i="1"/>
  <c r="U1711" i="1"/>
  <c r="U2582" i="1"/>
  <c r="U2251" i="1"/>
  <c r="U969" i="1"/>
  <c r="U3775" i="1"/>
  <c r="U2804" i="1"/>
  <c r="U1046" i="1"/>
  <c r="U431" i="1"/>
  <c r="U2884" i="1"/>
  <c r="U802" i="1"/>
  <c r="U980" i="1"/>
  <c r="U1395" i="1"/>
  <c r="U4046" i="1"/>
  <c r="U2118" i="1"/>
  <c r="U2858" i="1"/>
  <c r="U3267" i="1"/>
  <c r="U1611" i="1"/>
  <c r="U277" i="1"/>
  <c r="U2278" i="1"/>
  <c r="U1517" i="1"/>
  <c r="U795" i="1"/>
  <c r="U3325" i="1"/>
  <c r="U216" i="1"/>
  <c r="U2567" i="1"/>
  <c r="U3606" i="1"/>
  <c r="U1435" i="1"/>
  <c r="U3623" i="1"/>
  <c r="U3773" i="1"/>
  <c r="U2773" i="1"/>
  <c r="U1171" i="1"/>
  <c r="U20" i="1"/>
  <c r="U1862" i="1"/>
  <c r="U3656" i="1"/>
  <c r="U645" i="1"/>
  <c r="U4038" i="1"/>
  <c r="U2227" i="1"/>
  <c r="U2233" i="1"/>
  <c r="U2062" i="1"/>
  <c r="U1725" i="1"/>
  <c r="U3892" i="1"/>
  <c r="U2281" i="1"/>
  <c r="U3637" i="1"/>
  <c r="U1212" i="1"/>
  <c r="U2522" i="1"/>
  <c r="U805" i="1"/>
  <c r="U833" i="1"/>
  <c r="U1416" i="1"/>
  <c r="U1730" i="1"/>
  <c r="U1407" i="1"/>
  <c r="U2259" i="1"/>
  <c r="U3965" i="1"/>
  <c r="U62" i="1"/>
  <c r="U2795" i="1"/>
  <c r="U511" i="1"/>
  <c r="U3291" i="1"/>
  <c r="U967" i="1"/>
  <c r="U2448" i="1"/>
  <c r="U3358" i="1"/>
  <c r="U2057" i="1"/>
  <c r="U987" i="1"/>
  <c r="U179" i="1"/>
  <c r="U3929" i="1"/>
  <c r="U3558" i="1"/>
  <c r="U627" i="1"/>
  <c r="U410" i="1"/>
  <c r="U2196" i="1"/>
  <c r="U3898" i="1"/>
  <c r="U377" i="1"/>
  <c r="U308" i="1"/>
  <c r="U2799" i="1"/>
  <c r="U497" i="1"/>
  <c r="U3984" i="1"/>
  <c r="U3191" i="1"/>
  <c r="U2646" i="1"/>
  <c r="U1039" i="1"/>
  <c r="U3959" i="1"/>
  <c r="U1059" i="1"/>
  <c r="U3554" i="1"/>
  <c r="U3996" i="1"/>
  <c r="U1917" i="1"/>
  <c r="U1421" i="1"/>
  <c r="U3893" i="1"/>
  <c r="U598" i="1"/>
  <c r="U1015" i="1"/>
  <c r="U4054" i="1"/>
  <c r="U2348" i="1"/>
  <c r="U1690" i="1"/>
  <c r="U649" i="1"/>
  <c r="U3859" i="1"/>
  <c r="U2949" i="1"/>
  <c r="U80" i="1"/>
  <c r="U1991" i="1"/>
  <c r="U286" i="1"/>
  <c r="U1733" i="1"/>
  <c r="U3415" i="1"/>
  <c r="U1520" i="1"/>
  <c r="U370" i="1"/>
  <c r="U4070" i="1"/>
  <c r="U2870" i="1"/>
  <c r="U1360" i="1"/>
  <c r="U3997" i="1"/>
  <c r="U1183" i="1"/>
  <c r="U2827" i="1"/>
  <c r="U1905" i="1"/>
  <c r="U3582" i="1"/>
  <c r="U85" i="1"/>
  <c r="U368" i="1"/>
  <c r="U1582" i="1"/>
  <c r="U3533" i="1"/>
  <c r="U2088" i="1"/>
  <c r="U73" i="1"/>
  <c r="U2950" i="1"/>
  <c r="U3199" i="1"/>
  <c r="U2565" i="1"/>
  <c r="U3710" i="1"/>
  <c r="U2351" i="1"/>
  <c r="U1131" i="1"/>
  <c r="U453" i="1"/>
  <c r="U2153" i="1"/>
  <c r="U1343" i="1"/>
  <c r="U4190" i="1"/>
  <c r="U3359" i="1"/>
  <c r="U3830" i="1"/>
  <c r="U1467" i="1"/>
  <c r="U2336" i="1"/>
  <c r="U562" i="1"/>
  <c r="U243" i="1"/>
  <c r="U3462" i="1"/>
  <c r="U2080" i="1"/>
  <c r="U4013" i="1"/>
  <c r="U1431" i="1"/>
  <c r="U448" i="1"/>
  <c r="U4025" i="1"/>
  <c r="U3037" i="1"/>
  <c r="U916" i="1"/>
  <c r="U592" i="1"/>
  <c r="U3285" i="1"/>
  <c r="U1697" i="1"/>
  <c r="U2650" i="1"/>
  <c r="U2254" i="1"/>
  <c r="U1173" i="1"/>
  <c r="U302" i="1"/>
  <c r="U1741" i="1"/>
  <c r="U1092" i="1"/>
  <c r="U418" i="1"/>
  <c r="U211" i="1"/>
  <c r="U3242" i="1"/>
  <c r="U2467" i="1"/>
  <c r="U2319" i="1"/>
  <c r="U4039" i="1"/>
  <c r="U3668" i="1"/>
  <c r="U1138" i="1"/>
  <c r="U3107" i="1"/>
  <c r="U1038" i="1"/>
  <c r="U1161" i="1"/>
  <c r="U2561" i="1"/>
  <c r="U3391" i="1"/>
  <c r="U1425" i="1"/>
  <c r="U2686" i="1"/>
  <c r="U428" i="1"/>
  <c r="U3626" i="1"/>
  <c r="U13" i="1"/>
  <c r="U993" i="1"/>
  <c r="U803" i="1"/>
  <c r="U3005" i="1"/>
  <c r="U1583" i="1"/>
  <c r="U1205" i="1"/>
  <c r="U2354" i="1"/>
  <c r="U1535" i="1"/>
  <c r="U3983" i="1"/>
  <c r="U2752" i="1"/>
  <c r="U2766" i="1"/>
  <c r="U103" i="1"/>
  <c r="U268" i="1"/>
  <c r="U2085" i="1"/>
  <c r="U4235" i="1"/>
  <c r="U1345" i="1"/>
  <c r="U33" i="1"/>
  <c r="U1392" i="1"/>
  <c r="U934" i="1"/>
  <c r="U557" i="1"/>
  <c r="U4079" i="1"/>
  <c r="U2519" i="1"/>
  <c r="U2829" i="1"/>
  <c r="U846" i="1"/>
  <c r="U3615" i="1"/>
  <c r="U3867" i="1"/>
  <c r="U2241" i="1"/>
  <c r="U762" i="1"/>
  <c r="U2608" i="1"/>
  <c r="U1792" i="1"/>
  <c r="U3669" i="1"/>
  <c r="U3879" i="1"/>
  <c r="U2546" i="1"/>
  <c r="U2721" i="1"/>
  <c r="U2758" i="1"/>
  <c r="U2199" i="1"/>
  <c r="U840" i="1"/>
  <c r="U2543" i="1"/>
  <c r="U2146" i="1"/>
  <c r="U2611" i="1"/>
  <c r="U1874" i="1"/>
  <c r="U1355" i="1"/>
  <c r="U3303" i="1"/>
  <c r="U1070" i="1"/>
  <c r="U3433" i="1"/>
  <c r="U848" i="1"/>
  <c r="U2277" i="1"/>
  <c r="U1773" i="1"/>
  <c r="U1645" i="1"/>
  <c r="U808" i="1"/>
  <c r="U2868" i="1"/>
  <c r="U1686" i="1"/>
  <c r="U3268" i="1"/>
  <c r="U4238" i="1"/>
  <c r="U1823" i="1"/>
  <c r="V1823" i="1" s="1"/>
  <c r="AA1823" i="1" s="1"/>
  <c r="U2297" i="1"/>
  <c r="U692" i="1"/>
  <c r="U2171" i="1"/>
  <c r="U1031" i="1"/>
  <c r="U2851" i="1"/>
  <c r="U1098" i="1"/>
  <c r="U1178" i="1"/>
  <c r="U2168" i="1"/>
  <c r="U171" i="1"/>
  <c r="U3733" i="1"/>
  <c r="U506" i="1"/>
  <c r="U1879" i="1"/>
  <c r="U329" i="1"/>
  <c r="U781" i="1"/>
  <c r="U475" i="1"/>
  <c r="U172" i="1"/>
  <c r="U1706" i="1"/>
  <c r="U2028" i="1"/>
  <c r="U3818" i="1"/>
  <c r="U1851" i="1"/>
  <c r="U707" i="1"/>
  <c r="U2235" i="1"/>
  <c r="U3352" i="1"/>
  <c r="U128" i="1"/>
  <c r="U3855" i="1"/>
  <c r="U2475" i="1"/>
  <c r="U2801" i="1"/>
  <c r="U539" i="1"/>
  <c r="U3858" i="1"/>
  <c r="U2205" i="1"/>
  <c r="U4218" i="1"/>
  <c r="U2340" i="1"/>
  <c r="U1179" i="1"/>
  <c r="U3726" i="1"/>
  <c r="U3064" i="1"/>
  <c r="U1289" i="1"/>
  <c r="U2691" i="1"/>
  <c r="U1787" i="1"/>
  <c r="U2815" i="1"/>
  <c r="U2362" i="1"/>
  <c r="U3873" i="1"/>
  <c r="U423" i="1"/>
  <c r="U1834" i="1"/>
  <c r="U794" i="1"/>
  <c r="U1642" i="1"/>
  <c r="U1997" i="1"/>
  <c r="U1295" i="1"/>
  <c r="U1136" i="1"/>
  <c r="U650" i="1"/>
  <c r="U3340" i="1"/>
  <c r="U1439" i="1"/>
  <c r="U1301" i="1"/>
  <c r="U335" i="1"/>
  <c r="U56" i="1"/>
  <c r="U4264" i="1"/>
  <c r="U2783" i="1"/>
  <c r="U3737" i="1"/>
  <c r="U1760" i="1"/>
  <c r="U1051" i="1"/>
  <c r="U167" i="1"/>
  <c r="U1998" i="1"/>
  <c r="U3871" i="1"/>
  <c r="U3360" i="1"/>
  <c r="U4188" i="1"/>
  <c r="U2288" i="1"/>
  <c r="U2557" i="1"/>
  <c r="U1210" i="1"/>
  <c r="U4086" i="1"/>
  <c r="U2079" i="1"/>
  <c r="U3385" i="1"/>
  <c r="U2142" i="1"/>
  <c r="U188" i="1"/>
  <c r="U2375" i="1"/>
  <c r="U4027" i="1"/>
  <c r="U583" i="1"/>
  <c r="U102" i="1"/>
  <c r="U67" i="1"/>
  <c r="U1393" i="1"/>
  <c r="U170" i="1"/>
  <c r="U2055" i="1"/>
  <c r="U2600" i="1"/>
  <c r="U2172" i="1"/>
  <c r="U2194" i="1"/>
  <c r="U4170" i="1"/>
  <c r="U2506" i="1"/>
  <c r="U1705" i="1"/>
  <c r="U1926" i="1"/>
  <c r="U587" i="1"/>
  <c r="U1149" i="1"/>
  <c r="U2282" i="1"/>
  <c r="U3160" i="1"/>
  <c r="U3187" i="1"/>
  <c r="U1550" i="1"/>
  <c r="U276" i="1"/>
  <c r="U2806" i="1"/>
  <c r="U2068" i="1"/>
  <c r="U760" i="1"/>
  <c r="U4056" i="1"/>
  <c r="U109" i="1"/>
  <c r="U3999" i="1"/>
  <c r="U3326" i="1"/>
  <c r="U2318" i="1"/>
  <c r="U2032" i="1"/>
  <c r="U824" i="1"/>
  <c r="U3471" i="1"/>
  <c r="U2464" i="1"/>
  <c r="U1211" i="1"/>
  <c r="U1714" i="1"/>
  <c r="U1869" i="1"/>
  <c r="U2727" i="1"/>
  <c r="U997" i="1"/>
  <c r="U3876" i="1"/>
  <c r="U1160" i="1"/>
  <c r="U348" i="1"/>
  <c r="U3366" i="1"/>
  <c r="U2781" i="1"/>
  <c r="U84" i="1"/>
  <c r="U3703" i="1"/>
  <c r="U300" i="1"/>
  <c r="U3705" i="1"/>
  <c r="U3932" i="1"/>
  <c r="U4185" i="1"/>
  <c r="U221" i="1"/>
  <c r="U1890" i="1"/>
  <c r="U3795" i="1"/>
  <c r="U3600" i="1"/>
  <c r="U1939" i="1"/>
  <c r="U3849" i="1"/>
  <c r="U843" i="1"/>
  <c r="U3731" i="1"/>
  <c r="U2459" i="1"/>
  <c r="U634" i="1"/>
  <c r="U1657" i="1"/>
  <c r="U1446" i="1"/>
  <c r="U3591" i="1"/>
  <c r="U3370" i="1"/>
  <c r="U1652" i="1"/>
  <c r="U1298" i="1"/>
  <c r="U3631" i="1"/>
  <c r="U2515" i="1"/>
  <c r="U1871" i="1"/>
  <c r="U1127" i="1"/>
  <c r="U3410" i="1"/>
  <c r="U3361" i="1"/>
  <c r="U1450" i="1"/>
  <c r="U3427" i="1"/>
  <c r="U1331" i="1"/>
  <c r="U1144" i="1"/>
  <c r="U1189" i="1"/>
  <c r="U4101" i="1"/>
  <c r="U550" i="1"/>
  <c r="U2961" i="1"/>
  <c r="U759" i="1"/>
  <c r="U1336" i="1"/>
  <c r="U76" i="1"/>
  <c r="U2735" i="1"/>
  <c r="U743" i="1"/>
  <c r="U665" i="1"/>
  <c r="U4259" i="1"/>
  <c r="U764" i="1"/>
  <c r="U2334" i="1"/>
  <c r="U588" i="1"/>
  <c r="U782" i="1"/>
  <c r="U1634" i="1"/>
  <c r="U1870" i="1"/>
  <c r="U451" i="1"/>
  <c r="U2932" i="1"/>
  <c r="U1607" i="1"/>
  <c r="U1951" i="1"/>
  <c r="U1071" i="1"/>
  <c r="U321" i="1"/>
  <c r="U758" i="1"/>
  <c r="U2603" i="1"/>
  <c r="U1064" i="1"/>
  <c r="U679" i="1"/>
  <c r="U931" i="1"/>
  <c r="U3760" i="1"/>
  <c r="U951" i="1"/>
  <c r="U1974" i="1"/>
  <c r="U114" i="1"/>
  <c r="U1789" i="1"/>
  <c r="U3206" i="1"/>
  <c r="U541" i="1"/>
  <c r="U774" i="1"/>
  <c r="U4211" i="1"/>
  <c r="U868" i="1"/>
  <c r="U1840" i="1"/>
  <c r="U446" i="1"/>
  <c r="U1857" i="1"/>
  <c r="U3716" i="1"/>
  <c r="U3805" i="1"/>
  <c r="U1291" i="1"/>
  <c r="U3761" i="1"/>
  <c r="U2545" i="1"/>
  <c r="U1949" i="1"/>
  <c r="U923" i="1"/>
  <c r="U3578" i="1"/>
  <c r="U1639" i="1"/>
  <c r="U3609" i="1"/>
  <c r="U3579" i="1"/>
  <c r="U662" i="1"/>
  <c r="U622" i="1"/>
  <c r="U2629" i="1"/>
  <c r="U1035" i="1"/>
  <c r="U4020" i="1"/>
  <c r="U1982" i="1"/>
  <c r="U813" i="1"/>
  <c r="U2380" i="1"/>
  <c r="U107" i="1"/>
  <c r="U3077" i="1"/>
  <c r="U3843" i="1"/>
  <c r="U1188" i="1"/>
  <c r="U342" i="1"/>
  <c r="U2997" i="1"/>
  <c r="U494" i="1"/>
  <c r="U1362" i="1"/>
  <c r="U1599" i="1"/>
  <c r="U3491" i="1"/>
  <c r="U1034" i="1"/>
  <c r="U1049" i="1"/>
  <c r="U3685" i="1"/>
  <c r="U792" i="1"/>
  <c r="U817" i="1"/>
  <c r="U2922" i="1"/>
  <c r="U4024" i="1"/>
  <c r="U161" i="1"/>
  <c r="U2287" i="1"/>
  <c r="U3777" i="1"/>
  <c r="U3243" i="1"/>
  <c r="U1099" i="1"/>
  <c r="U575" i="1"/>
  <c r="U2630" i="1"/>
  <c r="U895" i="1"/>
  <c r="U1537" i="1"/>
  <c r="U3518" i="1"/>
  <c r="U2329" i="1"/>
  <c r="U1340" i="1"/>
  <c r="U2619" i="1"/>
  <c r="U375" i="1"/>
  <c r="U4052" i="1"/>
  <c r="U3335" i="1"/>
  <c r="U1358" i="1"/>
  <c r="U3319" i="1"/>
  <c r="U1025" i="1"/>
  <c r="U3353" i="1"/>
  <c r="U3815" i="1"/>
  <c r="U3708" i="1"/>
  <c r="U3720" i="1"/>
  <c r="U2222" i="1"/>
  <c r="U4066" i="1"/>
  <c r="U3310" i="1"/>
  <c r="U1353" i="1"/>
  <c r="U1093" i="1"/>
  <c r="U2264" i="1"/>
  <c r="U259" i="1"/>
  <c r="U65" i="1"/>
  <c r="U3148" i="1"/>
  <c r="U4059" i="1"/>
  <c r="U455" i="1"/>
  <c r="U1734" i="1"/>
  <c r="U118" i="1"/>
  <c r="U1964" i="1"/>
  <c r="U2742" i="1"/>
  <c r="U3590" i="1"/>
  <c r="U2186" i="1"/>
  <c r="U2164" i="1"/>
  <c r="U2844" i="1"/>
  <c r="U3063" i="1"/>
  <c r="U1623" i="1"/>
  <c r="U2502" i="1"/>
  <c r="U3132" i="1"/>
  <c r="U2895" i="1"/>
  <c r="U3116" i="1"/>
  <c r="U1274" i="1"/>
  <c r="U3803" i="1"/>
  <c r="U409" i="1"/>
  <c r="U551" i="1"/>
  <c r="U3467" i="1"/>
  <c r="U3945" i="1"/>
  <c r="U2188" i="1"/>
  <c r="U652" i="1"/>
  <c r="U2105" i="1"/>
  <c r="U2998" i="1"/>
  <c r="U1302" i="1"/>
  <c r="U1707" i="1"/>
  <c r="U706" i="1"/>
  <c r="U4261" i="1"/>
  <c r="U3810" i="1"/>
  <c r="U2925" i="1"/>
  <c r="U4173" i="1"/>
  <c r="U1672" i="1"/>
  <c r="U1082" i="1"/>
  <c r="U581" i="1"/>
  <c r="U2220" i="1"/>
  <c r="U465" i="1"/>
  <c r="U3016" i="1"/>
  <c r="U698" i="1"/>
  <c r="U3593" i="1"/>
  <c r="U1486" i="1"/>
  <c r="U1153" i="1"/>
  <c r="U4002" i="1"/>
  <c r="U234" i="1"/>
  <c r="U1881" i="1"/>
  <c r="U3941" i="1"/>
  <c r="U536" i="1"/>
  <c r="U1772" i="1"/>
  <c r="U744" i="1"/>
  <c r="U2566" i="1"/>
  <c r="U742" i="1"/>
  <c r="U1455" i="1"/>
  <c r="U751" i="1"/>
  <c r="U318" i="1"/>
  <c r="U4143" i="1"/>
  <c r="U1478" i="1"/>
  <c r="U3067" i="1"/>
  <c r="U3161" i="1"/>
  <c r="U2139" i="1"/>
  <c r="U502" i="1"/>
  <c r="U578" i="1"/>
  <c r="U233" i="1"/>
  <c r="V233" i="1" s="1"/>
  <c r="AA233" i="1" s="1"/>
  <c r="U1795" i="1"/>
  <c r="U801" i="1"/>
  <c r="U1656" i="1"/>
  <c r="U873" i="1"/>
  <c r="U1683" i="1"/>
  <c r="U2893" i="1"/>
  <c r="U1300" i="1"/>
  <c r="U2951" i="1"/>
  <c r="U3006" i="1"/>
  <c r="U580" i="1"/>
  <c r="U2073" i="1"/>
  <c r="U3463" i="1"/>
  <c r="U2149" i="1"/>
  <c r="U3416" i="1"/>
  <c r="U1513" i="1"/>
  <c r="U3079" i="1"/>
  <c r="U3555" i="1"/>
  <c r="U3258" i="1"/>
  <c r="U574" i="1"/>
  <c r="U1546" i="1"/>
  <c r="U3371" i="1"/>
  <c r="U1978" i="1"/>
  <c r="U2637" i="1"/>
  <c r="U1117" i="1"/>
  <c r="V1117" i="1" s="1"/>
  <c r="AA1117" i="1" s="1"/>
  <c r="U2054" i="1"/>
  <c r="U3080" i="1"/>
  <c r="U3269" i="1"/>
  <c r="U2728" i="1"/>
  <c r="U1459" i="1"/>
  <c r="U3844" i="1"/>
  <c r="U3620" i="1"/>
  <c r="U1877" i="1"/>
  <c r="U3507" i="1"/>
  <c r="U1075" i="1"/>
  <c r="U563" i="1"/>
  <c r="U1765" i="1"/>
  <c r="U1826" i="1"/>
  <c r="U4082" i="1"/>
  <c r="U4087" i="1"/>
  <c r="U477" i="1"/>
  <c r="U2325" i="1"/>
  <c r="U1449" i="1"/>
  <c r="U3980" i="1"/>
  <c r="U1799" i="1"/>
  <c r="U2155" i="1"/>
  <c r="U2962" i="1"/>
  <c r="U2999" i="1"/>
  <c r="U2681" i="1"/>
  <c r="U3038" i="1"/>
  <c r="U4184" i="1"/>
  <c r="U1740" i="1"/>
  <c r="U2355" i="1"/>
  <c r="U1786" i="1"/>
  <c r="U1423" i="1"/>
  <c r="U3007" i="1"/>
  <c r="U2090" i="1"/>
  <c r="U2039" i="1"/>
  <c r="U2416" i="1"/>
  <c r="U326" i="1"/>
  <c r="U1496" i="1"/>
  <c r="U3502" i="1"/>
  <c r="U2548" i="1"/>
  <c r="U877" i="1"/>
  <c r="U4045" i="1"/>
  <c r="U1010" i="1"/>
  <c r="U354" i="1"/>
  <c r="U2514" i="1"/>
  <c r="U973" i="1"/>
  <c r="U3117" i="1"/>
  <c r="U1519" i="1"/>
  <c r="U3434" i="1"/>
  <c r="U4189" i="1"/>
  <c r="U147" i="1"/>
  <c r="U4114" i="1"/>
  <c r="U4078" i="1"/>
  <c r="U491" i="1"/>
  <c r="U3307" i="1"/>
  <c r="U874" i="1"/>
  <c r="U3204" i="1"/>
  <c r="U437" i="1"/>
  <c r="U1018" i="1"/>
  <c r="U3472" i="1"/>
  <c r="U3341" i="1"/>
  <c r="U2631" i="1"/>
  <c r="U365" i="1"/>
  <c r="U3576" i="1"/>
  <c r="U30" i="1"/>
  <c r="U3722" i="1"/>
  <c r="U2405" i="1"/>
  <c r="U215" i="1"/>
  <c r="U2036" i="1"/>
  <c r="U1223" i="1"/>
  <c r="U3860" i="1"/>
  <c r="U2350" i="1"/>
  <c r="U1897" i="1"/>
  <c r="U806" i="1"/>
  <c r="U279" i="1"/>
  <c r="U3930" i="1"/>
  <c r="U1922" i="1"/>
  <c r="U2077" i="1"/>
  <c r="U25" i="1"/>
  <c r="U3665" i="1"/>
  <c r="U3393" i="1"/>
  <c r="U3868" i="1"/>
  <c r="U1498" i="1"/>
  <c r="U585" i="1"/>
  <c r="U4141" i="1"/>
  <c r="U1670" i="1"/>
  <c r="U2580" i="1"/>
  <c r="U857" i="1"/>
  <c r="U1542" i="1"/>
  <c r="U2921" i="1"/>
  <c r="U1923" i="1"/>
  <c r="U741" i="1"/>
  <c r="U2237" i="1"/>
  <c r="U1100" i="1"/>
  <c r="U1027" i="1"/>
  <c r="U3192" i="1"/>
  <c r="U2862" i="1"/>
  <c r="U3548" i="1"/>
  <c r="U3632" i="1"/>
  <c r="U3108" i="1"/>
  <c r="U2498" i="1"/>
  <c r="U3362" i="1"/>
  <c r="U4210" i="1"/>
  <c r="U2508" i="1"/>
  <c r="U1937" i="1"/>
  <c r="U3872" i="1"/>
  <c r="U935" i="1"/>
  <c r="U105" i="1"/>
  <c r="U3763" i="1"/>
  <c r="U3230" i="1"/>
  <c r="U3008" i="1"/>
  <c r="U2300" i="1"/>
  <c r="U3024" i="1"/>
  <c r="U2848" i="1"/>
  <c r="V2848" i="1" s="1"/>
  <c r="AA2848" i="1" s="1"/>
  <c r="U4205" i="1"/>
  <c r="U3907" i="1"/>
  <c r="U2138" i="1"/>
  <c r="U2033" i="1"/>
  <c r="U78" i="1"/>
  <c r="U1122" i="1"/>
  <c r="U1177" i="1"/>
  <c r="U2840" i="1"/>
  <c r="U3915" i="1"/>
  <c r="U615" i="1"/>
  <c r="U1041" i="1"/>
  <c r="U131" i="1"/>
  <c r="U3616" i="1"/>
  <c r="U424" i="1"/>
  <c r="U1377" i="1"/>
  <c r="U3428" i="1"/>
  <c r="U881" i="1"/>
  <c r="U468" i="1"/>
  <c r="U3838" i="1"/>
  <c r="U859" i="1"/>
  <c r="U2753" i="1"/>
  <c r="U2176" i="1"/>
  <c r="U918" i="1"/>
  <c r="U3966" i="1"/>
  <c r="U1541" i="1"/>
  <c r="U2215" i="1"/>
  <c r="U2225" i="1"/>
  <c r="U2081" i="1"/>
  <c r="U4072" i="1"/>
  <c r="U2789" i="1"/>
  <c r="U2952" i="1"/>
  <c r="U2833" i="1"/>
  <c r="U4077" i="1"/>
  <c r="U2623" i="1"/>
  <c r="U3781" i="1"/>
  <c r="U3926" i="1"/>
  <c r="U238" i="1"/>
  <c r="U790" i="1"/>
  <c r="U576" i="1"/>
  <c r="U2257" i="1"/>
  <c r="U830" i="1"/>
  <c r="U4057" i="1"/>
  <c r="U1579" i="1"/>
  <c r="U378" i="1"/>
  <c r="U2310" i="1"/>
  <c r="U1488" i="1"/>
  <c r="U1225" i="1"/>
  <c r="U480" i="1"/>
  <c r="U3009" i="1"/>
  <c r="U2809" i="1"/>
  <c r="U505" i="1"/>
  <c r="U3327" i="1"/>
  <c r="U2980" i="1"/>
  <c r="U1264" i="1"/>
  <c r="U2615" i="1"/>
  <c r="U3846" i="1"/>
  <c r="U2770" i="1"/>
  <c r="U3931" i="1"/>
  <c r="U4200" i="1"/>
  <c r="U3692" i="1"/>
  <c r="U2877" i="1"/>
  <c r="U46" i="1"/>
  <c r="U4049" i="1"/>
  <c r="U1592" i="1"/>
  <c r="U2875" i="1"/>
  <c r="U1317" i="1"/>
  <c r="U3852" i="1"/>
  <c r="U3894" i="1"/>
  <c r="U441" i="1"/>
  <c r="U1572" i="1"/>
  <c r="U1884" i="1"/>
  <c r="U3706" i="1"/>
  <c r="U1593" i="1"/>
  <c r="U663" i="1"/>
  <c r="U3244" i="1"/>
  <c r="U1312" i="1"/>
  <c r="U3896" i="1"/>
  <c r="U3806" i="1"/>
  <c r="U1603" i="1"/>
  <c r="U3378" i="1"/>
  <c r="U3181" i="1"/>
  <c r="U1557" i="1"/>
  <c r="U3788" i="1"/>
  <c r="U1453" i="1"/>
  <c r="U3605" i="1"/>
  <c r="U134" i="1"/>
  <c r="U2412" i="1"/>
  <c r="U380" i="1"/>
  <c r="U938" i="1"/>
  <c r="U729" i="1"/>
  <c r="U2872" i="1"/>
  <c r="U2784" i="1"/>
  <c r="U2963" i="1"/>
  <c r="U1976" i="1"/>
  <c r="U4055" i="1"/>
  <c r="U2933" i="1"/>
  <c r="U3699" i="1"/>
  <c r="U3025" i="1"/>
  <c r="U1605" i="1"/>
  <c r="U3978" i="1"/>
  <c r="U1510" i="1"/>
  <c r="U793" i="1"/>
  <c r="U1320" i="1"/>
  <c r="U941" i="1"/>
  <c r="U3714" i="1"/>
  <c r="U3503" i="1"/>
  <c r="U3286" i="1"/>
  <c r="U1263" i="1"/>
  <c r="U1203" i="1"/>
  <c r="U953" i="1"/>
  <c r="U1359" i="1"/>
  <c r="U4237" i="1"/>
  <c r="U3287" i="1"/>
  <c r="U2836" i="1"/>
  <c r="U322" i="1"/>
  <c r="U2808" i="1"/>
  <c r="U4212" i="1"/>
  <c r="U1283" i="1"/>
  <c r="U3991" i="1"/>
  <c r="U2344" i="1"/>
  <c r="U2604" i="1"/>
  <c r="U765" i="1"/>
  <c r="U2722" i="1"/>
  <c r="U2465" i="1"/>
  <c r="U4060" i="1"/>
  <c r="U2953" i="1"/>
  <c r="U59" i="1"/>
  <c r="U3176" i="1"/>
  <c r="U2238" i="1"/>
  <c r="U3468" i="1"/>
  <c r="U176" i="1"/>
  <c r="U609" i="1"/>
  <c r="U1258" i="1"/>
  <c r="U4085" i="1"/>
  <c r="U1914" i="1"/>
  <c r="U3304" i="1"/>
  <c r="U1442" i="1"/>
  <c r="U4202" i="1"/>
  <c r="U2651" i="1"/>
  <c r="U952" i="1"/>
  <c r="U2667" i="1"/>
  <c r="U282" i="1"/>
  <c r="U3097" i="1"/>
  <c r="U896" i="1"/>
  <c r="U3765" i="1"/>
  <c r="U1864" i="1"/>
  <c r="U1244" i="1"/>
  <c r="U642" i="1"/>
  <c r="U534" i="1"/>
  <c r="U3641" i="1"/>
  <c r="U3778" i="1"/>
  <c r="U2212" i="1"/>
  <c r="U2207" i="1"/>
  <c r="U798" i="1"/>
  <c r="U786" i="1"/>
  <c r="U371" i="1"/>
  <c r="U4192" i="1"/>
  <c r="U1352" i="1"/>
  <c r="U4181" i="1"/>
  <c r="U882" i="1"/>
  <c r="U3793" i="1"/>
  <c r="U1632" i="1"/>
  <c r="U3713" i="1"/>
  <c r="U4262" i="1"/>
  <c r="U1105" i="1"/>
  <c r="U2558" i="1"/>
  <c r="U3863" i="1"/>
  <c r="U1032" i="1"/>
  <c r="U3787" i="1"/>
  <c r="U767" i="1"/>
  <c r="U3121" i="1"/>
  <c r="U2276" i="1"/>
  <c r="U117" i="1"/>
  <c r="U3752" i="1"/>
  <c r="U2228" i="1"/>
  <c r="U1106" i="1"/>
  <c r="V1106" i="1" s="1"/>
  <c r="AA1106" i="1" s="1"/>
  <c r="U1889" i="1"/>
  <c r="U630" i="1"/>
  <c r="U15" i="1"/>
  <c r="U1330" i="1"/>
  <c r="U3724" i="1"/>
  <c r="U2817" i="1"/>
  <c r="U3940" i="1"/>
  <c r="U3642" i="1"/>
  <c r="U351" i="1"/>
  <c r="U309" i="1"/>
  <c r="U2698" i="1"/>
  <c r="U1240" i="1"/>
  <c r="U1029" i="1"/>
  <c r="U1285" i="1"/>
  <c r="U1837" i="1"/>
  <c r="U3245" i="1"/>
  <c r="U4016" i="1"/>
  <c r="U2909" i="1"/>
  <c r="U422" i="1"/>
  <c r="U2058" i="1"/>
  <c r="U2584" i="1"/>
  <c r="U2195" i="1"/>
  <c r="U2094" i="1"/>
  <c r="U2244" i="1"/>
  <c r="U2776" i="1"/>
  <c r="U1043" i="1"/>
  <c r="U2645" i="1"/>
  <c r="U971" i="1"/>
  <c r="U3039" i="1"/>
  <c r="U2108" i="1"/>
  <c r="U3774" i="1"/>
  <c r="U2693" i="1"/>
  <c r="U3177" i="1"/>
  <c r="U2617" i="1"/>
  <c r="U2202" i="1"/>
  <c r="U3081" i="1"/>
  <c r="U3098" i="1"/>
  <c r="U2384" i="1"/>
  <c r="U2747" i="1"/>
  <c r="U2755" i="1"/>
  <c r="U2845" i="1"/>
  <c r="U2900" i="1"/>
  <c r="U3367" i="1"/>
  <c r="U3987" i="1"/>
  <c r="U2471" i="1"/>
  <c r="U2787" i="1"/>
  <c r="U2431" i="1"/>
  <c r="U3099" i="1"/>
  <c r="U2981" i="1"/>
  <c r="U487" i="1"/>
  <c r="U2485" i="1"/>
  <c r="U3923" i="1"/>
  <c r="U3679" i="1"/>
  <c r="U3864" i="1"/>
  <c r="U1061" i="1"/>
  <c r="U4151" i="1"/>
  <c r="U902" i="1"/>
  <c r="U3401" i="1"/>
  <c r="U1691" i="1"/>
  <c r="U3144" i="1"/>
  <c r="U3040" i="1"/>
  <c r="U564" i="1"/>
  <c r="U2677" i="1"/>
  <c r="U1540" i="1"/>
  <c r="U504" i="1"/>
  <c r="U653" i="1"/>
  <c r="U2554" i="1"/>
  <c r="U4196" i="1"/>
  <c r="U560" i="1"/>
  <c r="U819" i="1"/>
  <c r="U3270" i="1"/>
  <c r="U3602" i="1"/>
  <c r="U3928" i="1"/>
  <c r="U788" i="1"/>
  <c r="U27" i="1"/>
  <c r="U1548" i="1"/>
  <c r="U2757" i="1"/>
  <c r="U1811" i="1"/>
  <c r="U3100" i="1"/>
  <c r="U2767" i="1"/>
  <c r="U3508" i="1"/>
  <c r="U195" i="1"/>
  <c r="U376" i="1"/>
  <c r="U490" i="1"/>
  <c r="U1433" i="1"/>
  <c r="U1527" i="1"/>
  <c r="U1072" i="1"/>
  <c r="U849" i="1"/>
  <c r="U889" i="1"/>
  <c r="U3222" i="1"/>
  <c r="U3694" i="1"/>
  <c r="U3994" i="1"/>
  <c r="U2846" i="1"/>
  <c r="U2170" i="1"/>
  <c r="U1662" i="1"/>
  <c r="U360" i="1"/>
  <c r="U473" i="1"/>
  <c r="U3068" i="1"/>
  <c r="U3417" i="1"/>
  <c r="U2208" i="1"/>
  <c r="U2484" i="1"/>
  <c r="U2910" i="1"/>
  <c r="U3271" i="1"/>
  <c r="U256" i="1"/>
  <c r="U1630" i="1"/>
  <c r="U958" i="1"/>
  <c r="U95" i="1"/>
  <c r="U1668" i="1"/>
  <c r="U1055" i="1"/>
  <c r="U1417" i="1"/>
  <c r="U926" i="1"/>
  <c r="U49" i="1"/>
  <c r="U2126" i="1"/>
  <c r="U722" i="1"/>
  <c r="U1699" i="1"/>
  <c r="U3505" i="1"/>
  <c r="U2347" i="1"/>
  <c r="U2934" i="1"/>
  <c r="U540" i="1"/>
  <c r="U1835" i="1"/>
  <c r="V1835" i="1" s="1"/>
  <c r="AA1835" i="1" s="1"/>
  <c r="U1126" i="1"/>
  <c r="U1447" i="1"/>
  <c r="U666" i="1"/>
  <c r="U2320" i="1"/>
  <c r="U2700" i="1"/>
  <c r="U364" i="1"/>
  <c r="U899" i="1"/>
  <c r="U367" i="1"/>
  <c r="U3857" i="1"/>
  <c r="U3696" i="1"/>
  <c r="U17" i="1"/>
  <c r="U3842" i="1"/>
  <c r="U3313" i="1"/>
  <c r="U2059" i="1"/>
  <c r="U3342" i="1"/>
  <c r="U2401" i="1"/>
  <c r="U640" i="1"/>
  <c r="U3799" i="1"/>
  <c r="U297" i="1"/>
  <c r="U3072" i="1"/>
  <c r="U2573" i="1"/>
  <c r="U249" i="1"/>
  <c r="U986" i="1"/>
  <c r="U1680" i="1"/>
  <c r="U4274" i="1"/>
  <c r="U239" i="1"/>
  <c r="U3914" i="1"/>
  <c r="U164" i="1"/>
  <c r="U3958" i="1"/>
  <c r="U319" i="1"/>
  <c r="U1983" i="1"/>
  <c r="U3758" i="1"/>
  <c r="U149" i="1"/>
  <c r="U1151" i="1"/>
  <c r="U4017" i="1"/>
  <c r="U4252" i="1"/>
  <c r="U3082" i="1"/>
  <c r="U3890" i="1"/>
  <c r="U1337" i="1"/>
  <c r="U263" i="1"/>
  <c r="U3822" i="1"/>
  <c r="U2337" i="1"/>
  <c r="U438" i="1"/>
  <c r="U2919" i="1"/>
  <c r="U749" i="1"/>
  <c r="U1986" i="1"/>
  <c r="U2321" i="1"/>
  <c r="U2157" i="1"/>
  <c r="U3796" i="1"/>
  <c r="U4203" i="1"/>
  <c r="U1609" i="1"/>
  <c r="U3223" i="1"/>
  <c r="U3083" i="1"/>
  <c r="U2330" i="1"/>
  <c r="U1647" i="1"/>
  <c r="U2935" i="1"/>
  <c r="U22" i="1"/>
  <c r="U2982" i="1"/>
  <c r="U957" i="1"/>
  <c r="U3398" i="1"/>
  <c r="U898" i="1"/>
  <c r="U3481" i="1"/>
  <c r="U4172" i="1"/>
  <c r="U160" i="1"/>
  <c r="V160" i="1" s="1"/>
  <c r="AA160" i="1" s="1"/>
  <c r="U3881" i="1"/>
  <c r="U2211" i="1"/>
  <c r="U1525" i="1"/>
  <c r="U3801" i="1"/>
  <c r="U2843" i="1"/>
  <c r="U2860" i="1"/>
  <c r="U3441" i="1"/>
  <c r="U253" i="1"/>
  <c r="U3748" i="1"/>
  <c r="U3162" i="1"/>
  <c r="U3646" i="1"/>
  <c r="U1549" i="1"/>
  <c r="U4001" i="1"/>
  <c r="U3725" i="1"/>
  <c r="U2536" i="1"/>
  <c r="U250" i="1"/>
  <c r="U3272" i="1"/>
  <c r="U878" i="1"/>
  <c r="U3886" i="1"/>
  <c r="U212" i="1"/>
  <c r="U50" i="1"/>
  <c r="U3583" i="1"/>
  <c r="U3851" i="1"/>
  <c r="U2901" i="1"/>
  <c r="U459" i="1"/>
  <c r="U3607" i="1"/>
  <c r="U3109" i="1"/>
  <c r="U2312" i="1"/>
  <c r="U3473" i="1"/>
  <c r="U1793" i="1"/>
  <c r="U2376" i="1"/>
  <c r="U3944" i="1"/>
  <c r="U1928" i="1"/>
  <c r="U2737" i="1"/>
  <c r="U1742" i="1"/>
  <c r="U1019" i="1"/>
  <c r="U1185" i="1"/>
  <c r="U1065" i="1"/>
  <c r="U2967" i="1"/>
  <c r="U2924" i="1"/>
  <c r="U1635" i="1"/>
  <c r="U3055" i="1"/>
  <c r="U2129" i="1"/>
  <c r="U1992" i="1"/>
  <c r="U51" i="1"/>
  <c r="U3584" i="1"/>
  <c r="U2430" i="1"/>
  <c r="U3308" i="1"/>
  <c r="U591" i="1"/>
  <c r="U258" i="1"/>
  <c r="U1692" i="1"/>
  <c r="U4044" i="1"/>
  <c r="U2423" i="1"/>
  <c r="U2562" i="1"/>
  <c r="U3678" i="1"/>
  <c r="U2240" i="1"/>
  <c r="U1836" i="1"/>
  <c r="U3017" i="1"/>
  <c r="U1825" i="1"/>
  <c r="U4120" i="1"/>
  <c r="U4102" i="1"/>
  <c r="U53" i="1"/>
  <c r="U3908" i="1"/>
  <c r="U293" i="1"/>
  <c r="U64" i="1"/>
  <c r="U3207" i="1"/>
  <c r="U4071" i="1"/>
  <c r="U755" i="1"/>
  <c r="U1445" i="1"/>
  <c r="U2071" i="1"/>
  <c r="U2404" i="1"/>
  <c r="U4033" i="1"/>
  <c r="U1562" i="1"/>
  <c r="U3845" i="1"/>
  <c r="U1518" i="1"/>
  <c r="U543" i="1"/>
  <c r="U3084" i="1"/>
  <c r="U2280" i="1"/>
  <c r="U1124" i="1"/>
  <c r="U206" i="1"/>
  <c r="U4014" i="1"/>
  <c r="U3139" i="1"/>
  <c r="U3847" i="1"/>
  <c r="U1528" i="1"/>
  <c r="U3056" i="1"/>
  <c r="U2004" i="1"/>
  <c r="U750" i="1"/>
  <c r="U704" i="1"/>
  <c r="U2273" i="1"/>
  <c r="U4206" i="1"/>
  <c r="U2396" i="1"/>
  <c r="U3273" i="1"/>
  <c r="U290" i="1"/>
  <c r="U4092" i="1"/>
  <c r="U1396" i="1"/>
  <c r="U4004" i="1"/>
  <c r="U3510" i="1"/>
  <c r="U3652" i="1"/>
  <c r="U426" i="1"/>
  <c r="U850" i="1"/>
  <c r="U3305" i="1"/>
  <c r="U2613" i="1"/>
  <c r="U1437" i="1"/>
  <c r="U3041" i="1"/>
  <c r="U88" i="1"/>
  <c r="U86" i="1"/>
  <c r="U2242" i="1"/>
  <c r="U1685" i="1"/>
  <c r="U1200" i="1"/>
  <c r="U4131" i="1"/>
  <c r="U610" i="1"/>
  <c r="U3110" i="1"/>
  <c r="U2470" i="1"/>
  <c r="U2203" i="1"/>
  <c r="U1314" i="1"/>
  <c r="U2751" i="1"/>
  <c r="U317" i="1"/>
  <c r="U1181" i="1"/>
  <c r="U44" i="1"/>
  <c r="U3690" i="1"/>
  <c r="U2152" i="1"/>
  <c r="U2936" i="1"/>
  <c r="U1608" i="1"/>
  <c r="U584" i="1"/>
  <c r="U3790" i="1"/>
  <c r="U2527" i="1"/>
  <c r="U601" i="1"/>
  <c r="U3200" i="1"/>
  <c r="U869" i="1"/>
  <c r="U3446" i="1"/>
  <c r="U2517" i="1"/>
  <c r="U2491" i="1"/>
  <c r="U3922" i="1"/>
  <c r="U2682" i="1"/>
  <c r="U4152" i="1"/>
  <c r="U2687" i="1"/>
  <c r="U3837" i="1"/>
  <c r="U631" i="1"/>
  <c r="U1381" i="1"/>
  <c r="U3937" i="1"/>
  <c r="U1002" i="1"/>
  <c r="U71" i="1"/>
  <c r="U210" i="1"/>
  <c r="U3178" i="1"/>
  <c r="U16" i="1"/>
  <c r="U2045" i="1"/>
  <c r="U3087" i="1"/>
  <c r="U3429" i="1"/>
  <c r="U3163" i="1"/>
  <c r="U3861" i="1"/>
  <c r="U3612" i="1"/>
  <c r="U3599" i="1"/>
  <c r="U4063" i="1"/>
  <c r="U3277" i="1"/>
  <c r="U1536" i="1"/>
  <c r="U2390" i="1"/>
  <c r="U1969" i="1"/>
  <c r="U1404" i="1"/>
  <c r="U3541" i="1"/>
  <c r="U1271" i="1"/>
  <c r="V1271" i="1" s="1"/>
  <c r="AA1271" i="1" s="1"/>
  <c r="U1719" i="1"/>
  <c r="U3729" i="1"/>
  <c r="U4247" i="1"/>
  <c r="U3569" i="1"/>
  <c r="U2439" i="1"/>
  <c r="U3489" i="1"/>
  <c r="U1398" i="1"/>
  <c r="U3653" i="1"/>
  <c r="U1803" i="1"/>
  <c r="U2221" i="1"/>
  <c r="U4018" i="1"/>
  <c r="U2628" i="1"/>
  <c r="U3550" i="1"/>
  <c r="U2143" i="1"/>
  <c r="U4126" i="1"/>
  <c r="U1722" i="1"/>
  <c r="U1715" i="1"/>
  <c r="U3164" i="1"/>
  <c r="U3165" i="1"/>
  <c r="U3328" i="1"/>
  <c r="U1758" i="1"/>
  <c r="U4226" i="1"/>
  <c r="U2115" i="1"/>
  <c r="U657" i="1"/>
  <c r="U530" i="1"/>
  <c r="U2270" i="1"/>
  <c r="U3042" i="1"/>
  <c r="U2657" i="1"/>
  <c r="U4012" i="1"/>
  <c r="U442" i="1"/>
  <c r="U3309" i="1"/>
  <c r="U3208" i="1"/>
  <c r="U336" i="1"/>
  <c r="U738" i="1"/>
  <c r="U1565" i="1"/>
  <c r="U3580" i="1"/>
  <c r="U39" i="1"/>
  <c r="U1778" i="1"/>
  <c r="U858" i="1"/>
  <c r="U4245" i="1"/>
  <c r="U2525" i="1"/>
  <c r="U3343" i="1"/>
  <c r="U3196" i="1"/>
  <c r="U2165" i="1"/>
  <c r="U2035" i="1"/>
  <c r="U3368" i="1"/>
  <c r="U29" i="1"/>
  <c r="U4228" i="1"/>
  <c r="U3647" i="1"/>
  <c r="U339" i="1"/>
  <c r="U3375" i="1"/>
  <c r="U4080" i="1"/>
  <c r="U384" i="1"/>
  <c r="U2370" i="1"/>
  <c r="U2703" i="1"/>
  <c r="U593" i="1"/>
  <c r="U1227" i="1"/>
  <c r="U3246" i="1"/>
  <c r="U1493" i="1"/>
  <c r="U4074" i="1"/>
  <c r="U4122" i="1"/>
  <c r="U369" i="1"/>
  <c r="U3344" i="1"/>
  <c r="U2316" i="1"/>
  <c r="U4241" i="1"/>
  <c r="U3952" i="1"/>
  <c r="U4204" i="1"/>
  <c r="U3670" i="1"/>
  <c r="U2881" i="1"/>
  <c r="U1430" i="1"/>
  <c r="U4176" i="1"/>
  <c r="U2434" i="1"/>
  <c r="U190" i="1"/>
  <c r="U3677" i="1"/>
  <c r="U992" i="1"/>
  <c r="U3386" i="1"/>
  <c r="U3043" i="1"/>
  <c r="U3125" i="1"/>
  <c r="U1860" i="1"/>
  <c r="U1712" i="1"/>
  <c r="V1712" i="1" s="1"/>
  <c r="AA1712" i="1" s="1"/>
  <c r="U412" i="1"/>
  <c r="U1292" i="1"/>
  <c r="U4132" i="1"/>
  <c r="U1797" i="1"/>
  <c r="U2134" i="1"/>
  <c r="U1954" i="1"/>
  <c r="U4083" i="1"/>
  <c r="U1426" i="1"/>
  <c r="U3320" i="1"/>
  <c r="U1732" i="1"/>
  <c r="U1363" i="1"/>
  <c r="U2937" i="1"/>
  <c r="U3644" i="1"/>
  <c r="U2859" i="1"/>
  <c r="U2406" i="1"/>
  <c r="U3118" i="1"/>
  <c r="U2072" i="1"/>
  <c r="U1213" i="1"/>
  <c r="U1399" i="1"/>
  <c r="U129" i="1"/>
  <c r="U668" i="1"/>
  <c r="U4198" i="1"/>
  <c r="U1219" i="1"/>
  <c r="U2968" i="1"/>
  <c r="U3111" i="1"/>
  <c r="U3411" i="1"/>
  <c r="U1556" i="1"/>
  <c r="U968" i="1"/>
  <c r="U3085" i="1"/>
  <c r="U946" i="1"/>
  <c r="U697" i="1"/>
  <c r="U303" i="1"/>
  <c r="U2571" i="1"/>
  <c r="U2624" i="1"/>
  <c r="U3769" i="1"/>
  <c r="U3998" i="1"/>
  <c r="U3044" i="1"/>
  <c r="U1682" i="1"/>
  <c r="U2664" i="1"/>
  <c r="U2889" i="1"/>
  <c r="U521" i="1"/>
  <c r="U3278" i="1"/>
  <c r="U2271" i="1"/>
  <c r="U2764" i="1"/>
  <c r="U2103" i="1"/>
  <c r="U1053" i="1"/>
  <c r="U1256" i="1"/>
  <c r="U2954" i="1"/>
  <c r="U509" i="1"/>
  <c r="U1224" i="1"/>
  <c r="U3259" i="1"/>
  <c r="U4134" i="1"/>
  <c r="U3262" i="1"/>
  <c r="U4073" i="1"/>
  <c r="U3905" i="1"/>
  <c r="U331" i="1"/>
  <c r="U2761" i="1"/>
  <c r="U835" i="1"/>
  <c r="U3839" i="1"/>
  <c r="U1755" i="1"/>
  <c r="U3311" i="1"/>
  <c r="U209" i="1"/>
  <c r="U2449" i="1"/>
  <c r="U2063" i="1"/>
  <c r="U3363" i="1"/>
  <c r="U1995" i="1"/>
  <c r="U1938" i="1"/>
  <c r="U664" i="1"/>
  <c r="U3916" i="1"/>
  <c r="U911" i="1"/>
  <c r="U1276" i="1"/>
  <c r="U542" i="1"/>
  <c r="U3010" i="1"/>
  <c r="U1208" i="1"/>
  <c r="U2379" i="1"/>
  <c r="U552" i="1"/>
  <c r="U3794" i="1"/>
  <c r="U667" i="1"/>
  <c r="U724" i="1"/>
  <c r="U3825" i="1"/>
  <c r="U4255" i="1"/>
  <c r="U298" i="1"/>
  <c r="U486" i="1"/>
  <c r="U1115" i="1"/>
  <c r="U3674" i="1"/>
  <c r="U589" i="1"/>
  <c r="U2841" i="1"/>
  <c r="U1172" i="1"/>
  <c r="U52" i="1"/>
  <c r="U1821" i="1"/>
  <c r="U7" i="1"/>
  <c r="U2216" i="1"/>
  <c r="U689" i="1"/>
  <c r="U2760" i="1"/>
  <c r="U3862" i="1"/>
  <c r="U4139" i="1"/>
  <c r="U940" i="1"/>
  <c r="U1020" i="1"/>
  <c r="U401" i="1"/>
  <c r="U1503" i="1"/>
  <c r="U1532" i="1"/>
  <c r="U2699" i="1"/>
  <c r="U4193" i="1"/>
  <c r="U1101" i="1"/>
  <c r="U2084" i="1"/>
  <c r="U1957" i="1"/>
  <c r="U2666" i="1"/>
  <c r="U2231" i="1"/>
  <c r="U4183" i="1"/>
  <c r="U2596" i="1"/>
  <c r="U3960" i="1"/>
  <c r="U1878" i="1"/>
  <c r="U311" i="1"/>
  <c r="U3387" i="1"/>
  <c r="U237" i="1"/>
  <c r="U3770" i="1"/>
  <c r="U520" i="1"/>
  <c r="U2065" i="1"/>
  <c r="U2190" i="1"/>
  <c r="U199" i="1"/>
  <c r="V199" i="1" s="1"/>
  <c r="AA199" i="1" s="1"/>
  <c r="U338" i="1"/>
  <c r="U4088" i="1"/>
  <c r="U4242" i="1"/>
  <c r="U2694" i="1"/>
  <c r="U3336" i="1"/>
  <c r="U3133" i="1"/>
  <c r="U1494" i="1"/>
  <c r="U3967" i="1"/>
  <c r="U2204" i="1"/>
  <c r="U3727" i="1"/>
  <c r="U1844" i="1"/>
  <c r="U1552" i="1"/>
  <c r="U3766" i="1"/>
  <c r="U347" i="1"/>
  <c r="U723" i="1"/>
  <c r="U732" i="1"/>
  <c r="V732" i="1" s="1"/>
  <c r="AA732" i="1" s="1"/>
  <c r="U4023" i="1"/>
  <c r="U1893" i="1"/>
  <c r="U3172" i="1"/>
  <c r="U3134" i="1"/>
  <c r="U181" i="1"/>
  <c r="U1673" i="1"/>
  <c r="U14" i="1"/>
  <c r="U3455" i="1"/>
  <c r="U2177" i="1"/>
  <c r="U1062" i="1"/>
  <c r="U4040" i="1"/>
  <c r="U4028" i="1"/>
  <c r="U2874" i="1"/>
  <c r="U2563" i="1"/>
  <c r="U2029" i="1"/>
  <c r="U133" i="1"/>
  <c r="U4129" i="1"/>
  <c r="U2873" i="1"/>
  <c r="U2361" i="1"/>
  <c r="U500" i="1"/>
  <c r="U4005" i="1"/>
  <c r="U4095" i="1"/>
  <c r="U2715" i="1"/>
  <c r="U3936" i="1"/>
  <c r="U2141" i="1"/>
  <c r="U3767" i="1"/>
  <c r="U138" i="1"/>
  <c r="U2713" i="1"/>
  <c r="U2501" i="1"/>
  <c r="U2660" i="1"/>
  <c r="U3817" i="1"/>
  <c r="U301" i="1"/>
  <c r="U3827" i="1"/>
  <c r="U2343" i="1"/>
  <c r="U893" i="1"/>
  <c r="U548" i="1"/>
  <c r="U646" i="1"/>
  <c r="U1374" i="1"/>
  <c r="U2879" i="1"/>
  <c r="U1606" i="1"/>
  <c r="U3182" i="1"/>
  <c r="U2206" i="1"/>
  <c r="U3145" i="1"/>
  <c r="U3539" i="1"/>
  <c r="U1375" i="1"/>
  <c r="U2335" i="1"/>
  <c r="U3345" i="1"/>
  <c r="U3026" i="1"/>
  <c r="U1036" i="1"/>
  <c r="U2894" i="1"/>
  <c r="U4232" i="1"/>
  <c r="U3816" i="1"/>
  <c r="U362" i="1"/>
  <c r="U241" i="1"/>
  <c r="U919" i="1"/>
  <c r="U3399" i="1"/>
  <c r="U1089" i="1"/>
  <c r="U3337" i="1"/>
  <c r="U3738" i="1"/>
  <c r="U1275" i="1"/>
  <c r="U355" i="1"/>
  <c r="U3812" i="1"/>
  <c r="U40" i="1"/>
  <c r="U4138" i="1"/>
  <c r="U3045" i="1"/>
  <c r="U1076" i="1"/>
  <c r="U3225" i="1"/>
  <c r="U1103" i="1"/>
  <c r="U1057" i="1"/>
  <c r="U4253" i="1"/>
  <c r="U2338" i="1"/>
  <c r="U633" i="1"/>
  <c r="U734" i="1"/>
  <c r="U1332" i="1"/>
  <c r="U1309" i="1"/>
  <c r="U4145" i="1"/>
  <c r="U3209" i="1"/>
  <c r="U708" i="1"/>
  <c r="U770" i="1"/>
  <c r="U82" i="1"/>
  <c r="U3321" i="1"/>
  <c r="U47" i="1"/>
  <c r="U1932" i="1"/>
  <c r="U2905" i="1"/>
  <c r="U3093" i="1"/>
  <c r="U2983" i="1"/>
  <c r="U2938" i="1"/>
  <c r="U2984" i="1"/>
  <c r="U4150" i="1"/>
  <c r="U3887" i="1"/>
  <c r="U3482" i="1"/>
  <c r="U157" i="1"/>
  <c r="U1191" i="1"/>
  <c r="U68" i="1"/>
  <c r="U628" i="1"/>
  <c r="U1861" i="1"/>
  <c r="U31" i="1"/>
  <c r="U612" i="1"/>
  <c r="U10" i="1"/>
  <c r="U2230" i="1"/>
  <c r="U115" i="1"/>
  <c r="U3680" i="1"/>
  <c r="U3529" i="1"/>
  <c r="U1694" i="1"/>
  <c r="U269" i="1"/>
  <c r="U4097" i="1"/>
  <c r="U4223" i="1"/>
  <c r="U2466" i="1"/>
  <c r="U69" i="1"/>
  <c r="U4256" i="1"/>
  <c r="U3295" i="1"/>
  <c r="U4075" i="1"/>
  <c r="U3126" i="1"/>
  <c r="U1184" i="1"/>
  <c r="U3402" i="1"/>
  <c r="U1094" i="1"/>
  <c r="U3636" i="1"/>
  <c r="U2256" i="1"/>
  <c r="U1931" i="1"/>
  <c r="U1721" i="1"/>
  <c r="U2136" i="1"/>
  <c r="U522" i="1"/>
  <c r="U3909" i="1"/>
  <c r="U125" i="1"/>
  <c r="U3536" i="1"/>
  <c r="U1028" i="1"/>
  <c r="U1367" i="1"/>
  <c r="U1936" i="1"/>
  <c r="U2218" i="1"/>
  <c r="U3531" i="1"/>
  <c r="U2788" i="1"/>
  <c r="U3911" i="1"/>
  <c r="U226" i="1"/>
  <c r="U3875" i="1"/>
  <c r="U651" i="1"/>
  <c r="U3247" i="1"/>
  <c r="U219" i="1"/>
  <c r="U1113" i="1"/>
  <c r="U1576" i="1"/>
  <c r="U3759" i="1"/>
  <c r="U1167" i="1"/>
  <c r="U432" i="1"/>
  <c r="U2198" i="1"/>
  <c r="U343" i="1"/>
  <c r="U853" i="1"/>
  <c r="U1990" i="1"/>
  <c r="U3565" i="1"/>
  <c r="U2775" i="1"/>
  <c r="U1621" i="1"/>
  <c r="U2104" i="1"/>
  <c r="U2060" i="1"/>
  <c r="U4119" i="1"/>
  <c r="U436" i="1"/>
  <c r="U3836" i="1"/>
  <c r="U3000" i="1"/>
  <c r="U3589" i="1"/>
  <c r="U1378" i="1"/>
  <c r="U1843" i="1"/>
  <c r="U63" i="1"/>
  <c r="U930" i="1"/>
  <c r="U2627" i="1"/>
  <c r="U2768" i="1"/>
  <c r="U3447" i="1"/>
  <c r="U299" i="1"/>
  <c r="U3135" i="1"/>
  <c r="U3057" i="1"/>
  <c r="U4111" i="1"/>
  <c r="U2120" i="1"/>
  <c r="U2455" i="1"/>
  <c r="U204" i="1"/>
  <c r="U2410" i="1"/>
  <c r="U1944" i="1"/>
  <c r="U3435" i="1"/>
  <c r="U3112" i="1"/>
  <c r="U3973" i="1"/>
  <c r="U4094" i="1"/>
  <c r="U1080" i="1"/>
  <c r="U310" i="1"/>
  <c r="U391" i="1"/>
  <c r="U4268" i="1"/>
  <c r="U341" i="1"/>
  <c r="U3127" i="1"/>
  <c r="U4127" i="1"/>
  <c r="U1143" i="1"/>
  <c r="U4130" i="1"/>
  <c r="U1418" i="1"/>
  <c r="U4019" i="1"/>
  <c r="U3288" i="1"/>
  <c r="U3601" i="1"/>
  <c r="U61" i="1"/>
  <c r="U4179" i="1"/>
  <c r="U2641" i="1"/>
  <c r="U1909" i="1"/>
  <c r="U2672" i="1"/>
  <c r="U489" i="1"/>
  <c r="U1096" i="1"/>
  <c r="U516" i="1"/>
  <c r="U2479" i="1"/>
  <c r="U4135" i="1"/>
  <c r="U972" i="1"/>
  <c r="U4115" i="1"/>
  <c r="U2712" i="1"/>
  <c r="U2486" i="1"/>
  <c r="U1999" i="1"/>
  <c r="U1950" i="1"/>
  <c r="U1259" i="1"/>
  <c r="U989" i="1"/>
  <c r="U4096" i="1"/>
  <c r="U3423" i="1"/>
  <c r="U907" i="1"/>
  <c r="U3487" i="1"/>
  <c r="U3380" i="1"/>
  <c r="U3379" i="1"/>
  <c r="U2779" i="1"/>
  <c r="U3697" i="1"/>
  <c r="U1069" i="1"/>
  <c r="U2876" i="1"/>
  <c r="U2260" i="1"/>
  <c r="U4089" i="1"/>
  <c r="U3951" i="1"/>
  <c r="U3058" i="1"/>
  <c r="U3611" i="1"/>
  <c r="U3985" i="1"/>
  <c r="U1067" i="1"/>
  <c r="U1832" i="1"/>
  <c r="U3392" i="1"/>
  <c r="U4123" i="1"/>
  <c r="U905" i="1"/>
  <c r="U3381" i="1"/>
  <c r="U1561" i="1"/>
  <c r="U4106" i="1"/>
  <c r="U1702" i="1"/>
  <c r="U2113" i="1"/>
  <c r="U397" i="1"/>
  <c r="U2731" i="1"/>
  <c r="U3412" i="1"/>
  <c r="U37" i="1"/>
  <c r="U909" i="1"/>
  <c r="U1577" i="1"/>
  <c r="U2969" i="1"/>
  <c r="U4047" i="1"/>
  <c r="U2939" i="1"/>
  <c r="U2940" i="1"/>
  <c r="U4136" i="1"/>
  <c r="U2534" i="1"/>
  <c r="U3231" i="1"/>
  <c r="U4159" i="1"/>
  <c r="U2110" i="1"/>
  <c r="U1460" i="1"/>
  <c r="U730" i="1"/>
  <c r="U2778" i="1"/>
  <c r="U3925" i="1"/>
  <c r="U2098" i="1"/>
  <c r="U4182" i="1"/>
  <c r="U3046" i="1"/>
  <c r="U3476" i="1"/>
  <c r="U3364" i="1"/>
  <c r="U3734" i="1"/>
  <c r="U3296" i="1"/>
  <c r="U870" i="1"/>
  <c r="U3306" i="1"/>
  <c r="U3047" i="1"/>
  <c r="U3456" i="1"/>
  <c r="U3048" i="1"/>
  <c r="U1783" i="1"/>
  <c r="U2462" i="1"/>
  <c r="U4270" i="1"/>
  <c r="U3088" i="1"/>
  <c r="U146" i="1"/>
  <c r="U2510" i="1"/>
  <c r="U3001" i="1"/>
  <c r="U2262" i="1"/>
  <c r="U3430" i="1"/>
  <c r="U3069" i="1"/>
  <c r="U4220" i="1"/>
  <c r="U2042" i="1"/>
  <c r="U3976" i="1"/>
  <c r="U844" i="1"/>
  <c r="U4180" i="1"/>
  <c r="U3279" i="1"/>
  <c r="U4194" i="1"/>
  <c r="U3828" i="1"/>
  <c r="U3544" i="1"/>
  <c r="U4081" i="1"/>
  <c r="U769" i="1"/>
  <c r="U4233" i="1"/>
  <c r="U1813" i="1"/>
  <c r="U3091" i="1"/>
  <c r="U3149" i="1"/>
  <c r="U3049" i="1"/>
  <c r="U4117" i="1"/>
  <c r="U1920" i="1"/>
  <c r="U2369" i="1"/>
  <c r="U537" i="1"/>
  <c r="U3657" i="1"/>
  <c r="U26" i="1"/>
  <c r="U3804" i="1"/>
  <c r="U1596" i="1"/>
  <c r="U214" i="1"/>
  <c r="U3789" i="1"/>
  <c r="U1588" i="1"/>
  <c r="U3140" i="1"/>
  <c r="U4062" i="1"/>
  <c r="U4042" i="1"/>
  <c r="U2907" i="1"/>
  <c r="U1201" i="1"/>
  <c r="U3050" i="1"/>
  <c r="U2655" i="1"/>
  <c r="U3166" i="1"/>
  <c r="U207" i="1"/>
  <c r="U2442" i="1"/>
  <c r="U242" i="1"/>
  <c r="U3226" i="1"/>
  <c r="U4222" i="1"/>
  <c r="U413" i="1"/>
  <c r="U1401" i="1"/>
  <c r="U1457" i="1"/>
  <c r="U1323" i="1"/>
  <c r="U3122" i="1"/>
  <c r="U3051" i="1"/>
  <c r="U1522" i="1"/>
  <c r="U3556" i="1"/>
  <c r="U4146" i="1"/>
  <c r="U2398" i="1"/>
  <c r="U3981" i="1"/>
  <c r="U1627" i="1"/>
  <c r="U122" i="1"/>
  <c r="U4108" i="1"/>
  <c r="U99" i="1"/>
  <c r="U2985" i="1"/>
  <c r="U1641" i="1"/>
  <c r="U132" i="1"/>
  <c r="U225" i="1"/>
  <c r="U1735" i="1"/>
  <c r="U287" i="1"/>
  <c r="U3744" i="1"/>
  <c r="U9" i="1"/>
  <c r="U3292" i="1"/>
  <c r="U3627" i="1"/>
  <c r="U558" i="1"/>
  <c r="U2811" i="1"/>
  <c r="U683" i="1"/>
  <c r="U4227" i="1"/>
  <c r="U1190" i="1"/>
  <c r="U1269" i="1"/>
  <c r="U1751" i="1"/>
  <c r="U101" i="1"/>
  <c r="U3346" i="1"/>
  <c r="U3173" i="1"/>
  <c r="U2437" i="1"/>
  <c r="U3280" i="1"/>
  <c r="U670" i="1"/>
  <c r="U2620" i="1"/>
  <c r="U193" i="1"/>
  <c r="U3052" i="1"/>
  <c r="U2913" i="1"/>
  <c r="U1779" i="1"/>
  <c r="U2911" i="1"/>
  <c r="U285" i="1"/>
  <c r="U4154" i="1"/>
  <c r="U4167" i="1"/>
  <c r="U1462" i="1"/>
  <c r="U2119" i="1"/>
  <c r="U3645" i="1"/>
  <c r="U1142" i="1"/>
  <c r="U3150" i="1"/>
  <c r="U4177" i="1"/>
  <c r="U3934" i="1"/>
  <c r="U3448" i="1"/>
  <c r="U3151" i="1"/>
  <c r="U3648" i="1"/>
  <c r="U4225" i="1"/>
  <c r="U417" i="1"/>
  <c r="U2066" i="1"/>
  <c r="U108" i="1"/>
  <c r="U3376" i="1"/>
  <c r="U867" i="1"/>
  <c r="U1984" i="1"/>
  <c r="U3717" i="1"/>
  <c r="U629" i="1"/>
  <c r="U1521" i="1"/>
  <c r="U2180" i="1"/>
  <c r="U2653" i="1"/>
  <c r="U4187" i="1"/>
  <c r="U1470" i="1"/>
  <c r="U349" i="1"/>
  <c r="U245" i="1"/>
  <c r="U3841" i="1"/>
  <c r="U126" i="1"/>
  <c r="U3577" i="1"/>
  <c r="U3514" i="1"/>
  <c r="U3897" i="1"/>
  <c r="U278" i="1"/>
  <c r="U4197" i="1"/>
  <c r="U4230" i="1"/>
  <c r="U3782" i="1"/>
  <c r="U2333" i="1"/>
  <c r="U678" i="1"/>
  <c r="U2457" i="1"/>
  <c r="U3542" i="1"/>
  <c r="U2373" i="1"/>
  <c r="U3624" i="1"/>
  <c r="U3949" i="1"/>
  <c r="U3193" i="1"/>
  <c r="U894" i="1"/>
  <c r="U636" i="1"/>
  <c r="U726" i="1"/>
  <c r="U841" i="1"/>
  <c r="U2885" i="1"/>
  <c r="U4244" i="1"/>
  <c r="U2864" i="1"/>
  <c r="U433" i="1"/>
  <c r="U390" i="1"/>
  <c r="U3197" i="1"/>
  <c r="U566" i="1"/>
  <c r="U2162" i="1"/>
  <c r="U1716" i="1"/>
  <c r="U2495" i="1"/>
  <c r="U2339" i="1"/>
  <c r="U1754" i="1"/>
  <c r="U4224" i="1"/>
  <c r="U1882" i="1"/>
  <c r="U3212" i="1"/>
  <c r="U2902" i="1"/>
  <c r="U3281" i="1"/>
  <c r="U4157" i="1"/>
  <c r="U4010" i="1"/>
  <c r="U3776" i="1"/>
  <c r="U388" i="1"/>
  <c r="U1085" i="1"/>
  <c r="U1511" i="1"/>
  <c r="U1466" i="1"/>
  <c r="U191" i="1"/>
  <c r="U2970" i="1"/>
  <c r="U3655" i="1"/>
  <c r="U3671" i="1"/>
  <c r="U2226" i="1"/>
  <c r="U192" i="1"/>
  <c r="U2473" i="1"/>
  <c r="U356" i="1"/>
  <c r="U2067" i="1"/>
  <c r="U1807" i="1"/>
  <c r="U693" i="1"/>
  <c r="U3718" i="1"/>
  <c r="U28" i="1"/>
  <c r="U1661" i="1"/>
  <c r="U3059" i="1"/>
  <c r="U3312" i="1"/>
  <c r="U3420" i="1"/>
  <c r="U1628" i="1"/>
  <c r="U3388" i="1"/>
  <c r="U4065" i="1"/>
  <c r="U4098" i="1"/>
  <c r="U4064" i="1"/>
  <c r="U3992" i="1"/>
  <c r="U57" i="1"/>
  <c r="U3686" i="1"/>
  <c r="U4090" i="1"/>
  <c r="U4125" i="1"/>
  <c r="U1023" i="1"/>
  <c r="U3977" i="1"/>
  <c r="U2605" i="1"/>
  <c r="U4201" i="1"/>
  <c r="U3232" i="1"/>
  <c r="U2482" i="1"/>
  <c r="U346" i="1"/>
  <c r="U1313" i="1"/>
  <c r="U725" i="1"/>
  <c r="U4208" i="1"/>
  <c r="U4133" i="1"/>
  <c r="U4240" i="1"/>
  <c r="U2091" i="1"/>
  <c r="U3382" i="1"/>
  <c r="U3634" i="1"/>
  <c r="U4037" i="1"/>
  <c r="U2824" i="1"/>
  <c r="U60" i="1"/>
  <c r="U4147" i="1"/>
  <c r="U3365" i="1"/>
  <c r="U3597" i="1"/>
  <c r="U4195" i="1"/>
  <c r="U3436" i="1"/>
  <c r="U981" i="1"/>
  <c r="U4169" i="1"/>
  <c r="U827" i="1"/>
  <c r="U994" i="1"/>
  <c r="U4142" i="1"/>
  <c r="U3424" i="1"/>
  <c r="U135" i="1"/>
  <c r="U4217" i="1"/>
  <c r="U66" i="1"/>
  <c r="U19" i="1"/>
  <c r="U4168" i="1"/>
  <c r="U1463" i="1"/>
  <c r="U3820" i="1"/>
  <c r="U3975" i="1"/>
  <c r="U1058" i="1"/>
  <c r="U2820" i="1"/>
  <c r="U3065" i="1"/>
  <c r="U3921" i="1"/>
  <c r="U900" i="1"/>
  <c r="U3549" i="1"/>
  <c r="U1060" i="1"/>
  <c r="U3086" i="1"/>
  <c r="U4266" i="1"/>
  <c r="U2964" i="1"/>
  <c r="U483" i="1"/>
  <c r="U4118" i="1"/>
  <c r="U443" i="1"/>
  <c r="U2643" i="1"/>
  <c r="U55" i="1"/>
  <c r="U3389" i="1"/>
  <c r="U3912" i="1"/>
  <c r="U4267" i="1"/>
  <c r="U1471" i="1"/>
  <c r="U3274" i="1"/>
  <c r="U3179" i="1"/>
  <c r="U4265" i="1"/>
  <c r="U4243" i="1"/>
  <c r="U4156" i="1"/>
  <c r="U1610" i="1"/>
  <c r="U3113" i="1"/>
  <c r="U2661" i="1"/>
  <c r="U1602" i="1"/>
  <c r="U703" i="1"/>
  <c r="U2621" i="1"/>
  <c r="U137" i="1"/>
  <c r="U3869" i="1"/>
  <c r="U3682" i="1"/>
  <c r="U2626" i="1"/>
  <c r="U3372" i="1"/>
  <c r="U513" i="1"/>
  <c r="U3595" i="1"/>
  <c r="U4008" i="1"/>
  <c r="U4113" i="1"/>
  <c r="U3141" i="1"/>
  <c r="U104" i="1"/>
  <c r="U1424" i="1"/>
  <c r="U4214" i="1"/>
  <c r="U3060" i="1"/>
  <c r="U2826" i="1"/>
  <c r="U3866" i="1"/>
  <c r="U3248" i="1"/>
  <c r="U4273" i="1"/>
  <c r="U4158" i="1"/>
  <c r="U3721" i="1"/>
  <c r="U4030" i="1"/>
  <c r="U4164" i="1"/>
  <c r="U3249" i="1"/>
  <c r="U1570" i="1"/>
  <c r="U3457" i="1"/>
  <c r="U3880" i="1"/>
  <c r="U1091" i="1"/>
  <c r="U4000" i="1"/>
  <c r="U2296" i="1"/>
  <c r="U106" i="1"/>
  <c r="U3988" i="1"/>
  <c r="U2797" i="1"/>
  <c r="U1273" i="1"/>
  <c r="U381" i="1"/>
  <c r="U4035" i="1"/>
  <c r="U4116" i="1"/>
  <c r="U3628" i="1"/>
  <c r="U439" i="1"/>
  <c r="U1351" i="1"/>
  <c r="U1388" i="1"/>
  <c r="U2516" i="1"/>
  <c r="U2229" i="1"/>
  <c r="U4007" i="1"/>
  <c r="U2738" i="1"/>
  <c r="U1078" i="1"/>
  <c r="U1648" i="1"/>
  <c r="U4137" i="1"/>
  <c r="U4153" i="1"/>
  <c r="U847" i="1"/>
  <c r="U3771" i="1"/>
  <c r="U3390" i="1"/>
  <c r="U98" i="1"/>
  <c r="U2049" i="1"/>
  <c r="U834" i="1"/>
  <c r="U3990" i="1"/>
  <c r="U2275" i="1"/>
  <c r="U81" i="1"/>
  <c r="U1987" i="1"/>
  <c r="U352" i="1"/>
  <c r="U4051" i="1"/>
  <c r="U2692" i="1"/>
  <c r="U4107" i="1"/>
  <c r="U3963" i="1"/>
  <c r="U4015" i="1"/>
  <c r="U1448" i="1"/>
  <c r="U4215" i="1"/>
  <c r="U3961" i="1"/>
  <c r="U3614" i="1"/>
  <c r="U2869" i="1"/>
  <c r="U2941" i="1"/>
  <c r="U3477" i="1"/>
  <c r="U4069" i="1"/>
  <c r="U3643" i="1"/>
  <c r="U2192" i="1"/>
  <c r="U1601" i="1"/>
  <c r="U3902" i="1"/>
  <c r="U83" i="1"/>
  <c r="U1257" i="1"/>
  <c r="U2356" i="1"/>
  <c r="U2352" i="1"/>
  <c r="U281" i="1"/>
  <c r="U3895" i="1"/>
  <c r="U1619" i="1"/>
  <c r="U3394" i="1"/>
  <c r="U4148" i="1"/>
  <c r="U2210" i="1"/>
  <c r="U4105" i="1"/>
  <c r="U3256" i="1"/>
  <c r="U4110" i="1"/>
  <c r="U2763" i="1"/>
  <c r="U2133" i="1"/>
  <c r="U2026" i="1"/>
  <c r="U3904" i="1"/>
  <c r="U470" i="1"/>
  <c r="U3974" i="1"/>
  <c r="U624" i="1"/>
  <c r="U1484" i="1"/>
  <c r="U2903" i="1"/>
  <c r="U688" i="1"/>
  <c r="U8" i="1"/>
  <c r="U4219" i="1"/>
  <c r="U936" i="1"/>
  <c r="U3011" i="1"/>
  <c r="U4022" i="1"/>
  <c r="U2635" i="1"/>
  <c r="U3688" i="1"/>
  <c r="U2038" i="1"/>
  <c r="U3449" i="1"/>
  <c r="U3483" i="1"/>
  <c r="U3227" i="1"/>
  <c r="U4128" i="1"/>
  <c r="U4216" i="1"/>
  <c r="U4121" i="1"/>
  <c r="U2429" i="1"/>
  <c r="U116" i="1"/>
  <c r="U1941" i="1"/>
  <c r="U3823" i="1"/>
  <c r="U3829" i="1"/>
  <c r="U1804" i="1"/>
  <c r="U3745" i="1"/>
  <c r="U4067" i="1"/>
  <c r="U1777" i="1"/>
  <c r="U3374" i="1"/>
  <c r="U261" i="1"/>
  <c r="U1515" i="1"/>
  <c r="U3732" i="1"/>
  <c r="U2880" i="1"/>
  <c r="U2865" i="1"/>
  <c r="U1796" i="1"/>
  <c r="U528" i="1"/>
  <c r="U3681" i="1"/>
  <c r="U3377" i="1"/>
  <c r="U3174" i="1"/>
  <c r="U3263" i="1"/>
  <c r="U4162" i="1"/>
  <c r="U4084" i="1"/>
  <c r="U1886" i="1"/>
  <c r="U2069" i="1"/>
  <c r="U3484" i="1"/>
  <c r="U4161" i="1"/>
  <c r="U4068" i="1"/>
  <c r="U4271" i="1"/>
  <c r="U892" i="1"/>
  <c r="U148" i="1"/>
  <c r="U3739" i="1"/>
  <c r="U4003" i="1"/>
  <c r="U4248" i="1"/>
  <c r="U879" i="1"/>
  <c r="U3485" i="1"/>
  <c r="U3608" i="1"/>
  <c r="U4058" i="1"/>
  <c r="U4104" i="1"/>
  <c r="U2654" i="1"/>
  <c r="U1130" i="1"/>
  <c r="U2634" i="1"/>
  <c r="U1097" i="1"/>
  <c r="U3425" i="1"/>
  <c r="U866" i="1"/>
  <c r="U3260" i="1"/>
  <c r="U4034" i="1"/>
  <c r="U4246" i="1"/>
  <c r="U3329" i="1"/>
  <c r="U3865" i="1"/>
  <c r="U3629" i="1"/>
  <c r="U3403" i="1"/>
  <c r="U1800" i="1"/>
  <c r="U4166" i="1"/>
  <c r="U1403" i="1"/>
  <c r="U1461" i="1"/>
  <c r="U2489" i="1"/>
  <c r="U444" i="1"/>
  <c r="U2971" i="1"/>
  <c r="U3061" i="1"/>
  <c r="U3458" i="1"/>
  <c r="U4269" i="1"/>
  <c r="U3917" i="1"/>
  <c r="U4236" i="1"/>
  <c r="U512" i="1"/>
  <c r="U4263" i="1"/>
  <c r="U4160" i="1"/>
  <c r="U527" i="1"/>
  <c r="U4124" i="1"/>
  <c r="U4021" i="1"/>
  <c r="U4165" i="1"/>
  <c r="U3180" i="1"/>
  <c r="U1624" i="1"/>
  <c r="U2010" i="1"/>
  <c r="U4258" i="1"/>
  <c r="U4209" i="1"/>
  <c r="U2955" i="1"/>
  <c r="U717" i="1"/>
  <c r="U3330" i="1"/>
  <c r="U3289" i="1"/>
  <c r="U4260" i="1"/>
  <c r="U12" i="1"/>
  <c r="U4234" i="1"/>
  <c r="U4257" i="1"/>
  <c r="U4251" i="1"/>
  <c r="U174" i="1"/>
  <c r="U4144" i="1"/>
  <c r="U18" i="1"/>
  <c r="U4229" i="1"/>
  <c r="U1016" i="1"/>
  <c r="U294" i="1"/>
  <c r="U1955" i="1"/>
  <c r="U4254" i="1"/>
  <c r="U2266" i="1"/>
  <c r="U682" i="1"/>
  <c r="U2633" i="1"/>
  <c r="U3250" i="1"/>
  <c r="U681" i="1"/>
  <c r="U3347" i="1"/>
  <c r="U1198" i="1"/>
  <c r="U3800" i="1"/>
  <c r="U3955" i="1"/>
  <c r="U685" i="1"/>
  <c r="U3957" i="1"/>
  <c r="U4191" i="1"/>
  <c r="U4250" i="1"/>
  <c r="U3989" i="1"/>
  <c r="U3993" i="1"/>
  <c r="U3953" i="1"/>
  <c r="U4149" i="1"/>
  <c r="U4239" i="1"/>
  <c r="U2342" i="1"/>
  <c r="U4272" i="1"/>
  <c r="U1738" i="1"/>
  <c r="S2363" i="1"/>
  <c r="T2363" i="1" s="1"/>
  <c r="S3889" i="1"/>
  <c r="T3889" i="1" s="1"/>
  <c r="S3785" i="1"/>
  <c r="S3519" i="1"/>
  <c r="T3519" i="1" s="1"/>
  <c r="S2504" i="1"/>
  <c r="T2504" i="1" s="1"/>
  <c r="S2372" i="1"/>
  <c r="T2372" i="1" s="1"/>
  <c r="S2813" i="1"/>
  <c r="T2813" i="1" s="1"/>
  <c r="S2018" i="1"/>
  <c r="T2018" i="1" s="1"/>
  <c r="S2174" i="1"/>
  <c r="T2174" i="1" s="1"/>
  <c r="S1910" i="1"/>
  <c r="T1910" i="1" s="1"/>
  <c r="S2705" i="1"/>
  <c r="T2705" i="1" s="1"/>
  <c r="S2729" i="1"/>
  <c r="T2729" i="1" s="1"/>
  <c r="S11" i="1"/>
  <c r="T11" i="1" s="1"/>
  <c r="S2488" i="1"/>
  <c r="T2488" i="1" s="1"/>
  <c r="S3152" i="1"/>
  <c r="T3152" i="1" s="1"/>
  <c r="S2683" i="1"/>
  <c r="T2683" i="1" s="1"/>
  <c r="S1728" i="1"/>
  <c r="T1728" i="1" s="1"/>
  <c r="S1896" i="1"/>
  <c r="T1896" i="1" s="1"/>
  <c r="S1966" i="1"/>
  <c r="T1966" i="1" s="1"/>
  <c r="S2364" i="1"/>
  <c r="T2364" i="1" s="1"/>
  <c r="S3501" i="1"/>
  <c r="T3501" i="1" s="1"/>
  <c r="S1901" i="1"/>
  <c r="T1901" i="1" s="1"/>
  <c r="S4050" i="1"/>
  <c r="T4050" i="1" s="1"/>
  <c r="S3002" i="1"/>
  <c r="T3002" i="1" s="1"/>
  <c r="S2835" i="1"/>
  <c r="T2835" i="1" s="1"/>
  <c r="S1182" i="1"/>
  <c r="T1182" i="1" s="1"/>
  <c r="S1977" i="1"/>
  <c r="T1977" i="1" s="1"/>
  <c r="S632" i="1"/>
  <c r="T632" i="1" s="1"/>
  <c r="S3654" i="1"/>
  <c r="T3654" i="1" s="1"/>
  <c r="S739" i="1"/>
  <c r="T739" i="1" s="1"/>
  <c r="S2509" i="1"/>
  <c r="T2509" i="1" s="1"/>
  <c r="S2863" i="1"/>
  <c r="T2863" i="1" s="1"/>
  <c r="S1663" i="1"/>
  <c r="T1663" i="1" s="1"/>
  <c r="S2299" i="1"/>
  <c r="T2299" i="1" s="1"/>
  <c r="S3153" i="1"/>
  <c r="T3153" i="1" s="1"/>
  <c r="S2852" i="1"/>
  <c r="T2852" i="1" s="1"/>
  <c r="S974" i="1"/>
  <c r="T974" i="1" s="1"/>
  <c r="S153" i="1"/>
  <c r="T153" i="1" s="1"/>
  <c r="S3431" i="1"/>
  <c r="T3431" i="1" s="1"/>
  <c r="S2053" i="1"/>
  <c r="T2053" i="1" s="1"/>
  <c r="S2426" i="1"/>
  <c r="T2426" i="1" s="1"/>
  <c r="S1475" i="1"/>
  <c r="T1475" i="1" s="1"/>
  <c r="S3524" i="1"/>
  <c r="T3524" i="1" s="1"/>
  <c r="S1594" i="1"/>
  <c r="T1594" i="1" s="1"/>
  <c r="S3574" i="1"/>
  <c r="T3574" i="1" s="1"/>
  <c r="S1866" i="1"/>
  <c r="T1866" i="1" s="1"/>
  <c r="S1341" i="1"/>
  <c r="T1341" i="1" s="1"/>
  <c r="S1849" i="1"/>
  <c r="T1849" i="1" s="1"/>
  <c r="S2990" i="1"/>
  <c r="T2990" i="1" s="1"/>
  <c r="S2838" i="1"/>
  <c r="T2838" i="1" s="1"/>
  <c r="S1265" i="1"/>
  <c r="T1265" i="1" s="1"/>
  <c r="S1288" i="1"/>
  <c r="T1288" i="1" s="1"/>
  <c r="S3194" i="1"/>
  <c r="T3194" i="1" s="1"/>
  <c r="S3494" i="1"/>
  <c r="T3494" i="1" s="1"/>
  <c r="S1135" i="1"/>
  <c r="T1135" i="1" s="1"/>
  <c r="S3348" i="1"/>
  <c r="T3348" i="1" s="1"/>
  <c r="S2991" i="1"/>
  <c r="T2991" i="1" s="1"/>
  <c r="S2926" i="1"/>
  <c r="T2926" i="1" s="1"/>
  <c r="S2594" i="1"/>
  <c r="T2594" i="1" s="1"/>
  <c r="S4171" i="1"/>
  <c r="T4171" i="1" s="1"/>
  <c r="S3338" i="1"/>
  <c r="T3338" i="1" s="1"/>
  <c r="S917" i="1"/>
  <c r="T917" i="1" s="1"/>
  <c r="S3101" i="1"/>
  <c r="T3101" i="1" s="1"/>
  <c r="S3478" i="1"/>
  <c r="T3478" i="1" s="1"/>
  <c r="S2669" i="1"/>
  <c r="T2669" i="1" s="1"/>
  <c r="S2659" i="1"/>
  <c r="T2659" i="1" s="1"/>
  <c r="S594" i="1"/>
  <c r="T594" i="1" s="1"/>
  <c r="S2834" i="1"/>
  <c r="T2834" i="1" s="1"/>
  <c r="S887" i="1"/>
  <c r="T887" i="1" s="1"/>
  <c r="S3751" i="1"/>
  <c r="T3751" i="1" s="1"/>
  <c r="S694" i="1"/>
  <c r="T694" i="1" s="1"/>
  <c r="S3175" i="1"/>
  <c r="T3175" i="1" s="1"/>
  <c r="S1700" i="1"/>
  <c r="T1700" i="1" s="1"/>
  <c r="S2675" i="1"/>
  <c r="T2675" i="1" s="1"/>
  <c r="S452" i="1"/>
  <c r="T452" i="1" s="1"/>
  <c r="S3504" i="1"/>
  <c r="T3504" i="1" s="1"/>
  <c r="S1960" i="1"/>
  <c r="T1960" i="1" s="1"/>
  <c r="S2897" i="1"/>
  <c r="T2897" i="1" s="1"/>
  <c r="S2309" i="1"/>
  <c r="T2309" i="1" s="1"/>
  <c r="S3910" i="1"/>
  <c r="T3910" i="1" s="1"/>
  <c r="S864" i="1"/>
  <c r="T864" i="1" s="1"/>
  <c r="S2185" i="1"/>
  <c r="T2185" i="1" s="1"/>
  <c r="S2780" i="1"/>
  <c r="T2780" i="1" s="1"/>
  <c r="S1768" i="1"/>
  <c r="T1768" i="1" s="1"/>
  <c r="S1168" i="1"/>
  <c r="T1168" i="1" s="1"/>
  <c r="S2494" i="1"/>
  <c r="T2494" i="1" s="1"/>
  <c r="S3547" i="1"/>
  <c r="T3547" i="1" s="1"/>
  <c r="S4103" i="1"/>
  <c r="T4103" i="1" s="1"/>
  <c r="S845" i="1"/>
  <c r="T845" i="1" s="1"/>
  <c r="S1255" i="1"/>
  <c r="T1255" i="1" s="1"/>
  <c r="S2927" i="1"/>
  <c r="T2927" i="1" s="1"/>
  <c r="S2161" i="1"/>
  <c r="T2161" i="1" s="1"/>
  <c r="S2972" i="1"/>
  <c r="T2972" i="1" s="1"/>
  <c r="S2452" i="1"/>
  <c r="T2452" i="1" s="1"/>
  <c r="S3332" i="1"/>
  <c r="T3332" i="1" s="1"/>
  <c r="S1472" i="1"/>
  <c r="T1472" i="1" s="1"/>
  <c r="S949" i="1"/>
  <c r="T949" i="1" s="1"/>
  <c r="S3282" i="1"/>
  <c r="T3282" i="1" s="1"/>
  <c r="S1665" i="1"/>
  <c r="T1665" i="1" s="1"/>
  <c r="S3123" i="1"/>
  <c r="T3123" i="1" s="1"/>
  <c r="S1902" i="1"/>
  <c r="T1902" i="1" s="1"/>
  <c r="S2082" i="1"/>
  <c r="T2082" i="1" s="1"/>
  <c r="S1187" i="1"/>
  <c r="T1187" i="1" s="1"/>
  <c r="S3500" i="1"/>
  <c r="T3500" i="1" s="1"/>
  <c r="S2992" i="1"/>
  <c r="T2992" i="1" s="1"/>
  <c r="S2837" i="1"/>
  <c r="T2837" i="1" s="1"/>
  <c r="S2839" i="1"/>
  <c r="T2839" i="1" s="1"/>
  <c r="S897" i="1"/>
  <c r="T897" i="1" s="1"/>
  <c r="S3094" i="1"/>
  <c r="T3094" i="1" s="1"/>
  <c r="S2552" i="1"/>
  <c r="T2552" i="1" s="1"/>
  <c r="S2116" i="1"/>
  <c r="T2116" i="1" s="1"/>
  <c r="S3819" i="1"/>
  <c r="T3819" i="1" s="1"/>
  <c r="S3493" i="1"/>
  <c r="T3493" i="1" s="1"/>
  <c r="S3552" i="1"/>
  <c r="T3552" i="1" s="1"/>
  <c r="S3408" i="1"/>
  <c r="T3408" i="1" s="1"/>
  <c r="S2896" i="1"/>
  <c r="T2896" i="1" s="1"/>
  <c r="S2097" i="1"/>
  <c r="T2097" i="1" s="1"/>
  <c r="S2652" i="1"/>
  <c r="T2652" i="1" s="1"/>
  <c r="S811" i="1"/>
  <c r="T811" i="1" s="1"/>
  <c r="S3233" i="1"/>
  <c r="T3233" i="1" s="1"/>
  <c r="S2252" i="1"/>
  <c r="T2252" i="1" s="1"/>
  <c r="S1756" i="1"/>
  <c r="T1756" i="1" s="1"/>
  <c r="S783" i="1"/>
  <c r="T783" i="1" s="1"/>
  <c r="S2993" i="1"/>
  <c r="T2993" i="1" s="1"/>
  <c r="S3543" i="1"/>
  <c r="T3543" i="1" s="1"/>
  <c r="S3509" i="1"/>
  <c r="T3509" i="1" s="1"/>
  <c r="S1296" i="1"/>
  <c r="T1296" i="1" s="1"/>
  <c r="S3188" i="1"/>
  <c r="T3188" i="1" s="1"/>
  <c r="S2048" i="1"/>
  <c r="T2048" i="1" s="1"/>
  <c r="S2986" i="1"/>
  <c r="T2986" i="1" s="1"/>
  <c r="S1814" i="1"/>
  <c r="T1814" i="1" s="1"/>
  <c r="S2774" i="1"/>
  <c r="T2774" i="1" s="1"/>
  <c r="S1412" i="1"/>
  <c r="T1412" i="1" s="1"/>
  <c r="S891" i="1"/>
  <c r="T891" i="1" s="1"/>
  <c r="S1003" i="1"/>
  <c r="T1003" i="1" s="1"/>
  <c r="S3663" i="1"/>
  <c r="T3663" i="1" s="1"/>
  <c r="S690" i="1"/>
  <c r="T690" i="1" s="1"/>
  <c r="S1260" i="1"/>
  <c r="T1260" i="1" s="1"/>
  <c r="S2261" i="1"/>
  <c r="T2261" i="1" s="1"/>
  <c r="S2786" i="1"/>
  <c r="T2786" i="1" s="1"/>
  <c r="S1045" i="1"/>
  <c r="T1045" i="1" s="1"/>
  <c r="S198" i="1"/>
  <c r="T198" i="1" s="1"/>
  <c r="S1973" i="1"/>
  <c r="T1973" i="1" s="1"/>
  <c r="S838" i="1"/>
  <c r="T838" i="1" s="1"/>
  <c r="S3027" i="1"/>
  <c r="T3027" i="1" s="1"/>
  <c r="S2007" i="1"/>
  <c r="T2007" i="1" s="1"/>
  <c r="S1958" i="1"/>
  <c r="T1958" i="1" s="1"/>
  <c r="S821" i="1"/>
  <c r="T821" i="1" s="1"/>
  <c r="S2649" i="1"/>
  <c r="T2649" i="1" s="1"/>
  <c r="S1186" i="1"/>
  <c r="T1186" i="1" s="1"/>
  <c r="S2307" i="1"/>
  <c r="T2307" i="1" s="1"/>
  <c r="S166" i="1"/>
  <c r="T166" i="1" s="1"/>
  <c r="S2030" i="1"/>
  <c r="T2030" i="1" s="1"/>
  <c r="S1929" i="1"/>
  <c r="T1929" i="1" s="1"/>
  <c r="S1993" i="1"/>
  <c r="T1993" i="1" s="1"/>
  <c r="S2245" i="1"/>
  <c r="T2245" i="1" s="1"/>
  <c r="S1490" i="1"/>
  <c r="T1490" i="1" s="1"/>
  <c r="S2882" i="1"/>
  <c r="T2882" i="1" s="1"/>
  <c r="S2092" i="1"/>
  <c r="T2092" i="1" s="1"/>
  <c r="S999" i="1"/>
  <c r="T999" i="1" s="1"/>
  <c r="S1739" i="1"/>
  <c r="T1739" i="1" s="1"/>
  <c r="S1333" i="1"/>
  <c r="T1333" i="1" s="1"/>
  <c r="S1414" i="1"/>
  <c r="T1414" i="1" s="1"/>
  <c r="S3251" i="1"/>
  <c r="T3251" i="1" s="1"/>
  <c r="S3621" i="1"/>
  <c r="T3621" i="1" s="1"/>
  <c r="S283" i="1"/>
  <c r="T283" i="1" s="1"/>
  <c r="S2595" i="1"/>
  <c r="T2595" i="1" s="1"/>
  <c r="S1658" i="1"/>
  <c r="T1658" i="1" s="1"/>
  <c r="S2438" i="1"/>
  <c r="T2438" i="1" s="1"/>
  <c r="S2076" i="1"/>
  <c r="T2076" i="1" s="1"/>
  <c r="S1731" i="1"/>
  <c r="T1731" i="1" s="1"/>
  <c r="S2592" i="1"/>
  <c r="T2592" i="1" s="1"/>
  <c r="S2745" i="1"/>
  <c r="T2745" i="1" s="1"/>
  <c r="S1838" i="1"/>
  <c r="T1838" i="1" s="1"/>
  <c r="S3749" i="1"/>
  <c r="T3749" i="1" s="1"/>
  <c r="S1380" i="1"/>
  <c r="T1380" i="1" s="1"/>
  <c r="S1771" i="1"/>
  <c r="T1771" i="1" s="1"/>
  <c r="S2589" i="1"/>
  <c r="T2589" i="1" s="1"/>
  <c r="S2158" i="1"/>
  <c r="T2158" i="1" s="1"/>
  <c r="S1788" i="1"/>
  <c r="T1788" i="1" s="1"/>
  <c r="S2023" i="1"/>
  <c r="T2023" i="1" s="1"/>
  <c r="S1284" i="1"/>
  <c r="T1284" i="1" s="1"/>
  <c r="S447" i="1"/>
  <c r="T447" i="1" s="1"/>
  <c r="S2285" i="1"/>
  <c r="T2285" i="1" s="1"/>
  <c r="S3523" i="1"/>
  <c r="T3523" i="1" s="1"/>
  <c r="S2830" i="1"/>
  <c r="T2830" i="1" s="1"/>
  <c r="S2987" i="1"/>
  <c r="T2987" i="1" s="1"/>
  <c r="S1507" i="1"/>
  <c r="T1507" i="1" s="1"/>
  <c r="S2440" i="1"/>
  <c r="T2440" i="1" s="1"/>
  <c r="S3195" i="1"/>
  <c r="T3195" i="1" s="1"/>
  <c r="S467" i="1"/>
  <c r="T467" i="1" s="1"/>
  <c r="S2445" i="1"/>
  <c r="T2445" i="1" s="1"/>
  <c r="S3562" i="1"/>
  <c r="T3562" i="1" s="1"/>
  <c r="S3506" i="1"/>
  <c r="T3506" i="1" s="1"/>
  <c r="S203" i="1"/>
  <c r="T203" i="1" s="1"/>
  <c r="S3183" i="1"/>
  <c r="T3183" i="1" s="1"/>
  <c r="S350" i="1"/>
  <c r="T350" i="1" s="1"/>
  <c r="S3687" i="1"/>
  <c r="T3687" i="1" s="1"/>
  <c r="S3421" i="1"/>
  <c r="T3421" i="1" s="1"/>
  <c r="S2530" i="1"/>
  <c r="T2530" i="1" s="1"/>
  <c r="S2422" i="1"/>
  <c r="T2422" i="1" s="1"/>
  <c r="S1334" i="1"/>
  <c r="T1334" i="1" s="1"/>
  <c r="S1400" i="1"/>
  <c r="T1400" i="1" s="1"/>
  <c r="S1633" i="1"/>
  <c r="T1633" i="1" s="1"/>
  <c r="S2606" i="1"/>
  <c r="T2606" i="1" s="1"/>
  <c r="S2791" i="1"/>
  <c r="T2791" i="1" s="1"/>
  <c r="S3215" i="1"/>
  <c r="T3215" i="1" s="1"/>
  <c r="S1762" i="1"/>
  <c r="T1762" i="1" s="1"/>
  <c r="S2658" i="1"/>
  <c r="T2658" i="1" s="1"/>
  <c r="S1123" i="1"/>
  <c r="T1123" i="1" s="1"/>
  <c r="S2031" i="1"/>
  <c r="T2031" i="1" s="1"/>
  <c r="S3354" i="1"/>
  <c r="T3354" i="1" s="1"/>
  <c r="S224" i="1"/>
  <c r="T224" i="1" s="1"/>
  <c r="S2887" i="1"/>
  <c r="T2887" i="1" s="1"/>
  <c r="S2818" i="1"/>
  <c r="T2818" i="1" s="1"/>
  <c r="S3437" i="1"/>
  <c r="T3437" i="1" s="1"/>
  <c r="S569" i="1"/>
  <c r="T569" i="1" s="1"/>
  <c r="S1934" i="1"/>
  <c r="T1934" i="1" s="1"/>
  <c r="S2403" i="1"/>
  <c r="T2403" i="1" s="1"/>
  <c r="S1915" i="1"/>
  <c r="T1915" i="1" s="1"/>
  <c r="S2474" i="1"/>
  <c r="T2474" i="1" s="1"/>
  <c r="S3283" i="1"/>
  <c r="T3283" i="1" s="1"/>
  <c r="S3114" i="1"/>
  <c r="T3114" i="1" s="1"/>
  <c r="S2250" i="1"/>
  <c r="T2250" i="1" s="1"/>
  <c r="S3167" i="1"/>
  <c r="T3167" i="1" s="1"/>
  <c r="S950" i="1"/>
  <c r="T950" i="1" s="1"/>
  <c r="S185" i="1"/>
  <c r="T185" i="1" s="1"/>
  <c r="S1468" i="1"/>
  <c r="T1468" i="1" s="1"/>
  <c r="S1970" i="1"/>
  <c r="T1970" i="1" s="1"/>
  <c r="S3102" i="1"/>
  <c r="T3102" i="1" s="1"/>
  <c r="S912" i="1"/>
  <c r="T912" i="1" s="1"/>
  <c r="S1523" i="1"/>
  <c r="T1523" i="1" s="1"/>
  <c r="S2665" i="1"/>
  <c r="T2665" i="1" s="1"/>
  <c r="S2020" i="1"/>
  <c r="T2020" i="1" s="1"/>
  <c r="S1346" i="1"/>
  <c r="T1346" i="1" s="1"/>
  <c r="S2191" i="1"/>
  <c r="T2191" i="1" s="1"/>
  <c r="S1477" i="1"/>
  <c r="T1477" i="1" s="1"/>
  <c r="S842" i="1"/>
  <c r="T842" i="1" s="1"/>
  <c r="S2678" i="1"/>
  <c r="T2678" i="1" s="1"/>
  <c r="S3943" i="1"/>
  <c r="T3943" i="1" s="1"/>
  <c r="S2303" i="1"/>
  <c r="T2303" i="1" s="1"/>
  <c r="S1037" i="1"/>
  <c r="T1037" i="1" s="1"/>
  <c r="S2311" i="1"/>
  <c r="T2311" i="1" s="1"/>
  <c r="S3630" i="1"/>
  <c r="T3630" i="1" s="1"/>
  <c r="S3442" i="1"/>
  <c r="T3442" i="1" s="1"/>
  <c r="S2551" i="1"/>
  <c r="T2551" i="1" s="1"/>
  <c r="S2805" i="1"/>
  <c r="T2805" i="1" s="1"/>
  <c r="S2005" i="1"/>
  <c r="T2005" i="1" s="1"/>
  <c r="S2341" i="1"/>
  <c r="T2341" i="1" s="1"/>
  <c r="S1615" i="1"/>
  <c r="T1615" i="1" s="1"/>
  <c r="S2265" i="1"/>
  <c r="T2265" i="1" s="1"/>
  <c r="S3275" i="1"/>
  <c r="T3275" i="1" s="1"/>
  <c r="S635" i="1"/>
  <c r="T635" i="1" s="1"/>
  <c r="S3290" i="1"/>
  <c r="T3290" i="1" s="1"/>
  <c r="S3413" i="1"/>
  <c r="T3413" i="1" s="1"/>
  <c r="S353" i="1"/>
  <c r="T353" i="1" s="1"/>
  <c r="S2585" i="1"/>
  <c r="T2585" i="1" s="1"/>
  <c r="S3028" i="1"/>
  <c r="T3028" i="1" s="1"/>
  <c r="S3234" i="1"/>
  <c r="T3234" i="1" s="1"/>
  <c r="S2147" i="1"/>
  <c r="T2147" i="1" s="1"/>
  <c r="S2253" i="1"/>
  <c r="T2253" i="1" s="1"/>
  <c r="S2117" i="1"/>
  <c r="T2117" i="1" s="1"/>
  <c r="S1148" i="1"/>
  <c r="T1148" i="1" s="1"/>
  <c r="S814" i="1"/>
  <c r="T814" i="1" s="1"/>
  <c r="S1277" i="1"/>
  <c r="T1277" i="1" s="1"/>
  <c r="S340" i="1"/>
  <c r="T340" i="1" s="1"/>
  <c r="S3719" i="1"/>
  <c r="T3719" i="1" s="1"/>
  <c r="S641" i="1"/>
  <c r="T641" i="1" s="1"/>
  <c r="S1587" i="1"/>
  <c r="T1587" i="1" s="1"/>
  <c r="S1146" i="1"/>
  <c r="T1146" i="1" s="1"/>
  <c r="S2346" i="1"/>
  <c r="T2346" i="1" s="1"/>
  <c r="S3012" i="1"/>
  <c r="T3012" i="1" s="1"/>
  <c r="S2047" i="1"/>
  <c r="T2047" i="1" s="1"/>
  <c r="S3610" i="1"/>
  <c r="T3610" i="1" s="1"/>
  <c r="S4249" i="1"/>
  <c r="T4249" i="1" s="1"/>
  <c r="S183" i="1"/>
  <c r="T183" i="1" s="1"/>
  <c r="S1625" i="1"/>
  <c r="T1625" i="1" s="1"/>
  <c r="S1688" i="1"/>
  <c r="T1688" i="1" s="1"/>
  <c r="S1898" i="1"/>
  <c r="T1898" i="1" s="1"/>
  <c r="S1238" i="1"/>
  <c r="T1238" i="1" s="1"/>
  <c r="S141" i="1"/>
  <c r="T141" i="1" s="1"/>
  <c r="S2553" i="1"/>
  <c r="T2553" i="1" s="1"/>
  <c r="S1947" i="1"/>
  <c r="T1947" i="1" s="1"/>
  <c r="S3747" i="1"/>
  <c r="T3747" i="1" s="1"/>
  <c r="S3146" i="1"/>
  <c r="T3146" i="1" s="1"/>
  <c r="S1492" i="1"/>
  <c r="T1492" i="1" s="1"/>
  <c r="S856" i="1"/>
  <c r="T856" i="1" s="1"/>
  <c r="S1108" i="1"/>
  <c r="T1108" i="1" s="1"/>
  <c r="S2386" i="1"/>
  <c r="T2386" i="1" s="1"/>
  <c r="S2427" i="1"/>
  <c r="T2427" i="1" s="1"/>
  <c r="S1497" i="1"/>
  <c r="T1497" i="1" s="1"/>
  <c r="S2131" i="1"/>
  <c r="T2131" i="1" s="1"/>
  <c r="S1406" i="1"/>
  <c r="T1406" i="1" s="1"/>
  <c r="S3814" i="1"/>
  <c r="T3814" i="1" s="1"/>
  <c r="S2542" i="1"/>
  <c r="T2542" i="1" s="1"/>
  <c r="S1643" i="1"/>
  <c r="T1643" i="1" s="1"/>
  <c r="S2574" i="1"/>
  <c r="T2574" i="1" s="1"/>
  <c r="S3404" i="1"/>
  <c r="T3404" i="1" s="1"/>
  <c r="S2189" i="1"/>
  <c r="T2189" i="1" s="1"/>
  <c r="S2359" i="1"/>
  <c r="T2359" i="1" s="1"/>
  <c r="S669" i="1"/>
  <c r="T669" i="1" s="1"/>
  <c r="S3742" i="1"/>
  <c r="T3742" i="1" s="1"/>
  <c r="S3561" i="1"/>
  <c r="T3561" i="1" s="1"/>
  <c r="S852" i="1"/>
  <c r="T852" i="1" s="1"/>
  <c r="S2052" i="1"/>
  <c r="T2052" i="1" s="1"/>
  <c r="S2308" i="1"/>
  <c r="T2308" i="1" s="1"/>
  <c r="S2749" i="1"/>
  <c r="T2749" i="1" s="1"/>
  <c r="S1169" i="1"/>
  <c r="T1169" i="1" s="1"/>
  <c r="S1827" i="1"/>
  <c r="T1827" i="1" s="1"/>
  <c r="S625" i="1"/>
  <c r="T625" i="1" s="1"/>
  <c r="S1428" i="1"/>
  <c r="T1428" i="1" s="1"/>
  <c r="S3715" i="1"/>
  <c r="T3715" i="1" s="1"/>
  <c r="S2740" i="1"/>
  <c r="T2740" i="1" s="1"/>
  <c r="S3029" i="1"/>
  <c r="T3029" i="1" s="1"/>
  <c r="S2550" i="1"/>
  <c r="T2550" i="1" s="1"/>
  <c r="S966" i="1"/>
  <c r="T966" i="1" s="1"/>
  <c r="S2056" i="1"/>
  <c r="T2056" i="1" s="1"/>
  <c r="S3464" i="1"/>
  <c r="T3464" i="1" s="1"/>
  <c r="S1083" i="1"/>
  <c r="T1083" i="1" s="1"/>
  <c r="S1287" i="1"/>
  <c r="T1287" i="1" s="1"/>
  <c r="S2973" i="1"/>
  <c r="T2973" i="1" s="1"/>
  <c r="S2458" i="1"/>
  <c r="T2458" i="1" s="1"/>
  <c r="S3840" i="1"/>
  <c r="T3840" i="1" s="1"/>
  <c r="S3128" i="1"/>
  <c r="T3128" i="1" s="1"/>
  <c r="S945" i="1"/>
  <c r="T945" i="1" s="1"/>
  <c r="S2446" i="1"/>
  <c r="T2446" i="1" s="1"/>
  <c r="S1245" i="1"/>
  <c r="T1245" i="1" s="1"/>
  <c r="S2366" i="1"/>
  <c r="T2366" i="1" s="1"/>
  <c r="S1590" i="1"/>
  <c r="T1590" i="1" s="1"/>
  <c r="S2647" i="1"/>
  <c r="T2647" i="1" s="1"/>
  <c r="S3317" i="1"/>
  <c r="T3317" i="1" s="1"/>
  <c r="S2564" i="1"/>
  <c r="T2564" i="1" s="1"/>
  <c r="S1335" i="1"/>
  <c r="T1335" i="1" s="1"/>
  <c r="S3756" i="1"/>
  <c r="T3756" i="1" s="1"/>
  <c r="S2578" i="1"/>
  <c r="T2578" i="1" s="1"/>
  <c r="S1713" i="1"/>
  <c r="T1713" i="1" s="1"/>
  <c r="S427" i="1"/>
  <c r="T427" i="1" s="1"/>
  <c r="S1236" i="1"/>
  <c r="T1236" i="1" s="1"/>
  <c r="S169" i="1"/>
  <c r="T169" i="1" s="1"/>
  <c r="S2493" i="1"/>
  <c r="T2493" i="1" s="1"/>
  <c r="S2636" i="1"/>
  <c r="T2636" i="1" s="1"/>
  <c r="S3443" i="1"/>
  <c r="T3443" i="1" s="1"/>
  <c r="S396" i="1"/>
  <c r="T396" i="1" s="1"/>
  <c r="S2387" i="1"/>
  <c r="T2387" i="1" s="1"/>
  <c r="S964" i="1"/>
  <c r="T964" i="1" s="1"/>
  <c r="S2371" i="1"/>
  <c r="T2371" i="1" s="1"/>
  <c r="S1310" i="1"/>
  <c r="T1310" i="1" s="1"/>
  <c r="S745" i="1"/>
  <c r="T745" i="1" s="1"/>
  <c r="S2135" i="1"/>
  <c r="T2135" i="1" s="1"/>
  <c r="S961" i="1"/>
  <c r="T961" i="1" s="1"/>
  <c r="S3586" i="1"/>
  <c r="T3586" i="1" s="1"/>
  <c r="S1469" i="1"/>
  <c r="T1469" i="1" s="1"/>
  <c r="S2847" i="1"/>
  <c r="T2847" i="1" s="1"/>
  <c r="S1147" i="1"/>
  <c r="T1147" i="1" s="1"/>
  <c r="S1646" i="1"/>
  <c r="T1646" i="1" s="1"/>
  <c r="S904" i="1"/>
  <c r="T904" i="1" s="1"/>
  <c r="S1617" i="1"/>
  <c r="T1617" i="1" s="1"/>
  <c r="S990" i="1"/>
  <c r="T990" i="1" s="1"/>
  <c r="S1865" i="1"/>
  <c r="T1865" i="1" s="1"/>
  <c r="S1724" i="1"/>
  <c r="T1724" i="1" s="1"/>
  <c r="S3638" i="1"/>
  <c r="T3638" i="1" s="1"/>
  <c r="S2175" i="1"/>
  <c r="T2175" i="1" s="1"/>
  <c r="S379" i="1"/>
  <c r="T379" i="1" s="1"/>
  <c r="S3103" i="1"/>
  <c r="T3103" i="1" s="1"/>
  <c r="S373" i="1"/>
  <c r="T373" i="1" s="1"/>
  <c r="S1769" i="1"/>
  <c r="T1769" i="1" s="1"/>
  <c r="S1701" i="1"/>
  <c r="T1701" i="1" s="1"/>
  <c r="S3264" i="1"/>
  <c r="T3264" i="1" s="1"/>
  <c r="S168" i="1"/>
  <c r="T168" i="1" s="1"/>
  <c r="S3073" i="1"/>
  <c r="T3073" i="1" s="1"/>
  <c r="S2122" i="1"/>
  <c r="T2122" i="1" s="1"/>
  <c r="S2733" i="1"/>
  <c r="T2733" i="1" s="1"/>
  <c r="S1567" i="1"/>
  <c r="T1567" i="1" s="1"/>
  <c r="S929" i="1"/>
  <c r="T929" i="1" s="1"/>
  <c r="S1454" i="1"/>
  <c r="T1454" i="1" s="1"/>
  <c r="S2853" i="1"/>
  <c r="T2853" i="1" s="1"/>
  <c r="S2680" i="1"/>
  <c r="T2680" i="1" s="1"/>
  <c r="S752" i="1"/>
  <c r="T752" i="1" s="1"/>
  <c r="S2151" i="1"/>
  <c r="T2151" i="1" s="1"/>
  <c r="S2236" i="1"/>
  <c r="T2236" i="1" s="1"/>
  <c r="S1781" i="1"/>
  <c r="T1781" i="1" s="1"/>
  <c r="S1370" i="1"/>
  <c r="T1370" i="1" s="1"/>
  <c r="S718" i="1"/>
  <c r="T718" i="1" s="1"/>
  <c r="S248" i="1"/>
  <c r="T248" i="1" s="1"/>
  <c r="S2612" i="1"/>
  <c r="T2612" i="1" s="1"/>
  <c r="S2435" i="1"/>
  <c r="T2435" i="1" s="1"/>
  <c r="S395" i="1"/>
  <c r="T395" i="1" s="1"/>
  <c r="S2520" i="1"/>
  <c r="T2520" i="1" s="1"/>
  <c r="S2099" i="1"/>
  <c r="T2099" i="1" s="1"/>
  <c r="S1824" i="1"/>
  <c r="T1824" i="1" s="1"/>
  <c r="S2490" i="1"/>
  <c r="T2490" i="1" s="1"/>
  <c r="S822" i="1"/>
  <c r="T822" i="1" s="1"/>
  <c r="S2041" i="1"/>
  <c r="T2041" i="1" s="1"/>
  <c r="S1563" i="1"/>
  <c r="T1563" i="1" s="1"/>
  <c r="S1397" i="1"/>
  <c r="T1397" i="1" s="1"/>
  <c r="S142" i="1"/>
  <c r="T142" i="1" s="1"/>
  <c r="S1008" i="1"/>
  <c r="T1008" i="1" s="1"/>
  <c r="S476" i="1"/>
  <c r="T476" i="1" s="1"/>
  <c r="S3154" i="1"/>
  <c r="T3154" i="1" s="1"/>
  <c r="S2810" i="1"/>
  <c r="T2810" i="1" s="1"/>
  <c r="S3900" i="1"/>
  <c r="T3900" i="1" s="1"/>
  <c r="S2450" i="1"/>
  <c r="T2450" i="1" s="1"/>
  <c r="S3676" i="1"/>
  <c r="T3676" i="1" s="1"/>
  <c r="S70" i="1"/>
  <c r="T70" i="1" s="1"/>
  <c r="S1723" i="1"/>
  <c r="T1723" i="1" s="1"/>
  <c r="S2732" i="1"/>
  <c r="T2732" i="1" s="1"/>
  <c r="S1568" i="1"/>
  <c r="T1568" i="1" s="1"/>
  <c r="S1056" i="1"/>
  <c r="T1056" i="1" s="1"/>
  <c r="S1748" i="1"/>
  <c r="T1748" i="1" s="1"/>
  <c r="S3184" i="1"/>
  <c r="T3184" i="1" s="1"/>
  <c r="S1981" i="1"/>
  <c r="T1981" i="1" s="1"/>
  <c r="S1162" i="1"/>
  <c r="T1162" i="1" s="1"/>
  <c r="S2812" i="1"/>
  <c r="T2812" i="1" s="1"/>
  <c r="S3450" i="1"/>
  <c r="T3450" i="1" s="1"/>
  <c r="S538" i="1"/>
  <c r="T538" i="1" s="1"/>
  <c r="S1868" i="1"/>
  <c r="T1868" i="1" s="1"/>
  <c r="S3066" i="1"/>
  <c r="T3066" i="1" s="1"/>
  <c r="S2167" i="1"/>
  <c r="T2167" i="1" s="1"/>
  <c r="S735" i="1"/>
  <c r="T735" i="1" s="1"/>
  <c r="S3658" i="1"/>
  <c r="T3658" i="1" s="1"/>
  <c r="S3198" i="1"/>
  <c r="T3198" i="1" s="1"/>
  <c r="S1386" i="1"/>
  <c r="T1386" i="1" s="1"/>
  <c r="S568" i="1"/>
  <c r="T568" i="1" s="1"/>
  <c r="S3635" i="1"/>
  <c r="T3635" i="1" s="1"/>
  <c r="S1134" i="1"/>
  <c r="T1134" i="1" s="1"/>
  <c r="S3074" i="1"/>
  <c r="T3074" i="1" s="1"/>
  <c r="S2272" i="1"/>
  <c r="T2272" i="1" s="1"/>
  <c r="S728" i="1"/>
  <c r="T728" i="1" s="1"/>
  <c r="S1959" i="1"/>
  <c r="T1959" i="1" s="1"/>
  <c r="S3516" i="1"/>
  <c r="T3516" i="1" s="1"/>
  <c r="S1322" i="1"/>
  <c r="T1322" i="1" s="1"/>
  <c r="S2159" i="1"/>
  <c r="T2159" i="1" s="1"/>
  <c r="S3409" i="1"/>
  <c r="T3409" i="1" s="1"/>
  <c r="S763" i="1"/>
  <c r="T763" i="1" s="1"/>
  <c r="S3564" i="1"/>
  <c r="T3564" i="1" s="1"/>
  <c r="S2793" i="1"/>
  <c r="T2793" i="1" s="1"/>
  <c r="S1854" i="1"/>
  <c r="T1854" i="1" s="1"/>
  <c r="S2772" i="1"/>
  <c r="T2772" i="1" s="1"/>
  <c r="S2290" i="1"/>
  <c r="T2290" i="1" s="1"/>
  <c r="S2418" i="1"/>
  <c r="T2418" i="1" s="1"/>
  <c r="S2965" i="1"/>
  <c r="T2965" i="1" s="1"/>
  <c r="S2024" i="1"/>
  <c r="T2024" i="1" s="1"/>
  <c r="S3104" i="1"/>
  <c r="T3104" i="1" s="1"/>
  <c r="S1111" i="1"/>
  <c r="T1111" i="1" s="1"/>
  <c r="S3201" i="1"/>
  <c r="T3201" i="1" s="1"/>
  <c r="S2460" i="1"/>
  <c r="T2460" i="1" s="1"/>
  <c r="S1942" i="1"/>
  <c r="T1942" i="1" s="1"/>
  <c r="S272" i="1"/>
  <c r="T272" i="1" s="1"/>
  <c r="S270" i="1"/>
  <c r="T270" i="1" s="1"/>
  <c r="S3147" i="1"/>
  <c r="T3147" i="1" s="1"/>
  <c r="S2385" i="1"/>
  <c r="T2385" i="1" s="1"/>
  <c r="S565" i="1"/>
  <c r="T565" i="1" s="1"/>
  <c r="S2101" i="1"/>
  <c r="T2101" i="1" s="1"/>
  <c r="S1551" i="1"/>
  <c r="T1551" i="1" s="1"/>
  <c r="S810" i="1"/>
  <c r="T810" i="1" s="1"/>
  <c r="S3202" i="1"/>
  <c r="T3202" i="1" s="1"/>
  <c r="S2587" i="1"/>
  <c r="T2587" i="1" s="1"/>
  <c r="S3405" i="1"/>
  <c r="T3405" i="1" s="1"/>
  <c r="S1559" i="1"/>
  <c r="T1559" i="1" s="1"/>
  <c r="S152" i="1"/>
  <c r="T152" i="1" s="1"/>
  <c r="S1805" i="1"/>
  <c r="T1805" i="1" s="1"/>
  <c r="S1021" i="1"/>
  <c r="T1021" i="1" s="1"/>
  <c r="S3835" i="1"/>
  <c r="T3835" i="1" s="1"/>
  <c r="S3811" i="1"/>
  <c r="T3811" i="1" s="1"/>
  <c r="S1063" i="1"/>
  <c r="T1063" i="1" s="1"/>
  <c r="S493" i="1"/>
  <c r="T493" i="1" s="1"/>
  <c r="S2956" i="1"/>
  <c r="T2956" i="1" s="1"/>
  <c r="S3546" i="1"/>
  <c r="T3546" i="1" s="1"/>
  <c r="S2074" i="1"/>
  <c r="T2074" i="1" s="1"/>
  <c r="S3515" i="1"/>
  <c r="T3515" i="1" s="1"/>
  <c r="S3537" i="1"/>
  <c r="T3537" i="1" s="1"/>
  <c r="S1720" i="1"/>
  <c r="T1720" i="1" s="1"/>
  <c r="S2197" i="1"/>
  <c r="T2197" i="1" s="1"/>
  <c r="S816" i="1"/>
  <c r="T816" i="1" s="1"/>
  <c r="S3532" i="1"/>
  <c r="T3532" i="1" s="1"/>
  <c r="S2704" i="1"/>
  <c r="T2704" i="1" s="1"/>
  <c r="S1382" i="1"/>
  <c r="T1382" i="1" s="1"/>
  <c r="S920" i="1"/>
  <c r="T920" i="1" s="1"/>
  <c r="S1863" i="1"/>
  <c r="T1863" i="1" s="1"/>
  <c r="S3617" i="1"/>
  <c r="T3617" i="1" s="1"/>
  <c r="S600" i="1"/>
  <c r="T600" i="1" s="1"/>
  <c r="S330" i="1"/>
  <c r="T330" i="1" s="1"/>
  <c r="S1139" i="1"/>
  <c r="T1139" i="1" s="1"/>
  <c r="S3486" i="1"/>
  <c r="T3486" i="1" s="1"/>
  <c r="S208" i="1"/>
  <c r="T208" i="1" s="1"/>
  <c r="S2150" i="1"/>
  <c r="T2150" i="1" s="1"/>
  <c r="S3168" i="1"/>
  <c r="T3168" i="1" s="1"/>
  <c r="S2556" i="1"/>
  <c r="T2556" i="1" s="1"/>
  <c r="S2714" i="1"/>
  <c r="T2714" i="1" s="1"/>
  <c r="S1206" i="1"/>
  <c r="T1206" i="1" s="1"/>
  <c r="S2324" i="1"/>
  <c r="T2324" i="1" s="1"/>
  <c r="S1221" i="1"/>
  <c r="T1221" i="1" s="1"/>
  <c r="S3444" i="1"/>
  <c r="T3444" i="1" s="1"/>
  <c r="S2662" i="1"/>
  <c r="T2662" i="1" s="1"/>
  <c r="S97" i="1"/>
  <c r="T97" i="1" s="1"/>
  <c r="S2538" i="1"/>
  <c r="T2538" i="1" s="1"/>
  <c r="S2688" i="1"/>
  <c r="T2688" i="1" s="1"/>
  <c r="S2917" i="1"/>
  <c r="T2917" i="1" s="1"/>
  <c r="S2016" i="1"/>
  <c r="T2016" i="1" s="1"/>
  <c r="S1325" i="1"/>
  <c r="T1325" i="1" s="1"/>
  <c r="S2710" i="1"/>
  <c r="T2710" i="1" s="1"/>
  <c r="S2249" i="1"/>
  <c r="T2249" i="1" s="1"/>
  <c r="S1620" i="1"/>
  <c r="T1620" i="1" s="1"/>
  <c r="S2684" i="1"/>
  <c r="T2684" i="1" s="1"/>
  <c r="S2487" i="1"/>
  <c r="T2487" i="1" s="1"/>
  <c r="S3293" i="1"/>
  <c r="T3293" i="1" s="1"/>
  <c r="S875" i="1"/>
  <c r="T875" i="1" s="1"/>
  <c r="S366" i="1"/>
  <c r="T366" i="1" s="1"/>
  <c r="S1912" i="1"/>
  <c r="T1912" i="1" s="1"/>
  <c r="S499" i="1"/>
  <c r="T499" i="1" s="1"/>
  <c r="S1892" i="1"/>
  <c r="T1892" i="1" s="1"/>
  <c r="S2002" i="1"/>
  <c r="T2002" i="1" s="1"/>
  <c r="S1891" i="1"/>
  <c r="T1891" i="1" s="1"/>
  <c r="S2632" i="1"/>
  <c r="T2632" i="1" s="1"/>
  <c r="S3661" i="1"/>
  <c r="T3661" i="1" s="1"/>
  <c r="S411" i="1"/>
  <c r="T411" i="1" s="1"/>
  <c r="S1429" i="1"/>
  <c r="T1429" i="1" s="1"/>
  <c r="S885" i="1"/>
  <c r="T885" i="1" s="1"/>
  <c r="S937" i="1"/>
  <c r="T937" i="1" s="1"/>
  <c r="S884" i="1"/>
  <c r="T884" i="1" s="1"/>
  <c r="S3297" i="1"/>
  <c r="T3297" i="1" s="1"/>
  <c r="S1812" i="1"/>
  <c r="T1812" i="1" s="1"/>
  <c r="S2453" i="1"/>
  <c r="T2453" i="1" s="1"/>
  <c r="S1855" i="1"/>
  <c r="T1855" i="1" s="1"/>
  <c r="S607" i="1"/>
  <c r="T607" i="1" s="1"/>
  <c r="S1578" i="1"/>
  <c r="T1578" i="1" s="1"/>
  <c r="S2246" i="1"/>
  <c r="T2246" i="1" s="1"/>
  <c r="S2391" i="1"/>
  <c r="T2391" i="1" s="1"/>
  <c r="S998" i="1"/>
  <c r="T998" i="1" s="1"/>
  <c r="S1616" i="1"/>
  <c r="T1616" i="1" s="1"/>
  <c r="S510" i="1"/>
  <c r="T510" i="1" s="1"/>
  <c r="S3673" i="1"/>
  <c r="T3673" i="1" s="1"/>
  <c r="S1318" i="1"/>
  <c r="T1318" i="1" s="1"/>
  <c r="S2224" i="1"/>
  <c r="T2224" i="1" s="1"/>
  <c r="S2994" i="1"/>
  <c r="T2994" i="1" s="1"/>
  <c r="S94" i="1"/>
  <c r="T94" i="1" s="1"/>
  <c r="S2928" i="1"/>
  <c r="T2928" i="1" s="1"/>
  <c r="S2544" i="1"/>
  <c r="T2544" i="1" s="1"/>
  <c r="S1770" i="1"/>
  <c r="T1770" i="1" s="1"/>
  <c r="S3013" i="1"/>
  <c r="T3013" i="1" s="1"/>
  <c r="S2690" i="1"/>
  <c r="T2690" i="1" s="1"/>
  <c r="S3512" i="1"/>
  <c r="T3512" i="1" s="1"/>
  <c r="S2794" i="1"/>
  <c r="T2794" i="1" s="1"/>
  <c r="S756" i="1"/>
  <c r="T756" i="1" s="1"/>
  <c r="S1846" i="1"/>
  <c r="T1846" i="1" s="1"/>
  <c r="S1491" i="1"/>
  <c r="T1491" i="1" s="1"/>
  <c r="S553" i="1"/>
  <c r="T553" i="1" s="1"/>
  <c r="S359" i="1"/>
  <c r="T359" i="1" s="1"/>
  <c r="S1531" i="1"/>
  <c r="T1531" i="1" s="1"/>
  <c r="S2942" i="1"/>
  <c r="T2942" i="1" s="1"/>
  <c r="S3418" i="1"/>
  <c r="T3418" i="1" s="1"/>
  <c r="S1163" i="1"/>
  <c r="T1163" i="1" s="1"/>
  <c r="S691" i="1"/>
  <c r="T691" i="1" s="1"/>
  <c r="S943" i="1"/>
  <c r="T943" i="1" s="1"/>
  <c r="S1231" i="1"/>
  <c r="T1231" i="1" s="1"/>
  <c r="S2656" i="1"/>
  <c r="T2656" i="1" s="1"/>
  <c r="S2746" i="1"/>
  <c r="T2746" i="1" s="1"/>
  <c r="S3220" i="1"/>
  <c r="T3220" i="1" s="1"/>
  <c r="S2929" i="1"/>
  <c r="T2929" i="1" s="1"/>
  <c r="S908" i="1"/>
  <c r="T908" i="1" s="1"/>
  <c r="S1079" i="1"/>
  <c r="T1079" i="1" s="1"/>
  <c r="S186" i="1"/>
  <c r="T186" i="1" s="1"/>
  <c r="S2798" i="1"/>
  <c r="T2798" i="1" s="1"/>
  <c r="S1114" i="1"/>
  <c r="T1114" i="1" s="1"/>
  <c r="S2730" i="1"/>
  <c r="T2730" i="1" s="1"/>
  <c r="S3885" i="1"/>
  <c r="T3885" i="1" s="1"/>
  <c r="S2496" i="1"/>
  <c r="T2496" i="1" s="1"/>
  <c r="S3649" i="1"/>
  <c r="T3649" i="1" s="1"/>
  <c r="S955" i="1"/>
  <c r="T955" i="1" s="1"/>
  <c r="S1664" i="1"/>
  <c r="T1664" i="1" s="1"/>
  <c r="S3856" i="1"/>
  <c r="T3856" i="1" s="1"/>
  <c r="S1077" i="1"/>
  <c r="T1077" i="1" s="1"/>
  <c r="S2322" i="1"/>
  <c r="T2322" i="1" s="1"/>
  <c r="S977" i="1"/>
  <c r="T977" i="1" s="1"/>
  <c r="S1637" i="1"/>
  <c r="T1637" i="1" s="1"/>
  <c r="S2523" i="1"/>
  <c r="T2523" i="1" s="1"/>
  <c r="S2614" i="1"/>
  <c r="T2614" i="1" s="1"/>
  <c r="S1554" i="1"/>
  <c r="T1554" i="1" s="1"/>
  <c r="S3235" i="1"/>
  <c r="T3235" i="1" s="1"/>
  <c r="S1872" i="1"/>
  <c r="T1872" i="1" s="1"/>
  <c r="S187" i="1"/>
  <c r="T187" i="1" s="1"/>
  <c r="S23" i="1"/>
  <c r="T23" i="1" s="1"/>
  <c r="S2132" i="1"/>
  <c r="T2132" i="1" s="1"/>
  <c r="S1752" i="1"/>
  <c r="T1752" i="1" s="1"/>
  <c r="S3672" i="1"/>
  <c r="T3672" i="1" s="1"/>
  <c r="S2247" i="1"/>
  <c r="T2247" i="1" s="1"/>
  <c r="S1022" i="1"/>
  <c r="T1022" i="1" s="1"/>
  <c r="S3969" i="1"/>
  <c r="T3969" i="1" s="1"/>
  <c r="S4061" i="1"/>
  <c r="T4061" i="1" s="1"/>
  <c r="S789" i="1"/>
  <c r="T789" i="1" s="1"/>
  <c r="S2368" i="1"/>
  <c r="T2368" i="1" s="1"/>
  <c r="S1524" i="1"/>
  <c r="T1524" i="1" s="1"/>
  <c r="S3053" i="1"/>
  <c r="T3053" i="1" s="1"/>
  <c r="S933" i="1"/>
  <c r="T933" i="1" s="1"/>
  <c r="S1409" i="1"/>
  <c r="T1409" i="1" s="1"/>
  <c r="S818" i="1"/>
  <c r="T818" i="1" s="1"/>
  <c r="S1729" i="1"/>
  <c r="T1729" i="1" s="1"/>
  <c r="S230" i="1"/>
  <c r="T230" i="1" s="1"/>
  <c r="S2723" i="1"/>
  <c r="T2723" i="1" s="1"/>
  <c r="S2974" i="1"/>
  <c r="T2974" i="1" s="1"/>
  <c r="S420" i="1"/>
  <c r="T420" i="1" s="1"/>
  <c r="S1014" i="1"/>
  <c r="T1014" i="1" s="1"/>
  <c r="S3422" i="1"/>
  <c r="T3422" i="1" s="1"/>
  <c r="S1933" i="1"/>
  <c r="T1933" i="1" s="1"/>
  <c r="S3723" i="1"/>
  <c r="T3723" i="1" s="1"/>
  <c r="S3216" i="1"/>
  <c r="T3216" i="1" s="1"/>
  <c r="S3003" i="1"/>
  <c r="T3003" i="1" s="1"/>
  <c r="S2609" i="1"/>
  <c r="T2609" i="1" s="1"/>
  <c r="S2828" i="1"/>
  <c r="T2828" i="1" s="1"/>
  <c r="S2750" i="1"/>
  <c r="T2750" i="1" s="1"/>
  <c r="S1452" i="1"/>
  <c r="T1452" i="1" s="1"/>
  <c r="S2383" i="1"/>
  <c r="T2383" i="1" s="1"/>
  <c r="S2668" i="1"/>
  <c r="T2668" i="1" s="1"/>
  <c r="S1924" i="1"/>
  <c r="T1924" i="1" s="1"/>
  <c r="S1419" i="1"/>
  <c r="T1419" i="1" s="1"/>
  <c r="S1180" i="1"/>
  <c r="T1180" i="1" s="1"/>
  <c r="S2408" i="1"/>
  <c r="T2408" i="1" s="1"/>
  <c r="S1802" i="1"/>
  <c r="T1802" i="1" s="1"/>
  <c r="S2213" i="1"/>
  <c r="T2213" i="1" s="1"/>
  <c r="S2736" i="1"/>
  <c r="T2736" i="1" s="1"/>
  <c r="S1654" i="1"/>
  <c r="T1654" i="1" s="1"/>
  <c r="S3155" i="1"/>
  <c r="T3155" i="1" s="1"/>
  <c r="S3169" i="1"/>
  <c r="T3169" i="1" s="1"/>
  <c r="S3888" i="1"/>
  <c r="T3888" i="1" s="1"/>
  <c r="S471" i="1"/>
  <c r="T471" i="1" s="1"/>
  <c r="S1222" i="1"/>
  <c r="T1222" i="1" s="1"/>
  <c r="S605" i="1"/>
  <c r="T605" i="1" s="1"/>
  <c r="S2461" i="1"/>
  <c r="T2461" i="1" s="1"/>
  <c r="S2535" i="1"/>
  <c r="T2535" i="1" s="1"/>
  <c r="S3119" i="1"/>
  <c r="T3119" i="1" s="1"/>
  <c r="S3791" i="1"/>
  <c r="T3791" i="1" s="1"/>
  <c r="S2447" i="1"/>
  <c r="T2447" i="1" s="1"/>
  <c r="S3527" i="1"/>
  <c r="T3527" i="1" s="1"/>
  <c r="S3170" i="1"/>
  <c r="T3170" i="1" s="1"/>
  <c r="S2169" i="1"/>
  <c r="T2169" i="1" s="1"/>
  <c r="S828" i="1"/>
  <c r="T828" i="1" s="1"/>
  <c r="S3603" i="1"/>
  <c r="T3603" i="1" s="1"/>
  <c r="S1873" i="1"/>
  <c r="T1873" i="1" s="1"/>
  <c r="S175" i="1"/>
  <c r="T175" i="1" s="1"/>
  <c r="S626" i="1"/>
  <c r="T626" i="1" s="1"/>
  <c r="S2943" i="1"/>
  <c r="T2943" i="1" s="1"/>
  <c r="S3298" i="1"/>
  <c r="T3298" i="1" s="1"/>
  <c r="S2575" i="1"/>
  <c r="T2575" i="1" s="1"/>
  <c r="S2070" i="1"/>
  <c r="T2070" i="1" s="1"/>
  <c r="S2602" i="1"/>
  <c r="T2602" i="1" s="1"/>
  <c r="S1790" i="1"/>
  <c r="T1790" i="1" s="1"/>
  <c r="S2648" i="1"/>
  <c r="T2648" i="1" s="1"/>
  <c r="S435" i="1"/>
  <c r="T435" i="1" s="1"/>
  <c r="S1604" i="1"/>
  <c r="T1604" i="1" s="1"/>
  <c r="S623" i="1"/>
  <c r="T623" i="1" s="1"/>
  <c r="S3432" i="1"/>
  <c r="T3432" i="1" s="1"/>
  <c r="S1820" i="1"/>
  <c r="T1820" i="1" s="1"/>
  <c r="S3853" i="1"/>
  <c r="T3853" i="1" s="1"/>
  <c r="S2327" i="1"/>
  <c r="T2327" i="1" s="1"/>
  <c r="S1286" i="1"/>
  <c r="T1286" i="1" s="1"/>
  <c r="S1505" i="1"/>
  <c r="T1505" i="1" s="1"/>
  <c r="S3115" i="1"/>
  <c r="T3115" i="1" s="1"/>
  <c r="S1366" i="1"/>
  <c r="T1366" i="1" s="1"/>
  <c r="S3479" i="1"/>
  <c r="T3479" i="1" s="1"/>
  <c r="S3563" i="1"/>
  <c r="T3563" i="1" s="1"/>
  <c r="S1214" i="1"/>
  <c r="T1214" i="1" s="1"/>
  <c r="S2193" i="1"/>
  <c r="T2193" i="1" s="1"/>
  <c r="S275" i="1"/>
  <c r="T275" i="1" s="1"/>
  <c r="S832" i="1"/>
  <c r="T832" i="1" s="1"/>
  <c r="S1316" i="1"/>
  <c r="T1316" i="1" s="1"/>
  <c r="S2588" i="1"/>
  <c r="T2588" i="1" s="1"/>
  <c r="S3236" i="1"/>
  <c r="T3236" i="1" s="1"/>
  <c r="S421" i="1"/>
  <c r="T421" i="1" s="1"/>
  <c r="S1573" i="1"/>
  <c r="T1573" i="1" s="1"/>
  <c r="S3746" i="1"/>
  <c r="T3746" i="1" s="1"/>
  <c r="S323" i="1"/>
  <c r="T323" i="1" s="1"/>
  <c r="S2816" i="1"/>
  <c r="T2816" i="1" s="1"/>
  <c r="S1232" i="1"/>
  <c r="T1232" i="1" s="1"/>
  <c r="S508" i="1"/>
  <c r="T508" i="1" s="1"/>
  <c r="S1102" i="1"/>
  <c r="T1102" i="1" s="1"/>
  <c r="S3054" i="1"/>
  <c r="T3054" i="1" s="1"/>
  <c r="S1044" i="1"/>
  <c r="T1044" i="1" s="1"/>
  <c r="S654" i="1"/>
  <c r="T654" i="1" s="1"/>
  <c r="S2920" i="1"/>
  <c r="T2920" i="1" s="1"/>
  <c r="S3217" i="1"/>
  <c r="T3217" i="1" s="1"/>
  <c r="S1539" i="1"/>
  <c r="T1539" i="1" s="1"/>
  <c r="S1809" i="1"/>
  <c r="T1809" i="1" s="1"/>
  <c r="S3213" i="1"/>
  <c r="T3213" i="1" s="1"/>
  <c r="S3979" i="1"/>
  <c r="T3979" i="1" s="1"/>
  <c r="S2258" i="1"/>
  <c r="T2258" i="1" s="1"/>
  <c r="S776" i="1"/>
  <c r="T776" i="1" s="1"/>
  <c r="S2306" i="1"/>
  <c r="T2306" i="1" s="1"/>
  <c r="S2918" i="1"/>
  <c r="T2918" i="1" s="1"/>
  <c r="S1985" i="1"/>
  <c r="T1985" i="1" s="1"/>
  <c r="S1965" i="1"/>
  <c r="T1965" i="1" s="1"/>
  <c r="S3956" i="1"/>
  <c r="T3956" i="1" s="1"/>
  <c r="S404" i="1"/>
  <c r="T404" i="1" s="1"/>
  <c r="S2420" i="1"/>
  <c r="T2420" i="1" s="1"/>
  <c r="S3702" i="1"/>
  <c r="T3702" i="1" s="1"/>
  <c r="S479" i="1"/>
  <c r="T479" i="1" s="1"/>
  <c r="S3189" i="1"/>
  <c r="T3189" i="1" s="1"/>
  <c r="S440" i="1"/>
  <c r="T440" i="1" s="1"/>
  <c r="S3218" i="1"/>
  <c r="T3218" i="1" s="1"/>
  <c r="S2856" i="1"/>
  <c r="T2856" i="1" s="1"/>
  <c r="S2178" i="1"/>
  <c r="T2178" i="1" s="1"/>
  <c r="S2106" i="1"/>
  <c r="T2106" i="1" s="1"/>
  <c r="S3495" i="1"/>
  <c r="T3495" i="1" s="1"/>
  <c r="S3553" i="1"/>
  <c r="T3553" i="1" s="1"/>
  <c r="S1011" i="1"/>
  <c r="T1011" i="1" s="1"/>
  <c r="S313" i="1"/>
  <c r="T313" i="1" s="1"/>
  <c r="S2137" i="1"/>
  <c r="T2137" i="1" s="1"/>
  <c r="S546" i="1"/>
  <c r="T546" i="1" s="1"/>
  <c r="S3848" i="1"/>
  <c r="T3848" i="1" s="1"/>
  <c r="S787" i="1"/>
  <c r="T787" i="1" s="1"/>
  <c r="S1841" i="1"/>
  <c r="T1841" i="1" s="1"/>
  <c r="S2785" i="1"/>
  <c r="T2785" i="1" s="1"/>
  <c r="S3350" i="1"/>
  <c r="T3350" i="1" s="1"/>
  <c r="S2505" i="1"/>
  <c r="T2505" i="1" s="1"/>
  <c r="S2524" i="1"/>
  <c r="T2524" i="1" s="1"/>
  <c r="S202" i="1"/>
  <c r="T202" i="1" s="1"/>
  <c r="S2821" i="1"/>
  <c r="T2821" i="1" s="1"/>
  <c r="S3294" i="1"/>
  <c r="T3294" i="1" s="1"/>
  <c r="S1436" i="1"/>
  <c r="T1436" i="1" s="1"/>
  <c r="S3299" i="1"/>
  <c r="T3299" i="1" s="1"/>
  <c r="S1906" i="1"/>
  <c r="T1906" i="1" s="1"/>
  <c r="S927" i="1"/>
  <c r="T927" i="1" s="1"/>
  <c r="S2476" i="1"/>
  <c r="T2476" i="1" s="1"/>
  <c r="S985" i="1"/>
  <c r="T985" i="1" s="1"/>
  <c r="S223" i="1"/>
  <c r="T223" i="1" s="1"/>
  <c r="S3704" i="1"/>
  <c r="T3704" i="1" s="1"/>
  <c r="S2744" i="1"/>
  <c r="T2744" i="1" s="1"/>
  <c r="S2601" i="1"/>
  <c r="T2601" i="1" s="1"/>
  <c r="S1000" i="1"/>
  <c r="T1000" i="1" s="1"/>
  <c r="S1107" i="1"/>
  <c r="T1107" i="1" s="1"/>
  <c r="S93" i="1"/>
  <c r="T93" i="1" s="1"/>
  <c r="S3854" i="1"/>
  <c r="T3854" i="1" s="1"/>
  <c r="S3709" i="1"/>
  <c r="T3709" i="1" s="1"/>
  <c r="S1695" i="1"/>
  <c r="T1695" i="1" s="1"/>
  <c r="S596" i="1"/>
  <c r="T596" i="1" s="1"/>
  <c r="S1794" i="1"/>
  <c r="T1794" i="1" s="1"/>
  <c r="S3604" i="1"/>
  <c r="T3604" i="1" s="1"/>
  <c r="S3754" i="1"/>
  <c r="T3754" i="1" s="1"/>
  <c r="S182" i="1"/>
  <c r="T182" i="1" s="1"/>
  <c r="S3891" i="1"/>
  <c r="T3891" i="1" s="1"/>
  <c r="S2701" i="1"/>
  <c r="T2701" i="1" s="1"/>
  <c r="S2957" i="1"/>
  <c r="T2957" i="1" s="1"/>
  <c r="S1307" i="1"/>
  <c r="T1307" i="1" s="1"/>
  <c r="S1504" i="1"/>
  <c r="T1504" i="1" s="1"/>
  <c r="S3528" i="1"/>
  <c r="T3528" i="1" s="1"/>
  <c r="S959" i="1"/>
  <c r="T959" i="1" s="1"/>
  <c r="S3333" i="1"/>
  <c r="T3333" i="1" s="1"/>
  <c r="S1553" i="1"/>
  <c r="T1553" i="1" s="1"/>
  <c r="S3228" i="1"/>
  <c r="T3228" i="1" s="1"/>
  <c r="S3964" i="1"/>
  <c r="T3964" i="1" s="1"/>
  <c r="S1482" i="1"/>
  <c r="T1482" i="1" s="1"/>
  <c r="S1687" i="1"/>
  <c r="T1687" i="1" s="1"/>
  <c r="S644" i="1"/>
  <c r="T644" i="1" s="1"/>
  <c r="S673" i="1"/>
  <c r="T673" i="1" s="1"/>
  <c r="S559" i="1"/>
  <c r="T559" i="1" s="1"/>
  <c r="S3190" i="1"/>
  <c r="T3190" i="1" s="1"/>
  <c r="S1629" i="1"/>
  <c r="T1629" i="1" s="1"/>
  <c r="S1476" i="1"/>
  <c r="T1476" i="1" s="1"/>
  <c r="S1644" i="1"/>
  <c r="T1644" i="1" s="1"/>
  <c r="S1280" i="1"/>
  <c r="T1280" i="1" s="1"/>
  <c r="S1918" i="1"/>
  <c r="T1918" i="1" s="1"/>
  <c r="S1676" i="1"/>
  <c r="T1676" i="1" s="1"/>
  <c r="S3445" i="1"/>
  <c r="T3445" i="1" s="1"/>
  <c r="S1159" i="1"/>
  <c r="T1159" i="1" s="1"/>
  <c r="S871" i="1"/>
  <c r="T871" i="1" s="1"/>
  <c r="S3203" i="1"/>
  <c r="T3203" i="1" s="1"/>
  <c r="S2304" i="1"/>
  <c r="T2304" i="1" s="1"/>
  <c r="S2850" i="1"/>
  <c r="T2850" i="1" s="1"/>
  <c r="S1653" i="1"/>
  <c r="T1653" i="1" s="1"/>
  <c r="S2769" i="1"/>
  <c r="T2769" i="1" s="1"/>
  <c r="S1001" i="1"/>
  <c r="T1001" i="1" s="1"/>
  <c r="S780" i="1"/>
  <c r="T780" i="1" s="1"/>
  <c r="S2381" i="1"/>
  <c r="T2381" i="1" s="1"/>
  <c r="S778" i="1"/>
  <c r="T778" i="1" s="1"/>
  <c r="S3950" i="1"/>
  <c r="T3950" i="1" s="1"/>
  <c r="S4041" i="1"/>
  <c r="T4041" i="1" s="1"/>
  <c r="S1584" i="1"/>
  <c r="T1584" i="1" s="1"/>
  <c r="S2576" i="1"/>
  <c r="T2576" i="1" s="1"/>
  <c r="S696" i="1"/>
  <c r="T696" i="1" s="1"/>
  <c r="S2923" i="1"/>
  <c r="T2923" i="1" s="1"/>
  <c r="S1782" i="1"/>
  <c r="T1782" i="1" s="1"/>
  <c r="S2395" i="1"/>
  <c r="T2395" i="1" s="1"/>
  <c r="S948" i="1"/>
  <c r="T948" i="1" s="1"/>
  <c r="S2184" i="1"/>
  <c r="T2184" i="1" s="1"/>
  <c r="S312" i="1"/>
  <c r="T312" i="1" s="1"/>
  <c r="S387" i="1"/>
  <c r="T387" i="1" s="1"/>
  <c r="S1387" i="1"/>
  <c r="T1387" i="1" s="1"/>
  <c r="S3105" i="1"/>
  <c r="T3105" i="1" s="1"/>
  <c r="S1004" i="1"/>
  <c r="T1004" i="1" s="1"/>
  <c r="S2160" i="1"/>
  <c r="T2160" i="1" s="1"/>
  <c r="S1638" i="1"/>
  <c r="T1638" i="1" s="1"/>
  <c r="S1481" i="1"/>
  <c r="T1481" i="1" s="1"/>
  <c r="S611" i="1"/>
  <c r="T611" i="1" s="1"/>
  <c r="S429" i="1"/>
  <c r="T429" i="1" s="1"/>
  <c r="S1052" i="1"/>
  <c r="T1052" i="1" s="1"/>
  <c r="S1975" i="1"/>
  <c r="T1975" i="1" s="1"/>
  <c r="S1394" i="1"/>
  <c r="T1394" i="1" s="1"/>
  <c r="S3935" i="1"/>
  <c r="T3935" i="1" s="1"/>
  <c r="S2037" i="1"/>
  <c r="T2037" i="1" s="1"/>
  <c r="S2125" i="1"/>
  <c r="T2125" i="1" s="1"/>
  <c r="S320" i="1"/>
  <c r="T320" i="1" s="1"/>
  <c r="S3490" i="1"/>
  <c r="T3490" i="1" s="1"/>
  <c r="S1194" i="1"/>
  <c r="T1194" i="1" s="1"/>
  <c r="S2886" i="1"/>
  <c r="T2886" i="1" s="1"/>
  <c r="S942" i="1"/>
  <c r="T942" i="1" s="1"/>
  <c r="S327" i="1"/>
  <c r="T327" i="1" s="1"/>
  <c r="S325" i="1"/>
  <c r="T325" i="1" s="1"/>
  <c r="S3581" i="1"/>
  <c r="T3581" i="1" s="1"/>
  <c r="S2930" i="1"/>
  <c r="T2930" i="1" s="1"/>
  <c r="S1858" i="1"/>
  <c r="T1858" i="1" s="1"/>
  <c r="S515" i="1"/>
  <c r="T515" i="1" s="1"/>
  <c r="S661" i="1"/>
  <c r="T661" i="1" s="1"/>
  <c r="S2424" i="1"/>
  <c r="T2424" i="1" s="1"/>
  <c r="S2417" i="1"/>
  <c r="T2417" i="1" s="1"/>
  <c r="S579" i="1"/>
  <c r="T579" i="1" s="1"/>
  <c r="S2995" i="1"/>
  <c r="T2995" i="1" s="1"/>
  <c r="S3557" i="1"/>
  <c r="T3557" i="1" s="1"/>
  <c r="S1012" i="1"/>
  <c r="T1012" i="1" s="1"/>
  <c r="S2040" i="1"/>
  <c r="T2040" i="1" s="1"/>
  <c r="S1233" i="1"/>
  <c r="T1233" i="1" s="1"/>
  <c r="S2044" i="1"/>
  <c r="T2044" i="1" s="1"/>
  <c r="S3901" i="1"/>
  <c r="T3901" i="1" s="1"/>
  <c r="S1464" i="1"/>
  <c r="T1464" i="1" s="1"/>
  <c r="S3566" i="1"/>
  <c r="T3566" i="1" s="1"/>
  <c r="S2284" i="1"/>
  <c r="T2284" i="1" s="1"/>
  <c r="S3300" i="1"/>
  <c r="T3300" i="1" s="1"/>
  <c r="S337" i="1"/>
  <c r="T337" i="1" s="1"/>
  <c r="S2709" i="1"/>
  <c r="T2709" i="1" s="1"/>
  <c r="S3089" i="1"/>
  <c r="T3089" i="1" s="1"/>
  <c r="S1499" i="1"/>
  <c r="T1499" i="1" s="1"/>
  <c r="S809" i="1"/>
  <c r="T809" i="1" s="1"/>
  <c r="S1440" i="1"/>
  <c r="T1440" i="1" s="1"/>
  <c r="S2183" i="1"/>
  <c r="T2183" i="1" s="1"/>
  <c r="S3004" i="1"/>
  <c r="T3004" i="1" s="1"/>
  <c r="S561" i="1"/>
  <c r="T561" i="1" s="1"/>
  <c r="S1305" i="1"/>
  <c r="T1305" i="1" s="1"/>
  <c r="S3030" i="1"/>
  <c r="T3030" i="1" s="1"/>
  <c r="S1940" i="1"/>
  <c r="T1940" i="1" s="1"/>
  <c r="S307" i="1"/>
  <c r="T307" i="1" s="1"/>
  <c r="S1290" i="1"/>
  <c r="T1290" i="1" s="1"/>
  <c r="S2291" i="1"/>
  <c r="T2291" i="1" s="1"/>
  <c r="S1364" i="1"/>
  <c r="T1364" i="1" s="1"/>
  <c r="S1243" i="1"/>
  <c r="T1243" i="1" s="1"/>
  <c r="S1329" i="1"/>
  <c r="T1329" i="1" s="1"/>
  <c r="S111" i="1"/>
  <c r="T111" i="1" s="1"/>
  <c r="S2269" i="1"/>
  <c r="T2269" i="1" s="1"/>
  <c r="S1919" i="1"/>
  <c r="T1919" i="1" s="1"/>
  <c r="S3779" i="1"/>
  <c r="T3779" i="1" s="1"/>
  <c r="S1883" i="1"/>
  <c r="T1883" i="1" s="1"/>
  <c r="S799" i="1"/>
  <c r="T799" i="1" s="1"/>
  <c r="S924" i="1"/>
  <c r="T924" i="1" s="1"/>
  <c r="S266" i="1"/>
  <c r="T266" i="1" s="1"/>
  <c r="S231" i="1"/>
  <c r="T231" i="1" s="1"/>
  <c r="S357" i="1"/>
  <c r="T357" i="1" s="1"/>
  <c r="S3395" i="1"/>
  <c r="T3395" i="1" s="1"/>
  <c r="S913" i="1"/>
  <c r="T913" i="1" s="1"/>
  <c r="S372" i="1"/>
  <c r="T372" i="1" s="1"/>
  <c r="S1971" i="1"/>
  <c r="T1971" i="1" s="1"/>
  <c r="S2717" i="1"/>
  <c r="T2717" i="1" s="1"/>
  <c r="S3592" i="1"/>
  <c r="T3592" i="1" s="1"/>
  <c r="S386" i="1"/>
  <c r="T386" i="1" s="1"/>
  <c r="S2597" i="1"/>
  <c r="T2597" i="1" s="1"/>
  <c r="S358" i="1"/>
  <c r="T358" i="1" s="1"/>
  <c r="S3513" i="1"/>
  <c r="T3513" i="1" s="1"/>
  <c r="S1372" i="1"/>
  <c r="T1372" i="1" s="1"/>
  <c r="S1133" i="1"/>
  <c r="T1133" i="1" s="1"/>
  <c r="S3807" i="1"/>
  <c r="T3807" i="1" s="1"/>
  <c r="S555" i="1"/>
  <c r="T555" i="1" s="1"/>
  <c r="S3400" i="1"/>
  <c r="T3400" i="1" s="1"/>
  <c r="S1767" i="1"/>
  <c r="T1767" i="1" s="1"/>
  <c r="S3786" i="1"/>
  <c r="T3786" i="1" s="1"/>
  <c r="S1856" i="1"/>
  <c r="T1856" i="1" s="1"/>
  <c r="S156" i="1"/>
  <c r="T156" i="1" s="1"/>
  <c r="S235" i="1"/>
  <c r="T235" i="1" s="1"/>
  <c r="S3701" i="1"/>
  <c r="T3701" i="1" s="1"/>
  <c r="S1727" i="1"/>
  <c r="T1727" i="1" s="1"/>
  <c r="S1112" i="1"/>
  <c r="T1112" i="1" s="1"/>
  <c r="S880" i="1"/>
  <c r="T880" i="1" s="1"/>
  <c r="S733" i="1"/>
  <c r="T733" i="1" s="1"/>
  <c r="S3031" i="1"/>
  <c r="T3031" i="1" s="1"/>
  <c r="S1586" i="1"/>
  <c r="T1586" i="1" s="1"/>
  <c r="S1458" i="1"/>
  <c r="T1458" i="1" s="1"/>
  <c r="S425" i="1"/>
  <c r="T425" i="1" s="1"/>
  <c r="S2345" i="1"/>
  <c r="T2345" i="1" s="1"/>
  <c r="S2111" i="1"/>
  <c r="T2111" i="1" s="1"/>
  <c r="S1558" i="1"/>
  <c r="T1558" i="1" s="1"/>
  <c r="S1679" i="1"/>
  <c r="T1679" i="1" s="1"/>
  <c r="S2421" i="1"/>
  <c r="T2421" i="1" s="1"/>
  <c r="S1904" i="1"/>
  <c r="T1904" i="1" s="1"/>
  <c r="S1704" i="1"/>
  <c r="T1704" i="1" s="1"/>
  <c r="S3383" i="1"/>
  <c r="T3383" i="1" s="1"/>
  <c r="S495" i="1"/>
  <c r="T495" i="1" s="1"/>
  <c r="S165" i="1"/>
  <c r="T165" i="1" s="1"/>
  <c r="S1218" i="1"/>
  <c r="T1218" i="1" s="1"/>
  <c r="S1963" i="1"/>
  <c r="T1963" i="1" s="1"/>
  <c r="S273" i="1"/>
  <c r="T273" i="1" s="1"/>
  <c r="S77" i="1"/>
  <c r="T77" i="1" s="1"/>
  <c r="S4100" i="1"/>
  <c r="T4100" i="1" s="1"/>
  <c r="S1311" i="1"/>
  <c r="T1311" i="1" s="1"/>
  <c r="S3736" i="1"/>
  <c r="T3736" i="1" s="1"/>
  <c r="S3205" i="1"/>
  <c r="T3205" i="1" s="1"/>
  <c r="S2365" i="1"/>
  <c r="T2365" i="1" s="1"/>
  <c r="S796" i="1"/>
  <c r="T796" i="1" s="1"/>
  <c r="S1026" i="1"/>
  <c r="T1026" i="1" s="1"/>
  <c r="S975" i="1"/>
  <c r="T975" i="1" s="1"/>
  <c r="S1315" i="1"/>
  <c r="T1315" i="1" s="1"/>
  <c r="S3451" i="1"/>
  <c r="T3451" i="1" s="1"/>
  <c r="S478" i="1"/>
  <c r="T478" i="1" s="1"/>
  <c r="S2707" i="1"/>
  <c r="T2707" i="1" s="1"/>
  <c r="S1158" i="1"/>
  <c r="T1158" i="1" s="1"/>
  <c r="S1376" i="1"/>
  <c r="T1376" i="1" s="1"/>
  <c r="S2378" i="1"/>
  <c r="T2378" i="1" s="1"/>
  <c r="S914" i="1"/>
  <c r="T914" i="1" s="1"/>
  <c r="S284" i="1"/>
  <c r="T284" i="1" s="1"/>
  <c r="S3314" i="1"/>
  <c r="T3314" i="1" s="1"/>
  <c r="S306" i="1"/>
  <c r="T306" i="1" s="1"/>
  <c r="S514" i="1"/>
  <c r="T514" i="1" s="1"/>
  <c r="S570" i="1"/>
  <c r="T570" i="1" s="1"/>
  <c r="S1304" i="1"/>
  <c r="T1304" i="1" s="1"/>
  <c r="S1390" i="1"/>
  <c r="T1390" i="1" s="1"/>
  <c r="S1678" i="1"/>
  <c r="T1678" i="1" s="1"/>
  <c r="S3136" i="1"/>
  <c r="T3136" i="1" s="1"/>
  <c r="S671" i="1"/>
  <c r="T671" i="1" s="1"/>
  <c r="S1267" i="1"/>
  <c r="T1267" i="1" s="1"/>
  <c r="S3261" i="1"/>
  <c r="T3261" i="1" s="1"/>
  <c r="S218" i="1"/>
  <c r="T218" i="1" s="1"/>
  <c r="S3171" i="1"/>
  <c r="T3171" i="1" s="1"/>
  <c r="S3018" i="1"/>
  <c r="T3018" i="1" s="1"/>
  <c r="S1013" i="1"/>
  <c r="T1013" i="1" s="1"/>
  <c r="S983" i="1"/>
  <c r="T983" i="1" s="1"/>
  <c r="S2050" i="1"/>
  <c r="T2050" i="1" s="1"/>
  <c r="S334" i="1"/>
  <c r="T334" i="1" s="1"/>
  <c r="S963" i="1"/>
  <c r="T963" i="1" s="1"/>
  <c r="S2014" i="1"/>
  <c r="T2014" i="1" s="1"/>
  <c r="S3511" i="1"/>
  <c r="T3511" i="1" s="1"/>
  <c r="S472" i="1"/>
  <c r="T472" i="1" s="1"/>
  <c r="S1622" i="1"/>
  <c r="T1622" i="1" s="1"/>
  <c r="S3809" i="1"/>
  <c r="T3809" i="1" s="1"/>
  <c r="S3802" i="1"/>
  <c r="T3802" i="1" s="1"/>
  <c r="S1775" i="1"/>
  <c r="T1775" i="1" s="1"/>
  <c r="S3808" i="1"/>
  <c r="T3808" i="1" s="1"/>
  <c r="S1324" i="1"/>
  <c r="T1324" i="1" s="1"/>
  <c r="S3689" i="1"/>
  <c r="T3689" i="1" s="1"/>
  <c r="S3019" i="1"/>
  <c r="T3019" i="1" s="1"/>
  <c r="S430" i="1"/>
  <c r="T430" i="1" s="1"/>
  <c r="S291" i="1"/>
  <c r="T291" i="1" s="1"/>
  <c r="S1024" i="1"/>
  <c r="T1024" i="1" s="1"/>
  <c r="S3784" i="1"/>
  <c r="T3784" i="1" s="1"/>
  <c r="S1784" i="1"/>
  <c r="T1784" i="1" s="1"/>
  <c r="S196" i="1"/>
  <c r="T196" i="1" s="1"/>
  <c r="S501" i="1"/>
  <c r="T501" i="1" s="1"/>
  <c r="S2243" i="1"/>
  <c r="T2243" i="1" s="1"/>
  <c r="S1009" i="1"/>
  <c r="T1009" i="1" s="1"/>
  <c r="S2944" i="1"/>
  <c r="T2944" i="1" s="1"/>
  <c r="S2988" i="1"/>
  <c r="T2988" i="1" s="1"/>
  <c r="S2315" i="1"/>
  <c r="T2315" i="1" s="1"/>
  <c r="S124" i="1"/>
  <c r="T124" i="1" s="1"/>
  <c r="S2248" i="1"/>
  <c r="T2248" i="1" s="1"/>
  <c r="S2102" i="1"/>
  <c r="T2102" i="1" s="1"/>
  <c r="S1129" i="1"/>
  <c r="T1129" i="1" s="1"/>
  <c r="S398" i="1"/>
  <c r="T398" i="1" s="1"/>
  <c r="S154" i="1"/>
  <c r="T154" i="1" s="1"/>
  <c r="S2945" i="1"/>
  <c r="T2945" i="1" s="1"/>
  <c r="S2367" i="1"/>
  <c r="T2367" i="1" s="1"/>
  <c r="S2268" i="1"/>
  <c r="T2268" i="1" s="1"/>
  <c r="S3613" i="1"/>
  <c r="T3613" i="1" s="1"/>
  <c r="S525" i="1"/>
  <c r="T525" i="1" s="1"/>
  <c r="S1943" i="1"/>
  <c r="T1943" i="1" s="1"/>
  <c r="S3520" i="1"/>
  <c r="T3520" i="1" s="1"/>
  <c r="S1948" i="1"/>
  <c r="T1948" i="1" s="1"/>
  <c r="S3396" i="1"/>
  <c r="T3396" i="1" s="1"/>
  <c r="S3884" i="1"/>
  <c r="T3884" i="1" s="1"/>
  <c r="S1157" i="1"/>
  <c r="T1157" i="1" s="1"/>
  <c r="S2154" i="1"/>
  <c r="T2154" i="1" s="1"/>
  <c r="S3351" i="1"/>
  <c r="T3351" i="1" s="1"/>
  <c r="S3499" i="1"/>
  <c r="T3499" i="1" s="1"/>
  <c r="S1165" i="1"/>
  <c r="T1165" i="1" s="1"/>
  <c r="S3276" i="1"/>
  <c r="T3276" i="1" s="1"/>
  <c r="S1088" i="1"/>
  <c r="T1088" i="1" s="1"/>
  <c r="S1166" i="1"/>
  <c r="T1166" i="1" s="1"/>
  <c r="S748" i="1"/>
  <c r="T748" i="1" s="1"/>
  <c r="S3753" i="1"/>
  <c r="T3753" i="1" s="1"/>
  <c r="S773" i="1"/>
  <c r="T773" i="1" s="1"/>
  <c r="S1479" i="1"/>
  <c r="T1479" i="1" s="1"/>
  <c r="S3798" i="1"/>
  <c r="T3798" i="1" s="1"/>
  <c r="S1526" i="1"/>
  <c r="T1526" i="1" s="1"/>
  <c r="S1365" i="1"/>
  <c r="T1365" i="1" s="1"/>
  <c r="S3517" i="1"/>
  <c r="T3517" i="1" s="1"/>
  <c r="S2507" i="1"/>
  <c r="T2507" i="1" s="1"/>
  <c r="S1994" i="1"/>
  <c r="T1994" i="1" s="1"/>
  <c r="S474" i="1"/>
  <c r="T474" i="1" s="1"/>
  <c r="S1828" i="1"/>
  <c r="T1828" i="1" s="1"/>
  <c r="S1717" i="1"/>
  <c r="T1717" i="1" s="1"/>
  <c r="S2006" i="1"/>
  <c r="T2006" i="1" s="1"/>
  <c r="S1801" i="1"/>
  <c r="T1801" i="1" s="1"/>
  <c r="S1266" i="1"/>
  <c r="T1266" i="1" s="1"/>
  <c r="S711" i="1"/>
  <c r="T711" i="1" s="1"/>
  <c r="S1626" i="1"/>
  <c r="T1626" i="1" s="1"/>
  <c r="S1344" i="1"/>
  <c r="T1344" i="1" s="1"/>
  <c r="S984" i="1"/>
  <c r="T984" i="1" s="1"/>
  <c r="S746" i="1"/>
  <c r="T746" i="1" s="1"/>
  <c r="S2792" i="1"/>
  <c r="T2792" i="1" s="1"/>
  <c r="S2279" i="1"/>
  <c r="T2279" i="1" s="1"/>
  <c r="S1246" i="1"/>
  <c r="T1246" i="1" s="1"/>
  <c r="S74" i="1"/>
  <c r="T74" i="1" s="1"/>
  <c r="S3426" i="1"/>
  <c r="T3426" i="1" s="1"/>
  <c r="S2124" i="1"/>
  <c r="T2124" i="1" s="1"/>
  <c r="S1473" i="1"/>
  <c r="T1473" i="1" s="1"/>
  <c r="S2095" i="1"/>
  <c r="T2095" i="1" s="1"/>
  <c r="S1972" i="1"/>
  <c r="T1972" i="1" s="1"/>
  <c r="S2906" i="1"/>
  <c r="T2906" i="1" s="1"/>
  <c r="S2411" i="1"/>
  <c r="T2411" i="1" s="1"/>
  <c r="S1684" i="1"/>
  <c r="T1684" i="1" s="1"/>
  <c r="S1880" i="1"/>
  <c r="T1880" i="1" s="1"/>
  <c r="S608" i="1"/>
  <c r="T608" i="1" s="1"/>
  <c r="S3384" i="1"/>
  <c r="T3384" i="1" s="1"/>
  <c r="S1945" i="1"/>
  <c r="T1945" i="1" s="1"/>
  <c r="S2414" i="1"/>
  <c r="T2414" i="1" s="1"/>
  <c r="S1195" i="1"/>
  <c r="T1195" i="1" s="1"/>
  <c r="S3650" i="1"/>
  <c r="T3650" i="1" s="1"/>
  <c r="S1299" i="1"/>
  <c r="T1299" i="1" s="1"/>
  <c r="S2477" i="1"/>
  <c r="T2477" i="1" s="1"/>
  <c r="S1696" i="1"/>
  <c r="T1696" i="1" s="1"/>
  <c r="S100" i="1"/>
  <c r="T100" i="1" s="1"/>
  <c r="S684" i="1"/>
  <c r="T684" i="1" s="1"/>
  <c r="S2499" i="1"/>
  <c r="T2499" i="1" s="1"/>
  <c r="S1574" i="1"/>
  <c r="T1574" i="1" s="1"/>
  <c r="S2706" i="1"/>
  <c r="T2706" i="1" s="1"/>
  <c r="S382" i="1"/>
  <c r="T382" i="1" s="1"/>
  <c r="S3772" i="1"/>
  <c r="T3772" i="1" s="1"/>
  <c r="S753" i="1"/>
  <c r="T753" i="1" s="1"/>
  <c r="S2286" i="1"/>
  <c r="T2286" i="1" s="1"/>
  <c r="S217" i="1"/>
  <c r="T217" i="1" s="1"/>
  <c r="S2389" i="1"/>
  <c r="T2389" i="1" s="1"/>
  <c r="S3598" i="1"/>
  <c r="T3598" i="1" s="1"/>
  <c r="S713" i="1"/>
  <c r="T713" i="1" s="1"/>
  <c r="S3237" i="1"/>
  <c r="T3237" i="1" s="1"/>
  <c r="S3498" i="1"/>
  <c r="T3498" i="1" s="1"/>
  <c r="S621" i="1"/>
  <c r="T621" i="1" s="1"/>
  <c r="S1833" i="1"/>
  <c r="T1833" i="1" s="1"/>
  <c r="S3707" i="1"/>
  <c r="T3707" i="1" s="1"/>
  <c r="S1389" i="1"/>
  <c r="T1389" i="1" s="1"/>
  <c r="S757" i="1"/>
  <c r="T757" i="1" s="1"/>
  <c r="S3982" i="1"/>
  <c r="T3982" i="1" s="1"/>
  <c r="S383" i="1"/>
  <c r="T383" i="1" s="1"/>
  <c r="S2283" i="1"/>
  <c r="T2283" i="1" s="1"/>
  <c r="S91" i="1"/>
  <c r="T91" i="1" s="1"/>
  <c r="S35" i="1"/>
  <c r="T35" i="1" s="1"/>
  <c r="S1413" i="1"/>
  <c r="T1413" i="1" s="1"/>
  <c r="S3559" i="1"/>
  <c r="T3559" i="1" s="1"/>
  <c r="S1415" i="1"/>
  <c r="T1415" i="1" s="1"/>
  <c r="S2326" i="1"/>
  <c r="T2326" i="1" s="1"/>
  <c r="S2572" i="1"/>
  <c r="T2572" i="1" s="1"/>
  <c r="S3883" i="1"/>
  <c r="T3883" i="1" s="1"/>
  <c r="S1780" i="1"/>
  <c r="T1780" i="1" s="1"/>
  <c r="S603" i="1"/>
  <c r="T603" i="1" s="1"/>
  <c r="S454" i="1"/>
  <c r="T454" i="1" s="1"/>
  <c r="S3156" i="1"/>
  <c r="T3156" i="1" s="1"/>
  <c r="S1907" i="1"/>
  <c r="T1907" i="1" s="1"/>
  <c r="S2156" i="1"/>
  <c r="T2156" i="1" s="1"/>
  <c r="S556" i="1"/>
  <c r="T556" i="1" s="1"/>
  <c r="S861" i="1"/>
  <c r="T861" i="1" s="1"/>
  <c r="S1217" i="1"/>
  <c r="T1217" i="1" s="1"/>
  <c r="S613" i="1"/>
  <c r="T613" i="1" s="1"/>
  <c r="S1595" i="1"/>
  <c r="T1595" i="1" s="1"/>
  <c r="S3221" i="1"/>
  <c r="T3221" i="1" s="1"/>
  <c r="S2883" i="1"/>
  <c r="T2883" i="1" s="1"/>
  <c r="S496" i="1"/>
  <c r="T496" i="1" s="1"/>
  <c r="S1962" i="1"/>
  <c r="T1962" i="1" s="1"/>
  <c r="S736" i="1"/>
  <c r="T736" i="1" s="1"/>
  <c r="S2436" i="1"/>
  <c r="T2436" i="1" s="1"/>
  <c r="S638" i="1"/>
  <c r="T638" i="1" s="1"/>
  <c r="S392" i="1"/>
  <c r="T392" i="1" s="1"/>
  <c r="S1119" i="1"/>
  <c r="T1119" i="1" s="1"/>
  <c r="S2012" i="1"/>
  <c r="T2012" i="1" s="1"/>
  <c r="S3711" i="1"/>
  <c r="T3711" i="1" s="1"/>
  <c r="S2777" i="1"/>
  <c r="T2777" i="1" s="1"/>
  <c r="S2468" i="1"/>
  <c r="T2468" i="1" s="1"/>
  <c r="S1422" i="1"/>
  <c r="T1422" i="1" s="1"/>
  <c r="S1903" i="1"/>
  <c r="T1903" i="1" s="1"/>
  <c r="S791" i="1"/>
  <c r="T791" i="1" s="1"/>
  <c r="S1384" i="1"/>
  <c r="T1384" i="1" s="1"/>
  <c r="S3137" i="1"/>
  <c r="T3137" i="1" s="1"/>
  <c r="S2407" i="1"/>
  <c r="T2407" i="1" s="1"/>
  <c r="S1438" i="1"/>
  <c r="T1438" i="1" s="1"/>
  <c r="S244" i="1"/>
  <c r="T244" i="1" s="1"/>
  <c r="S159" i="1"/>
  <c r="T159" i="1" s="1"/>
  <c r="S2123" i="1"/>
  <c r="T2123" i="1" s="1"/>
  <c r="S761" i="1"/>
  <c r="T761" i="1" s="1"/>
  <c r="S345" i="1"/>
  <c r="T345" i="1" s="1"/>
  <c r="S886" i="1"/>
  <c r="T886" i="1" s="1"/>
  <c r="S672" i="1"/>
  <c r="T672" i="1" s="1"/>
  <c r="S677" i="1"/>
  <c r="T677" i="1" s="1"/>
  <c r="S482" i="1"/>
  <c r="T482" i="1" s="1"/>
  <c r="S4099" i="1"/>
  <c r="T4099" i="1" s="1"/>
  <c r="S582" i="1"/>
  <c r="T582" i="1" s="1"/>
  <c r="S1988" i="1"/>
  <c r="T1988" i="1" s="1"/>
  <c r="S1319" i="1"/>
  <c r="T1319" i="1" s="1"/>
  <c r="S2293" i="1"/>
  <c r="T2293" i="1" s="1"/>
  <c r="S3877" i="1"/>
  <c r="T3877" i="1" s="1"/>
  <c r="S236" i="1"/>
  <c r="T236" i="1" s="1"/>
  <c r="S2078" i="1"/>
  <c r="T2078" i="1" s="1"/>
  <c r="S3014" i="1"/>
  <c r="T3014" i="1" s="1"/>
  <c r="S1967" i="1"/>
  <c r="T1967" i="1" s="1"/>
  <c r="S888" i="1"/>
  <c r="T888" i="1" s="1"/>
  <c r="S450" i="1"/>
  <c r="T450" i="1" s="1"/>
  <c r="S709" i="1"/>
  <c r="T709" i="1" s="1"/>
  <c r="S3211" i="1"/>
  <c r="T3211" i="1" s="1"/>
  <c r="S1916" i="1"/>
  <c r="T1916" i="1" s="1"/>
  <c r="S3322" i="1"/>
  <c r="T3322" i="1" s="1"/>
  <c r="S2121" i="1"/>
  <c r="T2121" i="1" s="1"/>
  <c r="S2382" i="1"/>
  <c r="T2382" i="1" s="1"/>
  <c r="S740" i="1"/>
  <c r="T740" i="1" s="1"/>
  <c r="S720" i="1"/>
  <c r="T720" i="1" s="1"/>
  <c r="S1776" i="1"/>
  <c r="T1776" i="1" s="1"/>
  <c r="S1774" i="1"/>
  <c r="T1774" i="1" s="1"/>
  <c r="S1128" i="1"/>
  <c r="T1128" i="1" s="1"/>
  <c r="S2734" i="1"/>
  <c r="T2734" i="1" s="1"/>
  <c r="S2888" i="1"/>
  <c r="T2888" i="1" s="1"/>
  <c r="S333" i="1"/>
  <c r="T333" i="1" s="1"/>
  <c r="S123" i="1"/>
  <c r="T123" i="1" s="1"/>
  <c r="S3743" i="1"/>
  <c r="T3743" i="1" s="1"/>
  <c r="S2739" i="1"/>
  <c r="T2739" i="1" s="1"/>
  <c r="S573" i="1"/>
  <c r="T573" i="1" s="1"/>
  <c r="S771" i="1"/>
  <c r="T771" i="1" s="1"/>
  <c r="S2166" i="1"/>
  <c r="T2166" i="1" s="1"/>
  <c r="S43" i="1"/>
  <c r="T43" i="1" s="1"/>
  <c r="S2670" i="1"/>
  <c r="T2670" i="1" s="1"/>
  <c r="S2583" i="1"/>
  <c r="T2583" i="1" s="1"/>
  <c r="S960" i="1"/>
  <c r="T960" i="1" s="1"/>
  <c r="S2173" i="1"/>
  <c r="T2173" i="1" s="1"/>
  <c r="S523" i="1"/>
  <c r="T523" i="1" s="1"/>
  <c r="S38" i="1"/>
  <c r="T38" i="1" s="1"/>
  <c r="S1164" i="1"/>
  <c r="T1164" i="1" s="1"/>
  <c r="S2003" i="1"/>
  <c r="T2003" i="1" s="1"/>
  <c r="S3870" i="1"/>
  <c r="T3870" i="1" s="1"/>
  <c r="S944" i="1"/>
  <c r="T944" i="1" s="1"/>
  <c r="S865" i="1"/>
  <c r="T865" i="1" s="1"/>
  <c r="S3252" i="1"/>
  <c r="T3252" i="1" s="1"/>
  <c r="S2579" i="1"/>
  <c r="T2579" i="1" s="1"/>
  <c r="S1514" i="1"/>
  <c r="T1514" i="1" s="1"/>
  <c r="S434" i="1"/>
  <c r="T434" i="1" s="1"/>
  <c r="S3667" i="1"/>
  <c r="T3667" i="1" s="1"/>
  <c r="S1935" i="1"/>
  <c r="T1935" i="1" s="1"/>
  <c r="S3138" i="1"/>
  <c r="T3138" i="1" s="1"/>
  <c r="S2130" i="1"/>
  <c r="T2130" i="1" s="1"/>
  <c r="S1651" i="1"/>
  <c r="T1651" i="1" s="1"/>
  <c r="S2239" i="1"/>
  <c r="T2239" i="1" s="1"/>
  <c r="S3238" i="1"/>
  <c r="T3238" i="1" s="1"/>
  <c r="S2433" i="1"/>
  <c r="T2433" i="1" s="1"/>
  <c r="S1911" i="1"/>
  <c r="T1911" i="1" s="1"/>
  <c r="S2025" i="1"/>
  <c r="T2025" i="1" s="1"/>
  <c r="S2114" i="1"/>
  <c r="T2114" i="1" s="1"/>
  <c r="S1068" i="1"/>
  <c r="T1068" i="1" s="1"/>
  <c r="S1047" i="1"/>
  <c r="T1047" i="1" s="1"/>
  <c r="S518" i="1"/>
  <c r="T518" i="1" s="1"/>
  <c r="S2807" i="1"/>
  <c r="T2807" i="1" s="1"/>
  <c r="S932" i="1"/>
  <c r="T932" i="1" s="1"/>
  <c r="S227" i="1"/>
  <c r="T227" i="1" s="1"/>
  <c r="S3797" i="1"/>
  <c r="T3797" i="1" s="1"/>
  <c r="S1371" i="1"/>
  <c r="T1371" i="1" s="1"/>
  <c r="S1081" i="1"/>
  <c r="T1081" i="1" s="1"/>
  <c r="S3938" i="1"/>
  <c r="T3938" i="1" s="1"/>
  <c r="S2075" i="1"/>
  <c r="T2075" i="1" s="1"/>
  <c r="S2610" i="1"/>
  <c r="T2610" i="1" s="1"/>
  <c r="S1272" i="1"/>
  <c r="T1272" i="1" s="1"/>
  <c r="S925" i="1"/>
  <c r="T925" i="1" s="1"/>
  <c r="S766" i="1"/>
  <c r="T766" i="1" s="1"/>
  <c r="S2089" i="1"/>
  <c r="T2089" i="1" s="1"/>
  <c r="S2200" i="1"/>
  <c r="T2200" i="1" s="1"/>
  <c r="S1894" i="1"/>
  <c r="T1894" i="1" s="1"/>
  <c r="S150" i="1"/>
  <c r="T150" i="1" s="1"/>
  <c r="S3560" i="1"/>
  <c r="T3560" i="1" s="1"/>
  <c r="S1118" i="1"/>
  <c r="T1118" i="1" s="1"/>
  <c r="S1229" i="1"/>
  <c r="T1229" i="1" s="1"/>
  <c r="S2128" i="1"/>
  <c r="T2128" i="1" s="1"/>
  <c r="S2822" i="1"/>
  <c r="T2822" i="1" s="1"/>
  <c r="S3962" i="1"/>
  <c r="T3962" i="1" s="1"/>
  <c r="S826" i="1"/>
  <c r="T826" i="1" s="1"/>
  <c r="S3968" i="1"/>
  <c r="T3968" i="1" s="1"/>
  <c r="S3210" i="1"/>
  <c r="T3210" i="1" s="1"/>
  <c r="S1875" i="1"/>
  <c r="T1875" i="1" s="1"/>
  <c r="S1887" i="1"/>
  <c r="T1887" i="1" s="1"/>
  <c r="S163" i="1"/>
  <c r="T163" i="1" s="1"/>
  <c r="S3693" i="1"/>
  <c r="T3693" i="1" s="1"/>
  <c r="S2644" i="1"/>
  <c r="T2644" i="1" s="1"/>
  <c r="S3730" i="1"/>
  <c r="T3730" i="1" s="1"/>
  <c r="S1508" i="1"/>
  <c r="T1508" i="1" s="1"/>
  <c r="S3334" i="1"/>
  <c r="T3334" i="1" s="1"/>
  <c r="S2914" i="1"/>
  <c r="T2914" i="1" s="1"/>
  <c r="S463" i="1"/>
  <c r="T463" i="1" s="1"/>
  <c r="S547" i="1"/>
  <c r="T547" i="1" s="1"/>
  <c r="S222" i="1"/>
  <c r="T222" i="1" s="1"/>
  <c r="S3095" i="1"/>
  <c r="T3095" i="1" s="1"/>
  <c r="S3369" i="1"/>
  <c r="T3369" i="1" s="1"/>
  <c r="S3239" i="1"/>
  <c r="T3239" i="1" s="1"/>
  <c r="S2425" i="1"/>
  <c r="T2425" i="1" s="1"/>
  <c r="S3740" i="1"/>
  <c r="T3740" i="1" s="1"/>
  <c r="S419" i="1"/>
  <c r="T419" i="1" s="1"/>
  <c r="S1204" i="1"/>
  <c r="T1204" i="1" s="1"/>
  <c r="S3157" i="1"/>
  <c r="T3157" i="1" s="1"/>
  <c r="S1693" i="1"/>
  <c r="T1693" i="1" s="1"/>
  <c r="S639" i="1"/>
  <c r="T639" i="1" s="1"/>
  <c r="S1328" i="1"/>
  <c r="T1328" i="1" s="1"/>
  <c r="S145" i="1"/>
  <c r="T145" i="1" s="1"/>
  <c r="S1402" i="1"/>
  <c r="T1402" i="1" s="1"/>
  <c r="S4093" i="1"/>
  <c r="T4093" i="1" s="1"/>
  <c r="S2000" i="1"/>
  <c r="T2000" i="1" s="1"/>
  <c r="S3792" i="1"/>
  <c r="T3792" i="1" s="1"/>
  <c r="S2593" i="1"/>
  <c r="T2593" i="1" s="1"/>
  <c r="S3946" i="1"/>
  <c r="T3946" i="1" s="1"/>
  <c r="S2796" i="1"/>
  <c r="T2796" i="1" s="1"/>
  <c r="S3492" i="1"/>
  <c r="T3492" i="1" s="1"/>
  <c r="S3265" i="1"/>
  <c r="T3265" i="1" s="1"/>
  <c r="S2480" i="1"/>
  <c r="T2480" i="1" s="1"/>
  <c r="S956" i="1"/>
  <c r="T956" i="1" s="1"/>
  <c r="S1241" i="1"/>
  <c r="T1241" i="1" s="1"/>
  <c r="S2263" i="1"/>
  <c r="T2263" i="1" s="1"/>
  <c r="S1383" i="1"/>
  <c r="T1383" i="1" s="1"/>
  <c r="S75" i="1"/>
  <c r="T75" i="1" s="1"/>
  <c r="S1930" i="1"/>
  <c r="T1930" i="1" s="1"/>
  <c r="S1502" i="1"/>
  <c r="T1502" i="1" s="1"/>
  <c r="S1847" i="1"/>
  <c r="T1847" i="1" s="1"/>
  <c r="S3919" i="1"/>
  <c r="T3919" i="1" s="1"/>
  <c r="S3214" i="1"/>
  <c r="T3214" i="1" s="1"/>
  <c r="S315" i="1"/>
  <c r="T315" i="1" s="1"/>
  <c r="S656" i="1"/>
  <c r="T656" i="1" s="1"/>
  <c r="S3947" i="1"/>
  <c r="T3947" i="1" s="1"/>
  <c r="S2581" i="1"/>
  <c r="T2581" i="1" s="1"/>
  <c r="S3219" i="1"/>
  <c r="T3219" i="1" s="1"/>
  <c r="S2695" i="1"/>
  <c r="T2695" i="1" s="1"/>
  <c r="S3596" i="1"/>
  <c r="T3596" i="1" s="1"/>
  <c r="S3015" i="1"/>
  <c r="T3015" i="1" s="1"/>
  <c r="S1580" i="1"/>
  <c r="T1580" i="1" s="1"/>
  <c r="S1411" i="1"/>
  <c r="T1411" i="1" s="1"/>
  <c r="S2890" i="1"/>
  <c r="T2890" i="1" s="1"/>
  <c r="S2782" i="1"/>
  <c r="T2782" i="1" s="1"/>
  <c r="S4091" i="1"/>
  <c r="T4091" i="1" s="1"/>
  <c r="S710" i="1"/>
  <c r="T710" i="1" s="1"/>
  <c r="S2741" i="1"/>
  <c r="T2741" i="1" s="1"/>
  <c r="S2720" i="1"/>
  <c r="T2720" i="1" s="1"/>
  <c r="S3452" i="1"/>
  <c r="T3452" i="1" s="1"/>
  <c r="S4006" i="1"/>
  <c r="T4006" i="1" s="1"/>
  <c r="S595" i="1"/>
  <c r="T595" i="1" s="1"/>
  <c r="S2679" i="1"/>
  <c r="T2679" i="1" s="1"/>
  <c r="S2539" i="1"/>
  <c r="T2539" i="1" s="1"/>
  <c r="S2559" i="1"/>
  <c r="T2559" i="1" s="1"/>
  <c r="S415" i="1"/>
  <c r="T415" i="1" s="1"/>
  <c r="S2866" i="1"/>
  <c r="T2866" i="1" s="1"/>
  <c r="S484" i="1"/>
  <c r="T484" i="1" s="1"/>
  <c r="S1669" i="1"/>
  <c r="T1669" i="1" s="1"/>
  <c r="S328" i="1"/>
  <c r="T328" i="1" s="1"/>
  <c r="S2182" i="1"/>
  <c r="T2182" i="1" s="1"/>
  <c r="S488" i="1"/>
  <c r="T488" i="1" s="1"/>
  <c r="S2255" i="1"/>
  <c r="T2255" i="1" s="1"/>
  <c r="S2673" i="1"/>
  <c r="T2673" i="1" s="1"/>
  <c r="S1086" i="1"/>
  <c r="T1086" i="1" s="1"/>
  <c r="S2762" i="1"/>
  <c r="T2762" i="1" s="1"/>
  <c r="S2533" i="1"/>
  <c r="T2533" i="1" s="1"/>
  <c r="S1785" i="1"/>
  <c r="T1785" i="1" s="1"/>
  <c r="S2855" i="1"/>
  <c r="T2855" i="1" s="1"/>
  <c r="S1339" i="1"/>
  <c r="T1339" i="1" s="1"/>
  <c r="S1555" i="1"/>
  <c r="T1555" i="1" s="1"/>
  <c r="S716" i="1"/>
  <c r="T716" i="1" s="1"/>
  <c r="S3032" i="1"/>
  <c r="T3032" i="1" s="1"/>
  <c r="S2537" i="1"/>
  <c r="T2537" i="1" s="1"/>
  <c r="S3762" i="1"/>
  <c r="T3762" i="1" s="1"/>
  <c r="S2001" i="1"/>
  <c r="T2001" i="1" s="1"/>
  <c r="S2671" i="1"/>
  <c r="T2671" i="1" s="1"/>
  <c r="S200" i="1"/>
  <c r="T200" i="1" s="1"/>
  <c r="S3459" i="1"/>
  <c r="T3459" i="1" s="1"/>
  <c r="S3575" i="1"/>
  <c r="T3575" i="1" s="1"/>
  <c r="S1202" i="1"/>
  <c r="T1202" i="1" s="1"/>
  <c r="S1175" i="1"/>
  <c r="T1175" i="1" s="1"/>
  <c r="S2497" i="1"/>
  <c r="T2497" i="1" s="1"/>
  <c r="S2754" i="1"/>
  <c r="T2754" i="1" s="1"/>
  <c r="S2402" i="1"/>
  <c r="T2402" i="1" s="1"/>
  <c r="S120" i="1"/>
  <c r="T120" i="1" s="1"/>
  <c r="S1798" i="1"/>
  <c r="T1798" i="1" s="1"/>
  <c r="S1253" i="1"/>
  <c r="T1253" i="1" s="1"/>
  <c r="S2878" i="1"/>
  <c r="T2878" i="1" s="1"/>
  <c r="S3355" i="1"/>
  <c r="T3355" i="1" s="1"/>
  <c r="S58" i="1"/>
  <c r="T58" i="1" s="1"/>
  <c r="S407" i="1"/>
  <c r="T407" i="1" s="1"/>
  <c r="S2946" i="1"/>
  <c r="T2946" i="1" s="1"/>
  <c r="S3750" i="1"/>
  <c r="T3750" i="1" s="1"/>
  <c r="S976" i="1"/>
  <c r="T976" i="1" s="1"/>
  <c r="S3240" i="1"/>
  <c r="T3240" i="1" s="1"/>
  <c r="S2377" i="1"/>
  <c r="T2377" i="1" s="1"/>
  <c r="S1575" i="1"/>
  <c r="T1575" i="1" s="1"/>
  <c r="S4199" i="1"/>
  <c r="T4199" i="1" s="1"/>
  <c r="S1534" i="1"/>
  <c r="T1534" i="1" s="1"/>
  <c r="S3780" i="1"/>
  <c r="T3780" i="1" s="1"/>
  <c r="S374" i="1"/>
  <c r="T374" i="1" s="1"/>
  <c r="S687" i="1"/>
  <c r="T687" i="1" s="1"/>
  <c r="S4175" i="1"/>
  <c r="T4175" i="1" s="1"/>
  <c r="S1791" i="1"/>
  <c r="T1791" i="1" s="1"/>
  <c r="S2051" i="1"/>
  <c r="T2051" i="1" s="1"/>
  <c r="S1895" i="1"/>
  <c r="T1895" i="1" s="1"/>
  <c r="S2374" i="1"/>
  <c r="T2374" i="1" s="1"/>
  <c r="S4053" i="1"/>
  <c r="T4053" i="1" s="1"/>
  <c r="S1141" i="1"/>
  <c r="T1141" i="1" s="1"/>
  <c r="S1996" i="1"/>
  <c r="T1996" i="1" s="1"/>
  <c r="S3406" i="1"/>
  <c r="T3406" i="1" s="1"/>
  <c r="S3356" i="1"/>
  <c r="T3356" i="1" s="1"/>
  <c r="S3918" i="1"/>
  <c r="T3918" i="1" s="1"/>
  <c r="S2598" i="1"/>
  <c r="T2598" i="1" s="1"/>
  <c r="S2540" i="1"/>
  <c r="T2540" i="1" s="1"/>
  <c r="S1839" i="1"/>
  <c r="T1839" i="1" s="1"/>
  <c r="S3906" i="1"/>
  <c r="T3906" i="1" s="1"/>
  <c r="S1529" i="1"/>
  <c r="T1529" i="1" s="1"/>
  <c r="S3465" i="1"/>
  <c r="T3465" i="1" s="1"/>
  <c r="S768" i="1"/>
  <c r="T768" i="1" s="1"/>
  <c r="S727" i="1"/>
  <c r="T727" i="1" s="1"/>
  <c r="S3832" i="1"/>
  <c r="T3832" i="1" s="1"/>
  <c r="S1145" i="1"/>
  <c r="T1145" i="1" s="1"/>
  <c r="S140" i="1"/>
  <c r="T140" i="1" s="1"/>
  <c r="S3062" i="1"/>
  <c r="T3062" i="1" s="1"/>
  <c r="S3651" i="1"/>
  <c r="T3651" i="1" s="1"/>
  <c r="S110" i="1"/>
  <c r="T110" i="1" s="1"/>
  <c r="S2415" i="1"/>
  <c r="T2415" i="1" s="1"/>
  <c r="S2388" i="1"/>
  <c r="T2388" i="1" s="1"/>
  <c r="S939" i="1"/>
  <c r="T939" i="1" s="1"/>
  <c r="S1226" i="1"/>
  <c r="T1226" i="1" s="1"/>
  <c r="S1743" i="1"/>
  <c r="T1743" i="1" s="1"/>
  <c r="S232" i="1"/>
  <c r="T232" i="1" s="1"/>
  <c r="S3535" i="1"/>
  <c r="T3535" i="1" s="1"/>
  <c r="S3551" i="1"/>
  <c r="T3551" i="1" s="1"/>
  <c r="S1953" i="1"/>
  <c r="T1953" i="1" s="1"/>
  <c r="S3683" i="1"/>
  <c r="T3683" i="1" s="1"/>
  <c r="S127" i="1"/>
  <c r="T127" i="1" s="1"/>
  <c r="S240" i="1"/>
  <c r="T240" i="1" s="1"/>
  <c r="S2696" i="1"/>
  <c r="T2696" i="1" s="1"/>
  <c r="S1199" i="1"/>
  <c r="T1199" i="1" s="1"/>
  <c r="S1591" i="1"/>
  <c r="T1591" i="1" s="1"/>
  <c r="S2674" i="1"/>
  <c r="T2674" i="1" s="1"/>
  <c r="S1888" i="1"/>
  <c r="T1888" i="1" s="1"/>
  <c r="S1282" i="1"/>
  <c r="T1282" i="1" s="1"/>
  <c r="S2832" i="1"/>
  <c r="T2832" i="1" s="1"/>
  <c r="S2958" i="1"/>
  <c r="T2958" i="1" s="1"/>
  <c r="S3526" i="1"/>
  <c r="T3526" i="1" s="1"/>
  <c r="S1209" i="1"/>
  <c r="T1209" i="1" s="1"/>
  <c r="S41" i="1"/>
  <c r="T41" i="1" s="1"/>
  <c r="S3315" i="1"/>
  <c r="T3315" i="1" s="1"/>
  <c r="S3927" i="1"/>
  <c r="T3927" i="1" s="1"/>
  <c r="S1757" i="1"/>
  <c r="T1757" i="1" s="1"/>
  <c r="S1084" i="1"/>
  <c r="T1084" i="1" s="1"/>
  <c r="S2931" i="1"/>
  <c r="T2931" i="1" s="1"/>
  <c r="S996" i="1"/>
  <c r="T996" i="1" s="1"/>
  <c r="S251" i="1"/>
  <c r="T251" i="1" s="1"/>
  <c r="S532" i="1"/>
  <c r="T532" i="1" s="1"/>
  <c r="S988" i="1"/>
  <c r="T988" i="1" s="1"/>
  <c r="S2702" i="1"/>
  <c r="T2702" i="1" s="1"/>
  <c r="S571" i="1"/>
  <c r="T571" i="1" s="1"/>
  <c r="S1420" i="1"/>
  <c r="T1420" i="1" s="1"/>
  <c r="S3460" i="1"/>
  <c r="T3460" i="1" s="1"/>
  <c r="S2586" i="1"/>
  <c r="T2586" i="1" s="1"/>
  <c r="S3241" i="1"/>
  <c r="T3241" i="1" s="1"/>
  <c r="S1007" i="1"/>
  <c r="T1007" i="1" s="1"/>
  <c r="S3618" i="1"/>
  <c r="T3618" i="1" s="1"/>
  <c r="S205" i="1"/>
  <c r="T205" i="1" s="1"/>
  <c r="S402" i="1"/>
  <c r="T402" i="1" s="1"/>
  <c r="S2803" i="1"/>
  <c r="T2803" i="1" s="1"/>
  <c r="S457" i="1"/>
  <c r="T457" i="1" s="1"/>
  <c r="S2214" i="1"/>
  <c r="T2214" i="1" s="1"/>
  <c r="S2027" i="1"/>
  <c r="T2027" i="1" s="1"/>
  <c r="S797" i="1"/>
  <c r="T797" i="1" s="1"/>
  <c r="S304" i="1"/>
  <c r="T304" i="1" s="1"/>
  <c r="S549" i="1"/>
  <c r="T549" i="1" s="1"/>
  <c r="S1005" i="1"/>
  <c r="T1005" i="1" s="1"/>
  <c r="S686" i="1"/>
  <c r="T686" i="1" s="1"/>
  <c r="S965" i="1"/>
  <c r="T965" i="1" s="1"/>
  <c r="S2021" i="1"/>
  <c r="T2021" i="1" s="1"/>
  <c r="S2891" i="1"/>
  <c r="T2891" i="1" s="1"/>
  <c r="S3106" i="1"/>
  <c r="T3106" i="1" s="1"/>
  <c r="S1074" i="1"/>
  <c r="T1074" i="1" s="1"/>
  <c r="S1763" i="1"/>
  <c r="T1763" i="1" s="1"/>
  <c r="S1261" i="1"/>
  <c r="T1261" i="1" s="1"/>
  <c r="S3530" i="1"/>
  <c r="T3530" i="1" s="1"/>
  <c r="S3316" i="1"/>
  <c r="T3316" i="1" s="1"/>
  <c r="S3534" i="1"/>
  <c r="T3534" i="1" s="1"/>
  <c r="S2529" i="1"/>
  <c r="T2529" i="1" s="1"/>
  <c r="S3522" i="1"/>
  <c r="T3522" i="1" s="1"/>
  <c r="S3585" i="1"/>
  <c r="T3585" i="1" s="1"/>
  <c r="S1746" i="1"/>
  <c r="T1746" i="1" s="1"/>
  <c r="S2996" i="1"/>
  <c r="T2996" i="1" s="1"/>
  <c r="S3078" i="1"/>
  <c r="T3078" i="1" s="1"/>
  <c r="S89" i="1"/>
  <c r="T89" i="1" s="1"/>
  <c r="S1156" i="1"/>
  <c r="T1156" i="1" s="1"/>
  <c r="S194" i="1"/>
  <c r="T194" i="1" s="1"/>
  <c r="S1660" i="1"/>
  <c r="T1660" i="1" s="1"/>
  <c r="S2267" i="1"/>
  <c r="T2267" i="1" s="1"/>
  <c r="S2975" i="1"/>
  <c r="T2975" i="1" s="1"/>
  <c r="S731" i="1"/>
  <c r="T731" i="1" s="1"/>
  <c r="S1250" i="1"/>
  <c r="T1250" i="1" s="1"/>
  <c r="S1816" i="1"/>
  <c r="T1816" i="1" s="1"/>
  <c r="S3834" i="1"/>
  <c r="T3834" i="1" s="1"/>
  <c r="S119" i="1"/>
  <c r="T119" i="1" s="1"/>
  <c r="S3735" i="1"/>
  <c r="T3735" i="1" s="1"/>
  <c r="S2724" i="1"/>
  <c r="T2724" i="1" s="1"/>
  <c r="S1391" i="1"/>
  <c r="T1391" i="1" s="1"/>
  <c r="S855" i="1"/>
  <c r="T855" i="1" s="1"/>
  <c r="S800" i="1"/>
  <c r="T800" i="1" s="1"/>
  <c r="S851" i="1"/>
  <c r="T851" i="1" s="1"/>
  <c r="S890" i="1"/>
  <c r="T890" i="1" s="1"/>
  <c r="S3986" i="1"/>
  <c r="T3986" i="1" s="1"/>
  <c r="S1252" i="1"/>
  <c r="T1252" i="1" s="1"/>
  <c r="S3301" i="1"/>
  <c r="T3301" i="1" s="1"/>
  <c r="S3092" i="1"/>
  <c r="T3092" i="1" s="1"/>
  <c r="S3497" i="1"/>
  <c r="T3497" i="1" s="1"/>
  <c r="S2697" i="1"/>
  <c r="T2697" i="1" s="1"/>
  <c r="S658" i="1"/>
  <c r="T658" i="1" s="1"/>
  <c r="S90" i="1"/>
  <c r="T90" i="1" s="1"/>
  <c r="S604" i="1"/>
  <c r="T604" i="1" s="1"/>
  <c r="S954" i="1"/>
  <c r="T954" i="1" s="1"/>
  <c r="S1900" i="1"/>
  <c r="T1900" i="1" s="1"/>
  <c r="S3948" i="1"/>
  <c r="T3948" i="1" s="1"/>
  <c r="S121" i="1"/>
  <c r="T121" i="1" s="1"/>
  <c r="S3995" i="1"/>
  <c r="T3995" i="1" s="1"/>
  <c r="S1544" i="1"/>
  <c r="T1544" i="1" s="1"/>
  <c r="S2521" i="1"/>
  <c r="T2521" i="1" s="1"/>
  <c r="S3521" i="1"/>
  <c r="T3521" i="1" s="1"/>
  <c r="S1867" i="1"/>
  <c r="T1867" i="1" s="1"/>
  <c r="S2015" i="1"/>
  <c r="T2015" i="1" s="1"/>
  <c r="S264" i="1"/>
  <c r="T264" i="1" s="1"/>
  <c r="S3698" i="1"/>
  <c r="T3698" i="1" s="1"/>
  <c r="S747" i="1"/>
  <c r="T747" i="1" s="1"/>
  <c r="S1726" i="1"/>
  <c r="T1726" i="1" s="1"/>
  <c r="S1342" i="1"/>
  <c r="T1342" i="1" s="1"/>
  <c r="S1818" i="1"/>
  <c r="T1818" i="1" s="1"/>
  <c r="S4031" i="1"/>
  <c r="T4031" i="1" s="1"/>
  <c r="S1495" i="1"/>
  <c r="T1495" i="1" s="1"/>
  <c r="S1753" i="1"/>
  <c r="T1753" i="1" s="1"/>
  <c r="S456" i="1"/>
  <c r="T456" i="1" s="1"/>
  <c r="S3824" i="1"/>
  <c r="T3824" i="1" s="1"/>
  <c r="S3185" i="1"/>
  <c r="T3185" i="1" s="1"/>
  <c r="S2144" i="1"/>
  <c r="T2144" i="1" s="1"/>
  <c r="S1326" i="1"/>
  <c r="T1326" i="1" s="1"/>
  <c r="S445" i="1"/>
  <c r="T445" i="1" s="1"/>
  <c r="S3741" i="1"/>
  <c r="T3741" i="1" s="1"/>
  <c r="S1348" i="1"/>
  <c r="T1348" i="1" s="1"/>
  <c r="S2819" i="1"/>
  <c r="T2819" i="1" s="1"/>
  <c r="S1170" i="1"/>
  <c r="T1170" i="1" s="1"/>
  <c r="S2607" i="1"/>
  <c r="T2607" i="1" s="1"/>
  <c r="S2823" i="1"/>
  <c r="T2823" i="1" s="1"/>
  <c r="S112" i="1"/>
  <c r="T112" i="1" s="1"/>
  <c r="S1766" i="1"/>
  <c r="T1766" i="1" s="1"/>
  <c r="S3254" i="1"/>
  <c r="T3254" i="1" s="1"/>
  <c r="S2800" i="1"/>
  <c r="T2800" i="1" s="1"/>
  <c r="S1220" i="1"/>
  <c r="T1220" i="1" s="1"/>
  <c r="S1152" i="1"/>
  <c r="T1152" i="1" s="1"/>
  <c r="S2756" i="1"/>
  <c r="T2756" i="1" s="1"/>
  <c r="S485" i="1"/>
  <c r="T485" i="1" s="1"/>
  <c r="S1612" i="1"/>
  <c r="T1612" i="1" s="1"/>
  <c r="S3933" i="1"/>
  <c r="T3933" i="1" s="1"/>
  <c r="S1174" i="1"/>
  <c r="T1174" i="1" s="1"/>
  <c r="S2472" i="1"/>
  <c r="T2472" i="1" s="1"/>
  <c r="S3588" i="1"/>
  <c r="T3588" i="1" s="1"/>
  <c r="S3266" i="1"/>
  <c r="T3266" i="1" s="1"/>
  <c r="S2086" i="1"/>
  <c r="T2086" i="1" s="1"/>
  <c r="S1410" i="1"/>
  <c r="T1410" i="1" s="1"/>
  <c r="S714" i="1"/>
  <c r="T714" i="1" s="1"/>
  <c r="S288" i="1"/>
  <c r="T288" i="1" s="1"/>
  <c r="S1852" i="1"/>
  <c r="T1852" i="1" s="1"/>
  <c r="S1040" i="1"/>
  <c r="T1040" i="1" s="1"/>
  <c r="S408" i="1"/>
  <c r="T408" i="1" s="1"/>
  <c r="S2223" i="1"/>
  <c r="T2223" i="1" s="1"/>
  <c r="S2908" i="1"/>
  <c r="T2908" i="1" s="1"/>
  <c r="S1408" i="1"/>
  <c r="T1408" i="1" s="1"/>
  <c r="S1737" i="1"/>
  <c r="T1737" i="1" s="1"/>
  <c r="S995" i="1"/>
  <c r="T995" i="1" s="1"/>
  <c r="S1474" i="1"/>
  <c r="T1474" i="1" s="1"/>
  <c r="S2599" i="1"/>
  <c r="T2599" i="1" s="1"/>
  <c r="S3474" i="1"/>
  <c r="T3474" i="1" s="1"/>
  <c r="S461" i="1"/>
  <c r="T461" i="1" s="1"/>
  <c r="S1207" i="1"/>
  <c r="T1207" i="1" s="1"/>
  <c r="S2616" i="1"/>
  <c r="T2616" i="1" s="1"/>
  <c r="S503" i="1"/>
  <c r="T503" i="1" s="1"/>
  <c r="S1361" i="1"/>
  <c r="T1361" i="1" s="1"/>
  <c r="S1956" i="1"/>
  <c r="T1956" i="1" s="1"/>
  <c r="S544" i="1"/>
  <c r="T544" i="1" s="1"/>
  <c r="S3224" i="1"/>
  <c r="T3224" i="1" s="1"/>
  <c r="S1327" i="1"/>
  <c r="T1327" i="1" s="1"/>
  <c r="S271" i="1"/>
  <c r="T271" i="1" s="1"/>
  <c r="S1042" i="1"/>
  <c r="T1042" i="1" s="1"/>
  <c r="S572" i="1"/>
  <c r="T572" i="1" s="1"/>
  <c r="S1150" i="1"/>
  <c r="T1150" i="1" s="1"/>
  <c r="S3833" i="1"/>
  <c r="T3833" i="1" s="1"/>
  <c r="S2718" i="1"/>
  <c r="T2718" i="1" s="1"/>
  <c r="S3096" i="1"/>
  <c r="T3096" i="1" s="1"/>
  <c r="S3640" i="1"/>
  <c r="T3640" i="1" s="1"/>
  <c r="S2463" i="1"/>
  <c r="T2463" i="1" s="1"/>
  <c r="S1483" i="1"/>
  <c r="T1483" i="1" s="1"/>
  <c r="S3124" i="1"/>
  <c r="T3124" i="1" s="1"/>
  <c r="S2331" i="1"/>
  <c r="T2331" i="1" s="1"/>
  <c r="S1764" i="1"/>
  <c r="T1764" i="1" s="1"/>
  <c r="S1297" i="1"/>
  <c r="T1297" i="1" s="1"/>
  <c r="S1368" i="1"/>
  <c r="T1368" i="1" s="1"/>
  <c r="S1154" i="1"/>
  <c r="T1154" i="1" s="1"/>
  <c r="S872" i="1"/>
  <c r="T872" i="1" s="1"/>
  <c r="S3768" i="1"/>
  <c r="T3768" i="1" s="1"/>
  <c r="S2590" i="1"/>
  <c r="T2590" i="1" s="1"/>
  <c r="S2685" i="1"/>
  <c r="T2685" i="1" s="1"/>
  <c r="S1485" i="1"/>
  <c r="T1485" i="1" s="1"/>
  <c r="S3469" i="1"/>
  <c r="T3469" i="1" s="1"/>
  <c r="S4029" i="1"/>
  <c r="T4029" i="1" s="1"/>
  <c r="S3913" i="1"/>
  <c r="T3913" i="1" s="1"/>
  <c r="S1095" i="1"/>
  <c r="T1095" i="1" s="1"/>
  <c r="S4155" i="1"/>
  <c r="T4155" i="1" s="1"/>
  <c r="S1357" i="1"/>
  <c r="T1357" i="1" s="1"/>
  <c r="S462" i="1"/>
  <c r="T462" i="1" s="1"/>
  <c r="S2317" i="1"/>
  <c r="T2317" i="1" s="1"/>
  <c r="S1566" i="1"/>
  <c r="T1566" i="1" s="1"/>
  <c r="S1268" i="1"/>
  <c r="T1268" i="1" s="1"/>
  <c r="S1120" i="1"/>
  <c r="T1120" i="1" s="1"/>
  <c r="S854" i="1"/>
  <c r="T854" i="1" s="1"/>
  <c r="S3540" i="1"/>
  <c r="T3540" i="1" s="1"/>
  <c r="S3878" i="1"/>
  <c r="T3878" i="1" s="1"/>
  <c r="S3821" i="1"/>
  <c r="T3821" i="1" s="1"/>
  <c r="S3090" i="1"/>
  <c r="T3090" i="1" s="1"/>
  <c r="S3712" i="1"/>
  <c r="T3712" i="1" s="1"/>
  <c r="S1571" i="1"/>
  <c r="T1571" i="1" s="1"/>
  <c r="S4048" i="1"/>
  <c r="T4048" i="1" s="1"/>
  <c r="S3020" i="1"/>
  <c r="T3020" i="1" s="1"/>
  <c r="S2513" i="1"/>
  <c r="T2513" i="1" s="1"/>
  <c r="S1006" i="1"/>
  <c r="T1006" i="1" s="1"/>
  <c r="S3461" i="1"/>
  <c r="T3461" i="1" s="1"/>
  <c r="S2428" i="1"/>
  <c r="T2428" i="1" s="1"/>
  <c r="S400" i="1"/>
  <c r="T400" i="1" s="1"/>
  <c r="S3903" i="1"/>
  <c r="T3903" i="1" s="1"/>
  <c r="S619" i="1"/>
  <c r="T619" i="1" s="1"/>
  <c r="S2947" i="1"/>
  <c r="T2947" i="1" s="1"/>
  <c r="S1674" i="1"/>
  <c r="T1674" i="1" s="1"/>
  <c r="S2639" i="1"/>
  <c r="T2639" i="1" s="1"/>
  <c r="S2549" i="1"/>
  <c r="T2549" i="1" s="1"/>
  <c r="S1640" i="1"/>
  <c r="T1640" i="1" s="1"/>
  <c r="S517" i="1"/>
  <c r="T517" i="1" s="1"/>
  <c r="S449" i="1"/>
  <c r="T449" i="1" s="1"/>
  <c r="S705" i="1"/>
  <c r="T705" i="1" s="1"/>
  <c r="S1659" i="1"/>
  <c r="T1659" i="1" s="1"/>
  <c r="S1443" i="1"/>
  <c r="T1443" i="1" s="1"/>
  <c r="S3438" i="1"/>
  <c r="T3438" i="1" s="1"/>
  <c r="S2500" i="1"/>
  <c r="T2500" i="1" s="1"/>
  <c r="S1303" i="1"/>
  <c r="T1303" i="1" s="1"/>
  <c r="S4213" i="1"/>
  <c r="T4213" i="1" s="1"/>
  <c r="S2093" i="1"/>
  <c r="T2093" i="1" s="1"/>
  <c r="S982" i="1"/>
  <c r="T982" i="1" s="1"/>
  <c r="S3587" i="1"/>
  <c r="T3587" i="1" s="1"/>
  <c r="S3331" i="1"/>
  <c r="T3331" i="1" s="1"/>
  <c r="S3684" i="1"/>
  <c r="T3684" i="1" s="1"/>
  <c r="S3664" i="1"/>
  <c r="T3664" i="1" s="1"/>
  <c r="S136" i="1"/>
  <c r="T136" i="1" s="1"/>
  <c r="S3573" i="1"/>
  <c r="T3573" i="1" s="1"/>
  <c r="S3538" i="1"/>
  <c r="T3538" i="1" s="1"/>
  <c r="S2043" i="1"/>
  <c r="T2043" i="1" s="1"/>
  <c r="S139" i="1"/>
  <c r="T139" i="1" s="1"/>
  <c r="S2915" i="1"/>
  <c r="T2915" i="1" s="1"/>
  <c r="S979" i="1"/>
  <c r="T979" i="1" s="1"/>
  <c r="S825" i="1"/>
  <c r="T825" i="1" s="1"/>
  <c r="S3129" i="1"/>
  <c r="T3129" i="1" s="1"/>
  <c r="S466" i="1"/>
  <c r="T466" i="1" s="1"/>
  <c r="S4112" i="1"/>
  <c r="T4112" i="1" s="1"/>
  <c r="S3757" i="1"/>
  <c r="T3757" i="1" s="1"/>
  <c r="S2512" i="1"/>
  <c r="T2512" i="1" s="1"/>
  <c r="S775" i="1"/>
  <c r="T775" i="1" s="1"/>
  <c r="S676" i="1"/>
  <c r="T676" i="1" s="1"/>
  <c r="S1613" i="1"/>
  <c r="T1613" i="1" s="1"/>
  <c r="S2349" i="1"/>
  <c r="T2349" i="1" s="1"/>
  <c r="S130" i="1"/>
  <c r="T130" i="1" s="1"/>
  <c r="S660" i="1"/>
  <c r="T660" i="1" s="1"/>
  <c r="S54" i="1"/>
  <c r="T54" i="1" s="1"/>
  <c r="S3324" i="1"/>
  <c r="T3324" i="1" s="1"/>
  <c r="S1279" i="1"/>
  <c r="T1279" i="1" s="1"/>
  <c r="S2518" i="1"/>
  <c r="T2518" i="1" s="1"/>
  <c r="S3470" i="1"/>
  <c r="T3470" i="1" s="1"/>
  <c r="S32" i="1"/>
  <c r="T32" i="1" s="1"/>
  <c r="S2022" i="1"/>
  <c r="T2022" i="1" s="1"/>
  <c r="S1251" i="1"/>
  <c r="T1251" i="1" s="1"/>
  <c r="S863" i="1"/>
  <c r="T863" i="1" s="1"/>
  <c r="S1506" i="1"/>
  <c r="T1506" i="1" s="1"/>
  <c r="S991" i="1"/>
  <c r="T991" i="1" s="1"/>
  <c r="S1109" i="1"/>
  <c r="T1109" i="1" s="1"/>
  <c r="S3675" i="1"/>
  <c r="T3675" i="1" s="1"/>
  <c r="S1294" i="1"/>
  <c r="T1294" i="1" s="1"/>
  <c r="S2179" i="1"/>
  <c r="T2179" i="1" s="1"/>
  <c r="S1815" i="1"/>
  <c r="T1815" i="1" s="1"/>
  <c r="S2232" i="1"/>
  <c r="T2232" i="1" s="1"/>
  <c r="S2898" i="1"/>
  <c r="T2898" i="1" s="1"/>
  <c r="S406" i="1"/>
  <c r="T406" i="1" s="1"/>
  <c r="S2083" i="1"/>
  <c r="T2083" i="1" s="1"/>
  <c r="S197" i="1"/>
  <c r="T197" i="1" s="1"/>
  <c r="S1480" i="1"/>
  <c r="T1480" i="1" s="1"/>
  <c r="S1597" i="1"/>
  <c r="T1597" i="1" s="1"/>
  <c r="S394" i="1"/>
  <c r="T394" i="1" s="1"/>
  <c r="S2861" i="1"/>
  <c r="T2861" i="1" s="1"/>
  <c r="S1848" i="1"/>
  <c r="T1848" i="1" s="1"/>
  <c r="S2451" i="1"/>
  <c r="T2451" i="1" s="1"/>
  <c r="S1137" i="1"/>
  <c r="T1137" i="1" s="1"/>
  <c r="S590" i="1"/>
  <c r="T590" i="1" s="1"/>
  <c r="S3954" i="1"/>
  <c r="T3954" i="1" s="1"/>
  <c r="S2625" i="1"/>
  <c r="T2625" i="1" s="1"/>
  <c r="S2642" i="1"/>
  <c r="T2642" i="1" s="1"/>
  <c r="S3323" i="1"/>
  <c r="T3323" i="1" s="1"/>
  <c r="S2771" i="1"/>
  <c r="T2771" i="1" s="1"/>
  <c r="S3622" i="1"/>
  <c r="T3622" i="1" s="1"/>
  <c r="S2201" i="1"/>
  <c r="T2201" i="1" s="1"/>
  <c r="S3571" i="1"/>
  <c r="T3571" i="1" s="1"/>
  <c r="S1581" i="1"/>
  <c r="T1581" i="1" s="1"/>
  <c r="S143" i="1"/>
  <c r="T143" i="1" s="1"/>
  <c r="S2959" i="1"/>
  <c r="T2959" i="1" s="1"/>
  <c r="S620" i="1"/>
  <c r="T620" i="1" s="1"/>
  <c r="S4109" i="1"/>
  <c r="T4109" i="1" s="1"/>
  <c r="S1822" i="1"/>
  <c r="T1822" i="1" s="1"/>
  <c r="S2689" i="1"/>
  <c r="T2689" i="1" s="1"/>
  <c r="S2759" i="1"/>
  <c r="T2759" i="1" s="1"/>
  <c r="S262" i="1"/>
  <c r="T262" i="1" s="1"/>
  <c r="S2899" i="1"/>
  <c r="T2899" i="1" s="1"/>
  <c r="S3257" i="1"/>
  <c r="T3257" i="1" s="1"/>
  <c r="S2358" i="1"/>
  <c r="T2358" i="1" s="1"/>
  <c r="S2392" i="1"/>
  <c r="T2392" i="1" s="1"/>
  <c r="S617" i="1"/>
  <c r="T617" i="1" s="1"/>
  <c r="S1369" i="1"/>
  <c r="T1369" i="1" s="1"/>
  <c r="S2526" i="1"/>
  <c r="T2526" i="1" s="1"/>
  <c r="S737" i="1"/>
  <c r="T737" i="1" s="1"/>
  <c r="S2916" i="1"/>
  <c r="T2916" i="1" s="1"/>
  <c r="S492" i="1"/>
  <c r="T492" i="1" s="1"/>
  <c r="S254" i="1"/>
  <c r="T254" i="1" s="1"/>
  <c r="S3625" i="1"/>
  <c r="T3625" i="1" s="1"/>
  <c r="S220" i="1"/>
  <c r="T220" i="1" s="1"/>
  <c r="S2413" i="1"/>
  <c r="T2413" i="1" s="1"/>
  <c r="S1806" i="1"/>
  <c r="T1806" i="1" s="1"/>
  <c r="S3475" i="1"/>
  <c r="T3475" i="1" s="1"/>
  <c r="S92" i="1"/>
  <c r="T92" i="1" s="1"/>
  <c r="S3439" i="1"/>
  <c r="T3439" i="1" s="1"/>
  <c r="S1650" i="1"/>
  <c r="T1650" i="1" s="1"/>
  <c r="S416" i="1"/>
  <c r="T416" i="1" s="1"/>
  <c r="S2219" i="1"/>
  <c r="T2219" i="1" s="1"/>
  <c r="S201" i="1"/>
  <c r="T201" i="1" s="1"/>
  <c r="S618" i="1"/>
  <c r="T618" i="1" s="1"/>
  <c r="S655" i="1"/>
  <c r="T655" i="1" s="1"/>
  <c r="S535" i="1"/>
  <c r="T535" i="1" s="1"/>
  <c r="S1979" i="1"/>
  <c r="T1979" i="1" s="1"/>
  <c r="S1050" i="1"/>
  <c r="T1050" i="1" s="1"/>
  <c r="S554" i="1"/>
  <c r="T554" i="1" s="1"/>
  <c r="S3186" i="1"/>
  <c r="T3186" i="1" s="1"/>
  <c r="S915" i="1"/>
  <c r="T915" i="1" s="1"/>
  <c r="S4036" i="1"/>
  <c r="T4036" i="1" s="1"/>
  <c r="S839" i="1"/>
  <c r="T839" i="1" s="1"/>
  <c r="S2217" i="1"/>
  <c r="T2217" i="1" s="1"/>
  <c r="S3568" i="1"/>
  <c r="T3568" i="1" s="1"/>
  <c r="S1434" i="1"/>
  <c r="T1434" i="1" s="1"/>
  <c r="S3942" i="1"/>
  <c r="T3942" i="1" s="1"/>
  <c r="S2397" i="1"/>
  <c r="T2397" i="1" s="1"/>
  <c r="S1242" i="1"/>
  <c r="T1242" i="1" s="1"/>
  <c r="S1054" i="1"/>
  <c r="T1054" i="1" s="1"/>
  <c r="S3466" i="1"/>
  <c r="T3466" i="1" s="1"/>
  <c r="S2209" i="1"/>
  <c r="T2209" i="1" s="1"/>
  <c r="S460" i="1"/>
  <c r="T460" i="1" s="1"/>
  <c r="S2314" i="1"/>
  <c r="T2314" i="1" s="1"/>
  <c r="S2441" i="1"/>
  <c r="T2441" i="1" s="1"/>
  <c r="S1689" i="1"/>
  <c r="T1689" i="1" s="1"/>
  <c r="S1228" i="1"/>
  <c r="T1228" i="1" s="1"/>
  <c r="S1254" i="1"/>
  <c r="T1254" i="1" s="1"/>
  <c r="S1500" i="1"/>
  <c r="T1500" i="1" s="1"/>
  <c r="S1533" i="1"/>
  <c r="T1533" i="1" s="1"/>
  <c r="S3691" i="1"/>
  <c r="T3691" i="1" s="1"/>
  <c r="S1281" i="1"/>
  <c r="T1281" i="1" s="1"/>
  <c r="S1961" i="1"/>
  <c r="T1961" i="1" s="1"/>
  <c r="S2577" i="1"/>
  <c r="T2577" i="1" s="1"/>
  <c r="S3070" i="1"/>
  <c r="T3070" i="1" s="1"/>
  <c r="S1216" i="1"/>
  <c r="T1216" i="1" s="1"/>
  <c r="S922" i="1"/>
  <c r="T922" i="1" s="1"/>
  <c r="S1306" i="1"/>
  <c r="T1306" i="1" s="1"/>
  <c r="S2663" i="1"/>
  <c r="T2663" i="1" s="1"/>
  <c r="S2295" i="1"/>
  <c r="T2295" i="1" s="1"/>
  <c r="S144" i="1"/>
  <c r="T144" i="1" s="1"/>
  <c r="S1073" i="1"/>
  <c r="T1073" i="1" s="1"/>
  <c r="S1501" i="1"/>
  <c r="T1501" i="1" s="1"/>
  <c r="S675" i="1"/>
  <c r="T675" i="1" s="1"/>
  <c r="S1819" i="1"/>
  <c r="T1819" i="1" s="1"/>
  <c r="S531" i="1"/>
  <c r="T531" i="1" s="1"/>
  <c r="S1817" i="1"/>
  <c r="T1817" i="1" s="1"/>
  <c r="S2814" i="1"/>
  <c r="T2814" i="1" s="1"/>
  <c r="S2716" i="1"/>
  <c r="T2716" i="1" s="1"/>
  <c r="S2332" i="1"/>
  <c r="T2332" i="1" s="1"/>
  <c r="S2109" i="1"/>
  <c r="T2109" i="1" s="1"/>
  <c r="S1235" i="1"/>
  <c r="T1235" i="1" s="1"/>
  <c r="S721" i="1"/>
  <c r="T721" i="1" s="1"/>
  <c r="S2011" i="1"/>
  <c r="T2011" i="1" s="1"/>
  <c r="S4076" i="1"/>
  <c r="T4076" i="1" s="1"/>
  <c r="S2748" i="1"/>
  <c r="T2748" i="1" s="1"/>
  <c r="S1489" i="1"/>
  <c r="T1489" i="1" s="1"/>
  <c r="S177" i="1"/>
  <c r="T177" i="1" s="1"/>
  <c r="S2298" i="1"/>
  <c r="T2298" i="1" s="1"/>
  <c r="S2481" i="1"/>
  <c r="T2481" i="1" s="1"/>
  <c r="S2019" i="1"/>
  <c r="T2019" i="1" s="1"/>
  <c r="S1215" i="1"/>
  <c r="T1215" i="1" s="1"/>
  <c r="S1030" i="1"/>
  <c r="T1030" i="1" s="1"/>
  <c r="S158" i="1"/>
  <c r="T158" i="1" s="1"/>
  <c r="S280" i="1"/>
  <c r="T280" i="1" s="1"/>
  <c r="S151" i="1"/>
  <c r="T151" i="1" s="1"/>
  <c r="S754" i="1"/>
  <c r="T754" i="1" s="1"/>
  <c r="S229" i="1"/>
  <c r="T229" i="1" s="1"/>
  <c r="S4221" i="1"/>
  <c r="T4221" i="1" s="1"/>
  <c r="S3033" i="1"/>
  <c r="T3033" i="1" s="1"/>
  <c r="S2432" i="1"/>
  <c r="T2432" i="1" s="1"/>
  <c r="S3142" i="1"/>
  <c r="T3142" i="1" s="1"/>
  <c r="S1512" i="1"/>
  <c r="T1512" i="1" s="1"/>
  <c r="S2034" i="1"/>
  <c r="T2034" i="1" s="1"/>
  <c r="S2854" i="1"/>
  <c r="T2854" i="1" s="1"/>
  <c r="S3850" i="1"/>
  <c r="T3850" i="1" s="1"/>
  <c r="S4163" i="1"/>
  <c r="T4163" i="1" s="1"/>
  <c r="S1698" i="1"/>
  <c r="T1698" i="1" s="1"/>
  <c r="S2100" i="1"/>
  <c r="T2100" i="1" s="1"/>
  <c r="S4009" i="1"/>
  <c r="T4009" i="1" s="1"/>
  <c r="S3662" i="1"/>
  <c r="T3662" i="1" s="1"/>
  <c r="S1589" i="1"/>
  <c r="T1589" i="1" s="1"/>
  <c r="S519" i="1"/>
  <c r="T519" i="1" s="1"/>
  <c r="S2528" i="1"/>
  <c r="T2528" i="1" s="1"/>
  <c r="S2187" i="1"/>
  <c r="T2187" i="1" s="1"/>
  <c r="S1373" i="1"/>
  <c r="T1373" i="1" s="1"/>
  <c r="S173" i="1"/>
  <c r="T173" i="1" s="1"/>
  <c r="S1677" i="1"/>
  <c r="T1677" i="1" s="1"/>
  <c r="S2394" i="1"/>
  <c r="T2394" i="1" s="1"/>
  <c r="S823" i="1"/>
  <c r="T823" i="1" s="1"/>
  <c r="S3075" i="1"/>
  <c r="T3075" i="1" s="1"/>
  <c r="S3972" i="1"/>
  <c r="T3972" i="1" s="1"/>
  <c r="S1338" i="1"/>
  <c r="T1338" i="1" s="1"/>
  <c r="S403" i="1"/>
  <c r="T403" i="1" s="1"/>
  <c r="S947" i="1"/>
  <c r="T947" i="1" s="1"/>
  <c r="S1116" i="1"/>
  <c r="T1116" i="1" s="1"/>
  <c r="S1110" i="1"/>
  <c r="T1110" i="1" s="1"/>
  <c r="S1349" i="1"/>
  <c r="T1349" i="1" s="1"/>
  <c r="S526" i="1"/>
  <c r="T526" i="1" s="1"/>
  <c r="S1952" i="1"/>
  <c r="T1952" i="1" s="1"/>
  <c r="S3034" i="1"/>
  <c r="T3034" i="1" s="1"/>
  <c r="S1230" i="1"/>
  <c r="T1230" i="1" s="1"/>
  <c r="S2454" i="1"/>
  <c r="T2454" i="1" s="1"/>
  <c r="S1859" i="1"/>
  <c r="T1859" i="1" s="1"/>
  <c r="S978" i="1"/>
  <c r="T978" i="1" s="1"/>
  <c r="S719" i="1"/>
  <c r="T719" i="1" s="1"/>
  <c r="S2409" i="1"/>
  <c r="T2409" i="1" s="1"/>
  <c r="S1876" i="1"/>
  <c r="T1876" i="1" s="1"/>
  <c r="S1432" i="1"/>
  <c r="T1432" i="1" s="1"/>
  <c r="S2046" i="1"/>
  <c r="T2046" i="1" s="1"/>
  <c r="S2478" i="1"/>
  <c r="T2478" i="1" s="1"/>
  <c r="S3764" i="1"/>
  <c r="T3764" i="1" s="1"/>
  <c r="S4011" i="1"/>
  <c r="T4011" i="1" s="1"/>
  <c r="S316" i="1"/>
  <c r="T316" i="1" s="1"/>
  <c r="S680" i="1"/>
  <c r="T680" i="1" s="1"/>
  <c r="S2301" i="1"/>
  <c r="T2301" i="1" s="1"/>
  <c r="S2302" i="1"/>
  <c r="T2302" i="1" s="1"/>
  <c r="S3120" i="1"/>
  <c r="T3120" i="1" s="1"/>
  <c r="S2400" i="1"/>
  <c r="T2400" i="1" s="1"/>
  <c r="S906" i="1"/>
  <c r="T906" i="1" s="1"/>
  <c r="S296" i="1"/>
  <c r="T296" i="1" s="1"/>
  <c r="S1121" i="1"/>
  <c r="T1121" i="1" s="1"/>
  <c r="S1747" i="1"/>
  <c r="T1747" i="1" s="1"/>
  <c r="S3035" i="1"/>
  <c r="T3035" i="1" s="1"/>
  <c r="S2825" i="1"/>
  <c r="T2825" i="1" s="1"/>
  <c r="S2976" i="1"/>
  <c r="T2976" i="1" s="1"/>
  <c r="S1347" i="1"/>
  <c r="T1347" i="1" s="1"/>
  <c r="S1631" i="1"/>
  <c r="T1631" i="1" s="1"/>
  <c r="S1293" i="1"/>
  <c r="T1293" i="1" s="1"/>
  <c r="S481" i="1"/>
  <c r="T481" i="1" s="1"/>
  <c r="S1842" i="1"/>
  <c r="T1842" i="1" s="1"/>
  <c r="S2483" i="1"/>
  <c r="T2483" i="1" s="1"/>
  <c r="S2017" i="1"/>
  <c r="T2017" i="1" s="1"/>
  <c r="S962" i="1"/>
  <c r="T962" i="1" s="1"/>
  <c r="S178" i="1"/>
  <c r="T178" i="1" s="1"/>
  <c r="S1441" i="1"/>
  <c r="T1441" i="1" s="1"/>
  <c r="S3480" i="1"/>
  <c r="T3480" i="1" s="1"/>
  <c r="S3397" i="1"/>
  <c r="T3397" i="1" s="1"/>
  <c r="S3882" i="1"/>
  <c r="T3882" i="1" s="1"/>
  <c r="S1736" i="1"/>
  <c r="T1736" i="1" s="1"/>
  <c r="S637" i="1"/>
  <c r="T637" i="1" s="1"/>
  <c r="S1655" i="1"/>
  <c r="T1655" i="1" s="1"/>
  <c r="S2456" i="1"/>
  <c r="T2456" i="1" s="1"/>
  <c r="S1810" i="1"/>
  <c r="T1810" i="1" s="1"/>
  <c r="S883" i="1"/>
  <c r="T883" i="1" s="1"/>
  <c r="S1585" i="1"/>
  <c r="T1585" i="1" s="1"/>
  <c r="S267" i="1"/>
  <c r="T267" i="1" s="1"/>
  <c r="S1234" i="1"/>
  <c r="T1234" i="1" s="1"/>
  <c r="S498" i="1"/>
  <c r="T498" i="1" s="1"/>
  <c r="S1614" i="1"/>
  <c r="T1614" i="1" s="1"/>
  <c r="S2857" i="1"/>
  <c r="T2857" i="1" s="1"/>
  <c r="S901" i="1"/>
  <c r="T901" i="1" s="1"/>
  <c r="S3021" i="1"/>
  <c r="T3021" i="1" s="1"/>
  <c r="S779" i="1"/>
  <c r="T779" i="1" s="1"/>
  <c r="S3970" i="1"/>
  <c r="T3970" i="1" s="1"/>
  <c r="S1564" i="1"/>
  <c r="T1564" i="1" s="1"/>
  <c r="S3659" i="1"/>
  <c r="T3659" i="1" s="1"/>
  <c r="S1197" i="1"/>
  <c r="T1197" i="1" s="1"/>
  <c r="S4026" i="1"/>
  <c r="T4026" i="1" s="1"/>
  <c r="S2469" i="1"/>
  <c r="T2469" i="1" s="1"/>
  <c r="S2064" i="1"/>
  <c r="T2064" i="1" s="1"/>
  <c r="S1703" i="1"/>
  <c r="T1703" i="1" s="1"/>
  <c r="S2096" i="1"/>
  <c r="T2096" i="1" s="1"/>
  <c r="S1569" i="1"/>
  <c r="T1569" i="1" s="1"/>
  <c r="S2555" i="1"/>
  <c r="T2555" i="1" s="1"/>
  <c r="S567" i="1"/>
  <c r="T567" i="1" s="1"/>
  <c r="S1379" i="1"/>
  <c r="T1379" i="1" s="1"/>
  <c r="S1017" i="1"/>
  <c r="T1017" i="1" s="1"/>
  <c r="S3567" i="1"/>
  <c r="T3567" i="1" s="1"/>
  <c r="S1509" i="1"/>
  <c r="T1509" i="1" s="1"/>
  <c r="S34" i="1"/>
  <c r="T34" i="1" s="1"/>
  <c r="S2087" i="1"/>
  <c r="T2087" i="1" s="1"/>
  <c r="S363" i="1"/>
  <c r="T363" i="1" s="1"/>
  <c r="S1681" i="1"/>
  <c r="T1681" i="1" s="1"/>
  <c r="S2013" i="1"/>
  <c r="T2013" i="1" s="1"/>
  <c r="S72" i="1"/>
  <c r="T72" i="1" s="1"/>
  <c r="S2531" i="1"/>
  <c r="T2531" i="1" s="1"/>
  <c r="S1946" i="1"/>
  <c r="T1946" i="1" s="1"/>
  <c r="S289" i="1"/>
  <c r="T289" i="1" s="1"/>
  <c r="S21" i="1"/>
  <c r="T21" i="1" s="1"/>
  <c r="S529" i="1"/>
  <c r="T529" i="1" s="1"/>
  <c r="S545" i="1"/>
  <c r="T545" i="1" s="1"/>
  <c r="S1456" i="1"/>
  <c r="T1456" i="1" s="1"/>
  <c r="S255" i="1"/>
  <c r="T255" i="1" s="1"/>
  <c r="S2107" i="1"/>
  <c r="T2107" i="1" s="1"/>
  <c r="S2294" i="1"/>
  <c r="T2294" i="1" s="1"/>
  <c r="S228" i="1"/>
  <c r="T228" i="1" s="1"/>
  <c r="S2353" i="1"/>
  <c r="T2353" i="1" s="1"/>
  <c r="S2591" i="1"/>
  <c r="T2591" i="1" s="1"/>
  <c r="S1671" i="1"/>
  <c r="T1671" i="1" s="1"/>
  <c r="S820" i="1"/>
  <c r="T820" i="1" s="1"/>
  <c r="S2977" i="1"/>
  <c r="T2977" i="1" s="1"/>
  <c r="S3831" i="1"/>
  <c r="T3831" i="1" s="1"/>
  <c r="S113" i="1"/>
  <c r="T113" i="1" s="1"/>
  <c r="S1405" i="1"/>
  <c r="T1405" i="1" s="1"/>
  <c r="S2511" i="1"/>
  <c r="T2511" i="1" s="1"/>
  <c r="S1708" i="1"/>
  <c r="T1708" i="1" s="1"/>
  <c r="S1989" i="1"/>
  <c r="T1989" i="1" s="1"/>
  <c r="S1885" i="1"/>
  <c r="T1885" i="1" s="1"/>
  <c r="S3971" i="1"/>
  <c r="T3971" i="1" s="1"/>
  <c r="S2569" i="1"/>
  <c r="T2569" i="1" s="1"/>
  <c r="S2532" i="1"/>
  <c r="T2532" i="1" s="1"/>
  <c r="S1829" i="1"/>
  <c r="T1829" i="1" s="1"/>
  <c r="S674" i="1"/>
  <c r="T674" i="1" s="1"/>
  <c r="S4174" i="1"/>
  <c r="T4174" i="1" s="1"/>
  <c r="S2568" i="1"/>
  <c r="T2568" i="1" s="1"/>
  <c r="S48" i="1"/>
  <c r="T48" i="1" s="1"/>
  <c r="S3570" i="1"/>
  <c r="T3570" i="1" s="1"/>
  <c r="S3594" i="1"/>
  <c r="T3594" i="1" s="1"/>
  <c r="S469" i="1"/>
  <c r="T469" i="1" s="1"/>
  <c r="S1192" i="1"/>
  <c r="T1192" i="1" s="1"/>
  <c r="S1600" i="1"/>
  <c r="T1600" i="1" s="1"/>
  <c r="S2541" i="1"/>
  <c r="T2541" i="1" s="1"/>
  <c r="S695" i="1"/>
  <c r="T695" i="1" s="1"/>
  <c r="S385" i="1"/>
  <c r="T385" i="1" s="1"/>
  <c r="S2638" i="1"/>
  <c r="T2638" i="1" s="1"/>
  <c r="S1033" i="1"/>
  <c r="T1033" i="1" s="1"/>
  <c r="S2163" i="1"/>
  <c r="T2163" i="1" s="1"/>
  <c r="S1196" i="1"/>
  <c r="T1196" i="1" s="1"/>
  <c r="S3076" i="1"/>
  <c r="T3076" i="1" s="1"/>
  <c r="S599" i="1"/>
  <c r="T599" i="1" s="1"/>
  <c r="S602" i="1"/>
  <c r="T602" i="1" s="1"/>
  <c r="S1598" i="1"/>
  <c r="T1598" i="1" s="1"/>
  <c r="S614" i="1"/>
  <c r="T614" i="1" s="1"/>
  <c r="S1913" i="1"/>
  <c r="T1913" i="1" s="1"/>
  <c r="S2622" i="1"/>
  <c r="T2622" i="1" s="1"/>
  <c r="S2743" i="1"/>
  <c r="T2743" i="1" s="1"/>
  <c r="S3440" i="1"/>
  <c r="T3440" i="1" s="1"/>
  <c r="S3453" i="1"/>
  <c r="T3453" i="1" s="1"/>
  <c r="S784" i="1"/>
  <c r="T784" i="1" s="1"/>
  <c r="S606" i="1"/>
  <c r="T606" i="1" s="1"/>
  <c r="S1090" i="1"/>
  <c r="T1090" i="1" s="1"/>
  <c r="S1516" i="1"/>
  <c r="T1516" i="1" s="1"/>
  <c r="S831" i="1"/>
  <c r="T831" i="1" s="1"/>
  <c r="S252" i="1"/>
  <c r="T252" i="1" s="1"/>
  <c r="S1830" i="1"/>
  <c r="T1830" i="1" s="1"/>
  <c r="S2640" i="1"/>
  <c r="T2640" i="1" s="1"/>
  <c r="S1560" i="1"/>
  <c r="T1560" i="1" s="1"/>
  <c r="S2145" i="1"/>
  <c r="T2145" i="1" s="1"/>
  <c r="S1385" i="1"/>
  <c r="T1385" i="1" s="1"/>
  <c r="S3874" i="1"/>
  <c r="T3874" i="1" s="1"/>
  <c r="S643" i="1"/>
  <c r="T643" i="1" s="1"/>
  <c r="S699" i="1"/>
  <c r="T699" i="1" s="1"/>
  <c r="S274" i="1"/>
  <c r="T274" i="1" s="1"/>
  <c r="S3572" i="1"/>
  <c r="T3572" i="1" s="1"/>
  <c r="S1718" i="1"/>
  <c r="T1718" i="1" s="1"/>
  <c r="S2399" i="1"/>
  <c r="T2399" i="1" s="1"/>
  <c r="S1066" i="1"/>
  <c r="T1066" i="1" s="1"/>
  <c r="S265" i="1"/>
  <c r="T265" i="1" s="1"/>
  <c r="S1125" i="1"/>
  <c r="T1125" i="1" s="1"/>
  <c r="S389" i="1"/>
  <c r="T389" i="1" s="1"/>
  <c r="S2289" i="1"/>
  <c r="T2289" i="1" s="1"/>
  <c r="S3939" i="1"/>
  <c r="T3939" i="1" s="1"/>
  <c r="S4207" i="1"/>
  <c r="T4207" i="1" s="1"/>
  <c r="S597" i="1"/>
  <c r="T597" i="1" s="1"/>
  <c r="S1247" i="1"/>
  <c r="T1247" i="1" s="1"/>
  <c r="S700" i="1"/>
  <c r="T700" i="1" s="1"/>
  <c r="S2357" i="1"/>
  <c r="T2357" i="1" s="1"/>
  <c r="S2570" i="1"/>
  <c r="T2570" i="1" s="1"/>
  <c r="S2127" i="1"/>
  <c r="T2127" i="1" s="1"/>
  <c r="S1048" i="1"/>
  <c r="T1048" i="1" s="1"/>
  <c r="S804" i="1"/>
  <c r="T804" i="1" s="1"/>
  <c r="S1308" i="1"/>
  <c r="T1308" i="1" s="1"/>
  <c r="S2313" i="1"/>
  <c r="T2313" i="1" s="1"/>
  <c r="S1193" i="1"/>
  <c r="T1193" i="1" s="1"/>
  <c r="S1427" i="1"/>
  <c r="T1427" i="1" s="1"/>
  <c r="S1709" i="1"/>
  <c r="T1709" i="1" s="1"/>
  <c r="S647" i="1"/>
  <c r="T647" i="1" s="1"/>
  <c r="S3924" i="1"/>
  <c r="T3924" i="1" s="1"/>
  <c r="S1262" i="1"/>
  <c r="T1262" i="1" s="1"/>
  <c r="S2711" i="1"/>
  <c r="T2711" i="1" s="1"/>
  <c r="S332" i="1"/>
  <c r="T332" i="1" s="1"/>
  <c r="S2719" i="1"/>
  <c r="T2719" i="1" s="1"/>
  <c r="S1850" i="1"/>
  <c r="T1850" i="1" s="1"/>
  <c r="S1845" i="1"/>
  <c r="T1845" i="1" s="1"/>
  <c r="S2849" i="1"/>
  <c r="T2849" i="1" s="1"/>
  <c r="S837" i="1"/>
  <c r="T837" i="1" s="1"/>
  <c r="S2061" i="1"/>
  <c r="T2061" i="1" s="1"/>
  <c r="S2966" i="1"/>
  <c r="T2966" i="1" s="1"/>
  <c r="S910" i="1"/>
  <c r="T910" i="1" s="1"/>
  <c r="S1140" i="1"/>
  <c r="T1140" i="1" s="1"/>
  <c r="S3545" i="1"/>
  <c r="T3545" i="1" s="1"/>
  <c r="S1675" i="1"/>
  <c r="T1675" i="1" s="1"/>
  <c r="S1350" i="1"/>
  <c r="T1350" i="1" s="1"/>
  <c r="S2978" i="1"/>
  <c r="T2978" i="1" s="1"/>
  <c r="S3639" i="1"/>
  <c r="T3639" i="1" s="1"/>
  <c r="S2292" i="1"/>
  <c r="T2292" i="1" s="1"/>
  <c r="S2790" i="1"/>
  <c r="T2790" i="1" s="1"/>
  <c r="S1465" i="1"/>
  <c r="T1465" i="1" s="1"/>
  <c r="S1444" i="1"/>
  <c r="T1444" i="1" s="1"/>
  <c r="S3813" i="1"/>
  <c r="T3813" i="1" s="1"/>
  <c r="S2871" i="1"/>
  <c r="T2871" i="1" s="1"/>
  <c r="S3454" i="1"/>
  <c r="T3454" i="1" s="1"/>
  <c r="S1968" i="1"/>
  <c r="T1968" i="1" s="1"/>
  <c r="S247" i="1"/>
  <c r="T247" i="1" s="1"/>
  <c r="S1176" i="1"/>
  <c r="T1176" i="1" s="1"/>
  <c r="S414" i="1"/>
  <c r="T414" i="1" s="1"/>
  <c r="S1618" i="1"/>
  <c r="T1618" i="1" s="1"/>
  <c r="S807" i="1"/>
  <c r="T807" i="1" s="1"/>
  <c r="S1749" i="1"/>
  <c r="T1749" i="1" s="1"/>
  <c r="S1808" i="1"/>
  <c r="T1808" i="1" s="1"/>
  <c r="S3619" i="1"/>
  <c r="T3619" i="1" s="1"/>
  <c r="S3899" i="1"/>
  <c r="T3899" i="1" s="1"/>
  <c r="S2960" i="1"/>
  <c r="T2960" i="1" s="1"/>
  <c r="S1750" i="1"/>
  <c r="T1750" i="1" s="1"/>
  <c r="S3666" i="1"/>
  <c r="T3666" i="1" s="1"/>
  <c r="S1354" i="1"/>
  <c r="T1354" i="1" s="1"/>
  <c r="S616" i="1"/>
  <c r="T616" i="1" s="1"/>
  <c r="S3488" i="1"/>
  <c r="T3488" i="1" s="1"/>
  <c r="S344" i="1"/>
  <c r="T344" i="1" s="1"/>
  <c r="S1927" i="1"/>
  <c r="T1927" i="1" s="1"/>
  <c r="S1239" i="1"/>
  <c r="T1239" i="1" s="1"/>
  <c r="S860" i="1"/>
  <c r="T860" i="1" s="1"/>
  <c r="S862" i="1"/>
  <c r="T862" i="1" s="1"/>
  <c r="S3633" i="1"/>
  <c r="T3633" i="1" s="1"/>
  <c r="S4043" i="1"/>
  <c r="T4043" i="1" s="1"/>
  <c r="S659" i="1"/>
  <c r="T659" i="1" s="1"/>
  <c r="S2904" i="1"/>
  <c r="T2904" i="1" s="1"/>
  <c r="S701" i="1"/>
  <c r="T701" i="1" s="1"/>
  <c r="S1908" i="1"/>
  <c r="T1908" i="1" s="1"/>
  <c r="S3130" i="1"/>
  <c r="T3130" i="1" s="1"/>
  <c r="S2842" i="1"/>
  <c r="T2842" i="1" s="1"/>
  <c r="S3783" i="1"/>
  <c r="T3783" i="1" s="1"/>
  <c r="S464" i="1"/>
  <c r="T464" i="1" s="1"/>
  <c r="S3158" i="1"/>
  <c r="T3158" i="1" s="1"/>
  <c r="S2112" i="1"/>
  <c r="T2112" i="1" s="1"/>
  <c r="S2948" i="1"/>
  <c r="T2948" i="1" s="1"/>
  <c r="S1761" i="1"/>
  <c r="T1761" i="1" s="1"/>
  <c r="S1547" i="1"/>
  <c r="T1547" i="1" s="1"/>
  <c r="S2008" i="1"/>
  <c r="T2008" i="1" s="1"/>
  <c r="S812" i="1"/>
  <c r="T812" i="1" s="1"/>
  <c r="S324" i="1"/>
  <c r="T324" i="1" s="1"/>
  <c r="S1853" i="1"/>
  <c r="T1853" i="1" s="1"/>
  <c r="S2393" i="1"/>
  <c r="T2393" i="1" s="1"/>
  <c r="S1745" i="1"/>
  <c r="T1745" i="1" s="1"/>
  <c r="S42" i="1"/>
  <c r="T42" i="1" s="1"/>
  <c r="S36" i="1"/>
  <c r="T36" i="1" s="1"/>
  <c r="S533" i="1"/>
  <c r="T533" i="1" s="1"/>
  <c r="S3071" i="1"/>
  <c r="T3071" i="1" s="1"/>
  <c r="S180" i="1"/>
  <c r="T180" i="1" s="1"/>
  <c r="S1921" i="1"/>
  <c r="T1921" i="1" s="1"/>
  <c r="S1087" i="1"/>
  <c r="T1087" i="1" s="1"/>
  <c r="S314" i="1"/>
  <c r="T314" i="1" s="1"/>
  <c r="S1744" i="1"/>
  <c r="T1744" i="1" s="1"/>
  <c r="S876" i="1"/>
  <c r="T876" i="1" s="1"/>
  <c r="S715" i="1"/>
  <c r="T715" i="1" s="1"/>
  <c r="S1545" i="1"/>
  <c r="T1545" i="1" s="1"/>
  <c r="S292" i="1"/>
  <c r="T292" i="1" s="1"/>
  <c r="S3496" i="1"/>
  <c r="T3496" i="1" s="1"/>
  <c r="S3695" i="1"/>
  <c r="T3695" i="1" s="1"/>
  <c r="S1667" i="1"/>
  <c r="T1667" i="1" s="1"/>
  <c r="S2725" i="1"/>
  <c r="T2725" i="1" s="1"/>
  <c r="S2328" i="1"/>
  <c r="T2328" i="1" s="1"/>
  <c r="S96" i="1"/>
  <c r="T96" i="1" s="1"/>
  <c r="S3022" i="1"/>
  <c r="T3022" i="1" s="1"/>
  <c r="S4140" i="1"/>
  <c r="T4140" i="1" s="1"/>
  <c r="S3920" i="1"/>
  <c r="T3920" i="1" s="1"/>
  <c r="S586" i="1"/>
  <c r="T586" i="1" s="1"/>
  <c r="S2009" i="1"/>
  <c r="T2009" i="1" s="1"/>
  <c r="S4231" i="1"/>
  <c r="T4231" i="1" s="1"/>
  <c r="S1649" i="1"/>
  <c r="T1649" i="1" s="1"/>
  <c r="S3357" i="1"/>
  <c r="T3357" i="1" s="1"/>
  <c r="S184" i="1"/>
  <c r="T184" i="1" s="1"/>
  <c r="S458" i="1"/>
  <c r="T458" i="1" s="1"/>
  <c r="S1451" i="1"/>
  <c r="T1451" i="1" s="1"/>
  <c r="S3339" i="1"/>
  <c r="T3339" i="1" s="1"/>
  <c r="S785" i="1"/>
  <c r="T785" i="1" s="1"/>
  <c r="S2181" i="1"/>
  <c r="T2181" i="1" s="1"/>
  <c r="S1666" i="1"/>
  <c r="T1666" i="1" s="1"/>
  <c r="S2419" i="1"/>
  <c r="T2419" i="1" s="1"/>
  <c r="S3159" i="1"/>
  <c r="T3159" i="1" s="1"/>
  <c r="S2234" i="1"/>
  <c r="T2234" i="1" s="1"/>
  <c r="S815" i="1"/>
  <c r="T815" i="1" s="1"/>
  <c r="S3700" i="1"/>
  <c r="T3700" i="1" s="1"/>
  <c r="S1248" i="1"/>
  <c r="T1248" i="1" s="1"/>
  <c r="S928" i="1"/>
  <c r="T928" i="1" s="1"/>
  <c r="S162" i="1"/>
  <c r="T162" i="1" s="1"/>
  <c r="S2443" i="1"/>
  <c r="T2443" i="1" s="1"/>
  <c r="S2979" i="1"/>
  <c r="T2979" i="1" s="1"/>
  <c r="S393" i="1"/>
  <c r="T393" i="1" s="1"/>
  <c r="S1636" i="1"/>
  <c r="T1636" i="1" s="1"/>
  <c r="S2492" i="1"/>
  <c r="T2492" i="1" s="1"/>
  <c r="S836" i="1"/>
  <c r="T836" i="1" s="1"/>
  <c r="S1759" i="1"/>
  <c r="T1759" i="1" s="1"/>
  <c r="S524" i="1"/>
  <c r="T524" i="1" s="1"/>
  <c r="S3302" i="1"/>
  <c r="T3302" i="1" s="1"/>
  <c r="S3284" i="1"/>
  <c r="T3284" i="1" s="1"/>
  <c r="S2831" i="1"/>
  <c r="T2831" i="1" s="1"/>
  <c r="S2618" i="1"/>
  <c r="T2618" i="1" s="1"/>
  <c r="S2802" i="1"/>
  <c r="T2802" i="1" s="1"/>
  <c r="S2892" i="1"/>
  <c r="T2892" i="1" s="1"/>
  <c r="S712" i="1"/>
  <c r="T712" i="1" s="1"/>
  <c r="S1538" i="1"/>
  <c r="T1538" i="1" s="1"/>
  <c r="S1710" i="1"/>
  <c r="T1710" i="1" s="1"/>
  <c r="S3728" i="1"/>
  <c r="T3728" i="1" s="1"/>
  <c r="S1543" i="1"/>
  <c r="T1543" i="1" s="1"/>
  <c r="S2765" i="1"/>
  <c r="T2765" i="1" s="1"/>
  <c r="S3826" i="1"/>
  <c r="T3826" i="1" s="1"/>
  <c r="S507" i="1"/>
  <c r="T507" i="1" s="1"/>
  <c r="S3318" i="1"/>
  <c r="T3318" i="1" s="1"/>
  <c r="S2274" i="1"/>
  <c r="T2274" i="1" s="1"/>
  <c r="S1155" i="1"/>
  <c r="T1155" i="1" s="1"/>
  <c r="S295" i="1"/>
  <c r="T295" i="1" s="1"/>
  <c r="S1237" i="1"/>
  <c r="T1237" i="1" s="1"/>
  <c r="S257" i="1"/>
  <c r="T257" i="1" s="1"/>
  <c r="S3229" i="1"/>
  <c r="T3229" i="1" s="1"/>
  <c r="S1980" i="1"/>
  <c r="T1980" i="1" s="1"/>
  <c r="S1104" i="1"/>
  <c r="T1104" i="1" s="1"/>
  <c r="S2726" i="1"/>
  <c r="T2726" i="1" s="1"/>
  <c r="S829" i="1"/>
  <c r="T829" i="1" s="1"/>
  <c r="S903" i="1"/>
  <c r="T903" i="1" s="1"/>
  <c r="S3407" i="1"/>
  <c r="T3407" i="1" s="1"/>
  <c r="S260" i="1"/>
  <c r="T260" i="1" s="1"/>
  <c r="S3143" i="1"/>
  <c r="T3143" i="1" s="1"/>
  <c r="S2912" i="1"/>
  <c r="T2912" i="1" s="1"/>
  <c r="S577" i="1"/>
  <c r="T577" i="1" s="1"/>
  <c r="S2305" i="1"/>
  <c r="T2305" i="1" s="1"/>
  <c r="S399" i="1"/>
  <c r="T399" i="1" s="1"/>
  <c r="S24" i="1"/>
  <c r="T24" i="1" s="1"/>
  <c r="S3525" i="1"/>
  <c r="T3525" i="1" s="1"/>
  <c r="S702" i="1"/>
  <c r="T702" i="1" s="1"/>
  <c r="S3419" i="1"/>
  <c r="T3419" i="1" s="1"/>
  <c r="S3253" i="1"/>
  <c r="T3253" i="1" s="1"/>
  <c r="S2989" i="1"/>
  <c r="T2989" i="1" s="1"/>
  <c r="S2140" i="1"/>
  <c r="T2140" i="1" s="1"/>
  <c r="S1249" i="1"/>
  <c r="T1249" i="1" s="1"/>
  <c r="S79" i="1"/>
  <c r="T79" i="1" s="1"/>
  <c r="S155" i="1"/>
  <c r="T155" i="1" s="1"/>
  <c r="S772" i="1"/>
  <c r="T772" i="1" s="1"/>
  <c r="S1270" i="1"/>
  <c r="T1270" i="1" s="1"/>
  <c r="S4186" i="1"/>
  <c r="T4186" i="1" s="1"/>
  <c r="S777" i="1"/>
  <c r="T777" i="1" s="1"/>
  <c r="S87" i="1"/>
  <c r="T87" i="1" s="1"/>
  <c r="S2360" i="1"/>
  <c r="T2360" i="1" s="1"/>
  <c r="S1831" i="1"/>
  <c r="T1831" i="1" s="1"/>
  <c r="S1321" i="1"/>
  <c r="T1321" i="1" s="1"/>
  <c r="S1487" i="1"/>
  <c r="T1487" i="1" s="1"/>
  <c r="S189" i="1"/>
  <c r="T189" i="1" s="1"/>
  <c r="S3373" i="1"/>
  <c r="T3373" i="1" s="1"/>
  <c r="S1278" i="1"/>
  <c r="T1278" i="1" s="1"/>
  <c r="S1925" i="1"/>
  <c r="T1925" i="1" s="1"/>
  <c r="S405" i="1"/>
  <c r="T405" i="1" s="1"/>
  <c r="S1132" i="1"/>
  <c r="T1132" i="1" s="1"/>
  <c r="S45" i="1"/>
  <c r="T45" i="1" s="1"/>
  <c r="S1356" i="1"/>
  <c r="T1356" i="1" s="1"/>
  <c r="S4178" i="1"/>
  <c r="T4178" i="1" s="1"/>
  <c r="S2148" i="1"/>
  <c r="T2148" i="1" s="1"/>
  <c r="S3255" i="1"/>
  <c r="T3255" i="1" s="1"/>
  <c r="S3414" i="1"/>
  <c r="T3414" i="1" s="1"/>
  <c r="S3660" i="1"/>
  <c r="T3660" i="1" s="1"/>
  <c r="S361" i="1"/>
  <c r="T361" i="1" s="1"/>
  <c r="S2560" i="1"/>
  <c r="T2560" i="1" s="1"/>
  <c r="S305" i="1"/>
  <c r="T305" i="1" s="1"/>
  <c r="S921" i="1"/>
  <c r="T921" i="1" s="1"/>
  <c r="S4032" i="1"/>
  <c r="T4032" i="1" s="1"/>
  <c r="S213" i="1"/>
  <c r="T213" i="1" s="1"/>
  <c r="S2503" i="1"/>
  <c r="T2503" i="1" s="1"/>
  <c r="S2444" i="1"/>
  <c r="T2444" i="1" s="1"/>
  <c r="S246" i="1"/>
  <c r="T246" i="1" s="1"/>
  <c r="S2547" i="1"/>
  <c r="T2547" i="1" s="1"/>
  <c r="S3036" i="1"/>
  <c r="T3036" i="1" s="1"/>
  <c r="S2867" i="1"/>
  <c r="T2867" i="1" s="1"/>
  <c r="S3023" i="1"/>
  <c r="T3023" i="1" s="1"/>
  <c r="S970" i="1"/>
  <c r="T970" i="1" s="1"/>
  <c r="S3755" i="1"/>
  <c r="T3755" i="1" s="1"/>
  <c r="S648" i="1"/>
  <c r="T648" i="1" s="1"/>
  <c r="S3349" i="1"/>
  <c r="T3349" i="1" s="1"/>
  <c r="S3131" i="1"/>
  <c r="T3131" i="1" s="1"/>
  <c r="S1899" i="1"/>
  <c r="T1899" i="1" s="1"/>
  <c r="S1530" i="1"/>
  <c r="T1530" i="1" s="1"/>
  <c r="S2708" i="1"/>
  <c r="T2708" i="1" s="1"/>
  <c r="S2676" i="1"/>
  <c r="T2676" i="1" s="1"/>
  <c r="S2323" i="1"/>
  <c r="T2323" i="1" s="1"/>
  <c r="S1711" i="1"/>
  <c r="T1711" i="1" s="1"/>
  <c r="S2582" i="1"/>
  <c r="T2582" i="1" s="1"/>
  <c r="S2251" i="1"/>
  <c r="T2251" i="1" s="1"/>
  <c r="S969" i="1"/>
  <c r="T969" i="1" s="1"/>
  <c r="S3775" i="1"/>
  <c r="T3775" i="1" s="1"/>
  <c r="S2804" i="1"/>
  <c r="T2804" i="1" s="1"/>
  <c r="S1046" i="1"/>
  <c r="T1046" i="1" s="1"/>
  <c r="S431" i="1"/>
  <c r="T431" i="1" s="1"/>
  <c r="S2884" i="1"/>
  <c r="T2884" i="1" s="1"/>
  <c r="S802" i="1"/>
  <c r="T802" i="1" s="1"/>
  <c r="S980" i="1"/>
  <c r="T980" i="1" s="1"/>
  <c r="S1395" i="1"/>
  <c r="T1395" i="1" s="1"/>
  <c r="S4046" i="1"/>
  <c r="T4046" i="1" s="1"/>
  <c r="S2118" i="1"/>
  <c r="T2118" i="1" s="1"/>
  <c r="S2858" i="1"/>
  <c r="T2858" i="1" s="1"/>
  <c r="S3267" i="1"/>
  <c r="T3267" i="1" s="1"/>
  <c r="S1611" i="1"/>
  <c r="T1611" i="1" s="1"/>
  <c r="S277" i="1"/>
  <c r="T277" i="1" s="1"/>
  <c r="S2278" i="1"/>
  <c r="T2278" i="1" s="1"/>
  <c r="S1517" i="1"/>
  <c r="T1517" i="1" s="1"/>
  <c r="S795" i="1"/>
  <c r="T795" i="1" s="1"/>
  <c r="S3325" i="1"/>
  <c r="T3325" i="1" s="1"/>
  <c r="S216" i="1"/>
  <c r="T216" i="1" s="1"/>
  <c r="S2567" i="1"/>
  <c r="T2567" i="1" s="1"/>
  <c r="S3606" i="1"/>
  <c r="T3606" i="1" s="1"/>
  <c r="S1435" i="1"/>
  <c r="T1435" i="1" s="1"/>
  <c r="S3623" i="1"/>
  <c r="T3623" i="1" s="1"/>
  <c r="S3773" i="1"/>
  <c r="T3773" i="1" s="1"/>
  <c r="S2773" i="1"/>
  <c r="T2773" i="1" s="1"/>
  <c r="S1171" i="1"/>
  <c r="T1171" i="1" s="1"/>
  <c r="S20" i="1"/>
  <c r="T20" i="1" s="1"/>
  <c r="S1862" i="1"/>
  <c r="T1862" i="1" s="1"/>
  <c r="S3656" i="1"/>
  <c r="T3656" i="1" s="1"/>
  <c r="S645" i="1"/>
  <c r="T645" i="1" s="1"/>
  <c r="S4038" i="1"/>
  <c r="T4038" i="1" s="1"/>
  <c r="S2227" i="1"/>
  <c r="T2227" i="1" s="1"/>
  <c r="S2233" i="1"/>
  <c r="T2233" i="1" s="1"/>
  <c r="S2062" i="1"/>
  <c r="T2062" i="1" s="1"/>
  <c r="S1725" i="1"/>
  <c r="T1725" i="1" s="1"/>
  <c r="S3892" i="1"/>
  <c r="T3892" i="1" s="1"/>
  <c r="S2281" i="1"/>
  <c r="T2281" i="1" s="1"/>
  <c r="S3637" i="1"/>
  <c r="T3637" i="1" s="1"/>
  <c r="S1212" i="1"/>
  <c r="T1212" i="1" s="1"/>
  <c r="S2522" i="1"/>
  <c r="T2522" i="1" s="1"/>
  <c r="S805" i="1"/>
  <c r="T805" i="1" s="1"/>
  <c r="S833" i="1"/>
  <c r="T833" i="1" s="1"/>
  <c r="S1416" i="1"/>
  <c r="T1416" i="1" s="1"/>
  <c r="S1730" i="1"/>
  <c r="T1730" i="1" s="1"/>
  <c r="S1407" i="1"/>
  <c r="T1407" i="1" s="1"/>
  <c r="S2259" i="1"/>
  <c r="T2259" i="1" s="1"/>
  <c r="S3965" i="1"/>
  <c r="T3965" i="1" s="1"/>
  <c r="S62" i="1"/>
  <c r="T62" i="1" s="1"/>
  <c r="S2795" i="1"/>
  <c r="T2795" i="1" s="1"/>
  <c r="S511" i="1"/>
  <c r="T511" i="1" s="1"/>
  <c r="S3291" i="1"/>
  <c r="T3291" i="1" s="1"/>
  <c r="S967" i="1"/>
  <c r="T967" i="1" s="1"/>
  <c r="S2448" i="1"/>
  <c r="T2448" i="1" s="1"/>
  <c r="S3358" i="1"/>
  <c r="T3358" i="1" s="1"/>
  <c r="S2057" i="1"/>
  <c r="T2057" i="1" s="1"/>
  <c r="S987" i="1"/>
  <c r="T987" i="1" s="1"/>
  <c r="S179" i="1"/>
  <c r="T179" i="1" s="1"/>
  <c r="S3929" i="1"/>
  <c r="T3929" i="1" s="1"/>
  <c r="S3558" i="1"/>
  <c r="T3558" i="1" s="1"/>
  <c r="S627" i="1"/>
  <c r="T627" i="1" s="1"/>
  <c r="S410" i="1"/>
  <c r="T410" i="1" s="1"/>
  <c r="S2196" i="1"/>
  <c r="T2196" i="1" s="1"/>
  <c r="S3898" i="1"/>
  <c r="T3898" i="1" s="1"/>
  <c r="S377" i="1"/>
  <c r="T377" i="1" s="1"/>
  <c r="S308" i="1"/>
  <c r="T308" i="1" s="1"/>
  <c r="S2799" i="1"/>
  <c r="T2799" i="1" s="1"/>
  <c r="S497" i="1"/>
  <c r="T497" i="1" s="1"/>
  <c r="S3984" i="1"/>
  <c r="T3984" i="1" s="1"/>
  <c r="S3191" i="1"/>
  <c r="T3191" i="1" s="1"/>
  <c r="S2646" i="1"/>
  <c r="T2646" i="1" s="1"/>
  <c r="S1039" i="1"/>
  <c r="T1039" i="1" s="1"/>
  <c r="S3959" i="1"/>
  <c r="T3959" i="1" s="1"/>
  <c r="S1059" i="1"/>
  <c r="T1059" i="1" s="1"/>
  <c r="S3554" i="1"/>
  <c r="T3554" i="1" s="1"/>
  <c r="S3996" i="1"/>
  <c r="T3996" i="1" s="1"/>
  <c r="S1917" i="1"/>
  <c r="T1917" i="1" s="1"/>
  <c r="S1421" i="1"/>
  <c r="T1421" i="1" s="1"/>
  <c r="S3893" i="1"/>
  <c r="T3893" i="1" s="1"/>
  <c r="S598" i="1"/>
  <c r="T598" i="1" s="1"/>
  <c r="S1015" i="1"/>
  <c r="T1015" i="1" s="1"/>
  <c r="S4054" i="1"/>
  <c r="T4054" i="1" s="1"/>
  <c r="S2348" i="1"/>
  <c r="T2348" i="1" s="1"/>
  <c r="S1690" i="1"/>
  <c r="T1690" i="1" s="1"/>
  <c r="S649" i="1"/>
  <c r="T649" i="1" s="1"/>
  <c r="S3859" i="1"/>
  <c r="T3859" i="1" s="1"/>
  <c r="S2949" i="1"/>
  <c r="T2949" i="1" s="1"/>
  <c r="S80" i="1"/>
  <c r="T80" i="1" s="1"/>
  <c r="S1991" i="1"/>
  <c r="T1991" i="1" s="1"/>
  <c r="S286" i="1"/>
  <c r="T286" i="1" s="1"/>
  <c r="S1733" i="1"/>
  <c r="T1733" i="1" s="1"/>
  <c r="S3415" i="1"/>
  <c r="T3415" i="1" s="1"/>
  <c r="S1520" i="1"/>
  <c r="T1520" i="1" s="1"/>
  <c r="S370" i="1"/>
  <c r="T370" i="1" s="1"/>
  <c r="S4070" i="1"/>
  <c r="T4070" i="1" s="1"/>
  <c r="S2870" i="1"/>
  <c r="T2870" i="1" s="1"/>
  <c r="S1360" i="1"/>
  <c r="T1360" i="1" s="1"/>
  <c r="S3997" i="1"/>
  <c r="T3997" i="1" s="1"/>
  <c r="S1183" i="1"/>
  <c r="T1183" i="1" s="1"/>
  <c r="S2827" i="1"/>
  <c r="T2827" i="1" s="1"/>
  <c r="S1905" i="1"/>
  <c r="T1905" i="1" s="1"/>
  <c r="S3582" i="1"/>
  <c r="T3582" i="1" s="1"/>
  <c r="S85" i="1"/>
  <c r="T85" i="1" s="1"/>
  <c r="S368" i="1"/>
  <c r="T368" i="1" s="1"/>
  <c r="S1582" i="1"/>
  <c r="T1582" i="1" s="1"/>
  <c r="S3533" i="1"/>
  <c r="T3533" i="1" s="1"/>
  <c r="S2088" i="1"/>
  <c r="T2088" i="1" s="1"/>
  <c r="S73" i="1"/>
  <c r="T73" i="1" s="1"/>
  <c r="S2950" i="1"/>
  <c r="T2950" i="1" s="1"/>
  <c r="S3199" i="1"/>
  <c r="T3199" i="1" s="1"/>
  <c r="S2565" i="1"/>
  <c r="T2565" i="1" s="1"/>
  <c r="S3710" i="1"/>
  <c r="T3710" i="1" s="1"/>
  <c r="S2351" i="1"/>
  <c r="T2351" i="1" s="1"/>
  <c r="S1131" i="1"/>
  <c r="T1131" i="1" s="1"/>
  <c r="S453" i="1"/>
  <c r="T453" i="1" s="1"/>
  <c r="S2153" i="1"/>
  <c r="T2153" i="1" s="1"/>
  <c r="S1343" i="1"/>
  <c r="T1343" i="1" s="1"/>
  <c r="S4190" i="1"/>
  <c r="T4190" i="1" s="1"/>
  <c r="S3359" i="1"/>
  <c r="T3359" i="1" s="1"/>
  <c r="S3830" i="1"/>
  <c r="T3830" i="1" s="1"/>
  <c r="S1467" i="1"/>
  <c r="T1467" i="1" s="1"/>
  <c r="S2336" i="1"/>
  <c r="T2336" i="1" s="1"/>
  <c r="S562" i="1"/>
  <c r="T562" i="1" s="1"/>
  <c r="S243" i="1"/>
  <c r="T243" i="1" s="1"/>
  <c r="S3462" i="1"/>
  <c r="T3462" i="1" s="1"/>
  <c r="S2080" i="1"/>
  <c r="T2080" i="1" s="1"/>
  <c r="S4013" i="1"/>
  <c r="T4013" i="1" s="1"/>
  <c r="S1431" i="1"/>
  <c r="T1431" i="1" s="1"/>
  <c r="S448" i="1"/>
  <c r="T448" i="1" s="1"/>
  <c r="S4025" i="1"/>
  <c r="T4025" i="1" s="1"/>
  <c r="S3037" i="1"/>
  <c r="T3037" i="1" s="1"/>
  <c r="S916" i="1"/>
  <c r="T916" i="1" s="1"/>
  <c r="S592" i="1"/>
  <c r="T592" i="1" s="1"/>
  <c r="S3285" i="1"/>
  <c r="T3285" i="1" s="1"/>
  <c r="S1697" i="1"/>
  <c r="T1697" i="1" s="1"/>
  <c r="S2650" i="1"/>
  <c r="T2650" i="1" s="1"/>
  <c r="S2254" i="1"/>
  <c r="T2254" i="1" s="1"/>
  <c r="S1173" i="1"/>
  <c r="T1173" i="1" s="1"/>
  <c r="S302" i="1"/>
  <c r="T302" i="1" s="1"/>
  <c r="S1741" i="1"/>
  <c r="T1741" i="1" s="1"/>
  <c r="S1092" i="1"/>
  <c r="T1092" i="1" s="1"/>
  <c r="S418" i="1"/>
  <c r="T418" i="1" s="1"/>
  <c r="S211" i="1"/>
  <c r="T211" i="1" s="1"/>
  <c r="S3242" i="1"/>
  <c r="T3242" i="1" s="1"/>
  <c r="S2467" i="1"/>
  <c r="T2467" i="1" s="1"/>
  <c r="S2319" i="1"/>
  <c r="T2319" i="1" s="1"/>
  <c r="S4039" i="1"/>
  <c r="T4039" i="1" s="1"/>
  <c r="S3668" i="1"/>
  <c r="T3668" i="1" s="1"/>
  <c r="S1138" i="1"/>
  <c r="T1138" i="1" s="1"/>
  <c r="S3107" i="1"/>
  <c r="T3107" i="1" s="1"/>
  <c r="S1038" i="1"/>
  <c r="T1038" i="1" s="1"/>
  <c r="S1161" i="1"/>
  <c r="T1161" i="1" s="1"/>
  <c r="S2561" i="1"/>
  <c r="T2561" i="1" s="1"/>
  <c r="S3391" i="1"/>
  <c r="T3391" i="1" s="1"/>
  <c r="S1425" i="1"/>
  <c r="T1425" i="1" s="1"/>
  <c r="S2686" i="1"/>
  <c r="T2686" i="1" s="1"/>
  <c r="S428" i="1"/>
  <c r="T428" i="1" s="1"/>
  <c r="S3626" i="1"/>
  <c r="T3626" i="1" s="1"/>
  <c r="S13" i="1"/>
  <c r="T13" i="1" s="1"/>
  <c r="S993" i="1"/>
  <c r="T993" i="1" s="1"/>
  <c r="S803" i="1"/>
  <c r="T803" i="1" s="1"/>
  <c r="S3005" i="1"/>
  <c r="T3005" i="1" s="1"/>
  <c r="S1583" i="1"/>
  <c r="T1583" i="1" s="1"/>
  <c r="S1205" i="1"/>
  <c r="T1205" i="1" s="1"/>
  <c r="S2354" i="1"/>
  <c r="T2354" i="1" s="1"/>
  <c r="S1535" i="1"/>
  <c r="T1535" i="1" s="1"/>
  <c r="S3983" i="1"/>
  <c r="T3983" i="1" s="1"/>
  <c r="S2752" i="1"/>
  <c r="T2752" i="1" s="1"/>
  <c r="S2766" i="1"/>
  <c r="T2766" i="1" s="1"/>
  <c r="S103" i="1"/>
  <c r="T103" i="1" s="1"/>
  <c r="S268" i="1"/>
  <c r="T268" i="1" s="1"/>
  <c r="S2085" i="1"/>
  <c r="T2085" i="1" s="1"/>
  <c r="S4235" i="1"/>
  <c r="T4235" i="1" s="1"/>
  <c r="S1345" i="1"/>
  <c r="T1345" i="1" s="1"/>
  <c r="S33" i="1"/>
  <c r="T33" i="1" s="1"/>
  <c r="S1392" i="1"/>
  <c r="T1392" i="1" s="1"/>
  <c r="S934" i="1"/>
  <c r="T934" i="1" s="1"/>
  <c r="S557" i="1"/>
  <c r="T557" i="1" s="1"/>
  <c r="S4079" i="1"/>
  <c r="T4079" i="1" s="1"/>
  <c r="S2519" i="1"/>
  <c r="T2519" i="1" s="1"/>
  <c r="S2829" i="1"/>
  <c r="T2829" i="1" s="1"/>
  <c r="S846" i="1"/>
  <c r="T846" i="1" s="1"/>
  <c r="S3615" i="1"/>
  <c r="T3615" i="1" s="1"/>
  <c r="S3867" i="1"/>
  <c r="T3867" i="1" s="1"/>
  <c r="S2241" i="1"/>
  <c r="T2241" i="1" s="1"/>
  <c r="S762" i="1"/>
  <c r="T762" i="1" s="1"/>
  <c r="S2608" i="1"/>
  <c r="T2608" i="1" s="1"/>
  <c r="S1792" i="1"/>
  <c r="T1792" i="1" s="1"/>
  <c r="S3669" i="1"/>
  <c r="T3669" i="1" s="1"/>
  <c r="S3879" i="1"/>
  <c r="T3879" i="1" s="1"/>
  <c r="S2546" i="1"/>
  <c r="T2546" i="1" s="1"/>
  <c r="S2721" i="1"/>
  <c r="T2721" i="1" s="1"/>
  <c r="S2758" i="1"/>
  <c r="T2758" i="1" s="1"/>
  <c r="S2199" i="1"/>
  <c r="T2199" i="1" s="1"/>
  <c r="S840" i="1"/>
  <c r="T840" i="1" s="1"/>
  <c r="S2543" i="1"/>
  <c r="T2543" i="1" s="1"/>
  <c r="S2146" i="1"/>
  <c r="T2146" i="1" s="1"/>
  <c r="S2611" i="1"/>
  <c r="T2611" i="1" s="1"/>
  <c r="S1874" i="1"/>
  <c r="T1874" i="1" s="1"/>
  <c r="S1355" i="1"/>
  <c r="T1355" i="1" s="1"/>
  <c r="S3303" i="1"/>
  <c r="T3303" i="1" s="1"/>
  <c r="S1070" i="1"/>
  <c r="T1070" i="1" s="1"/>
  <c r="S3433" i="1"/>
  <c r="T3433" i="1" s="1"/>
  <c r="S848" i="1"/>
  <c r="T848" i="1" s="1"/>
  <c r="S2277" i="1"/>
  <c r="T2277" i="1" s="1"/>
  <c r="S1773" i="1"/>
  <c r="T1773" i="1" s="1"/>
  <c r="S1645" i="1"/>
  <c r="T1645" i="1" s="1"/>
  <c r="S808" i="1"/>
  <c r="T808" i="1" s="1"/>
  <c r="S2868" i="1"/>
  <c r="T2868" i="1" s="1"/>
  <c r="S1686" i="1"/>
  <c r="T1686" i="1" s="1"/>
  <c r="S3268" i="1"/>
  <c r="T3268" i="1" s="1"/>
  <c r="S4238" i="1"/>
  <c r="T4238" i="1" s="1"/>
  <c r="S1823" i="1"/>
  <c r="T1823" i="1" s="1"/>
  <c r="S2297" i="1"/>
  <c r="T2297" i="1" s="1"/>
  <c r="S692" i="1"/>
  <c r="T692" i="1" s="1"/>
  <c r="S2171" i="1"/>
  <c r="T2171" i="1" s="1"/>
  <c r="S1031" i="1"/>
  <c r="T1031" i="1" s="1"/>
  <c r="S2851" i="1"/>
  <c r="T2851" i="1" s="1"/>
  <c r="S1098" i="1"/>
  <c r="T1098" i="1" s="1"/>
  <c r="S1178" i="1"/>
  <c r="T1178" i="1" s="1"/>
  <c r="S2168" i="1"/>
  <c r="T2168" i="1" s="1"/>
  <c r="S171" i="1"/>
  <c r="T171" i="1" s="1"/>
  <c r="S3733" i="1"/>
  <c r="T3733" i="1" s="1"/>
  <c r="S506" i="1"/>
  <c r="T506" i="1" s="1"/>
  <c r="S1879" i="1"/>
  <c r="T1879" i="1" s="1"/>
  <c r="S329" i="1"/>
  <c r="T329" i="1" s="1"/>
  <c r="S781" i="1"/>
  <c r="T781" i="1" s="1"/>
  <c r="S475" i="1"/>
  <c r="T475" i="1" s="1"/>
  <c r="S172" i="1"/>
  <c r="T172" i="1" s="1"/>
  <c r="S1706" i="1"/>
  <c r="T1706" i="1" s="1"/>
  <c r="S2028" i="1"/>
  <c r="T2028" i="1" s="1"/>
  <c r="S3818" i="1"/>
  <c r="T3818" i="1" s="1"/>
  <c r="S1851" i="1"/>
  <c r="T1851" i="1" s="1"/>
  <c r="S707" i="1"/>
  <c r="T707" i="1" s="1"/>
  <c r="S2235" i="1"/>
  <c r="T2235" i="1" s="1"/>
  <c r="S3352" i="1"/>
  <c r="T3352" i="1" s="1"/>
  <c r="S128" i="1"/>
  <c r="T128" i="1" s="1"/>
  <c r="S3855" i="1"/>
  <c r="T3855" i="1" s="1"/>
  <c r="S2475" i="1"/>
  <c r="T2475" i="1" s="1"/>
  <c r="S2801" i="1"/>
  <c r="T2801" i="1" s="1"/>
  <c r="S539" i="1"/>
  <c r="T539" i="1" s="1"/>
  <c r="S3858" i="1"/>
  <c r="T3858" i="1" s="1"/>
  <c r="S2205" i="1"/>
  <c r="T2205" i="1" s="1"/>
  <c r="S4218" i="1"/>
  <c r="T4218" i="1" s="1"/>
  <c r="S2340" i="1"/>
  <c r="T2340" i="1" s="1"/>
  <c r="S1179" i="1"/>
  <c r="T1179" i="1" s="1"/>
  <c r="S3726" i="1"/>
  <c r="T3726" i="1" s="1"/>
  <c r="S3064" i="1"/>
  <c r="T3064" i="1" s="1"/>
  <c r="S1289" i="1"/>
  <c r="T1289" i="1" s="1"/>
  <c r="S2691" i="1"/>
  <c r="T2691" i="1" s="1"/>
  <c r="S1787" i="1"/>
  <c r="T1787" i="1" s="1"/>
  <c r="S2815" i="1"/>
  <c r="T2815" i="1" s="1"/>
  <c r="S2362" i="1"/>
  <c r="T2362" i="1" s="1"/>
  <c r="S3873" i="1"/>
  <c r="T3873" i="1" s="1"/>
  <c r="S423" i="1"/>
  <c r="T423" i="1" s="1"/>
  <c r="S1834" i="1"/>
  <c r="T1834" i="1" s="1"/>
  <c r="S794" i="1"/>
  <c r="T794" i="1" s="1"/>
  <c r="S1642" i="1"/>
  <c r="T1642" i="1" s="1"/>
  <c r="S1997" i="1"/>
  <c r="T1997" i="1" s="1"/>
  <c r="S1295" i="1"/>
  <c r="T1295" i="1" s="1"/>
  <c r="S1136" i="1"/>
  <c r="T1136" i="1" s="1"/>
  <c r="S650" i="1"/>
  <c r="T650" i="1" s="1"/>
  <c r="S3340" i="1"/>
  <c r="T3340" i="1" s="1"/>
  <c r="S1439" i="1"/>
  <c r="T1439" i="1" s="1"/>
  <c r="S1301" i="1"/>
  <c r="T1301" i="1" s="1"/>
  <c r="S335" i="1"/>
  <c r="T335" i="1" s="1"/>
  <c r="S56" i="1"/>
  <c r="T56" i="1" s="1"/>
  <c r="S4264" i="1"/>
  <c r="T4264" i="1" s="1"/>
  <c r="S2783" i="1"/>
  <c r="T2783" i="1" s="1"/>
  <c r="S3737" i="1"/>
  <c r="T3737" i="1" s="1"/>
  <c r="S1760" i="1"/>
  <c r="T1760" i="1" s="1"/>
  <c r="S1051" i="1"/>
  <c r="T1051" i="1" s="1"/>
  <c r="S167" i="1"/>
  <c r="T167" i="1" s="1"/>
  <c r="S1998" i="1"/>
  <c r="T1998" i="1" s="1"/>
  <c r="S3871" i="1"/>
  <c r="T3871" i="1" s="1"/>
  <c r="S3360" i="1"/>
  <c r="T3360" i="1" s="1"/>
  <c r="S4188" i="1"/>
  <c r="T4188" i="1" s="1"/>
  <c r="S2288" i="1"/>
  <c r="T2288" i="1" s="1"/>
  <c r="S2557" i="1"/>
  <c r="T2557" i="1" s="1"/>
  <c r="S1210" i="1"/>
  <c r="T1210" i="1" s="1"/>
  <c r="S4086" i="1"/>
  <c r="T4086" i="1" s="1"/>
  <c r="S2079" i="1"/>
  <c r="T2079" i="1" s="1"/>
  <c r="S3385" i="1"/>
  <c r="T3385" i="1" s="1"/>
  <c r="S2142" i="1"/>
  <c r="T2142" i="1" s="1"/>
  <c r="S188" i="1"/>
  <c r="T188" i="1" s="1"/>
  <c r="S2375" i="1"/>
  <c r="T2375" i="1" s="1"/>
  <c r="S4027" i="1"/>
  <c r="T4027" i="1" s="1"/>
  <c r="S583" i="1"/>
  <c r="T583" i="1" s="1"/>
  <c r="S102" i="1"/>
  <c r="T102" i="1" s="1"/>
  <c r="S67" i="1"/>
  <c r="T67" i="1" s="1"/>
  <c r="S1393" i="1"/>
  <c r="T1393" i="1" s="1"/>
  <c r="S170" i="1"/>
  <c r="T170" i="1" s="1"/>
  <c r="S2055" i="1"/>
  <c r="T2055" i="1" s="1"/>
  <c r="S2600" i="1"/>
  <c r="T2600" i="1" s="1"/>
  <c r="S2172" i="1"/>
  <c r="T2172" i="1" s="1"/>
  <c r="S2194" i="1"/>
  <c r="T2194" i="1" s="1"/>
  <c r="S4170" i="1"/>
  <c r="T4170" i="1" s="1"/>
  <c r="S2506" i="1"/>
  <c r="T2506" i="1" s="1"/>
  <c r="S1705" i="1"/>
  <c r="T1705" i="1" s="1"/>
  <c r="S1926" i="1"/>
  <c r="T1926" i="1" s="1"/>
  <c r="S587" i="1"/>
  <c r="T587" i="1" s="1"/>
  <c r="S1149" i="1"/>
  <c r="T1149" i="1" s="1"/>
  <c r="S2282" i="1"/>
  <c r="T2282" i="1" s="1"/>
  <c r="S3160" i="1"/>
  <c r="T3160" i="1" s="1"/>
  <c r="S3187" i="1"/>
  <c r="T3187" i="1" s="1"/>
  <c r="S1550" i="1"/>
  <c r="T1550" i="1" s="1"/>
  <c r="S276" i="1"/>
  <c r="T276" i="1" s="1"/>
  <c r="S2806" i="1"/>
  <c r="T2806" i="1" s="1"/>
  <c r="S2068" i="1"/>
  <c r="T2068" i="1" s="1"/>
  <c r="S760" i="1"/>
  <c r="T760" i="1" s="1"/>
  <c r="S4056" i="1"/>
  <c r="T4056" i="1" s="1"/>
  <c r="S109" i="1"/>
  <c r="T109" i="1" s="1"/>
  <c r="S3999" i="1"/>
  <c r="T3999" i="1" s="1"/>
  <c r="S3326" i="1"/>
  <c r="T3326" i="1" s="1"/>
  <c r="S2318" i="1"/>
  <c r="T2318" i="1" s="1"/>
  <c r="S2032" i="1"/>
  <c r="T2032" i="1" s="1"/>
  <c r="S824" i="1"/>
  <c r="T824" i="1" s="1"/>
  <c r="S3471" i="1"/>
  <c r="T3471" i="1" s="1"/>
  <c r="S2464" i="1"/>
  <c r="T2464" i="1" s="1"/>
  <c r="S1211" i="1"/>
  <c r="T1211" i="1" s="1"/>
  <c r="S1714" i="1"/>
  <c r="T1714" i="1" s="1"/>
  <c r="S1869" i="1"/>
  <c r="T1869" i="1" s="1"/>
  <c r="S2727" i="1"/>
  <c r="T2727" i="1" s="1"/>
  <c r="S997" i="1"/>
  <c r="T997" i="1" s="1"/>
  <c r="S3876" i="1"/>
  <c r="T3876" i="1" s="1"/>
  <c r="S1160" i="1"/>
  <c r="T1160" i="1" s="1"/>
  <c r="S348" i="1"/>
  <c r="T348" i="1" s="1"/>
  <c r="S3366" i="1"/>
  <c r="T3366" i="1" s="1"/>
  <c r="S2781" i="1"/>
  <c r="T2781" i="1" s="1"/>
  <c r="S84" i="1"/>
  <c r="T84" i="1" s="1"/>
  <c r="S3703" i="1"/>
  <c r="T3703" i="1" s="1"/>
  <c r="S300" i="1"/>
  <c r="T300" i="1" s="1"/>
  <c r="S3705" i="1"/>
  <c r="T3705" i="1" s="1"/>
  <c r="S3932" i="1"/>
  <c r="T3932" i="1" s="1"/>
  <c r="S4185" i="1"/>
  <c r="T4185" i="1" s="1"/>
  <c r="S221" i="1"/>
  <c r="T221" i="1" s="1"/>
  <c r="S1890" i="1"/>
  <c r="T1890" i="1" s="1"/>
  <c r="S3795" i="1"/>
  <c r="T3795" i="1" s="1"/>
  <c r="S3600" i="1"/>
  <c r="T3600" i="1" s="1"/>
  <c r="S1939" i="1"/>
  <c r="T1939" i="1" s="1"/>
  <c r="S3849" i="1"/>
  <c r="T3849" i="1" s="1"/>
  <c r="S843" i="1"/>
  <c r="T843" i="1" s="1"/>
  <c r="S3731" i="1"/>
  <c r="T3731" i="1" s="1"/>
  <c r="S2459" i="1"/>
  <c r="T2459" i="1" s="1"/>
  <c r="S634" i="1"/>
  <c r="T634" i="1" s="1"/>
  <c r="S1657" i="1"/>
  <c r="T1657" i="1" s="1"/>
  <c r="S1446" i="1"/>
  <c r="T1446" i="1" s="1"/>
  <c r="S3591" i="1"/>
  <c r="T3591" i="1" s="1"/>
  <c r="S3370" i="1"/>
  <c r="T3370" i="1" s="1"/>
  <c r="S1652" i="1"/>
  <c r="T1652" i="1" s="1"/>
  <c r="S1298" i="1"/>
  <c r="T1298" i="1" s="1"/>
  <c r="S3631" i="1"/>
  <c r="T3631" i="1" s="1"/>
  <c r="S2515" i="1"/>
  <c r="T2515" i="1" s="1"/>
  <c r="S1871" i="1"/>
  <c r="T1871" i="1" s="1"/>
  <c r="S1127" i="1"/>
  <c r="T1127" i="1" s="1"/>
  <c r="S3410" i="1"/>
  <c r="T3410" i="1" s="1"/>
  <c r="S3361" i="1"/>
  <c r="T3361" i="1" s="1"/>
  <c r="S1450" i="1"/>
  <c r="T1450" i="1" s="1"/>
  <c r="S3427" i="1"/>
  <c r="T3427" i="1" s="1"/>
  <c r="S1331" i="1"/>
  <c r="T1331" i="1" s="1"/>
  <c r="S1144" i="1"/>
  <c r="T1144" i="1" s="1"/>
  <c r="S1189" i="1"/>
  <c r="T1189" i="1" s="1"/>
  <c r="S4101" i="1"/>
  <c r="T4101" i="1" s="1"/>
  <c r="S550" i="1"/>
  <c r="T550" i="1" s="1"/>
  <c r="S2961" i="1"/>
  <c r="T2961" i="1" s="1"/>
  <c r="S759" i="1"/>
  <c r="T759" i="1" s="1"/>
  <c r="S1336" i="1"/>
  <c r="T1336" i="1" s="1"/>
  <c r="S76" i="1"/>
  <c r="T76" i="1" s="1"/>
  <c r="S2735" i="1"/>
  <c r="T2735" i="1" s="1"/>
  <c r="S743" i="1"/>
  <c r="T743" i="1" s="1"/>
  <c r="S665" i="1"/>
  <c r="T665" i="1" s="1"/>
  <c r="S4259" i="1"/>
  <c r="T4259" i="1" s="1"/>
  <c r="S764" i="1"/>
  <c r="T764" i="1" s="1"/>
  <c r="S2334" i="1"/>
  <c r="T2334" i="1" s="1"/>
  <c r="S588" i="1"/>
  <c r="T588" i="1" s="1"/>
  <c r="S782" i="1"/>
  <c r="T782" i="1" s="1"/>
  <c r="S1634" i="1"/>
  <c r="T1634" i="1" s="1"/>
  <c r="S1870" i="1"/>
  <c r="T1870" i="1" s="1"/>
  <c r="S451" i="1"/>
  <c r="T451" i="1" s="1"/>
  <c r="S2932" i="1"/>
  <c r="T2932" i="1" s="1"/>
  <c r="S1607" i="1"/>
  <c r="T1607" i="1" s="1"/>
  <c r="S1951" i="1"/>
  <c r="T1951" i="1" s="1"/>
  <c r="S1071" i="1"/>
  <c r="T1071" i="1" s="1"/>
  <c r="S321" i="1"/>
  <c r="T321" i="1" s="1"/>
  <c r="S758" i="1"/>
  <c r="T758" i="1" s="1"/>
  <c r="S2603" i="1"/>
  <c r="T2603" i="1" s="1"/>
  <c r="S1064" i="1"/>
  <c r="T1064" i="1" s="1"/>
  <c r="S679" i="1"/>
  <c r="T679" i="1" s="1"/>
  <c r="S931" i="1"/>
  <c r="T931" i="1" s="1"/>
  <c r="S3760" i="1"/>
  <c r="T3760" i="1" s="1"/>
  <c r="S951" i="1"/>
  <c r="T951" i="1" s="1"/>
  <c r="S1974" i="1"/>
  <c r="T1974" i="1" s="1"/>
  <c r="S114" i="1"/>
  <c r="T114" i="1" s="1"/>
  <c r="S1789" i="1"/>
  <c r="T1789" i="1" s="1"/>
  <c r="S3206" i="1"/>
  <c r="T3206" i="1" s="1"/>
  <c r="S541" i="1"/>
  <c r="T541" i="1" s="1"/>
  <c r="S774" i="1"/>
  <c r="T774" i="1" s="1"/>
  <c r="S4211" i="1"/>
  <c r="T4211" i="1" s="1"/>
  <c r="S868" i="1"/>
  <c r="T868" i="1" s="1"/>
  <c r="S1840" i="1"/>
  <c r="T1840" i="1" s="1"/>
  <c r="S446" i="1"/>
  <c r="T446" i="1" s="1"/>
  <c r="S1857" i="1"/>
  <c r="T1857" i="1" s="1"/>
  <c r="S3716" i="1"/>
  <c r="T3716" i="1" s="1"/>
  <c r="S3805" i="1"/>
  <c r="T3805" i="1" s="1"/>
  <c r="S1291" i="1"/>
  <c r="T1291" i="1" s="1"/>
  <c r="S3761" i="1"/>
  <c r="T3761" i="1" s="1"/>
  <c r="S2545" i="1"/>
  <c r="T2545" i="1" s="1"/>
  <c r="S1949" i="1"/>
  <c r="T1949" i="1" s="1"/>
  <c r="S923" i="1"/>
  <c r="T923" i="1" s="1"/>
  <c r="S3578" i="1"/>
  <c r="T3578" i="1" s="1"/>
  <c r="S1639" i="1"/>
  <c r="T1639" i="1" s="1"/>
  <c r="S3609" i="1"/>
  <c r="T3609" i="1" s="1"/>
  <c r="S3579" i="1"/>
  <c r="T3579" i="1" s="1"/>
  <c r="S662" i="1"/>
  <c r="T662" i="1" s="1"/>
  <c r="S622" i="1"/>
  <c r="T622" i="1" s="1"/>
  <c r="S2629" i="1"/>
  <c r="T2629" i="1" s="1"/>
  <c r="S1035" i="1"/>
  <c r="T1035" i="1" s="1"/>
  <c r="S4020" i="1"/>
  <c r="T4020" i="1" s="1"/>
  <c r="S1982" i="1"/>
  <c r="T1982" i="1" s="1"/>
  <c r="S813" i="1"/>
  <c r="T813" i="1" s="1"/>
  <c r="S2380" i="1"/>
  <c r="T2380" i="1" s="1"/>
  <c r="S107" i="1"/>
  <c r="T107" i="1" s="1"/>
  <c r="S3077" i="1"/>
  <c r="T3077" i="1" s="1"/>
  <c r="S3843" i="1"/>
  <c r="T3843" i="1" s="1"/>
  <c r="S1188" i="1"/>
  <c r="T1188" i="1" s="1"/>
  <c r="S342" i="1"/>
  <c r="T342" i="1" s="1"/>
  <c r="S2997" i="1"/>
  <c r="T2997" i="1" s="1"/>
  <c r="S494" i="1"/>
  <c r="T494" i="1" s="1"/>
  <c r="S1362" i="1"/>
  <c r="T1362" i="1" s="1"/>
  <c r="S1599" i="1"/>
  <c r="T1599" i="1" s="1"/>
  <c r="S3491" i="1"/>
  <c r="T3491" i="1" s="1"/>
  <c r="S1034" i="1"/>
  <c r="T1034" i="1" s="1"/>
  <c r="S1049" i="1"/>
  <c r="T1049" i="1" s="1"/>
  <c r="S3685" i="1"/>
  <c r="T3685" i="1" s="1"/>
  <c r="S792" i="1"/>
  <c r="T792" i="1" s="1"/>
  <c r="S817" i="1"/>
  <c r="T817" i="1" s="1"/>
  <c r="S2922" i="1"/>
  <c r="T2922" i="1" s="1"/>
  <c r="S4024" i="1"/>
  <c r="T4024" i="1" s="1"/>
  <c r="S161" i="1"/>
  <c r="T161" i="1" s="1"/>
  <c r="S2287" i="1"/>
  <c r="T2287" i="1" s="1"/>
  <c r="S3777" i="1"/>
  <c r="T3777" i="1" s="1"/>
  <c r="S3243" i="1"/>
  <c r="T3243" i="1" s="1"/>
  <c r="S1099" i="1"/>
  <c r="T1099" i="1" s="1"/>
  <c r="S575" i="1"/>
  <c r="T575" i="1" s="1"/>
  <c r="S2630" i="1"/>
  <c r="T2630" i="1" s="1"/>
  <c r="S895" i="1"/>
  <c r="T895" i="1" s="1"/>
  <c r="S1537" i="1"/>
  <c r="T1537" i="1" s="1"/>
  <c r="S3518" i="1"/>
  <c r="T3518" i="1" s="1"/>
  <c r="S2329" i="1"/>
  <c r="T2329" i="1" s="1"/>
  <c r="S1340" i="1"/>
  <c r="T1340" i="1" s="1"/>
  <c r="S2619" i="1"/>
  <c r="T2619" i="1" s="1"/>
  <c r="S375" i="1"/>
  <c r="T375" i="1" s="1"/>
  <c r="S4052" i="1"/>
  <c r="T4052" i="1" s="1"/>
  <c r="S3335" i="1"/>
  <c r="T3335" i="1" s="1"/>
  <c r="S1358" i="1"/>
  <c r="T1358" i="1" s="1"/>
  <c r="S3319" i="1"/>
  <c r="T3319" i="1" s="1"/>
  <c r="S1025" i="1"/>
  <c r="T1025" i="1" s="1"/>
  <c r="S3353" i="1"/>
  <c r="T3353" i="1" s="1"/>
  <c r="S3815" i="1"/>
  <c r="T3815" i="1" s="1"/>
  <c r="S3708" i="1"/>
  <c r="T3708" i="1" s="1"/>
  <c r="S3720" i="1"/>
  <c r="T3720" i="1" s="1"/>
  <c r="S2222" i="1"/>
  <c r="T2222" i="1" s="1"/>
  <c r="S4066" i="1"/>
  <c r="T4066" i="1" s="1"/>
  <c r="S3310" i="1"/>
  <c r="T3310" i="1" s="1"/>
  <c r="S1353" i="1"/>
  <c r="T1353" i="1" s="1"/>
  <c r="S1093" i="1"/>
  <c r="T1093" i="1" s="1"/>
  <c r="S2264" i="1"/>
  <c r="T2264" i="1" s="1"/>
  <c r="S259" i="1"/>
  <c r="T259" i="1" s="1"/>
  <c r="S65" i="1"/>
  <c r="T65" i="1" s="1"/>
  <c r="S3148" i="1"/>
  <c r="T3148" i="1" s="1"/>
  <c r="S4059" i="1"/>
  <c r="T4059" i="1" s="1"/>
  <c r="S455" i="1"/>
  <c r="T455" i="1" s="1"/>
  <c r="S1734" i="1"/>
  <c r="T1734" i="1" s="1"/>
  <c r="S118" i="1"/>
  <c r="T118" i="1" s="1"/>
  <c r="S1964" i="1"/>
  <c r="T1964" i="1" s="1"/>
  <c r="S2742" i="1"/>
  <c r="T2742" i="1" s="1"/>
  <c r="S3590" i="1"/>
  <c r="T3590" i="1" s="1"/>
  <c r="S2186" i="1"/>
  <c r="T2186" i="1" s="1"/>
  <c r="S2164" i="1"/>
  <c r="T2164" i="1" s="1"/>
  <c r="S2844" i="1"/>
  <c r="T2844" i="1" s="1"/>
  <c r="S3063" i="1"/>
  <c r="T3063" i="1" s="1"/>
  <c r="S1623" i="1"/>
  <c r="T1623" i="1" s="1"/>
  <c r="S2502" i="1"/>
  <c r="T2502" i="1" s="1"/>
  <c r="S3132" i="1"/>
  <c r="T3132" i="1" s="1"/>
  <c r="S2895" i="1"/>
  <c r="T2895" i="1" s="1"/>
  <c r="S3116" i="1"/>
  <c r="T3116" i="1" s="1"/>
  <c r="S1274" i="1"/>
  <c r="T1274" i="1" s="1"/>
  <c r="S3803" i="1"/>
  <c r="T3803" i="1" s="1"/>
  <c r="S409" i="1"/>
  <c r="T409" i="1" s="1"/>
  <c r="S551" i="1"/>
  <c r="T551" i="1" s="1"/>
  <c r="S3467" i="1"/>
  <c r="T3467" i="1" s="1"/>
  <c r="S3945" i="1"/>
  <c r="T3945" i="1" s="1"/>
  <c r="S2188" i="1"/>
  <c r="T2188" i="1" s="1"/>
  <c r="S652" i="1"/>
  <c r="T652" i="1" s="1"/>
  <c r="S2105" i="1"/>
  <c r="T2105" i="1" s="1"/>
  <c r="S2998" i="1"/>
  <c r="T2998" i="1" s="1"/>
  <c r="S1302" i="1"/>
  <c r="T1302" i="1" s="1"/>
  <c r="S1707" i="1"/>
  <c r="T1707" i="1" s="1"/>
  <c r="S706" i="1"/>
  <c r="T706" i="1" s="1"/>
  <c r="S4261" i="1"/>
  <c r="T4261" i="1" s="1"/>
  <c r="S3810" i="1"/>
  <c r="T3810" i="1" s="1"/>
  <c r="S2925" i="1"/>
  <c r="T2925" i="1" s="1"/>
  <c r="S4173" i="1"/>
  <c r="T4173" i="1" s="1"/>
  <c r="S1672" i="1"/>
  <c r="T1672" i="1" s="1"/>
  <c r="S1082" i="1"/>
  <c r="T1082" i="1" s="1"/>
  <c r="S581" i="1"/>
  <c r="T581" i="1" s="1"/>
  <c r="S2220" i="1"/>
  <c r="T2220" i="1" s="1"/>
  <c r="S465" i="1"/>
  <c r="T465" i="1" s="1"/>
  <c r="S3016" i="1"/>
  <c r="T3016" i="1" s="1"/>
  <c r="S698" i="1"/>
  <c r="T698" i="1" s="1"/>
  <c r="S3593" i="1"/>
  <c r="T3593" i="1" s="1"/>
  <c r="S1486" i="1"/>
  <c r="T1486" i="1" s="1"/>
  <c r="S1153" i="1"/>
  <c r="T1153" i="1" s="1"/>
  <c r="S4002" i="1"/>
  <c r="T4002" i="1" s="1"/>
  <c r="S234" i="1"/>
  <c r="T234" i="1" s="1"/>
  <c r="S1881" i="1"/>
  <c r="T1881" i="1" s="1"/>
  <c r="S3941" i="1"/>
  <c r="T3941" i="1" s="1"/>
  <c r="S536" i="1"/>
  <c r="T536" i="1" s="1"/>
  <c r="S1772" i="1"/>
  <c r="T1772" i="1" s="1"/>
  <c r="S744" i="1"/>
  <c r="T744" i="1" s="1"/>
  <c r="S2566" i="1"/>
  <c r="T2566" i="1" s="1"/>
  <c r="S742" i="1"/>
  <c r="T742" i="1" s="1"/>
  <c r="S1455" i="1"/>
  <c r="T1455" i="1" s="1"/>
  <c r="S751" i="1"/>
  <c r="T751" i="1" s="1"/>
  <c r="S318" i="1"/>
  <c r="T318" i="1" s="1"/>
  <c r="S4143" i="1"/>
  <c r="T4143" i="1" s="1"/>
  <c r="S1478" i="1"/>
  <c r="T1478" i="1" s="1"/>
  <c r="S3067" i="1"/>
  <c r="T3067" i="1" s="1"/>
  <c r="S3161" i="1"/>
  <c r="T3161" i="1" s="1"/>
  <c r="S2139" i="1"/>
  <c r="T2139" i="1" s="1"/>
  <c r="S502" i="1"/>
  <c r="T502" i="1" s="1"/>
  <c r="S578" i="1"/>
  <c r="T578" i="1" s="1"/>
  <c r="S233" i="1"/>
  <c r="T233" i="1" s="1"/>
  <c r="S1795" i="1"/>
  <c r="T1795" i="1" s="1"/>
  <c r="S801" i="1"/>
  <c r="T801" i="1" s="1"/>
  <c r="S1656" i="1"/>
  <c r="T1656" i="1" s="1"/>
  <c r="S873" i="1"/>
  <c r="T873" i="1" s="1"/>
  <c r="S1683" i="1"/>
  <c r="T1683" i="1" s="1"/>
  <c r="S2893" i="1"/>
  <c r="T2893" i="1" s="1"/>
  <c r="S1300" i="1"/>
  <c r="T1300" i="1" s="1"/>
  <c r="S2951" i="1"/>
  <c r="T2951" i="1" s="1"/>
  <c r="S3006" i="1"/>
  <c r="T3006" i="1" s="1"/>
  <c r="S580" i="1"/>
  <c r="T580" i="1" s="1"/>
  <c r="S2073" i="1"/>
  <c r="T2073" i="1" s="1"/>
  <c r="S3463" i="1"/>
  <c r="T3463" i="1" s="1"/>
  <c r="S2149" i="1"/>
  <c r="T2149" i="1" s="1"/>
  <c r="S3416" i="1"/>
  <c r="T3416" i="1" s="1"/>
  <c r="S1513" i="1"/>
  <c r="T1513" i="1" s="1"/>
  <c r="S3079" i="1"/>
  <c r="T3079" i="1" s="1"/>
  <c r="S3555" i="1"/>
  <c r="T3555" i="1" s="1"/>
  <c r="S3258" i="1"/>
  <c r="T3258" i="1" s="1"/>
  <c r="S574" i="1"/>
  <c r="T574" i="1" s="1"/>
  <c r="S1546" i="1"/>
  <c r="T1546" i="1" s="1"/>
  <c r="S3371" i="1"/>
  <c r="T3371" i="1" s="1"/>
  <c r="S1978" i="1"/>
  <c r="T1978" i="1" s="1"/>
  <c r="S2637" i="1"/>
  <c r="T2637" i="1" s="1"/>
  <c r="S1117" i="1"/>
  <c r="T1117" i="1" s="1"/>
  <c r="S2054" i="1"/>
  <c r="T2054" i="1" s="1"/>
  <c r="S3080" i="1"/>
  <c r="T3080" i="1" s="1"/>
  <c r="S3269" i="1"/>
  <c r="T3269" i="1" s="1"/>
  <c r="S2728" i="1"/>
  <c r="T2728" i="1" s="1"/>
  <c r="S1459" i="1"/>
  <c r="T1459" i="1" s="1"/>
  <c r="S3844" i="1"/>
  <c r="T3844" i="1" s="1"/>
  <c r="S3620" i="1"/>
  <c r="T3620" i="1" s="1"/>
  <c r="S1877" i="1"/>
  <c r="T1877" i="1" s="1"/>
  <c r="S3507" i="1"/>
  <c r="T3507" i="1" s="1"/>
  <c r="S1075" i="1"/>
  <c r="T1075" i="1" s="1"/>
  <c r="S563" i="1"/>
  <c r="T563" i="1" s="1"/>
  <c r="S1765" i="1"/>
  <c r="T1765" i="1" s="1"/>
  <c r="S1826" i="1"/>
  <c r="T1826" i="1" s="1"/>
  <c r="S4082" i="1"/>
  <c r="T4082" i="1" s="1"/>
  <c r="S4087" i="1"/>
  <c r="T4087" i="1" s="1"/>
  <c r="S477" i="1"/>
  <c r="T477" i="1" s="1"/>
  <c r="S2325" i="1"/>
  <c r="T2325" i="1" s="1"/>
  <c r="S1449" i="1"/>
  <c r="T1449" i="1" s="1"/>
  <c r="S3980" i="1"/>
  <c r="T3980" i="1" s="1"/>
  <c r="S1799" i="1"/>
  <c r="T1799" i="1" s="1"/>
  <c r="S2155" i="1"/>
  <c r="T2155" i="1" s="1"/>
  <c r="S2962" i="1"/>
  <c r="T2962" i="1" s="1"/>
  <c r="S2999" i="1"/>
  <c r="T2999" i="1" s="1"/>
  <c r="S2681" i="1"/>
  <c r="T2681" i="1" s="1"/>
  <c r="S3038" i="1"/>
  <c r="T3038" i="1" s="1"/>
  <c r="S4184" i="1"/>
  <c r="T4184" i="1" s="1"/>
  <c r="S1740" i="1"/>
  <c r="T1740" i="1" s="1"/>
  <c r="S2355" i="1"/>
  <c r="T2355" i="1" s="1"/>
  <c r="S1786" i="1"/>
  <c r="T1786" i="1" s="1"/>
  <c r="S1423" i="1"/>
  <c r="T1423" i="1" s="1"/>
  <c r="S3007" i="1"/>
  <c r="T3007" i="1" s="1"/>
  <c r="S2090" i="1"/>
  <c r="T2090" i="1" s="1"/>
  <c r="S2039" i="1"/>
  <c r="T2039" i="1" s="1"/>
  <c r="S2416" i="1"/>
  <c r="T2416" i="1" s="1"/>
  <c r="S326" i="1"/>
  <c r="T326" i="1" s="1"/>
  <c r="S1496" i="1"/>
  <c r="T1496" i="1" s="1"/>
  <c r="S3502" i="1"/>
  <c r="T3502" i="1" s="1"/>
  <c r="S2548" i="1"/>
  <c r="T2548" i="1" s="1"/>
  <c r="S877" i="1"/>
  <c r="T877" i="1" s="1"/>
  <c r="S4045" i="1"/>
  <c r="T4045" i="1" s="1"/>
  <c r="S1010" i="1"/>
  <c r="T1010" i="1" s="1"/>
  <c r="S354" i="1"/>
  <c r="T354" i="1" s="1"/>
  <c r="S2514" i="1"/>
  <c r="T2514" i="1" s="1"/>
  <c r="S973" i="1"/>
  <c r="T973" i="1" s="1"/>
  <c r="S3117" i="1"/>
  <c r="T3117" i="1" s="1"/>
  <c r="S1519" i="1"/>
  <c r="T1519" i="1" s="1"/>
  <c r="S3434" i="1"/>
  <c r="T3434" i="1" s="1"/>
  <c r="S4189" i="1"/>
  <c r="T4189" i="1" s="1"/>
  <c r="S147" i="1"/>
  <c r="T147" i="1" s="1"/>
  <c r="S4114" i="1"/>
  <c r="T4114" i="1" s="1"/>
  <c r="S4078" i="1"/>
  <c r="T4078" i="1" s="1"/>
  <c r="S491" i="1"/>
  <c r="T491" i="1" s="1"/>
  <c r="S3307" i="1"/>
  <c r="T3307" i="1" s="1"/>
  <c r="S874" i="1"/>
  <c r="T874" i="1" s="1"/>
  <c r="S3204" i="1"/>
  <c r="T3204" i="1" s="1"/>
  <c r="S437" i="1"/>
  <c r="T437" i="1" s="1"/>
  <c r="S1018" i="1"/>
  <c r="T1018" i="1" s="1"/>
  <c r="S3472" i="1"/>
  <c r="T3472" i="1" s="1"/>
  <c r="S3341" i="1"/>
  <c r="T3341" i="1" s="1"/>
  <c r="S2631" i="1"/>
  <c r="T2631" i="1" s="1"/>
  <c r="S365" i="1"/>
  <c r="T365" i="1" s="1"/>
  <c r="S3576" i="1"/>
  <c r="T3576" i="1" s="1"/>
  <c r="S30" i="1"/>
  <c r="T30" i="1" s="1"/>
  <c r="S3722" i="1"/>
  <c r="T3722" i="1" s="1"/>
  <c r="S2405" i="1"/>
  <c r="T2405" i="1" s="1"/>
  <c r="S215" i="1"/>
  <c r="T215" i="1" s="1"/>
  <c r="S2036" i="1"/>
  <c r="T2036" i="1" s="1"/>
  <c r="S1223" i="1"/>
  <c r="T1223" i="1" s="1"/>
  <c r="S3860" i="1"/>
  <c r="T3860" i="1" s="1"/>
  <c r="S2350" i="1"/>
  <c r="T2350" i="1" s="1"/>
  <c r="S1897" i="1"/>
  <c r="T1897" i="1" s="1"/>
  <c r="S806" i="1"/>
  <c r="T806" i="1" s="1"/>
  <c r="S279" i="1"/>
  <c r="T279" i="1" s="1"/>
  <c r="S3930" i="1"/>
  <c r="T3930" i="1" s="1"/>
  <c r="S1922" i="1"/>
  <c r="T1922" i="1" s="1"/>
  <c r="S2077" i="1"/>
  <c r="T2077" i="1" s="1"/>
  <c r="S25" i="1"/>
  <c r="T25" i="1" s="1"/>
  <c r="S3665" i="1"/>
  <c r="T3665" i="1" s="1"/>
  <c r="S3393" i="1"/>
  <c r="T3393" i="1" s="1"/>
  <c r="S3868" i="1"/>
  <c r="T3868" i="1" s="1"/>
  <c r="S1498" i="1"/>
  <c r="T1498" i="1" s="1"/>
  <c r="S585" i="1"/>
  <c r="T585" i="1" s="1"/>
  <c r="S4141" i="1"/>
  <c r="T4141" i="1" s="1"/>
  <c r="S1670" i="1"/>
  <c r="T1670" i="1" s="1"/>
  <c r="S2580" i="1"/>
  <c r="T2580" i="1" s="1"/>
  <c r="S857" i="1"/>
  <c r="T857" i="1" s="1"/>
  <c r="S1542" i="1"/>
  <c r="T1542" i="1" s="1"/>
  <c r="S2921" i="1"/>
  <c r="T2921" i="1" s="1"/>
  <c r="S1923" i="1"/>
  <c r="T1923" i="1" s="1"/>
  <c r="S741" i="1"/>
  <c r="T741" i="1" s="1"/>
  <c r="S2237" i="1"/>
  <c r="T2237" i="1" s="1"/>
  <c r="S1100" i="1"/>
  <c r="T1100" i="1" s="1"/>
  <c r="S1027" i="1"/>
  <c r="T1027" i="1" s="1"/>
  <c r="S3192" i="1"/>
  <c r="T3192" i="1" s="1"/>
  <c r="S2862" i="1"/>
  <c r="T2862" i="1" s="1"/>
  <c r="S3548" i="1"/>
  <c r="T3548" i="1" s="1"/>
  <c r="S3632" i="1"/>
  <c r="T3632" i="1" s="1"/>
  <c r="S3108" i="1"/>
  <c r="T3108" i="1" s="1"/>
  <c r="S2498" i="1"/>
  <c r="T2498" i="1" s="1"/>
  <c r="S3362" i="1"/>
  <c r="T3362" i="1" s="1"/>
  <c r="S4210" i="1"/>
  <c r="T4210" i="1" s="1"/>
  <c r="S2508" i="1"/>
  <c r="T2508" i="1" s="1"/>
  <c r="S1937" i="1"/>
  <c r="T1937" i="1" s="1"/>
  <c r="S3872" i="1"/>
  <c r="T3872" i="1" s="1"/>
  <c r="S935" i="1"/>
  <c r="T935" i="1" s="1"/>
  <c r="S105" i="1"/>
  <c r="T105" i="1" s="1"/>
  <c r="S3763" i="1"/>
  <c r="T3763" i="1" s="1"/>
  <c r="S3230" i="1"/>
  <c r="T3230" i="1" s="1"/>
  <c r="S3008" i="1"/>
  <c r="T3008" i="1" s="1"/>
  <c r="S2300" i="1"/>
  <c r="T2300" i="1" s="1"/>
  <c r="S3024" i="1"/>
  <c r="T3024" i="1" s="1"/>
  <c r="S2848" i="1"/>
  <c r="T2848" i="1" s="1"/>
  <c r="S4205" i="1"/>
  <c r="T4205" i="1" s="1"/>
  <c r="S3907" i="1"/>
  <c r="T3907" i="1" s="1"/>
  <c r="S2138" i="1"/>
  <c r="T2138" i="1" s="1"/>
  <c r="S2033" i="1"/>
  <c r="T2033" i="1" s="1"/>
  <c r="S78" i="1"/>
  <c r="T78" i="1" s="1"/>
  <c r="S1122" i="1"/>
  <c r="T1122" i="1" s="1"/>
  <c r="S1177" i="1"/>
  <c r="T1177" i="1" s="1"/>
  <c r="S2840" i="1"/>
  <c r="T2840" i="1" s="1"/>
  <c r="S3915" i="1"/>
  <c r="T3915" i="1" s="1"/>
  <c r="S615" i="1"/>
  <c r="T615" i="1" s="1"/>
  <c r="S1041" i="1"/>
  <c r="T1041" i="1" s="1"/>
  <c r="S131" i="1"/>
  <c r="T131" i="1" s="1"/>
  <c r="S3616" i="1"/>
  <c r="T3616" i="1" s="1"/>
  <c r="S424" i="1"/>
  <c r="T424" i="1" s="1"/>
  <c r="S1377" i="1"/>
  <c r="T1377" i="1" s="1"/>
  <c r="S3428" i="1"/>
  <c r="T3428" i="1" s="1"/>
  <c r="S881" i="1"/>
  <c r="T881" i="1" s="1"/>
  <c r="S468" i="1"/>
  <c r="T468" i="1" s="1"/>
  <c r="S3838" i="1"/>
  <c r="T3838" i="1" s="1"/>
  <c r="S859" i="1"/>
  <c r="T859" i="1" s="1"/>
  <c r="S2753" i="1"/>
  <c r="T2753" i="1" s="1"/>
  <c r="S2176" i="1"/>
  <c r="T2176" i="1" s="1"/>
  <c r="S918" i="1"/>
  <c r="T918" i="1" s="1"/>
  <c r="S3966" i="1"/>
  <c r="T3966" i="1" s="1"/>
  <c r="S1541" i="1"/>
  <c r="T1541" i="1" s="1"/>
  <c r="S2215" i="1"/>
  <c r="T2215" i="1" s="1"/>
  <c r="S2225" i="1"/>
  <c r="T2225" i="1" s="1"/>
  <c r="S2081" i="1"/>
  <c r="T2081" i="1" s="1"/>
  <c r="S4072" i="1"/>
  <c r="T4072" i="1" s="1"/>
  <c r="S2789" i="1"/>
  <c r="T2789" i="1" s="1"/>
  <c r="S2952" i="1"/>
  <c r="T2952" i="1" s="1"/>
  <c r="S2833" i="1"/>
  <c r="T2833" i="1" s="1"/>
  <c r="S4077" i="1"/>
  <c r="T4077" i="1" s="1"/>
  <c r="S2623" i="1"/>
  <c r="T2623" i="1" s="1"/>
  <c r="S3781" i="1"/>
  <c r="T3781" i="1" s="1"/>
  <c r="S3926" i="1"/>
  <c r="T3926" i="1" s="1"/>
  <c r="S238" i="1"/>
  <c r="T238" i="1" s="1"/>
  <c r="S790" i="1"/>
  <c r="T790" i="1" s="1"/>
  <c r="S576" i="1"/>
  <c r="T576" i="1" s="1"/>
  <c r="S2257" i="1"/>
  <c r="T2257" i="1" s="1"/>
  <c r="S830" i="1"/>
  <c r="T830" i="1" s="1"/>
  <c r="S4057" i="1"/>
  <c r="T4057" i="1" s="1"/>
  <c r="S1579" i="1"/>
  <c r="T1579" i="1" s="1"/>
  <c r="S378" i="1"/>
  <c r="T378" i="1" s="1"/>
  <c r="S2310" i="1"/>
  <c r="T2310" i="1" s="1"/>
  <c r="S1488" i="1"/>
  <c r="T1488" i="1" s="1"/>
  <c r="S1225" i="1"/>
  <c r="T1225" i="1" s="1"/>
  <c r="S480" i="1"/>
  <c r="T480" i="1" s="1"/>
  <c r="S3009" i="1"/>
  <c r="T3009" i="1" s="1"/>
  <c r="S2809" i="1"/>
  <c r="T2809" i="1" s="1"/>
  <c r="S505" i="1"/>
  <c r="T505" i="1" s="1"/>
  <c r="S3327" i="1"/>
  <c r="T3327" i="1" s="1"/>
  <c r="S2980" i="1"/>
  <c r="T2980" i="1" s="1"/>
  <c r="S1264" i="1"/>
  <c r="T1264" i="1" s="1"/>
  <c r="S2615" i="1"/>
  <c r="T2615" i="1" s="1"/>
  <c r="S3846" i="1"/>
  <c r="T3846" i="1" s="1"/>
  <c r="S2770" i="1"/>
  <c r="T2770" i="1" s="1"/>
  <c r="S3931" i="1"/>
  <c r="T3931" i="1" s="1"/>
  <c r="S4200" i="1"/>
  <c r="T4200" i="1" s="1"/>
  <c r="S3692" i="1"/>
  <c r="T3692" i="1" s="1"/>
  <c r="S2877" i="1"/>
  <c r="T2877" i="1" s="1"/>
  <c r="S46" i="1"/>
  <c r="T46" i="1" s="1"/>
  <c r="S4049" i="1"/>
  <c r="T4049" i="1" s="1"/>
  <c r="S1592" i="1"/>
  <c r="T1592" i="1" s="1"/>
  <c r="S2875" i="1"/>
  <c r="T2875" i="1" s="1"/>
  <c r="S1317" i="1"/>
  <c r="T1317" i="1" s="1"/>
  <c r="S3852" i="1"/>
  <c r="T3852" i="1" s="1"/>
  <c r="S3894" i="1"/>
  <c r="T3894" i="1" s="1"/>
  <c r="S441" i="1"/>
  <c r="T441" i="1" s="1"/>
  <c r="S1572" i="1"/>
  <c r="T1572" i="1" s="1"/>
  <c r="S1884" i="1"/>
  <c r="T1884" i="1" s="1"/>
  <c r="S3706" i="1"/>
  <c r="T3706" i="1" s="1"/>
  <c r="S1593" i="1"/>
  <c r="T1593" i="1" s="1"/>
  <c r="S663" i="1"/>
  <c r="T663" i="1" s="1"/>
  <c r="S3244" i="1"/>
  <c r="T3244" i="1" s="1"/>
  <c r="S1312" i="1"/>
  <c r="T1312" i="1" s="1"/>
  <c r="S3896" i="1"/>
  <c r="T3896" i="1" s="1"/>
  <c r="S3806" i="1"/>
  <c r="T3806" i="1" s="1"/>
  <c r="S1603" i="1"/>
  <c r="T1603" i="1" s="1"/>
  <c r="S3378" i="1"/>
  <c r="T3378" i="1" s="1"/>
  <c r="S3181" i="1"/>
  <c r="T3181" i="1" s="1"/>
  <c r="S1557" i="1"/>
  <c r="T1557" i="1" s="1"/>
  <c r="S3788" i="1"/>
  <c r="T3788" i="1" s="1"/>
  <c r="S1453" i="1"/>
  <c r="T1453" i="1" s="1"/>
  <c r="S3605" i="1"/>
  <c r="T3605" i="1" s="1"/>
  <c r="S134" i="1"/>
  <c r="T134" i="1" s="1"/>
  <c r="S2412" i="1"/>
  <c r="T2412" i="1" s="1"/>
  <c r="S380" i="1"/>
  <c r="T380" i="1" s="1"/>
  <c r="S938" i="1"/>
  <c r="T938" i="1" s="1"/>
  <c r="S729" i="1"/>
  <c r="T729" i="1" s="1"/>
  <c r="S2872" i="1"/>
  <c r="T2872" i="1" s="1"/>
  <c r="S2784" i="1"/>
  <c r="T2784" i="1" s="1"/>
  <c r="S2963" i="1"/>
  <c r="T2963" i="1" s="1"/>
  <c r="S1976" i="1"/>
  <c r="T1976" i="1" s="1"/>
  <c r="S4055" i="1"/>
  <c r="T4055" i="1" s="1"/>
  <c r="S2933" i="1"/>
  <c r="T2933" i="1" s="1"/>
  <c r="S3699" i="1"/>
  <c r="T3699" i="1" s="1"/>
  <c r="S3025" i="1"/>
  <c r="T3025" i="1" s="1"/>
  <c r="S1605" i="1"/>
  <c r="T1605" i="1" s="1"/>
  <c r="S3978" i="1"/>
  <c r="T3978" i="1" s="1"/>
  <c r="S1510" i="1"/>
  <c r="T1510" i="1" s="1"/>
  <c r="S793" i="1"/>
  <c r="T793" i="1" s="1"/>
  <c r="S1320" i="1"/>
  <c r="T1320" i="1" s="1"/>
  <c r="S941" i="1"/>
  <c r="T941" i="1" s="1"/>
  <c r="S3714" i="1"/>
  <c r="T3714" i="1" s="1"/>
  <c r="S3503" i="1"/>
  <c r="T3503" i="1" s="1"/>
  <c r="S3286" i="1"/>
  <c r="T3286" i="1" s="1"/>
  <c r="S1263" i="1"/>
  <c r="T1263" i="1" s="1"/>
  <c r="S1203" i="1"/>
  <c r="T1203" i="1" s="1"/>
  <c r="S953" i="1"/>
  <c r="T953" i="1" s="1"/>
  <c r="S1359" i="1"/>
  <c r="T1359" i="1" s="1"/>
  <c r="S4237" i="1"/>
  <c r="T4237" i="1" s="1"/>
  <c r="S3287" i="1"/>
  <c r="T3287" i="1" s="1"/>
  <c r="S2836" i="1"/>
  <c r="T2836" i="1" s="1"/>
  <c r="S322" i="1"/>
  <c r="T322" i="1" s="1"/>
  <c r="S2808" i="1"/>
  <c r="T2808" i="1" s="1"/>
  <c r="S4212" i="1"/>
  <c r="T4212" i="1" s="1"/>
  <c r="S1283" i="1"/>
  <c r="T1283" i="1" s="1"/>
  <c r="S3991" i="1"/>
  <c r="T3991" i="1" s="1"/>
  <c r="S2344" i="1"/>
  <c r="T2344" i="1" s="1"/>
  <c r="S2604" i="1"/>
  <c r="T2604" i="1" s="1"/>
  <c r="S765" i="1"/>
  <c r="T765" i="1" s="1"/>
  <c r="S2722" i="1"/>
  <c r="T2722" i="1" s="1"/>
  <c r="S2465" i="1"/>
  <c r="T2465" i="1" s="1"/>
  <c r="S4060" i="1"/>
  <c r="T4060" i="1" s="1"/>
  <c r="S2953" i="1"/>
  <c r="T2953" i="1" s="1"/>
  <c r="S59" i="1"/>
  <c r="T59" i="1" s="1"/>
  <c r="S3176" i="1"/>
  <c r="T3176" i="1" s="1"/>
  <c r="S2238" i="1"/>
  <c r="T2238" i="1" s="1"/>
  <c r="S3468" i="1"/>
  <c r="T3468" i="1" s="1"/>
  <c r="S176" i="1"/>
  <c r="T176" i="1" s="1"/>
  <c r="S609" i="1"/>
  <c r="T609" i="1" s="1"/>
  <c r="S1258" i="1"/>
  <c r="T1258" i="1" s="1"/>
  <c r="S4085" i="1"/>
  <c r="T4085" i="1" s="1"/>
  <c r="S1914" i="1"/>
  <c r="T1914" i="1" s="1"/>
  <c r="S3304" i="1"/>
  <c r="T3304" i="1" s="1"/>
  <c r="S1442" i="1"/>
  <c r="T1442" i="1" s="1"/>
  <c r="S4202" i="1"/>
  <c r="T4202" i="1" s="1"/>
  <c r="S2651" i="1"/>
  <c r="T2651" i="1" s="1"/>
  <c r="S952" i="1"/>
  <c r="T952" i="1" s="1"/>
  <c r="S2667" i="1"/>
  <c r="T2667" i="1" s="1"/>
  <c r="S282" i="1"/>
  <c r="T282" i="1" s="1"/>
  <c r="S3097" i="1"/>
  <c r="T3097" i="1" s="1"/>
  <c r="S896" i="1"/>
  <c r="T896" i="1" s="1"/>
  <c r="S3765" i="1"/>
  <c r="T3765" i="1" s="1"/>
  <c r="S1864" i="1"/>
  <c r="T1864" i="1" s="1"/>
  <c r="S1244" i="1"/>
  <c r="T1244" i="1" s="1"/>
  <c r="S642" i="1"/>
  <c r="T642" i="1" s="1"/>
  <c r="S534" i="1"/>
  <c r="T534" i="1" s="1"/>
  <c r="S3641" i="1"/>
  <c r="T3641" i="1" s="1"/>
  <c r="S3778" i="1"/>
  <c r="T3778" i="1" s="1"/>
  <c r="S2212" i="1"/>
  <c r="T2212" i="1" s="1"/>
  <c r="S2207" i="1"/>
  <c r="T2207" i="1" s="1"/>
  <c r="S798" i="1"/>
  <c r="T798" i="1" s="1"/>
  <c r="S786" i="1"/>
  <c r="T786" i="1" s="1"/>
  <c r="S371" i="1"/>
  <c r="T371" i="1" s="1"/>
  <c r="S4192" i="1"/>
  <c r="T4192" i="1" s="1"/>
  <c r="S1352" i="1"/>
  <c r="T1352" i="1" s="1"/>
  <c r="S4181" i="1"/>
  <c r="T4181" i="1" s="1"/>
  <c r="S882" i="1"/>
  <c r="T882" i="1" s="1"/>
  <c r="S3793" i="1"/>
  <c r="T3793" i="1" s="1"/>
  <c r="S1632" i="1"/>
  <c r="T1632" i="1" s="1"/>
  <c r="S3713" i="1"/>
  <c r="T3713" i="1" s="1"/>
  <c r="S4262" i="1"/>
  <c r="T4262" i="1" s="1"/>
  <c r="S1105" i="1"/>
  <c r="T1105" i="1" s="1"/>
  <c r="S2558" i="1"/>
  <c r="T2558" i="1" s="1"/>
  <c r="S3863" i="1"/>
  <c r="T3863" i="1" s="1"/>
  <c r="S1032" i="1"/>
  <c r="T1032" i="1" s="1"/>
  <c r="S3787" i="1"/>
  <c r="T3787" i="1" s="1"/>
  <c r="S767" i="1"/>
  <c r="T767" i="1" s="1"/>
  <c r="S3121" i="1"/>
  <c r="T3121" i="1" s="1"/>
  <c r="S2276" i="1"/>
  <c r="T2276" i="1" s="1"/>
  <c r="S117" i="1"/>
  <c r="T117" i="1" s="1"/>
  <c r="S3752" i="1"/>
  <c r="T3752" i="1" s="1"/>
  <c r="S2228" i="1"/>
  <c r="T2228" i="1" s="1"/>
  <c r="S1106" i="1"/>
  <c r="T1106" i="1" s="1"/>
  <c r="S1889" i="1"/>
  <c r="T1889" i="1" s="1"/>
  <c r="S630" i="1"/>
  <c r="T630" i="1" s="1"/>
  <c r="S15" i="1"/>
  <c r="T15" i="1" s="1"/>
  <c r="S1330" i="1"/>
  <c r="T1330" i="1" s="1"/>
  <c r="S3724" i="1"/>
  <c r="T3724" i="1" s="1"/>
  <c r="S2817" i="1"/>
  <c r="T2817" i="1" s="1"/>
  <c r="S3940" i="1"/>
  <c r="T3940" i="1" s="1"/>
  <c r="S3642" i="1"/>
  <c r="T3642" i="1" s="1"/>
  <c r="S351" i="1"/>
  <c r="T351" i="1" s="1"/>
  <c r="S309" i="1"/>
  <c r="T309" i="1" s="1"/>
  <c r="S2698" i="1"/>
  <c r="T2698" i="1" s="1"/>
  <c r="S1240" i="1"/>
  <c r="T1240" i="1" s="1"/>
  <c r="S1029" i="1"/>
  <c r="T1029" i="1" s="1"/>
  <c r="S1285" i="1"/>
  <c r="T1285" i="1" s="1"/>
  <c r="S1837" i="1"/>
  <c r="T1837" i="1" s="1"/>
  <c r="S3245" i="1"/>
  <c r="T3245" i="1" s="1"/>
  <c r="S4016" i="1"/>
  <c r="T4016" i="1" s="1"/>
  <c r="S2909" i="1"/>
  <c r="T2909" i="1" s="1"/>
  <c r="S422" i="1"/>
  <c r="T422" i="1" s="1"/>
  <c r="S2058" i="1"/>
  <c r="T2058" i="1" s="1"/>
  <c r="S2584" i="1"/>
  <c r="T2584" i="1" s="1"/>
  <c r="S2195" i="1"/>
  <c r="T2195" i="1" s="1"/>
  <c r="S2094" i="1"/>
  <c r="T2094" i="1" s="1"/>
  <c r="S2244" i="1"/>
  <c r="T2244" i="1" s="1"/>
  <c r="S2776" i="1"/>
  <c r="T2776" i="1" s="1"/>
  <c r="S1043" i="1"/>
  <c r="T1043" i="1" s="1"/>
  <c r="S2645" i="1"/>
  <c r="T2645" i="1" s="1"/>
  <c r="S971" i="1"/>
  <c r="T971" i="1" s="1"/>
  <c r="S3039" i="1"/>
  <c r="T3039" i="1" s="1"/>
  <c r="S2108" i="1"/>
  <c r="T2108" i="1" s="1"/>
  <c r="S3774" i="1"/>
  <c r="T3774" i="1" s="1"/>
  <c r="S2693" i="1"/>
  <c r="T2693" i="1" s="1"/>
  <c r="S3177" i="1"/>
  <c r="T3177" i="1" s="1"/>
  <c r="S2617" i="1"/>
  <c r="T2617" i="1" s="1"/>
  <c r="S2202" i="1"/>
  <c r="T2202" i="1" s="1"/>
  <c r="S3081" i="1"/>
  <c r="T3081" i="1" s="1"/>
  <c r="S3098" i="1"/>
  <c r="T3098" i="1" s="1"/>
  <c r="S2384" i="1"/>
  <c r="T2384" i="1" s="1"/>
  <c r="S2747" i="1"/>
  <c r="T2747" i="1" s="1"/>
  <c r="S2755" i="1"/>
  <c r="T2755" i="1" s="1"/>
  <c r="S2845" i="1"/>
  <c r="T2845" i="1" s="1"/>
  <c r="S2900" i="1"/>
  <c r="T2900" i="1" s="1"/>
  <c r="S3367" i="1"/>
  <c r="T3367" i="1" s="1"/>
  <c r="S3987" i="1"/>
  <c r="T3987" i="1" s="1"/>
  <c r="S2471" i="1"/>
  <c r="T2471" i="1" s="1"/>
  <c r="S2787" i="1"/>
  <c r="T2787" i="1" s="1"/>
  <c r="S2431" i="1"/>
  <c r="T2431" i="1" s="1"/>
  <c r="S3099" i="1"/>
  <c r="T3099" i="1" s="1"/>
  <c r="S2981" i="1"/>
  <c r="T2981" i="1" s="1"/>
  <c r="S487" i="1"/>
  <c r="T487" i="1" s="1"/>
  <c r="S2485" i="1"/>
  <c r="T2485" i="1" s="1"/>
  <c r="S3923" i="1"/>
  <c r="T3923" i="1" s="1"/>
  <c r="S3679" i="1"/>
  <c r="T3679" i="1" s="1"/>
  <c r="S3864" i="1"/>
  <c r="T3864" i="1" s="1"/>
  <c r="S1061" i="1"/>
  <c r="T1061" i="1" s="1"/>
  <c r="S4151" i="1"/>
  <c r="T4151" i="1" s="1"/>
  <c r="S902" i="1"/>
  <c r="T902" i="1" s="1"/>
  <c r="S3401" i="1"/>
  <c r="T3401" i="1" s="1"/>
  <c r="S1691" i="1"/>
  <c r="T1691" i="1" s="1"/>
  <c r="S3144" i="1"/>
  <c r="T3144" i="1" s="1"/>
  <c r="S3040" i="1"/>
  <c r="T3040" i="1" s="1"/>
  <c r="S564" i="1"/>
  <c r="T564" i="1" s="1"/>
  <c r="S2677" i="1"/>
  <c r="T2677" i="1" s="1"/>
  <c r="S1540" i="1"/>
  <c r="T1540" i="1" s="1"/>
  <c r="S504" i="1"/>
  <c r="T504" i="1" s="1"/>
  <c r="S653" i="1"/>
  <c r="T653" i="1" s="1"/>
  <c r="S2554" i="1"/>
  <c r="T2554" i="1" s="1"/>
  <c r="S4196" i="1"/>
  <c r="T4196" i="1" s="1"/>
  <c r="S560" i="1"/>
  <c r="T560" i="1" s="1"/>
  <c r="S819" i="1"/>
  <c r="T819" i="1" s="1"/>
  <c r="S3270" i="1"/>
  <c r="T3270" i="1" s="1"/>
  <c r="S3602" i="1"/>
  <c r="T3602" i="1" s="1"/>
  <c r="S3928" i="1"/>
  <c r="T3928" i="1" s="1"/>
  <c r="S788" i="1"/>
  <c r="T788" i="1" s="1"/>
  <c r="S27" i="1"/>
  <c r="T27" i="1" s="1"/>
  <c r="S1548" i="1"/>
  <c r="T1548" i="1" s="1"/>
  <c r="S2757" i="1"/>
  <c r="T2757" i="1" s="1"/>
  <c r="S1811" i="1"/>
  <c r="T1811" i="1" s="1"/>
  <c r="S3100" i="1"/>
  <c r="T3100" i="1" s="1"/>
  <c r="S2767" i="1"/>
  <c r="T2767" i="1" s="1"/>
  <c r="S3508" i="1"/>
  <c r="T3508" i="1" s="1"/>
  <c r="S195" i="1"/>
  <c r="T195" i="1" s="1"/>
  <c r="S376" i="1"/>
  <c r="T376" i="1" s="1"/>
  <c r="S490" i="1"/>
  <c r="T490" i="1" s="1"/>
  <c r="S1433" i="1"/>
  <c r="T1433" i="1" s="1"/>
  <c r="S1527" i="1"/>
  <c r="T1527" i="1" s="1"/>
  <c r="S1072" i="1"/>
  <c r="T1072" i="1" s="1"/>
  <c r="S849" i="1"/>
  <c r="T849" i="1" s="1"/>
  <c r="S889" i="1"/>
  <c r="T889" i="1" s="1"/>
  <c r="S3222" i="1"/>
  <c r="T3222" i="1" s="1"/>
  <c r="S3694" i="1"/>
  <c r="T3694" i="1" s="1"/>
  <c r="S3994" i="1"/>
  <c r="T3994" i="1" s="1"/>
  <c r="S2846" i="1"/>
  <c r="T2846" i="1" s="1"/>
  <c r="S2170" i="1"/>
  <c r="T2170" i="1" s="1"/>
  <c r="S1662" i="1"/>
  <c r="T1662" i="1" s="1"/>
  <c r="S360" i="1"/>
  <c r="T360" i="1" s="1"/>
  <c r="S473" i="1"/>
  <c r="T473" i="1" s="1"/>
  <c r="S3068" i="1"/>
  <c r="T3068" i="1" s="1"/>
  <c r="S3417" i="1"/>
  <c r="T3417" i="1" s="1"/>
  <c r="S2208" i="1"/>
  <c r="T2208" i="1" s="1"/>
  <c r="S2484" i="1"/>
  <c r="T2484" i="1" s="1"/>
  <c r="S2910" i="1"/>
  <c r="T2910" i="1" s="1"/>
  <c r="S3271" i="1"/>
  <c r="T3271" i="1" s="1"/>
  <c r="S256" i="1"/>
  <c r="T256" i="1" s="1"/>
  <c r="S1630" i="1"/>
  <c r="T1630" i="1" s="1"/>
  <c r="S958" i="1"/>
  <c r="T958" i="1" s="1"/>
  <c r="S95" i="1"/>
  <c r="T95" i="1" s="1"/>
  <c r="S1668" i="1"/>
  <c r="T1668" i="1" s="1"/>
  <c r="S1055" i="1"/>
  <c r="T1055" i="1" s="1"/>
  <c r="S1417" i="1"/>
  <c r="T1417" i="1" s="1"/>
  <c r="S926" i="1"/>
  <c r="T926" i="1" s="1"/>
  <c r="S49" i="1"/>
  <c r="T49" i="1" s="1"/>
  <c r="S2126" i="1"/>
  <c r="T2126" i="1" s="1"/>
  <c r="S722" i="1"/>
  <c r="T722" i="1" s="1"/>
  <c r="S1699" i="1"/>
  <c r="T1699" i="1" s="1"/>
  <c r="S3505" i="1"/>
  <c r="T3505" i="1" s="1"/>
  <c r="S2347" i="1"/>
  <c r="T2347" i="1" s="1"/>
  <c r="S2934" i="1"/>
  <c r="T2934" i="1" s="1"/>
  <c r="S540" i="1"/>
  <c r="T540" i="1" s="1"/>
  <c r="S1835" i="1"/>
  <c r="T1835" i="1" s="1"/>
  <c r="S1126" i="1"/>
  <c r="T1126" i="1" s="1"/>
  <c r="S1447" i="1"/>
  <c r="T1447" i="1" s="1"/>
  <c r="S666" i="1"/>
  <c r="T666" i="1" s="1"/>
  <c r="S2320" i="1"/>
  <c r="T2320" i="1" s="1"/>
  <c r="S2700" i="1"/>
  <c r="T2700" i="1" s="1"/>
  <c r="S364" i="1"/>
  <c r="T364" i="1" s="1"/>
  <c r="S899" i="1"/>
  <c r="T899" i="1" s="1"/>
  <c r="S367" i="1"/>
  <c r="T367" i="1" s="1"/>
  <c r="S3857" i="1"/>
  <c r="T3857" i="1" s="1"/>
  <c r="S3696" i="1"/>
  <c r="T3696" i="1" s="1"/>
  <c r="S17" i="1"/>
  <c r="T17" i="1" s="1"/>
  <c r="S3842" i="1"/>
  <c r="T3842" i="1" s="1"/>
  <c r="S3313" i="1"/>
  <c r="T3313" i="1" s="1"/>
  <c r="S2059" i="1"/>
  <c r="T2059" i="1" s="1"/>
  <c r="S3342" i="1"/>
  <c r="T3342" i="1" s="1"/>
  <c r="S2401" i="1"/>
  <c r="T2401" i="1" s="1"/>
  <c r="S640" i="1"/>
  <c r="T640" i="1" s="1"/>
  <c r="S3799" i="1"/>
  <c r="T3799" i="1" s="1"/>
  <c r="S297" i="1"/>
  <c r="T297" i="1" s="1"/>
  <c r="S3072" i="1"/>
  <c r="T3072" i="1" s="1"/>
  <c r="S2573" i="1"/>
  <c r="T2573" i="1" s="1"/>
  <c r="S249" i="1"/>
  <c r="T249" i="1" s="1"/>
  <c r="S986" i="1"/>
  <c r="T986" i="1" s="1"/>
  <c r="S1680" i="1"/>
  <c r="T1680" i="1" s="1"/>
  <c r="S4274" i="1"/>
  <c r="T4274" i="1" s="1"/>
  <c r="S239" i="1"/>
  <c r="T239" i="1" s="1"/>
  <c r="S3914" i="1"/>
  <c r="T3914" i="1" s="1"/>
  <c r="S164" i="1"/>
  <c r="T164" i="1" s="1"/>
  <c r="S3958" i="1"/>
  <c r="T3958" i="1" s="1"/>
  <c r="S319" i="1"/>
  <c r="T319" i="1" s="1"/>
  <c r="S1983" i="1"/>
  <c r="T1983" i="1" s="1"/>
  <c r="S3758" i="1"/>
  <c r="T3758" i="1" s="1"/>
  <c r="S149" i="1"/>
  <c r="T149" i="1" s="1"/>
  <c r="S1151" i="1"/>
  <c r="T1151" i="1" s="1"/>
  <c r="S4017" i="1"/>
  <c r="T4017" i="1" s="1"/>
  <c r="S4252" i="1"/>
  <c r="T4252" i="1" s="1"/>
  <c r="S3082" i="1"/>
  <c r="T3082" i="1" s="1"/>
  <c r="S3890" i="1"/>
  <c r="T3890" i="1" s="1"/>
  <c r="S1337" i="1"/>
  <c r="T1337" i="1" s="1"/>
  <c r="S263" i="1"/>
  <c r="T263" i="1" s="1"/>
  <c r="S3822" i="1"/>
  <c r="T3822" i="1" s="1"/>
  <c r="S2337" i="1"/>
  <c r="T2337" i="1" s="1"/>
  <c r="S438" i="1"/>
  <c r="T438" i="1" s="1"/>
  <c r="S2919" i="1"/>
  <c r="T2919" i="1" s="1"/>
  <c r="S749" i="1"/>
  <c r="T749" i="1" s="1"/>
  <c r="S1986" i="1"/>
  <c r="T1986" i="1" s="1"/>
  <c r="S2321" i="1"/>
  <c r="T2321" i="1" s="1"/>
  <c r="S2157" i="1"/>
  <c r="T2157" i="1" s="1"/>
  <c r="S3796" i="1"/>
  <c r="T3796" i="1" s="1"/>
  <c r="S4203" i="1"/>
  <c r="T4203" i="1" s="1"/>
  <c r="S1609" i="1"/>
  <c r="T1609" i="1" s="1"/>
  <c r="S3223" i="1"/>
  <c r="T3223" i="1" s="1"/>
  <c r="S3083" i="1"/>
  <c r="T3083" i="1" s="1"/>
  <c r="S2330" i="1"/>
  <c r="T2330" i="1" s="1"/>
  <c r="S1647" i="1"/>
  <c r="T1647" i="1" s="1"/>
  <c r="S2935" i="1"/>
  <c r="T2935" i="1" s="1"/>
  <c r="S22" i="1"/>
  <c r="T22" i="1" s="1"/>
  <c r="S2982" i="1"/>
  <c r="T2982" i="1" s="1"/>
  <c r="S957" i="1"/>
  <c r="T957" i="1" s="1"/>
  <c r="S3398" i="1"/>
  <c r="T3398" i="1" s="1"/>
  <c r="S898" i="1"/>
  <c r="T898" i="1" s="1"/>
  <c r="S3481" i="1"/>
  <c r="T3481" i="1" s="1"/>
  <c r="S4172" i="1"/>
  <c r="T4172" i="1" s="1"/>
  <c r="S160" i="1"/>
  <c r="T160" i="1" s="1"/>
  <c r="S3881" i="1"/>
  <c r="T3881" i="1" s="1"/>
  <c r="S2211" i="1"/>
  <c r="T2211" i="1" s="1"/>
  <c r="S1525" i="1"/>
  <c r="T1525" i="1" s="1"/>
  <c r="S3801" i="1"/>
  <c r="T3801" i="1" s="1"/>
  <c r="S2843" i="1"/>
  <c r="T2843" i="1" s="1"/>
  <c r="S2860" i="1"/>
  <c r="T2860" i="1" s="1"/>
  <c r="S3441" i="1"/>
  <c r="T3441" i="1" s="1"/>
  <c r="S253" i="1"/>
  <c r="T253" i="1" s="1"/>
  <c r="S3748" i="1"/>
  <c r="T3748" i="1" s="1"/>
  <c r="S3162" i="1"/>
  <c r="T3162" i="1" s="1"/>
  <c r="S3646" i="1"/>
  <c r="T3646" i="1" s="1"/>
  <c r="S1549" i="1"/>
  <c r="T1549" i="1" s="1"/>
  <c r="S4001" i="1"/>
  <c r="T4001" i="1" s="1"/>
  <c r="S3725" i="1"/>
  <c r="T3725" i="1" s="1"/>
  <c r="S2536" i="1"/>
  <c r="T2536" i="1" s="1"/>
  <c r="S250" i="1"/>
  <c r="T250" i="1" s="1"/>
  <c r="S3272" i="1"/>
  <c r="T3272" i="1" s="1"/>
  <c r="S878" i="1"/>
  <c r="T878" i="1" s="1"/>
  <c r="S3886" i="1"/>
  <c r="T3886" i="1" s="1"/>
  <c r="S212" i="1"/>
  <c r="T212" i="1" s="1"/>
  <c r="S50" i="1"/>
  <c r="T50" i="1" s="1"/>
  <c r="S3583" i="1"/>
  <c r="T3583" i="1" s="1"/>
  <c r="S3851" i="1"/>
  <c r="T3851" i="1" s="1"/>
  <c r="S2901" i="1"/>
  <c r="T2901" i="1" s="1"/>
  <c r="S459" i="1"/>
  <c r="T459" i="1" s="1"/>
  <c r="S3607" i="1"/>
  <c r="T3607" i="1" s="1"/>
  <c r="S3109" i="1"/>
  <c r="T3109" i="1" s="1"/>
  <c r="S2312" i="1"/>
  <c r="T2312" i="1" s="1"/>
  <c r="S3473" i="1"/>
  <c r="T3473" i="1" s="1"/>
  <c r="S1793" i="1"/>
  <c r="T1793" i="1" s="1"/>
  <c r="S2376" i="1"/>
  <c r="T2376" i="1" s="1"/>
  <c r="S3944" i="1"/>
  <c r="T3944" i="1" s="1"/>
  <c r="S1928" i="1"/>
  <c r="T1928" i="1" s="1"/>
  <c r="S2737" i="1"/>
  <c r="T2737" i="1" s="1"/>
  <c r="S1742" i="1"/>
  <c r="T1742" i="1" s="1"/>
  <c r="S1019" i="1"/>
  <c r="T1019" i="1" s="1"/>
  <c r="S1185" i="1"/>
  <c r="T1185" i="1" s="1"/>
  <c r="S1065" i="1"/>
  <c r="T1065" i="1" s="1"/>
  <c r="S2967" i="1"/>
  <c r="T2967" i="1" s="1"/>
  <c r="S2924" i="1"/>
  <c r="T2924" i="1" s="1"/>
  <c r="S1635" i="1"/>
  <c r="T1635" i="1" s="1"/>
  <c r="S3055" i="1"/>
  <c r="T3055" i="1" s="1"/>
  <c r="S2129" i="1"/>
  <c r="T2129" i="1" s="1"/>
  <c r="S1992" i="1"/>
  <c r="T1992" i="1" s="1"/>
  <c r="S51" i="1"/>
  <c r="T51" i="1" s="1"/>
  <c r="S3584" i="1"/>
  <c r="T3584" i="1" s="1"/>
  <c r="S2430" i="1"/>
  <c r="T2430" i="1" s="1"/>
  <c r="S3308" i="1"/>
  <c r="T3308" i="1" s="1"/>
  <c r="S591" i="1"/>
  <c r="T591" i="1" s="1"/>
  <c r="S258" i="1"/>
  <c r="T258" i="1" s="1"/>
  <c r="S1692" i="1"/>
  <c r="T1692" i="1" s="1"/>
  <c r="S4044" i="1"/>
  <c r="T4044" i="1" s="1"/>
  <c r="S2423" i="1"/>
  <c r="T2423" i="1" s="1"/>
  <c r="S2562" i="1"/>
  <c r="T2562" i="1" s="1"/>
  <c r="S3678" i="1"/>
  <c r="T3678" i="1" s="1"/>
  <c r="S2240" i="1"/>
  <c r="T2240" i="1" s="1"/>
  <c r="S1836" i="1"/>
  <c r="T1836" i="1" s="1"/>
  <c r="S3017" i="1"/>
  <c r="T3017" i="1" s="1"/>
  <c r="S1825" i="1"/>
  <c r="T1825" i="1" s="1"/>
  <c r="S4120" i="1"/>
  <c r="T4120" i="1" s="1"/>
  <c r="S4102" i="1"/>
  <c r="T4102" i="1" s="1"/>
  <c r="S53" i="1"/>
  <c r="T53" i="1" s="1"/>
  <c r="S3908" i="1"/>
  <c r="T3908" i="1" s="1"/>
  <c r="S293" i="1"/>
  <c r="T293" i="1" s="1"/>
  <c r="S64" i="1"/>
  <c r="T64" i="1" s="1"/>
  <c r="S3207" i="1"/>
  <c r="T3207" i="1" s="1"/>
  <c r="S4071" i="1"/>
  <c r="T4071" i="1" s="1"/>
  <c r="S755" i="1"/>
  <c r="T755" i="1" s="1"/>
  <c r="S1445" i="1"/>
  <c r="T1445" i="1" s="1"/>
  <c r="S2071" i="1"/>
  <c r="T2071" i="1" s="1"/>
  <c r="S2404" i="1"/>
  <c r="T2404" i="1" s="1"/>
  <c r="S4033" i="1"/>
  <c r="T4033" i="1" s="1"/>
  <c r="S1562" i="1"/>
  <c r="T1562" i="1" s="1"/>
  <c r="S3845" i="1"/>
  <c r="T3845" i="1" s="1"/>
  <c r="S1518" i="1"/>
  <c r="T1518" i="1" s="1"/>
  <c r="S543" i="1"/>
  <c r="T543" i="1" s="1"/>
  <c r="S3084" i="1"/>
  <c r="T3084" i="1" s="1"/>
  <c r="S2280" i="1"/>
  <c r="T2280" i="1" s="1"/>
  <c r="S1124" i="1"/>
  <c r="T1124" i="1" s="1"/>
  <c r="S206" i="1"/>
  <c r="T206" i="1" s="1"/>
  <c r="S4014" i="1"/>
  <c r="T4014" i="1" s="1"/>
  <c r="S3139" i="1"/>
  <c r="T3139" i="1" s="1"/>
  <c r="S3847" i="1"/>
  <c r="T3847" i="1" s="1"/>
  <c r="S1528" i="1"/>
  <c r="T1528" i="1" s="1"/>
  <c r="S3056" i="1"/>
  <c r="T3056" i="1" s="1"/>
  <c r="S2004" i="1"/>
  <c r="T2004" i="1" s="1"/>
  <c r="S750" i="1"/>
  <c r="T750" i="1" s="1"/>
  <c r="S704" i="1"/>
  <c r="T704" i="1" s="1"/>
  <c r="S2273" i="1"/>
  <c r="T2273" i="1" s="1"/>
  <c r="S4206" i="1"/>
  <c r="T4206" i="1" s="1"/>
  <c r="S2396" i="1"/>
  <c r="T2396" i="1" s="1"/>
  <c r="S3273" i="1"/>
  <c r="T3273" i="1" s="1"/>
  <c r="S290" i="1"/>
  <c r="T290" i="1" s="1"/>
  <c r="S4092" i="1"/>
  <c r="T4092" i="1" s="1"/>
  <c r="S1396" i="1"/>
  <c r="T1396" i="1" s="1"/>
  <c r="S4004" i="1"/>
  <c r="T4004" i="1" s="1"/>
  <c r="S3510" i="1"/>
  <c r="T3510" i="1" s="1"/>
  <c r="S3652" i="1"/>
  <c r="T3652" i="1" s="1"/>
  <c r="S426" i="1"/>
  <c r="T426" i="1" s="1"/>
  <c r="S850" i="1"/>
  <c r="T850" i="1" s="1"/>
  <c r="S3305" i="1"/>
  <c r="T3305" i="1" s="1"/>
  <c r="S2613" i="1"/>
  <c r="T2613" i="1" s="1"/>
  <c r="S1437" i="1"/>
  <c r="T1437" i="1" s="1"/>
  <c r="S3041" i="1"/>
  <c r="T3041" i="1" s="1"/>
  <c r="S88" i="1"/>
  <c r="T88" i="1" s="1"/>
  <c r="S86" i="1"/>
  <c r="T86" i="1" s="1"/>
  <c r="S2242" i="1"/>
  <c r="T2242" i="1" s="1"/>
  <c r="S1685" i="1"/>
  <c r="T1685" i="1" s="1"/>
  <c r="S1200" i="1"/>
  <c r="T1200" i="1" s="1"/>
  <c r="S4131" i="1"/>
  <c r="T4131" i="1" s="1"/>
  <c r="S610" i="1"/>
  <c r="T610" i="1" s="1"/>
  <c r="S3110" i="1"/>
  <c r="T3110" i="1" s="1"/>
  <c r="S2470" i="1"/>
  <c r="T2470" i="1" s="1"/>
  <c r="S2203" i="1"/>
  <c r="T2203" i="1" s="1"/>
  <c r="S1314" i="1"/>
  <c r="T1314" i="1" s="1"/>
  <c r="S2751" i="1"/>
  <c r="T2751" i="1" s="1"/>
  <c r="S317" i="1"/>
  <c r="T317" i="1" s="1"/>
  <c r="S1181" i="1"/>
  <c r="T1181" i="1" s="1"/>
  <c r="S44" i="1"/>
  <c r="T44" i="1" s="1"/>
  <c r="S3690" i="1"/>
  <c r="T3690" i="1" s="1"/>
  <c r="S2152" i="1"/>
  <c r="T2152" i="1" s="1"/>
  <c r="S2936" i="1"/>
  <c r="T2936" i="1" s="1"/>
  <c r="S1608" i="1"/>
  <c r="T1608" i="1" s="1"/>
  <c r="S584" i="1"/>
  <c r="T584" i="1" s="1"/>
  <c r="S3790" i="1"/>
  <c r="T3790" i="1" s="1"/>
  <c r="S2527" i="1"/>
  <c r="T2527" i="1" s="1"/>
  <c r="S601" i="1"/>
  <c r="T601" i="1" s="1"/>
  <c r="S3200" i="1"/>
  <c r="T3200" i="1" s="1"/>
  <c r="S869" i="1"/>
  <c r="T869" i="1" s="1"/>
  <c r="S3446" i="1"/>
  <c r="T3446" i="1" s="1"/>
  <c r="S2517" i="1"/>
  <c r="T2517" i="1" s="1"/>
  <c r="S2491" i="1"/>
  <c r="T2491" i="1" s="1"/>
  <c r="S3922" i="1"/>
  <c r="T3922" i="1" s="1"/>
  <c r="S2682" i="1"/>
  <c r="T2682" i="1" s="1"/>
  <c r="S4152" i="1"/>
  <c r="T4152" i="1" s="1"/>
  <c r="S2687" i="1"/>
  <c r="T2687" i="1" s="1"/>
  <c r="S3837" i="1"/>
  <c r="T3837" i="1" s="1"/>
  <c r="S631" i="1"/>
  <c r="T631" i="1" s="1"/>
  <c r="S1381" i="1"/>
  <c r="T1381" i="1" s="1"/>
  <c r="S3937" i="1"/>
  <c r="T3937" i="1" s="1"/>
  <c r="S1002" i="1"/>
  <c r="T1002" i="1" s="1"/>
  <c r="S71" i="1"/>
  <c r="T71" i="1" s="1"/>
  <c r="S210" i="1"/>
  <c r="T210" i="1" s="1"/>
  <c r="S3178" i="1"/>
  <c r="T3178" i="1" s="1"/>
  <c r="S16" i="1"/>
  <c r="T16" i="1" s="1"/>
  <c r="S2045" i="1"/>
  <c r="T2045" i="1" s="1"/>
  <c r="S3087" i="1"/>
  <c r="T3087" i="1" s="1"/>
  <c r="S3429" i="1"/>
  <c r="T3429" i="1" s="1"/>
  <c r="S3163" i="1"/>
  <c r="T3163" i="1" s="1"/>
  <c r="S3861" i="1"/>
  <c r="T3861" i="1" s="1"/>
  <c r="S3612" i="1"/>
  <c r="T3612" i="1" s="1"/>
  <c r="S3599" i="1"/>
  <c r="T3599" i="1" s="1"/>
  <c r="S4063" i="1"/>
  <c r="T4063" i="1" s="1"/>
  <c r="S3277" i="1"/>
  <c r="T3277" i="1" s="1"/>
  <c r="S1536" i="1"/>
  <c r="T1536" i="1" s="1"/>
  <c r="S2390" i="1"/>
  <c r="T2390" i="1" s="1"/>
  <c r="S1969" i="1"/>
  <c r="T1969" i="1" s="1"/>
  <c r="S1404" i="1"/>
  <c r="T1404" i="1" s="1"/>
  <c r="S3541" i="1"/>
  <c r="T3541" i="1" s="1"/>
  <c r="S1271" i="1"/>
  <c r="T1271" i="1" s="1"/>
  <c r="S1719" i="1"/>
  <c r="T1719" i="1" s="1"/>
  <c r="S3729" i="1"/>
  <c r="T3729" i="1" s="1"/>
  <c r="S4247" i="1"/>
  <c r="T4247" i="1" s="1"/>
  <c r="S3569" i="1"/>
  <c r="T3569" i="1" s="1"/>
  <c r="S2439" i="1"/>
  <c r="T2439" i="1" s="1"/>
  <c r="S3489" i="1"/>
  <c r="T3489" i="1" s="1"/>
  <c r="S1398" i="1"/>
  <c r="T1398" i="1" s="1"/>
  <c r="S3653" i="1"/>
  <c r="T3653" i="1" s="1"/>
  <c r="S1803" i="1"/>
  <c r="T1803" i="1" s="1"/>
  <c r="S2221" i="1"/>
  <c r="T2221" i="1" s="1"/>
  <c r="S4018" i="1"/>
  <c r="T4018" i="1" s="1"/>
  <c r="S2628" i="1"/>
  <c r="T2628" i="1" s="1"/>
  <c r="S3550" i="1"/>
  <c r="T3550" i="1" s="1"/>
  <c r="S2143" i="1"/>
  <c r="T2143" i="1" s="1"/>
  <c r="S4126" i="1"/>
  <c r="T4126" i="1" s="1"/>
  <c r="S1722" i="1"/>
  <c r="T1722" i="1" s="1"/>
  <c r="S1715" i="1"/>
  <c r="T1715" i="1" s="1"/>
  <c r="S3164" i="1"/>
  <c r="T3164" i="1" s="1"/>
  <c r="S3165" i="1"/>
  <c r="T3165" i="1" s="1"/>
  <c r="S3328" i="1"/>
  <c r="T3328" i="1" s="1"/>
  <c r="S1758" i="1"/>
  <c r="T1758" i="1" s="1"/>
  <c r="S4226" i="1"/>
  <c r="T4226" i="1" s="1"/>
  <c r="S2115" i="1"/>
  <c r="T2115" i="1" s="1"/>
  <c r="S657" i="1"/>
  <c r="T657" i="1" s="1"/>
  <c r="S530" i="1"/>
  <c r="T530" i="1" s="1"/>
  <c r="S2270" i="1"/>
  <c r="T2270" i="1" s="1"/>
  <c r="S3042" i="1"/>
  <c r="T3042" i="1" s="1"/>
  <c r="S2657" i="1"/>
  <c r="T2657" i="1" s="1"/>
  <c r="S4012" i="1"/>
  <c r="T4012" i="1" s="1"/>
  <c r="S442" i="1"/>
  <c r="T442" i="1" s="1"/>
  <c r="S3309" i="1"/>
  <c r="T3309" i="1" s="1"/>
  <c r="S3208" i="1"/>
  <c r="T3208" i="1" s="1"/>
  <c r="S336" i="1"/>
  <c r="T336" i="1" s="1"/>
  <c r="S738" i="1"/>
  <c r="T738" i="1" s="1"/>
  <c r="S1565" i="1"/>
  <c r="T1565" i="1" s="1"/>
  <c r="S3580" i="1"/>
  <c r="T3580" i="1" s="1"/>
  <c r="S39" i="1"/>
  <c r="T39" i="1" s="1"/>
  <c r="S1778" i="1"/>
  <c r="T1778" i="1" s="1"/>
  <c r="S858" i="1"/>
  <c r="T858" i="1" s="1"/>
  <c r="S4245" i="1"/>
  <c r="T4245" i="1" s="1"/>
  <c r="S2525" i="1"/>
  <c r="T2525" i="1" s="1"/>
  <c r="S3343" i="1"/>
  <c r="T3343" i="1" s="1"/>
  <c r="S3196" i="1"/>
  <c r="T3196" i="1" s="1"/>
  <c r="S2165" i="1"/>
  <c r="T2165" i="1" s="1"/>
  <c r="S2035" i="1"/>
  <c r="T2035" i="1" s="1"/>
  <c r="S3368" i="1"/>
  <c r="T3368" i="1" s="1"/>
  <c r="S29" i="1"/>
  <c r="T29" i="1" s="1"/>
  <c r="S4228" i="1"/>
  <c r="T4228" i="1" s="1"/>
  <c r="S3647" i="1"/>
  <c r="T3647" i="1" s="1"/>
  <c r="S339" i="1"/>
  <c r="T339" i="1" s="1"/>
  <c r="S3375" i="1"/>
  <c r="T3375" i="1" s="1"/>
  <c r="S4080" i="1"/>
  <c r="T4080" i="1" s="1"/>
  <c r="S384" i="1"/>
  <c r="T384" i="1" s="1"/>
  <c r="S2370" i="1"/>
  <c r="T2370" i="1" s="1"/>
  <c r="S2703" i="1"/>
  <c r="T2703" i="1" s="1"/>
  <c r="S593" i="1"/>
  <c r="T593" i="1" s="1"/>
  <c r="S1227" i="1"/>
  <c r="T1227" i="1" s="1"/>
  <c r="S3246" i="1"/>
  <c r="T3246" i="1" s="1"/>
  <c r="S1493" i="1"/>
  <c r="T1493" i="1" s="1"/>
  <c r="S4074" i="1"/>
  <c r="T4074" i="1" s="1"/>
  <c r="S4122" i="1"/>
  <c r="T4122" i="1" s="1"/>
  <c r="S369" i="1"/>
  <c r="T369" i="1" s="1"/>
  <c r="S3344" i="1"/>
  <c r="T3344" i="1" s="1"/>
  <c r="S2316" i="1"/>
  <c r="T2316" i="1" s="1"/>
  <c r="S4241" i="1"/>
  <c r="T4241" i="1" s="1"/>
  <c r="S3952" i="1"/>
  <c r="T3952" i="1" s="1"/>
  <c r="S4204" i="1"/>
  <c r="T4204" i="1" s="1"/>
  <c r="S3670" i="1"/>
  <c r="T3670" i="1" s="1"/>
  <c r="S2881" i="1"/>
  <c r="T2881" i="1" s="1"/>
  <c r="S1430" i="1"/>
  <c r="T1430" i="1" s="1"/>
  <c r="S4176" i="1"/>
  <c r="T4176" i="1" s="1"/>
  <c r="S2434" i="1"/>
  <c r="T2434" i="1" s="1"/>
  <c r="S190" i="1"/>
  <c r="T190" i="1" s="1"/>
  <c r="S3677" i="1"/>
  <c r="T3677" i="1" s="1"/>
  <c r="S992" i="1"/>
  <c r="T992" i="1" s="1"/>
  <c r="S3386" i="1"/>
  <c r="T3386" i="1" s="1"/>
  <c r="S3043" i="1"/>
  <c r="T3043" i="1" s="1"/>
  <c r="S3125" i="1"/>
  <c r="T3125" i="1" s="1"/>
  <c r="S1860" i="1"/>
  <c r="T1860" i="1" s="1"/>
  <c r="S1712" i="1"/>
  <c r="T1712" i="1" s="1"/>
  <c r="S412" i="1"/>
  <c r="T412" i="1" s="1"/>
  <c r="S1292" i="1"/>
  <c r="T1292" i="1" s="1"/>
  <c r="S4132" i="1"/>
  <c r="T4132" i="1" s="1"/>
  <c r="S1797" i="1"/>
  <c r="T1797" i="1" s="1"/>
  <c r="S2134" i="1"/>
  <c r="T2134" i="1" s="1"/>
  <c r="S1954" i="1"/>
  <c r="T1954" i="1" s="1"/>
  <c r="S4083" i="1"/>
  <c r="T4083" i="1" s="1"/>
  <c r="S1426" i="1"/>
  <c r="T1426" i="1" s="1"/>
  <c r="S3320" i="1"/>
  <c r="T3320" i="1" s="1"/>
  <c r="S1732" i="1"/>
  <c r="T1732" i="1" s="1"/>
  <c r="S1363" i="1"/>
  <c r="T1363" i="1" s="1"/>
  <c r="S2937" i="1"/>
  <c r="T2937" i="1" s="1"/>
  <c r="S3644" i="1"/>
  <c r="T3644" i="1" s="1"/>
  <c r="S2859" i="1"/>
  <c r="T2859" i="1" s="1"/>
  <c r="S2406" i="1"/>
  <c r="T2406" i="1" s="1"/>
  <c r="S3118" i="1"/>
  <c r="T3118" i="1" s="1"/>
  <c r="S2072" i="1"/>
  <c r="T2072" i="1" s="1"/>
  <c r="S1213" i="1"/>
  <c r="T1213" i="1" s="1"/>
  <c r="S1399" i="1"/>
  <c r="T1399" i="1" s="1"/>
  <c r="S129" i="1"/>
  <c r="T129" i="1" s="1"/>
  <c r="S668" i="1"/>
  <c r="T668" i="1" s="1"/>
  <c r="S4198" i="1"/>
  <c r="T4198" i="1" s="1"/>
  <c r="S1219" i="1"/>
  <c r="T1219" i="1" s="1"/>
  <c r="S2968" i="1"/>
  <c r="T2968" i="1" s="1"/>
  <c r="S3111" i="1"/>
  <c r="T3111" i="1" s="1"/>
  <c r="S3411" i="1"/>
  <c r="T3411" i="1" s="1"/>
  <c r="S1556" i="1"/>
  <c r="T1556" i="1" s="1"/>
  <c r="S968" i="1"/>
  <c r="T968" i="1" s="1"/>
  <c r="S3085" i="1"/>
  <c r="T3085" i="1" s="1"/>
  <c r="S946" i="1"/>
  <c r="T946" i="1" s="1"/>
  <c r="S697" i="1"/>
  <c r="T697" i="1" s="1"/>
  <c r="S303" i="1"/>
  <c r="T303" i="1" s="1"/>
  <c r="S2571" i="1"/>
  <c r="T2571" i="1" s="1"/>
  <c r="S2624" i="1"/>
  <c r="T2624" i="1" s="1"/>
  <c r="S3769" i="1"/>
  <c r="T3769" i="1" s="1"/>
  <c r="S3998" i="1"/>
  <c r="T3998" i="1" s="1"/>
  <c r="S3044" i="1"/>
  <c r="T3044" i="1" s="1"/>
  <c r="S1682" i="1"/>
  <c r="T1682" i="1" s="1"/>
  <c r="S2664" i="1"/>
  <c r="T2664" i="1" s="1"/>
  <c r="S2889" i="1"/>
  <c r="T2889" i="1" s="1"/>
  <c r="S521" i="1"/>
  <c r="T521" i="1" s="1"/>
  <c r="S3278" i="1"/>
  <c r="T3278" i="1" s="1"/>
  <c r="S2271" i="1"/>
  <c r="T2271" i="1" s="1"/>
  <c r="S2764" i="1"/>
  <c r="T2764" i="1" s="1"/>
  <c r="S2103" i="1"/>
  <c r="T2103" i="1" s="1"/>
  <c r="S1053" i="1"/>
  <c r="T1053" i="1" s="1"/>
  <c r="S1256" i="1"/>
  <c r="T1256" i="1" s="1"/>
  <c r="S2954" i="1"/>
  <c r="T2954" i="1" s="1"/>
  <c r="S509" i="1"/>
  <c r="T509" i="1" s="1"/>
  <c r="S1224" i="1"/>
  <c r="T1224" i="1" s="1"/>
  <c r="S3259" i="1"/>
  <c r="T3259" i="1" s="1"/>
  <c r="S4134" i="1"/>
  <c r="T4134" i="1" s="1"/>
  <c r="S3262" i="1"/>
  <c r="T3262" i="1" s="1"/>
  <c r="S4073" i="1"/>
  <c r="T4073" i="1" s="1"/>
  <c r="S3905" i="1"/>
  <c r="T3905" i="1" s="1"/>
  <c r="S331" i="1"/>
  <c r="T331" i="1" s="1"/>
  <c r="S2761" i="1"/>
  <c r="T2761" i="1" s="1"/>
  <c r="S835" i="1"/>
  <c r="T835" i="1" s="1"/>
  <c r="S3839" i="1"/>
  <c r="T3839" i="1" s="1"/>
  <c r="S1755" i="1"/>
  <c r="T1755" i="1" s="1"/>
  <c r="S3311" i="1"/>
  <c r="T3311" i="1" s="1"/>
  <c r="S209" i="1"/>
  <c r="T209" i="1" s="1"/>
  <c r="S2449" i="1"/>
  <c r="T2449" i="1" s="1"/>
  <c r="S2063" i="1"/>
  <c r="T2063" i="1" s="1"/>
  <c r="S3363" i="1"/>
  <c r="T3363" i="1" s="1"/>
  <c r="S1995" i="1"/>
  <c r="T1995" i="1" s="1"/>
  <c r="S1938" i="1"/>
  <c r="T1938" i="1" s="1"/>
  <c r="S664" i="1"/>
  <c r="T664" i="1" s="1"/>
  <c r="S3916" i="1"/>
  <c r="T3916" i="1" s="1"/>
  <c r="S911" i="1"/>
  <c r="T911" i="1" s="1"/>
  <c r="S1276" i="1"/>
  <c r="T1276" i="1" s="1"/>
  <c r="S542" i="1"/>
  <c r="T542" i="1" s="1"/>
  <c r="S3010" i="1"/>
  <c r="T3010" i="1" s="1"/>
  <c r="S1208" i="1"/>
  <c r="T1208" i="1" s="1"/>
  <c r="S2379" i="1"/>
  <c r="T2379" i="1" s="1"/>
  <c r="S552" i="1"/>
  <c r="T552" i="1" s="1"/>
  <c r="S3794" i="1"/>
  <c r="T3794" i="1" s="1"/>
  <c r="S667" i="1"/>
  <c r="T667" i="1" s="1"/>
  <c r="S724" i="1"/>
  <c r="T724" i="1" s="1"/>
  <c r="S3825" i="1"/>
  <c r="T3825" i="1" s="1"/>
  <c r="S4255" i="1"/>
  <c r="T4255" i="1" s="1"/>
  <c r="S298" i="1"/>
  <c r="T298" i="1" s="1"/>
  <c r="S486" i="1"/>
  <c r="T486" i="1" s="1"/>
  <c r="S1115" i="1"/>
  <c r="T1115" i="1" s="1"/>
  <c r="S3674" i="1"/>
  <c r="T3674" i="1" s="1"/>
  <c r="S589" i="1"/>
  <c r="T589" i="1" s="1"/>
  <c r="S2841" i="1"/>
  <c r="T2841" i="1" s="1"/>
  <c r="S1172" i="1"/>
  <c r="T1172" i="1" s="1"/>
  <c r="S52" i="1"/>
  <c r="T52" i="1" s="1"/>
  <c r="S1821" i="1"/>
  <c r="T1821" i="1" s="1"/>
  <c r="S7" i="1"/>
  <c r="T7" i="1" s="1"/>
  <c r="S2216" i="1"/>
  <c r="T2216" i="1" s="1"/>
  <c r="S689" i="1"/>
  <c r="T689" i="1" s="1"/>
  <c r="S2760" i="1"/>
  <c r="T2760" i="1" s="1"/>
  <c r="S3862" i="1"/>
  <c r="T3862" i="1" s="1"/>
  <c r="S4139" i="1"/>
  <c r="T4139" i="1" s="1"/>
  <c r="S940" i="1"/>
  <c r="T940" i="1" s="1"/>
  <c r="S1020" i="1"/>
  <c r="T1020" i="1" s="1"/>
  <c r="S401" i="1"/>
  <c r="T401" i="1" s="1"/>
  <c r="S1503" i="1"/>
  <c r="T1503" i="1" s="1"/>
  <c r="S1532" i="1"/>
  <c r="T1532" i="1" s="1"/>
  <c r="S2699" i="1"/>
  <c r="T2699" i="1" s="1"/>
  <c r="S4193" i="1"/>
  <c r="T4193" i="1" s="1"/>
  <c r="S1101" i="1"/>
  <c r="T1101" i="1" s="1"/>
  <c r="S2084" i="1"/>
  <c r="T2084" i="1" s="1"/>
  <c r="S1957" i="1"/>
  <c r="T1957" i="1" s="1"/>
  <c r="S2666" i="1"/>
  <c r="T2666" i="1" s="1"/>
  <c r="S2231" i="1"/>
  <c r="T2231" i="1" s="1"/>
  <c r="S4183" i="1"/>
  <c r="T4183" i="1" s="1"/>
  <c r="S2596" i="1"/>
  <c r="T2596" i="1" s="1"/>
  <c r="S3960" i="1"/>
  <c r="T3960" i="1" s="1"/>
  <c r="S1878" i="1"/>
  <c r="T1878" i="1" s="1"/>
  <c r="S311" i="1"/>
  <c r="T311" i="1" s="1"/>
  <c r="S3387" i="1"/>
  <c r="T3387" i="1" s="1"/>
  <c r="S237" i="1"/>
  <c r="T237" i="1" s="1"/>
  <c r="S3770" i="1"/>
  <c r="T3770" i="1" s="1"/>
  <c r="S520" i="1"/>
  <c r="T520" i="1" s="1"/>
  <c r="S2065" i="1"/>
  <c r="T2065" i="1" s="1"/>
  <c r="S2190" i="1"/>
  <c r="T2190" i="1" s="1"/>
  <c r="S199" i="1"/>
  <c r="T199" i="1" s="1"/>
  <c r="S338" i="1"/>
  <c r="T338" i="1" s="1"/>
  <c r="S4088" i="1"/>
  <c r="T4088" i="1" s="1"/>
  <c r="S4242" i="1"/>
  <c r="T4242" i="1" s="1"/>
  <c r="S2694" i="1"/>
  <c r="T2694" i="1" s="1"/>
  <c r="S3336" i="1"/>
  <c r="T3336" i="1" s="1"/>
  <c r="S3133" i="1"/>
  <c r="T3133" i="1" s="1"/>
  <c r="S1494" i="1"/>
  <c r="T1494" i="1" s="1"/>
  <c r="S3967" i="1"/>
  <c r="T3967" i="1" s="1"/>
  <c r="S2204" i="1"/>
  <c r="T2204" i="1" s="1"/>
  <c r="S3727" i="1"/>
  <c r="T3727" i="1" s="1"/>
  <c r="S1844" i="1"/>
  <c r="T1844" i="1" s="1"/>
  <c r="S1552" i="1"/>
  <c r="T1552" i="1" s="1"/>
  <c r="S3766" i="1"/>
  <c r="T3766" i="1" s="1"/>
  <c r="S347" i="1"/>
  <c r="T347" i="1" s="1"/>
  <c r="S723" i="1"/>
  <c r="T723" i="1" s="1"/>
  <c r="S732" i="1"/>
  <c r="T732" i="1" s="1"/>
  <c r="S4023" i="1"/>
  <c r="T4023" i="1" s="1"/>
  <c r="S1893" i="1"/>
  <c r="T1893" i="1" s="1"/>
  <c r="S3172" i="1"/>
  <c r="T3172" i="1" s="1"/>
  <c r="S3134" i="1"/>
  <c r="T3134" i="1" s="1"/>
  <c r="S181" i="1"/>
  <c r="T181" i="1" s="1"/>
  <c r="S1673" i="1"/>
  <c r="T1673" i="1" s="1"/>
  <c r="S14" i="1"/>
  <c r="T14" i="1" s="1"/>
  <c r="S3455" i="1"/>
  <c r="T3455" i="1" s="1"/>
  <c r="S2177" i="1"/>
  <c r="T2177" i="1" s="1"/>
  <c r="S1062" i="1"/>
  <c r="T1062" i="1" s="1"/>
  <c r="S4040" i="1"/>
  <c r="T4040" i="1" s="1"/>
  <c r="S4028" i="1"/>
  <c r="T4028" i="1" s="1"/>
  <c r="S2874" i="1"/>
  <c r="T2874" i="1" s="1"/>
  <c r="S2563" i="1"/>
  <c r="T2563" i="1" s="1"/>
  <c r="S2029" i="1"/>
  <c r="T2029" i="1" s="1"/>
  <c r="S133" i="1"/>
  <c r="T133" i="1" s="1"/>
  <c r="S4129" i="1"/>
  <c r="T4129" i="1" s="1"/>
  <c r="S2873" i="1"/>
  <c r="T2873" i="1" s="1"/>
  <c r="S2361" i="1"/>
  <c r="T2361" i="1" s="1"/>
  <c r="S500" i="1"/>
  <c r="T500" i="1" s="1"/>
  <c r="S4005" i="1"/>
  <c r="T4005" i="1" s="1"/>
  <c r="S4095" i="1"/>
  <c r="T4095" i="1" s="1"/>
  <c r="S2715" i="1"/>
  <c r="T2715" i="1" s="1"/>
  <c r="S3936" i="1"/>
  <c r="T3936" i="1" s="1"/>
  <c r="S2141" i="1"/>
  <c r="T2141" i="1" s="1"/>
  <c r="S3767" i="1"/>
  <c r="T3767" i="1" s="1"/>
  <c r="S138" i="1"/>
  <c r="T138" i="1" s="1"/>
  <c r="S2713" i="1"/>
  <c r="T2713" i="1" s="1"/>
  <c r="S2501" i="1"/>
  <c r="T2501" i="1" s="1"/>
  <c r="S2660" i="1"/>
  <c r="T2660" i="1" s="1"/>
  <c r="S3817" i="1"/>
  <c r="T3817" i="1" s="1"/>
  <c r="S301" i="1"/>
  <c r="T301" i="1" s="1"/>
  <c r="S3827" i="1"/>
  <c r="T3827" i="1" s="1"/>
  <c r="S2343" i="1"/>
  <c r="T2343" i="1" s="1"/>
  <c r="S893" i="1"/>
  <c r="T893" i="1" s="1"/>
  <c r="S548" i="1"/>
  <c r="T548" i="1" s="1"/>
  <c r="S646" i="1"/>
  <c r="T646" i="1" s="1"/>
  <c r="S1374" i="1"/>
  <c r="T1374" i="1" s="1"/>
  <c r="S2879" i="1"/>
  <c r="T2879" i="1" s="1"/>
  <c r="S1606" i="1"/>
  <c r="T1606" i="1" s="1"/>
  <c r="S3182" i="1"/>
  <c r="T3182" i="1" s="1"/>
  <c r="S2206" i="1"/>
  <c r="T2206" i="1" s="1"/>
  <c r="S3145" i="1"/>
  <c r="T3145" i="1" s="1"/>
  <c r="S3539" i="1"/>
  <c r="T3539" i="1" s="1"/>
  <c r="S1375" i="1"/>
  <c r="T1375" i="1" s="1"/>
  <c r="S2335" i="1"/>
  <c r="T2335" i="1" s="1"/>
  <c r="S3345" i="1"/>
  <c r="T3345" i="1" s="1"/>
  <c r="S3026" i="1"/>
  <c r="T3026" i="1" s="1"/>
  <c r="S1036" i="1"/>
  <c r="T1036" i="1" s="1"/>
  <c r="S2894" i="1"/>
  <c r="T2894" i="1" s="1"/>
  <c r="S4232" i="1"/>
  <c r="T4232" i="1" s="1"/>
  <c r="S3816" i="1"/>
  <c r="T3816" i="1" s="1"/>
  <c r="S362" i="1"/>
  <c r="T362" i="1" s="1"/>
  <c r="S241" i="1"/>
  <c r="T241" i="1" s="1"/>
  <c r="S919" i="1"/>
  <c r="T919" i="1" s="1"/>
  <c r="S3399" i="1"/>
  <c r="T3399" i="1" s="1"/>
  <c r="S1089" i="1"/>
  <c r="T1089" i="1" s="1"/>
  <c r="S3337" i="1"/>
  <c r="T3337" i="1" s="1"/>
  <c r="S3738" i="1"/>
  <c r="T3738" i="1" s="1"/>
  <c r="S1275" i="1"/>
  <c r="T1275" i="1" s="1"/>
  <c r="S355" i="1"/>
  <c r="T355" i="1" s="1"/>
  <c r="S3812" i="1"/>
  <c r="T3812" i="1" s="1"/>
  <c r="S40" i="1"/>
  <c r="T40" i="1" s="1"/>
  <c r="S4138" i="1"/>
  <c r="T4138" i="1" s="1"/>
  <c r="S3045" i="1"/>
  <c r="T3045" i="1" s="1"/>
  <c r="S1076" i="1"/>
  <c r="T1076" i="1" s="1"/>
  <c r="S3225" i="1"/>
  <c r="T3225" i="1" s="1"/>
  <c r="S1103" i="1"/>
  <c r="T1103" i="1" s="1"/>
  <c r="S1057" i="1"/>
  <c r="T1057" i="1" s="1"/>
  <c r="S4253" i="1"/>
  <c r="T4253" i="1" s="1"/>
  <c r="S2338" i="1"/>
  <c r="T2338" i="1" s="1"/>
  <c r="S633" i="1"/>
  <c r="T633" i="1" s="1"/>
  <c r="S734" i="1"/>
  <c r="T734" i="1" s="1"/>
  <c r="S1332" i="1"/>
  <c r="T1332" i="1" s="1"/>
  <c r="S1309" i="1"/>
  <c r="T1309" i="1" s="1"/>
  <c r="S4145" i="1"/>
  <c r="T4145" i="1" s="1"/>
  <c r="S3209" i="1"/>
  <c r="T3209" i="1" s="1"/>
  <c r="S708" i="1"/>
  <c r="T708" i="1" s="1"/>
  <c r="S770" i="1"/>
  <c r="T770" i="1" s="1"/>
  <c r="S82" i="1"/>
  <c r="T82" i="1" s="1"/>
  <c r="S3321" i="1"/>
  <c r="T3321" i="1" s="1"/>
  <c r="S47" i="1"/>
  <c r="T47" i="1" s="1"/>
  <c r="S1932" i="1"/>
  <c r="T1932" i="1" s="1"/>
  <c r="S2905" i="1"/>
  <c r="T2905" i="1" s="1"/>
  <c r="S3093" i="1"/>
  <c r="T3093" i="1" s="1"/>
  <c r="S2983" i="1"/>
  <c r="T2983" i="1" s="1"/>
  <c r="S2938" i="1"/>
  <c r="T2938" i="1" s="1"/>
  <c r="S2984" i="1"/>
  <c r="T2984" i="1" s="1"/>
  <c r="S4150" i="1"/>
  <c r="T4150" i="1" s="1"/>
  <c r="S3887" i="1"/>
  <c r="T3887" i="1" s="1"/>
  <c r="S3482" i="1"/>
  <c r="T3482" i="1" s="1"/>
  <c r="S157" i="1"/>
  <c r="T157" i="1" s="1"/>
  <c r="S1191" i="1"/>
  <c r="T1191" i="1" s="1"/>
  <c r="S68" i="1"/>
  <c r="T68" i="1" s="1"/>
  <c r="S628" i="1"/>
  <c r="T628" i="1" s="1"/>
  <c r="S1861" i="1"/>
  <c r="T1861" i="1" s="1"/>
  <c r="S31" i="1"/>
  <c r="T31" i="1" s="1"/>
  <c r="S612" i="1"/>
  <c r="T612" i="1" s="1"/>
  <c r="S10" i="1"/>
  <c r="T10" i="1" s="1"/>
  <c r="S2230" i="1"/>
  <c r="T2230" i="1" s="1"/>
  <c r="S115" i="1"/>
  <c r="T115" i="1" s="1"/>
  <c r="S3680" i="1"/>
  <c r="T3680" i="1" s="1"/>
  <c r="S3529" i="1"/>
  <c r="T3529" i="1" s="1"/>
  <c r="S1694" i="1"/>
  <c r="T1694" i="1" s="1"/>
  <c r="S269" i="1"/>
  <c r="T269" i="1" s="1"/>
  <c r="S4097" i="1"/>
  <c r="T4097" i="1" s="1"/>
  <c r="S4223" i="1"/>
  <c r="T4223" i="1" s="1"/>
  <c r="S2466" i="1"/>
  <c r="T2466" i="1" s="1"/>
  <c r="S69" i="1"/>
  <c r="T69" i="1" s="1"/>
  <c r="S4256" i="1"/>
  <c r="T4256" i="1" s="1"/>
  <c r="S3295" i="1"/>
  <c r="T3295" i="1" s="1"/>
  <c r="S4075" i="1"/>
  <c r="T4075" i="1" s="1"/>
  <c r="S3126" i="1"/>
  <c r="T3126" i="1" s="1"/>
  <c r="S1184" i="1"/>
  <c r="T1184" i="1" s="1"/>
  <c r="S3402" i="1"/>
  <c r="T3402" i="1" s="1"/>
  <c r="S1094" i="1"/>
  <c r="T1094" i="1" s="1"/>
  <c r="S3636" i="1"/>
  <c r="T3636" i="1" s="1"/>
  <c r="S2256" i="1"/>
  <c r="T2256" i="1" s="1"/>
  <c r="S1931" i="1"/>
  <c r="T1931" i="1" s="1"/>
  <c r="S1721" i="1"/>
  <c r="T1721" i="1" s="1"/>
  <c r="S2136" i="1"/>
  <c r="T2136" i="1" s="1"/>
  <c r="S522" i="1"/>
  <c r="T522" i="1" s="1"/>
  <c r="S3909" i="1"/>
  <c r="T3909" i="1" s="1"/>
  <c r="S125" i="1"/>
  <c r="T125" i="1" s="1"/>
  <c r="S3536" i="1"/>
  <c r="T3536" i="1" s="1"/>
  <c r="S1028" i="1"/>
  <c r="T1028" i="1" s="1"/>
  <c r="S1367" i="1"/>
  <c r="T1367" i="1" s="1"/>
  <c r="S1936" i="1"/>
  <c r="T1936" i="1" s="1"/>
  <c r="S2218" i="1"/>
  <c r="T2218" i="1" s="1"/>
  <c r="S3531" i="1"/>
  <c r="T3531" i="1" s="1"/>
  <c r="S2788" i="1"/>
  <c r="T2788" i="1" s="1"/>
  <c r="S3911" i="1"/>
  <c r="T3911" i="1" s="1"/>
  <c r="S226" i="1"/>
  <c r="T226" i="1" s="1"/>
  <c r="S3875" i="1"/>
  <c r="T3875" i="1" s="1"/>
  <c r="S651" i="1"/>
  <c r="T651" i="1" s="1"/>
  <c r="S3247" i="1"/>
  <c r="T3247" i="1" s="1"/>
  <c r="S219" i="1"/>
  <c r="T219" i="1" s="1"/>
  <c r="S1113" i="1"/>
  <c r="T1113" i="1" s="1"/>
  <c r="S1576" i="1"/>
  <c r="T1576" i="1" s="1"/>
  <c r="S3759" i="1"/>
  <c r="T3759" i="1" s="1"/>
  <c r="S1167" i="1"/>
  <c r="T1167" i="1" s="1"/>
  <c r="S432" i="1"/>
  <c r="T432" i="1" s="1"/>
  <c r="S2198" i="1"/>
  <c r="T2198" i="1" s="1"/>
  <c r="S343" i="1"/>
  <c r="T343" i="1" s="1"/>
  <c r="S853" i="1"/>
  <c r="T853" i="1" s="1"/>
  <c r="S1990" i="1"/>
  <c r="T1990" i="1" s="1"/>
  <c r="S3565" i="1"/>
  <c r="T3565" i="1" s="1"/>
  <c r="S2775" i="1"/>
  <c r="T2775" i="1" s="1"/>
  <c r="S1621" i="1"/>
  <c r="T1621" i="1" s="1"/>
  <c r="S2104" i="1"/>
  <c r="T2104" i="1" s="1"/>
  <c r="S2060" i="1"/>
  <c r="T2060" i="1" s="1"/>
  <c r="S4119" i="1"/>
  <c r="T4119" i="1" s="1"/>
  <c r="S436" i="1"/>
  <c r="T436" i="1" s="1"/>
  <c r="S3836" i="1"/>
  <c r="T3836" i="1" s="1"/>
  <c r="S3000" i="1"/>
  <c r="T3000" i="1" s="1"/>
  <c r="S3589" i="1"/>
  <c r="T3589" i="1" s="1"/>
  <c r="S1378" i="1"/>
  <c r="T1378" i="1" s="1"/>
  <c r="S1843" i="1"/>
  <c r="T1843" i="1" s="1"/>
  <c r="S63" i="1"/>
  <c r="T63" i="1" s="1"/>
  <c r="S930" i="1"/>
  <c r="T930" i="1" s="1"/>
  <c r="S2627" i="1"/>
  <c r="T2627" i="1" s="1"/>
  <c r="S2768" i="1"/>
  <c r="T2768" i="1" s="1"/>
  <c r="S3447" i="1"/>
  <c r="T3447" i="1" s="1"/>
  <c r="S299" i="1"/>
  <c r="T299" i="1" s="1"/>
  <c r="S3135" i="1"/>
  <c r="T3135" i="1" s="1"/>
  <c r="S3057" i="1"/>
  <c r="T3057" i="1" s="1"/>
  <c r="S4111" i="1"/>
  <c r="T4111" i="1" s="1"/>
  <c r="S2120" i="1"/>
  <c r="T2120" i="1" s="1"/>
  <c r="S2455" i="1"/>
  <c r="T2455" i="1" s="1"/>
  <c r="S204" i="1"/>
  <c r="T204" i="1" s="1"/>
  <c r="S2410" i="1"/>
  <c r="T2410" i="1" s="1"/>
  <c r="S1944" i="1"/>
  <c r="T1944" i="1" s="1"/>
  <c r="S3435" i="1"/>
  <c r="T3435" i="1" s="1"/>
  <c r="S3112" i="1"/>
  <c r="T3112" i="1" s="1"/>
  <c r="S3973" i="1"/>
  <c r="T3973" i="1" s="1"/>
  <c r="S4094" i="1"/>
  <c r="T4094" i="1" s="1"/>
  <c r="S1080" i="1"/>
  <c r="T1080" i="1" s="1"/>
  <c r="S310" i="1"/>
  <c r="T310" i="1" s="1"/>
  <c r="S391" i="1"/>
  <c r="T391" i="1" s="1"/>
  <c r="S4268" i="1"/>
  <c r="T4268" i="1" s="1"/>
  <c r="S341" i="1"/>
  <c r="T341" i="1" s="1"/>
  <c r="S3127" i="1"/>
  <c r="T3127" i="1" s="1"/>
  <c r="S4127" i="1"/>
  <c r="T4127" i="1" s="1"/>
  <c r="S1143" i="1"/>
  <c r="T1143" i="1" s="1"/>
  <c r="S4130" i="1"/>
  <c r="T4130" i="1" s="1"/>
  <c r="S1418" i="1"/>
  <c r="T1418" i="1" s="1"/>
  <c r="S4019" i="1"/>
  <c r="T4019" i="1" s="1"/>
  <c r="S3288" i="1"/>
  <c r="T3288" i="1" s="1"/>
  <c r="S3601" i="1"/>
  <c r="T3601" i="1" s="1"/>
  <c r="S61" i="1"/>
  <c r="T61" i="1" s="1"/>
  <c r="S4179" i="1"/>
  <c r="T4179" i="1" s="1"/>
  <c r="S2641" i="1"/>
  <c r="T2641" i="1" s="1"/>
  <c r="S1909" i="1"/>
  <c r="T1909" i="1" s="1"/>
  <c r="S2672" i="1"/>
  <c r="T2672" i="1" s="1"/>
  <c r="S489" i="1"/>
  <c r="T489" i="1" s="1"/>
  <c r="S1096" i="1"/>
  <c r="T1096" i="1" s="1"/>
  <c r="S516" i="1"/>
  <c r="T516" i="1" s="1"/>
  <c r="S2479" i="1"/>
  <c r="T2479" i="1" s="1"/>
  <c r="S4135" i="1"/>
  <c r="T4135" i="1" s="1"/>
  <c r="S972" i="1"/>
  <c r="T972" i="1" s="1"/>
  <c r="S4115" i="1"/>
  <c r="T4115" i="1" s="1"/>
  <c r="S2712" i="1"/>
  <c r="T2712" i="1" s="1"/>
  <c r="S2486" i="1"/>
  <c r="T2486" i="1" s="1"/>
  <c r="S1999" i="1"/>
  <c r="T1999" i="1" s="1"/>
  <c r="S1950" i="1"/>
  <c r="T1950" i="1" s="1"/>
  <c r="S1259" i="1"/>
  <c r="T1259" i="1" s="1"/>
  <c r="S989" i="1"/>
  <c r="T989" i="1" s="1"/>
  <c r="S4096" i="1"/>
  <c r="T4096" i="1" s="1"/>
  <c r="S3423" i="1"/>
  <c r="T3423" i="1" s="1"/>
  <c r="S907" i="1"/>
  <c r="T907" i="1" s="1"/>
  <c r="S3487" i="1"/>
  <c r="T3487" i="1" s="1"/>
  <c r="S3380" i="1"/>
  <c r="T3380" i="1" s="1"/>
  <c r="S3379" i="1"/>
  <c r="T3379" i="1" s="1"/>
  <c r="S2779" i="1"/>
  <c r="T2779" i="1" s="1"/>
  <c r="S3697" i="1"/>
  <c r="T3697" i="1" s="1"/>
  <c r="S1069" i="1"/>
  <c r="T1069" i="1" s="1"/>
  <c r="S2876" i="1"/>
  <c r="T2876" i="1" s="1"/>
  <c r="S2260" i="1"/>
  <c r="T2260" i="1" s="1"/>
  <c r="S4089" i="1"/>
  <c r="T4089" i="1" s="1"/>
  <c r="S3951" i="1"/>
  <c r="T3951" i="1" s="1"/>
  <c r="S3058" i="1"/>
  <c r="T3058" i="1" s="1"/>
  <c r="S3611" i="1"/>
  <c r="T3611" i="1" s="1"/>
  <c r="S3985" i="1"/>
  <c r="T3985" i="1" s="1"/>
  <c r="S1067" i="1"/>
  <c r="T1067" i="1" s="1"/>
  <c r="S1832" i="1"/>
  <c r="T1832" i="1" s="1"/>
  <c r="S3392" i="1"/>
  <c r="T3392" i="1" s="1"/>
  <c r="S4123" i="1"/>
  <c r="T4123" i="1" s="1"/>
  <c r="S905" i="1"/>
  <c r="T905" i="1" s="1"/>
  <c r="S3381" i="1"/>
  <c r="T3381" i="1" s="1"/>
  <c r="S1561" i="1"/>
  <c r="T1561" i="1" s="1"/>
  <c r="S4106" i="1"/>
  <c r="T4106" i="1" s="1"/>
  <c r="S1702" i="1"/>
  <c r="T1702" i="1" s="1"/>
  <c r="S2113" i="1"/>
  <c r="T2113" i="1" s="1"/>
  <c r="S397" i="1"/>
  <c r="T397" i="1" s="1"/>
  <c r="S2731" i="1"/>
  <c r="T2731" i="1" s="1"/>
  <c r="S3412" i="1"/>
  <c r="T3412" i="1" s="1"/>
  <c r="S37" i="1"/>
  <c r="T37" i="1" s="1"/>
  <c r="S909" i="1"/>
  <c r="T909" i="1" s="1"/>
  <c r="S1577" i="1"/>
  <c r="T1577" i="1" s="1"/>
  <c r="S2969" i="1"/>
  <c r="T2969" i="1" s="1"/>
  <c r="S4047" i="1"/>
  <c r="T4047" i="1" s="1"/>
  <c r="S2939" i="1"/>
  <c r="T2939" i="1" s="1"/>
  <c r="S2940" i="1"/>
  <c r="T2940" i="1" s="1"/>
  <c r="S4136" i="1"/>
  <c r="T4136" i="1" s="1"/>
  <c r="S2534" i="1"/>
  <c r="T2534" i="1" s="1"/>
  <c r="S3231" i="1"/>
  <c r="T3231" i="1" s="1"/>
  <c r="S4159" i="1"/>
  <c r="T4159" i="1" s="1"/>
  <c r="S2110" i="1"/>
  <c r="T2110" i="1" s="1"/>
  <c r="S1460" i="1"/>
  <c r="T1460" i="1" s="1"/>
  <c r="S730" i="1"/>
  <c r="T730" i="1" s="1"/>
  <c r="S2778" i="1"/>
  <c r="T2778" i="1" s="1"/>
  <c r="S3925" i="1"/>
  <c r="T3925" i="1" s="1"/>
  <c r="S2098" i="1"/>
  <c r="T2098" i="1" s="1"/>
  <c r="S4182" i="1"/>
  <c r="T4182" i="1" s="1"/>
  <c r="S3046" i="1"/>
  <c r="T3046" i="1" s="1"/>
  <c r="S3476" i="1"/>
  <c r="T3476" i="1" s="1"/>
  <c r="S3364" i="1"/>
  <c r="T3364" i="1" s="1"/>
  <c r="S3734" i="1"/>
  <c r="T3734" i="1" s="1"/>
  <c r="S3296" i="1"/>
  <c r="T3296" i="1" s="1"/>
  <c r="S870" i="1"/>
  <c r="T870" i="1" s="1"/>
  <c r="S3306" i="1"/>
  <c r="T3306" i="1" s="1"/>
  <c r="S3047" i="1"/>
  <c r="T3047" i="1" s="1"/>
  <c r="S3456" i="1"/>
  <c r="T3456" i="1" s="1"/>
  <c r="S3048" i="1"/>
  <c r="T3048" i="1" s="1"/>
  <c r="S1783" i="1"/>
  <c r="T1783" i="1" s="1"/>
  <c r="S2462" i="1"/>
  <c r="T2462" i="1" s="1"/>
  <c r="S4270" i="1"/>
  <c r="T4270" i="1" s="1"/>
  <c r="S3088" i="1"/>
  <c r="T3088" i="1" s="1"/>
  <c r="S146" i="1"/>
  <c r="T146" i="1" s="1"/>
  <c r="S2510" i="1"/>
  <c r="T2510" i="1" s="1"/>
  <c r="S3001" i="1"/>
  <c r="T3001" i="1" s="1"/>
  <c r="S2262" i="1"/>
  <c r="T2262" i="1" s="1"/>
  <c r="S3430" i="1"/>
  <c r="T3430" i="1" s="1"/>
  <c r="S3069" i="1"/>
  <c r="T3069" i="1" s="1"/>
  <c r="S4220" i="1"/>
  <c r="T4220" i="1" s="1"/>
  <c r="S2042" i="1"/>
  <c r="T2042" i="1" s="1"/>
  <c r="S3976" i="1"/>
  <c r="T3976" i="1" s="1"/>
  <c r="S844" i="1"/>
  <c r="T844" i="1" s="1"/>
  <c r="S4180" i="1"/>
  <c r="T4180" i="1" s="1"/>
  <c r="S3279" i="1"/>
  <c r="T3279" i="1" s="1"/>
  <c r="S4194" i="1"/>
  <c r="T4194" i="1" s="1"/>
  <c r="S3828" i="1"/>
  <c r="T3828" i="1" s="1"/>
  <c r="S3544" i="1"/>
  <c r="T3544" i="1" s="1"/>
  <c r="S4081" i="1"/>
  <c r="T4081" i="1" s="1"/>
  <c r="S769" i="1"/>
  <c r="T769" i="1" s="1"/>
  <c r="S4233" i="1"/>
  <c r="T4233" i="1" s="1"/>
  <c r="S1813" i="1"/>
  <c r="T1813" i="1" s="1"/>
  <c r="S3091" i="1"/>
  <c r="T3091" i="1" s="1"/>
  <c r="S3149" i="1"/>
  <c r="T3149" i="1" s="1"/>
  <c r="S3049" i="1"/>
  <c r="T3049" i="1" s="1"/>
  <c r="S4117" i="1"/>
  <c r="T4117" i="1" s="1"/>
  <c r="S1920" i="1"/>
  <c r="T1920" i="1" s="1"/>
  <c r="S2369" i="1"/>
  <c r="T2369" i="1" s="1"/>
  <c r="S537" i="1"/>
  <c r="T537" i="1" s="1"/>
  <c r="S3657" i="1"/>
  <c r="T3657" i="1" s="1"/>
  <c r="S26" i="1"/>
  <c r="T26" i="1" s="1"/>
  <c r="S3804" i="1"/>
  <c r="T3804" i="1" s="1"/>
  <c r="S1596" i="1"/>
  <c r="T1596" i="1" s="1"/>
  <c r="S214" i="1"/>
  <c r="T214" i="1" s="1"/>
  <c r="S3789" i="1"/>
  <c r="T3789" i="1" s="1"/>
  <c r="S1588" i="1"/>
  <c r="T1588" i="1" s="1"/>
  <c r="S3140" i="1"/>
  <c r="T3140" i="1" s="1"/>
  <c r="S4062" i="1"/>
  <c r="T4062" i="1" s="1"/>
  <c r="S4042" i="1"/>
  <c r="T4042" i="1" s="1"/>
  <c r="S2907" i="1"/>
  <c r="T2907" i="1" s="1"/>
  <c r="S1201" i="1"/>
  <c r="T1201" i="1" s="1"/>
  <c r="S3050" i="1"/>
  <c r="T3050" i="1" s="1"/>
  <c r="S2655" i="1"/>
  <c r="T2655" i="1" s="1"/>
  <c r="S3166" i="1"/>
  <c r="T3166" i="1" s="1"/>
  <c r="S207" i="1"/>
  <c r="T207" i="1" s="1"/>
  <c r="S2442" i="1"/>
  <c r="T2442" i="1" s="1"/>
  <c r="S242" i="1"/>
  <c r="T242" i="1" s="1"/>
  <c r="S3226" i="1"/>
  <c r="T3226" i="1" s="1"/>
  <c r="S4222" i="1"/>
  <c r="T4222" i="1" s="1"/>
  <c r="S413" i="1"/>
  <c r="T413" i="1" s="1"/>
  <c r="S1401" i="1"/>
  <c r="T1401" i="1" s="1"/>
  <c r="S1457" i="1"/>
  <c r="T1457" i="1" s="1"/>
  <c r="S1323" i="1"/>
  <c r="T1323" i="1" s="1"/>
  <c r="S3122" i="1"/>
  <c r="T3122" i="1" s="1"/>
  <c r="S3051" i="1"/>
  <c r="T3051" i="1" s="1"/>
  <c r="S1522" i="1"/>
  <c r="T1522" i="1" s="1"/>
  <c r="S3556" i="1"/>
  <c r="T3556" i="1" s="1"/>
  <c r="S4146" i="1"/>
  <c r="T4146" i="1" s="1"/>
  <c r="S2398" i="1"/>
  <c r="T2398" i="1" s="1"/>
  <c r="S3981" i="1"/>
  <c r="T3981" i="1" s="1"/>
  <c r="S1627" i="1"/>
  <c r="T1627" i="1" s="1"/>
  <c r="S122" i="1"/>
  <c r="T122" i="1" s="1"/>
  <c r="S4108" i="1"/>
  <c r="T4108" i="1" s="1"/>
  <c r="S99" i="1"/>
  <c r="T99" i="1" s="1"/>
  <c r="S2985" i="1"/>
  <c r="T2985" i="1" s="1"/>
  <c r="S1641" i="1"/>
  <c r="T1641" i="1" s="1"/>
  <c r="S132" i="1"/>
  <c r="T132" i="1" s="1"/>
  <c r="S225" i="1"/>
  <c r="T225" i="1" s="1"/>
  <c r="S1735" i="1"/>
  <c r="T1735" i="1" s="1"/>
  <c r="S287" i="1"/>
  <c r="T287" i="1" s="1"/>
  <c r="S3744" i="1"/>
  <c r="T3744" i="1" s="1"/>
  <c r="S9" i="1"/>
  <c r="T9" i="1" s="1"/>
  <c r="S3292" i="1"/>
  <c r="T3292" i="1" s="1"/>
  <c r="S3627" i="1"/>
  <c r="T3627" i="1" s="1"/>
  <c r="S558" i="1"/>
  <c r="T558" i="1" s="1"/>
  <c r="S2811" i="1"/>
  <c r="T2811" i="1" s="1"/>
  <c r="S683" i="1"/>
  <c r="T683" i="1" s="1"/>
  <c r="S4227" i="1"/>
  <c r="T4227" i="1" s="1"/>
  <c r="S1190" i="1"/>
  <c r="T1190" i="1" s="1"/>
  <c r="S1269" i="1"/>
  <c r="T1269" i="1" s="1"/>
  <c r="S1751" i="1"/>
  <c r="T1751" i="1" s="1"/>
  <c r="S101" i="1"/>
  <c r="T101" i="1" s="1"/>
  <c r="S3346" i="1"/>
  <c r="T3346" i="1" s="1"/>
  <c r="S3173" i="1"/>
  <c r="T3173" i="1" s="1"/>
  <c r="S2437" i="1"/>
  <c r="T2437" i="1" s="1"/>
  <c r="S3280" i="1"/>
  <c r="T3280" i="1" s="1"/>
  <c r="S670" i="1"/>
  <c r="T670" i="1" s="1"/>
  <c r="S2620" i="1"/>
  <c r="T2620" i="1" s="1"/>
  <c r="S193" i="1"/>
  <c r="T193" i="1" s="1"/>
  <c r="S3052" i="1"/>
  <c r="T3052" i="1" s="1"/>
  <c r="S2913" i="1"/>
  <c r="T2913" i="1" s="1"/>
  <c r="S1779" i="1"/>
  <c r="T1779" i="1" s="1"/>
  <c r="S2911" i="1"/>
  <c r="T2911" i="1" s="1"/>
  <c r="S285" i="1"/>
  <c r="T285" i="1" s="1"/>
  <c r="S4154" i="1"/>
  <c r="T4154" i="1" s="1"/>
  <c r="S4167" i="1"/>
  <c r="T4167" i="1" s="1"/>
  <c r="S1462" i="1"/>
  <c r="T1462" i="1" s="1"/>
  <c r="S2119" i="1"/>
  <c r="T2119" i="1" s="1"/>
  <c r="S3645" i="1"/>
  <c r="T3645" i="1" s="1"/>
  <c r="S1142" i="1"/>
  <c r="T1142" i="1" s="1"/>
  <c r="S3150" i="1"/>
  <c r="T3150" i="1" s="1"/>
  <c r="S4177" i="1"/>
  <c r="T4177" i="1" s="1"/>
  <c r="S3934" i="1"/>
  <c r="T3934" i="1" s="1"/>
  <c r="S3448" i="1"/>
  <c r="T3448" i="1" s="1"/>
  <c r="S3151" i="1"/>
  <c r="T3151" i="1" s="1"/>
  <c r="S3648" i="1"/>
  <c r="T3648" i="1" s="1"/>
  <c r="S4225" i="1"/>
  <c r="T4225" i="1" s="1"/>
  <c r="S417" i="1"/>
  <c r="T417" i="1" s="1"/>
  <c r="S2066" i="1"/>
  <c r="T2066" i="1" s="1"/>
  <c r="S108" i="1"/>
  <c r="T108" i="1" s="1"/>
  <c r="S3376" i="1"/>
  <c r="T3376" i="1" s="1"/>
  <c r="S867" i="1"/>
  <c r="T867" i="1" s="1"/>
  <c r="S1984" i="1"/>
  <c r="T1984" i="1" s="1"/>
  <c r="S3717" i="1"/>
  <c r="T3717" i="1" s="1"/>
  <c r="S629" i="1"/>
  <c r="T629" i="1" s="1"/>
  <c r="S1521" i="1"/>
  <c r="T1521" i="1" s="1"/>
  <c r="S2180" i="1"/>
  <c r="T2180" i="1" s="1"/>
  <c r="S2653" i="1"/>
  <c r="T2653" i="1" s="1"/>
  <c r="S4187" i="1"/>
  <c r="T4187" i="1" s="1"/>
  <c r="S1470" i="1"/>
  <c r="T1470" i="1" s="1"/>
  <c r="S349" i="1"/>
  <c r="T349" i="1" s="1"/>
  <c r="S245" i="1"/>
  <c r="T245" i="1" s="1"/>
  <c r="S3841" i="1"/>
  <c r="T3841" i="1" s="1"/>
  <c r="S126" i="1"/>
  <c r="T126" i="1" s="1"/>
  <c r="S3577" i="1"/>
  <c r="T3577" i="1" s="1"/>
  <c r="S3514" i="1"/>
  <c r="T3514" i="1" s="1"/>
  <c r="S3897" i="1"/>
  <c r="T3897" i="1" s="1"/>
  <c r="S278" i="1"/>
  <c r="T278" i="1" s="1"/>
  <c r="S4197" i="1"/>
  <c r="T4197" i="1" s="1"/>
  <c r="S4230" i="1"/>
  <c r="T4230" i="1" s="1"/>
  <c r="S3782" i="1"/>
  <c r="T3782" i="1" s="1"/>
  <c r="S2333" i="1"/>
  <c r="T2333" i="1" s="1"/>
  <c r="S678" i="1"/>
  <c r="T678" i="1" s="1"/>
  <c r="S2457" i="1"/>
  <c r="T2457" i="1" s="1"/>
  <c r="S3542" i="1"/>
  <c r="T3542" i="1" s="1"/>
  <c r="S2373" i="1"/>
  <c r="T2373" i="1" s="1"/>
  <c r="S3624" i="1"/>
  <c r="T3624" i="1" s="1"/>
  <c r="S3949" i="1"/>
  <c r="T3949" i="1" s="1"/>
  <c r="S3193" i="1"/>
  <c r="T3193" i="1" s="1"/>
  <c r="S894" i="1"/>
  <c r="T894" i="1" s="1"/>
  <c r="S636" i="1"/>
  <c r="T636" i="1" s="1"/>
  <c r="S726" i="1"/>
  <c r="T726" i="1" s="1"/>
  <c r="S841" i="1"/>
  <c r="T841" i="1" s="1"/>
  <c r="S2885" i="1"/>
  <c r="T2885" i="1" s="1"/>
  <c r="S4244" i="1"/>
  <c r="T4244" i="1" s="1"/>
  <c r="S2864" i="1"/>
  <c r="T2864" i="1" s="1"/>
  <c r="S433" i="1"/>
  <c r="T433" i="1" s="1"/>
  <c r="S390" i="1"/>
  <c r="T390" i="1" s="1"/>
  <c r="S3197" i="1"/>
  <c r="T3197" i="1" s="1"/>
  <c r="S566" i="1"/>
  <c r="T566" i="1" s="1"/>
  <c r="S2162" i="1"/>
  <c r="T2162" i="1" s="1"/>
  <c r="S1716" i="1"/>
  <c r="T1716" i="1" s="1"/>
  <c r="S2495" i="1"/>
  <c r="T2495" i="1" s="1"/>
  <c r="S2339" i="1"/>
  <c r="T2339" i="1" s="1"/>
  <c r="S1754" i="1"/>
  <c r="T1754" i="1" s="1"/>
  <c r="S4224" i="1"/>
  <c r="T4224" i="1" s="1"/>
  <c r="S1882" i="1"/>
  <c r="T1882" i="1" s="1"/>
  <c r="S3212" i="1"/>
  <c r="T3212" i="1" s="1"/>
  <c r="S2902" i="1"/>
  <c r="T2902" i="1" s="1"/>
  <c r="S3281" i="1"/>
  <c r="T3281" i="1" s="1"/>
  <c r="S4157" i="1"/>
  <c r="T4157" i="1" s="1"/>
  <c r="S4010" i="1"/>
  <c r="T4010" i="1" s="1"/>
  <c r="S3776" i="1"/>
  <c r="T3776" i="1" s="1"/>
  <c r="S388" i="1"/>
  <c r="T388" i="1" s="1"/>
  <c r="S1085" i="1"/>
  <c r="T1085" i="1" s="1"/>
  <c r="S1511" i="1"/>
  <c r="T1511" i="1" s="1"/>
  <c r="S1466" i="1"/>
  <c r="T1466" i="1" s="1"/>
  <c r="S191" i="1"/>
  <c r="T191" i="1" s="1"/>
  <c r="S2970" i="1"/>
  <c r="T2970" i="1" s="1"/>
  <c r="S3655" i="1"/>
  <c r="T3655" i="1" s="1"/>
  <c r="S3671" i="1"/>
  <c r="T3671" i="1" s="1"/>
  <c r="S2226" i="1"/>
  <c r="T2226" i="1" s="1"/>
  <c r="S192" i="1"/>
  <c r="T192" i="1" s="1"/>
  <c r="S2473" i="1"/>
  <c r="T2473" i="1" s="1"/>
  <c r="S356" i="1"/>
  <c r="T356" i="1" s="1"/>
  <c r="S2067" i="1"/>
  <c r="T2067" i="1" s="1"/>
  <c r="S1807" i="1"/>
  <c r="T1807" i="1" s="1"/>
  <c r="S693" i="1"/>
  <c r="T693" i="1" s="1"/>
  <c r="S3718" i="1"/>
  <c r="T3718" i="1" s="1"/>
  <c r="S28" i="1"/>
  <c r="T28" i="1" s="1"/>
  <c r="S1661" i="1"/>
  <c r="T1661" i="1" s="1"/>
  <c r="S3059" i="1"/>
  <c r="T3059" i="1" s="1"/>
  <c r="S3312" i="1"/>
  <c r="T3312" i="1" s="1"/>
  <c r="S3420" i="1"/>
  <c r="T3420" i="1" s="1"/>
  <c r="S1628" i="1"/>
  <c r="T1628" i="1" s="1"/>
  <c r="S3388" i="1"/>
  <c r="T3388" i="1" s="1"/>
  <c r="S4065" i="1"/>
  <c r="T4065" i="1" s="1"/>
  <c r="S4098" i="1"/>
  <c r="T4098" i="1" s="1"/>
  <c r="S4064" i="1"/>
  <c r="T4064" i="1" s="1"/>
  <c r="S3992" i="1"/>
  <c r="T3992" i="1" s="1"/>
  <c r="S57" i="1"/>
  <c r="T57" i="1" s="1"/>
  <c r="S3686" i="1"/>
  <c r="T3686" i="1" s="1"/>
  <c r="S4090" i="1"/>
  <c r="T4090" i="1" s="1"/>
  <c r="S4125" i="1"/>
  <c r="T4125" i="1" s="1"/>
  <c r="S1023" i="1"/>
  <c r="T1023" i="1" s="1"/>
  <c r="S3977" i="1"/>
  <c r="T3977" i="1" s="1"/>
  <c r="S2605" i="1"/>
  <c r="T2605" i="1" s="1"/>
  <c r="S4201" i="1"/>
  <c r="T4201" i="1" s="1"/>
  <c r="S3232" i="1"/>
  <c r="T3232" i="1" s="1"/>
  <c r="S2482" i="1"/>
  <c r="T2482" i="1" s="1"/>
  <c r="S346" i="1"/>
  <c r="T346" i="1" s="1"/>
  <c r="S1313" i="1"/>
  <c r="T1313" i="1" s="1"/>
  <c r="S725" i="1"/>
  <c r="T725" i="1" s="1"/>
  <c r="S4208" i="1"/>
  <c r="T4208" i="1" s="1"/>
  <c r="S4133" i="1"/>
  <c r="T4133" i="1" s="1"/>
  <c r="S4240" i="1"/>
  <c r="T4240" i="1" s="1"/>
  <c r="S2091" i="1"/>
  <c r="T2091" i="1" s="1"/>
  <c r="S3382" i="1"/>
  <c r="T3382" i="1" s="1"/>
  <c r="S3634" i="1"/>
  <c r="T3634" i="1" s="1"/>
  <c r="S4037" i="1"/>
  <c r="T4037" i="1" s="1"/>
  <c r="S2824" i="1"/>
  <c r="T2824" i="1" s="1"/>
  <c r="S60" i="1"/>
  <c r="T60" i="1" s="1"/>
  <c r="S4147" i="1"/>
  <c r="T4147" i="1" s="1"/>
  <c r="S3365" i="1"/>
  <c r="T3365" i="1" s="1"/>
  <c r="S3597" i="1"/>
  <c r="T3597" i="1" s="1"/>
  <c r="S4195" i="1"/>
  <c r="T4195" i="1" s="1"/>
  <c r="S3436" i="1"/>
  <c r="T3436" i="1" s="1"/>
  <c r="S981" i="1"/>
  <c r="T981" i="1" s="1"/>
  <c r="S4169" i="1"/>
  <c r="T4169" i="1" s="1"/>
  <c r="S827" i="1"/>
  <c r="T827" i="1" s="1"/>
  <c r="S994" i="1"/>
  <c r="T994" i="1" s="1"/>
  <c r="S4142" i="1"/>
  <c r="T4142" i="1" s="1"/>
  <c r="S3424" i="1"/>
  <c r="T3424" i="1" s="1"/>
  <c r="S135" i="1"/>
  <c r="T135" i="1" s="1"/>
  <c r="S4217" i="1"/>
  <c r="T4217" i="1" s="1"/>
  <c r="S66" i="1"/>
  <c r="T66" i="1" s="1"/>
  <c r="S19" i="1"/>
  <c r="T19" i="1" s="1"/>
  <c r="S4168" i="1"/>
  <c r="T4168" i="1" s="1"/>
  <c r="S1463" i="1"/>
  <c r="T1463" i="1" s="1"/>
  <c r="S3820" i="1"/>
  <c r="T3820" i="1" s="1"/>
  <c r="S3975" i="1"/>
  <c r="T3975" i="1" s="1"/>
  <c r="S1058" i="1"/>
  <c r="T1058" i="1" s="1"/>
  <c r="S2820" i="1"/>
  <c r="T2820" i="1" s="1"/>
  <c r="S3065" i="1"/>
  <c r="T3065" i="1" s="1"/>
  <c r="S3921" i="1"/>
  <c r="T3921" i="1" s="1"/>
  <c r="S900" i="1"/>
  <c r="T900" i="1" s="1"/>
  <c r="S3549" i="1"/>
  <c r="T3549" i="1" s="1"/>
  <c r="S1060" i="1"/>
  <c r="T1060" i="1" s="1"/>
  <c r="S3086" i="1"/>
  <c r="T3086" i="1" s="1"/>
  <c r="S4266" i="1"/>
  <c r="T4266" i="1" s="1"/>
  <c r="S2964" i="1"/>
  <c r="T2964" i="1" s="1"/>
  <c r="S483" i="1"/>
  <c r="T483" i="1" s="1"/>
  <c r="S4118" i="1"/>
  <c r="T4118" i="1" s="1"/>
  <c r="S443" i="1"/>
  <c r="T443" i="1" s="1"/>
  <c r="S2643" i="1"/>
  <c r="T2643" i="1" s="1"/>
  <c r="S55" i="1"/>
  <c r="T55" i="1" s="1"/>
  <c r="S3389" i="1"/>
  <c r="T3389" i="1" s="1"/>
  <c r="S3912" i="1"/>
  <c r="T3912" i="1" s="1"/>
  <c r="S4267" i="1"/>
  <c r="T4267" i="1" s="1"/>
  <c r="S1471" i="1"/>
  <c r="T1471" i="1" s="1"/>
  <c r="S3274" i="1"/>
  <c r="T3274" i="1" s="1"/>
  <c r="S3179" i="1"/>
  <c r="T3179" i="1" s="1"/>
  <c r="S4265" i="1"/>
  <c r="T4265" i="1" s="1"/>
  <c r="S4243" i="1"/>
  <c r="T4243" i="1" s="1"/>
  <c r="S4156" i="1"/>
  <c r="T4156" i="1" s="1"/>
  <c r="S1610" i="1"/>
  <c r="T1610" i="1" s="1"/>
  <c r="S3113" i="1"/>
  <c r="T3113" i="1" s="1"/>
  <c r="S2661" i="1"/>
  <c r="T2661" i="1" s="1"/>
  <c r="S1602" i="1"/>
  <c r="T1602" i="1" s="1"/>
  <c r="S703" i="1"/>
  <c r="T703" i="1" s="1"/>
  <c r="S2621" i="1"/>
  <c r="T2621" i="1" s="1"/>
  <c r="S137" i="1"/>
  <c r="T137" i="1" s="1"/>
  <c r="S3869" i="1"/>
  <c r="T3869" i="1" s="1"/>
  <c r="S3682" i="1"/>
  <c r="T3682" i="1" s="1"/>
  <c r="S2626" i="1"/>
  <c r="T2626" i="1" s="1"/>
  <c r="S3372" i="1"/>
  <c r="T3372" i="1" s="1"/>
  <c r="S513" i="1"/>
  <c r="T513" i="1" s="1"/>
  <c r="S3595" i="1"/>
  <c r="T3595" i="1" s="1"/>
  <c r="S4008" i="1"/>
  <c r="T4008" i="1" s="1"/>
  <c r="S4113" i="1"/>
  <c r="T4113" i="1" s="1"/>
  <c r="S3141" i="1"/>
  <c r="T3141" i="1" s="1"/>
  <c r="S104" i="1"/>
  <c r="T104" i="1" s="1"/>
  <c r="S1424" i="1"/>
  <c r="T1424" i="1" s="1"/>
  <c r="S4214" i="1"/>
  <c r="T4214" i="1" s="1"/>
  <c r="S3060" i="1"/>
  <c r="T3060" i="1" s="1"/>
  <c r="S2826" i="1"/>
  <c r="T2826" i="1" s="1"/>
  <c r="S3866" i="1"/>
  <c r="T3866" i="1" s="1"/>
  <c r="S3248" i="1"/>
  <c r="T3248" i="1" s="1"/>
  <c r="S4273" i="1"/>
  <c r="T4273" i="1" s="1"/>
  <c r="S4158" i="1"/>
  <c r="T4158" i="1" s="1"/>
  <c r="S3721" i="1"/>
  <c r="T3721" i="1" s="1"/>
  <c r="S4030" i="1"/>
  <c r="T4030" i="1" s="1"/>
  <c r="S4164" i="1"/>
  <c r="T4164" i="1" s="1"/>
  <c r="S3249" i="1"/>
  <c r="T3249" i="1" s="1"/>
  <c r="S1570" i="1"/>
  <c r="T1570" i="1" s="1"/>
  <c r="S3457" i="1"/>
  <c r="T3457" i="1" s="1"/>
  <c r="S3880" i="1"/>
  <c r="T3880" i="1" s="1"/>
  <c r="S1091" i="1"/>
  <c r="T1091" i="1" s="1"/>
  <c r="S4000" i="1"/>
  <c r="T4000" i="1" s="1"/>
  <c r="S2296" i="1"/>
  <c r="T2296" i="1" s="1"/>
  <c r="S106" i="1"/>
  <c r="T106" i="1" s="1"/>
  <c r="S3988" i="1"/>
  <c r="T3988" i="1" s="1"/>
  <c r="S2797" i="1"/>
  <c r="T2797" i="1" s="1"/>
  <c r="S1273" i="1"/>
  <c r="T1273" i="1" s="1"/>
  <c r="S381" i="1"/>
  <c r="T381" i="1" s="1"/>
  <c r="S4035" i="1"/>
  <c r="T4035" i="1" s="1"/>
  <c r="S4116" i="1"/>
  <c r="T4116" i="1" s="1"/>
  <c r="S3628" i="1"/>
  <c r="T3628" i="1" s="1"/>
  <c r="S439" i="1"/>
  <c r="T439" i="1" s="1"/>
  <c r="S1351" i="1"/>
  <c r="T1351" i="1" s="1"/>
  <c r="S1388" i="1"/>
  <c r="T1388" i="1" s="1"/>
  <c r="S2516" i="1"/>
  <c r="T2516" i="1" s="1"/>
  <c r="S2229" i="1"/>
  <c r="T2229" i="1" s="1"/>
  <c r="S4007" i="1"/>
  <c r="T4007" i="1" s="1"/>
  <c r="S2738" i="1"/>
  <c r="T2738" i="1" s="1"/>
  <c r="S1078" i="1"/>
  <c r="T1078" i="1" s="1"/>
  <c r="S1648" i="1"/>
  <c r="T1648" i="1" s="1"/>
  <c r="S4137" i="1"/>
  <c r="T4137" i="1" s="1"/>
  <c r="S4153" i="1"/>
  <c r="T4153" i="1" s="1"/>
  <c r="S847" i="1"/>
  <c r="T847" i="1" s="1"/>
  <c r="S3771" i="1"/>
  <c r="T3771" i="1" s="1"/>
  <c r="S3390" i="1"/>
  <c r="T3390" i="1" s="1"/>
  <c r="S98" i="1"/>
  <c r="T98" i="1" s="1"/>
  <c r="S2049" i="1"/>
  <c r="T2049" i="1" s="1"/>
  <c r="S834" i="1"/>
  <c r="T834" i="1" s="1"/>
  <c r="S3990" i="1"/>
  <c r="T3990" i="1" s="1"/>
  <c r="S2275" i="1"/>
  <c r="T2275" i="1" s="1"/>
  <c r="S81" i="1"/>
  <c r="T81" i="1" s="1"/>
  <c r="S1987" i="1"/>
  <c r="T1987" i="1" s="1"/>
  <c r="S352" i="1"/>
  <c r="T352" i="1" s="1"/>
  <c r="S4051" i="1"/>
  <c r="T4051" i="1" s="1"/>
  <c r="S2692" i="1"/>
  <c r="T2692" i="1" s="1"/>
  <c r="S4107" i="1"/>
  <c r="T4107" i="1" s="1"/>
  <c r="S3963" i="1"/>
  <c r="T3963" i="1" s="1"/>
  <c r="S4015" i="1"/>
  <c r="T4015" i="1" s="1"/>
  <c r="S1448" i="1"/>
  <c r="T1448" i="1" s="1"/>
  <c r="S4215" i="1"/>
  <c r="T4215" i="1" s="1"/>
  <c r="S3961" i="1"/>
  <c r="T3961" i="1" s="1"/>
  <c r="S3614" i="1"/>
  <c r="T3614" i="1" s="1"/>
  <c r="S2869" i="1"/>
  <c r="T2869" i="1" s="1"/>
  <c r="S2941" i="1"/>
  <c r="T2941" i="1" s="1"/>
  <c r="S3477" i="1"/>
  <c r="T3477" i="1" s="1"/>
  <c r="S4069" i="1"/>
  <c r="T4069" i="1" s="1"/>
  <c r="S3643" i="1"/>
  <c r="T3643" i="1" s="1"/>
  <c r="S2192" i="1"/>
  <c r="T2192" i="1" s="1"/>
  <c r="S1601" i="1"/>
  <c r="T1601" i="1" s="1"/>
  <c r="S3902" i="1"/>
  <c r="T3902" i="1" s="1"/>
  <c r="S83" i="1"/>
  <c r="T83" i="1" s="1"/>
  <c r="S1257" i="1"/>
  <c r="T1257" i="1" s="1"/>
  <c r="S2356" i="1"/>
  <c r="T2356" i="1" s="1"/>
  <c r="S2352" i="1"/>
  <c r="T2352" i="1" s="1"/>
  <c r="S281" i="1"/>
  <c r="T281" i="1" s="1"/>
  <c r="S3895" i="1"/>
  <c r="T3895" i="1" s="1"/>
  <c r="S1619" i="1"/>
  <c r="T1619" i="1" s="1"/>
  <c r="S3394" i="1"/>
  <c r="T3394" i="1" s="1"/>
  <c r="S4148" i="1"/>
  <c r="T4148" i="1" s="1"/>
  <c r="S2210" i="1"/>
  <c r="T2210" i="1" s="1"/>
  <c r="S4105" i="1"/>
  <c r="T4105" i="1" s="1"/>
  <c r="S3256" i="1"/>
  <c r="T3256" i="1" s="1"/>
  <c r="S4110" i="1"/>
  <c r="T4110" i="1" s="1"/>
  <c r="S2763" i="1"/>
  <c r="T2763" i="1" s="1"/>
  <c r="S2133" i="1"/>
  <c r="T2133" i="1" s="1"/>
  <c r="S2026" i="1"/>
  <c r="T2026" i="1" s="1"/>
  <c r="S3904" i="1"/>
  <c r="T3904" i="1" s="1"/>
  <c r="S470" i="1"/>
  <c r="T470" i="1" s="1"/>
  <c r="S3974" i="1"/>
  <c r="T3974" i="1" s="1"/>
  <c r="S624" i="1"/>
  <c r="T624" i="1" s="1"/>
  <c r="S1484" i="1"/>
  <c r="T1484" i="1" s="1"/>
  <c r="S2903" i="1"/>
  <c r="T2903" i="1" s="1"/>
  <c r="S688" i="1"/>
  <c r="T688" i="1" s="1"/>
  <c r="S8" i="1"/>
  <c r="T8" i="1" s="1"/>
  <c r="S4219" i="1"/>
  <c r="T4219" i="1" s="1"/>
  <c r="S936" i="1"/>
  <c r="T936" i="1" s="1"/>
  <c r="S3011" i="1"/>
  <c r="T3011" i="1" s="1"/>
  <c r="S4022" i="1"/>
  <c r="T4022" i="1" s="1"/>
  <c r="S2635" i="1"/>
  <c r="T2635" i="1" s="1"/>
  <c r="S3688" i="1"/>
  <c r="T3688" i="1" s="1"/>
  <c r="S2038" i="1"/>
  <c r="T2038" i="1" s="1"/>
  <c r="S3449" i="1"/>
  <c r="T3449" i="1" s="1"/>
  <c r="S3483" i="1"/>
  <c r="T3483" i="1" s="1"/>
  <c r="S3227" i="1"/>
  <c r="T3227" i="1" s="1"/>
  <c r="S4128" i="1"/>
  <c r="T4128" i="1" s="1"/>
  <c r="S4216" i="1"/>
  <c r="T4216" i="1" s="1"/>
  <c r="S4121" i="1"/>
  <c r="T4121" i="1" s="1"/>
  <c r="S2429" i="1"/>
  <c r="T2429" i="1" s="1"/>
  <c r="S116" i="1"/>
  <c r="T116" i="1" s="1"/>
  <c r="S1941" i="1"/>
  <c r="T1941" i="1" s="1"/>
  <c r="S3823" i="1"/>
  <c r="T3823" i="1" s="1"/>
  <c r="S3829" i="1"/>
  <c r="T3829" i="1" s="1"/>
  <c r="S1804" i="1"/>
  <c r="T1804" i="1" s="1"/>
  <c r="S3745" i="1"/>
  <c r="T3745" i="1" s="1"/>
  <c r="S4067" i="1"/>
  <c r="T4067" i="1" s="1"/>
  <c r="S1777" i="1"/>
  <c r="T1777" i="1" s="1"/>
  <c r="S3374" i="1"/>
  <c r="T3374" i="1" s="1"/>
  <c r="S261" i="1"/>
  <c r="T261" i="1" s="1"/>
  <c r="S1515" i="1"/>
  <c r="T1515" i="1" s="1"/>
  <c r="S3732" i="1"/>
  <c r="T3732" i="1" s="1"/>
  <c r="S2880" i="1"/>
  <c r="T2880" i="1" s="1"/>
  <c r="S2865" i="1"/>
  <c r="T2865" i="1" s="1"/>
  <c r="S1796" i="1"/>
  <c r="T1796" i="1" s="1"/>
  <c r="S528" i="1"/>
  <c r="T528" i="1" s="1"/>
  <c r="S3681" i="1"/>
  <c r="T3681" i="1" s="1"/>
  <c r="S3377" i="1"/>
  <c r="T3377" i="1" s="1"/>
  <c r="S3174" i="1"/>
  <c r="T3174" i="1" s="1"/>
  <c r="S3263" i="1"/>
  <c r="T3263" i="1" s="1"/>
  <c r="S4162" i="1"/>
  <c r="T4162" i="1" s="1"/>
  <c r="S4084" i="1"/>
  <c r="T4084" i="1" s="1"/>
  <c r="S1886" i="1"/>
  <c r="T1886" i="1" s="1"/>
  <c r="S2069" i="1"/>
  <c r="T2069" i="1" s="1"/>
  <c r="S3484" i="1"/>
  <c r="T3484" i="1" s="1"/>
  <c r="S4161" i="1"/>
  <c r="T4161" i="1" s="1"/>
  <c r="S4068" i="1"/>
  <c r="T4068" i="1" s="1"/>
  <c r="S4271" i="1"/>
  <c r="T4271" i="1" s="1"/>
  <c r="S892" i="1"/>
  <c r="T892" i="1" s="1"/>
  <c r="S148" i="1"/>
  <c r="T148" i="1" s="1"/>
  <c r="S3739" i="1"/>
  <c r="T3739" i="1" s="1"/>
  <c r="S4003" i="1"/>
  <c r="T4003" i="1" s="1"/>
  <c r="S4248" i="1"/>
  <c r="T4248" i="1" s="1"/>
  <c r="S879" i="1"/>
  <c r="T879" i="1" s="1"/>
  <c r="S3485" i="1"/>
  <c r="T3485" i="1" s="1"/>
  <c r="S3608" i="1"/>
  <c r="T3608" i="1" s="1"/>
  <c r="S4058" i="1"/>
  <c r="T4058" i="1" s="1"/>
  <c r="S4104" i="1"/>
  <c r="T4104" i="1" s="1"/>
  <c r="S2654" i="1"/>
  <c r="T2654" i="1" s="1"/>
  <c r="S1130" i="1"/>
  <c r="T1130" i="1" s="1"/>
  <c r="S2634" i="1"/>
  <c r="T2634" i="1" s="1"/>
  <c r="S1097" i="1"/>
  <c r="T1097" i="1" s="1"/>
  <c r="S3425" i="1"/>
  <c r="T3425" i="1" s="1"/>
  <c r="S866" i="1"/>
  <c r="T866" i="1" s="1"/>
  <c r="S3260" i="1"/>
  <c r="T3260" i="1" s="1"/>
  <c r="S4034" i="1"/>
  <c r="T4034" i="1" s="1"/>
  <c r="S4246" i="1"/>
  <c r="T4246" i="1" s="1"/>
  <c r="S3329" i="1"/>
  <c r="T3329" i="1" s="1"/>
  <c r="S3865" i="1"/>
  <c r="T3865" i="1" s="1"/>
  <c r="S3629" i="1"/>
  <c r="T3629" i="1" s="1"/>
  <c r="S3403" i="1"/>
  <c r="T3403" i="1" s="1"/>
  <c r="S1800" i="1"/>
  <c r="T1800" i="1" s="1"/>
  <c r="S4166" i="1"/>
  <c r="T4166" i="1" s="1"/>
  <c r="S1403" i="1"/>
  <c r="T1403" i="1" s="1"/>
  <c r="S1461" i="1"/>
  <c r="T1461" i="1" s="1"/>
  <c r="S2489" i="1"/>
  <c r="T2489" i="1" s="1"/>
  <c r="S444" i="1"/>
  <c r="T444" i="1" s="1"/>
  <c r="S2971" i="1"/>
  <c r="T2971" i="1" s="1"/>
  <c r="S3061" i="1"/>
  <c r="T3061" i="1" s="1"/>
  <c r="S3458" i="1"/>
  <c r="T3458" i="1" s="1"/>
  <c r="S4269" i="1"/>
  <c r="T4269" i="1" s="1"/>
  <c r="S3917" i="1"/>
  <c r="T3917" i="1" s="1"/>
  <c r="S4236" i="1"/>
  <c r="T4236" i="1" s="1"/>
  <c r="S512" i="1"/>
  <c r="T512" i="1" s="1"/>
  <c r="S4263" i="1"/>
  <c r="T4263" i="1" s="1"/>
  <c r="S4160" i="1"/>
  <c r="T4160" i="1" s="1"/>
  <c r="S527" i="1"/>
  <c r="T527" i="1" s="1"/>
  <c r="S4124" i="1"/>
  <c r="T4124" i="1" s="1"/>
  <c r="S4021" i="1"/>
  <c r="T4021" i="1" s="1"/>
  <c r="S4165" i="1"/>
  <c r="T4165" i="1" s="1"/>
  <c r="S3180" i="1"/>
  <c r="T3180" i="1" s="1"/>
  <c r="S1624" i="1"/>
  <c r="T1624" i="1" s="1"/>
  <c r="S2010" i="1"/>
  <c r="T2010" i="1" s="1"/>
  <c r="S4258" i="1"/>
  <c r="T4258" i="1" s="1"/>
  <c r="S4209" i="1"/>
  <c r="T4209" i="1" s="1"/>
  <c r="S2955" i="1"/>
  <c r="T2955" i="1" s="1"/>
  <c r="S717" i="1"/>
  <c r="T717" i="1" s="1"/>
  <c r="S3330" i="1"/>
  <c r="T3330" i="1" s="1"/>
  <c r="S3289" i="1"/>
  <c r="T3289" i="1" s="1"/>
  <c r="S4260" i="1"/>
  <c r="T4260" i="1" s="1"/>
  <c r="S12" i="1"/>
  <c r="T12" i="1" s="1"/>
  <c r="S4234" i="1"/>
  <c r="T4234" i="1" s="1"/>
  <c r="S4257" i="1"/>
  <c r="T4257" i="1" s="1"/>
  <c r="S4251" i="1"/>
  <c r="T4251" i="1" s="1"/>
  <c r="S174" i="1"/>
  <c r="T174" i="1" s="1"/>
  <c r="S4144" i="1"/>
  <c r="T4144" i="1" s="1"/>
  <c r="S18" i="1"/>
  <c r="T18" i="1" s="1"/>
  <c r="S4229" i="1"/>
  <c r="T4229" i="1" s="1"/>
  <c r="S1016" i="1"/>
  <c r="T1016" i="1" s="1"/>
  <c r="S294" i="1"/>
  <c r="T294" i="1" s="1"/>
  <c r="S1955" i="1"/>
  <c r="T1955" i="1" s="1"/>
  <c r="S4254" i="1"/>
  <c r="T4254" i="1" s="1"/>
  <c r="S2266" i="1"/>
  <c r="T2266" i="1" s="1"/>
  <c r="S682" i="1"/>
  <c r="T682" i="1" s="1"/>
  <c r="S2633" i="1"/>
  <c r="T2633" i="1" s="1"/>
  <c r="S3250" i="1"/>
  <c r="T3250" i="1" s="1"/>
  <c r="S681" i="1"/>
  <c r="T681" i="1" s="1"/>
  <c r="S3347" i="1"/>
  <c r="T3347" i="1" s="1"/>
  <c r="S1198" i="1"/>
  <c r="T1198" i="1" s="1"/>
  <c r="S3800" i="1"/>
  <c r="T3800" i="1" s="1"/>
  <c r="S3955" i="1"/>
  <c r="T3955" i="1" s="1"/>
  <c r="S685" i="1"/>
  <c r="T685" i="1" s="1"/>
  <c r="S3957" i="1"/>
  <c r="T3957" i="1" s="1"/>
  <c r="S4191" i="1"/>
  <c r="T4191" i="1" s="1"/>
  <c r="S4250" i="1"/>
  <c r="T4250" i="1" s="1"/>
  <c r="S3989" i="1"/>
  <c r="T3989" i="1" s="1"/>
  <c r="S3993" i="1"/>
  <c r="T3993" i="1" s="1"/>
  <c r="S3953" i="1"/>
  <c r="T3953" i="1" s="1"/>
  <c r="S4149" i="1"/>
  <c r="T4149" i="1" s="1"/>
  <c r="S4239" i="1"/>
  <c r="T4239" i="1" s="1"/>
  <c r="S2342" i="1"/>
  <c r="T2342" i="1" s="1"/>
  <c r="S4272" i="1"/>
  <c r="T4272" i="1" s="1"/>
  <c r="S1738" i="1"/>
  <c r="T1738" i="1" s="1"/>
  <c r="V4149" i="1" l="1"/>
  <c r="AA4149" i="1" s="1"/>
  <c r="V3955" i="1"/>
  <c r="AA3955" i="1" s="1"/>
  <c r="V2266" i="1"/>
  <c r="AA2266" i="1" s="1"/>
  <c r="V174" i="1"/>
  <c r="AA174" i="1" s="1"/>
  <c r="V717" i="1"/>
  <c r="AA717" i="1" s="1"/>
  <c r="V4021" i="1"/>
  <c r="AA4021" i="1" s="1"/>
  <c r="V4269" i="1"/>
  <c r="AA4269" i="1" s="1"/>
  <c r="V4166" i="1"/>
  <c r="AA4166" i="1" s="1"/>
  <c r="V3260" i="1"/>
  <c r="AA3260" i="1" s="1"/>
  <c r="V4058" i="1"/>
  <c r="AA4058" i="1" s="1"/>
  <c r="V892" i="1"/>
  <c r="AA892" i="1" s="1"/>
  <c r="V4162" i="1"/>
  <c r="AA4162" i="1" s="1"/>
  <c r="V2880" i="1"/>
  <c r="AA2880" i="1" s="1"/>
  <c r="V1804" i="1"/>
  <c r="AA1804" i="1" s="1"/>
  <c r="V4128" i="1"/>
  <c r="AA4128" i="1" s="1"/>
  <c r="V3011" i="1"/>
  <c r="AA3011" i="1" s="1"/>
  <c r="V3974" i="1"/>
  <c r="AA3974" i="1" s="1"/>
  <c r="V4105" i="1"/>
  <c r="AA4105" i="1" s="1"/>
  <c r="V2356" i="1"/>
  <c r="AA2356" i="1" s="1"/>
  <c r="V3477" i="1"/>
  <c r="AA3477" i="1" s="1"/>
  <c r="V3963" i="1"/>
  <c r="AA3963" i="1" s="1"/>
  <c r="V3990" i="1"/>
  <c r="AA3990" i="1" s="1"/>
  <c r="V4137" i="1"/>
  <c r="AA4137" i="1" s="1"/>
  <c r="V1351" i="1"/>
  <c r="AA1351" i="1" s="1"/>
  <c r="V3988" i="1"/>
  <c r="AA3988" i="1" s="1"/>
  <c r="V3249" i="1"/>
  <c r="AA3249" i="1" s="1"/>
  <c r="V2826" i="1"/>
  <c r="AA2826" i="1" s="1"/>
  <c r="V3595" i="1"/>
  <c r="AA3595" i="1" s="1"/>
  <c r="V703" i="1"/>
  <c r="AA703" i="1" s="1"/>
  <c r="V3179" i="1"/>
  <c r="AA3179" i="1" s="1"/>
  <c r="V443" i="1"/>
  <c r="AA443" i="1" s="1"/>
  <c r="V900" i="1"/>
  <c r="AA900" i="1" s="1"/>
  <c r="V4168" i="1"/>
  <c r="AA4168" i="1" s="1"/>
  <c r="V827" i="1"/>
  <c r="AA827" i="1" s="1"/>
  <c r="V60" i="1"/>
  <c r="AA60" i="1" s="1"/>
  <c r="V4208" i="1"/>
  <c r="AA4208" i="1" s="1"/>
  <c r="V3977" i="1"/>
  <c r="AA3977" i="1" s="1"/>
  <c r="V4098" i="1"/>
  <c r="AA4098" i="1" s="1"/>
  <c r="V28" i="1"/>
  <c r="AA28" i="1" s="1"/>
  <c r="V2226" i="1"/>
  <c r="AA2226" i="1" s="1"/>
  <c r="V388" i="1"/>
  <c r="AA388" i="1" s="1"/>
  <c r="V4224" i="1"/>
  <c r="AA4224" i="1" s="1"/>
  <c r="V390" i="1"/>
  <c r="AA390" i="1" s="1"/>
  <c r="V894" i="1"/>
  <c r="AA894" i="1" s="1"/>
  <c r="V2333" i="1"/>
  <c r="AA2333" i="1" s="1"/>
  <c r="V126" i="1"/>
  <c r="AA126" i="1" s="1"/>
  <c r="V1521" i="1"/>
  <c r="AA1521" i="1" s="1"/>
  <c r="V417" i="1"/>
  <c r="AA417" i="1" s="1"/>
  <c r="V1142" i="1"/>
  <c r="AA1142" i="1" s="1"/>
  <c r="V1779" i="1"/>
  <c r="AA1779" i="1" s="1"/>
  <c r="V3173" i="1"/>
  <c r="AA3173" i="1" s="1"/>
  <c r="V2811" i="1"/>
  <c r="AA2811" i="1" s="1"/>
  <c r="V225" i="1"/>
  <c r="AA225" i="1" s="1"/>
  <c r="V3981" i="1"/>
  <c r="AA3981" i="1" s="1"/>
  <c r="V1457" i="1"/>
  <c r="AA1457" i="1" s="1"/>
  <c r="V3166" i="1"/>
  <c r="AA3166" i="1" s="1"/>
  <c r="V1588" i="1"/>
  <c r="AA1588" i="1" s="1"/>
  <c r="V2369" i="1"/>
  <c r="AA2369" i="1" s="1"/>
  <c r="V769" i="1"/>
  <c r="AA769" i="1" s="1"/>
  <c r="V3976" i="1"/>
  <c r="AA3976" i="1" s="1"/>
  <c r="V146" i="1"/>
  <c r="AA146" i="1" s="1"/>
  <c r="V3306" i="1"/>
  <c r="AA3306" i="1" s="1"/>
  <c r="V2098" i="1"/>
  <c r="AA2098" i="1" s="1"/>
  <c r="V2534" i="1"/>
  <c r="AA2534" i="1" s="1"/>
  <c r="V37" i="1"/>
  <c r="AA37" i="1" s="1"/>
  <c r="V3381" i="1"/>
  <c r="AA3381" i="1" s="1"/>
  <c r="V3058" i="1"/>
  <c r="AA3058" i="1" s="1"/>
  <c r="V3379" i="1"/>
  <c r="AA3379" i="1" s="1"/>
  <c r="V1950" i="1"/>
  <c r="AA1950" i="1" s="1"/>
  <c r="V516" i="1"/>
  <c r="AA516" i="1" s="1"/>
  <c r="V3601" i="1"/>
  <c r="AA3601" i="1" s="1"/>
  <c r="V341" i="1"/>
  <c r="AA341" i="1" s="1"/>
  <c r="V3435" i="1"/>
  <c r="AA3435" i="1" s="1"/>
  <c r="V3135" i="1"/>
  <c r="AA3135" i="1" s="1"/>
  <c r="V1378" i="1"/>
  <c r="AA1378" i="1" s="1"/>
  <c r="V1621" i="1"/>
  <c r="AA1621" i="1" s="1"/>
  <c r="V1167" i="1"/>
  <c r="AA1167" i="1" s="1"/>
  <c r="V226" i="1"/>
  <c r="AA226" i="1" s="1"/>
  <c r="V3536" i="1"/>
  <c r="AA3536" i="1" s="1"/>
  <c r="V3636" i="1"/>
  <c r="AA3636" i="1" s="1"/>
  <c r="V69" i="1"/>
  <c r="AA69" i="1" s="1"/>
  <c r="V115" i="1"/>
  <c r="AA115" i="1" s="1"/>
  <c r="V1191" i="1"/>
  <c r="AA1191" i="1" s="1"/>
  <c r="V3093" i="1"/>
  <c r="AA3093" i="1" s="1"/>
  <c r="V3209" i="1"/>
  <c r="AA3209" i="1" s="1"/>
  <c r="V1057" i="1"/>
  <c r="AA1057" i="1" s="1"/>
  <c r="V355" i="1"/>
  <c r="AA355" i="1" s="1"/>
  <c r="V362" i="1"/>
  <c r="AA362" i="1" s="1"/>
  <c r="V1375" i="1"/>
  <c r="AA1375" i="1" s="1"/>
  <c r="V646" i="1"/>
  <c r="AA646" i="1" s="1"/>
  <c r="V2501" i="1"/>
  <c r="AA2501" i="1" s="1"/>
  <c r="V4005" i="1"/>
  <c r="AA4005" i="1" s="1"/>
  <c r="V2874" i="1"/>
  <c r="AA2874" i="1" s="1"/>
  <c r="V181" i="1"/>
  <c r="AA181" i="1" s="1"/>
  <c r="V3766" i="1"/>
  <c r="AA3766" i="1" s="1"/>
  <c r="V3336" i="1"/>
  <c r="AA3336" i="1" s="1"/>
  <c r="V520" i="1"/>
  <c r="AA520" i="1" s="1"/>
  <c r="V4183" i="1"/>
  <c r="AA4183" i="1" s="1"/>
  <c r="V1532" i="1"/>
  <c r="AA1532" i="1" s="1"/>
  <c r="V689" i="1"/>
  <c r="AA689" i="1" s="1"/>
  <c r="V3674" i="1"/>
  <c r="AA3674" i="1" s="1"/>
  <c r="V3794" i="1"/>
  <c r="AA3794" i="1" s="1"/>
  <c r="V3916" i="1"/>
  <c r="AA3916" i="1" s="1"/>
  <c r="V3311" i="1"/>
  <c r="AA3311" i="1" s="1"/>
  <c r="V3262" i="1"/>
  <c r="AA3262" i="1" s="1"/>
  <c r="V2103" i="1"/>
  <c r="AA2103" i="1" s="1"/>
  <c r="V3044" i="1"/>
  <c r="AA3044" i="1" s="1"/>
  <c r="V3085" i="1"/>
  <c r="AA3085" i="1" s="1"/>
  <c r="V668" i="1"/>
  <c r="AA668" i="1" s="1"/>
  <c r="V3644" i="1"/>
  <c r="AA3644" i="1" s="1"/>
  <c r="V2134" i="1"/>
  <c r="AA2134" i="1" s="1"/>
  <c r="V3043" i="1"/>
  <c r="AA3043" i="1" s="1"/>
  <c r="V2881" i="1"/>
  <c r="AA2881" i="1" s="1"/>
  <c r="V4122" i="1"/>
  <c r="AA4122" i="1" s="1"/>
  <c r="V384" i="1"/>
  <c r="AA384" i="1" s="1"/>
  <c r="V2035" i="1"/>
  <c r="AA2035" i="1" s="1"/>
  <c r="V39" i="1"/>
  <c r="AA39" i="1" s="1"/>
  <c r="V4012" i="1"/>
  <c r="AA4012" i="1" s="1"/>
  <c r="V1758" i="1"/>
  <c r="AA1758" i="1" s="1"/>
  <c r="V3550" i="1"/>
  <c r="AA3550" i="1" s="1"/>
  <c r="V2439" i="1"/>
  <c r="AA2439" i="1" s="1"/>
  <c r="V1969" i="1"/>
  <c r="AA1969" i="1" s="1"/>
  <c r="V3163" i="1"/>
  <c r="AA3163" i="1" s="1"/>
  <c r="V1002" i="1"/>
  <c r="AA1002" i="1" s="1"/>
  <c r="V3922" i="1"/>
  <c r="AA3922" i="1" s="1"/>
  <c r="V3790" i="1"/>
  <c r="AA3790" i="1" s="1"/>
  <c r="V317" i="1"/>
  <c r="AA317" i="1" s="1"/>
  <c r="V1200" i="1"/>
  <c r="AA1200" i="1" s="1"/>
  <c r="V3305" i="1"/>
  <c r="AA3305" i="1" s="1"/>
  <c r="V290" i="1"/>
  <c r="AA290" i="1" s="1"/>
  <c r="V3056" i="1"/>
  <c r="AA3056" i="1" s="1"/>
  <c r="V3084" i="1"/>
  <c r="AA3084" i="1" s="1"/>
  <c r="V1445" i="1"/>
  <c r="AA1445" i="1" s="1"/>
  <c r="V4102" i="1"/>
  <c r="AA4102" i="1" s="1"/>
  <c r="V2423" i="1"/>
  <c r="AA2423" i="1" s="1"/>
  <c r="V51" i="1"/>
  <c r="AA51" i="1" s="1"/>
  <c r="V1185" i="1"/>
  <c r="AA1185" i="1" s="1"/>
  <c r="V3473" i="1"/>
  <c r="AA3473" i="1" s="1"/>
  <c r="V50" i="1"/>
  <c r="AA50" i="1" s="1"/>
  <c r="V4001" i="1"/>
  <c r="AA4001" i="1" s="1"/>
  <c r="V2843" i="1"/>
  <c r="AA2843" i="1" s="1"/>
  <c r="V898" i="1"/>
  <c r="AA898" i="1" s="1"/>
  <c r="V3083" i="1"/>
  <c r="AA3083" i="1" s="1"/>
  <c r="V749" i="1"/>
  <c r="AA749" i="1" s="1"/>
  <c r="V3082" i="1"/>
  <c r="AA3082" i="1" s="1"/>
  <c r="V3958" i="1"/>
  <c r="AA3958" i="1" s="1"/>
  <c r="V2573" i="1"/>
  <c r="AA2573" i="1" s="1"/>
  <c r="V3313" i="1"/>
  <c r="AA3313" i="1" s="1"/>
  <c r="V2700" i="1"/>
  <c r="AA2700" i="1" s="1"/>
  <c r="V2347" i="1"/>
  <c r="AA2347" i="1" s="1"/>
  <c r="V1055" i="1"/>
  <c r="AA1055" i="1" s="1"/>
  <c r="V2484" i="1"/>
  <c r="AA2484" i="1" s="1"/>
  <c r="V2846" i="1"/>
  <c r="AA2846" i="1" s="1"/>
  <c r="V1433" i="1"/>
  <c r="AA1433" i="1" s="1"/>
  <c r="V2757" i="1"/>
  <c r="AA2757" i="1" s="1"/>
  <c r="V560" i="1"/>
  <c r="AA560" i="1" s="1"/>
  <c r="V3040" i="1"/>
  <c r="AA3040" i="1" s="1"/>
  <c r="V3679" i="1"/>
  <c r="AA3679" i="1" s="1"/>
  <c r="V2471" i="1"/>
  <c r="AA2471" i="1" s="1"/>
  <c r="V3098" i="1"/>
  <c r="AA3098" i="1" s="1"/>
  <c r="V3039" i="1"/>
  <c r="AA3039" i="1" s="1"/>
  <c r="V2584" i="1"/>
  <c r="AA2584" i="1" s="1"/>
  <c r="V1029" i="1"/>
  <c r="AA1029" i="1" s="1"/>
  <c r="V3724" i="1"/>
  <c r="AA3724" i="1" s="1"/>
  <c r="V117" i="1"/>
  <c r="AA117" i="1" s="1"/>
  <c r="V1105" i="1"/>
  <c r="AA1105" i="1" s="1"/>
  <c r="V4192" i="1"/>
  <c r="AA4192" i="1" s="1"/>
  <c r="V534" i="1"/>
  <c r="AA534" i="1" s="1"/>
  <c r="V2667" i="1"/>
  <c r="AA2667" i="1" s="1"/>
  <c r="V1258" i="1"/>
  <c r="AA1258" i="1" s="1"/>
  <c r="V4060" i="1"/>
  <c r="AA4060" i="1" s="1"/>
  <c r="V4212" i="1"/>
  <c r="AA4212" i="1" s="1"/>
  <c r="V1203" i="1"/>
  <c r="AA1203" i="1" s="1"/>
  <c r="V1510" i="1"/>
  <c r="AA1510" i="1" s="1"/>
  <c r="V2963" i="1"/>
  <c r="AA2963" i="1" s="1"/>
  <c r="V3605" i="1"/>
  <c r="AA3605" i="1" s="1"/>
  <c r="V3896" i="1"/>
  <c r="AA3896" i="1" s="1"/>
  <c r="V441" i="1"/>
  <c r="AA441" i="1" s="1"/>
  <c r="V2877" i="1"/>
  <c r="AA2877" i="1" s="1"/>
  <c r="V2980" i="1"/>
  <c r="AA2980" i="1" s="1"/>
  <c r="V2310" i="1"/>
  <c r="AA2310" i="1" s="1"/>
  <c r="V238" i="1"/>
  <c r="AA238" i="1" s="1"/>
  <c r="V4072" i="1"/>
  <c r="AA4072" i="1" s="1"/>
  <c r="V2753" i="1"/>
  <c r="AA2753" i="1" s="1"/>
  <c r="V3616" i="1"/>
  <c r="AA3616" i="1" s="1"/>
  <c r="V78" i="1"/>
  <c r="AA78" i="1" s="1"/>
  <c r="V3008" i="1"/>
  <c r="AA3008" i="1" s="1"/>
  <c r="V4210" i="1"/>
  <c r="AA4210" i="1" s="1"/>
  <c r="V1027" i="1"/>
  <c r="AA1027" i="1" s="1"/>
  <c r="V2580" i="1"/>
  <c r="AA2580" i="1" s="1"/>
  <c r="V25" i="1"/>
  <c r="AA25" i="1" s="1"/>
  <c r="V3860" i="1"/>
  <c r="AA3860" i="1" s="1"/>
  <c r="V365" i="1"/>
  <c r="AA365" i="1" s="1"/>
  <c r="V3307" i="1"/>
  <c r="AA3307" i="1" s="1"/>
  <c r="V3117" i="1"/>
  <c r="AA3117" i="1" s="1"/>
  <c r="V3502" i="1"/>
  <c r="AA3502" i="1" s="1"/>
  <c r="V1786" i="1"/>
  <c r="AA1786" i="1" s="1"/>
  <c r="V2155" i="1"/>
  <c r="AA2155" i="1" s="1"/>
  <c r="V1826" i="1"/>
  <c r="AA1826" i="1" s="1"/>
  <c r="V1459" i="1"/>
  <c r="AA1459" i="1" s="1"/>
  <c r="V3371" i="1"/>
  <c r="AA3371" i="1" s="1"/>
  <c r="V2149" i="1"/>
  <c r="AA2149" i="1" s="1"/>
  <c r="V1683" i="1"/>
  <c r="AA1683" i="1" s="1"/>
  <c r="V2139" i="1"/>
  <c r="AA2139" i="1" s="1"/>
  <c r="V742" i="1"/>
  <c r="AA742" i="1" s="1"/>
  <c r="V4002" i="1"/>
  <c r="AA4002" i="1" s="1"/>
  <c r="V581" i="1"/>
  <c r="AA581" i="1" s="1"/>
  <c r="V1707" i="1"/>
  <c r="AA1707" i="1" s="1"/>
  <c r="V551" i="1"/>
  <c r="AA551" i="1" s="1"/>
  <c r="V1623" i="1"/>
  <c r="AA1623" i="1" s="1"/>
  <c r="V118" i="1"/>
  <c r="AA118" i="1" s="1"/>
  <c r="V1093" i="1"/>
  <c r="AA1093" i="1" s="1"/>
  <c r="V3353" i="1"/>
  <c r="AA3353" i="1" s="1"/>
  <c r="V1340" i="1"/>
  <c r="AA1340" i="1" s="1"/>
  <c r="V3243" i="1"/>
  <c r="AA3243" i="1" s="1"/>
  <c r="V3685" i="1"/>
  <c r="AA3685" i="1" s="1"/>
  <c r="V342" i="1"/>
  <c r="AA342" i="1" s="1"/>
  <c r="V4020" i="1"/>
  <c r="AA4020" i="1" s="1"/>
  <c r="V3578" i="1"/>
  <c r="AA3578" i="1" s="1"/>
  <c r="V1857" i="1"/>
  <c r="AA1857" i="1" s="1"/>
  <c r="V1789" i="1"/>
  <c r="AA1789" i="1" s="1"/>
  <c r="V2603" i="1"/>
  <c r="AA2603" i="1" s="1"/>
  <c r="V1870" i="1"/>
  <c r="AA1870" i="1" s="1"/>
  <c r="V743" i="1"/>
  <c r="AA743" i="1" s="1"/>
  <c r="V1189" i="1"/>
  <c r="AA1189" i="1" s="1"/>
  <c r="V1871" i="1"/>
  <c r="AA1871" i="1" s="1"/>
  <c r="V1657" i="1"/>
  <c r="AA1657" i="1" s="1"/>
  <c r="V3795" i="1"/>
  <c r="AA3795" i="1" s="1"/>
  <c r="V84" i="1"/>
  <c r="AA84" i="1" s="1"/>
  <c r="V1869" i="1"/>
  <c r="AA1869" i="1" s="1"/>
  <c r="V3326" i="1"/>
  <c r="AA3326" i="1" s="1"/>
  <c r="V1550" i="1"/>
  <c r="AA1550" i="1" s="1"/>
  <c r="V2506" i="1"/>
  <c r="AA2506" i="1" s="1"/>
  <c r="V67" i="1"/>
  <c r="AA67" i="1" s="1"/>
  <c r="V2079" i="1"/>
  <c r="AA2079" i="1" s="1"/>
  <c r="V1998" i="1"/>
  <c r="AA1998" i="1" s="1"/>
  <c r="V335" i="1"/>
  <c r="AA335" i="1" s="1"/>
  <c r="V1642" i="1"/>
  <c r="AA1642" i="1" s="1"/>
  <c r="V2691" i="1"/>
  <c r="AA2691" i="1" s="1"/>
  <c r="V3858" i="1"/>
  <c r="AA3858" i="1" s="1"/>
  <c r="V707" i="1"/>
  <c r="AA707" i="1" s="1"/>
  <c r="V329" i="1"/>
  <c r="AA329" i="1" s="1"/>
  <c r="V2851" i="1"/>
  <c r="AA2851" i="1" s="1"/>
  <c r="V1686" i="1"/>
  <c r="AA1686" i="1" s="1"/>
  <c r="V1070" i="1"/>
  <c r="AA1070" i="1" s="1"/>
  <c r="V2199" i="1"/>
  <c r="AA2199" i="1" s="1"/>
  <c r="V762" i="1"/>
  <c r="AA762" i="1" s="1"/>
  <c r="V557" i="1"/>
  <c r="AA557" i="1" s="1"/>
  <c r="V103" i="1"/>
  <c r="AA103" i="1" s="1"/>
  <c r="V3005" i="1"/>
  <c r="AA3005" i="1" s="1"/>
  <c r="V3391" i="1"/>
  <c r="AA3391" i="1" s="1"/>
  <c r="V2319" i="1"/>
  <c r="AA2319" i="1" s="1"/>
  <c r="V1173" i="1"/>
  <c r="AA1173" i="1" s="1"/>
  <c r="V4025" i="1"/>
  <c r="AA4025" i="1" s="1"/>
  <c r="V2336" i="1"/>
  <c r="AA2336" i="1" s="1"/>
  <c r="V1131" i="1"/>
  <c r="AA1131" i="1" s="1"/>
  <c r="V3533" i="1"/>
  <c r="AA3533" i="1" s="1"/>
  <c r="V3997" i="1"/>
  <c r="AA3997" i="1" s="1"/>
  <c r="V286" i="1"/>
  <c r="AA286" i="1" s="1"/>
  <c r="V4054" i="1"/>
  <c r="AA4054" i="1" s="1"/>
  <c r="V1059" i="1"/>
  <c r="AA1059" i="1" s="1"/>
  <c r="V308" i="1"/>
  <c r="AA308" i="1" s="1"/>
  <c r="V179" i="1"/>
  <c r="AA179" i="1" s="1"/>
  <c r="V2795" i="1"/>
  <c r="AA2795" i="1" s="1"/>
  <c r="V805" i="1"/>
  <c r="AA805" i="1" s="1"/>
  <c r="V2233" i="1"/>
  <c r="AA2233" i="1" s="1"/>
  <c r="V2773" i="1"/>
  <c r="AA2773" i="1" s="1"/>
  <c r="V795" i="1"/>
  <c r="AA795" i="1" s="1"/>
  <c r="V4046" i="1"/>
  <c r="AA4046" i="1" s="1"/>
  <c r="V3775" i="1"/>
  <c r="AA3775" i="1" s="1"/>
  <c r="V1530" i="1"/>
  <c r="AA1530" i="1" s="1"/>
  <c r="V2867" i="1"/>
  <c r="AA2867" i="1" s="1"/>
  <c r="V921" i="1"/>
  <c r="AA921" i="1" s="1"/>
  <c r="V4178" i="1"/>
  <c r="AA4178" i="1" s="1"/>
  <c r="V189" i="1"/>
  <c r="AA189" i="1" s="1"/>
  <c r="V1270" i="1"/>
  <c r="AA1270" i="1" s="1"/>
  <c r="V3419" i="1"/>
  <c r="AA3419" i="1" s="1"/>
  <c r="V3143" i="1"/>
  <c r="AA3143" i="1" s="1"/>
  <c r="V3229" i="1"/>
  <c r="AA3229" i="1" s="1"/>
  <c r="V3826" i="1"/>
  <c r="AA3826" i="1" s="1"/>
  <c r="V2802" i="1"/>
  <c r="AA2802" i="1" s="1"/>
  <c r="V2492" i="1"/>
  <c r="AA2492" i="1" s="1"/>
  <c r="V3700" i="1"/>
  <c r="AA3700" i="1" s="1"/>
  <c r="V3339" i="1"/>
  <c r="AA3339" i="1" s="1"/>
  <c r="V586" i="1"/>
  <c r="AA586" i="1" s="1"/>
  <c r="V3695" i="1"/>
  <c r="AA3695" i="1" s="1"/>
  <c r="V1087" i="1"/>
  <c r="AA1087" i="1" s="1"/>
  <c r="V2393" i="1"/>
  <c r="AA2393" i="1" s="1"/>
  <c r="V2112" i="1"/>
  <c r="AA2112" i="1" s="1"/>
  <c r="V2904" i="1"/>
  <c r="AA2904" i="1" s="1"/>
  <c r="V344" i="1"/>
  <c r="AA344" i="1" s="1"/>
  <c r="V3619" i="1"/>
  <c r="AA3619" i="1" s="1"/>
  <c r="V1968" i="1"/>
  <c r="AA1968" i="1" s="1"/>
  <c r="V3639" i="1"/>
  <c r="AA3639" i="1" s="1"/>
  <c r="V2061" i="1"/>
  <c r="AA2061" i="1" s="1"/>
  <c r="V1262" i="1"/>
  <c r="AA1262" i="1" s="1"/>
  <c r="V804" i="1"/>
  <c r="AA804" i="1" s="1"/>
  <c r="V4207" i="1"/>
  <c r="AA4207" i="1" s="1"/>
  <c r="V1718" i="1"/>
  <c r="AA1718" i="1" s="1"/>
  <c r="V1560" i="1"/>
  <c r="AA1560" i="1" s="1"/>
  <c r="V784" i="1"/>
  <c r="AA784" i="1" s="1"/>
  <c r="V602" i="1"/>
  <c r="AA602" i="1" s="1"/>
  <c r="V695" i="1"/>
  <c r="AA695" i="1" s="1"/>
  <c r="V2568" i="1"/>
  <c r="AA2568" i="1" s="1"/>
  <c r="V1989" i="1"/>
  <c r="AA1989" i="1" s="1"/>
  <c r="V1671" i="1"/>
  <c r="AA1671" i="1" s="1"/>
  <c r="V545" i="1"/>
  <c r="AA545" i="1" s="1"/>
  <c r="V1681" i="1"/>
  <c r="AA1681" i="1" s="1"/>
  <c r="V567" i="1"/>
  <c r="AA567" i="1" s="1"/>
  <c r="V1197" i="1"/>
  <c r="AA1197" i="1" s="1"/>
  <c r="V1614" i="1"/>
  <c r="AA1614" i="1" s="1"/>
  <c r="V1655" i="1"/>
  <c r="AA1655" i="1" s="1"/>
  <c r="V962" i="1"/>
  <c r="AA962" i="1" s="1"/>
  <c r="V2976" i="1"/>
  <c r="AA2976" i="1" s="1"/>
  <c r="V3120" i="1"/>
  <c r="AA3120" i="1" s="1"/>
  <c r="V2046" i="1"/>
  <c r="AA2046" i="1" s="1"/>
  <c r="V1230" i="1"/>
  <c r="AA1230" i="1" s="1"/>
  <c r="V403" i="1"/>
  <c r="AA403" i="1" s="1"/>
  <c r="V1373" i="1"/>
  <c r="AA1373" i="1" s="1"/>
  <c r="V1698" i="1"/>
  <c r="AA1698" i="1" s="1"/>
  <c r="V3033" i="1"/>
  <c r="AA3033" i="1" s="1"/>
  <c r="V1215" i="1"/>
  <c r="AA1215" i="1" s="1"/>
  <c r="V2011" i="1"/>
  <c r="AA2011" i="1" s="1"/>
  <c r="V531" i="1"/>
  <c r="AA531" i="1" s="1"/>
  <c r="V1306" i="1"/>
  <c r="AA1306" i="1" s="1"/>
  <c r="V1533" i="1"/>
  <c r="AA1533" i="1" s="1"/>
  <c r="V2209" i="1"/>
  <c r="AA2209" i="1" s="1"/>
  <c r="V2217" i="1"/>
  <c r="AA2217" i="1" s="1"/>
  <c r="V535" i="1"/>
  <c r="AA535" i="1" s="1"/>
  <c r="V92" i="1"/>
  <c r="AA92" i="1" s="1"/>
  <c r="V2916" i="1"/>
  <c r="AA2916" i="1" s="1"/>
  <c r="V2899" i="1"/>
  <c r="AA2899" i="1" s="1"/>
  <c r="V143" i="1"/>
  <c r="AA143" i="1" s="1"/>
  <c r="V2625" i="1"/>
  <c r="AA2625" i="1" s="1"/>
  <c r="V1597" i="1"/>
  <c r="AA1597" i="1" s="1"/>
  <c r="V2179" i="1"/>
  <c r="AA2179" i="1" s="1"/>
  <c r="V2022" i="1"/>
  <c r="AA2022" i="1" s="1"/>
  <c r="V130" i="1"/>
  <c r="AA130" i="1" s="1"/>
  <c r="V466" i="1"/>
  <c r="AA466" i="1" s="1"/>
  <c r="V3573" i="1"/>
  <c r="AA3573" i="1" s="1"/>
  <c r="V4213" i="1"/>
  <c r="AA4213" i="1" s="1"/>
  <c r="V517" i="1"/>
  <c r="AA517" i="1" s="1"/>
  <c r="V400" i="1"/>
  <c r="AA400" i="1" s="1"/>
  <c r="V3712" i="1"/>
  <c r="AA3712" i="1" s="1"/>
  <c r="V1566" i="1"/>
  <c r="AA1566" i="1" s="1"/>
  <c r="V3469" i="1"/>
  <c r="AA3469" i="1" s="1"/>
  <c r="V1297" i="1"/>
  <c r="AA1297" i="1" s="1"/>
  <c r="V2718" i="1"/>
  <c r="AA2718" i="1" s="1"/>
  <c r="V544" i="1"/>
  <c r="AA544" i="1" s="1"/>
  <c r="V2599" i="1"/>
  <c r="AA2599" i="1" s="1"/>
  <c r="V1040" i="1"/>
  <c r="AA1040" i="1" s="1"/>
  <c r="V2472" i="1"/>
  <c r="AA2472" i="1" s="1"/>
  <c r="V2800" i="1"/>
  <c r="AA2800" i="1" s="1"/>
  <c r="V1348" i="1"/>
  <c r="AA1348" i="1" s="1"/>
  <c r="V1753" i="1"/>
  <c r="AA1753" i="1" s="1"/>
  <c r="V264" i="1"/>
  <c r="AA264" i="1" s="1"/>
  <c r="V3948" i="1"/>
  <c r="AA3948" i="1" s="1"/>
  <c r="V3092" i="1"/>
  <c r="AA3092" i="1" s="1"/>
  <c r="V1391" i="1"/>
  <c r="AA1391" i="1" s="1"/>
  <c r="V2975" i="1"/>
  <c r="AA2975" i="1" s="1"/>
  <c r="V1746" i="1"/>
  <c r="AA1746" i="1" s="1"/>
  <c r="V1763" i="1"/>
  <c r="AA1763" i="1" s="1"/>
  <c r="V549" i="1"/>
  <c r="AA549" i="1" s="1"/>
  <c r="V205" i="1"/>
  <c r="AA205" i="1" s="1"/>
  <c r="V2702" i="1"/>
  <c r="AA2702" i="1" s="1"/>
  <c r="V3927" i="1"/>
  <c r="AA3927" i="1" s="1"/>
  <c r="V1888" i="1"/>
  <c r="AA1888" i="1" s="1"/>
  <c r="V1953" i="1"/>
  <c r="AA1953" i="1" s="1"/>
  <c r="V2415" i="1"/>
  <c r="AA2415" i="1" s="1"/>
  <c r="V768" i="1"/>
  <c r="AA768" i="1" s="1"/>
  <c r="V3356" i="1"/>
  <c r="AA3356" i="1" s="1"/>
  <c r="V1791" i="1"/>
  <c r="AA1791" i="1" s="1"/>
  <c r="V2377" i="1"/>
  <c r="AA2377" i="1" s="1"/>
  <c r="V2878" i="1"/>
  <c r="AA2878" i="1" s="1"/>
  <c r="V1202" i="1"/>
  <c r="AA1202" i="1" s="1"/>
  <c r="V3032" i="1"/>
  <c r="AA3032" i="1" s="1"/>
  <c r="V1086" i="1"/>
  <c r="AA1086" i="1" s="1"/>
  <c r="V2866" i="1"/>
  <c r="AA2866" i="1" s="1"/>
  <c r="V2720" i="1"/>
  <c r="AA2720" i="1" s="1"/>
  <c r="V3015" i="1"/>
  <c r="AA3015" i="1" s="1"/>
  <c r="V3214" i="1"/>
  <c r="AA3214" i="1" s="1"/>
  <c r="V1241" i="1"/>
  <c r="AA1241" i="1" s="1"/>
  <c r="V3792" i="1"/>
  <c r="AA3792" i="1" s="1"/>
  <c r="V3157" i="1"/>
  <c r="AA3157" i="1" s="1"/>
  <c r="V222" i="1"/>
  <c r="AA222" i="1" s="1"/>
  <c r="V3693" i="1"/>
  <c r="AA3693" i="1" s="1"/>
  <c r="V2822" i="1"/>
  <c r="AA2822" i="1" s="1"/>
  <c r="V2089" i="1"/>
  <c r="AA2089" i="1" s="1"/>
  <c r="V1371" i="1"/>
  <c r="AA1371" i="1" s="1"/>
  <c r="V2114" i="1"/>
  <c r="AA2114" i="1" s="1"/>
  <c r="V3138" i="1"/>
  <c r="AA3138" i="1" s="1"/>
  <c r="V944" i="1"/>
  <c r="AA944" i="1" s="1"/>
  <c r="V2583" i="1"/>
  <c r="AA2583" i="1" s="1"/>
  <c r="V123" i="1"/>
  <c r="AA123" i="1" s="1"/>
  <c r="V740" i="1"/>
  <c r="AA740" i="1" s="1"/>
  <c r="V888" i="1"/>
  <c r="AA888" i="1" s="1"/>
  <c r="V1988" i="1"/>
  <c r="AA1988" i="1" s="1"/>
  <c r="V761" i="1"/>
  <c r="AA761" i="1" s="1"/>
  <c r="V791" i="1"/>
  <c r="AA791" i="1" s="1"/>
  <c r="V392" i="1"/>
  <c r="AA392" i="1" s="1"/>
  <c r="V1595" i="1"/>
  <c r="AA1595" i="1" s="1"/>
  <c r="V454" i="1"/>
  <c r="AA454" i="1" s="1"/>
  <c r="V1413" i="1"/>
  <c r="AA1413" i="1" s="1"/>
  <c r="V3707" i="1"/>
  <c r="AA3707" i="1" s="1"/>
  <c r="V217" i="1"/>
  <c r="AA217" i="1" s="1"/>
  <c r="V684" i="1"/>
  <c r="AA684" i="1" s="1"/>
  <c r="V1945" i="1"/>
  <c r="AA1945" i="1" s="1"/>
  <c r="V2095" i="1"/>
  <c r="AA2095" i="1" s="1"/>
  <c r="V746" i="1"/>
  <c r="AA746" i="1" s="1"/>
  <c r="V1717" i="1"/>
  <c r="AA1717" i="1" s="1"/>
  <c r="V3798" i="1"/>
  <c r="AA3798" i="1" s="1"/>
  <c r="V1165" i="1"/>
  <c r="AA1165" i="1" s="1"/>
  <c r="V3520" i="1"/>
  <c r="AA3520" i="1" s="1"/>
  <c r="V398" i="1"/>
  <c r="AA398" i="1" s="1"/>
  <c r="V1009" i="1"/>
  <c r="AA1009" i="1" s="1"/>
  <c r="V430" i="1"/>
  <c r="AA430" i="1" s="1"/>
  <c r="V1622" i="1"/>
  <c r="AA1622" i="1" s="1"/>
  <c r="V1013" i="1"/>
  <c r="AA1013" i="1" s="1"/>
  <c r="V1678" i="1"/>
  <c r="AA1678" i="1" s="1"/>
  <c r="V914" i="1"/>
  <c r="AA914" i="1" s="1"/>
  <c r="V975" i="1"/>
  <c r="AA975" i="1" s="1"/>
  <c r="V77" i="1"/>
  <c r="AA77" i="1" s="1"/>
  <c r="V1904" i="1"/>
  <c r="AA1904" i="1" s="1"/>
  <c r="V1586" i="1"/>
  <c r="AA1586" i="1" s="1"/>
  <c r="V156" i="1"/>
  <c r="AA156" i="1" s="1"/>
  <c r="V1372" i="1"/>
  <c r="AA1372" i="1" s="1"/>
  <c r="V372" i="1"/>
  <c r="AA372" i="1" s="1"/>
  <c r="V1883" i="1"/>
  <c r="AA1883" i="1" s="1"/>
  <c r="V2291" i="1"/>
  <c r="AA2291" i="1" s="1"/>
  <c r="V2183" i="1"/>
  <c r="AA2183" i="1" s="1"/>
  <c r="V2284" i="1"/>
  <c r="AA2284" i="1" s="1"/>
  <c r="V3557" i="1"/>
  <c r="AA3557" i="1" s="1"/>
  <c r="V2930" i="1"/>
  <c r="AA2930" i="1" s="1"/>
  <c r="V320" i="1"/>
  <c r="AA320" i="1" s="1"/>
  <c r="V611" i="1"/>
  <c r="AA611" i="1" s="1"/>
  <c r="V312" i="1"/>
  <c r="AA312" i="1" s="1"/>
  <c r="V1584" i="1"/>
  <c r="AA1584" i="1" s="1"/>
  <c r="V1653" i="1"/>
  <c r="AA1653" i="1" s="1"/>
  <c r="V1918" i="1"/>
  <c r="AA1918" i="1" s="1"/>
  <c r="V644" i="1"/>
  <c r="AA644" i="1" s="1"/>
  <c r="V3528" i="1"/>
  <c r="AA3528" i="1" s="1"/>
  <c r="V3604" i="1"/>
  <c r="AA3604" i="1" s="1"/>
  <c r="V1000" i="1"/>
  <c r="AA1000" i="1" s="1"/>
  <c r="V1906" i="1"/>
  <c r="AA1906" i="1" s="1"/>
  <c r="V3350" i="1"/>
  <c r="AA3350" i="1" s="1"/>
  <c r="V1011" i="1"/>
  <c r="AA1011" i="1" s="1"/>
  <c r="V3189" i="1"/>
  <c r="AA3189" i="1" s="1"/>
  <c r="V2918" i="1"/>
  <c r="AA2918" i="1" s="1"/>
  <c r="V3217" i="1"/>
  <c r="AA3217" i="1" s="1"/>
  <c r="V2816" i="1"/>
  <c r="AA2816" i="1" s="1"/>
  <c r="V832" i="1"/>
  <c r="AA832" i="1" s="1"/>
  <c r="V1505" i="1"/>
  <c r="AA1505" i="1" s="1"/>
  <c r="V435" i="1"/>
  <c r="AA435" i="1" s="1"/>
  <c r="V626" i="1"/>
  <c r="AA626" i="1" s="1"/>
  <c r="V2447" i="1"/>
  <c r="AA2447" i="1" s="1"/>
  <c r="V3888" i="1"/>
  <c r="AA3888" i="1" s="1"/>
  <c r="V1180" i="1"/>
  <c r="AA1180" i="1" s="1"/>
  <c r="V2609" i="1"/>
  <c r="AA2609" i="1" s="1"/>
  <c r="V2974" i="1"/>
  <c r="AA2974" i="1" s="1"/>
  <c r="V1524" i="1"/>
  <c r="AA1524" i="1" s="1"/>
  <c r="V1752" i="1"/>
  <c r="AA1752" i="1" s="1"/>
  <c r="V2523" i="1"/>
  <c r="AA2523" i="1" s="1"/>
  <c r="V3649" i="1"/>
  <c r="AA3649" i="1" s="1"/>
  <c r="V908" i="1"/>
  <c r="AA908" i="1" s="1"/>
  <c r="V1163" i="1"/>
  <c r="AA1163" i="1" s="1"/>
  <c r="V756" i="1"/>
  <c r="AA756" i="1" s="1"/>
  <c r="V94" i="1"/>
  <c r="AA94" i="1" s="1"/>
  <c r="V2391" i="1"/>
  <c r="AA2391" i="1" s="1"/>
  <c r="V884" i="1"/>
  <c r="AA884" i="1" s="1"/>
  <c r="V2002" i="1"/>
  <c r="AA2002" i="1" s="1"/>
  <c r="V2684" i="1"/>
  <c r="AA2684" i="1" s="1"/>
  <c r="V2538" i="1"/>
  <c r="AA2538" i="1" s="1"/>
  <c r="V2556" i="1"/>
  <c r="AA2556" i="1" s="1"/>
  <c r="V3617" i="1"/>
  <c r="AA3617" i="1" s="1"/>
  <c r="V1720" i="1"/>
  <c r="AA1720" i="1" s="1"/>
  <c r="V3811" i="1"/>
  <c r="AA3811" i="1" s="1"/>
  <c r="V3202" i="1"/>
  <c r="AA3202" i="1" s="1"/>
  <c r="V272" i="1"/>
  <c r="AA272" i="1" s="1"/>
  <c r="V2418" i="1"/>
  <c r="AA2418" i="1" s="1"/>
  <c r="V2159" i="1"/>
  <c r="AA2159" i="1" s="1"/>
  <c r="V3635" i="1"/>
  <c r="AA3635" i="1" s="1"/>
  <c r="V1868" i="1"/>
  <c r="AA1868" i="1" s="1"/>
  <c r="V1056" i="1"/>
  <c r="AA1056" i="1" s="1"/>
  <c r="V2810" i="1"/>
  <c r="AA2810" i="1" s="1"/>
  <c r="V822" i="1"/>
  <c r="AA822" i="1" s="1"/>
  <c r="V248" i="1"/>
  <c r="AA248" i="1" s="1"/>
  <c r="V2853" i="1"/>
  <c r="AA2853" i="1" s="1"/>
  <c r="V3264" i="1"/>
  <c r="AA3264" i="1" s="1"/>
  <c r="V1724" i="1"/>
  <c r="AA1724" i="1" s="1"/>
  <c r="V1469" i="1"/>
  <c r="AA1469" i="1" s="1"/>
  <c r="V2387" i="1"/>
  <c r="AA2387" i="1" s="1"/>
  <c r="V1713" i="1"/>
  <c r="AA1713" i="1" s="1"/>
  <c r="V2366" i="1"/>
  <c r="AA2366" i="1" s="1"/>
  <c r="V1287" i="1"/>
  <c r="AA1287" i="1" s="1"/>
  <c r="V3715" i="1"/>
  <c r="AA3715" i="1" s="1"/>
  <c r="V852" i="1"/>
  <c r="AA852" i="1" s="1"/>
  <c r="V1643" i="1"/>
  <c r="AA1643" i="1" s="1"/>
  <c r="V1108" i="1"/>
  <c r="AA1108" i="1" s="1"/>
  <c r="V1238" i="1"/>
  <c r="AA1238" i="1" s="1"/>
  <c r="V3012" i="1"/>
  <c r="AA3012" i="1" s="1"/>
  <c r="V814" i="1"/>
  <c r="AA814" i="1" s="1"/>
  <c r="V353" i="1"/>
  <c r="AA353" i="1" s="1"/>
  <c r="V2005" i="1"/>
  <c r="AA2005" i="1" s="1"/>
  <c r="V3943" i="1"/>
  <c r="AA3943" i="1" s="1"/>
  <c r="V1523" i="1"/>
  <c r="AA1523" i="1" s="1"/>
  <c r="V2250" i="1"/>
  <c r="AA2250" i="1" s="1"/>
  <c r="V3437" i="1"/>
  <c r="AA3437" i="1" s="1"/>
  <c r="V1762" i="1"/>
  <c r="AA1762" i="1" s="1"/>
  <c r="V2530" i="1"/>
  <c r="AA2530" i="1" s="1"/>
  <c r="V2445" i="1"/>
  <c r="AA2445" i="1" s="1"/>
  <c r="V2285" i="1"/>
  <c r="AA2285" i="1" s="1"/>
  <c r="V1380" i="1"/>
  <c r="AA1380" i="1" s="1"/>
  <c r="V1658" i="1"/>
  <c r="AA1658" i="1" s="1"/>
  <c r="V999" i="1"/>
  <c r="AA999" i="1" s="1"/>
  <c r="V166" i="1"/>
  <c r="AA166" i="1" s="1"/>
  <c r="V838" i="1"/>
  <c r="AA838" i="1" s="1"/>
  <c r="V3663" i="1"/>
  <c r="AA3663" i="1" s="1"/>
  <c r="V3188" i="1"/>
  <c r="AA3188" i="1" s="1"/>
  <c r="V3233" i="1"/>
  <c r="AA3233" i="1" s="1"/>
  <c r="V3819" i="1"/>
  <c r="AA3819" i="1" s="1"/>
  <c r="V3500" i="1"/>
  <c r="AA3500" i="1" s="1"/>
  <c r="V1472" i="1"/>
  <c r="AA1472" i="1" s="1"/>
  <c r="V4103" i="1"/>
  <c r="AA4103" i="1" s="1"/>
  <c r="V3910" i="1"/>
  <c r="AA3910" i="1" s="1"/>
  <c r="V3175" i="1"/>
  <c r="AA3175" i="1" s="1"/>
  <c r="V3478" i="1"/>
  <c r="AA3478" i="1" s="1"/>
  <c r="V3348" i="1"/>
  <c r="AA3348" i="1" s="1"/>
  <c r="V1849" i="1"/>
  <c r="AA1849" i="1" s="1"/>
  <c r="V2053" i="1"/>
  <c r="AA2053" i="1" s="1"/>
  <c r="V2863" i="1"/>
  <c r="AA2863" i="1" s="1"/>
  <c r="V3002" i="1"/>
  <c r="AA3002" i="1" s="1"/>
  <c r="V2683" i="1"/>
  <c r="AA2683" i="1" s="1"/>
  <c r="V2018" i="1"/>
  <c r="AA2018" i="1" s="1"/>
  <c r="V3953" i="1"/>
  <c r="AA3953" i="1" s="1"/>
  <c r="V3800" i="1"/>
  <c r="AA3800" i="1" s="1"/>
  <c r="V4254" i="1"/>
  <c r="AA4254" i="1" s="1"/>
  <c r="V4251" i="1"/>
  <c r="AA4251" i="1" s="1"/>
  <c r="V2955" i="1"/>
  <c r="AA2955" i="1" s="1"/>
  <c r="V4124" i="1"/>
  <c r="AA4124" i="1" s="1"/>
  <c r="V3458" i="1"/>
  <c r="AA3458" i="1" s="1"/>
  <c r="V1800" i="1"/>
  <c r="AA1800" i="1" s="1"/>
  <c r="V866" i="1"/>
  <c r="AA866" i="1" s="1"/>
  <c r="V3608" i="1"/>
  <c r="AA3608" i="1" s="1"/>
  <c r="V4271" i="1"/>
  <c r="AA4271" i="1" s="1"/>
  <c r="V3263" i="1"/>
  <c r="AA3263" i="1" s="1"/>
  <c r="V3732" i="1"/>
  <c r="AA3732" i="1" s="1"/>
  <c r="V3829" i="1"/>
  <c r="AA3829" i="1" s="1"/>
  <c r="V3227" i="1"/>
  <c r="AA3227" i="1" s="1"/>
  <c r="V936" i="1"/>
  <c r="AA936" i="1" s="1"/>
  <c r="V470" i="1"/>
  <c r="AA470" i="1" s="1"/>
  <c r="V2210" i="1"/>
  <c r="AA2210" i="1" s="1"/>
  <c r="V1257" i="1"/>
  <c r="AA1257" i="1" s="1"/>
  <c r="V2941" i="1"/>
  <c r="AA2941" i="1" s="1"/>
  <c r="V4107" i="1"/>
  <c r="AA4107" i="1" s="1"/>
  <c r="V834" i="1"/>
  <c r="AA834" i="1" s="1"/>
  <c r="V1648" i="1"/>
  <c r="AA1648" i="1" s="1"/>
  <c r="V439" i="1"/>
  <c r="AA439" i="1" s="1"/>
  <c r="V106" i="1"/>
  <c r="AA106" i="1" s="1"/>
  <c r="V4164" i="1"/>
  <c r="AA4164" i="1" s="1"/>
  <c r="V3060" i="1"/>
  <c r="AA3060" i="1" s="1"/>
  <c r="V513" i="1"/>
  <c r="AA513" i="1" s="1"/>
  <c r="V1602" i="1"/>
  <c r="AA1602" i="1" s="1"/>
  <c r="V3274" i="1"/>
  <c r="AA3274" i="1" s="1"/>
  <c r="V4118" i="1"/>
  <c r="AA4118" i="1" s="1"/>
  <c r="V3921" i="1"/>
  <c r="AA3921" i="1" s="1"/>
  <c r="V19" i="1"/>
  <c r="AA19" i="1" s="1"/>
  <c r="V4169" i="1"/>
  <c r="AA4169" i="1" s="1"/>
  <c r="V2824" i="1"/>
  <c r="AA2824" i="1" s="1"/>
  <c r="V725" i="1"/>
  <c r="AA725" i="1" s="1"/>
  <c r="V1023" i="1"/>
  <c r="AA1023" i="1" s="1"/>
  <c r="V4065" i="1"/>
  <c r="AA4065" i="1" s="1"/>
  <c r="V3718" i="1"/>
  <c r="AA3718" i="1" s="1"/>
  <c r="V3671" i="1"/>
  <c r="AA3671" i="1" s="1"/>
  <c r="V3776" i="1"/>
  <c r="AA3776" i="1" s="1"/>
  <c r="V1754" i="1"/>
  <c r="AA1754" i="1" s="1"/>
  <c r="V433" i="1"/>
  <c r="AA433" i="1" s="1"/>
  <c r="V3193" i="1"/>
  <c r="AA3193" i="1" s="1"/>
  <c r="V3782" i="1"/>
  <c r="AA3782" i="1" s="1"/>
  <c r="V3841" i="1"/>
  <c r="AA3841" i="1" s="1"/>
  <c r="V629" i="1"/>
  <c r="AA629" i="1" s="1"/>
  <c r="V4225" i="1"/>
  <c r="AA4225" i="1" s="1"/>
  <c r="V3645" i="1"/>
  <c r="AA3645" i="1" s="1"/>
  <c r="V2913" i="1"/>
  <c r="AA2913" i="1" s="1"/>
  <c r="V3346" i="1"/>
  <c r="AA3346" i="1" s="1"/>
  <c r="V558" i="1"/>
  <c r="AA558" i="1" s="1"/>
  <c r="V132" i="1"/>
  <c r="AA132" i="1" s="1"/>
  <c r="V2398" i="1"/>
  <c r="AA2398" i="1" s="1"/>
  <c r="V1401" i="1"/>
  <c r="AA1401" i="1" s="1"/>
  <c r="V2655" i="1"/>
  <c r="AA2655" i="1" s="1"/>
  <c r="V3789" i="1"/>
  <c r="AA3789" i="1" s="1"/>
  <c r="V1920" i="1"/>
  <c r="AA1920" i="1" s="1"/>
  <c r="V4081" i="1"/>
  <c r="AA4081" i="1" s="1"/>
  <c r="V2042" i="1"/>
  <c r="AA2042" i="1" s="1"/>
  <c r="V3088" i="1"/>
  <c r="AA3088" i="1" s="1"/>
  <c r="V870" i="1"/>
  <c r="AA870" i="1" s="1"/>
  <c r="V3925" i="1"/>
  <c r="AA3925" i="1" s="1"/>
  <c r="V4136" i="1"/>
  <c r="AA4136" i="1" s="1"/>
  <c r="V3412" i="1"/>
  <c r="AA3412" i="1" s="1"/>
  <c r="V905" i="1"/>
  <c r="AA905" i="1" s="1"/>
  <c r="V3951" i="1"/>
  <c r="AA3951" i="1" s="1"/>
  <c r="V3380" i="1"/>
  <c r="AA3380" i="1" s="1"/>
  <c r="V1999" i="1"/>
  <c r="AA1999" i="1" s="1"/>
  <c r="V1096" i="1"/>
  <c r="AA1096" i="1" s="1"/>
  <c r="V3288" i="1"/>
  <c r="AA3288" i="1" s="1"/>
  <c r="V4268" i="1"/>
  <c r="AA4268" i="1" s="1"/>
  <c r="V1944" i="1"/>
  <c r="AA1944" i="1" s="1"/>
  <c r="V299" i="1"/>
  <c r="AA299" i="1" s="1"/>
  <c r="V3589" i="1"/>
  <c r="AA3589" i="1" s="1"/>
  <c r="V2775" i="1"/>
  <c r="AA2775" i="1" s="1"/>
  <c r="V3759" i="1"/>
  <c r="AA3759" i="1" s="1"/>
  <c r="V3911" i="1"/>
  <c r="AA3911" i="1" s="1"/>
  <c r="V125" i="1"/>
  <c r="AA125" i="1" s="1"/>
  <c r="V1094" i="1"/>
  <c r="AA1094" i="1" s="1"/>
  <c r="V2466" i="1"/>
  <c r="AA2466" i="1" s="1"/>
  <c r="V2230" i="1"/>
  <c r="AA2230" i="1" s="1"/>
  <c r="V157" i="1"/>
  <c r="AA157" i="1" s="1"/>
  <c r="V2905" i="1"/>
  <c r="AA2905" i="1" s="1"/>
  <c r="V4145" i="1"/>
  <c r="AA4145" i="1" s="1"/>
  <c r="V1103" i="1"/>
  <c r="AA1103" i="1" s="1"/>
  <c r="V1275" i="1"/>
  <c r="AA1275" i="1" s="1"/>
  <c r="V3816" i="1"/>
  <c r="AA3816" i="1" s="1"/>
  <c r="V3539" i="1"/>
  <c r="AA3539" i="1" s="1"/>
  <c r="V548" i="1"/>
  <c r="AA548" i="1" s="1"/>
  <c r="V2713" i="1"/>
  <c r="AA2713" i="1" s="1"/>
  <c r="V500" i="1"/>
  <c r="AA500" i="1" s="1"/>
  <c r="V4028" i="1"/>
  <c r="AA4028" i="1" s="1"/>
  <c r="V3134" i="1"/>
  <c r="AA3134" i="1" s="1"/>
  <c r="V1552" i="1"/>
  <c r="AA1552" i="1" s="1"/>
  <c r="V2694" i="1"/>
  <c r="AA2694" i="1" s="1"/>
  <c r="V3770" i="1"/>
  <c r="AA3770" i="1" s="1"/>
  <c r="V2231" i="1"/>
  <c r="AA2231" i="1" s="1"/>
  <c r="V1503" i="1"/>
  <c r="AA1503" i="1" s="1"/>
  <c r="V2216" i="1"/>
  <c r="AA2216" i="1" s="1"/>
  <c r="V1115" i="1"/>
  <c r="AA1115" i="1" s="1"/>
  <c r="V552" i="1"/>
  <c r="AA552" i="1" s="1"/>
  <c r="V664" i="1"/>
  <c r="AA664" i="1" s="1"/>
  <c r="V1755" i="1"/>
  <c r="AA1755" i="1" s="1"/>
  <c r="V4134" i="1"/>
  <c r="AA4134" i="1" s="1"/>
  <c r="V2764" i="1"/>
  <c r="AA2764" i="1" s="1"/>
  <c r="V3998" i="1"/>
  <c r="AA3998" i="1" s="1"/>
  <c r="V968" i="1"/>
  <c r="AA968" i="1" s="1"/>
  <c r="V129" i="1"/>
  <c r="AA129" i="1" s="1"/>
  <c r="V2937" i="1"/>
  <c r="AA2937" i="1" s="1"/>
  <c r="V1797" i="1"/>
  <c r="AA1797" i="1" s="1"/>
  <c r="V3386" i="1"/>
  <c r="AA3386" i="1" s="1"/>
  <c r="V3670" i="1"/>
  <c r="AA3670" i="1" s="1"/>
  <c r="V4074" i="1"/>
  <c r="AA4074" i="1" s="1"/>
  <c r="V4080" i="1"/>
  <c r="AA4080" i="1" s="1"/>
  <c r="V2165" i="1"/>
  <c r="AA2165" i="1" s="1"/>
  <c r="V3580" i="1"/>
  <c r="AA3580" i="1" s="1"/>
  <c r="V2657" i="1"/>
  <c r="AA2657" i="1" s="1"/>
  <c r="V3328" i="1"/>
  <c r="AA3328" i="1" s="1"/>
  <c r="V2628" i="1"/>
  <c r="AA2628" i="1" s="1"/>
  <c r="V3569" i="1"/>
  <c r="AA3569" i="1" s="1"/>
  <c r="V2390" i="1"/>
  <c r="AA2390" i="1" s="1"/>
  <c r="V3429" i="1"/>
  <c r="AA3429" i="1" s="1"/>
  <c r="V3937" i="1"/>
  <c r="AA3937" i="1" s="1"/>
  <c r="V2491" i="1"/>
  <c r="AA2491" i="1" s="1"/>
  <c r="V584" i="1"/>
  <c r="AA584" i="1" s="1"/>
  <c r="V2751" i="1"/>
  <c r="AA2751" i="1" s="1"/>
  <c r="V1685" i="1"/>
  <c r="AA1685" i="1" s="1"/>
  <c r="V850" i="1"/>
  <c r="AA850" i="1" s="1"/>
  <c r="V3273" i="1"/>
  <c r="AA3273" i="1" s="1"/>
  <c r="V1528" i="1"/>
  <c r="AA1528" i="1" s="1"/>
  <c r="V543" i="1"/>
  <c r="AA543" i="1" s="1"/>
  <c r="V755" i="1"/>
  <c r="AA755" i="1" s="1"/>
  <c r="V4120" i="1"/>
  <c r="AA4120" i="1" s="1"/>
  <c r="V4044" i="1"/>
  <c r="AA4044" i="1" s="1"/>
  <c r="V1992" i="1"/>
  <c r="AA1992" i="1" s="1"/>
  <c r="V1019" i="1"/>
  <c r="AA1019" i="1" s="1"/>
  <c r="V2312" i="1"/>
  <c r="AA2312" i="1" s="1"/>
  <c r="V212" i="1"/>
  <c r="AA212" i="1" s="1"/>
  <c r="V1549" i="1"/>
  <c r="AA1549" i="1" s="1"/>
  <c r="V3801" i="1"/>
  <c r="AA3801" i="1" s="1"/>
  <c r="V3398" i="1"/>
  <c r="AA3398" i="1" s="1"/>
  <c r="V3223" i="1"/>
  <c r="AA3223" i="1" s="1"/>
  <c r="V2919" i="1"/>
  <c r="AA2919" i="1" s="1"/>
  <c r="V4252" i="1"/>
  <c r="AA4252" i="1" s="1"/>
  <c r="V164" i="1"/>
  <c r="AA164" i="1" s="1"/>
  <c r="V3072" i="1"/>
  <c r="AA3072" i="1" s="1"/>
  <c r="V3842" i="1"/>
  <c r="AA3842" i="1" s="1"/>
  <c r="V2320" i="1"/>
  <c r="AA2320" i="1" s="1"/>
  <c r="V3505" i="1"/>
  <c r="AA3505" i="1" s="1"/>
  <c r="V1668" i="1"/>
  <c r="AA1668" i="1" s="1"/>
  <c r="V2208" i="1"/>
  <c r="AA2208" i="1" s="1"/>
  <c r="V3994" i="1"/>
  <c r="AA3994" i="1" s="1"/>
  <c r="V490" i="1"/>
  <c r="AA490" i="1" s="1"/>
  <c r="V1548" i="1"/>
  <c r="AA1548" i="1" s="1"/>
  <c r="V4196" i="1"/>
  <c r="AA4196" i="1" s="1"/>
  <c r="V3144" i="1"/>
  <c r="AA3144" i="1" s="1"/>
  <c r="V3923" i="1"/>
  <c r="AA3923" i="1" s="1"/>
  <c r="V3987" i="1"/>
  <c r="AA3987" i="1" s="1"/>
  <c r="V3081" i="1"/>
  <c r="AA3081" i="1" s="1"/>
  <c r="V971" i="1"/>
  <c r="AA971" i="1" s="1"/>
  <c r="V2058" i="1"/>
  <c r="AA2058" i="1" s="1"/>
  <c r="V1240" i="1"/>
  <c r="AA1240" i="1" s="1"/>
  <c r="V1330" i="1"/>
  <c r="AA1330" i="1" s="1"/>
  <c r="V2276" i="1"/>
  <c r="AA2276" i="1" s="1"/>
  <c r="V4262" i="1"/>
  <c r="AA4262" i="1" s="1"/>
  <c r="V371" i="1"/>
  <c r="AA371" i="1" s="1"/>
  <c r="V642" i="1"/>
  <c r="AA642" i="1" s="1"/>
  <c r="V952" i="1"/>
  <c r="AA952" i="1" s="1"/>
  <c r="V609" i="1"/>
  <c r="AA609" i="1" s="1"/>
  <c r="V2465" i="1"/>
  <c r="AA2465" i="1" s="1"/>
  <c r="V2808" i="1"/>
  <c r="AA2808" i="1" s="1"/>
  <c r="V1263" i="1"/>
  <c r="AA1263" i="1" s="1"/>
  <c r="V3978" i="1"/>
  <c r="AA3978" i="1" s="1"/>
  <c r="V2784" i="1"/>
  <c r="AA2784" i="1" s="1"/>
  <c r="V1453" i="1"/>
  <c r="AA1453" i="1" s="1"/>
  <c r="V1312" i="1"/>
  <c r="AA1312" i="1" s="1"/>
  <c r="V3894" i="1"/>
  <c r="AA3894" i="1" s="1"/>
  <c r="V3692" i="1"/>
  <c r="AA3692" i="1" s="1"/>
  <c r="V3327" i="1"/>
  <c r="AA3327" i="1" s="1"/>
  <c r="V378" i="1"/>
  <c r="AA378" i="1" s="1"/>
  <c r="V3926" i="1"/>
  <c r="AA3926" i="1" s="1"/>
  <c r="V2081" i="1"/>
  <c r="AA2081" i="1" s="1"/>
  <c r="V859" i="1"/>
  <c r="AA859" i="1" s="1"/>
  <c r="V131" i="1"/>
  <c r="AA131" i="1" s="1"/>
  <c r="V2033" i="1"/>
  <c r="AA2033" i="1" s="1"/>
  <c r="V3230" i="1"/>
  <c r="AA3230" i="1" s="1"/>
  <c r="V3362" i="1"/>
  <c r="AA3362" i="1" s="1"/>
  <c r="V1100" i="1"/>
  <c r="AA1100" i="1" s="1"/>
  <c r="V1670" i="1"/>
  <c r="AA1670" i="1" s="1"/>
  <c r="V2077" i="1"/>
  <c r="AA2077" i="1" s="1"/>
  <c r="V1223" i="1"/>
  <c r="AA1223" i="1" s="1"/>
  <c r="V2631" i="1"/>
  <c r="AA2631" i="1" s="1"/>
  <c r="V491" i="1"/>
  <c r="AA491" i="1" s="1"/>
  <c r="V973" i="1"/>
  <c r="AA973" i="1" s="1"/>
  <c r="V1496" i="1"/>
  <c r="AA1496" i="1" s="1"/>
  <c r="V2355" i="1"/>
  <c r="AA2355" i="1" s="1"/>
  <c r="V1799" i="1"/>
  <c r="AA1799" i="1" s="1"/>
  <c r="V1765" i="1"/>
  <c r="AA1765" i="1" s="1"/>
  <c r="V2728" i="1"/>
  <c r="AA2728" i="1" s="1"/>
  <c r="V1546" i="1"/>
  <c r="AA1546" i="1" s="1"/>
  <c r="V3463" i="1"/>
  <c r="AA3463" i="1" s="1"/>
  <c r="V873" i="1"/>
  <c r="AA873" i="1" s="1"/>
  <c r="V3161" i="1"/>
  <c r="AA3161" i="1" s="1"/>
  <c r="V2566" i="1"/>
  <c r="AA2566" i="1" s="1"/>
  <c r="V1153" i="1"/>
  <c r="AA1153" i="1" s="1"/>
  <c r="V1082" i="1"/>
  <c r="AA1082" i="1" s="1"/>
  <c r="V1302" i="1"/>
  <c r="AA1302" i="1" s="1"/>
  <c r="V409" i="1"/>
  <c r="AA409" i="1" s="1"/>
  <c r="V3063" i="1"/>
  <c r="AA3063" i="1" s="1"/>
  <c r="V1734" i="1"/>
  <c r="AA1734" i="1" s="1"/>
  <c r="V1353" i="1"/>
  <c r="AA1353" i="1" s="1"/>
  <c r="V1025" i="1"/>
  <c r="AA1025" i="1" s="1"/>
  <c r="V2329" i="1"/>
  <c r="AA2329" i="1" s="1"/>
  <c r="V3777" i="1"/>
  <c r="AA3777" i="1" s="1"/>
  <c r="V1049" i="1"/>
  <c r="AA1049" i="1" s="1"/>
  <c r="V1188" i="1"/>
  <c r="AA1188" i="1" s="1"/>
  <c r="V1035" i="1"/>
  <c r="AA1035" i="1" s="1"/>
  <c r="V923" i="1"/>
  <c r="AA923" i="1" s="1"/>
  <c r="V446" i="1"/>
  <c r="AA446" i="1" s="1"/>
  <c r="V114" i="1"/>
  <c r="AA114" i="1" s="1"/>
  <c r="V758" i="1"/>
  <c r="AA758" i="1" s="1"/>
  <c r="V1634" i="1"/>
  <c r="AA1634" i="1" s="1"/>
  <c r="V2735" i="1"/>
  <c r="AA2735" i="1" s="1"/>
  <c r="V1144" i="1"/>
  <c r="AA1144" i="1" s="1"/>
  <c r="V2515" i="1"/>
  <c r="AA2515" i="1" s="1"/>
  <c r="V634" i="1"/>
  <c r="AA634" i="1" s="1"/>
  <c r="V1890" i="1"/>
  <c r="AA1890" i="1" s="1"/>
  <c r="V2781" i="1"/>
  <c r="AA2781" i="1" s="1"/>
  <c r="V1714" i="1"/>
  <c r="AA1714" i="1" s="1"/>
  <c r="V3999" i="1"/>
  <c r="AA3999" i="1" s="1"/>
  <c r="V3187" i="1"/>
  <c r="AA3187" i="1" s="1"/>
  <c r="V4170" i="1"/>
  <c r="AA4170" i="1" s="1"/>
  <c r="V102" i="1"/>
  <c r="AA102" i="1" s="1"/>
  <c r="V4086" i="1"/>
  <c r="AA4086" i="1" s="1"/>
  <c r="V167" i="1"/>
  <c r="AA167" i="1" s="1"/>
  <c r="V1301" i="1"/>
  <c r="AA1301" i="1" s="1"/>
  <c r="V794" i="1"/>
  <c r="AA794" i="1" s="1"/>
  <c r="V1289" i="1"/>
  <c r="AA1289" i="1" s="1"/>
  <c r="V539" i="1"/>
  <c r="AA539" i="1" s="1"/>
  <c r="V1851" i="1"/>
  <c r="AA1851" i="1" s="1"/>
  <c r="V1879" i="1"/>
  <c r="AA1879" i="1" s="1"/>
  <c r="V1031" i="1"/>
  <c r="AA1031" i="1" s="1"/>
  <c r="V2868" i="1"/>
  <c r="AA2868" i="1" s="1"/>
  <c r="V3303" i="1"/>
  <c r="AA3303" i="1" s="1"/>
  <c r="V2758" i="1"/>
  <c r="AA2758" i="1" s="1"/>
  <c r="V2241" i="1"/>
  <c r="AA2241" i="1" s="1"/>
  <c r="V934" i="1"/>
  <c r="AA934" i="1" s="1"/>
  <c r="V2766" i="1"/>
  <c r="AA2766" i="1" s="1"/>
  <c r="V803" i="1"/>
  <c r="AA803" i="1" s="1"/>
  <c r="V2561" i="1"/>
  <c r="AA2561" i="1" s="1"/>
  <c r="V2467" i="1"/>
  <c r="AA2467" i="1" s="1"/>
  <c r="V2254" i="1"/>
  <c r="AA2254" i="1" s="1"/>
  <c r="V448" i="1"/>
  <c r="AA448" i="1" s="1"/>
  <c r="V1467" i="1"/>
  <c r="AA1467" i="1" s="1"/>
  <c r="V2351" i="1"/>
  <c r="AA2351" i="1" s="1"/>
  <c r="V1582" i="1"/>
  <c r="AA1582" i="1" s="1"/>
  <c r="V1360" i="1"/>
  <c r="AA1360" i="1" s="1"/>
  <c r="V1991" i="1"/>
  <c r="AA1991" i="1" s="1"/>
  <c r="V1015" i="1"/>
  <c r="AA1015" i="1" s="1"/>
  <c r="V3959" i="1"/>
  <c r="AA3959" i="1" s="1"/>
  <c r="V377" i="1"/>
  <c r="AA377" i="1" s="1"/>
  <c r="V987" i="1"/>
  <c r="AA987" i="1" s="1"/>
  <c r="V62" i="1"/>
  <c r="AA62" i="1" s="1"/>
  <c r="V2522" i="1"/>
  <c r="AA2522" i="1" s="1"/>
  <c r="V2227" i="1"/>
  <c r="AA2227" i="1" s="1"/>
  <c r="V3773" i="1"/>
  <c r="AA3773" i="1" s="1"/>
  <c r="V1517" i="1"/>
  <c r="AA1517" i="1" s="1"/>
  <c r="V1395" i="1"/>
  <c r="AA1395" i="1" s="1"/>
  <c r="V969" i="1"/>
  <c r="AA969" i="1" s="1"/>
  <c r="V1899" i="1"/>
  <c r="AA1899" i="1" s="1"/>
  <c r="V3036" i="1"/>
  <c r="AA3036" i="1" s="1"/>
  <c r="V305" i="1"/>
  <c r="AA305" i="1" s="1"/>
  <c r="V1356" i="1"/>
  <c r="AA1356" i="1" s="1"/>
  <c r="V1487" i="1"/>
  <c r="AA1487" i="1" s="1"/>
  <c r="V772" i="1"/>
  <c r="AA772" i="1" s="1"/>
  <c r="V702" i="1"/>
  <c r="AA702" i="1" s="1"/>
  <c r="V260" i="1"/>
  <c r="AA260" i="1" s="1"/>
  <c r="V257" i="1"/>
  <c r="AA257" i="1" s="1"/>
  <c r="V3993" i="1"/>
  <c r="AA3993" i="1" s="1"/>
  <c r="V1198" i="1"/>
  <c r="AA1198" i="1" s="1"/>
  <c r="V1955" i="1"/>
  <c r="AA1955" i="1" s="1"/>
  <c r="V4257" i="1"/>
  <c r="AA4257" i="1" s="1"/>
  <c r="V4209" i="1"/>
  <c r="AA4209" i="1" s="1"/>
  <c r="V527" i="1"/>
  <c r="AA527" i="1" s="1"/>
  <c r="V3061" i="1"/>
  <c r="AA3061" i="1" s="1"/>
  <c r="V3403" i="1"/>
  <c r="AA3403" i="1" s="1"/>
  <c r="V3425" i="1"/>
  <c r="AA3425" i="1" s="1"/>
  <c r="V3485" i="1"/>
  <c r="AA3485" i="1" s="1"/>
  <c r="V4068" i="1"/>
  <c r="AA4068" i="1" s="1"/>
  <c r="V3174" i="1"/>
  <c r="AA3174" i="1" s="1"/>
  <c r="V1515" i="1"/>
  <c r="AA1515" i="1" s="1"/>
  <c r="V3823" i="1"/>
  <c r="AA3823" i="1" s="1"/>
  <c r="V3483" i="1"/>
  <c r="AA3483" i="1" s="1"/>
  <c r="V4219" i="1"/>
  <c r="AA4219" i="1" s="1"/>
  <c r="V3904" i="1"/>
  <c r="AA3904" i="1" s="1"/>
  <c r="V4148" i="1"/>
  <c r="AA4148" i="1" s="1"/>
  <c r="V83" i="1"/>
  <c r="AA83" i="1" s="1"/>
  <c r="V2869" i="1"/>
  <c r="AA2869" i="1" s="1"/>
  <c r="V2692" i="1"/>
  <c r="AA2692" i="1" s="1"/>
  <c r="V2049" i="1"/>
  <c r="AA2049" i="1" s="1"/>
  <c r="V1078" i="1"/>
  <c r="AA1078" i="1" s="1"/>
  <c r="V3628" i="1"/>
  <c r="AA3628" i="1" s="1"/>
  <c r="V2296" i="1"/>
  <c r="AA2296" i="1" s="1"/>
  <c r="V4030" i="1"/>
  <c r="AA4030" i="1" s="1"/>
  <c r="V4214" i="1"/>
  <c r="AA4214" i="1" s="1"/>
  <c r="V3372" i="1"/>
  <c r="AA3372" i="1" s="1"/>
  <c r="V2661" i="1"/>
  <c r="AA2661" i="1" s="1"/>
  <c r="V1471" i="1"/>
  <c r="AA1471" i="1" s="1"/>
  <c r="V483" i="1"/>
  <c r="AA483" i="1" s="1"/>
  <c r="V3065" i="1"/>
  <c r="AA3065" i="1" s="1"/>
  <c r="V66" i="1"/>
  <c r="AA66" i="1" s="1"/>
  <c r="V981" i="1"/>
  <c r="AA981" i="1" s="1"/>
  <c r="V4037" i="1"/>
  <c r="AA4037" i="1" s="1"/>
  <c r="V1313" i="1"/>
  <c r="AA1313" i="1" s="1"/>
  <c r="V4125" i="1"/>
  <c r="AA4125" i="1" s="1"/>
  <c r="V3388" i="1"/>
  <c r="AA3388" i="1" s="1"/>
  <c r="V693" i="1"/>
  <c r="AA693" i="1" s="1"/>
  <c r="V3655" i="1"/>
  <c r="AA3655" i="1" s="1"/>
  <c r="V4010" i="1"/>
  <c r="AA4010" i="1" s="1"/>
  <c r="V2339" i="1"/>
  <c r="AA2339" i="1" s="1"/>
  <c r="V2864" i="1"/>
  <c r="AA2864" i="1" s="1"/>
  <c r="V3949" i="1"/>
  <c r="AA3949" i="1" s="1"/>
  <c r="V4230" i="1"/>
  <c r="AA4230" i="1" s="1"/>
  <c r="V245" i="1"/>
  <c r="AA245" i="1" s="1"/>
  <c r="V3717" i="1"/>
  <c r="AA3717" i="1" s="1"/>
  <c r="V3648" i="1"/>
  <c r="AA3648" i="1" s="1"/>
  <c r="V2119" i="1"/>
  <c r="AA2119" i="1" s="1"/>
  <c r="V3052" i="1"/>
  <c r="AA3052" i="1" s="1"/>
  <c r="V101" i="1"/>
  <c r="AA101" i="1" s="1"/>
  <c r="V3627" i="1"/>
  <c r="AA3627" i="1" s="1"/>
  <c r="V1641" i="1"/>
  <c r="AA1641" i="1" s="1"/>
  <c r="V4146" i="1"/>
  <c r="AA4146" i="1" s="1"/>
  <c r="V413" i="1"/>
  <c r="AA413" i="1" s="1"/>
  <c r="V3050" i="1"/>
  <c r="AA3050" i="1" s="1"/>
  <c r="V214" i="1"/>
  <c r="AA214" i="1" s="1"/>
  <c r="V4117" i="1"/>
  <c r="AA4117" i="1" s="1"/>
  <c r="V3544" i="1"/>
  <c r="AA3544" i="1" s="1"/>
  <c r="V4220" i="1"/>
  <c r="AA4220" i="1" s="1"/>
  <c r="V4270" i="1"/>
  <c r="AA4270" i="1" s="1"/>
  <c r="V3296" i="1"/>
  <c r="AA3296" i="1" s="1"/>
  <c r="V2778" i="1"/>
  <c r="AA2778" i="1" s="1"/>
  <c r="V2940" i="1"/>
  <c r="AA2940" i="1" s="1"/>
  <c r="V2731" i="1"/>
  <c r="AA2731" i="1" s="1"/>
  <c r="V4123" i="1"/>
  <c r="AA4123" i="1" s="1"/>
  <c r="V4089" i="1"/>
  <c r="AA4089" i="1" s="1"/>
  <c r="V3487" i="1"/>
  <c r="AA3487" i="1" s="1"/>
  <c r="V2486" i="1"/>
  <c r="AA2486" i="1" s="1"/>
  <c r="V489" i="1"/>
  <c r="AA489" i="1" s="1"/>
  <c r="V4019" i="1"/>
  <c r="AA4019" i="1" s="1"/>
  <c r="V391" i="1"/>
  <c r="AA391" i="1" s="1"/>
  <c r="V2410" i="1"/>
  <c r="AA2410" i="1" s="1"/>
  <c r="V3447" i="1"/>
  <c r="AA3447" i="1" s="1"/>
  <c r="V3000" i="1"/>
  <c r="AA3000" i="1" s="1"/>
  <c r="V3565" i="1"/>
  <c r="AA3565" i="1" s="1"/>
  <c r="V1576" i="1"/>
  <c r="AA1576" i="1" s="1"/>
  <c r="V2788" i="1"/>
  <c r="AA2788" i="1" s="1"/>
  <c r="V3909" i="1"/>
  <c r="AA3909" i="1" s="1"/>
  <c r="V3402" i="1"/>
  <c r="AA3402" i="1" s="1"/>
  <c r="V4223" i="1"/>
  <c r="AA4223" i="1" s="1"/>
  <c r="V10" i="1"/>
  <c r="AA10" i="1" s="1"/>
  <c r="V3482" i="1"/>
  <c r="AA3482" i="1" s="1"/>
  <c r="V1932" i="1"/>
  <c r="AA1932" i="1" s="1"/>
  <c r="V1309" i="1"/>
  <c r="AA1309" i="1" s="1"/>
  <c r="V3225" i="1"/>
  <c r="AA3225" i="1" s="1"/>
  <c r="V3738" i="1"/>
  <c r="AA3738" i="1" s="1"/>
  <c r="V4232" i="1"/>
  <c r="AA4232" i="1" s="1"/>
  <c r="V3145" i="1"/>
  <c r="AA3145" i="1" s="1"/>
  <c r="V893" i="1"/>
  <c r="AA893" i="1" s="1"/>
  <c r="V138" i="1"/>
  <c r="AA138" i="1" s="1"/>
  <c r="V2361" i="1"/>
  <c r="AA2361" i="1" s="1"/>
  <c r="V4040" i="1"/>
  <c r="AA4040" i="1" s="1"/>
  <c r="V3172" i="1"/>
  <c r="AA3172" i="1" s="1"/>
  <c r="V1844" i="1"/>
  <c r="AA1844" i="1" s="1"/>
  <c r="V4242" i="1"/>
  <c r="AA4242" i="1" s="1"/>
  <c r="V237" i="1"/>
  <c r="AA237" i="1" s="1"/>
  <c r="V2666" i="1"/>
  <c r="AA2666" i="1" s="1"/>
  <c r="V401" i="1"/>
  <c r="AA401" i="1" s="1"/>
  <c r="V7" i="1"/>
  <c r="AA7" i="1" s="1"/>
  <c r="V486" i="1"/>
  <c r="AA486" i="1" s="1"/>
  <c r="V2379" i="1"/>
  <c r="AA2379" i="1" s="1"/>
  <c r="V1938" i="1"/>
  <c r="AA1938" i="1" s="1"/>
  <c r="V3839" i="1"/>
  <c r="AA3839" i="1" s="1"/>
  <c r="V3259" i="1"/>
  <c r="AA3259" i="1" s="1"/>
  <c r="V2271" i="1"/>
  <c r="AA2271" i="1" s="1"/>
  <c r="V3769" i="1"/>
  <c r="AA3769" i="1" s="1"/>
  <c r="V1556" i="1"/>
  <c r="AA1556" i="1" s="1"/>
  <c r="V1399" i="1"/>
  <c r="AA1399" i="1" s="1"/>
  <c r="V1363" i="1"/>
  <c r="AA1363" i="1" s="1"/>
  <c r="V4132" i="1"/>
  <c r="AA4132" i="1" s="1"/>
  <c r="V992" i="1"/>
  <c r="AA992" i="1" s="1"/>
  <c r="V4204" i="1"/>
  <c r="AA4204" i="1" s="1"/>
  <c r="V1493" i="1"/>
  <c r="AA1493" i="1" s="1"/>
  <c r="V3375" i="1"/>
  <c r="AA3375" i="1" s="1"/>
  <c r="V3196" i="1"/>
  <c r="AA3196" i="1" s="1"/>
  <c r="V1565" i="1"/>
  <c r="AA1565" i="1" s="1"/>
  <c r="V3042" i="1"/>
  <c r="AA3042" i="1" s="1"/>
  <c r="V3165" i="1"/>
  <c r="AA3165" i="1" s="1"/>
  <c r="V4018" i="1"/>
  <c r="AA4018" i="1" s="1"/>
  <c r="V4247" i="1"/>
  <c r="AA4247" i="1" s="1"/>
  <c r="V1536" i="1"/>
  <c r="AA1536" i="1" s="1"/>
  <c r="V3087" i="1"/>
  <c r="AA3087" i="1" s="1"/>
  <c r="V1381" i="1"/>
  <c r="AA1381" i="1" s="1"/>
  <c r="V2517" i="1"/>
  <c r="AA2517" i="1" s="1"/>
  <c r="V1608" i="1"/>
  <c r="AA1608" i="1" s="1"/>
  <c r="V1314" i="1"/>
  <c r="AA1314" i="1" s="1"/>
  <c r="V2242" i="1"/>
  <c r="AA2242" i="1" s="1"/>
  <c r="V426" i="1"/>
  <c r="AA426" i="1" s="1"/>
  <c r="V2396" i="1"/>
  <c r="AA2396" i="1" s="1"/>
  <c r="V3847" i="1"/>
  <c r="AA3847" i="1" s="1"/>
  <c r="V1518" i="1"/>
  <c r="AA1518" i="1" s="1"/>
  <c r="V4071" i="1"/>
  <c r="AA4071" i="1" s="1"/>
  <c r="V1825" i="1"/>
  <c r="AA1825" i="1" s="1"/>
  <c r="V1692" i="1"/>
  <c r="AA1692" i="1" s="1"/>
  <c r="V2129" i="1"/>
  <c r="AA2129" i="1" s="1"/>
  <c r="V1742" i="1"/>
  <c r="AA1742" i="1" s="1"/>
  <c r="V3109" i="1"/>
  <c r="AA3109" i="1" s="1"/>
  <c r="V3886" i="1"/>
  <c r="AA3886" i="1" s="1"/>
  <c r="V3646" i="1"/>
  <c r="AA3646" i="1" s="1"/>
  <c r="V1525" i="1"/>
  <c r="AA1525" i="1" s="1"/>
  <c r="V957" i="1"/>
  <c r="AA957" i="1" s="1"/>
  <c r="V1609" i="1"/>
  <c r="AA1609" i="1" s="1"/>
  <c r="V438" i="1"/>
  <c r="AA438" i="1" s="1"/>
  <c r="V4017" i="1"/>
  <c r="AA4017" i="1" s="1"/>
  <c r="V3914" i="1"/>
  <c r="AA3914" i="1" s="1"/>
  <c r="V297" i="1"/>
  <c r="AA297" i="1" s="1"/>
  <c r="V17" i="1"/>
  <c r="AA17" i="1" s="1"/>
  <c r="V666" i="1"/>
  <c r="AA666" i="1" s="1"/>
  <c r="V1699" i="1"/>
  <c r="AA1699" i="1" s="1"/>
  <c r="V95" i="1"/>
  <c r="AA95" i="1" s="1"/>
  <c r="V3417" i="1"/>
  <c r="AA3417" i="1" s="1"/>
  <c r="V3694" i="1"/>
  <c r="AA3694" i="1" s="1"/>
  <c r="V376" i="1"/>
  <c r="AA376" i="1" s="1"/>
  <c r="V27" i="1"/>
  <c r="AA27" i="1" s="1"/>
  <c r="V2554" i="1"/>
  <c r="AA2554" i="1" s="1"/>
  <c r="V1691" i="1"/>
  <c r="AA1691" i="1" s="1"/>
  <c r="V2485" i="1"/>
  <c r="AA2485" i="1" s="1"/>
  <c r="V3367" i="1"/>
  <c r="AA3367" i="1" s="1"/>
  <c r="V2202" i="1"/>
  <c r="AA2202" i="1" s="1"/>
  <c r="V2645" i="1"/>
  <c r="AA2645" i="1" s="1"/>
  <c r="V422" i="1"/>
  <c r="AA422" i="1" s="1"/>
  <c r="V2698" i="1"/>
  <c r="AA2698" i="1" s="1"/>
  <c r="V15" i="1"/>
  <c r="AA15" i="1" s="1"/>
  <c r="V3121" i="1"/>
  <c r="AA3121" i="1" s="1"/>
  <c r="V3713" i="1"/>
  <c r="AA3713" i="1" s="1"/>
  <c r="V786" i="1"/>
  <c r="AA786" i="1" s="1"/>
  <c r="V1244" i="1"/>
  <c r="AA1244" i="1" s="1"/>
  <c r="V2651" i="1"/>
  <c r="AA2651" i="1" s="1"/>
  <c r="V176" i="1"/>
  <c r="AA176" i="1" s="1"/>
  <c r="V2722" i="1"/>
  <c r="AA2722" i="1" s="1"/>
  <c r="V322" i="1"/>
  <c r="AA322" i="1" s="1"/>
  <c r="V3286" i="1"/>
  <c r="AA3286" i="1" s="1"/>
  <c r="V1605" i="1"/>
  <c r="AA1605" i="1" s="1"/>
  <c r="V2872" i="1"/>
  <c r="AA2872" i="1" s="1"/>
  <c r="V3788" i="1"/>
  <c r="AA3788" i="1" s="1"/>
  <c r="V3244" i="1"/>
  <c r="AA3244" i="1" s="1"/>
  <c r="V3852" i="1"/>
  <c r="AA3852" i="1" s="1"/>
  <c r="V4200" i="1"/>
  <c r="AA4200" i="1" s="1"/>
  <c r="V505" i="1"/>
  <c r="AA505" i="1" s="1"/>
  <c r="V1579" i="1"/>
  <c r="AA1579" i="1" s="1"/>
  <c r="V3781" i="1"/>
  <c r="AA3781" i="1" s="1"/>
  <c r="V2225" i="1"/>
  <c r="AA2225" i="1" s="1"/>
  <c r="V3838" i="1"/>
  <c r="AA3838" i="1" s="1"/>
  <c r="V1041" i="1"/>
  <c r="AA1041" i="1" s="1"/>
  <c r="V2138" i="1"/>
  <c r="AA2138" i="1" s="1"/>
  <c r="V3763" i="1"/>
  <c r="AA3763" i="1" s="1"/>
  <c r="V2498" i="1"/>
  <c r="AA2498" i="1" s="1"/>
  <c r="V2237" i="1"/>
  <c r="AA2237" i="1" s="1"/>
  <c r="V4141" i="1"/>
  <c r="AA4141" i="1" s="1"/>
  <c r="V1922" i="1"/>
  <c r="AA1922" i="1" s="1"/>
  <c r="V2036" i="1"/>
  <c r="AA2036" i="1" s="1"/>
  <c r="V3341" i="1"/>
  <c r="AA3341" i="1" s="1"/>
  <c r="V4078" i="1"/>
  <c r="AA4078" i="1" s="1"/>
  <c r="V2514" i="1"/>
  <c r="AA2514" i="1" s="1"/>
  <c r="V326" i="1"/>
  <c r="AA326" i="1" s="1"/>
  <c r="V1740" i="1"/>
  <c r="AA1740" i="1" s="1"/>
  <c r="V3980" i="1"/>
  <c r="AA3980" i="1" s="1"/>
  <c r="V563" i="1"/>
  <c r="AA563" i="1" s="1"/>
  <c r="V3269" i="1"/>
  <c r="AA3269" i="1" s="1"/>
  <c r="V574" i="1"/>
  <c r="AA574" i="1" s="1"/>
  <c r="V2073" i="1"/>
  <c r="AA2073" i="1" s="1"/>
  <c r="V1656" i="1"/>
  <c r="AA1656" i="1" s="1"/>
  <c r="V3067" i="1"/>
  <c r="AA3067" i="1" s="1"/>
  <c r="V744" i="1"/>
  <c r="AA744" i="1" s="1"/>
  <c r="V1486" i="1"/>
  <c r="AA1486" i="1" s="1"/>
  <c r="V1672" i="1"/>
  <c r="AA1672" i="1" s="1"/>
  <c r="V2998" i="1"/>
  <c r="AA2998" i="1" s="1"/>
  <c r="V3803" i="1"/>
  <c r="AA3803" i="1" s="1"/>
  <c r="V2844" i="1"/>
  <c r="AA2844" i="1" s="1"/>
  <c r="V455" i="1"/>
  <c r="AA455" i="1" s="1"/>
  <c r="V3310" i="1"/>
  <c r="AA3310" i="1" s="1"/>
  <c r="V3319" i="1"/>
  <c r="AA3319" i="1" s="1"/>
  <c r="V3518" i="1"/>
  <c r="AA3518" i="1" s="1"/>
  <c r="V2287" i="1"/>
  <c r="AA2287" i="1" s="1"/>
  <c r="V1034" i="1"/>
  <c r="AA1034" i="1" s="1"/>
  <c r="V3843" i="1"/>
  <c r="AA3843" i="1" s="1"/>
  <c r="V2629" i="1"/>
  <c r="AA2629" i="1" s="1"/>
  <c r="V1949" i="1"/>
  <c r="AA1949" i="1" s="1"/>
  <c r="V1840" i="1"/>
  <c r="AA1840" i="1" s="1"/>
  <c r="V1974" i="1"/>
  <c r="AA1974" i="1" s="1"/>
  <c r="V321" i="1"/>
  <c r="AA321" i="1" s="1"/>
  <c r="V782" i="1"/>
  <c r="AA782" i="1" s="1"/>
  <c r="V76" i="1"/>
  <c r="AA76" i="1" s="1"/>
  <c r="V1331" i="1"/>
  <c r="AA1331" i="1" s="1"/>
  <c r="V3631" i="1"/>
  <c r="AA3631" i="1" s="1"/>
  <c r="V2459" i="1"/>
  <c r="AA2459" i="1" s="1"/>
  <c r="V221" i="1"/>
  <c r="AA221" i="1" s="1"/>
  <c r="V3366" i="1"/>
  <c r="AA3366" i="1" s="1"/>
  <c r="V1211" i="1"/>
  <c r="AA1211" i="1" s="1"/>
  <c r="V109" i="1"/>
  <c r="AA109" i="1" s="1"/>
  <c r="V3160" i="1"/>
  <c r="AA3160" i="1" s="1"/>
  <c r="V2194" i="1"/>
  <c r="AA2194" i="1" s="1"/>
  <c r="V583" i="1"/>
  <c r="AA583" i="1" s="1"/>
  <c r="V1210" i="1"/>
  <c r="AA1210" i="1" s="1"/>
  <c r="V1051" i="1"/>
  <c r="AA1051" i="1" s="1"/>
  <c r="V1439" i="1"/>
  <c r="AA1439" i="1" s="1"/>
  <c r="V1834" i="1"/>
  <c r="AA1834" i="1" s="1"/>
  <c r="V3064" i="1"/>
  <c r="AA3064" i="1" s="1"/>
  <c r="V2801" i="1"/>
  <c r="AA2801" i="1" s="1"/>
  <c r="V3818" i="1"/>
  <c r="AA3818" i="1" s="1"/>
  <c r="V506" i="1"/>
  <c r="AA506" i="1" s="1"/>
  <c r="V2171" i="1"/>
  <c r="AA2171" i="1" s="1"/>
  <c r="V808" i="1"/>
  <c r="AA808" i="1" s="1"/>
  <c r="V1355" i="1"/>
  <c r="AA1355" i="1" s="1"/>
  <c r="V2721" i="1"/>
  <c r="AA2721" i="1" s="1"/>
  <c r="V3867" i="1"/>
  <c r="AA3867" i="1" s="1"/>
  <c r="V1392" i="1"/>
  <c r="AA1392" i="1" s="1"/>
  <c r="V2752" i="1"/>
  <c r="AA2752" i="1" s="1"/>
  <c r="V993" i="1"/>
  <c r="AA993" i="1" s="1"/>
  <c r="V1161" i="1"/>
  <c r="AA1161" i="1" s="1"/>
  <c r="V3242" i="1"/>
  <c r="AA3242" i="1" s="1"/>
  <c r="V2650" i="1"/>
  <c r="AA2650" i="1" s="1"/>
  <c r="V1431" i="1"/>
  <c r="AA1431" i="1" s="1"/>
  <c r="V3830" i="1"/>
  <c r="AA3830" i="1" s="1"/>
  <c r="V3710" i="1"/>
  <c r="AA3710" i="1" s="1"/>
  <c r="V368" i="1"/>
  <c r="AA368" i="1" s="1"/>
  <c r="V2870" i="1"/>
  <c r="AA2870" i="1" s="1"/>
  <c r="V80" i="1"/>
  <c r="AA80" i="1" s="1"/>
  <c r="V598" i="1"/>
  <c r="AA598" i="1" s="1"/>
  <c r="V1039" i="1"/>
  <c r="AA1039" i="1" s="1"/>
  <c r="V3898" i="1"/>
  <c r="AA3898" i="1" s="1"/>
  <c r="V2057" i="1"/>
  <c r="AA2057" i="1" s="1"/>
  <c r="V3965" i="1"/>
  <c r="AA3965" i="1" s="1"/>
  <c r="V1212" i="1"/>
  <c r="AA1212" i="1" s="1"/>
  <c r="V4038" i="1"/>
  <c r="AA4038" i="1" s="1"/>
  <c r="V3623" i="1"/>
  <c r="AA3623" i="1" s="1"/>
  <c r="V2278" i="1"/>
  <c r="AA2278" i="1" s="1"/>
  <c r="V980" i="1"/>
  <c r="AA980" i="1" s="1"/>
  <c r="V2251" i="1"/>
  <c r="AA2251" i="1" s="1"/>
  <c r="V3131" i="1"/>
  <c r="AA3131" i="1" s="1"/>
  <c r="V2547" i="1"/>
  <c r="AA2547" i="1" s="1"/>
  <c r="V2560" i="1"/>
  <c r="AA2560" i="1" s="1"/>
  <c r="V45" i="1"/>
  <c r="AA45" i="1" s="1"/>
  <c r="V1321" i="1"/>
  <c r="AA1321" i="1" s="1"/>
  <c r="V155" i="1"/>
  <c r="AA155" i="1" s="1"/>
  <c r="V3525" i="1"/>
  <c r="AA3525" i="1" s="1"/>
  <c r="V3407" i="1"/>
  <c r="AA3407" i="1" s="1"/>
  <c r="V1237" i="1"/>
  <c r="AA1237" i="1" s="1"/>
  <c r="V1543" i="1"/>
  <c r="AA1543" i="1" s="1"/>
  <c r="V2831" i="1"/>
  <c r="AA2831" i="1" s="1"/>
  <c r="V393" i="1"/>
  <c r="AA393" i="1" s="1"/>
  <c r="V2234" i="1"/>
  <c r="AA2234" i="1" s="1"/>
  <c r="V458" i="1"/>
  <c r="AA458" i="1" s="1"/>
  <c r="V4140" i="1"/>
  <c r="AA4140" i="1" s="1"/>
  <c r="V292" i="1"/>
  <c r="AA292" i="1" s="1"/>
  <c r="V180" i="1"/>
  <c r="AA180" i="1" s="1"/>
  <c r="V324" i="1"/>
  <c r="AA324" i="1" s="1"/>
  <c r="V464" i="1"/>
  <c r="AA464" i="1" s="1"/>
  <c r="V4043" i="1"/>
  <c r="AA4043" i="1" s="1"/>
  <c r="V616" i="1"/>
  <c r="AA616" i="1" s="1"/>
  <c r="V1749" i="1"/>
  <c r="AA1749" i="1" s="1"/>
  <c r="V2871" i="1"/>
  <c r="AA2871" i="1" s="1"/>
  <c r="V1350" i="1"/>
  <c r="AA1350" i="1" s="1"/>
  <c r="V2849" i="1"/>
  <c r="AA2849" i="1" s="1"/>
  <c r="V647" i="1"/>
  <c r="AA647" i="1" s="1"/>
  <c r="V2127" i="1"/>
  <c r="AA2127" i="1" s="1"/>
  <c r="V2289" i="1"/>
  <c r="AA2289" i="1" s="1"/>
  <c r="V274" i="1"/>
  <c r="AA274" i="1" s="1"/>
  <c r="V1830" i="1"/>
  <c r="AA1830" i="1" s="1"/>
  <c r="V3440" i="1"/>
  <c r="AA3440" i="1" s="1"/>
  <c r="V3076" i="1"/>
  <c r="AA3076" i="1" s="1"/>
  <c r="V1600" i="1"/>
  <c r="AA1600" i="1" s="1"/>
  <c r="V674" i="1"/>
  <c r="AA674" i="1" s="1"/>
  <c r="V2511" i="1"/>
  <c r="AA2511" i="1" s="1"/>
  <c r="V2353" i="1"/>
  <c r="AA2353" i="1" s="1"/>
  <c r="V21" i="1"/>
  <c r="AA21" i="1" s="1"/>
  <c r="V2087" i="1"/>
  <c r="AA2087" i="1" s="1"/>
  <c r="V1569" i="1"/>
  <c r="AA1569" i="1" s="1"/>
  <c r="V1564" i="1"/>
  <c r="AA1564" i="1" s="1"/>
  <c r="V1234" i="1"/>
  <c r="AA1234" i="1" s="1"/>
  <c r="V1736" i="1"/>
  <c r="AA1736" i="1" s="1"/>
  <c r="V2483" i="1"/>
  <c r="AA2483" i="1" s="1"/>
  <c r="V3035" i="1"/>
  <c r="AA3035" i="1" s="1"/>
  <c r="V2301" i="1"/>
  <c r="AA2301" i="1" s="1"/>
  <c r="V1876" i="1"/>
  <c r="AA1876" i="1" s="1"/>
  <c r="V1952" i="1"/>
  <c r="AA1952" i="1" s="1"/>
  <c r="V3972" i="1"/>
  <c r="AA3972" i="1" s="1"/>
  <c r="V2528" i="1"/>
  <c r="AA2528" i="1" s="1"/>
  <c r="V3850" i="1"/>
  <c r="AA3850" i="1" s="1"/>
  <c r="V229" i="1"/>
  <c r="AA229" i="1" s="1"/>
  <c r="V2481" i="1"/>
  <c r="AA2481" i="1" s="1"/>
  <c r="V1235" i="1"/>
  <c r="AA1235" i="1" s="1"/>
  <c r="V675" i="1"/>
  <c r="AA675" i="1" s="1"/>
  <c r="V1216" i="1"/>
  <c r="AA1216" i="1" s="1"/>
  <c r="V1254" i="1"/>
  <c r="AA1254" i="1" s="1"/>
  <c r="V1054" i="1"/>
  <c r="AA1054" i="1" s="1"/>
  <c r="V4036" i="1"/>
  <c r="AA4036" i="1" s="1"/>
  <c r="V618" i="1"/>
  <c r="AA618" i="1" s="1"/>
  <c r="V1806" i="1"/>
  <c r="AA1806" i="1" s="1"/>
  <c r="V2526" i="1"/>
  <c r="AA2526" i="1" s="1"/>
  <c r="V2759" i="1"/>
  <c r="AA2759" i="1" s="1"/>
  <c r="V3571" i="1"/>
  <c r="AA3571" i="1" s="1"/>
  <c r="V590" i="1"/>
  <c r="AA590" i="1" s="1"/>
  <c r="V197" i="1"/>
  <c r="AA197" i="1" s="1"/>
  <c r="V3675" i="1"/>
  <c r="AA3675" i="1" s="1"/>
  <c r="V3470" i="1"/>
  <c r="AA3470" i="1" s="1"/>
  <c r="V3989" i="1"/>
  <c r="AA3989" i="1" s="1"/>
  <c r="V3347" i="1"/>
  <c r="AA3347" i="1" s="1"/>
  <c r="V294" i="1"/>
  <c r="AA294" i="1" s="1"/>
  <c r="V4234" i="1"/>
  <c r="AA4234" i="1" s="1"/>
  <c r="V4258" i="1"/>
  <c r="AA4258" i="1" s="1"/>
  <c r="V4160" i="1"/>
  <c r="AA4160" i="1" s="1"/>
  <c r="V2971" i="1"/>
  <c r="AA2971" i="1" s="1"/>
  <c r="V3629" i="1"/>
  <c r="AA3629" i="1" s="1"/>
  <c r="V1097" i="1"/>
  <c r="AA1097" i="1" s="1"/>
  <c r="V879" i="1"/>
  <c r="AA879" i="1" s="1"/>
  <c r="V4161" i="1"/>
  <c r="AA4161" i="1" s="1"/>
  <c r="V3377" i="1"/>
  <c r="AA3377" i="1" s="1"/>
  <c r="V261" i="1"/>
  <c r="AA261" i="1" s="1"/>
  <c r="V1941" i="1"/>
  <c r="AA1941" i="1" s="1"/>
  <c r="V3449" i="1"/>
  <c r="AA3449" i="1" s="1"/>
  <c r="V8" i="1"/>
  <c r="AA8" i="1" s="1"/>
  <c r="V2026" i="1"/>
  <c r="AA2026" i="1" s="1"/>
  <c r="V3394" i="1"/>
  <c r="AA3394" i="1" s="1"/>
  <c r="V3902" i="1"/>
  <c r="AA3902" i="1" s="1"/>
  <c r="V3614" i="1"/>
  <c r="AA3614" i="1" s="1"/>
  <c r="V4051" i="1"/>
  <c r="AA4051" i="1" s="1"/>
  <c r="V98" i="1"/>
  <c r="AA98" i="1" s="1"/>
  <c r="V2738" i="1"/>
  <c r="AA2738" i="1" s="1"/>
  <c r="V4116" i="1"/>
  <c r="AA4116" i="1" s="1"/>
  <c r="V4000" i="1"/>
  <c r="AA4000" i="1" s="1"/>
  <c r="V3721" i="1"/>
  <c r="AA3721" i="1" s="1"/>
  <c r="V1424" i="1"/>
  <c r="AA1424" i="1" s="1"/>
  <c r="V4267" i="1"/>
  <c r="AA4267" i="1" s="1"/>
  <c r="V2964" i="1"/>
  <c r="AA2964" i="1" s="1"/>
  <c r="V2820" i="1"/>
  <c r="AA2820" i="1" s="1"/>
  <c r="V4217" i="1"/>
  <c r="AA4217" i="1" s="1"/>
  <c r="V3436" i="1"/>
  <c r="AA3436" i="1" s="1"/>
  <c r="V3634" i="1"/>
  <c r="AA3634" i="1" s="1"/>
  <c r="V346" i="1"/>
  <c r="AA346" i="1" s="1"/>
  <c r="V4090" i="1"/>
  <c r="AA4090" i="1" s="1"/>
  <c r="V1628" i="1"/>
  <c r="AA1628" i="1" s="1"/>
  <c r="V1807" i="1"/>
  <c r="AA1807" i="1" s="1"/>
  <c r="V2970" i="1"/>
  <c r="AA2970" i="1" s="1"/>
  <c r="V4157" i="1"/>
  <c r="AA4157" i="1" s="1"/>
  <c r="V2495" i="1"/>
  <c r="AA2495" i="1" s="1"/>
  <c r="V4244" i="1"/>
  <c r="AA4244" i="1" s="1"/>
  <c r="V3624" i="1"/>
  <c r="AA3624" i="1" s="1"/>
  <c r="V4197" i="1"/>
  <c r="AA4197" i="1" s="1"/>
  <c r="V349" i="1"/>
  <c r="AA349" i="1" s="1"/>
  <c r="V1984" i="1"/>
  <c r="AA1984" i="1" s="1"/>
  <c r="V3151" i="1"/>
  <c r="AA3151" i="1" s="1"/>
  <c r="V1462" i="1"/>
  <c r="AA1462" i="1" s="1"/>
  <c r="V193" i="1"/>
  <c r="AA193" i="1" s="1"/>
  <c r="V1751" i="1"/>
  <c r="AA1751" i="1" s="1"/>
  <c r="V3292" i="1"/>
  <c r="AA3292" i="1" s="1"/>
  <c r="V2985" i="1"/>
  <c r="AA2985" i="1" s="1"/>
  <c r="V3556" i="1"/>
  <c r="AA3556" i="1" s="1"/>
  <c r="V4222" i="1"/>
  <c r="AA4222" i="1" s="1"/>
  <c r="V1201" i="1"/>
  <c r="AA1201" i="1" s="1"/>
  <c r="V1596" i="1"/>
  <c r="AA1596" i="1" s="1"/>
  <c r="V3049" i="1"/>
  <c r="AA3049" i="1" s="1"/>
  <c r="V3828" i="1"/>
  <c r="AA3828" i="1" s="1"/>
  <c r="V3069" i="1"/>
  <c r="AA3069" i="1" s="1"/>
  <c r="V2462" i="1"/>
  <c r="AA2462" i="1" s="1"/>
  <c r="V3734" i="1"/>
  <c r="AA3734" i="1" s="1"/>
  <c r="V730" i="1"/>
  <c r="AA730" i="1" s="1"/>
  <c r="V2939" i="1"/>
  <c r="AA2939" i="1" s="1"/>
  <c r="V397" i="1"/>
  <c r="AA397" i="1" s="1"/>
  <c r="V3392" i="1"/>
  <c r="AA3392" i="1" s="1"/>
  <c r="V2260" i="1"/>
  <c r="AA2260" i="1" s="1"/>
  <c r="V907" i="1"/>
  <c r="AA907" i="1" s="1"/>
  <c r="V2712" i="1"/>
  <c r="AA2712" i="1" s="1"/>
  <c r="V2672" i="1"/>
  <c r="AA2672" i="1" s="1"/>
  <c r="V1418" i="1"/>
  <c r="AA1418" i="1" s="1"/>
  <c r="V310" i="1"/>
  <c r="AA310" i="1" s="1"/>
  <c r="V204" i="1"/>
  <c r="AA204" i="1" s="1"/>
  <c r="V2768" i="1"/>
  <c r="AA2768" i="1" s="1"/>
  <c r="V3836" i="1"/>
  <c r="AA3836" i="1" s="1"/>
  <c r="V1990" i="1"/>
  <c r="AA1990" i="1" s="1"/>
  <c r="V1113" i="1"/>
  <c r="AA1113" i="1" s="1"/>
  <c r="V3531" i="1"/>
  <c r="AA3531" i="1" s="1"/>
  <c r="V522" i="1"/>
  <c r="AA522" i="1" s="1"/>
  <c r="V1184" i="1"/>
  <c r="AA1184" i="1" s="1"/>
  <c r="V4097" i="1"/>
  <c r="AA4097" i="1" s="1"/>
  <c r="V612" i="1"/>
  <c r="AA612" i="1" s="1"/>
  <c r="V3887" i="1"/>
  <c r="AA3887" i="1" s="1"/>
  <c r="V47" i="1"/>
  <c r="AA47" i="1" s="1"/>
  <c r="V1332" i="1"/>
  <c r="AA1332" i="1" s="1"/>
  <c r="V1076" i="1"/>
  <c r="AA1076" i="1" s="1"/>
  <c r="V3337" i="1"/>
  <c r="AA3337" i="1" s="1"/>
  <c r="V2894" i="1"/>
  <c r="AA2894" i="1" s="1"/>
  <c r="V2206" i="1"/>
  <c r="AA2206" i="1" s="1"/>
  <c r="V2343" i="1"/>
  <c r="AA2343" i="1" s="1"/>
  <c r="V3767" i="1"/>
  <c r="AA3767" i="1" s="1"/>
  <c r="V2873" i="1"/>
  <c r="AA2873" i="1" s="1"/>
  <c r="V1062" i="1"/>
  <c r="AA1062" i="1" s="1"/>
  <c r="V1893" i="1"/>
  <c r="AA1893" i="1" s="1"/>
  <c r="V3727" i="1"/>
  <c r="AA3727" i="1" s="1"/>
  <c r="V4088" i="1"/>
  <c r="AA4088" i="1" s="1"/>
  <c r="V3387" i="1"/>
  <c r="AA3387" i="1" s="1"/>
  <c r="V1957" i="1"/>
  <c r="AA1957" i="1" s="1"/>
  <c r="V1020" i="1"/>
  <c r="AA1020" i="1" s="1"/>
  <c r="V1821" i="1"/>
  <c r="AA1821" i="1" s="1"/>
  <c r="V298" i="1"/>
  <c r="AA298" i="1" s="1"/>
  <c r="V1208" i="1"/>
  <c r="AA1208" i="1" s="1"/>
  <c r="V1995" i="1"/>
  <c r="AA1995" i="1" s="1"/>
  <c r="V835" i="1"/>
  <c r="AA835" i="1" s="1"/>
  <c r="V1224" i="1"/>
  <c r="AA1224" i="1" s="1"/>
  <c r="V3278" i="1"/>
  <c r="AA3278" i="1" s="1"/>
  <c r="V2624" i="1"/>
  <c r="AA2624" i="1" s="1"/>
  <c r="V3411" i="1"/>
  <c r="AA3411" i="1" s="1"/>
  <c r="V1213" i="1"/>
  <c r="AA1213" i="1" s="1"/>
  <c r="V1732" i="1"/>
  <c r="AA1732" i="1" s="1"/>
  <c r="V1292" i="1"/>
  <c r="AA1292" i="1" s="1"/>
  <c r="V3677" i="1"/>
  <c r="AA3677" i="1" s="1"/>
  <c r="V3952" i="1"/>
  <c r="AA3952" i="1" s="1"/>
  <c r="V3246" i="1"/>
  <c r="AA3246" i="1" s="1"/>
  <c r="V339" i="1"/>
  <c r="AA339" i="1" s="1"/>
  <c r="V3343" i="1"/>
  <c r="AA3343" i="1" s="1"/>
  <c r="V738" i="1"/>
  <c r="AA738" i="1" s="1"/>
  <c r="V2270" i="1"/>
  <c r="AA2270" i="1" s="1"/>
  <c r="V3164" i="1"/>
  <c r="AA3164" i="1" s="1"/>
  <c r="V2221" i="1"/>
  <c r="AA2221" i="1" s="1"/>
  <c r="V3729" i="1"/>
  <c r="AA3729" i="1" s="1"/>
  <c r="V3277" i="1"/>
  <c r="AA3277" i="1" s="1"/>
  <c r="V2045" i="1"/>
  <c r="AA2045" i="1" s="1"/>
  <c r="V631" i="1"/>
  <c r="AA631" i="1" s="1"/>
  <c r="V3446" i="1"/>
  <c r="AA3446" i="1" s="1"/>
  <c r="V2936" i="1"/>
  <c r="AA2936" i="1" s="1"/>
  <c r="V2203" i="1"/>
  <c r="AA2203" i="1" s="1"/>
  <c r="V86" i="1"/>
  <c r="AA86" i="1" s="1"/>
  <c r="V3652" i="1"/>
  <c r="AA3652" i="1" s="1"/>
  <c r="V4206" i="1"/>
  <c r="AA4206" i="1" s="1"/>
  <c r="V3139" i="1"/>
  <c r="AA3139" i="1" s="1"/>
  <c r="V3845" i="1"/>
  <c r="AA3845" i="1" s="1"/>
  <c r="V3207" i="1"/>
  <c r="AA3207" i="1" s="1"/>
  <c r="V3017" i="1"/>
  <c r="AA3017" i="1" s="1"/>
  <c r="V258" i="1"/>
  <c r="AA258" i="1" s="1"/>
  <c r="V3055" i="1"/>
  <c r="AA3055" i="1" s="1"/>
  <c r="V2737" i="1"/>
  <c r="AA2737" i="1" s="1"/>
  <c r="V3607" i="1"/>
  <c r="AA3607" i="1" s="1"/>
  <c r="V878" i="1"/>
  <c r="AA878" i="1" s="1"/>
  <c r="V3162" i="1"/>
  <c r="AA3162" i="1" s="1"/>
  <c r="V2211" i="1"/>
  <c r="AA2211" i="1" s="1"/>
  <c r="V2982" i="1"/>
  <c r="AA2982" i="1" s="1"/>
  <c r="V4203" i="1"/>
  <c r="AA4203" i="1" s="1"/>
  <c r="V2337" i="1"/>
  <c r="AA2337" i="1" s="1"/>
  <c r="V1151" i="1"/>
  <c r="AA1151" i="1" s="1"/>
  <c r="V239" i="1"/>
  <c r="AA239" i="1" s="1"/>
  <c r="V3799" i="1"/>
  <c r="AA3799" i="1" s="1"/>
  <c r="V3696" i="1"/>
  <c r="AA3696" i="1" s="1"/>
  <c r="V1447" i="1"/>
  <c r="AA1447" i="1" s="1"/>
  <c r="V722" i="1"/>
  <c r="AA722" i="1" s="1"/>
  <c r="V958" i="1"/>
  <c r="AA958" i="1" s="1"/>
  <c r="V3068" i="1"/>
  <c r="AA3068" i="1" s="1"/>
  <c r="V3222" i="1"/>
  <c r="AA3222" i="1" s="1"/>
  <c r="V195" i="1"/>
  <c r="AA195" i="1" s="1"/>
  <c r="V788" i="1"/>
  <c r="AA788" i="1" s="1"/>
  <c r="V653" i="1"/>
  <c r="AA653" i="1" s="1"/>
  <c r="V3401" i="1"/>
  <c r="AA3401" i="1" s="1"/>
  <c r="V487" i="1"/>
  <c r="AA487" i="1" s="1"/>
  <c r="V2900" i="1"/>
  <c r="AA2900" i="1" s="1"/>
  <c r="V2617" i="1"/>
  <c r="AA2617" i="1" s="1"/>
  <c r="V1043" i="1"/>
  <c r="AA1043" i="1" s="1"/>
  <c r="V2909" i="1"/>
  <c r="AA2909" i="1" s="1"/>
  <c r="V309" i="1"/>
  <c r="AA309" i="1" s="1"/>
  <c r="V630" i="1"/>
  <c r="AA630" i="1" s="1"/>
  <c r="V767" i="1"/>
  <c r="AA767" i="1" s="1"/>
  <c r="V1632" i="1"/>
  <c r="AA1632" i="1" s="1"/>
  <c r="V798" i="1"/>
  <c r="AA798" i="1" s="1"/>
  <c r="V1864" i="1"/>
  <c r="AA1864" i="1" s="1"/>
  <c r="V4202" i="1"/>
  <c r="AA4202" i="1" s="1"/>
  <c r="V3468" i="1"/>
  <c r="AA3468" i="1" s="1"/>
  <c r="V765" i="1"/>
  <c r="AA765" i="1" s="1"/>
  <c r="V2836" i="1"/>
  <c r="AA2836" i="1" s="1"/>
  <c r="V3503" i="1"/>
  <c r="AA3503" i="1" s="1"/>
  <c r="V3025" i="1"/>
  <c r="AA3025" i="1" s="1"/>
  <c r="V729" i="1"/>
  <c r="AA729" i="1" s="1"/>
  <c r="V1557" i="1"/>
  <c r="AA1557" i="1" s="1"/>
  <c r="V663" i="1"/>
  <c r="AA663" i="1" s="1"/>
  <c r="V1317" i="1"/>
  <c r="AA1317" i="1" s="1"/>
  <c r="V3931" i="1"/>
  <c r="AA3931" i="1" s="1"/>
  <c r="V2809" i="1"/>
  <c r="AA2809" i="1" s="1"/>
  <c r="V4057" i="1"/>
  <c r="AA4057" i="1" s="1"/>
  <c r="V2623" i="1"/>
  <c r="AA2623" i="1" s="1"/>
  <c r="V2215" i="1"/>
  <c r="AA2215" i="1" s="1"/>
  <c r="V468" i="1"/>
  <c r="AA468" i="1" s="1"/>
  <c r="V615" i="1"/>
  <c r="AA615" i="1" s="1"/>
  <c r="V3907" i="1"/>
  <c r="AA3907" i="1" s="1"/>
  <c r="V105" i="1"/>
  <c r="AA105" i="1" s="1"/>
  <c r="V3108" i="1"/>
  <c r="AA3108" i="1" s="1"/>
  <c r="V741" i="1"/>
  <c r="AA741" i="1" s="1"/>
  <c r="V585" i="1"/>
  <c r="AA585" i="1" s="1"/>
  <c r="V3930" i="1"/>
  <c r="AA3930" i="1" s="1"/>
  <c r="V215" i="1"/>
  <c r="AA215" i="1" s="1"/>
  <c r="V3472" i="1"/>
  <c r="AA3472" i="1" s="1"/>
  <c r="V4114" i="1"/>
  <c r="AA4114" i="1" s="1"/>
  <c r="V354" i="1"/>
  <c r="AA354" i="1" s="1"/>
  <c r="V2416" i="1"/>
  <c r="AA2416" i="1" s="1"/>
  <c r="V4184" i="1"/>
  <c r="AA4184" i="1" s="1"/>
  <c r="V1449" i="1"/>
  <c r="AA1449" i="1" s="1"/>
  <c r="V1075" i="1"/>
  <c r="AA1075" i="1" s="1"/>
  <c r="V3080" i="1"/>
  <c r="AA3080" i="1" s="1"/>
  <c r="V3258" i="1"/>
  <c r="AA3258" i="1" s="1"/>
  <c r="V580" i="1"/>
  <c r="AA580" i="1" s="1"/>
  <c r="V801" i="1"/>
  <c r="AA801" i="1" s="1"/>
  <c r="V1478" i="1"/>
  <c r="AA1478" i="1" s="1"/>
  <c r="V1772" i="1"/>
  <c r="AA1772" i="1" s="1"/>
  <c r="V3593" i="1"/>
  <c r="AA3593" i="1" s="1"/>
  <c r="V4173" i="1"/>
  <c r="AA4173" i="1" s="1"/>
  <c r="V2105" i="1"/>
  <c r="AA2105" i="1" s="1"/>
  <c r="V1274" i="1"/>
  <c r="AA1274" i="1" s="1"/>
  <c r="V2164" i="1"/>
  <c r="AA2164" i="1" s="1"/>
  <c r="V4059" i="1"/>
  <c r="AA4059" i="1" s="1"/>
  <c r="V4066" i="1"/>
  <c r="AA4066" i="1" s="1"/>
  <c r="V1358" i="1"/>
  <c r="AA1358" i="1" s="1"/>
  <c r="V1537" i="1"/>
  <c r="AA1537" i="1" s="1"/>
  <c r="V161" i="1"/>
  <c r="AA161" i="1" s="1"/>
  <c r="V3491" i="1"/>
  <c r="AA3491" i="1" s="1"/>
  <c r="V3077" i="1"/>
  <c r="AA3077" i="1" s="1"/>
  <c r="V622" i="1"/>
  <c r="AA622" i="1" s="1"/>
  <c r="V2545" i="1"/>
  <c r="AA2545" i="1" s="1"/>
  <c r="V868" i="1"/>
  <c r="AA868" i="1" s="1"/>
  <c r="V951" i="1"/>
  <c r="AA951" i="1" s="1"/>
  <c r="V1071" i="1"/>
  <c r="AA1071" i="1" s="1"/>
  <c r="V588" i="1"/>
  <c r="AA588" i="1" s="1"/>
  <c r="V1336" i="1"/>
  <c r="AA1336" i="1" s="1"/>
  <c r="V3427" i="1"/>
  <c r="AA3427" i="1" s="1"/>
  <c r="V1298" i="1"/>
  <c r="AA1298" i="1" s="1"/>
  <c r="V3731" i="1"/>
  <c r="AA3731" i="1" s="1"/>
  <c r="V4185" i="1"/>
  <c r="AA4185" i="1" s="1"/>
  <c r="V348" i="1"/>
  <c r="AA348" i="1" s="1"/>
  <c r="V2464" i="1"/>
  <c r="AA2464" i="1" s="1"/>
  <c r="V4056" i="1"/>
  <c r="AA4056" i="1" s="1"/>
  <c r="V2282" i="1"/>
  <c r="AA2282" i="1" s="1"/>
  <c r="V2172" i="1"/>
  <c r="AA2172" i="1" s="1"/>
  <c r="V4027" i="1"/>
  <c r="AA4027" i="1" s="1"/>
  <c r="V2557" i="1"/>
  <c r="AA2557" i="1" s="1"/>
  <c r="V1760" i="1"/>
  <c r="AA1760" i="1" s="1"/>
  <c r="V3340" i="1"/>
  <c r="AA3340" i="1" s="1"/>
  <c r="V423" i="1"/>
  <c r="AA423" i="1" s="1"/>
  <c r="V3726" i="1"/>
  <c r="AA3726" i="1" s="1"/>
  <c r="V2475" i="1"/>
  <c r="AA2475" i="1" s="1"/>
  <c r="V2028" i="1"/>
  <c r="AA2028" i="1" s="1"/>
  <c r="V3733" i="1"/>
  <c r="AA3733" i="1" s="1"/>
  <c r="V692" i="1"/>
  <c r="AA692" i="1" s="1"/>
  <c r="V1645" i="1"/>
  <c r="AA1645" i="1" s="1"/>
  <c r="V1874" i="1"/>
  <c r="AA1874" i="1" s="1"/>
  <c r="V2546" i="1"/>
  <c r="AA2546" i="1" s="1"/>
  <c r="V3615" i="1"/>
  <c r="AA3615" i="1" s="1"/>
  <c r="V33" i="1"/>
  <c r="AA33" i="1" s="1"/>
  <c r="V3983" i="1"/>
  <c r="AA3983" i="1" s="1"/>
  <c r="V13" i="1"/>
  <c r="AA13" i="1" s="1"/>
  <c r="V1038" i="1"/>
  <c r="AA1038" i="1" s="1"/>
  <c r="V211" i="1"/>
  <c r="AA211" i="1" s="1"/>
  <c r="V1697" i="1"/>
  <c r="AA1697" i="1" s="1"/>
  <c r="V4013" i="1"/>
  <c r="AA4013" i="1" s="1"/>
  <c r="V3359" i="1"/>
  <c r="AA3359" i="1" s="1"/>
  <c r="V2565" i="1"/>
  <c r="AA2565" i="1" s="1"/>
  <c r="V85" i="1"/>
  <c r="AA85" i="1" s="1"/>
  <c r="V4070" i="1"/>
  <c r="AA4070" i="1" s="1"/>
  <c r="V2949" i="1"/>
  <c r="AA2949" i="1" s="1"/>
  <c r="V3893" i="1"/>
  <c r="AA3893" i="1" s="1"/>
  <c r="V2646" i="1"/>
  <c r="AA2646" i="1" s="1"/>
  <c r="V2196" i="1"/>
  <c r="AA2196" i="1" s="1"/>
  <c r="V3358" i="1"/>
  <c r="AA3358" i="1" s="1"/>
  <c r="V2259" i="1"/>
  <c r="AA2259" i="1" s="1"/>
  <c r="V3637" i="1"/>
  <c r="AA3637" i="1" s="1"/>
  <c r="V645" i="1"/>
  <c r="AA645" i="1" s="1"/>
  <c r="V1435" i="1"/>
  <c r="AA1435" i="1" s="1"/>
  <c r="V277" i="1"/>
  <c r="AA277" i="1" s="1"/>
  <c r="V802" i="1"/>
  <c r="AA802" i="1" s="1"/>
  <c r="V2582" i="1"/>
  <c r="AA2582" i="1" s="1"/>
  <c r="V3349" i="1"/>
  <c r="AA3349" i="1" s="1"/>
  <c r="V246" i="1"/>
  <c r="AA246" i="1" s="1"/>
  <c r="V361" i="1"/>
  <c r="AA361" i="1" s="1"/>
  <c r="V1132" i="1"/>
  <c r="AA1132" i="1" s="1"/>
  <c r="V1831" i="1"/>
  <c r="AA1831" i="1" s="1"/>
  <c r="V79" i="1"/>
  <c r="AA79" i="1" s="1"/>
  <c r="V24" i="1"/>
  <c r="AA24" i="1" s="1"/>
  <c r="V903" i="1"/>
  <c r="AA903" i="1" s="1"/>
  <c r="V295" i="1"/>
  <c r="AA295" i="1" s="1"/>
  <c r="V3728" i="1"/>
  <c r="AA3728" i="1" s="1"/>
  <c r="V3284" i="1"/>
  <c r="AA3284" i="1" s="1"/>
  <c r="V2979" i="1"/>
  <c r="AA2979" i="1" s="1"/>
  <c r="V3159" i="1"/>
  <c r="AA3159" i="1" s="1"/>
  <c r="V184" i="1"/>
  <c r="AA184" i="1" s="1"/>
  <c r="V3022" i="1"/>
  <c r="AA3022" i="1" s="1"/>
  <c r="V1545" i="1"/>
  <c r="AA1545" i="1" s="1"/>
  <c r="V3071" i="1"/>
  <c r="AA3071" i="1" s="1"/>
  <c r="V812" i="1"/>
  <c r="AA812" i="1" s="1"/>
  <c r="V3783" i="1"/>
  <c r="AA3783" i="1" s="1"/>
  <c r="V3633" i="1"/>
  <c r="AA3633" i="1" s="1"/>
  <c r="V1354" i="1"/>
  <c r="AA1354" i="1" s="1"/>
  <c r="V807" i="1"/>
  <c r="AA807" i="1" s="1"/>
  <c r="V3813" i="1"/>
  <c r="AA3813" i="1" s="1"/>
  <c r="V1675" i="1"/>
  <c r="AA1675" i="1" s="1"/>
  <c r="V1845" i="1"/>
  <c r="AA1845" i="1" s="1"/>
  <c r="V1709" i="1"/>
  <c r="AA1709" i="1" s="1"/>
  <c r="V2570" i="1"/>
  <c r="AA2570" i="1" s="1"/>
  <c r="V389" i="1"/>
  <c r="AA389" i="1" s="1"/>
  <c r="V699" i="1"/>
  <c r="AA699" i="1" s="1"/>
  <c r="V252" i="1"/>
  <c r="AA252" i="1" s="1"/>
  <c r="V2743" i="1"/>
  <c r="AA2743" i="1" s="1"/>
  <c r="V1196" i="1"/>
  <c r="AA1196" i="1" s="1"/>
  <c r="V1192" i="1"/>
  <c r="AA1192" i="1" s="1"/>
  <c r="V1829" i="1"/>
  <c r="AA1829" i="1" s="1"/>
  <c r="V1405" i="1"/>
  <c r="AA1405" i="1" s="1"/>
  <c r="V228" i="1"/>
  <c r="AA228" i="1" s="1"/>
  <c r="V289" i="1"/>
  <c r="AA289" i="1" s="1"/>
  <c r="V34" i="1"/>
  <c r="AA34" i="1" s="1"/>
  <c r="V2096" i="1"/>
  <c r="AA2096" i="1" s="1"/>
  <c r="V3970" i="1"/>
  <c r="AA3970" i="1" s="1"/>
  <c r="V267" i="1"/>
  <c r="AA267" i="1" s="1"/>
  <c r="V3882" i="1"/>
  <c r="AA3882" i="1" s="1"/>
  <c r="V1842" i="1"/>
  <c r="AA1842" i="1" s="1"/>
  <c r="V1747" i="1"/>
  <c r="AA1747" i="1" s="1"/>
  <c r="V680" i="1"/>
  <c r="AA680" i="1" s="1"/>
  <c r="V2409" i="1"/>
  <c r="AA2409" i="1" s="1"/>
  <c r="V526" i="1"/>
  <c r="AA526" i="1" s="1"/>
  <c r="V3075" i="1"/>
  <c r="AA3075" i="1" s="1"/>
  <c r="V519" i="1"/>
  <c r="AA519" i="1" s="1"/>
  <c r="V2854" i="1"/>
  <c r="AA2854" i="1" s="1"/>
  <c r="V754" i="1"/>
  <c r="AA754" i="1" s="1"/>
  <c r="V2298" i="1"/>
  <c r="AA2298" i="1" s="1"/>
  <c r="V2109" i="1"/>
  <c r="AA2109" i="1" s="1"/>
  <c r="V1501" i="1"/>
  <c r="AA1501" i="1" s="1"/>
  <c r="V3070" i="1"/>
  <c r="AA3070" i="1" s="1"/>
  <c r="V1228" i="1"/>
  <c r="AA1228" i="1" s="1"/>
  <c r="V1242" i="1"/>
  <c r="AA1242" i="1" s="1"/>
  <c r="V915" i="1"/>
  <c r="AA915" i="1" s="1"/>
  <c r="V201" i="1"/>
  <c r="AA201" i="1" s="1"/>
  <c r="V2413" i="1"/>
  <c r="AA2413" i="1" s="1"/>
  <c r="V1369" i="1"/>
  <c r="AA1369" i="1" s="1"/>
  <c r="V2689" i="1"/>
  <c r="AA2689" i="1" s="1"/>
  <c r="V2201" i="1"/>
  <c r="AA2201" i="1" s="1"/>
  <c r="V1137" i="1"/>
  <c r="AA1137" i="1" s="1"/>
  <c r="V2083" i="1"/>
  <c r="AA2083" i="1" s="1"/>
  <c r="V1109" i="1"/>
  <c r="AA1109" i="1" s="1"/>
  <c r="V2518" i="1"/>
  <c r="AA2518" i="1" s="1"/>
  <c r="V676" i="1"/>
  <c r="AA676" i="1" s="1"/>
  <c r="V979" i="1"/>
  <c r="AA979" i="1" s="1"/>
  <c r="V3684" i="1"/>
  <c r="AA3684" i="1" s="1"/>
  <c r="V3438" i="1"/>
  <c r="AA3438" i="1" s="1"/>
  <c r="V2639" i="1"/>
  <c r="AA2639" i="1" s="1"/>
  <c r="V1006" i="1"/>
  <c r="AA1006" i="1" s="1"/>
  <c r="V3878" i="1"/>
  <c r="AA3878" i="1" s="1"/>
  <c r="V1357" i="1"/>
  <c r="AA1357" i="1" s="1"/>
  <c r="V2590" i="1"/>
  <c r="AA2590" i="1" s="1"/>
  <c r="V3124" i="1"/>
  <c r="AA3124" i="1" s="1"/>
  <c r="V572" i="1"/>
  <c r="AA572" i="1" s="1"/>
  <c r="V503" i="1"/>
  <c r="AA503" i="1" s="1"/>
  <c r="V1737" i="1"/>
  <c r="AA1737" i="1" s="1"/>
  <c r="V714" i="1"/>
  <c r="AA714" i="1" s="1"/>
  <c r="V1612" i="1"/>
  <c r="AA1612" i="1" s="1"/>
  <c r="V112" i="1"/>
  <c r="AA112" i="1" s="1"/>
  <c r="V1326" i="1"/>
  <c r="AA1326" i="1" s="1"/>
  <c r="V1818" i="1"/>
  <c r="AA1818" i="1" s="1"/>
  <c r="V3521" i="1"/>
  <c r="AA3521" i="1" s="1"/>
  <c r="V604" i="1"/>
  <c r="AA604" i="1" s="1"/>
  <c r="V3986" i="1"/>
  <c r="AA3986" i="1" s="1"/>
  <c r="V119" i="1"/>
  <c r="AA119" i="1" s="1"/>
  <c r="V194" i="1"/>
  <c r="AA194" i="1" s="1"/>
  <c r="V2529" i="1"/>
  <c r="AA2529" i="1" s="1"/>
  <c r="V2891" i="1"/>
  <c r="AA2891" i="1" s="1"/>
  <c r="V2027" i="1"/>
  <c r="AA2027" i="1" s="1"/>
  <c r="V3241" i="1"/>
  <c r="AA3241" i="1" s="1"/>
  <c r="V251" i="1"/>
  <c r="AA251" i="1" s="1"/>
  <c r="V1209" i="1"/>
  <c r="AA1209" i="1" s="1"/>
  <c r="V1199" i="1"/>
  <c r="AA1199" i="1" s="1"/>
  <c r="V232" i="1"/>
  <c r="AA232" i="1" s="1"/>
  <c r="V3062" i="1"/>
  <c r="AA3062" i="1" s="1"/>
  <c r="V3906" i="1"/>
  <c r="AA3906" i="1" s="1"/>
  <c r="V1141" i="1"/>
  <c r="AA1141" i="1" s="1"/>
  <c r="V374" i="1"/>
  <c r="AA374" i="1" s="1"/>
  <c r="V3750" i="1"/>
  <c r="AA3750" i="1" s="1"/>
  <c r="V120" i="1"/>
  <c r="AA120" i="1" s="1"/>
  <c r="V200" i="1"/>
  <c r="AA200" i="1" s="1"/>
  <c r="V1339" i="1"/>
  <c r="AA1339" i="1" s="1"/>
  <c r="V488" i="1"/>
  <c r="AA488" i="1" s="1"/>
  <c r="V2539" i="1"/>
  <c r="AA2539" i="1" s="1"/>
  <c r="V4091" i="1"/>
  <c r="AA4091" i="1" s="1"/>
  <c r="V3219" i="1"/>
  <c r="AA3219" i="1" s="1"/>
  <c r="V1502" i="1"/>
  <c r="AA1502" i="1" s="1"/>
  <c r="V3265" i="1"/>
  <c r="AA3265" i="1" s="1"/>
  <c r="V1402" i="1"/>
  <c r="AA1402" i="1" s="1"/>
  <c r="V3740" i="1"/>
  <c r="AA3740" i="1" s="1"/>
  <c r="V2914" i="1"/>
  <c r="AA2914" i="1" s="1"/>
  <c r="V1875" i="1"/>
  <c r="AA1875" i="1" s="1"/>
  <c r="V1118" i="1"/>
  <c r="AA1118" i="1" s="1"/>
  <c r="V1272" i="1"/>
  <c r="AA1272" i="1" s="1"/>
  <c r="V932" i="1"/>
  <c r="AA932" i="1" s="1"/>
  <c r="V2433" i="1"/>
  <c r="AA2433" i="1" s="1"/>
  <c r="V434" i="1"/>
  <c r="AA434" i="1" s="1"/>
  <c r="V1164" i="1"/>
  <c r="AA1164" i="1" s="1"/>
  <c r="V2166" i="1"/>
  <c r="AA2166" i="1" s="1"/>
  <c r="V2734" i="1"/>
  <c r="AA2734" i="1" s="1"/>
  <c r="V3322" i="1"/>
  <c r="AA3322" i="1" s="1"/>
  <c r="V2078" i="1"/>
  <c r="AA2078" i="1" s="1"/>
  <c r="V482" i="1"/>
  <c r="AA482" i="1" s="1"/>
  <c r="V244" i="1"/>
  <c r="AA244" i="1" s="1"/>
  <c r="V2468" i="1"/>
  <c r="AA2468" i="1" s="1"/>
  <c r="V736" i="1"/>
  <c r="AA736" i="1" s="1"/>
  <c r="V861" i="1"/>
  <c r="AA861" i="1" s="1"/>
  <c r="V3883" i="1"/>
  <c r="AA3883" i="1" s="1"/>
  <c r="V3113" i="1"/>
  <c r="AA3113" i="1" s="1"/>
  <c r="V2626" i="1"/>
  <c r="AA2626" i="1" s="1"/>
  <c r="V2342" i="1"/>
  <c r="AA2342" i="1" s="1"/>
  <c r="V3957" i="1"/>
  <c r="AA3957" i="1" s="1"/>
  <c r="V2633" i="1"/>
  <c r="AA2633" i="1" s="1"/>
  <c r="V18" i="1"/>
  <c r="AA18" i="1" s="1"/>
  <c r="V3289" i="1"/>
  <c r="AA3289" i="1" s="1"/>
  <c r="V3180" i="1"/>
  <c r="AA3180" i="1" s="1"/>
  <c r="V4236" i="1"/>
  <c r="AA4236" i="1" s="1"/>
  <c r="V1461" i="1"/>
  <c r="AA1461" i="1" s="1"/>
  <c r="V4246" i="1"/>
  <c r="AA4246" i="1" s="1"/>
  <c r="V2654" i="1"/>
  <c r="AA2654" i="1" s="1"/>
  <c r="V3739" i="1"/>
  <c r="AA3739" i="1" s="1"/>
  <c r="V1886" i="1"/>
  <c r="AA1886" i="1" s="1"/>
  <c r="V1796" i="1"/>
  <c r="AA1796" i="1" s="1"/>
  <c r="V4067" i="1"/>
  <c r="AA4067" i="1" s="1"/>
  <c r="V4121" i="1"/>
  <c r="AA4121" i="1" s="1"/>
  <c r="V2635" i="1"/>
  <c r="AA2635" i="1" s="1"/>
  <c r="V1484" i="1"/>
  <c r="AA1484" i="1" s="1"/>
  <c r="V4110" i="1"/>
  <c r="AA4110" i="1" s="1"/>
  <c r="V281" i="1"/>
  <c r="AA281" i="1" s="1"/>
  <c r="V3643" i="1"/>
  <c r="AA3643" i="1" s="1"/>
  <c r="V1448" i="1"/>
  <c r="AA1448" i="1" s="1"/>
  <c r="V81" i="1"/>
  <c r="AA81" i="1" s="1"/>
  <c r="V847" i="1"/>
  <c r="AA847" i="1" s="1"/>
  <c r="V2516" i="1"/>
  <c r="AA2516" i="1" s="1"/>
  <c r="V1273" i="1"/>
  <c r="AA1273" i="1" s="1"/>
  <c r="V3457" i="1"/>
  <c r="AA3457" i="1" s="1"/>
  <c r="V3248" i="1"/>
  <c r="AA3248" i="1" s="1"/>
  <c r="V4113" i="1"/>
  <c r="AA4113" i="1" s="1"/>
  <c r="V137" i="1"/>
  <c r="AA137" i="1" s="1"/>
  <c r="V4243" i="1"/>
  <c r="AA4243" i="1" s="1"/>
  <c r="V55" i="1"/>
  <c r="AA55" i="1" s="1"/>
  <c r="V1060" i="1"/>
  <c r="AA1060" i="1" s="1"/>
  <c r="V3820" i="1"/>
  <c r="AA3820" i="1" s="1"/>
  <c r="V4142" i="1"/>
  <c r="AA4142" i="1" s="1"/>
  <c r="V3365" i="1"/>
  <c r="AA3365" i="1" s="1"/>
  <c r="V4240" i="1"/>
  <c r="AA4240" i="1" s="1"/>
  <c r="V4201" i="1"/>
  <c r="AA4201" i="1" s="1"/>
  <c r="V3992" i="1"/>
  <c r="AA3992" i="1" s="1"/>
  <c r="V3059" i="1"/>
  <c r="AA3059" i="1" s="1"/>
  <c r="V2473" i="1"/>
  <c r="AA2473" i="1" s="1"/>
  <c r="V1511" i="1"/>
  <c r="AA1511" i="1" s="1"/>
  <c r="V3212" i="1"/>
  <c r="AA3212" i="1" s="1"/>
  <c r="V566" i="1"/>
  <c r="AA566" i="1" s="1"/>
  <c r="V726" i="1"/>
  <c r="AA726" i="1" s="1"/>
  <c r="V2457" i="1"/>
  <c r="AA2457" i="1" s="1"/>
  <c r="V3514" i="1"/>
  <c r="AA3514" i="1" s="1"/>
  <c r="V2653" i="1"/>
  <c r="AA2653" i="1" s="1"/>
  <c r="V108" i="1"/>
  <c r="AA108" i="1" s="1"/>
  <c r="V4177" i="1"/>
  <c r="AA4177" i="1" s="1"/>
  <c r="V285" i="1"/>
  <c r="AA285" i="1" s="1"/>
  <c r="V3280" i="1"/>
  <c r="AA3280" i="1" s="1"/>
  <c r="V4227" i="1"/>
  <c r="AA4227" i="1" s="1"/>
  <c r="V287" i="1"/>
  <c r="AA287" i="1" s="1"/>
  <c r="V122" i="1"/>
  <c r="AA122" i="1" s="1"/>
  <c r="V3122" i="1"/>
  <c r="AA3122" i="1" s="1"/>
  <c r="V2442" i="1"/>
  <c r="AA2442" i="1" s="1"/>
  <c r="V4062" i="1"/>
  <c r="AA4062" i="1" s="1"/>
  <c r="V3657" i="1"/>
  <c r="AA3657" i="1" s="1"/>
  <c r="V1813" i="1"/>
  <c r="AA1813" i="1" s="1"/>
  <c r="V4180" i="1"/>
  <c r="AA4180" i="1" s="1"/>
  <c r="V3001" i="1"/>
  <c r="AA3001" i="1" s="1"/>
  <c r="V3456" i="1"/>
  <c r="AA3456" i="1" s="1"/>
  <c r="V3046" i="1"/>
  <c r="AA3046" i="1" s="1"/>
  <c r="V4159" i="1"/>
  <c r="AA4159" i="1" s="1"/>
  <c r="V1577" i="1"/>
  <c r="AA1577" i="1" s="1"/>
  <c r="V4106" i="1"/>
  <c r="AA4106" i="1" s="1"/>
  <c r="V3985" i="1"/>
  <c r="AA3985" i="1" s="1"/>
  <c r="V3697" i="1"/>
  <c r="AA3697" i="1" s="1"/>
  <c r="V989" i="1"/>
  <c r="AA989" i="1" s="1"/>
  <c r="V4239" i="1"/>
  <c r="AA4239" i="1" s="1"/>
  <c r="V685" i="1"/>
  <c r="AA685" i="1" s="1"/>
  <c r="V682" i="1"/>
  <c r="AA682" i="1" s="1"/>
  <c r="V4144" i="1"/>
  <c r="AA4144" i="1" s="1"/>
  <c r="V3330" i="1"/>
  <c r="AA3330" i="1" s="1"/>
  <c r="V4165" i="1"/>
  <c r="AA4165" i="1" s="1"/>
  <c r="V3917" i="1"/>
  <c r="AA3917" i="1" s="1"/>
  <c r="V1403" i="1"/>
  <c r="AA1403" i="1" s="1"/>
  <c r="V4034" i="1"/>
  <c r="AA4034" i="1" s="1"/>
  <c r="V4104" i="1"/>
  <c r="AA4104" i="1" s="1"/>
  <c r="V148" i="1"/>
  <c r="AA148" i="1" s="1"/>
  <c r="V4084" i="1"/>
  <c r="AA4084" i="1" s="1"/>
  <c r="V2865" i="1"/>
  <c r="AA2865" i="1" s="1"/>
  <c r="V3745" i="1"/>
  <c r="AA3745" i="1" s="1"/>
  <c r="V4216" i="1"/>
  <c r="AA4216" i="1" s="1"/>
  <c r="V4022" i="1"/>
  <c r="AA4022" i="1" s="1"/>
  <c r="V624" i="1"/>
  <c r="AA624" i="1" s="1"/>
  <c r="V3256" i="1"/>
  <c r="AA3256" i="1" s="1"/>
  <c r="V2352" i="1"/>
  <c r="AA2352" i="1" s="1"/>
  <c r="V4069" i="1"/>
  <c r="AA4069" i="1" s="1"/>
  <c r="V4015" i="1"/>
  <c r="AA4015" i="1" s="1"/>
  <c r="V2275" i="1"/>
  <c r="AA2275" i="1" s="1"/>
  <c r="V4153" i="1"/>
  <c r="AA4153" i="1" s="1"/>
  <c r="V1388" i="1"/>
  <c r="AA1388" i="1" s="1"/>
  <c r="V2797" i="1"/>
  <c r="AA2797" i="1" s="1"/>
  <c r="V1570" i="1"/>
  <c r="AA1570" i="1" s="1"/>
  <c r="V3866" i="1"/>
  <c r="AA3866" i="1" s="1"/>
  <c r="V4008" i="1"/>
  <c r="AA4008" i="1" s="1"/>
  <c r="V2621" i="1"/>
  <c r="AA2621" i="1" s="1"/>
  <c r="V4265" i="1"/>
  <c r="AA4265" i="1" s="1"/>
  <c r="V2643" i="1"/>
  <c r="AA2643" i="1" s="1"/>
  <c r="V3549" i="1"/>
  <c r="AA3549" i="1" s="1"/>
  <c r="V1463" i="1"/>
  <c r="AA1463" i="1" s="1"/>
  <c r="V994" i="1"/>
  <c r="AA994" i="1" s="1"/>
  <c r="V4147" i="1"/>
  <c r="AA4147" i="1" s="1"/>
  <c r="V4133" i="1"/>
  <c r="AA4133" i="1" s="1"/>
  <c r="V2605" i="1"/>
  <c r="AA2605" i="1" s="1"/>
  <c r="V4064" i="1"/>
  <c r="AA4064" i="1" s="1"/>
  <c r="V1661" i="1"/>
  <c r="AA1661" i="1" s="1"/>
  <c r="V192" i="1"/>
  <c r="AA192" i="1" s="1"/>
  <c r="V1085" i="1"/>
  <c r="AA1085" i="1" s="1"/>
  <c r="V1882" i="1"/>
  <c r="AA1882" i="1" s="1"/>
  <c r="V3197" i="1"/>
  <c r="AA3197" i="1" s="1"/>
  <c r="V636" i="1"/>
  <c r="AA636" i="1" s="1"/>
  <c r="V678" i="1"/>
  <c r="AA678" i="1" s="1"/>
  <c r="V3577" i="1"/>
  <c r="AA3577" i="1" s="1"/>
  <c r="V2180" i="1"/>
  <c r="AA2180" i="1" s="1"/>
  <c r="V2066" i="1"/>
  <c r="AA2066" i="1" s="1"/>
  <c r="V3150" i="1"/>
  <c r="AA3150" i="1" s="1"/>
  <c r="V2911" i="1"/>
  <c r="AA2911" i="1" s="1"/>
  <c r="V2437" i="1"/>
  <c r="AA2437" i="1" s="1"/>
  <c r="V683" i="1"/>
  <c r="AA683" i="1" s="1"/>
  <c r="V1735" i="1"/>
  <c r="AA1735" i="1" s="1"/>
  <c r="V1627" i="1"/>
  <c r="AA1627" i="1" s="1"/>
  <c r="V1323" i="1"/>
  <c r="AA1323" i="1" s="1"/>
  <c r="V207" i="1"/>
  <c r="AA207" i="1" s="1"/>
  <c r="V3140" i="1"/>
  <c r="AA3140" i="1" s="1"/>
  <c r="V537" i="1"/>
  <c r="AA537" i="1" s="1"/>
  <c r="V4233" i="1"/>
  <c r="AA4233" i="1" s="1"/>
  <c r="V844" i="1"/>
  <c r="AA844" i="1" s="1"/>
  <c r="V2510" i="1"/>
  <c r="AA2510" i="1" s="1"/>
  <c r="V3047" i="1"/>
  <c r="AA3047" i="1" s="1"/>
  <c r="V4182" i="1"/>
  <c r="AA4182" i="1" s="1"/>
  <c r="V3231" i="1"/>
  <c r="AA3231" i="1" s="1"/>
  <c r="V909" i="1"/>
  <c r="AA909" i="1" s="1"/>
  <c r="V1561" i="1"/>
  <c r="AA1561" i="1" s="1"/>
  <c r="V3611" i="1"/>
  <c r="AA3611" i="1" s="1"/>
  <c r="V2779" i="1"/>
  <c r="AA2779" i="1" s="1"/>
  <c r="V1259" i="1"/>
  <c r="AA1259" i="1" s="1"/>
  <c r="V2479" i="1"/>
  <c r="AA2479" i="1" s="1"/>
  <c r="V61" i="1"/>
  <c r="AA61" i="1" s="1"/>
  <c r="V3127" i="1"/>
  <c r="AA3127" i="1" s="1"/>
  <c r="V3112" i="1"/>
  <c r="AA3112" i="1" s="1"/>
  <c r="V3057" i="1"/>
  <c r="AA3057" i="1" s="1"/>
  <c r="V1843" i="1"/>
  <c r="AA1843" i="1" s="1"/>
  <c r="V2104" i="1"/>
  <c r="AA2104" i="1" s="1"/>
  <c r="V432" i="1"/>
  <c r="AA432" i="1" s="1"/>
  <c r="V3875" i="1"/>
  <c r="AA3875" i="1" s="1"/>
  <c r="V1028" i="1"/>
  <c r="AA1028" i="1" s="1"/>
  <c r="V2256" i="1"/>
  <c r="AA2256" i="1" s="1"/>
  <c r="V4256" i="1"/>
  <c r="AA4256" i="1" s="1"/>
  <c r="V3680" i="1"/>
  <c r="AA3680" i="1" s="1"/>
  <c r="V68" i="1"/>
  <c r="AA68" i="1" s="1"/>
  <c r="V2983" i="1"/>
  <c r="AA2983" i="1" s="1"/>
  <c r="V708" i="1"/>
  <c r="AA708" i="1" s="1"/>
  <c r="V4253" i="1"/>
  <c r="AA4253" i="1" s="1"/>
  <c r="V3812" i="1"/>
  <c r="AA3812" i="1" s="1"/>
  <c r="V241" i="1"/>
  <c r="AA241" i="1" s="1"/>
  <c r="V2335" i="1"/>
  <c r="AA2335" i="1" s="1"/>
  <c r="V1374" i="1"/>
  <c r="AA1374" i="1" s="1"/>
  <c r="V2660" i="1"/>
  <c r="AA2660" i="1" s="1"/>
  <c r="V4095" i="1"/>
  <c r="AA4095" i="1" s="1"/>
  <c r="V2563" i="1"/>
  <c r="AA2563" i="1" s="1"/>
  <c r="V1673" i="1"/>
  <c r="AA1673" i="1" s="1"/>
  <c r="V347" i="1"/>
  <c r="AA347" i="1" s="1"/>
  <c r="V3133" i="1"/>
  <c r="AA3133" i="1" s="1"/>
  <c r="V2065" i="1"/>
  <c r="AA2065" i="1" s="1"/>
  <c r="V2596" i="1"/>
  <c r="AA2596" i="1" s="1"/>
  <c r="V2699" i="1"/>
  <c r="AA2699" i="1" s="1"/>
  <c r="V2760" i="1"/>
  <c r="AA2760" i="1" s="1"/>
  <c r="V589" i="1"/>
  <c r="AA589" i="1" s="1"/>
  <c r="V667" i="1"/>
  <c r="AA667" i="1" s="1"/>
  <c r="V911" i="1"/>
  <c r="AA911" i="1" s="1"/>
  <c r="V209" i="1"/>
  <c r="AA209" i="1" s="1"/>
  <c r="V4073" i="1"/>
  <c r="AA4073" i="1" s="1"/>
  <c r="V1053" i="1"/>
  <c r="AA1053" i="1" s="1"/>
  <c r="V1682" i="1"/>
  <c r="AA1682" i="1" s="1"/>
  <c r="V946" i="1"/>
  <c r="AA946" i="1" s="1"/>
  <c r="V4198" i="1"/>
  <c r="AA4198" i="1" s="1"/>
  <c r="V2859" i="1"/>
  <c r="AA2859" i="1" s="1"/>
  <c r="V1954" i="1"/>
  <c r="AA1954" i="1" s="1"/>
  <c r="V3125" i="1"/>
  <c r="AA3125" i="1" s="1"/>
  <c r="V1430" i="1"/>
  <c r="AA1430" i="1" s="1"/>
  <c r="V369" i="1"/>
  <c r="AA369" i="1" s="1"/>
  <c r="V2370" i="1"/>
  <c r="AA2370" i="1" s="1"/>
  <c r="V3368" i="1"/>
  <c r="AA3368" i="1" s="1"/>
  <c r="V1778" i="1"/>
  <c r="AA1778" i="1" s="1"/>
  <c r="V442" i="1"/>
  <c r="AA442" i="1" s="1"/>
  <c r="V4226" i="1"/>
  <c r="AA4226" i="1" s="1"/>
  <c r="V2143" i="1"/>
  <c r="AA2143" i="1" s="1"/>
  <c r="V3489" i="1"/>
  <c r="AA3489" i="1" s="1"/>
  <c r="V1404" i="1"/>
  <c r="AA1404" i="1" s="1"/>
  <c r="V3861" i="1"/>
  <c r="AA3861" i="1" s="1"/>
  <c r="V71" i="1"/>
  <c r="AA71" i="1" s="1"/>
  <c r="V2682" i="1"/>
  <c r="AA2682" i="1" s="1"/>
  <c r="V2527" i="1"/>
  <c r="AA2527" i="1" s="1"/>
  <c r="V1181" i="1"/>
  <c r="AA1181" i="1" s="1"/>
  <c r="V4131" i="1"/>
  <c r="AA4131" i="1" s="1"/>
  <c r="V2613" i="1"/>
  <c r="AA2613" i="1" s="1"/>
  <c r="V4092" i="1"/>
  <c r="AA4092" i="1" s="1"/>
  <c r="V2004" i="1"/>
  <c r="AA2004" i="1" s="1"/>
  <c r="V2280" i="1"/>
  <c r="AA2280" i="1" s="1"/>
  <c r="V2071" i="1"/>
  <c r="AA2071" i="1" s="1"/>
  <c r="V53" i="1"/>
  <c r="AA53" i="1" s="1"/>
  <c r="V2562" i="1"/>
  <c r="AA2562" i="1" s="1"/>
  <c r="V3584" i="1"/>
  <c r="AA3584" i="1" s="1"/>
  <c r="V1065" i="1"/>
  <c r="AA1065" i="1" s="1"/>
  <c r="V1793" i="1"/>
  <c r="AA1793" i="1" s="1"/>
  <c r="V3583" i="1"/>
  <c r="AA3583" i="1" s="1"/>
  <c r="V3725" i="1"/>
  <c r="AA3725" i="1" s="1"/>
  <c r="V2860" i="1"/>
  <c r="AA2860" i="1" s="1"/>
  <c r="V3481" i="1"/>
  <c r="AA3481" i="1" s="1"/>
  <c r="V2330" i="1"/>
  <c r="AA2330" i="1" s="1"/>
  <c r="V1986" i="1"/>
  <c r="AA1986" i="1" s="1"/>
  <c r="V3890" i="1"/>
  <c r="AA3890" i="1" s="1"/>
  <c r="V319" i="1"/>
  <c r="AA319" i="1" s="1"/>
  <c r="V249" i="1"/>
  <c r="AA249" i="1" s="1"/>
  <c r="V2059" i="1"/>
  <c r="AA2059" i="1" s="1"/>
  <c r="V364" i="1"/>
  <c r="AA364" i="1" s="1"/>
  <c r="V2934" i="1"/>
  <c r="AA2934" i="1" s="1"/>
  <c r="V1417" i="1"/>
  <c r="AA1417" i="1" s="1"/>
  <c r="V2910" i="1"/>
  <c r="AA2910" i="1" s="1"/>
  <c r="V2170" i="1"/>
  <c r="AA2170" i="1" s="1"/>
  <c r="V1527" i="1"/>
  <c r="AA1527" i="1" s="1"/>
  <c r="V1811" i="1"/>
  <c r="AA1811" i="1" s="1"/>
  <c r="V819" i="1"/>
  <c r="AA819" i="1" s="1"/>
  <c r="V564" i="1"/>
  <c r="AA564" i="1" s="1"/>
  <c r="V3864" i="1"/>
  <c r="AA3864" i="1" s="1"/>
  <c r="V2787" i="1"/>
  <c r="AA2787" i="1" s="1"/>
  <c r="V2384" i="1"/>
  <c r="AA2384" i="1" s="1"/>
  <c r="V2108" i="1"/>
  <c r="AA2108" i="1" s="1"/>
  <c r="V2195" i="1"/>
  <c r="AA2195" i="1" s="1"/>
  <c r="V1285" i="1"/>
  <c r="AA1285" i="1" s="1"/>
  <c r="V2817" i="1"/>
  <c r="AA2817" i="1" s="1"/>
  <c r="V3752" i="1"/>
  <c r="AA3752" i="1" s="1"/>
  <c r="V2558" i="1"/>
  <c r="AA2558" i="1" s="1"/>
  <c r="V1352" i="1"/>
  <c r="AA1352" i="1" s="1"/>
  <c r="V3641" i="1"/>
  <c r="AA3641" i="1" s="1"/>
  <c r="V282" i="1"/>
  <c r="AA282" i="1" s="1"/>
  <c r="V4085" i="1"/>
  <c r="AA4085" i="1" s="1"/>
  <c r="V2953" i="1"/>
  <c r="AA2953" i="1" s="1"/>
  <c r="V1283" i="1"/>
  <c r="AA1283" i="1" s="1"/>
  <c r="V953" i="1"/>
  <c r="AA953" i="1" s="1"/>
  <c r="V793" i="1"/>
  <c r="AA793" i="1" s="1"/>
  <c r="V1976" i="1"/>
  <c r="AA1976" i="1" s="1"/>
  <c r="V134" i="1"/>
  <c r="AA134" i="1" s="1"/>
  <c r="V3806" i="1"/>
  <c r="AA3806" i="1" s="1"/>
  <c r="V1572" i="1"/>
  <c r="AA1572" i="1" s="1"/>
  <c r="V46" i="1"/>
  <c r="AA46" i="1" s="1"/>
  <c r="V1264" i="1"/>
  <c r="AA1264" i="1" s="1"/>
  <c r="V1488" i="1"/>
  <c r="AA1488" i="1" s="1"/>
  <c r="V790" i="1"/>
  <c r="AA790" i="1" s="1"/>
  <c r="V2789" i="1"/>
  <c r="AA2789" i="1" s="1"/>
  <c r="V2176" i="1"/>
  <c r="AA2176" i="1" s="1"/>
  <c r="V424" i="1"/>
  <c r="AA424" i="1" s="1"/>
  <c r="V1122" i="1"/>
  <c r="AA1122" i="1" s="1"/>
  <c r="V2300" i="1"/>
  <c r="AA2300" i="1" s="1"/>
  <c r="V2508" i="1"/>
  <c r="AA2508" i="1" s="1"/>
  <c r="V3192" i="1"/>
  <c r="AA3192" i="1" s="1"/>
  <c r="V857" i="1"/>
  <c r="AA857" i="1" s="1"/>
  <c r="V3665" i="1"/>
  <c r="AA3665" i="1" s="1"/>
  <c r="V2350" i="1"/>
  <c r="AA2350" i="1" s="1"/>
  <c r="V3576" i="1"/>
  <c r="AA3576" i="1" s="1"/>
  <c r="V874" i="1"/>
  <c r="AA874" i="1" s="1"/>
  <c r="V1519" i="1"/>
  <c r="AA1519" i="1" s="1"/>
  <c r="V2548" i="1"/>
  <c r="AA2548" i="1" s="1"/>
  <c r="V1423" i="1"/>
  <c r="AA1423" i="1" s="1"/>
  <c r="V2962" i="1"/>
  <c r="AA2962" i="1" s="1"/>
  <c r="V4082" i="1"/>
  <c r="AA4082" i="1" s="1"/>
  <c r="V3844" i="1"/>
  <c r="AA3844" i="1" s="1"/>
  <c r="V1978" i="1"/>
  <c r="AA1978" i="1" s="1"/>
  <c r="V3416" i="1"/>
  <c r="AA3416" i="1" s="1"/>
  <c r="V2893" i="1"/>
  <c r="AA2893" i="1" s="1"/>
  <c r="V502" i="1"/>
  <c r="AA502" i="1" s="1"/>
  <c r="V1455" i="1"/>
  <c r="AA1455" i="1" s="1"/>
  <c r="V234" i="1"/>
  <c r="AA234" i="1" s="1"/>
  <c r="V2220" i="1"/>
  <c r="AA2220" i="1" s="1"/>
  <c r="V706" i="1"/>
  <c r="AA706" i="1" s="1"/>
  <c r="V3467" i="1"/>
  <c r="AA3467" i="1" s="1"/>
  <c r="V2502" i="1"/>
  <c r="AA2502" i="1" s="1"/>
  <c r="V1964" i="1"/>
  <c r="AA1964" i="1" s="1"/>
  <c r="V2264" i="1"/>
  <c r="AA2264" i="1" s="1"/>
  <c r="V3815" i="1"/>
  <c r="AA3815" i="1" s="1"/>
  <c r="V2619" i="1"/>
  <c r="AA2619" i="1" s="1"/>
  <c r="V1099" i="1"/>
  <c r="AA1099" i="1" s="1"/>
  <c r="V792" i="1"/>
  <c r="AA792" i="1" s="1"/>
  <c r="V2997" i="1"/>
  <c r="AA2997" i="1" s="1"/>
  <c r="V1982" i="1"/>
  <c r="AA1982" i="1" s="1"/>
  <c r="V1639" i="1"/>
  <c r="AA1639" i="1" s="1"/>
  <c r="V3716" i="1"/>
  <c r="AA3716" i="1" s="1"/>
  <c r="V3206" i="1"/>
  <c r="AA3206" i="1" s="1"/>
  <c r="V1064" i="1"/>
  <c r="AA1064" i="1" s="1"/>
  <c r="V451" i="1"/>
  <c r="AA451" i="1" s="1"/>
  <c r="V665" i="1"/>
  <c r="AA665" i="1" s="1"/>
  <c r="V4101" i="1"/>
  <c r="AA4101" i="1" s="1"/>
  <c r="V1127" i="1"/>
  <c r="AA1127" i="1" s="1"/>
  <c r="V1446" i="1"/>
  <c r="AA1446" i="1" s="1"/>
  <c r="V3600" i="1"/>
  <c r="AA3600" i="1" s="1"/>
  <c r="V3703" i="1"/>
  <c r="AA3703" i="1" s="1"/>
  <c r="V2727" i="1"/>
  <c r="AA2727" i="1" s="1"/>
  <c r="V2318" i="1"/>
  <c r="AA2318" i="1" s="1"/>
  <c r="V276" i="1"/>
  <c r="AA276" i="1" s="1"/>
  <c r="V1705" i="1"/>
  <c r="AA1705" i="1" s="1"/>
  <c r="V1393" i="1"/>
  <c r="AA1393" i="1" s="1"/>
  <c r="V3385" i="1"/>
  <c r="AA3385" i="1" s="1"/>
  <c r="V3871" i="1"/>
  <c r="AA3871" i="1" s="1"/>
  <c r="V56" i="1"/>
  <c r="AA56" i="1" s="1"/>
  <c r="V1997" i="1"/>
  <c r="AA1997" i="1" s="1"/>
  <c r="V1787" i="1"/>
  <c r="AA1787" i="1" s="1"/>
  <c r="V2205" i="1"/>
  <c r="AA2205" i="1" s="1"/>
  <c r="V2235" i="1"/>
  <c r="AA2235" i="1" s="1"/>
  <c r="V781" i="1"/>
  <c r="AA781" i="1" s="1"/>
  <c r="V1098" i="1"/>
  <c r="AA1098" i="1" s="1"/>
  <c r="V3268" i="1"/>
  <c r="AA3268" i="1" s="1"/>
  <c r="V3433" i="1"/>
  <c r="AA3433" i="1" s="1"/>
  <c r="V840" i="1"/>
  <c r="AA840" i="1" s="1"/>
  <c r="V2608" i="1"/>
  <c r="AA2608" i="1" s="1"/>
  <c r="V4079" i="1"/>
  <c r="AA4079" i="1" s="1"/>
  <c r="V268" i="1"/>
  <c r="AA268" i="1" s="1"/>
  <c r="V1583" i="1"/>
  <c r="AA1583" i="1" s="1"/>
  <c r="V1425" i="1"/>
  <c r="AA1425" i="1" s="1"/>
  <c r="V4039" i="1"/>
  <c r="AA4039" i="1" s="1"/>
  <c r="V302" i="1"/>
  <c r="AA302" i="1" s="1"/>
  <c r="V3037" i="1"/>
  <c r="AA3037" i="1" s="1"/>
  <c r="V562" i="1"/>
  <c r="AA562" i="1" s="1"/>
  <c r="V453" i="1"/>
  <c r="AA453" i="1" s="1"/>
  <c r="V2088" i="1"/>
  <c r="AA2088" i="1" s="1"/>
  <c r="V1183" i="1"/>
  <c r="AA1183" i="1" s="1"/>
  <c r="V1733" i="1"/>
  <c r="AA1733" i="1" s="1"/>
  <c r="V2348" i="1"/>
  <c r="AA2348" i="1" s="1"/>
  <c r="V3554" i="1"/>
  <c r="AA3554" i="1" s="1"/>
  <c r="V2799" i="1"/>
  <c r="AA2799" i="1" s="1"/>
  <c r="V3929" i="1"/>
  <c r="AA3929" i="1" s="1"/>
  <c r="V511" i="1"/>
  <c r="AA511" i="1" s="1"/>
  <c r="V833" i="1"/>
  <c r="AA833" i="1" s="1"/>
  <c r="V2062" i="1"/>
  <c r="AA2062" i="1" s="1"/>
  <c r="V1171" i="1"/>
  <c r="AA1171" i="1" s="1"/>
  <c r="V3325" i="1"/>
  <c r="AA3325" i="1" s="1"/>
  <c r="V2118" i="1"/>
  <c r="AA2118" i="1" s="1"/>
  <c r="V2804" i="1"/>
  <c r="AA2804" i="1" s="1"/>
  <c r="V2708" i="1"/>
  <c r="AA2708" i="1" s="1"/>
  <c r="V3023" i="1"/>
  <c r="AA3023" i="1" s="1"/>
  <c r="V4032" i="1"/>
  <c r="AA4032" i="1" s="1"/>
  <c r="V2148" i="1"/>
  <c r="AA2148" i="1" s="1"/>
  <c r="V3373" i="1"/>
  <c r="AA3373" i="1" s="1"/>
  <c r="V4186" i="1"/>
  <c r="AA4186" i="1" s="1"/>
  <c r="V3253" i="1"/>
  <c r="AA3253" i="1" s="1"/>
  <c r="V2912" i="1"/>
  <c r="AA2912" i="1" s="1"/>
  <c r="V1980" i="1"/>
  <c r="AA1980" i="1" s="1"/>
  <c r="V507" i="1"/>
  <c r="AA507" i="1" s="1"/>
  <c r="V2892" i="1"/>
  <c r="AA2892" i="1" s="1"/>
  <c r="V836" i="1"/>
  <c r="AA836" i="1" s="1"/>
  <c r="V1248" i="1"/>
  <c r="AA1248" i="1" s="1"/>
  <c r="V785" i="1"/>
  <c r="AA785" i="1" s="1"/>
  <c r="V2009" i="1"/>
  <c r="AA2009" i="1" s="1"/>
  <c r="V1667" i="1"/>
  <c r="AA1667" i="1" s="1"/>
  <c r="V314" i="1"/>
  <c r="AA314" i="1" s="1"/>
  <c r="V1745" i="1"/>
  <c r="AA1745" i="1" s="1"/>
  <c r="V2948" i="1"/>
  <c r="AA2948" i="1" s="1"/>
  <c r="V701" i="1"/>
  <c r="AA701" i="1" s="1"/>
  <c r="V1927" i="1"/>
  <c r="AA1927" i="1" s="1"/>
  <c r="V3899" i="1"/>
  <c r="AA3899" i="1" s="1"/>
  <c r="V247" i="1"/>
  <c r="AA247" i="1" s="1"/>
  <c r="V2292" i="1"/>
  <c r="AA2292" i="1" s="1"/>
  <c r="V2966" i="1"/>
  <c r="AA2966" i="1" s="1"/>
  <c r="V2711" i="1"/>
  <c r="AA2711" i="1" s="1"/>
  <c r="V1308" i="1"/>
  <c r="AA1308" i="1" s="1"/>
  <c r="V597" i="1"/>
  <c r="AA597" i="1" s="1"/>
  <c r="V2399" i="1"/>
  <c r="AA2399" i="1" s="1"/>
  <c r="V2145" i="1"/>
  <c r="AA2145" i="1" s="1"/>
  <c r="V606" i="1"/>
  <c r="AA606" i="1" s="1"/>
  <c r="V1598" i="1"/>
  <c r="AA1598" i="1" s="1"/>
  <c r="V385" i="1"/>
  <c r="AA385" i="1" s="1"/>
  <c r="V48" i="1"/>
  <c r="AA48" i="1" s="1"/>
  <c r="V1885" i="1"/>
  <c r="AA1885" i="1" s="1"/>
  <c r="V820" i="1"/>
  <c r="AA820" i="1" s="1"/>
  <c r="V1456" i="1"/>
  <c r="AA1456" i="1" s="1"/>
  <c r="V2013" i="1"/>
  <c r="AA2013" i="1" s="1"/>
  <c r="V1379" i="1"/>
  <c r="AA1379" i="1" s="1"/>
  <c r="V4026" i="1"/>
  <c r="AA4026" i="1" s="1"/>
  <c r="V2857" i="1"/>
  <c r="AA2857" i="1" s="1"/>
  <c r="V2456" i="1"/>
  <c r="AA2456" i="1" s="1"/>
  <c r="V178" i="1"/>
  <c r="AA178" i="1" s="1"/>
  <c r="V1347" i="1"/>
  <c r="AA1347" i="1" s="1"/>
  <c r="V2400" i="1"/>
  <c r="AA2400" i="1" s="1"/>
  <c r="V2478" i="1"/>
  <c r="AA2478" i="1" s="1"/>
  <c r="V2454" i="1"/>
  <c r="AA2454" i="1" s="1"/>
  <c r="V947" i="1"/>
  <c r="AA947" i="1" s="1"/>
  <c r="V173" i="1"/>
  <c r="AA173" i="1" s="1"/>
  <c r="V2100" i="1"/>
  <c r="AA2100" i="1" s="1"/>
  <c r="V2432" i="1"/>
  <c r="AA2432" i="1" s="1"/>
  <c r="V1030" i="1"/>
  <c r="AA1030" i="1" s="1"/>
  <c r="V4076" i="1"/>
  <c r="AA4076" i="1" s="1"/>
  <c r="V1817" i="1"/>
  <c r="AA1817" i="1" s="1"/>
  <c r="V2663" i="1"/>
  <c r="AA2663" i="1" s="1"/>
  <c r="V3691" i="1"/>
  <c r="AA3691" i="1" s="1"/>
  <c r="V460" i="1"/>
  <c r="AA460" i="1" s="1"/>
  <c r="V3568" i="1"/>
  <c r="AA3568" i="1" s="1"/>
  <c r="V1979" i="1"/>
  <c r="AA1979" i="1" s="1"/>
  <c r="V3439" i="1"/>
  <c r="AA3439" i="1" s="1"/>
  <c r="V492" i="1"/>
  <c r="AA492" i="1" s="1"/>
  <c r="V3257" i="1"/>
  <c r="AA3257" i="1" s="1"/>
  <c r="V2959" i="1"/>
  <c r="AA2959" i="1" s="1"/>
  <c r="V2642" i="1"/>
  <c r="AA2642" i="1" s="1"/>
  <c r="V394" i="1"/>
  <c r="AA394" i="1" s="1"/>
  <c r="V1815" i="1"/>
  <c r="AA1815" i="1" s="1"/>
  <c r="V1251" i="1"/>
  <c r="AA1251" i="1" s="1"/>
  <c r="V660" i="1"/>
  <c r="AA660" i="1" s="1"/>
  <c r="V4112" i="1"/>
  <c r="AA4112" i="1" s="1"/>
  <c r="V3538" i="1"/>
  <c r="AA3538" i="1" s="1"/>
  <c r="V2093" i="1"/>
  <c r="AA2093" i="1" s="1"/>
  <c r="V449" i="1"/>
  <c r="AA449" i="1" s="1"/>
  <c r="V3903" i="1"/>
  <c r="AA3903" i="1" s="1"/>
  <c r="V1571" i="1"/>
  <c r="AA1571" i="1" s="1"/>
  <c r="V1268" i="1"/>
  <c r="AA1268" i="1" s="1"/>
  <c r="V4029" i="1"/>
  <c r="AA4029" i="1" s="1"/>
  <c r="V1368" i="1"/>
  <c r="AA1368" i="1" s="1"/>
  <c r="V3096" i="1"/>
  <c r="AA3096" i="1" s="1"/>
  <c r="V3224" i="1"/>
  <c r="AA3224" i="1" s="1"/>
  <c r="V3474" i="1"/>
  <c r="AA3474" i="1" s="1"/>
  <c r="V408" i="1"/>
  <c r="AA408" i="1" s="1"/>
  <c r="V3588" i="1"/>
  <c r="AA3588" i="1" s="1"/>
  <c r="V1220" i="1"/>
  <c r="AA1220" i="1" s="1"/>
  <c r="V2819" i="1"/>
  <c r="AA2819" i="1" s="1"/>
  <c r="V456" i="1"/>
  <c r="AA456" i="1" s="1"/>
  <c r="V3698" i="1"/>
  <c r="AA3698" i="1" s="1"/>
  <c r="V121" i="1"/>
  <c r="AA121" i="1" s="1"/>
  <c r="V3497" i="1"/>
  <c r="AA3497" i="1" s="1"/>
  <c r="V855" i="1"/>
  <c r="AA855" i="1" s="1"/>
  <c r="V731" i="1"/>
  <c r="AA731" i="1" s="1"/>
  <c r="V2996" i="1"/>
  <c r="AA2996" i="1" s="1"/>
  <c r="V1261" i="1"/>
  <c r="AA1261" i="1" s="1"/>
  <c r="V1005" i="1"/>
  <c r="AA1005" i="1" s="1"/>
  <c r="V402" i="1"/>
  <c r="AA402" i="1" s="1"/>
  <c r="V571" i="1"/>
  <c r="AA571" i="1" s="1"/>
  <c r="V1757" i="1"/>
  <c r="AA1757" i="1" s="1"/>
  <c r="V1282" i="1"/>
  <c r="AA1282" i="1" s="1"/>
  <c r="V3683" i="1"/>
  <c r="AA3683" i="1" s="1"/>
  <c r="V2388" i="1"/>
  <c r="AA2388" i="1" s="1"/>
  <c r="V727" i="1"/>
  <c r="AA727" i="1" s="1"/>
  <c r="V3918" i="1"/>
  <c r="AA3918" i="1" s="1"/>
  <c r="V2051" i="1"/>
  <c r="AA2051" i="1" s="1"/>
  <c r="V1575" i="1"/>
  <c r="AA1575" i="1" s="1"/>
  <c r="V3355" i="1"/>
  <c r="AA3355" i="1" s="1"/>
  <c r="V1175" i="1"/>
  <c r="AA1175" i="1" s="1"/>
  <c r="V2537" i="1"/>
  <c r="AA2537" i="1" s="1"/>
  <c r="V2762" i="1"/>
  <c r="AA2762" i="1" s="1"/>
  <c r="V484" i="1"/>
  <c r="AA484" i="1" s="1"/>
  <c r="V3452" i="1"/>
  <c r="AA3452" i="1" s="1"/>
  <c r="V1580" i="1"/>
  <c r="AA1580" i="1" s="1"/>
  <c r="V315" i="1"/>
  <c r="AA315" i="1" s="1"/>
  <c r="V2263" i="1"/>
  <c r="AA2263" i="1" s="1"/>
  <c r="V2593" i="1"/>
  <c r="AA2593" i="1" s="1"/>
  <c r="V1693" i="1"/>
  <c r="AA1693" i="1" s="1"/>
  <c r="V3095" i="1"/>
  <c r="AA3095" i="1" s="1"/>
  <c r="V2644" i="1"/>
  <c r="AA2644" i="1" s="1"/>
  <c r="V3962" i="1"/>
  <c r="AA3962" i="1" s="1"/>
  <c r="V2200" i="1"/>
  <c r="AA2200" i="1" s="1"/>
  <c r="V1081" i="1"/>
  <c r="AA1081" i="1" s="1"/>
  <c r="V1068" i="1"/>
  <c r="AA1068" i="1" s="1"/>
  <c r="V2130" i="1"/>
  <c r="AA2130" i="1" s="1"/>
  <c r="V865" i="1"/>
  <c r="AA865" i="1" s="1"/>
  <c r="V960" i="1"/>
  <c r="AA960" i="1" s="1"/>
  <c r="V3743" i="1"/>
  <c r="AA3743" i="1" s="1"/>
  <c r="V720" i="1"/>
  <c r="AA720" i="1" s="1"/>
  <c r="V450" i="1"/>
  <c r="AA450" i="1" s="1"/>
  <c r="V1319" i="1"/>
  <c r="AA1319" i="1" s="1"/>
  <c r="V345" i="1"/>
  <c r="AA345" i="1" s="1"/>
  <c r="V1384" i="1"/>
  <c r="AA1384" i="1" s="1"/>
  <c r="V1119" i="1"/>
  <c r="AA1119" i="1" s="1"/>
  <c r="V3221" i="1"/>
  <c r="AA3221" i="1" s="1"/>
  <c r="V3156" i="1"/>
  <c r="AA3156" i="1" s="1"/>
  <c r="V3559" i="1"/>
  <c r="AA3559" i="1" s="1"/>
  <c r="V1389" i="1"/>
  <c r="AA1389" i="1" s="1"/>
  <c r="V2389" i="1"/>
  <c r="AA2389" i="1" s="1"/>
  <c r="V2499" i="1"/>
  <c r="AA2499" i="1" s="1"/>
  <c r="V2414" i="1"/>
  <c r="AA2414" i="1" s="1"/>
  <c r="V1972" i="1"/>
  <c r="AA1972" i="1" s="1"/>
  <c r="V2792" i="1"/>
  <c r="AA2792" i="1" s="1"/>
  <c r="V2006" i="1"/>
  <c r="AA2006" i="1" s="1"/>
  <c r="V1526" i="1"/>
  <c r="AA1526" i="1" s="1"/>
  <c r="V3276" i="1"/>
  <c r="AA3276" i="1" s="1"/>
  <c r="V1948" i="1"/>
  <c r="AA1948" i="1" s="1"/>
  <c r="V154" i="1"/>
  <c r="AA154" i="1" s="1"/>
  <c r="V2944" i="1"/>
  <c r="AA2944" i="1" s="1"/>
  <c r="V291" i="1"/>
  <c r="AA291" i="1" s="1"/>
  <c r="V3809" i="1"/>
  <c r="AA3809" i="1" s="1"/>
  <c r="V983" i="1"/>
  <c r="AA983" i="1" s="1"/>
  <c r="V3136" i="1"/>
  <c r="AA3136" i="1" s="1"/>
  <c r="V284" i="1"/>
  <c r="AA284" i="1" s="1"/>
  <c r="V1315" i="1"/>
  <c r="AA1315" i="1" s="1"/>
  <c r="V4100" i="1"/>
  <c r="AA4100" i="1" s="1"/>
  <c r="V1704" i="1"/>
  <c r="AA1704" i="1" s="1"/>
  <c r="V1458" i="1"/>
  <c r="AA1458" i="1" s="1"/>
  <c r="V235" i="1"/>
  <c r="AA235" i="1" s="1"/>
  <c r="V1133" i="1"/>
  <c r="AA1133" i="1" s="1"/>
  <c r="V1971" i="1"/>
  <c r="AA1971" i="1" s="1"/>
  <c r="V799" i="1"/>
  <c r="AA799" i="1" s="1"/>
  <c r="V1364" i="1"/>
  <c r="AA1364" i="1" s="1"/>
  <c r="V3004" i="1"/>
  <c r="AA3004" i="1" s="1"/>
  <c r="V3300" i="1"/>
  <c r="AA3300" i="1" s="1"/>
  <c r="V1012" i="1"/>
  <c r="AA1012" i="1" s="1"/>
  <c r="V1858" i="1"/>
  <c r="AA1858" i="1" s="1"/>
  <c r="V3490" i="1"/>
  <c r="AA3490" i="1" s="1"/>
  <c r="V429" i="1"/>
  <c r="AA429" i="1" s="1"/>
  <c r="V387" i="1"/>
  <c r="AA387" i="1" s="1"/>
  <c r="V2576" i="1"/>
  <c r="AA2576" i="1" s="1"/>
  <c r="V2769" i="1"/>
  <c r="AA2769" i="1" s="1"/>
  <c r="V1676" i="1"/>
  <c r="AA1676" i="1" s="1"/>
  <c r="V673" i="1"/>
  <c r="AA673" i="1" s="1"/>
  <c r="V959" i="1"/>
  <c r="AA959" i="1" s="1"/>
  <c r="V3754" i="1"/>
  <c r="AA3754" i="1" s="1"/>
  <c r="V1107" i="1"/>
  <c r="AA1107" i="1" s="1"/>
  <c r="V927" i="1"/>
  <c r="AA927" i="1" s="1"/>
  <c r="V2505" i="1"/>
  <c r="AA2505" i="1" s="1"/>
  <c r="V313" i="1"/>
  <c r="AA313" i="1" s="1"/>
  <c r="V440" i="1"/>
  <c r="AA440" i="1" s="1"/>
  <c r="V1985" i="1"/>
  <c r="AA1985" i="1" s="1"/>
  <c r="V1539" i="1"/>
  <c r="AA1539" i="1" s="1"/>
  <c r="V1232" i="1"/>
  <c r="AA1232" i="1" s="1"/>
  <c r="V1316" i="1"/>
  <c r="AA1316" i="1" s="1"/>
  <c r="V3115" i="1"/>
  <c r="AA3115" i="1" s="1"/>
  <c r="V1604" i="1"/>
  <c r="AA1604" i="1" s="1"/>
  <c r="V2943" i="1"/>
  <c r="AA2943" i="1" s="1"/>
  <c r="V3527" i="1"/>
  <c r="AA3527" i="1" s="1"/>
  <c r="V471" i="1"/>
  <c r="AA471" i="1" s="1"/>
  <c r="V2408" i="1"/>
  <c r="AA2408" i="1" s="1"/>
  <c r="V2828" i="1"/>
  <c r="AA2828" i="1" s="1"/>
  <c r="V420" i="1"/>
  <c r="AA420" i="1" s="1"/>
  <c r="V3053" i="1"/>
  <c r="AA3053" i="1" s="1"/>
  <c r="V3672" i="1"/>
  <c r="AA3672" i="1" s="1"/>
  <c r="V2614" i="1"/>
  <c r="AA2614" i="1" s="1"/>
  <c r="V955" i="1"/>
  <c r="AA955" i="1" s="1"/>
  <c r="V1079" i="1"/>
  <c r="AA1079" i="1" s="1"/>
  <c r="V691" i="1"/>
  <c r="AA691" i="1" s="1"/>
  <c r="V1846" i="1"/>
  <c r="AA1846" i="1" s="1"/>
  <c r="V2928" i="1"/>
  <c r="AA2928" i="1" s="1"/>
  <c r="V998" i="1"/>
  <c r="AA998" i="1" s="1"/>
  <c r="V3297" i="1"/>
  <c r="AA3297" i="1" s="1"/>
  <c r="V1891" i="1"/>
  <c r="AA1891" i="1" s="1"/>
  <c r="V2487" i="1"/>
  <c r="AA2487" i="1" s="1"/>
  <c r="V2688" i="1"/>
  <c r="AA2688" i="1" s="1"/>
  <c r="V2714" i="1"/>
  <c r="AA2714" i="1" s="1"/>
  <c r="V600" i="1"/>
  <c r="AA600" i="1" s="1"/>
  <c r="V2197" i="1"/>
  <c r="AA2197" i="1" s="1"/>
  <c r="V1063" i="1"/>
  <c r="AA1063" i="1" s="1"/>
  <c r="V2587" i="1"/>
  <c r="AA2587" i="1" s="1"/>
  <c r="V270" i="1"/>
  <c r="AA270" i="1" s="1"/>
  <c r="V2965" i="1"/>
  <c r="AA2965" i="1" s="1"/>
  <c r="V3409" i="1"/>
  <c r="AA3409" i="1" s="1"/>
  <c r="V1134" i="1"/>
  <c r="AA1134" i="1" s="1"/>
  <c r="V3066" i="1"/>
  <c r="AA3066" i="1" s="1"/>
  <c r="V1748" i="1"/>
  <c r="AA1748" i="1" s="1"/>
  <c r="V3900" i="1"/>
  <c r="AA3900" i="1" s="1"/>
  <c r="V2041" i="1"/>
  <c r="AA2041" i="1" s="1"/>
  <c r="V2612" i="1"/>
  <c r="AA2612" i="1" s="1"/>
  <c r="V2680" i="1"/>
  <c r="AA2680" i="1" s="1"/>
  <c r="V168" i="1"/>
  <c r="AA168" i="1" s="1"/>
  <c r="V3638" i="1"/>
  <c r="AA3638" i="1" s="1"/>
  <c r="V2847" i="1"/>
  <c r="AA2847" i="1" s="1"/>
  <c r="V964" i="1"/>
  <c r="AA964" i="1" s="1"/>
  <c r="V427" i="1"/>
  <c r="AA427" i="1" s="1"/>
  <c r="V1590" i="1"/>
  <c r="AA1590" i="1" s="1"/>
  <c r="V2973" i="1"/>
  <c r="AA2973" i="1" s="1"/>
  <c r="V2740" i="1"/>
  <c r="AA2740" i="1" s="1"/>
  <c r="V2052" i="1"/>
  <c r="AA2052" i="1" s="1"/>
  <c r="V2574" i="1"/>
  <c r="AA2574" i="1" s="1"/>
  <c r="V2386" i="1"/>
  <c r="AA2386" i="1" s="1"/>
  <c r="V141" i="1"/>
  <c r="AA141" i="1" s="1"/>
  <c r="V2047" i="1"/>
  <c r="AA2047" i="1" s="1"/>
  <c r="V1277" i="1"/>
  <c r="AA1277" i="1" s="1"/>
  <c r="V2585" i="1"/>
  <c r="AA2585" i="1" s="1"/>
  <c r="V2341" i="1"/>
  <c r="AA2341" i="1" s="1"/>
  <c r="V2303" i="1"/>
  <c r="AA2303" i="1" s="1"/>
  <c r="V2665" i="1"/>
  <c r="AA2665" i="1" s="1"/>
  <c r="V3167" i="1"/>
  <c r="AA3167" i="1" s="1"/>
  <c r="V569" i="1"/>
  <c r="AA569" i="1" s="1"/>
  <c r="V2658" i="1"/>
  <c r="AA2658" i="1" s="1"/>
  <c r="V2422" i="1"/>
  <c r="AA2422" i="1" s="1"/>
  <c r="V3562" i="1"/>
  <c r="AA3562" i="1" s="1"/>
  <c r="V3523" i="1"/>
  <c r="AA3523" i="1" s="1"/>
  <c r="V1771" i="1"/>
  <c r="AA1771" i="1" s="1"/>
  <c r="V2438" i="1"/>
  <c r="AA2438" i="1" s="1"/>
  <c r="V1739" i="1"/>
  <c r="AA1739" i="1" s="1"/>
  <c r="V2030" i="1"/>
  <c r="AA2030" i="1" s="1"/>
  <c r="V3027" i="1"/>
  <c r="AA3027" i="1" s="1"/>
  <c r="V690" i="1"/>
  <c r="AA690" i="1" s="1"/>
  <c r="V2048" i="1"/>
  <c r="AA2048" i="1" s="1"/>
  <c r="V2252" i="1"/>
  <c r="AA2252" i="1" s="1"/>
  <c r="V3493" i="1"/>
  <c r="AA3493" i="1" s="1"/>
  <c r="V2992" i="1"/>
  <c r="AA2992" i="1" s="1"/>
  <c r="V949" i="1"/>
  <c r="AA949" i="1" s="1"/>
  <c r="V845" i="1"/>
  <c r="AA845" i="1" s="1"/>
  <c r="V864" i="1"/>
  <c r="AA864" i="1" s="1"/>
  <c r="V1700" i="1"/>
  <c r="AA1700" i="1" s="1"/>
  <c r="V2669" i="1"/>
  <c r="AA2669" i="1" s="1"/>
  <c r="V2991" i="1"/>
  <c r="AA2991" i="1" s="1"/>
  <c r="V2990" i="1"/>
  <c r="AA2990" i="1" s="1"/>
  <c r="V2426" i="1"/>
  <c r="AA2426" i="1" s="1"/>
  <c r="V1663" i="1"/>
  <c r="AA1663" i="1" s="1"/>
  <c r="V2835" i="1"/>
  <c r="AA2835" i="1" s="1"/>
  <c r="V1728" i="1"/>
  <c r="AA1728" i="1" s="1"/>
  <c r="V2174" i="1"/>
  <c r="AA2174" i="1" s="1"/>
  <c r="V2363" i="1"/>
  <c r="AA2363" i="1" s="1"/>
  <c r="V2765" i="1"/>
  <c r="AA2765" i="1" s="1"/>
  <c r="V2618" i="1"/>
  <c r="AA2618" i="1" s="1"/>
  <c r="V1636" i="1"/>
  <c r="AA1636" i="1" s="1"/>
  <c r="V815" i="1"/>
  <c r="AA815" i="1" s="1"/>
  <c r="V1451" i="1"/>
  <c r="AA1451" i="1" s="1"/>
  <c r="V3920" i="1"/>
  <c r="AA3920" i="1" s="1"/>
  <c r="V3496" i="1"/>
  <c r="AA3496" i="1" s="1"/>
  <c r="V1921" i="1"/>
  <c r="AA1921" i="1" s="1"/>
  <c r="V1853" i="1"/>
  <c r="AA1853" i="1" s="1"/>
  <c r="V3158" i="1"/>
  <c r="AA3158" i="1" s="1"/>
  <c r="V659" i="1"/>
  <c r="AA659" i="1" s="1"/>
  <c r="V3488" i="1"/>
  <c r="AA3488" i="1" s="1"/>
  <c r="V1808" i="1"/>
  <c r="AA1808" i="1" s="1"/>
  <c r="V3454" i="1"/>
  <c r="AA3454" i="1" s="1"/>
  <c r="V2978" i="1"/>
  <c r="AA2978" i="1" s="1"/>
  <c r="V837" i="1"/>
  <c r="AA837" i="1" s="1"/>
  <c r="V3924" i="1"/>
  <c r="AA3924" i="1" s="1"/>
  <c r="V1048" i="1"/>
  <c r="AA1048" i="1" s="1"/>
  <c r="V3939" i="1"/>
  <c r="AA3939" i="1" s="1"/>
  <c r="V3572" i="1"/>
  <c r="AA3572" i="1" s="1"/>
  <c r="V2640" i="1"/>
  <c r="AA2640" i="1" s="1"/>
  <c r="V3453" i="1"/>
  <c r="AA3453" i="1" s="1"/>
  <c r="V599" i="1"/>
  <c r="AA599" i="1" s="1"/>
  <c r="V2541" i="1"/>
  <c r="AA2541" i="1" s="1"/>
  <c r="V4174" i="1"/>
  <c r="AA4174" i="1" s="1"/>
  <c r="V1708" i="1"/>
  <c r="AA1708" i="1" s="1"/>
  <c r="V2591" i="1"/>
  <c r="AA2591" i="1" s="1"/>
  <c r="V529" i="1"/>
  <c r="AA529" i="1" s="1"/>
  <c r="V363" i="1"/>
  <c r="AA363" i="1" s="1"/>
  <c r="V2555" i="1"/>
  <c r="AA2555" i="1" s="1"/>
  <c r="V3659" i="1"/>
  <c r="AA3659" i="1" s="1"/>
  <c r="V498" i="1"/>
  <c r="AA498" i="1" s="1"/>
  <c r="V637" i="1"/>
  <c r="AA637" i="1" s="1"/>
  <c r="V2017" i="1"/>
  <c r="AA2017" i="1" s="1"/>
  <c r="V2825" i="1"/>
  <c r="AA2825" i="1" s="1"/>
  <c r="V2302" i="1"/>
  <c r="AA2302" i="1" s="1"/>
  <c r="V1432" i="1"/>
  <c r="AA1432" i="1" s="1"/>
  <c r="V3034" i="1"/>
  <c r="AA3034" i="1" s="1"/>
  <c r="V1338" i="1"/>
  <c r="AA1338" i="1" s="1"/>
  <c r="V2187" i="1"/>
  <c r="AA2187" i="1" s="1"/>
  <c r="V4163" i="1"/>
  <c r="AA4163" i="1" s="1"/>
  <c r="V4221" i="1"/>
  <c r="AA4221" i="1" s="1"/>
  <c r="V2019" i="1"/>
  <c r="AA2019" i="1" s="1"/>
  <c r="V721" i="1"/>
  <c r="AA721" i="1" s="1"/>
  <c r="V1819" i="1"/>
  <c r="AA1819" i="1" s="1"/>
  <c r="V922" i="1"/>
  <c r="AA922" i="1" s="1"/>
  <c r="V1500" i="1"/>
  <c r="AA1500" i="1" s="1"/>
  <c r="V3466" i="1"/>
  <c r="AA3466" i="1" s="1"/>
  <c r="V839" i="1"/>
  <c r="AA839" i="1" s="1"/>
  <c r="V655" i="1"/>
  <c r="AA655" i="1" s="1"/>
  <c r="V3475" i="1"/>
  <c r="AA3475" i="1" s="1"/>
  <c r="V737" i="1"/>
  <c r="AA737" i="1" s="1"/>
  <c r="V262" i="1"/>
  <c r="AA262" i="1" s="1"/>
  <c r="V1581" i="1"/>
  <c r="AA1581" i="1" s="1"/>
  <c r="V3954" i="1"/>
  <c r="AA3954" i="1" s="1"/>
  <c r="V1480" i="1"/>
  <c r="AA1480" i="1" s="1"/>
  <c r="V1294" i="1"/>
  <c r="AA1294" i="1" s="1"/>
  <c r="V32" i="1"/>
  <c r="AA32" i="1" s="1"/>
  <c r="V2349" i="1"/>
  <c r="AA2349" i="1" s="1"/>
  <c r="V3129" i="1"/>
  <c r="AA3129" i="1" s="1"/>
  <c r="V136" i="1"/>
  <c r="AA136" i="1" s="1"/>
  <c r="V1303" i="1"/>
  <c r="AA1303" i="1" s="1"/>
  <c r="V1640" i="1"/>
  <c r="AA1640" i="1" s="1"/>
  <c r="V2428" i="1"/>
  <c r="AA2428" i="1" s="1"/>
  <c r="V3090" i="1"/>
  <c r="AA3090" i="1" s="1"/>
  <c r="V2317" i="1"/>
  <c r="AA2317" i="1" s="1"/>
  <c r="V1485" i="1"/>
  <c r="AA1485" i="1" s="1"/>
  <c r="V1764" i="1"/>
  <c r="AA1764" i="1" s="1"/>
  <c r="V3833" i="1"/>
  <c r="AA3833" i="1" s="1"/>
  <c r="V1956" i="1"/>
  <c r="AA1956" i="1" s="1"/>
  <c r="V1474" i="1"/>
  <c r="AA1474" i="1" s="1"/>
  <c r="V1852" i="1"/>
  <c r="AA1852" i="1" s="1"/>
  <c r="V1174" i="1"/>
  <c r="AA1174" i="1" s="1"/>
  <c r="V3254" i="1"/>
  <c r="AA3254" i="1" s="1"/>
  <c r="V3741" i="1"/>
  <c r="AA3741" i="1" s="1"/>
  <c r="V1495" i="1"/>
  <c r="AA1495" i="1" s="1"/>
  <c r="V2015" i="1"/>
  <c r="AA2015" i="1" s="1"/>
  <c r="V1900" i="1"/>
  <c r="AA1900" i="1" s="1"/>
  <c r="V3301" i="1"/>
  <c r="AA3301" i="1" s="1"/>
  <c r="V2724" i="1"/>
  <c r="AA2724" i="1" s="1"/>
  <c r="V2267" i="1"/>
  <c r="AA2267" i="1" s="1"/>
  <c r="V3585" i="1"/>
  <c r="AA3585" i="1" s="1"/>
  <c r="V1074" i="1"/>
  <c r="AA1074" i="1" s="1"/>
  <c r="V304" i="1"/>
  <c r="AA304" i="1" s="1"/>
  <c r="V3618" i="1"/>
  <c r="AA3618" i="1" s="1"/>
  <c r="V988" i="1"/>
  <c r="AA988" i="1" s="1"/>
  <c r="V3315" i="1"/>
  <c r="AA3315" i="1" s="1"/>
  <c r="V2674" i="1"/>
  <c r="AA2674" i="1" s="1"/>
  <c r="V3551" i="1"/>
  <c r="AA3551" i="1" s="1"/>
  <c r="V110" i="1"/>
  <c r="AA110" i="1" s="1"/>
  <c r="V3465" i="1"/>
  <c r="AA3465" i="1" s="1"/>
  <c r="V3406" i="1"/>
  <c r="AA3406" i="1" s="1"/>
  <c r="V4175" i="1"/>
  <c r="AA4175" i="1" s="1"/>
  <c r="V3240" i="1"/>
  <c r="AA3240" i="1" s="1"/>
  <c r="V1253" i="1"/>
  <c r="AA1253" i="1" s="1"/>
  <c r="V3575" i="1"/>
  <c r="AA3575" i="1" s="1"/>
  <c r="V716" i="1"/>
  <c r="AA716" i="1" s="1"/>
  <c r="V2673" i="1"/>
  <c r="AA2673" i="1" s="1"/>
  <c r="V415" i="1"/>
  <c r="AA415" i="1" s="1"/>
  <c r="V2741" i="1"/>
  <c r="AA2741" i="1" s="1"/>
  <c r="V3596" i="1"/>
  <c r="AA3596" i="1" s="1"/>
  <c r="V3919" i="1"/>
  <c r="AA3919" i="1" s="1"/>
  <c r="V956" i="1"/>
  <c r="AA956" i="1" s="1"/>
  <c r="V2000" i="1"/>
  <c r="AA2000" i="1" s="1"/>
  <c r="V1204" i="1"/>
  <c r="AA1204" i="1" s="1"/>
  <c r="V547" i="1"/>
  <c r="AA547" i="1" s="1"/>
  <c r="V163" i="1"/>
  <c r="AA163" i="1" s="1"/>
  <c r="V2128" i="1"/>
  <c r="AA2128" i="1" s="1"/>
  <c r="V766" i="1"/>
  <c r="AA766" i="1" s="1"/>
  <c r="V3797" i="1"/>
  <c r="AA3797" i="1" s="1"/>
  <c r="V2025" i="1"/>
  <c r="AA2025" i="1" s="1"/>
  <c r="V1935" i="1"/>
  <c r="AA1935" i="1" s="1"/>
  <c r="V3870" i="1"/>
  <c r="AA3870" i="1" s="1"/>
  <c r="V2670" i="1"/>
  <c r="AA2670" i="1" s="1"/>
  <c r="V333" i="1"/>
  <c r="AA333" i="1" s="1"/>
  <c r="V2382" i="1"/>
  <c r="AA2382" i="1" s="1"/>
  <c r="V1967" i="1"/>
  <c r="AA1967" i="1" s="1"/>
  <c r="V582" i="1"/>
  <c r="AA582" i="1" s="1"/>
  <c r="V2123" i="1"/>
  <c r="AA2123" i="1" s="1"/>
  <c r="V1903" i="1"/>
  <c r="AA1903" i="1" s="1"/>
  <c r="V638" i="1"/>
  <c r="AA638" i="1" s="1"/>
  <c r="V613" i="1"/>
  <c r="AA613" i="1" s="1"/>
  <c r="V603" i="1"/>
  <c r="AA603" i="1" s="1"/>
  <c r="V35" i="1"/>
  <c r="AA35" i="1" s="1"/>
  <c r="V1833" i="1"/>
  <c r="AA1833" i="1" s="1"/>
  <c r="V2286" i="1"/>
  <c r="AA2286" i="1" s="1"/>
  <c r="V100" i="1"/>
  <c r="AA100" i="1" s="1"/>
  <c r="V3384" i="1"/>
  <c r="AA3384" i="1" s="1"/>
  <c r="V1473" i="1"/>
  <c r="AA1473" i="1" s="1"/>
  <c r="V984" i="1"/>
  <c r="AA984" i="1" s="1"/>
  <c r="V1828" i="1"/>
  <c r="AA1828" i="1" s="1"/>
  <c r="V1479" i="1"/>
  <c r="AA1479" i="1" s="1"/>
  <c r="V3499" i="1"/>
  <c r="AA3499" i="1" s="1"/>
  <c r="V1943" i="1"/>
  <c r="AA1943" i="1" s="1"/>
  <c r="V1129" i="1"/>
  <c r="AA1129" i="1" s="1"/>
  <c r="V2243" i="1"/>
  <c r="AA2243" i="1" s="1"/>
  <c r="V3019" i="1"/>
  <c r="AA3019" i="1" s="1"/>
  <c r="V472" i="1"/>
  <c r="AA472" i="1" s="1"/>
  <c r="V3018" i="1"/>
  <c r="AA3018" i="1" s="1"/>
  <c r="V1390" i="1"/>
  <c r="AA1390" i="1" s="1"/>
  <c r="V2378" i="1"/>
  <c r="AA2378" i="1" s="1"/>
  <c r="V1026" i="1"/>
  <c r="AA1026" i="1" s="1"/>
  <c r="V273" i="1"/>
  <c r="AA273" i="1" s="1"/>
  <c r="V2421" i="1"/>
  <c r="AA2421" i="1" s="1"/>
  <c r="V3031" i="1"/>
  <c r="AA3031" i="1" s="1"/>
  <c r="V1856" i="1"/>
  <c r="AA1856" i="1" s="1"/>
  <c r="V3513" i="1"/>
  <c r="AA3513" i="1" s="1"/>
  <c r="V913" i="1"/>
  <c r="AA913" i="1" s="1"/>
  <c r="V3779" i="1"/>
  <c r="AA3779" i="1" s="1"/>
  <c r="V1290" i="1"/>
  <c r="AA1290" i="1" s="1"/>
  <c r="V1440" i="1"/>
  <c r="AA1440" i="1" s="1"/>
  <c r="V3566" i="1"/>
  <c r="AA3566" i="1" s="1"/>
  <c r="V2995" i="1"/>
  <c r="AA2995" i="1" s="1"/>
  <c r="V3581" i="1"/>
  <c r="AA3581" i="1" s="1"/>
  <c r="V2125" i="1"/>
  <c r="AA2125" i="1" s="1"/>
  <c r="V1481" i="1"/>
  <c r="AA1481" i="1" s="1"/>
  <c r="V2184" i="1"/>
  <c r="AA2184" i="1" s="1"/>
  <c r="V4041" i="1"/>
  <c r="AA4041" i="1" s="1"/>
  <c r="V2850" i="1"/>
  <c r="AA2850" i="1" s="1"/>
  <c r="V1280" i="1"/>
  <c r="AA1280" i="1" s="1"/>
  <c r="V1687" i="1"/>
  <c r="AA1687" i="1" s="1"/>
  <c r="V1504" i="1"/>
  <c r="AA1504" i="1" s="1"/>
  <c r="V1794" i="1"/>
  <c r="AA1794" i="1" s="1"/>
  <c r="V2601" i="1"/>
  <c r="AA2601" i="1" s="1"/>
  <c r="V3299" i="1"/>
  <c r="AA3299" i="1" s="1"/>
  <c r="V2785" i="1"/>
  <c r="AA2785" i="1" s="1"/>
  <c r="V3553" i="1"/>
  <c r="AA3553" i="1" s="1"/>
  <c r="V479" i="1"/>
  <c r="AA479" i="1" s="1"/>
  <c r="V2306" i="1"/>
  <c r="AA2306" i="1" s="1"/>
  <c r="V2920" i="1"/>
  <c r="AA2920" i="1" s="1"/>
  <c r="V323" i="1"/>
  <c r="AA323" i="1" s="1"/>
  <c r="V275" i="1"/>
  <c r="AA275" i="1" s="1"/>
  <c r="V1286" i="1"/>
  <c r="AA1286" i="1" s="1"/>
  <c r="V2648" i="1"/>
  <c r="AA2648" i="1" s="1"/>
  <c r="V175" i="1"/>
  <c r="AA175" i="1" s="1"/>
  <c r="V3791" i="1"/>
  <c r="AA3791" i="1" s="1"/>
  <c r="V3169" i="1"/>
  <c r="AA3169" i="1" s="1"/>
  <c r="V1419" i="1"/>
  <c r="AA1419" i="1" s="1"/>
  <c r="V3003" i="1"/>
  <c r="AA3003" i="1" s="1"/>
  <c r="V2723" i="1"/>
  <c r="AA2723" i="1" s="1"/>
  <c r="V2368" i="1"/>
  <c r="AA2368" i="1" s="1"/>
  <c r="V2132" i="1"/>
  <c r="AA2132" i="1" s="1"/>
  <c r="V1637" i="1"/>
  <c r="AA1637" i="1" s="1"/>
  <c r="V2496" i="1"/>
  <c r="AA2496" i="1" s="1"/>
  <c r="V2929" i="1"/>
  <c r="AA2929" i="1" s="1"/>
  <c r="V3418" i="1"/>
  <c r="AA3418" i="1" s="1"/>
  <c r="V2794" i="1"/>
  <c r="AA2794" i="1" s="1"/>
  <c r="V2994" i="1"/>
  <c r="AA2994" i="1" s="1"/>
  <c r="V2246" i="1"/>
  <c r="AA2246" i="1" s="1"/>
  <c r="V937" i="1"/>
  <c r="AA937" i="1" s="1"/>
  <c r="V1892" i="1"/>
  <c r="AA1892" i="1" s="1"/>
  <c r="V1620" i="1"/>
  <c r="AA1620" i="1" s="1"/>
  <c r="V97" i="1"/>
  <c r="AA97" i="1" s="1"/>
  <c r="V3168" i="1"/>
  <c r="AA3168" i="1" s="1"/>
  <c r="V1863" i="1"/>
  <c r="AA1863" i="1" s="1"/>
  <c r="V3537" i="1"/>
  <c r="AA3537" i="1" s="1"/>
  <c r="V3835" i="1"/>
  <c r="AA3835" i="1" s="1"/>
  <c r="V810" i="1"/>
  <c r="AA810" i="1" s="1"/>
  <c r="V1942" i="1"/>
  <c r="AA1942" i="1" s="1"/>
  <c r="V2290" i="1"/>
  <c r="AA2290" i="1" s="1"/>
  <c r="V1322" i="1"/>
  <c r="AA1322" i="1" s="1"/>
  <c r="V568" i="1"/>
  <c r="AA568" i="1" s="1"/>
  <c r="V538" i="1"/>
  <c r="AA538" i="1" s="1"/>
  <c r="V1568" i="1"/>
  <c r="AA1568" i="1" s="1"/>
  <c r="V3154" i="1"/>
  <c r="AA3154" i="1" s="1"/>
  <c r="V2490" i="1"/>
  <c r="AA2490" i="1" s="1"/>
  <c r="V718" i="1"/>
  <c r="AA718" i="1" s="1"/>
  <c r="V1454" i="1"/>
  <c r="AA1454" i="1" s="1"/>
  <c r="V1701" i="1"/>
  <c r="AA1701" i="1" s="1"/>
  <c r="V1865" i="1"/>
  <c r="AA1865" i="1" s="1"/>
  <c r="V3586" i="1"/>
  <c r="AA3586" i="1" s="1"/>
  <c r="V396" i="1"/>
  <c r="AA396" i="1" s="1"/>
  <c r="V2578" i="1"/>
  <c r="AA2578" i="1" s="1"/>
  <c r="V1245" i="1"/>
  <c r="AA1245" i="1" s="1"/>
  <c r="V1083" i="1"/>
  <c r="AA1083" i="1" s="1"/>
  <c r="V1428" i="1"/>
  <c r="AA1428" i="1" s="1"/>
  <c r="V3561" i="1"/>
  <c r="AA3561" i="1" s="1"/>
  <c r="V2542" i="1"/>
  <c r="AA2542" i="1" s="1"/>
  <c r="V856" i="1"/>
  <c r="AA856" i="1" s="1"/>
  <c r="V1898" i="1"/>
  <c r="AA1898" i="1" s="1"/>
  <c r="V2346" i="1"/>
  <c r="AA2346" i="1" s="1"/>
  <c r="V1148" i="1"/>
  <c r="AA1148" i="1" s="1"/>
  <c r="V3413" i="1"/>
  <c r="AA3413" i="1" s="1"/>
  <c r="V2805" i="1"/>
  <c r="AA2805" i="1" s="1"/>
  <c r="V2678" i="1"/>
  <c r="AA2678" i="1" s="1"/>
  <c r="V912" i="1"/>
  <c r="AA912" i="1" s="1"/>
  <c r="V3114" i="1"/>
  <c r="AA3114" i="1" s="1"/>
  <c r="V2818" i="1"/>
  <c r="AA2818" i="1" s="1"/>
  <c r="V3215" i="1"/>
  <c r="AA3215" i="1" s="1"/>
  <c r="V3421" i="1"/>
  <c r="AA3421" i="1" s="1"/>
  <c r="V467" i="1"/>
  <c r="AA467" i="1" s="1"/>
  <c r="V447" i="1"/>
  <c r="AA447" i="1" s="1"/>
  <c r="V3749" i="1"/>
  <c r="AA3749" i="1" s="1"/>
  <c r="V2595" i="1"/>
  <c r="AA2595" i="1" s="1"/>
  <c r="V2092" i="1"/>
  <c r="AA2092" i="1" s="1"/>
  <c r="V2307" i="1"/>
  <c r="AA2307" i="1" s="1"/>
  <c r="V1973" i="1"/>
  <c r="AA1973" i="1" s="1"/>
  <c r="V1003" i="1"/>
  <c r="AA1003" i="1" s="1"/>
  <c r="V1296" i="1"/>
  <c r="AA1296" i="1" s="1"/>
  <c r="V811" i="1"/>
  <c r="AA811" i="1" s="1"/>
  <c r="V2116" i="1"/>
  <c r="AA2116" i="1" s="1"/>
  <c r="V1187" i="1"/>
  <c r="AA1187" i="1" s="1"/>
  <c r="V3332" i="1"/>
  <c r="AA3332" i="1" s="1"/>
  <c r="V3547" i="1"/>
  <c r="AA3547" i="1" s="1"/>
  <c r="V2309" i="1"/>
  <c r="AA2309" i="1" s="1"/>
  <c r="V694" i="1"/>
  <c r="AA694" i="1" s="1"/>
  <c r="V3101" i="1"/>
  <c r="AA3101" i="1" s="1"/>
  <c r="V1135" i="1"/>
  <c r="AA1135" i="1" s="1"/>
  <c r="V1341" i="1"/>
  <c r="AA1341" i="1" s="1"/>
  <c r="V3431" i="1"/>
  <c r="AA3431" i="1" s="1"/>
  <c r="V2509" i="1"/>
  <c r="AA2509" i="1" s="1"/>
  <c r="V4050" i="1"/>
  <c r="AA4050" i="1" s="1"/>
  <c r="V3152" i="1"/>
  <c r="AA3152" i="1" s="1"/>
  <c r="V2813" i="1"/>
  <c r="AA2813" i="1" s="1"/>
  <c r="V1613" i="1"/>
  <c r="AA1613" i="1" s="1"/>
  <c r="V825" i="1"/>
  <c r="AA825" i="1" s="1"/>
  <c r="V3664" i="1"/>
  <c r="AA3664" i="1" s="1"/>
  <c r="V2500" i="1"/>
  <c r="AA2500" i="1" s="1"/>
  <c r="V2549" i="1"/>
  <c r="AA2549" i="1" s="1"/>
  <c r="V3461" i="1"/>
  <c r="AA3461" i="1" s="1"/>
  <c r="V3821" i="1"/>
  <c r="AA3821" i="1" s="1"/>
  <c r="V462" i="1"/>
  <c r="AA462" i="1" s="1"/>
  <c r="V2685" i="1"/>
  <c r="AA2685" i="1" s="1"/>
  <c r="V2331" i="1"/>
  <c r="AA2331" i="1" s="1"/>
  <c r="V1150" i="1"/>
  <c r="AA1150" i="1" s="1"/>
  <c r="V1361" i="1"/>
  <c r="AA1361" i="1" s="1"/>
  <c r="V995" i="1"/>
  <c r="AA995" i="1" s="1"/>
  <c r="V288" i="1"/>
  <c r="AA288" i="1" s="1"/>
  <c r="V3933" i="1"/>
  <c r="AA3933" i="1" s="1"/>
  <c r="V1766" i="1"/>
  <c r="AA1766" i="1" s="1"/>
  <c r="V445" i="1"/>
  <c r="AA445" i="1" s="1"/>
  <c r="V4031" i="1"/>
  <c r="AA4031" i="1" s="1"/>
  <c r="V1867" i="1"/>
  <c r="AA1867" i="1" s="1"/>
  <c r="V954" i="1"/>
  <c r="AA954" i="1" s="1"/>
  <c r="V1252" i="1"/>
  <c r="AA1252" i="1" s="1"/>
  <c r="V3735" i="1"/>
  <c r="AA3735" i="1" s="1"/>
  <c r="V1660" i="1"/>
  <c r="AA1660" i="1" s="1"/>
  <c r="V3522" i="1"/>
  <c r="AA3522" i="1" s="1"/>
  <c r="V3106" i="1"/>
  <c r="AA3106" i="1" s="1"/>
  <c r="V797" i="1"/>
  <c r="AA797" i="1" s="1"/>
  <c r="V1007" i="1"/>
  <c r="AA1007" i="1" s="1"/>
  <c r="V532" i="1"/>
  <c r="AA532" i="1" s="1"/>
  <c r="V41" i="1"/>
  <c r="AA41" i="1" s="1"/>
  <c r="V1591" i="1"/>
  <c r="AA1591" i="1" s="1"/>
  <c r="V3535" i="1"/>
  <c r="AA3535" i="1" s="1"/>
  <c r="V3651" i="1"/>
  <c r="AA3651" i="1" s="1"/>
  <c r="V1529" i="1"/>
  <c r="AA1529" i="1" s="1"/>
  <c r="V1996" i="1"/>
  <c r="AA1996" i="1" s="1"/>
  <c r="V687" i="1"/>
  <c r="AA687" i="1" s="1"/>
  <c r="V976" i="1"/>
  <c r="AA976" i="1" s="1"/>
  <c r="V1798" i="1"/>
  <c r="AA1798" i="1" s="1"/>
  <c r="V3459" i="1"/>
  <c r="AA3459" i="1" s="1"/>
  <c r="V1555" i="1"/>
  <c r="AA1555" i="1" s="1"/>
  <c r="V2255" i="1"/>
  <c r="AA2255" i="1" s="1"/>
  <c r="V2559" i="1"/>
  <c r="AA2559" i="1" s="1"/>
  <c r="V710" i="1"/>
  <c r="AA710" i="1" s="1"/>
  <c r="V2695" i="1"/>
  <c r="AA2695" i="1" s="1"/>
  <c r="V1847" i="1"/>
  <c r="AA1847" i="1" s="1"/>
  <c r="V2480" i="1"/>
  <c r="AA2480" i="1" s="1"/>
  <c r="V4093" i="1"/>
  <c r="AA4093" i="1" s="1"/>
  <c r="V419" i="1"/>
  <c r="AA419" i="1" s="1"/>
  <c r="V463" i="1"/>
  <c r="AA463" i="1" s="1"/>
  <c r="V1887" i="1"/>
  <c r="AA1887" i="1" s="1"/>
  <c r="V1229" i="1"/>
  <c r="AA1229" i="1" s="1"/>
  <c r="V925" i="1"/>
  <c r="AA925" i="1" s="1"/>
  <c r="V227" i="1"/>
  <c r="AA227" i="1" s="1"/>
  <c r="V1911" i="1"/>
  <c r="AA1911" i="1" s="1"/>
  <c r="V3667" i="1"/>
  <c r="AA3667" i="1" s="1"/>
  <c r="V2003" i="1"/>
  <c r="AA2003" i="1" s="1"/>
  <c r="V43" i="1"/>
  <c r="AA43" i="1" s="1"/>
  <c r="V2888" i="1"/>
  <c r="AA2888" i="1" s="1"/>
  <c r="V2121" i="1"/>
  <c r="AA2121" i="1" s="1"/>
  <c r="V3014" i="1"/>
  <c r="AA3014" i="1" s="1"/>
  <c r="V4099" i="1"/>
  <c r="AA4099" i="1" s="1"/>
  <c r="V159" i="1"/>
  <c r="AA159" i="1" s="1"/>
  <c r="V1422" i="1"/>
  <c r="AA1422" i="1" s="1"/>
  <c r="V2436" i="1"/>
  <c r="AA2436" i="1" s="1"/>
  <c r="V1217" i="1"/>
  <c r="AA1217" i="1" s="1"/>
  <c r="V1780" i="1"/>
  <c r="AA1780" i="1" s="1"/>
  <c r="V91" i="1"/>
  <c r="AA91" i="1" s="1"/>
  <c r="V621" i="1"/>
  <c r="AA621" i="1" s="1"/>
  <c r="V753" i="1"/>
  <c r="AA753" i="1" s="1"/>
  <c r="V1696" i="1"/>
  <c r="AA1696" i="1" s="1"/>
  <c r="V608" i="1"/>
  <c r="AA608" i="1" s="1"/>
  <c r="V2124" i="1"/>
  <c r="AA2124" i="1" s="1"/>
  <c r="V1344" i="1"/>
  <c r="AA1344" i="1" s="1"/>
  <c r="V474" i="1"/>
  <c r="AA474" i="1" s="1"/>
  <c r="V773" i="1"/>
  <c r="AA773" i="1" s="1"/>
  <c r="V3351" i="1"/>
  <c r="AA3351" i="1" s="1"/>
  <c r="V525" i="1"/>
  <c r="AA525" i="1" s="1"/>
  <c r="V2102" i="1"/>
  <c r="AA2102" i="1" s="1"/>
  <c r="V501" i="1"/>
  <c r="AA501" i="1" s="1"/>
  <c r="V3689" i="1"/>
  <c r="AA3689" i="1" s="1"/>
  <c r="V3511" i="1"/>
  <c r="AA3511" i="1" s="1"/>
  <c r="V3171" i="1"/>
  <c r="AA3171" i="1" s="1"/>
  <c r="V1304" i="1"/>
  <c r="AA1304" i="1" s="1"/>
  <c r="V1376" i="1"/>
  <c r="AA1376" i="1" s="1"/>
  <c r="V796" i="1"/>
  <c r="AA796" i="1" s="1"/>
  <c r="V1963" i="1"/>
  <c r="AA1963" i="1" s="1"/>
  <c r="V1679" i="1"/>
  <c r="AA1679" i="1" s="1"/>
  <c r="V733" i="1"/>
  <c r="AA733" i="1" s="1"/>
  <c r="V3786" i="1"/>
  <c r="AA3786" i="1" s="1"/>
  <c r="V358" i="1"/>
  <c r="AA358" i="1" s="1"/>
  <c r="V3395" i="1"/>
  <c r="AA3395" i="1" s="1"/>
  <c r="V1919" i="1"/>
  <c r="AA1919" i="1" s="1"/>
  <c r="V307" i="1"/>
  <c r="AA307" i="1" s="1"/>
  <c r="V809" i="1"/>
  <c r="AA809" i="1" s="1"/>
  <c r="V1464" i="1"/>
  <c r="AA1464" i="1" s="1"/>
  <c r="V579" i="1"/>
  <c r="AA579" i="1" s="1"/>
  <c r="V325" i="1"/>
  <c r="AA325" i="1" s="1"/>
  <c r="V2037" i="1"/>
  <c r="AA2037" i="1" s="1"/>
  <c r="V1638" i="1"/>
  <c r="AA1638" i="1" s="1"/>
  <c r="V948" i="1"/>
  <c r="AA948" i="1" s="1"/>
  <c r="V3950" i="1"/>
  <c r="AA3950" i="1" s="1"/>
  <c r="V2304" i="1"/>
  <c r="AA2304" i="1" s="1"/>
  <c r="V1644" i="1"/>
  <c r="AA1644" i="1" s="1"/>
  <c r="V1482" i="1"/>
  <c r="AA1482" i="1" s="1"/>
  <c r="V1307" i="1"/>
  <c r="AA1307" i="1" s="1"/>
  <c r="V596" i="1"/>
  <c r="AA596" i="1" s="1"/>
  <c r="V2744" i="1"/>
  <c r="AA2744" i="1" s="1"/>
  <c r="V1436" i="1"/>
  <c r="AA1436" i="1" s="1"/>
  <c r="V1841" i="1"/>
  <c r="AA1841" i="1" s="1"/>
  <c r="V3495" i="1"/>
  <c r="AA3495" i="1" s="1"/>
  <c r="V3702" i="1"/>
  <c r="AA3702" i="1" s="1"/>
  <c r="V776" i="1"/>
  <c r="AA776" i="1" s="1"/>
  <c r="V654" i="1"/>
  <c r="AA654" i="1" s="1"/>
  <c r="V3746" i="1"/>
  <c r="AA3746" i="1" s="1"/>
  <c r="V2193" i="1"/>
  <c r="AA2193" i="1" s="1"/>
  <c r="V2327" i="1"/>
  <c r="AA2327" i="1" s="1"/>
  <c r="V1790" i="1"/>
  <c r="AA1790" i="1" s="1"/>
  <c r="V1873" i="1"/>
  <c r="AA1873" i="1" s="1"/>
  <c r="V3119" i="1"/>
  <c r="AA3119" i="1" s="1"/>
  <c r="V3155" i="1"/>
  <c r="AA3155" i="1" s="1"/>
  <c r="V1924" i="1"/>
  <c r="AA1924" i="1" s="1"/>
  <c r="V3216" i="1"/>
  <c r="AA3216" i="1" s="1"/>
  <c r="V230" i="1"/>
  <c r="AA230" i="1" s="1"/>
  <c r="V789" i="1"/>
  <c r="AA789" i="1" s="1"/>
  <c r="V23" i="1"/>
  <c r="AA23" i="1" s="1"/>
  <c r="V977" i="1"/>
  <c r="AA977" i="1" s="1"/>
  <c r="V3885" i="1"/>
  <c r="AA3885" i="1" s="1"/>
  <c r="V3220" i="1"/>
  <c r="AA3220" i="1" s="1"/>
  <c r="V2942" i="1"/>
  <c r="AA2942" i="1" s="1"/>
  <c r="V3512" i="1"/>
  <c r="AA3512" i="1" s="1"/>
  <c r="V2224" i="1"/>
  <c r="AA2224" i="1" s="1"/>
  <c r="V1578" i="1"/>
  <c r="AA1578" i="1" s="1"/>
  <c r="V885" i="1"/>
  <c r="AA885" i="1" s="1"/>
  <c r="V499" i="1"/>
  <c r="AA499" i="1" s="1"/>
  <c r="V2249" i="1"/>
  <c r="AA2249" i="1" s="1"/>
  <c r="V2662" i="1"/>
  <c r="AA2662" i="1" s="1"/>
  <c r="V2150" i="1"/>
  <c r="AA2150" i="1" s="1"/>
  <c r="V920" i="1"/>
  <c r="AA920" i="1" s="1"/>
  <c r="V3515" i="1"/>
  <c r="AA3515" i="1" s="1"/>
  <c r="V1021" i="1"/>
  <c r="AA1021" i="1" s="1"/>
  <c r="V1551" i="1"/>
  <c r="AA1551" i="1" s="1"/>
  <c r="V2460" i="1"/>
  <c r="AA2460" i="1" s="1"/>
  <c r="V2772" i="1"/>
  <c r="AA2772" i="1" s="1"/>
  <c r="V3516" i="1"/>
  <c r="AA3516" i="1" s="1"/>
  <c r="V1386" i="1"/>
  <c r="AA1386" i="1" s="1"/>
  <c r="V3450" i="1"/>
  <c r="AA3450" i="1" s="1"/>
  <c r="V2732" i="1"/>
  <c r="AA2732" i="1" s="1"/>
  <c r="V476" i="1"/>
  <c r="AA476" i="1" s="1"/>
  <c r="V1824" i="1"/>
  <c r="AA1824" i="1" s="1"/>
  <c r="V1370" i="1"/>
  <c r="AA1370" i="1" s="1"/>
  <c r="V929" i="1"/>
  <c r="AA929" i="1" s="1"/>
  <c r="V1769" i="1"/>
  <c r="AA1769" i="1" s="1"/>
  <c r="V990" i="1"/>
  <c r="AA990" i="1" s="1"/>
  <c r="V961" i="1"/>
  <c r="AA961" i="1" s="1"/>
  <c r="V3443" i="1"/>
  <c r="AA3443" i="1" s="1"/>
  <c r="V3756" i="1"/>
  <c r="AA3756" i="1" s="1"/>
  <c r="V2446" i="1"/>
  <c r="AA2446" i="1" s="1"/>
  <c r="V3464" i="1"/>
  <c r="AA3464" i="1" s="1"/>
  <c r="V625" i="1"/>
  <c r="AA625" i="1" s="1"/>
  <c r="V3742" i="1"/>
  <c r="AA3742" i="1" s="1"/>
  <c r="V3814" i="1"/>
  <c r="AA3814" i="1" s="1"/>
  <c r="V1492" i="1"/>
  <c r="AA1492" i="1" s="1"/>
  <c r="V1688" i="1"/>
  <c r="AA1688" i="1" s="1"/>
  <c r="V1146" i="1"/>
  <c r="AA1146" i="1" s="1"/>
  <c r="V2117" i="1"/>
  <c r="AA2117" i="1" s="1"/>
  <c r="V3290" i="1"/>
  <c r="AA3290" i="1" s="1"/>
  <c r="V2551" i="1"/>
  <c r="AA2551" i="1" s="1"/>
  <c r="V842" i="1"/>
  <c r="AA842" i="1" s="1"/>
  <c r="V3102" i="1"/>
  <c r="AA3102" i="1" s="1"/>
  <c r="V3283" i="1"/>
  <c r="AA3283" i="1" s="1"/>
  <c r="V2887" i="1"/>
  <c r="AA2887" i="1" s="1"/>
  <c r="V2791" i="1"/>
  <c r="AA2791" i="1" s="1"/>
  <c r="V3687" i="1"/>
  <c r="AA3687" i="1" s="1"/>
  <c r="V3195" i="1"/>
  <c r="AA3195" i="1" s="1"/>
  <c r="V1284" i="1"/>
  <c r="AA1284" i="1" s="1"/>
  <c r="V1838" i="1"/>
  <c r="AA1838" i="1" s="1"/>
  <c r="V283" i="1"/>
  <c r="AA283" i="1" s="1"/>
  <c r="V2882" i="1"/>
  <c r="AA2882" i="1" s="1"/>
  <c r="V1186" i="1"/>
  <c r="AA1186" i="1" s="1"/>
  <c r="V198" i="1"/>
  <c r="AA198" i="1" s="1"/>
  <c r="V891" i="1"/>
  <c r="AA891" i="1" s="1"/>
  <c r="V3509" i="1"/>
  <c r="AA3509" i="1" s="1"/>
  <c r="V2652" i="1"/>
  <c r="AA2652" i="1" s="1"/>
  <c r="V2552" i="1"/>
  <c r="AA2552" i="1" s="1"/>
  <c r="V2082" i="1"/>
  <c r="AA2082" i="1" s="1"/>
  <c r="V2452" i="1"/>
  <c r="AA2452" i="1" s="1"/>
  <c r="V2494" i="1"/>
  <c r="AA2494" i="1" s="1"/>
  <c r="V2897" i="1"/>
  <c r="AA2897" i="1" s="1"/>
  <c r="V3751" i="1"/>
  <c r="AA3751" i="1" s="1"/>
  <c r="V917" i="1"/>
  <c r="AA917" i="1" s="1"/>
  <c r="V3494" i="1"/>
  <c r="AA3494" i="1" s="1"/>
  <c r="V1866" i="1"/>
  <c r="AA1866" i="1" s="1"/>
  <c r="V153" i="1"/>
  <c r="AA153" i="1" s="1"/>
  <c r="V739" i="1"/>
  <c r="AA739" i="1" s="1"/>
  <c r="V1901" i="1"/>
  <c r="AA1901" i="1" s="1"/>
  <c r="V2488" i="1"/>
  <c r="AA2488" i="1" s="1"/>
  <c r="V2372" i="1"/>
  <c r="AA2372" i="1" s="1"/>
  <c r="V2283" i="1"/>
  <c r="AA2283" i="1" s="1"/>
  <c r="V3498" i="1"/>
  <c r="AA3498" i="1" s="1"/>
  <c r="V3772" i="1"/>
  <c r="AA3772" i="1" s="1"/>
  <c r="V2477" i="1"/>
  <c r="AA2477" i="1" s="1"/>
  <c r="V1880" i="1"/>
  <c r="AA1880" i="1" s="1"/>
  <c r="V3426" i="1"/>
  <c r="AA3426" i="1" s="1"/>
  <c r="V1626" i="1"/>
  <c r="AA1626" i="1" s="1"/>
  <c r="V1994" i="1"/>
  <c r="AA1994" i="1" s="1"/>
  <c r="V3753" i="1"/>
  <c r="AA3753" i="1" s="1"/>
  <c r="V2154" i="1"/>
  <c r="AA2154" i="1" s="1"/>
  <c r="V3613" i="1"/>
  <c r="AA3613" i="1" s="1"/>
  <c r="V2248" i="1"/>
  <c r="AA2248" i="1" s="1"/>
  <c r="V196" i="1"/>
  <c r="AA196" i="1" s="1"/>
  <c r="V1324" i="1"/>
  <c r="AA1324" i="1" s="1"/>
  <c r="V2014" i="1"/>
  <c r="AA2014" i="1" s="1"/>
  <c r="V218" i="1"/>
  <c r="AA218" i="1" s="1"/>
  <c r="V570" i="1"/>
  <c r="AA570" i="1" s="1"/>
  <c r="V1158" i="1"/>
  <c r="AA1158" i="1" s="1"/>
  <c r="V2365" i="1"/>
  <c r="AA2365" i="1" s="1"/>
  <c r="V1218" i="1"/>
  <c r="AA1218" i="1" s="1"/>
  <c r="V1558" i="1"/>
  <c r="AA1558" i="1" s="1"/>
  <c r="V880" i="1"/>
  <c r="AA880" i="1" s="1"/>
  <c r="V1767" i="1"/>
  <c r="AA1767" i="1" s="1"/>
  <c r="V2597" i="1"/>
  <c r="AA2597" i="1" s="1"/>
  <c r="V357" i="1"/>
  <c r="AA357" i="1" s="1"/>
  <c r="V2269" i="1"/>
  <c r="AA2269" i="1" s="1"/>
  <c r="V1940" i="1"/>
  <c r="AA1940" i="1" s="1"/>
  <c r="V1499" i="1"/>
  <c r="AA1499" i="1" s="1"/>
  <c r="V3901" i="1"/>
  <c r="AA3901" i="1" s="1"/>
  <c r="V2417" i="1"/>
  <c r="AA2417" i="1" s="1"/>
  <c r="V327" i="1"/>
  <c r="AA327" i="1" s="1"/>
  <c r="V3935" i="1"/>
  <c r="AA3935" i="1" s="1"/>
  <c r="V2160" i="1"/>
  <c r="AA2160" i="1" s="1"/>
  <c r="V2395" i="1"/>
  <c r="AA2395" i="1" s="1"/>
  <c r="V778" i="1"/>
  <c r="AA778" i="1" s="1"/>
  <c r="V3203" i="1"/>
  <c r="AA3203" i="1" s="1"/>
  <c r="V1476" i="1"/>
  <c r="AA1476" i="1" s="1"/>
  <c r="V3964" i="1"/>
  <c r="AA3964" i="1" s="1"/>
  <c r="V2957" i="1"/>
  <c r="AA2957" i="1" s="1"/>
  <c r="V1695" i="1"/>
  <c r="AA1695" i="1" s="1"/>
  <c r="V3704" i="1"/>
  <c r="AA3704" i="1" s="1"/>
  <c r="V3294" i="1"/>
  <c r="AA3294" i="1" s="1"/>
  <c r="V787" i="1"/>
  <c r="AA787" i="1" s="1"/>
  <c r="V2106" i="1"/>
  <c r="AA2106" i="1" s="1"/>
  <c r="V2420" i="1"/>
  <c r="AA2420" i="1" s="1"/>
  <c r="V2258" i="1"/>
  <c r="AA2258" i="1" s="1"/>
  <c r="V1044" i="1"/>
  <c r="AA1044" i="1" s="1"/>
  <c r="V1573" i="1"/>
  <c r="AA1573" i="1" s="1"/>
  <c r="V1214" i="1"/>
  <c r="AA1214" i="1" s="1"/>
  <c r="V3853" i="1"/>
  <c r="AA3853" i="1" s="1"/>
  <c r="V2602" i="1"/>
  <c r="AA2602" i="1" s="1"/>
  <c r="V3603" i="1"/>
  <c r="AA3603" i="1" s="1"/>
  <c r="V2535" i="1"/>
  <c r="AA2535" i="1" s="1"/>
  <c r="V1654" i="1"/>
  <c r="AA1654" i="1" s="1"/>
  <c r="V2668" i="1"/>
  <c r="AA2668" i="1" s="1"/>
  <c r="V3723" i="1"/>
  <c r="AA3723" i="1" s="1"/>
  <c r="V1729" i="1"/>
  <c r="AA1729" i="1" s="1"/>
  <c r="V4061" i="1"/>
  <c r="AA4061" i="1" s="1"/>
  <c r="V187" i="1"/>
  <c r="AA187" i="1" s="1"/>
  <c r="V2322" i="1"/>
  <c r="AA2322" i="1" s="1"/>
  <c r="V2730" i="1"/>
  <c r="AA2730" i="1" s="1"/>
  <c r="V2746" i="1"/>
  <c r="AA2746" i="1" s="1"/>
  <c r="V1531" i="1"/>
  <c r="AA1531" i="1" s="1"/>
  <c r="V2690" i="1"/>
  <c r="AA2690" i="1" s="1"/>
  <c r="V1318" i="1"/>
  <c r="AA1318" i="1" s="1"/>
  <c r="V607" i="1"/>
  <c r="AA607" i="1" s="1"/>
  <c r="V1429" i="1"/>
  <c r="AA1429" i="1" s="1"/>
  <c r="V1912" i="1"/>
  <c r="AA1912" i="1" s="1"/>
  <c r="V2710" i="1"/>
  <c r="AA2710" i="1" s="1"/>
  <c r="V3444" i="1"/>
  <c r="AA3444" i="1" s="1"/>
  <c r="V208" i="1"/>
  <c r="AA208" i="1" s="1"/>
  <c r="V1382" i="1"/>
  <c r="AA1382" i="1" s="1"/>
  <c r="V2074" i="1"/>
  <c r="AA2074" i="1" s="1"/>
  <c r="V1805" i="1"/>
  <c r="AA1805" i="1" s="1"/>
  <c r="V2101" i="1"/>
  <c r="AA2101" i="1" s="1"/>
  <c r="V3201" i="1"/>
  <c r="AA3201" i="1" s="1"/>
  <c r="V1854" i="1"/>
  <c r="AA1854" i="1" s="1"/>
  <c r="V1959" i="1"/>
  <c r="AA1959" i="1" s="1"/>
  <c r="V3198" i="1"/>
  <c r="AA3198" i="1" s="1"/>
  <c r="V2812" i="1"/>
  <c r="AA2812" i="1" s="1"/>
  <c r="V1723" i="1"/>
  <c r="AA1723" i="1" s="1"/>
  <c r="V1008" i="1"/>
  <c r="AA1008" i="1" s="1"/>
  <c r="V2099" i="1"/>
  <c r="AA2099" i="1" s="1"/>
  <c r="V1781" i="1"/>
  <c r="AA1781" i="1" s="1"/>
  <c r="V1567" i="1"/>
  <c r="AA1567" i="1" s="1"/>
  <c r="V373" i="1"/>
  <c r="AA373" i="1" s="1"/>
  <c r="V1617" i="1"/>
  <c r="AA1617" i="1" s="1"/>
  <c r="V2135" i="1"/>
  <c r="AA2135" i="1" s="1"/>
  <c r="V2636" i="1"/>
  <c r="AA2636" i="1" s="1"/>
  <c r="V1335" i="1"/>
  <c r="AA1335" i="1" s="1"/>
  <c r="V945" i="1"/>
  <c r="AA945" i="1" s="1"/>
  <c r="V2056" i="1"/>
  <c r="AA2056" i="1" s="1"/>
  <c r="V1827" i="1"/>
  <c r="AA1827" i="1" s="1"/>
  <c r="V669" i="1"/>
  <c r="AA669" i="1" s="1"/>
  <c r="V1406" i="1"/>
  <c r="AA1406" i="1" s="1"/>
  <c r="V3146" i="1"/>
  <c r="AA3146" i="1" s="1"/>
  <c r="V1625" i="1"/>
  <c r="AA1625" i="1" s="1"/>
  <c r="V1587" i="1"/>
  <c r="AA1587" i="1" s="1"/>
  <c r="V2253" i="1"/>
  <c r="AA2253" i="1" s="1"/>
  <c r="V635" i="1"/>
  <c r="AA635" i="1" s="1"/>
  <c r="V3442" i="1"/>
  <c r="AA3442" i="1" s="1"/>
  <c r="V1477" i="1"/>
  <c r="AA1477" i="1" s="1"/>
  <c r="V1970" i="1"/>
  <c r="AA1970" i="1" s="1"/>
  <c r="V2474" i="1"/>
  <c r="AA2474" i="1" s="1"/>
  <c r="V224" i="1"/>
  <c r="AA224" i="1" s="1"/>
  <c r="V2606" i="1"/>
  <c r="AA2606" i="1" s="1"/>
  <c r="V350" i="1"/>
  <c r="AA350" i="1" s="1"/>
  <c r="V2440" i="1"/>
  <c r="AA2440" i="1" s="1"/>
  <c r="V2023" i="1"/>
  <c r="AA2023" i="1" s="1"/>
  <c r="V2745" i="1"/>
  <c r="AA2745" i="1" s="1"/>
  <c r="V3621" i="1"/>
  <c r="AA3621" i="1" s="1"/>
  <c r="V1490" i="1"/>
  <c r="AA1490" i="1" s="1"/>
  <c r="V2649" i="1"/>
  <c r="AA2649" i="1" s="1"/>
  <c r="V1045" i="1"/>
  <c r="AA1045" i="1" s="1"/>
  <c r="V1412" i="1"/>
  <c r="AA1412" i="1" s="1"/>
  <c r="V3543" i="1"/>
  <c r="AA3543" i="1" s="1"/>
  <c r="V2097" i="1"/>
  <c r="AA2097" i="1" s="1"/>
  <c r="V3094" i="1"/>
  <c r="AA3094" i="1" s="1"/>
  <c r="V1902" i="1"/>
  <c r="AA1902" i="1" s="1"/>
  <c r="V2972" i="1"/>
  <c r="AA2972" i="1" s="1"/>
  <c r="V1168" i="1"/>
  <c r="AA1168" i="1" s="1"/>
  <c r="V1960" i="1"/>
  <c r="AA1960" i="1" s="1"/>
  <c r="V887" i="1"/>
  <c r="AA887" i="1" s="1"/>
  <c r="V3338" i="1"/>
  <c r="AA3338" i="1" s="1"/>
  <c r="V3194" i="1"/>
  <c r="AA3194" i="1" s="1"/>
  <c r="V3574" i="1"/>
  <c r="AA3574" i="1" s="1"/>
  <c r="V974" i="1"/>
  <c r="AA974" i="1" s="1"/>
  <c r="V3654" i="1"/>
  <c r="AA3654" i="1" s="1"/>
  <c r="V3501" i="1"/>
  <c r="AA3501" i="1" s="1"/>
  <c r="V11" i="1"/>
  <c r="AA11" i="1" s="1"/>
  <c r="V2504" i="1"/>
  <c r="AA2504" i="1" s="1"/>
  <c r="V1738" i="1"/>
  <c r="AA1738" i="1" s="1"/>
  <c r="V4250" i="1"/>
  <c r="AA4250" i="1" s="1"/>
  <c r="V681" i="1"/>
  <c r="AA681" i="1" s="1"/>
  <c r="V1016" i="1"/>
  <c r="AA1016" i="1" s="1"/>
  <c r="V12" i="1"/>
  <c r="AA12" i="1" s="1"/>
  <c r="V2010" i="1"/>
  <c r="AA2010" i="1" s="1"/>
  <c r="V4263" i="1"/>
  <c r="AA4263" i="1" s="1"/>
  <c r="V444" i="1"/>
  <c r="AA444" i="1" s="1"/>
  <c r="V3865" i="1"/>
  <c r="AA3865" i="1" s="1"/>
  <c r="V2634" i="1"/>
  <c r="AA2634" i="1" s="1"/>
  <c r="V4248" i="1"/>
  <c r="AA4248" i="1" s="1"/>
  <c r="V3484" i="1"/>
  <c r="AA3484" i="1" s="1"/>
  <c r="V3681" i="1"/>
  <c r="AA3681" i="1" s="1"/>
  <c r="V3374" i="1"/>
  <c r="AA3374" i="1" s="1"/>
  <c r="V116" i="1"/>
  <c r="AA116" i="1" s="1"/>
  <c r="V2038" i="1"/>
  <c r="AA2038" i="1" s="1"/>
  <c r="V688" i="1"/>
  <c r="AA688" i="1" s="1"/>
  <c r="V2133" i="1"/>
  <c r="AA2133" i="1" s="1"/>
  <c r="V1619" i="1"/>
  <c r="AA1619" i="1" s="1"/>
  <c r="V1601" i="1"/>
  <c r="AA1601" i="1" s="1"/>
  <c r="V3961" i="1"/>
  <c r="AA3961" i="1" s="1"/>
  <c r="V352" i="1"/>
  <c r="AA352" i="1" s="1"/>
  <c r="V3390" i="1"/>
  <c r="AA3390" i="1" s="1"/>
  <c r="V4007" i="1"/>
  <c r="AA4007" i="1" s="1"/>
  <c r="V4035" i="1"/>
  <c r="AA4035" i="1" s="1"/>
  <c r="V1091" i="1"/>
  <c r="AA1091" i="1" s="1"/>
  <c r="V4158" i="1"/>
  <c r="AA4158" i="1" s="1"/>
  <c r="V104" i="1"/>
  <c r="AA104" i="1" s="1"/>
  <c r="V3682" i="1"/>
  <c r="AA3682" i="1" s="1"/>
  <c r="V1610" i="1"/>
  <c r="AA1610" i="1" s="1"/>
  <c r="V3912" i="1"/>
  <c r="AA3912" i="1" s="1"/>
  <c r="V4266" i="1"/>
  <c r="AA4266" i="1" s="1"/>
  <c r="V1058" i="1"/>
  <c r="AA1058" i="1" s="1"/>
  <c r="V135" i="1"/>
  <c r="AA135" i="1" s="1"/>
  <c r="V4195" i="1"/>
  <c r="AA4195" i="1" s="1"/>
  <c r="V3382" i="1"/>
  <c r="AA3382" i="1" s="1"/>
  <c r="V2482" i="1"/>
  <c r="AA2482" i="1" s="1"/>
  <c r="V3686" i="1"/>
  <c r="AA3686" i="1" s="1"/>
  <c r="V3420" i="1"/>
  <c r="AA3420" i="1" s="1"/>
  <c r="V2067" i="1"/>
  <c r="AA2067" i="1" s="1"/>
  <c r="V191" i="1"/>
  <c r="AA191" i="1" s="1"/>
  <c r="V3281" i="1"/>
  <c r="AA3281" i="1" s="1"/>
  <c r="V1716" i="1"/>
  <c r="AA1716" i="1" s="1"/>
  <c r="V2885" i="1"/>
  <c r="AA2885" i="1" s="1"/>
  <c r="V2373" i="1"/>
  <c r="AA2373" i="1" s="1"/>
  <c r="V278" i="1"/>
  <c r="AA278" i="1" s="1"/>
  <c r="V1470" i="1"/>
  <c r="AA1470" i="1" s="1"/>
  <c r="V867" i="1"/>
  <c r="AA867" i="1" s="1"/>
  <c r="V3448" i="1"/>
  <c r="AA3448" i="1" s="1"/>
  <c r="V4167" i="1"/>
  <c r="AA4167" i="1" s="1"/>
  <c r="V2620" i="1"/>
  <c r="AA2620" i="1" s="1"/>
  <c r="V1269" i="1"/>
  <c r="AA1269" i="1" s="1"/>
  <c r="V9" i="1"/>
  <c r="AA9" i="1" s="1"/>
  <c r="V99" i="1"/>
  <c r="AA99" i="1" s="1"/>
  <c r="V1522" i="1"/>
  <c r="AA1522" i="1" s="1"/>
  <c r="V3226" i="1"/>
  <c r="AA3226" i="1" s="1"/>
  <c r="V2907" i="1"/>
  <c r="AA2907" i="1" s="1"/>
  <c r="V3804" i="1"/>
  <c r="AA3804" i="1" s="1"/>
  <c r="V3149" i="1"/>
  <c r="AA3149" i="1" s="1"/>
  <c r="V4194" i="1"/>
  <c r="AA4194" i="1" s="1"/>
  <c r="V3430" i="1"/>
  <c r="AA3430" i="1" s="1"/>
  <c r="V1783" i="1"/>
  <c r="AA1783" i="1" s="1"/>
  <c r="V3364" i="1"/>
  <c r="AA3364" i="1" s="1"/>
  <c r="V1460" i="1"/>
  <c r="AA1460" i="1" s="1"/>
  <c r="V4047" i="1"/>
  <c r="AA4047" i="1" s="1"/>
  <c r="V2113" i="1"/>
  <c r="AA2113" i="1" s="1"/>
  <c r="V1832" i="1"/>
  <c r="AA1832" i="1" s="1"/>
  <c r="V2876" i="1"/>
  <c r="AA2876" i="1" s="1"/>
  <c r="V3423" i="1"/>
  <c r="AA3423" i="1" s="1"/>
  <c r="V4115" i="1"/>
  <c r="AA4115" i="1" s="1"/>
  <c r="V1909" i="1"/>
  <c r="AA1909" i="1" s="1"/>
  <c r="V4130" i="1"/>
  <c r="AA4130" i="1" s="1"/>
  <c r="V1080" i="1"/>
  <c r="AA1080" i="1" s="1"/>
  <c r="V2455" i="1"/>
  <c r="AA2455" i="1" s="1"/>
  <c r="V2627" i="1"/>
  <c r="AA2627" i="1" s="1"/>
  <c r="V436" i="1"/>
  <c r="AA436" i="1" s="1"/>
  <c r="V853" i="1"/>
  <c r="AA853" i="1" s="1"/>
  <c r="V219" i="1"/>
  <c r="AA219" i="1" s="1"/>
  <c r="V2218" i="1"/>
  <c r="AA2218" i="1" s="1"/>
  <c r="V2136" i="1"/>
  <c r="AA2136" i="1" s="1"/>
  <c r="V3126" i="1"/>
  <c r="AA3126" i="1" s="1"/>
  <c r="V269" i="1"/>
  <c r="AA269" i="1" s="1"/>
  <c r="V31" i="1"/>
  <c r="AA31" i="1" s="1"/>
  <c r="V4150" i="1"/>
  <c r="AA4150" i="1" s="1"/>
  <c r="V3321" i="1"/>
  <c r="AA3321" i="1" s="1"/>
  <c r="V734" i="1"/>
  <c r="AA734" i="1" s="1"/>
  <c r="V3045" i="1"/>
  <c r="AA3045" i="1" s="1"/>
  <c r="V1089" i="1"/>
  <c r="AA1089" i="1" s="1"/>
  <c r="V1036" i="1"/>
  <c r="AA1036" i="1" s="1"/>
  <c r="V3182" i="1"/>
  <c r="AA3182" i="1" s="1"/>
  <c r="V3827" i="1"/>
  <c r="AA3827" i="1" s="1"/>
  <c r="V2141" i="1"/>
  <c r="AA2141" i="1" s="1"/>
  <c r="V4129" i="1"/>
  <c r="AA4129" i="1" s="1"/>
  <c r="V2177" i="1"/>
  <c r="AA2177" i="1" s="1"/>
  <c r="V4023" i="1"/>
  <c r="AA4023" i="1" s="1"/>
  <c r="V2204" i="1"/>
  <c r="AA2204" i="1" s="1"/>
  <c r="V338" i="1"/>
  <c r="AA338" i="1" s="1"/>
  <c r="V311" i="1"/>
  <c r="AA311" i="1" s="1"/>
  <c r="V2084" i="1"/>
  <c r="AA2084" i="1" s="1"/>
  <c r="V940" i="1"/>
  <c r="AA940" i="1" s="1"/>
  <c r="V52" i="1"/>
  <c r="AA52" i="1" s="1"/>
  <c r="V4255" i="1"/>
  <c r="AA4255" i="1" s="1"/>
  <c r="V3010" i="1"/>
  <c r="AA3010" i="1" s="1"/>
  <c r="V3363" i="1"/>
  <c r="AA3363" i="1" s="1"/>
  <c r="V2761" i="1"/>
  <c r="AA2761" i="1" s="1"/>
  <c r="V509" i="1"/>
  <c r="AA509" i="1" s="1"/>
  <c r="V521" i="1"/>
  <c r="AA521" i="1" s="1"/>
  <c r="V2571" i="1"/>
  <c r="AA2571" i="1" s="1"/>
  <c r="V3111" i="1"/>
  <c r="AA3111" i="1" s="1"/>
  <c r="V2072" i="1"/>
  <c r="AA2072" i="1" s="1"/>
  <c r="V3320" i="1"/>
  <c r="AA3320" i="1" s="1"/>
  <c r="V412" i="1"/>
  <c r="AA412" i="1" s="1"/>
  <c r="V190" i="1"/>
  <c r="AA190" i="1" s="1"/>
  <c r="V4241" i="1"/>
  <c r="AA4241" i="1" s="1"/>
  <c r="V1227" i="1"/>
  <c r="AA1227" i="1" s="1"/>
  <c r="V3647" i="1"/>
  <c r="AA3647" i="1" s="1"/>
  <c r="V2525" i="1"/>
  <c r="AA2525" i="1" s="1"/>
  <c r="V336" i="1"/>
  <c r="AA336" i="1" s="1"/>
  <c r="V530" i="1"/>
  <c r="AA530" i="1" s="1"/>
  <c r="V1715" i="1"/>
  <c r="AA1715" i="1" s="1"/>
  <c r="V1803" i="1"/>
  <c r="AA1803" i="1" s="1"/>
  <c r="V1719" i="1"/>
  <c r="AA1719" i="1" s="1"/>
  <c r="V4063" i="1"/>
  <c r="AA4063" i="1" s="1"/>
  <c r="V16" i="1"/>
  <c r="AA16" i="1" s="1"/>
  <c r="V3837" i="1"/>
  <c r="AA3837" i="1" s="1"/>
  <c r="V869" i="1"/>
  <c r="AA869" i="1" s="1"/>
  <c r="V2152" i="1"/>
  <c r="AA2152" i="1" s="1"/>
  <c r="V2470" i="1"/>
  <c r="AA2470" i="1" s="1"/>
  <c r="V88" i="1"/>
  <c r="AA88" i="1" s="1"/>
  <c r="V3510" i="1"/>
  <c r="AA3510" i="1" s="1"/>
  <c r="V2273" i="1"/>
  <c r="AA2273" i="1" s="1"/>
  <c r="V4014" i="1"/>
  <c r="AA4014" i="1" s="1"/>
  <c r="V1562" i="1"/>
  <c r="AA1562" i="1" s="1"/>
  <c r="V64" i="1"/>
  <c r="AA64" i="1" s="1"/>
  <c r="V1836" i="1"/>
  <c r="AA1836" i="1" s="1"/>
  <c r="V591" i="1"/>
  <c r="AA591" i="1" s="1"/>
  <c r="V1635" i="1"/>
  <c r="AA1635" i="1" s="1"/>
  <c r="V1928" i="1"/>
  <c r="AA1928" i="1" s="1"/>
  <c r="V459" i="1"/>
  <c r="AA459" i="1" s="1"/>
  <c r="V3272" i="1"/>
  <c r="AA3272" i="1" s="1"/>
  <c r="V3748" i="1"/>
  <c r="AA3748" i="1" s="1"/>
  <c r="V3881" i="1"/>
  <c r="AA3881" i="1" s="1"/>
  <c r="V22" i="1"/>
  <c r="AA22" i="1" s="1"/>
  <c r="V3796" i="1"/>
  <c r="AA3796" i="1" s="1"/>
  <c r="V3822" i="1"/>
  <c r="AA3822" i="1" s="1"/>
  <c r="V149" i="1"/>
  <c r="AA149" i="1" s="1"/>
  <c r="V4274" i="1"/>
  <c r="AA4274" i="1" s="1"/>
  <c r="V640" i="1"/>
  <c r="AA640" i="1" s="1"/>
  <c r="V3857" i="1"/>
  <c r="AA3857" i="1" s="1"/>
  <c r="V1126" i="1"/>
  <c r="AA1126" i="1" s="1"/>
  <c r="V2126" i="1"/>
  <c r="AA2126" i="1" s="1"/>
  <c r="V1630" i="1"/>
  <c r="AA1630" i="1" s="1"/>
  <c r="V473" i="1"/>
  <c r="AA473" i="1" s="1"/>
  <c r="V889" i="1"/>
  <c r="AA889" i="1" s="1"/>
  <c r="V3508" i="1"/>
  <c r="AA3508" i="1" s="1"/>
  <c r="V3928" i="1"/>
  <c r="AA3928" i="1" s="1"/>
  <c r="V504" i="1"/>
  <c r="AA504" i="1" s="1"/>
  <c r="V902" i="1"/>
  <c r="AA902" i="1" s="1"/>
  <c r="V2981" i="1"/>
  <c r="AA2981" i="1" s="1"/>
  <c r="V2845" i="1"/>
  <c r="AA2845" i="1" s="1"/>
  <c r="V3177" i="1"/>
  <c r="AA3177" i="1" s="1"/>
  <c r="V2776" i="1"/>
  <c r="AA2776" i="1" s="1"/>
  <c r="V4016" i="1"/>
  <c r="AA4016" i="1" s="1"/>
  <c r="V351" i="1"/>
  <c r="AA351" i="1" s="1"/>
  <c r="V1889" i="1"/>
  <c r="AA1889" i="1" s="1"/>
  <c r="V3787" i="1"/>
  <c r="AA3787" i="1" s="1"/>
  <c r="V3793" i="1"/>
  <c r="AA3793" i="1" s="1"/>
  <c r="V2207" i="1"/>
  <c r="AA2207" i="1" s="1"/>
  <c r="V3765" i="1"/>
  <c r="AA3765" i="1" s="1"/>
  <c r="V1442" i="1"/>
  <c r="AA1442" i="1" s="1"/>
  <c r="V2238" i="1"/>
  <c r="AA2238" i="1" s="1"/>
  <c r="V2604" i="1"/>
  <c r="AA2604" i="1" s="1"/>
  <c r="V3287" i="1"/>
  <c r="AA3287" i="1" s="1"/>
  <c r="V3714" i="1"/>
  <c r="AA3714" i="1" s="1"/>
  <c r="V3699" i="1"/>
  <c r="AA3699" i="1" s="1"/>
  <c r="V938" i="1"/>
  <c r="AA938" i="1" s="1"/>
  <c r="V3181" i="1"/>
  <c r="AA3181" i="1" s="1"/>
  <c r="V1593" i="1"/>
  <c r="AA1593" i="1" s="1"/>
  <c r="V2875" i="1"/>
  <c r="AA2875" i="1" s="1"/>
  <c r="V2770" i="1"/>
  <c r="AA2770" i="1" s="1"/>
  <c r="V3009" i="1"/>
  <c r="AA3009" i="1" s="1"/>
  <c r="V830" i="1"/>
  <c r="AA830" i="1" s="1"/>
  <c r="V4077" i="1"/>
  <c r="AA4077" i="1" s="1"/>
  <c r="V1541" i="1"/>
  <c r="AA1541" i="1" s="1"/>
  <c r="V881" i="1"/>
  <c r="AA881" i="1" s="1"/>
  <c r="V3915" i="1"/>
  <c r="AA3915" i="1" s="1"/>
  <c r="V4205" i="1"/>
  <c r="AA4205" i="1" s="1"/>
  <c r="V935" i="1"/>
  <c r="AA935" i="1" s="1"/>
  <c r="V3632" i="1"/>
  <c r="AA3632" i="1" s="1"/>
  <c r="V1923" i="1"/>
  <c r="AA1923" i="1" s="1"/>
  <c r="V1498" i="1"/>
  <c r="AA1498" i="1" s="1"/>
  <c r="V279" i="1"/>
  <c r="AA279" i="1" s="1"/>
  <c r="V2405" i="1"/>
  <c r="AA2405" i="1" s="1"/>
  <c r="V1018" i="1"/>
  <c r="AA1018" i="1" s="1"/>
  <c r="V147" i="1"/>
  <c r="AA147" i="1" s="1"/>
  <c r="V1010" i="1"/>
  <c r="AA1010" i="1" s="1"/>
  <c r="V2039" i="1"/>
  <c r="AA2039" i="1" s="1"/>
  <c r="V3038" i="1"/>
  <c r="AA3038" i="1" s="1"/>
  <c r="V2325" i="1"/>
  <c r="AA2325" i="1" s="1"/>
  <c r="V3507" i="1"/>
  <c r="AA3507" i="1" s="1"/>
  <c r="V2054" i="1"/>
  <c r="AA2054" i="1" s="1"/>
  <c r="V3555" i="1"/>
  <c r="AA3555" i="1" s="1"/>
  <c r="V3006" i="1"/>
  <c r="AA3006" i="1" s="1"/>
  <c r="V1795" i="1"/>
  <c r="AA1795" i="1" s="1"/>
  <c r="V4143" i="1"/>
  <c r="AA4143" i="1" s="1"/>
  <c r="V536" i="1"/>
  <c r="AA536" i="1" s="1"/>
  <c r="V698" i="1"/>
  <c r="AA698" i="1" s="1"/>
  <c r="V2925" i="1"/>
  <c r="AA2925" i="1" s="1"/>
  <c r="V652" i="1"/>
  <c r="AA652" i="1" s="1"/>
  <c r="V3116" i="1"/>
  <c r="AA3116" i="1" s="1"/>
  <c r="V2186" i="1"/>
  <c r="AA2186" i="1" s="1"/>
  <c r="V3148" i="1"/>
  <c r="AA3148" i="1" s="1"/>
  <c r="V2222" i="1"/>
  <c r="AA2222" i="1" s="1"/>
  <c r="V3335" i="1"/>
  <c r="AA3335" i="1" s="1"/>
  <c r="V895" i="1"/>
  <c r="AA895" i="1" s="1"/>
  <c r="V4024" i="1"/>
  <c r="AA4024" i="1" s="1"/>
  <c r="V1599" i="1"/>
  <c r="AA1599" i="1" s="1"/>
  <c r="V107" i="1"/>
  <c r="AA107" i="1" s="1"/>
  <c r="V662" i="1"/>
  <c r="AA662" i="1" s="1"/>
  <c r="V3761" i="1"/>
  <c r="AA3761" i="1" s="1"/>
  <c r="V4211" i="1"/>
  <c r="AA4211" i="1" s="1"/>
  <c r="V3760" i="1"/>
  <c r="AA3760" i="1" s="1"/>
  <c r="V1951" i="1"/>
  <c r="AA1951" i="1" s="1"/>
  <c r="V2334" i="1"/>
  <c r="AA2334" i="1" s="1"/>
  <c r="V759" i="1"/>
  <c r="AA759" i="1" s="1"/>
  <c r="V1450" i="1"/>
  <c r="AA1450" i="1" s="1"/>
  <c r="V1652" i="1"/>
  <c r="AA1652" i="1" s="1"/>
  <c r="V843" i="1"/>
  <c r="AA843" i="1" s="1"/>
  <c r="V3932" i="1"/>
  <c r="AA3932" i="1" s="1"/>
  <c r="V1160" i="1"/>
  <c r="AA1160" i="1" s="1"/>
  <c r="V3471" i="1"/>
  <c r="AA3471" i="1" s="1"/>
  <c r="V760" i="1"/>
  <c r="AA760" i="1" s="1"/>
  <c r="V1149" i="1"/>
  <c r="AA1149" i="1" s="1"/>
  <c r="V2600" i="1"/>
  <c r="AA2600" i="1" s="1"/>
  <c r="V2375" i="1"/>
  <c r="AA2375" i="1" s="1"/>
  <c r="V2288" i="1"/>
  <c r="AA2288" i="1" s="1"/>
  <c r="V3737" i="1"/>
  <c r="AA3737" i="1" s="1"/>
  <c r="V650" i="1"/>
  <c r="AA650" i="1" s="1"/>
  <c r="V3873" i="1"/>
  <c r="AA3873" i="1" s="1"/>
  <c r="V1179" i="1"/>
  <c r="AA1179" i="1" s="1"/>
  <c r="V3855" i="1"/>
  <c r="AA3855" i="1" s="1"/>
  <c r="V1706" i="1"/>
  <c r="AA1706" i="1" s="1"/>
  <c r="V171" i="1"/>
  <c r="AA171" i="1" s="1"/>
  <c r="V2297" i="1"/>
  <c r="AA2297" i="1" s="1"/>
  <c r="V1773" i="1"/>
  <c r="AA1773" i="1" s="1"/>
  <c r="V2611" i="1"/>
  <c r="AA2611" i="1" s="1"/>
  <c r="V3879" i="1"/>
  <c r="AA3879" i="1" s="1"/>
  <c r="V846" i="1"/>
  <c r="AA846" i="1" s="1"/>
  <c r="V1345" i="1"/>
  <c r="AA1345" i="1" s="1"/>
  <c r="V1535" i="1"/>
  <c r="AA1535" i="1" s="1"/>
  <c r="V3626" i="1"/>
  <c r="AA3626" i="1" s="1"/>
  <c r="V3107" i="1"/>
  <c r="AA3107" i="1" s="1"/>
  <c r="V418" i="1"/>
  <c r="AA418" i="1" s="1"/>
  <c r="V3285" i="1"/>
  <c r="AA3285" i="1" s="1"/>
  <c r="V2080" i="1"/>
  <c r="AA2080" i="1" s="1"/>
  <c r="V4190" i="1"/>
  <c r="AA4190" i="1" s="1"/>
  <c r="V3199" i="1"/>
  <c r="AA3199" i="1" s="1"/>
  <c r="V3582" i="1"/>
  <c r="AA3582" i="1" s="1"/>
  <c r="V370" i="1"/>
  <c r="AA370" i="1" s="1"/>
  <c r="V3859" i="1"/>
  <c r="AA3859" i="1" s="1"/>
  <c r="V1421" i="1"/>
  <c r="AA1421" i="1" s="1"/>
  <c r="V3191" i="1"/>
  <c r="AA3191" i="1" s="1"/>
  <c r="V410" i="1"/>
  <c r="AA410" i="1" s="1"/>
  <c r="V2448" i="1"/>
  <c r="AA2448" i="1" s="1"/>
  <c r="V1407" i="1"/>
  <c r="AA1407" i="1" s="1"/>
  <c r="V2281" i="1"/>
  <c r="AA2281" i="1" s="1"/>
  <c r="V3656" i="1"/>
  <c r="AA3656" i="1" s="1"/>
  <c r="V3606" i="1"/>
  <c r="AA3606" i="1" s="1"/>
  <c r="V1611" i="1"/>
  <c r="AA1611" i="1" s="1"/>
  <c r="V2884" i="1"/>
  <c r="AA2884" i="1" s="1"/>
  <c r="V1711" i="1"/>
  <c r="AA1711" i="1" s="1"/>
  <c r="V4272" i="1"/>
  <c r="AA4272" i="1" s="1"/>
  <c r="V4191" i="1"/>
  <c r="AA4191" i="1" s="1"/>
  <c r="V3250" i="1"/>
  <c r="AA3250" i="1" s="1"/>
  <c r="V4229" i="1"/>
  <c r="AA4229" i="1" s="1"/>
  <c r="V4260" i="1"/>
  <c r="AA4260" i="1" s="1"/>
  <c r="V1624" i="1"/>
  <c r="AA1624" i="1" s="1"/>
  <c r="V512" i="1"/>
  <c r="AA512" i="1" s="1"/>
  <c r="V2489" i="1"/>
  <c r="AA2489" i="1" s="1"/>
  <c r="V3329" i="1"/>
  <c r="AA3329" i="1" s="1"/>
  <c r="V1130" i="1"/>
  <c r="AA1130" i="1" s="1"/>
  <c r="V4003" i="1"/>
  <c r="AA4003" i="1" s="1"/>
  <c r="V2069" i="1"/>
  <c r="AA2069" i="1" s="1"/>
  <c r="V528" i="1"/>
  <c r="AA528" i="1" s="1"/>
  <c r="V1777" i="1"/>
  <c r="AA1777" i="1" s="1"/>
  <c r="V2429" i="1"/>
  <c r="AA2429" i="1" s="1"/>
  <c r="V3688" i="1"/>
  <c r="AA3688" i="1" s="1"/>
  <c r="V2903" i="1"/>
  <c r="AA2903" i="1" s="1"/>
  <c r="V2763" i="1"/>
  <c r="AA2763" i="1" s="1"/>
  <c r="V3895" i="1"/>
  <c r="AA3895" i="1" s="1"/>
  <c r="V2192" i="1"/>
  <c r="AA2192" i="1" s="1"/>
  <c r="V4215" i="1"/>
  <c r="AA4215" i="1" s="1"/>
  <c r="V1987" i="1"/>
  <c r="AA1987" i="1" s="1"/>
  <c r="V3771" i="1"/>
  <c r="AA3771" i="1" s="1"/>
  <c r="V2229" i="1"/>
  <c r="AA2229" i="1" s="1"/>
  <c r="V381" i="1"/>
  <c r="AA381" i="1" s="1"/>
  <c r="V3880" i="1"/>
  <c r="AA3880" i="1" s="1"/>
  <c r="V4273" i="1"/>
  <c r="AA4273" i="1" s="1"/>
  <c r="V3141" i="1"/>
  <c r="AA3141" i="1" s="1"/>
  <c r="V3869" i="1"/>
  <c r="AA3869" i="1" s="1"/>
  <c r="V4156" i="1"/>
  <c r="AA4156" i="1" s="1"/>
  <c r="V3389" i="1"/>
  <c r="AA3389" i="1" s="1"/>
  <c r="V3086" i="1"/>
  <c r="AA3086" i="1" s="1"/>
  <c r="V3975" i="1"/>
  <c r="AA3975" i="1" s="1"/>
  <c r="V3424" i="1"/>
  <c r="AA3424" i="1" s="1"/>
  <c r="V3597" i="1"/>
  <c r="AA3597" i="1" s="1"/>
  <c r="V2091" i="1"/>
  <c r="AA2091" i="1" s="1"/>
  <c r="V3232" i="1"/>
  <c r="AA3232" i="1" s="1"/>
  <c r="V57" i="1"/>
  <c r="AA57" i="1" s="1"/>
  <c r="V3312" i="1"/>
  <c r="AA3312" i="1" s="1"/>
  <c r="V356" i="1"/>
  <c r="AA356" i="1" s="1"/>
  <c r="V1466" i="1"/>
  <c r="AA1466" i="1" s="1"/>
  <c r="V2902" i="1"/>
  <c r="AA2902" i="1" s="1"/>
  <c r="V2162" i="1"/>
  <c r="AA2162" i="1" s="1"/>
  <c r="V841" i="1"/>
  <c r="AA841" i="1" s="1"/>
  <c r="V3542" i="1"/>
  <c r="AA3542" i="1" s="1"/>
  <c r="V3897" i="1"/>
  <c r="AA3897" i="1" s="1"/>
  <c r="V4187" i="1"/>
  <c r="AA4187" i="1" s="1"/>
  <c r="V3376" i="1"/>
  <c r="AA3376" i="1" s="1"/>
  <c r="V3934" i="1"/>
  <c r="AA3934" i="1" s="1"/>
  <c r="V4154" i="1"/>
  <c r="AA4154" i="1" s="1"/>
  <c r="V670" i="1"/>
  <c r="AA670" i="1" s="1"/>
  <c r="V1190" i="1"/>
  <c r="AA1190" i="1" s="1"/>
  <c r="V3744" i="1"/>
  <c r="AA3744" i="1" s="1"/>
  <c r="V4108" i="1"/>
  <c r="AA4108" i="1" s="1"/>
  <c r="V3051" i="1"/>
  <c r="AA3051" i="1" s="1"/>
  <c r="V242" i="1"/>
  <c r="AA242" i="1" s="1"/>
  <c r="V4042" i="1"/>
  <c r="AA4042" i="1" s="1"/>
  <c r="V26" i="1"/>
  <c r="AA26" i="1" s="1"/>
  <c r="V3091" i="1"/>
  <c r="AA3091" i="1" s="1"/>
  <c r="V3279" i="1"/>
  <c r="AA3279" i="1" s="1"/>
  <c r="V2262" i="1"/>
  <c r="AA2262" i="1" s="1"/>
  <c r="V3048" i="1"/>
  <c r="AA3048" i="1" s="1"/>
  <c r="V3476" i="1"/>
  <c r="AA3476" i="1" s="1"/>
  <c r="V2110" i="1"/>
  <c r="AA2110" i="1" s="1"/>
  <c r="V2969" i="1"/>
  <c r="AA2969" i="1" s="1"/>
  <c r="V1702" i="1"/>
  <c r="AA1702" i="1" s="1"/>
  <c r="V1067" i="1"/>
  <c r="AA1067" i="1" s="1"/>
  <c r="V1069" i="1"/>
  <c r="AA1069" i="1" s="1"/>
  <c r="V4096" i="1"/>
  <c r="AA4096" i="1" s="1"/>
  <c r="V972" i="1"/>
  <c r="AA972" i="1" s="1"/>
  <c r="V2641" i="1"/>
  <c r="AA2641" i="1" s="1"/>
  <c r="V1143" i="1"/>
  <c r="AA1143" i="1" s="1"/>
  <c r="V4094" i="1"/>
  <c r="AA4094" i="1" s="1"/>
  <c r="V2120" i="1"/>
  <c r="AA2120" i="1" s="1"/>
  <c r="V930" i="1"/>
  <c r="AA930" i="1" s="1"/>
  <c r="V4119" i="1"/>
  <c r="AA4119" i="1" s="1"/>
  <c r="V343" i="1"/>
  <c r="AA343" i="1" s="1"/>
  <c r="V3247" i="1"/>
  <c r="AA3247" i="1" s="1"/>
  <c r="V1936" i="1"/>
  <c r="AA1936" i="1" s="1"/>
  <c r="V1721" i="1"/>
  <c r="AA1721" i="1" s="1"/>
  <c r="V4075" i="1"/>
  <c r="AA4075" i="1" s="1"/>
  <c r="V1694" i="1"/>
  <c r="AA1694" i="1" s="1"/>
  <c r="V1861" i="1"/>
  <c r="AA1861" i="1" s="1"/>
  <c r="V2984" i="1"/>
  <c r="AA2984" i="1" s="1"/>
  <c r="V82" i="1"/>
  <c r="AA82" i="1" s="1"/>
  <c r="V633" i="1"/>
  <c r="AA633" i="1" s="1"/>
  <c r="V4138" i="1"/>
  <c r="AA4138" i="1" s="1"/>
  <c r="V3399" i="1"/>
  <c r="AA3399" i="1" s="1"/>
  <c r="V3026" i="1"/>
  <c r="AA3026" i="1" s="1"/>
  <c r="V1606" i="1"/>
  <c r="AA1606" i="1" s="1"/>
  <c r="V301" i="1"/>
  <c r="AA301" i="1" s="1"/>
  <c r="V4135" i="1"/>
  <c r="AA4135" i="1" s="1"/>
  <c r="V4179" i="1"/>
  <c r="AA4179" i="1" s="1"/>
  <c r="V4127" i="1"/>
  <c r="AA4127" i="1" s="1"/>
  <c r="V3973" i="1"/>
  <c r="AA3973" i="1" s="1"/>
  <c r="V4111" i="1"/>
  <c r="AA4111" i="1" s="1"/>
  <c r="V63" i="1"/>
  <c r="AA63" i="1" s="1"/>
  <c r="V2060" i="1"/>
  <c r="AA2060" i="1" s="1"/>
  <c r="V2198" i="1"/>
  <c r="AA2198" i="1" s="1"/>
  <c r="V651" i="1"/>
  <c r="AA651" i="1" s="1"/>
  <c r="V1367" i="1"/>
  <c r="AA1367" i="1" s="1"/>
  <c r="V1931" i="1"/>
  <c r="AA1931" i="1" s="1"/>
  <c r="V3295" i="1"/>
  <c r="AA3295" i="1" s="1"/>
  <c r="V3529" i="1"/>
  <c r="AA3529" i="1" s="1"/>
  <c r="V628" i="1"/>
  <c r="AA628" i="1" s="1"/>
  <c r="V2938" i="1"/>
  <c r="AA2938" i="1" s="1"/>
  <c r="V770" i="1"/>
  <c r="AA770" i="1" s="1"/>
  <c r="V2338" i="1"/>
  <c r="AA2338" i="1" s="1"/>
  <c r="V40" i="1"/>
  <c r="AA40" i="1" s="1"/>
  <c r="V919" i="1"/>
  <c r="AA919" i="1" s="1"/>
  <c r="V3345" i="1"/>
  <c r="AA3345" i="1" s="1"/>
  <c r="V2879" i="1"/>
  <c r="AA2879" i="1" s="1"/>
  <c r="V3817" i="1"/>
  <c r="AA3817" i="1" s="1"/>
  <c r="V2715" i="1"/>
  <c r="AA2715" i="1" s="1"/>
  <c r="V2029" i="1"/>
  <c r="AA2029" i="1" s="1"/>
  <c r="V14" i="1"/>
  <c r="AA14" i="1" s="1"/>
  <c r="V723" i="1"/>
  <c r="AA723" i="1" s="1"/>
  <c r="V1494" i="1"/>
  <c r="AA1494" i="1" s="1"/>
  <c r="V2190" i="1"/>
  <c r="AA2190" i="1" s="1"/>
  <c r="V3960" i="1"/>
  <c r="AA3960" i="1" s="1"/>
  <c r="V4193" i="1"/>
  <c r="AA4193" i="1" s="1"/>
  <c r="V3862" i="1"/>
  <c r="AA3862" i="1" s="1"/>
  <c r="V2841" i="1"/>
  <c r="AA2841" i="1" s="1"/>
  <c r="V724" i="1"/>
  <c r="AA724" i="1" s="1"/>
  <c r="V1276" i="1"/>
  <c r="AA1276" i="1" s="1"/>
  <c r="V2449" i="1"/>
  <c r="AA2449" i="1" s="1"/>
  <c r="V3905" i="1"/>
  <c r="AA3905" i="1" s="1"/>
  <c r="V1256" i="1"/>
  <c r="AA1256" i="1" s="1"/>
  <c r="V2664" i="1"/>
  <c r="AA2664" i="1" s="1"/>
  <c r="V697" i="1"/>
  <c r="AA697" i="1" s="1"/>
  <c r="V1219" i="1"/>
  <c r="AA1219" i="1" s="1"/>
  <c r="V2406" i="1"/>
  <c r="AA2406" i="1" s="1"/>
  <c r="V4083" i="1"/>
  <c r="AA4083" i="1" s="1"/>
  <c r="V1860" i="1"/>
  <c r="AA1860" i="1" s="1"/>
  <c r="V4176" i="1"/>
  <c r="AA4176" i="1" s="1"/>
  <c r="V3344" i="1"/>
  <c r="AA3344" i="1" s="1"/>
  <c r="V2703" i="1"/>
  <c r="AA2703" i="1" s="1"/>
  <c r="V29" i="1"/>
  <c r="AA29" i="1" s="1"/>
  <c r="V858" i="1"/>
  <c r="AA858" i="1" s="1"/>
  <c r="V3309" i="1"/>
  <c r="AA3309" i="1" s="1"/>
  <c r="V2115" i="1"/>
  <c r="AA2115" i="1" s="1"/>
  <c r="V4126" i="1"/>
  <c r="AA4126" i="1" s="1"/>
  <c r="V1398" i="1"/>
  <c r="AA1398" i="1" s="1"/>
  <c r="V3541" i="1"/>
  <c r="AA3541" i="1" s="1"/>
  <c r="V3612" i="1"/>
  <c r="AA3612" i="1" s="1"/>
  <c r="V210" i="1"/>
  <c r="AA210" i="1" s="1"/>
  <c r="V4152" i="1"/>
  <c r="AA4152" i="1" s="1"/>
  <c r="V601" i="1"/>
  <c r="AA601" i="1" s="1"/>
  <c r="V44" i="1"/>
  <c r="AA44" i="1" s="1"/>
  <c r="V610" i="1"/>
  <c r="AA610" i="1" s="1"/>
  <c r="V1437" i="1"/>
  <c r="AA1437" i="1" s="1"/>
  <c r="V1396" i="1"/>
  <c r="AA1396" i="1" s="1"/>
  <c r="V750" i="1"/>
  <c r="AA750" i="1" s="1"/>
  <c r="V1124" i="1"/>
  <c r="AA1124" i="1" s="1"/>
  <c r="V2404" i="1"/>
  <c r="AA2404" i="1" s="1"/>
  <c r="V3908" i="1"/>
  <c r="AA3908" i="1" s="1"/>
  <c r="V3678" i="1"/>
  <c r="AA3678" i="1" s="1"/>
  <c r="V2430" i="1"/>
  <c r="AA2430" i="1" s="1"/>
  <c r="V2967" i="1"/>
  <c r="AA2967" i="1" s="1"/>
  <c r="V2376" i="1"/>
  <c r="AA2376" i="1" s="1"/>
  <c r="V3851" i="1"/>
  <c r="AA3851" i="1" s="1"/>
  <c r="V2536" i="1"/>
  <c r="AA2536" i="1" s="1"/>
  <c r="V3441" i="1"/>
  <c r="AA3441" i="1" s="1"/>
  <c r="V4172" i="1"/>
  <c r="AA4172" i="1" s="1"/>
  <c r="V1647" i="1"/>
  <c r="AA1647" i="1" s="1"/>
  <c r="V2321" i="1"/>
  <c r="AA2321" i="1" s="1"/>
  <c r="V1337" i="1"/>
  <c r="AA1337" i="1" s="1"/>
  <c r="V1983" i="1"/>
  <c r="AA1983" i="1" s="1"/>
  <c r="V986" i="1"/>
  <c r="AA986" i="1" s="1"/>
  <c r="V3342" i="1"/>
  <c r="AA3342" i="1" s="1"/>
  <c r="V899" i="1"/>
  <c r="AA899" i="1" s="1"/>
  <c r="V540" i="1"/>
  <c r="AA540" i="1" s="1"/>
  <c r="V926" i="1"/>
  <c r="AA926" i="1" s="1"/>
  <c r="V3271" i="1"/>
  <c r="AA3271" i="1" s="1"/>
  <c r="V1662" i="1"/>
  <c r="AA1662" i="1" s="1"/>
  <c r="V1072" i="1"/>
  <c r="AA1072" i="1" s="1"/>
  <c r="V3100" i="1"/>
  <c r="AA3100" i="1" s="1"/>
  <c r="V3270" i="1"/>
  <c r="AA3270" i="1" s="1"/>
  <c r="V2677" i="1"/>
  <c r="AA2677" i="1" s="1"/>
  <c r="V1061" i="1"/>
  <c r="AA1061" i="1" s="1"/>
  <c r="V2431" i="1"/>
  <c r="AA2431" i="1" s="1"/>
  <c r="V2747" i="1"/>
  <c r="AA2747" i="1" s="1"/>
  <c r="V3774" i="1"/>
  <c r="AA3774" i="1" s="1"/>
  <c r="V2094" i="1"/>
  <c r="AA2094" i="1" s="1"/>
  <c r="V1837" i="1"/>
  <c r="AA1837" i="1" s="1"/>
  <c r="V3940" i="1"/>
  <c r="AA3940" i="1" s="1"/>
  <c r="V2228" i="1"/>
  <c r="AA2228" i="1" s="1"/>
  <c r="V3863" i="1"/>
  <c r="AA3863" i="1" s="1"/>
  <c r="V4181" i="1"/>
  <c r="AA4181" i="1" s="1"/>
  <c r="V3778" i="1"/>
  <c r="AA3778" i="1" s="1"/>
  <c r="V3097" i="1"/>
  <c r="AA3097" i="1" s="1"/>
  <c r="V1914" i="1"/>
  <c r="AA1914" i="1" s="1"/>
  <c r="V59" i="1"/>
  <c r="AA59" i="1" s="1"/>
  <c r="V3991" i="1"/>
  <c r="AA3991" i="1" s="1"/>
  <c r="V1359" i="1"/>
  <c r="AA1359" i="1" s="1"/>
  <c r="V1320" i="1"/>
  <c r="AA1320" i="1" s="1"/>
  <c r="V4055" i="1"/>
  <c r="AA4055" i="1" s="1"/>
  <c r="V2412" i="1"/>
  <c r="AA2412" i="1" s="1"/>
  <c r="V1603" i="1"/>
  <c r="AA1603" i="1" s="1"/>
  <c r="V1884" i="1"/>
  <c r="AA1884" i="1" s="1"/>
  <c r="V4049" i="1"/>
  <c r="AA4049" i="1" s="1"/>
  <c r="V2615" i="1"/>
  <c r="AA2615" i="1" s="1"/>
  <c r="V1225" i="1"/>
  <c r="AA1225" i="1" s="1"/>
  <c r="V576" i="1"/>
  <c r="AA576" i="1" s="1"/>
  <c r="V2952" i="1"/>
  <c r="AA2952" i="1" s="1"/>
  <c r="V918" i="1"/>
  <c r="AA918" i="1" s="1"/>
  <c r="V1377" i="1"/>
  <c r="AA1377" i="1" s="1"/>
  <c r="V1177" i="1"/>
  <c r="AA1177" i="1" s="1"/>
  <c r="V3024" i="1"/>
  <c r="AA3024" i="1" s="1"/>
  <c r="V1937" i="1"/>
  <c r="AA1937" i="1" s="1"/>
  <c r="V2862" i="1"/>
  <c r="AA2862" i="1" s="1"/>
  <c r="V1542" i="1"/>
  <c r="AA1542" i="1" s="1"/>
  <c r="V3393" i="1"/>
  <c r="AA3393" i="1" s="1"/>
  <c r="V1897" i="1"/>
  <c r="AA1897" i="1" s="1"/>
  <c r="V30" i="1"/>
  <c r="AA30" i="1" s="1"/>
  <c r="V3204" i="1"/>
  <c r="AA3204" i="1" s="1"/>
  <c r="V3434" i="1"/>
  <c r="AA3434" i="1" s="1"/>
  <c r="V877" i="1"/>
  <c r="AA877" i="1" s="1"/>
  <c r="V3007" i="1"/>
  <c r="AA3007" i="1" s="1"/>
  <c r="V2999" i="1"/>
  <c r="AA2999" i="1" s="1"/>
  <c r="V4087" i="1"/>
  <c r="AA4087" i="1" s="1"/>
  <c r="V3620" i="1"/>
  <c r="AA3620" i="1" s="1"/>
  <c r="V2637" i="1"/>
  <c r="AA2637" i="1" s="1"/>
  <c r="V1513" i="1"/>
  <c r="AA1513" i="1" s="1"/>
  <c r="V1300" i="1"/>
  <c r="AA1300" i="1" s="1"/>
  <c r="V578" i="1"/>
  <c r="AA578" i="1" s="1"/>
  <c r="V751" i="1"/>
  <c r="AA751" i="1" s="1"/>
  <c r="V1881" i="1"/>
  <c r="AA1881" i="1" s="1"/>
  <c r="V465" i="1"/>
  <c r="AA465" i="1" s="1"/>
  <c r="V4261" i="1"/>
  <c r="AA4261" i="1" s="1"/>
  <c r="V3945" i="1"/>
  <c r="AA3945" i="1" s="1"/>
  <c r="V3132" i="1"/>
  <c r="AA3132" i="1" s="1"/>
  <c r="V2742" i="1"/>
  <c r="AA2742" i="1" s="1"/>
  <c r="V259" i="1"/>
  <c r="AA259" i="1" s="1"/>
  <c r="V3708" i="1"/>
  <c r="AA3708" i="1" s="1"/>
  <c r="V375" i="1"/>
  <c r="AA375" i="1" s="1"/>
  <c r="V575" i="1"/>
  <c r="AA575" i="1" s="1"/>
  <c r="V817" i="1"/>
  <c r="AA817" i="1" s="1"/>
  <c r="V494" i="1"/>
  <c r="AA494" i="1" s="1"/>
  <c r="V813" i="1"/>
  <c r="AA813" i="1" s="1"/>
  <c r="V3609" i="1"/>
  <c r="AA3609" i="1" s="1"/>
  <c r="V3805" i="1"/>
  <c r="AA3805" i="1" s="1"/>
  <c r="V541" i="1"/>
  <c r="AA541" i="1" s="1"/>
  <c r="V679" i="1"/>
  <c r="AA679" i="1" s="1"/>
  <c r="V2932" i="1"/>
  <c r="AA2932" i="1" s="1"/>
  <c r="V4259" i="1"/>
  <c r="AA4259" i="1" s="1"/>
  <c r="V550" i="1"/>
  <c r="AA550" i="1" s="1"/>
  <c r="V3410" i="1"/>
  <c r="AA3410" i="1" s="1"/>
  <c r="V3591" i="1"/>
  <c r="AA3591" i="1" s="1"/>
  <c r="V1939" i="1"/>
  <c r="AA1939" i="1" s="1"/>
  <c r="V300" i="1"/>
  <c r="AA300" i="1" s="1"/>
  <c r="V997" i="1"/>
  <c r="AA997" i="1" s="1"/>
  <c r="V2032" i="1"/>
  <c r="AA2032" i="1" s="1"/>
  <c r="V2806" i="1"/>
  <c r="AA2806" i="1" s="1"/>
  <c r="V1926" i="1"/>
  <c r="AA1926" i="1" s="1"/>
  <c r="V170" i="1"/>
  <c r="AA170" i="1" s="1"/>
  <c r="V2142" i="1"/>
  <c r="AA2142" i="1" s="1"/>
  <c r="V3360" i="1"/>
  <c r="AA3360" i="1" s="1"/>
  <c r="V4264" i="1"/>
  <c r="AA4264" i="1" s="1"/>
  <c r="V1295" i="1"/>
  <c r="AA1295" i="1" s="1"/>
  <c r="V2815" i="1"/>
  <c r="AA2815" i="1" s="1"/>
  <c r="V4218" i="1"/>
  <c r="AA4218" i="1" s="1"/>
  <c r="V3352" i="1"/>
  <c r="AA3352" i="1" s="1"/>
  <c r="V475" i="1"/>
  <c r="AA475" i="1" s="1"/>
  <c r="V1178" i="1"/>
  <c r="AA1178" i="1" s="1"/>
  <c r="V4238" i="1"/>
  <c r="AA4238" i="1" s="1"/>
  <c r="V848" i="1"/>
  <c r="AA848" i="1" s="1"/>
  <c r="V2543" i="1"/>
  <c r="AA2543" i="1" s="1"/>
  <c r="V1792" i="1"/>
  <c r="AA1792" i="1" s="1"/>
  <c r="V2519" i="1"/>
  <c r="AA2519" i="1" s="1"/>
  <c r="V2085" i="1"/>
  <c r="AA2085" i="1" s="1"/>
  <c r="V1205" i="1"/>
  <c r="AA1205" i="1" s="1"/>
  <c r="V2686" i="1"/>
  <c r="AA2686" i="1" s="1"/>
  <c r="V3668" i="1"/>
  <c r="AA3668" i="1" s="1"/>
  <c r="V1741" i="1"/>
  <c r="AA1741" i="1" s="1"/>
  <c r="V916" i="1"/>
  <c r="AA916" i="1" s="1"/>
  <c r="V243" i="1"/>
  <c r="AA243" i="1" s="1"/>
  <c r="V2153" i="1"/>
  <c r="AA2153" i="1" s="1"/>
  <c r="V73" i="1"/>
  <c r="AA73" i="1" s="1"/>
  <c r="V2827" i="1"/>
  <c r="AA2827" i="1" s="1"/>
  <c r="V3415" i="1"/>
  <c r="AA3415" i="1" s="1"/>
  <c r="V1690" i="1"/>
  <c r="AA1690" i="1" s="1"/>
  <c r="V3996" i="1"/>
  <c r="AA3996" i="1" s="1"/>
  <c r="V497" i="1"/>
  <c r="AA497" i="1" s="1"/>
  <c r="V3558" i="1"/>
  <c r="AA3558" i="1" s="1"/>
  <c r="V3291" i="1"/>
  <c r="AA3291" i="1" s="1"/>
  <c r="V1416" i="1"/>
  <c r="AA1416" i="1" s="1"/>
  <c r="V1725" i="1"/>
  <c r="AA1725" i="1" s="1"/>
  <c r="V20" i="1"/>
  <c r="AA20" i="1" s="1"/>
  <c r="V216" i="1"/>
  <c r="AA216" i="1" s="1"/>
  <c r="V2858" i="1"/>
  <c r="AA2858" i="1" s="1"/>
  <c r="V1046" i="1"/>
  <c r="AA1046" i="1" s="1"/>
  <c r="V2676" i="1"/>
  <c r="AA2676" i="1" s="1"/>
  <c r="V970" i="1"/>
  <c r="AA970" i="1" s="1"/>
  <c r="V213" i="1"/>
  <c r="AA213" i="1" s="1"/>
  <c r="V3255" i="1"/>
  <c r="AA3255" i="1" s="1"/>
  <c r="V1278" i="1"/>
  <c r="AA1278" i="1" s="1"/>
  <c r="V777" i="1"/>
  <c r="AA777" i="1" s="1"/>
  <c r="V2989" i="1"/>
  <c r="AA2989" i="1" s="1"/>
  <c r="V577" i="1"/>
  <c r="AA577" i="1" s="1"/>
  <c r="V1104" i="1"/>
  <c r="AA1104" i="1" s="1"/>
  <c r="V3318" i="1"/>
  <c r="AA3318" i="1" s="1"/>
  <c r="V712" i="1"/>
  <c r="AA712" i="1" s="1"/>
  <c r="V1759" i="1"/>
  <c r="AA1759" i="1" s="1"/>
  <c r="V928" i="1"/>
  <c r="AA928" i="1" s="1"/>
  <c r="V2181" i="1"/>
  <c r="AA2181" i="1" s="1"/>
  <c r="V4231" i="1"/>
  <c r="AA4231" i="1" s="1"/>
  <c r="V2725" i="1"/>
  <c r="AA2725" i="1" s="1"/>
  <c r="V1744" i="1"/>
  <c r="AA1744" i="1" s="1"/>
  <c r="V42" i="1"/>
  <c r="AA42" i="1" s="1"/>
  <c r="V1761" i="1"/>
  <c r="AA1761" i="1" s="1"/>
  <c r="V1908" i="1"/>
  <c r="AA1908" i="1" s="1"/>
  <c r="V1239" i="1"/>
  <c r="AA1239" i="1" s="1"/>
  <c r="V2960" i="1"/>
  <c r="AA2960" i="1" s="1"/>
  <c r="V1176" i="1"/>
  <c r="AA1176" i="1" s="1"/>
  <c r="V2790" i="1"/>
  <c r="AA2790" i="1" s="1"/>
  <c r="V910" i="1"/>
  <c r="AA910" i="1" s="1"/>
  <c r="V332" i="1"/>
  <c r="AA332" i="1" s="1"/>
  <c r="V2313" i="1"/>
  <c r="AA2313" i="1" s="1"/>
  <c r="V1247" i="1"/>
  <c r="AA1247" i="1" s="1"/>
  <c r="V1066" i="1"/>
  <c r="AA1066" i="1" s="1"/>
  <c r="V1385" i="1"/>
  <c r="AA1385" i="1" s="1"/>
  <c r="V1090" i="1"/>
  <c r="AA1090" i="1" s="1"/>
  <c r="V614" i="1"/>
  <c r="AA614" i="1" s="1"/>
  <c r="V2638" i="1"/>
  <c r="AA2638" i="1" s="1"/>
  <c r="V3570" i="1"/>
  <c r="AA3570" i="1" s="1"/>
  <c r="V3971" i="1"/>
  <c r="AA3971" i="1" s="1"/>
  <c r="V2977" i="1"/>
  <c r="AA2977" i="1" s="1"/>
  <c r="V255" i="1"/>
  <c r="AA255" i="1" s="1"/>
  <c r="V72" i="1"/>
  <c r="AA72" i="1" s="1"/>
  <c r="V1017" i="1"/>
  <c r="AA1017" i="1" s="1"/>
  <c r="V2469" i="1"/>
  <c r="AA2469" i="1" s="1"/>
  <c r="V901" i="1"/>
  <c r="AA901" i="1" s="1"/>
  <c r="V1810" i="1"/>
  <c r="AA1810" i="1" s="1"/>
  <c r="V1441" i="1"/>
  <c r="AA1441" i="1" s="1"/>
  <c r="V1631" i="1"/>
  <c r="AA1631" i="1" s="1"/>
  <c r="V906" i="1"/>
  <c r="AA906" i="1" s="1"/>
  <c r="V3764" i="1"/>
  <c r="AA3764" i="1" s="1"/>
  <c r="V1859" i="1"/>
  <c r="AA1859" i="1" s="1"/>
  <c r="V1116" i="1"/>
  <c r="AA1116" i="1" s="1"/>
  <c r="V1677" i="1"/>
  <c r="AA1677" i="1" s="1"/>
  <c r="V4009" i="1"/>
  <c r="AA4009" i="1" s="1"/>
  <c r="V3142" i="1"/>
  <c r="AA3142" i="1" s="1"/>
  <c r="V158" i="1"/>
  <c r="AA158" i="1" s="1"/>
  <c r="V2748" i="1"/>
  <c r="AA2748" i="1" s="1"/>
  <c r="V2814" i="1"/>
  <c r="AA2814" i="1" s="1"/>
  <c r="V2295" i="1"/>
  <c r="AA2295" i="1" s="1"/>
  <c r="V1281" i="1"/>
  <c r="AA1281" i="1" s="1"/>
  <c r="V2314" i="1"/>
  <c r="AA2314" i="1" s="1"/>
  <c r="V1434" i="1"/>
  <c r="AA1434" i="1" s="1"/>
  <c r="V1050" i="1"/>
  <c r="AA1050" i="1" s="1"/>
  <c r="V1650" i="1"/>
  <c r="AA1650" i="1" s="1"/>
  <c r="V254" i="1"/>
  <c r="AA254" i="1" s="1"/>
  <c r="V2358" i="1"/>
  <c r="AA2358" i="1" s="1"/>
  <c r="V620" i="1"/>
  <c r="AA620" i="1" s="1"/>
  <c r="V3323" i="1"/>
  <c r="AA3323" i="1" s="1"/>
  <c r="V2861" i="1"/>
  <c r="AA2861" i="1" s="1"/>
  <c r="V2232" i="1"/>
  <c r="AA2232" i="1" s="1"/>
  <c r="V863" i="1"/>
  <c r="AA863" i="1" s="1"/>
  <c r="V54" i="1"/>
  <c r="AA54" i="1" s="1"/>
  <c r="V3757" i="1"/>
  <c r="AA3757" i="1" s="1"/>
  <c r="V2043" i="1"/>
  <c r="AA2043" i="1" s="1"/>
  <c r="V982" i="1"/>
  <c r="AA982" i="1" s="1"/>
  <c r="V705" i="1"/>
  <c r="AA705" i="1" s="1"/>
  <c r="V619" i="1"/>
  <c r="AA619" i="1" s="1"/>
  <c r="V4048" i="1"/>
  <c r="AA4048" i="1" s="1"/>
  <c r="V1120" i="1"/>
  <c r="AA1120" i="1" s="1"/>
  <c r="V3913" i="1"/>
  <c r="AA3913" i="1" s="1"/>
  <c r="V1154" i="1"/>
  <c r="AA1154" i="1" s="1"/>
  <c r="V3640" i="1"/>
  <c r="AA3640" i="1" s="1"/>
  <c r="V1327" i="1"/>
  <c r="AA1327" i="1" s="1"/>
  <c r="V461" i="1"/>
  <c r="AA461" i="1" s="1"/>
  <c r="V2223" i="1"/>
  <c r="AA2223" i="1" s="1"/>
  <c r="V3266" i="1"/>
  <c r="AA3266" i="1" s="1"/>
  <c r="V1152" i="1"/>
  <c r="AA1152" i="1" s="1"/>
  <c r="V1170" i="1"/>
  <c r="AA1170" i="1" s="1"/>
  <c r="V3824" i="1"/>
  <c r="AA3824" i="1" s="1"/>
  <c r="V747" i="1"/>
  <c r="AA747" i="1" s="1"/>
  <c r="V3995" i="1"/>
  <c r="AA3995" i="1" s="1"/>
  <c r="V2697" i="1"/>
  <c r="AA2697" i="1" s="1"/>
  <c r="V800" i="1"/>
  <c r="AA800" i="1" s="1"/>
  <c r="V1250" i="1"/>
  <c r="AA1250" i="1" s="1"/>
  <c r="V3078" i="1"/>
  <c r="AA3078" i="1" s="1"/>
  <c r="V3530" i="1"/>
  <c r="AA3530" i="1" s="1"/>
  <c r="V686" i="1"/>
  <c r="AA686" i="1" s="1"/>
  <c r="V2803" i="1"/>
  <c r="AA2803" i="1" s="1"/>
  <c r="V1420" i="1"/>
  <c r="AA1420" i="1" s="1"/>
  <c r="V1084" i="1"/>
  <c r="AA1084" i="1" s="1"/>
  <c r="V2832" i="1"/>
  <c r="AA2832" i="1" s="1"/>
  <c r="V127" i="1"/>
  <c r="AA127" i="1" s="1"/>
  <c r="V939" i="1"/>
  <c r="AA939" i="1" s="1"/>
  <c r="V3832" i="1"/>
  <c r="AA3832" i="1" s="1"/>
  <c r="V2598" i="1"/>
  <c r="AA2598" i="1" s="1"/>
  <c r="V1895" i="1"/>
  <c r="AA1895" i="1" s="1"/>
  <c r="V4199" i="1"/>
  <c r="AA4199" i="1" s="1"/>
  <c r="V58" i="1"/>
  <c r="AA58" i="1" s="1"/>
  <c r="V2497" i="1"/>
  <c r="AA2497" i="1" s="1"/>
  <c r="V3762" i="1"/>
  <c r="AA3762" i="1" s="1"/>
  <c r="V2533" i="1"/>
  <c r="AA2533" i="1" s="1"/>
  <c r="V1669" i="1"/>
  <c r="AA1669" i="1" s="1"/>
  <c r="V4006" i="1"/>
  <c r="AA4006" i="1" s="1"/>
  <c r="V1411" i="1"/>
  <c r="AA1411" i="1" s="1"/>
  <c r="V656" i="1"/>
  <c r="AA656" i="1" s="1"/>
  <c r="V1383" i="1"/>
  <c r="AA1383" i="1" s="1"/>
  <c r="V3946" i="1"/>
  <c r="AA3946" i="1" s="1"/>
  <c r="V639" i="1"/>
  <c r="AA639" i="1" s="1"/>
  <c r="V3369" i="1"/>
  <c r="AA3369" i="1" s="1"/>
  <c r="V3730" i="1"/>
  <c r="AA3730" i="1" s="1"/>
  <c r="V826" i="1"/>
  <c r="AA826" i="1" s="1"/>
  <c r="V1894" i="1"/>
  <c r="AA1894" i="1" s="1"/>
  <c r="V3938" i="1"/>
  <c r="AA3938" i="1" s="1"/>
  <c r="V1047" i="1"/>
  <c r="AA1047" i="1" s="1"/>
  <c r="V1651" i="1"/>
  <c r="AA1651" i="1" s="1"/>
  <c r="V3252" i="1"/>
  <c r="AA3252" i="1" s="1"/>
  <c r="V2173" i="1"/>
  <c r="AA2173" i="1" s="1"/>
  <c r="V2739" i="1"/>
  <c r="AA2739" i="1" s="1"/>
  <c r="V1776" i="1"/>
  <c r="AA1776" i="1" s="1"/>
  <c r="V709" i="1"/>
  <c r="AA709" i="1" s="1"/>
  <c r="V2293" i="1"/>
  <c r="AA2293" i="1" s="1"/>
  <c r="V886" i="1"/>
  <c r="AA886" i="1" s="1"/>
  <c r="V3137" i="1"/>
  <c r="AA3137" i="1" s="1"/>
  <c r="V2012" i="1"/>
  <c r="AA2012" i="1" s="1"/>
  <c r="V2883" i="1"/>
  <c r="AA2883" i="1" s="1"/>
  <c r="V1907" i="1"/>
  <c r="AA1907" i="1" s="1"/>
  <c r="V1415" i="1"/>
  <c r="AA1415" i="1" s="1"/>
  <c r="V757" i="1"/>
  <c r="AA757" i="1" s="1"/>
  <c r="V3598" i="1"/>
  <c r="AA3598" i="1" s="1"/>
  <c r="V1574" i="1"/>
  <c r="AA1574" i="1" s="1"/>
  <c r="V1195" i="1"/>
  <c r="AA1195" i="1" s="1"/>
  <c r="V2906" i="1"/>
  <c r="AA2906" i="1" s="1"/>
  <c r="V2279" i="1"/>
  <c r="AA2279" i="1" s="1"/>
  <c r="V1801" i="1"/>
  <c r="AA1801" i="1" s="1"/>
  <c r="V1365" i="1"/>
  <c r="AA1365" i="1" s="1"/>
  <c r="V1088" i="1"/>
  <c r="AA1088" i="1" s="1"/>
  <c r="V3396" i="1"/>
  <c r="AA3396" i="1" s="1"/>
  <c r="V2945" i="1"/>
  <c r="AA2945" i="1" s="1"/>
  <c r="V2988" i="1"/>
  <c r="AA2988" i="1" s="1"/>
  <c r="V1024" i="1"/>
  <c r="AA1024" i="1" s="1"/>
  <c r="V3802" i="1"/>
  <c r="AA3802" i="1" s="1"/>
  <c r="V2050" i="1"/>
  <c r="AA2050" i="1" s="1"/>
  <c r="V671" i="1"/>
  <c r="AA671" i="1" s="1"/>
  <c r="V3314" i="1"/>
  <c r="AA3314" i="1" s="1"/>
  <c r="V3451" i="1"/>
  <c r="AA3451" i="1" s="1"/>
  <c r="V1311" i="1"/>
  <c r="AA1311" i="1" s="1"/>
  <c r="V3383" i="1"/>
  <c r="AA3383" i="1" s="1"/>
  <c r="V425" i="1"/>
  <c r="AA425" i="1" s="1"/>
  <c r="V3701" i="1"/>
  <c r="AA3701" i="1" s="1"/>
  <c r="V3807" i="1"/>
  <c r="AA3807" i="1" s="1"/>
  <c r="V2717" i="1"/>
  <c r="AA2717" i="1" s="1"/>
  <c r="V924" i="1"/>
  <c r="AA924" i="1" s="1"/>
  <c r="V1243" i="1"/>
  <c r="AA1243" i="1" s="1"/>
  <c r="V561" i="1"/>
  <c r="AA561" i="1" s="1"/>
  <c r="V337" i="1"/>
  <c r="AA337" i="1" s="1"/>
  <c r="V2040" i="1"/>
  <c r="AA2040" i="1" s="1"/>
  <c r="V515" i="1"/>
  <c r="AA515" i="1" s="1"/>
  <c r="V1194" i="1"/>
  <c r="AA1194" i="1" s="1"/>
  <c r="V1052" i="1"/>
  <c r="AA1052" i="1" s="1"/>
  <c r="V1387" i="1"/>
  <c r="AA1387" i="1" s="1"/>
  <c r="V696" i="1"/>
  <c r="AA696" i="1" s="1"/>
  <c r="V1001" i="1"/>
  <c r="AA1001" i="1" s="1"/>
  <c r="V3445" i="1"/>
  <c r="AA3445" i="1" s="1"/>
  <c r="V559" i="1"/>
  <c r="AA559" i="1" s="1"/>
  <c r="V3333" i="1"/>
  <c r="AA3333" i="1" s="1"/>
  <c r="V182" i="1"/>
  <c r="AA182" i="1" s="1"/>
  <c r="V93" i="1"/>
  <c r="AA93" i="1" s="1"/>
  <c r="V2476" i="1"/>
  <c r="AA2476" i="1" s="1"/>
  <c r="V2524" i="1"/>
  <c r="AA2524" i="1" s="1"/>
  <c r="V2137" i="1"/>
  <c r="AA2137" i="1" s="1"/>
  <c r="V3218" i="1"/>
  <c r="AA3218" i="1" s="1"/>
  <c r="V1965" i="1"/>
  <c r="AA1965" i="1" s="1"/>
  <c r="V1809" i="1"/>
  <c r="AA1809" i="1" s="1"/>
  <c r="V508" i="1"/>
  <c r="AA508" i="1" s="1"/>
  <c r="V2588" i="1"/>
  <c r="AA2588" i="1" s="1"/>
  <c r="V1366" i="1"/>
  <c r="AA1366" i="1" s="1"/>
  <c r="V623" i="1"/>
  <c r="AA623" i="1" s="1"/>
  <c r="V3298" i="1"/>
  <c r="AA3298" i="1" s="1"/>
  <c r="V3170" i="1"/>
  <c r="AA3170" i="1" s="1"/>
  <c r="V1222" i="1"/>
  <c r="AA1222" i="1" s="1"/>
  <c r="V1802" i="1"/>
  <c r="AA1802" i="1" s="1"/>
  <c r="V2750" i="1"/>
  <c r="AA2750" i="1" s="1"/>
  <c r="V1014" i="1"/>
  <c r="AA1014" i="1" s="1"/>
  <c r="V933" i="1"/>
  <c r="AA933" i="1" s="1"/>
  <c r="V2247" i="1"/>
  <c r="AA2247" i="1" s="1"/>
  <c r="V1554" i="1"/>
  <c r="AA1554" i="1" s="1"/>
  <c r="V1664" i="1"/>
  <c r="AA1664" i="1" s="1"/>
  <c r="V186" i="1"/>
  <c r="AA186" i="1" s="1"/>
  <c r="V943" i="1"/>
  <c r="AA943" i="1" s="1"/>
  <c r="V1491" i="1"/>
  <c r="AA1491" i="1" s="1"/>
  <c r="V2544" i="1"/>
  <c r="AA2544" i="1" s="1"/>
  <c r="V1616" i="1"/>
  <c r="AA1616" i="1" s="1"/>
  <c r="V1812" i="1"/>
  <c r="AA1812" i="1" s="1"/>
  <c r="V2632" i="1"/>
  <c r="AA2632" i="1" s="1"/>
  <c r="V3293" i="1"/>
  <c r="AA3293" i="1" s="1"/>
  <c r="V2917" i="1"/>
  <c r="AA2917" i="1" s="1"/>
  <c r="V1206" i="1"/>
  <c r="AA1206" i="1" s="1"/>
  <c r="V330" i="1"/>
  <c r="AA330" i="1" s="1"/>
  <c r="V816" i="1"/>
  <c r="AA816" i="1" s="1"/>
  <c r="V493" i="1"/>
  <c r="AA493" i="1" s="1"/>
  <c r="V3405" i="1"/>
  <c r="AA3405" i="1" s="1"/>
  <c r="V3147" i="1"/>
  <c r="AA3147" i="1" s="1"/>
  <c r="V2024" i="1"/>
  <c r="AA2024" i="1" s="1"/>
  <c r="V763" i="1"/>
  <c r="AA763" i="1" s="1"/>
  <c r="V3074" i="1"/>
  <c r="AA3074" i="1" s="1"/>
  <c r="V2167" i="1"/>
  <c r="AA2167" i="1" s="1"/>
  <c r="V3184" i="1"/>
  <c r="AA3184" i="1" s="1"/>
  <c r="V2450" i="1"/>
  <c r="AA2450" i="1" s="1"/>
  <c r="V1563" i="1"/>
  <c r="AA1563" i="1" s="1"/>
  <c r="V2435" i="1"/>
  <c r="AA2435" i="1" s="1"/>
  <c r="V752" i="1"/>
  <c r="AA752" i="1" s="1"/>
  <c r="V3073" i="1"/>
  <c r="AA3073" i="1" s="1"/>
  <c r="V2175" i="1"/>
  <c r="AA2175" i="1" s="1"/>
  <c r="V1147" i="1"/>
  <c r="AA1147" i="1" s="1"/>
  <c r="V2371" i="1"/>
  <c r="AA2371" i="1" s="1"/>
  <c r="V1236" i="1"/>
  <c r="AA1236" i="1" s="1"/>
  <c r="V2647" i="1"/>
  <c r="AA2647" i="1" s="1"/>
  <c r="V2458" i="1"/>
  <c r="AA2458" i="1" s="1"/>
  <c r="V3029" i="1"/>
  <c r="AA3029" i="1" s="1"/>
  <c r="V2308" i="1"/>
  <c r="AA2308" i="1" s="1"/>
  <c r="V3404" i="1"/>
  <c r="AA3404" i="1" s="1"/>
  <c r="V2427" i="1"/>
  <c r="AA2427" i="1" s="1"/>
  <c r="V2553" i="1"/>
  <c r="AA2553" i="1" s="1"/>
  <c r="V3610" i="1"/>
  <c r="AA3610" i="1" s="1"/>
  <c r="V340" i="1"/>
  <c r="AA340" i="1" s="1"/>
  <c r="V3028" i="1"/>
  <c r="AA3028" i="1" s="1"/>
  <c r="V1615" i="1"/>
  <c r="AA1615" i="1" s="1"/>
  <c r="V1037" i="1"/>
  <c r="AA1037" i="1" s="1"/>
  <c r="V2020" i="1"/>
  <c r="AA2020" i="1" s="1"/>
  <c r="V950" i="1"/>
  <c r="AA950" i="1" s="1"/>
  <c r="V1934" i="1"/>
  <c r="AA1934" i="1" s="1"/>
  <c r="V1123" i="1"/>
  <c r="AA1123" i="1" s="1"/>
  <c r="V1334" i="1"/>
  <c r="AA1334" i="1" s="1"/>
  <c r="V3506" i="1"/>
  <c r="AA3506" i="1" s="1"/>
  <c r="V2830" i="1"/>
  <c r="AA2830" i="1" s="1"/>
  <c r="V2589" i="1"/>
  <c r="AA2589" i="1" s="1"/>
  <c r="V2076" i="1"/>
  <c r="AA2076" i="1" s="1"/>
  <c r="V1333" i="1"/>
  <c r="AA1333" i="1" s="1"/>
  <c r="V1929" i="1"/>
  <c r="AA1929" i="1" s="1"/>
  <c r="V2007" i="1"/>
  <c r="AA2007" i="1" s="1"/>
  <c r="V1260" i="1"/>
  <c r="AA1260" i="1" s="1"/>
  <c r="V2986" i="1"/>
  <c r="AA2986" i="1" s="1"/>
  <c r="V1756" i="1"/>
  <c r="AA1756" i="1" s="1"/>
  <c r="V3552" i="1"/>
  <c r="AA3552" i="1" s="1"/>
  <c r="V2837" i="1"/>
  <c r="AA2837" i="1" s="1"/>
  <c r="V3282" i="1"/>
  <c r="AA3282" i="1" s="1"/>
  <c r="V1255" i="1"/>
  <c r="AA1255" i="1" s="1"/>
  <c r="V2185" i="1"/>
  <c r="AA2185" i="1" s="1"/>
  <c r="V2675" i="1"/>
  <c r="AA2675" i="1" s="1"/>
  <c r="V2659" i="1"/>
  <c r="AA2659" i="1" s="1"/>
  <c r="V2926" i="1"/>
  <c r="AA2926" i="1" s="1"/>
  <c r="V2838" i="1"/>
  <c r="AA2838" i="1" s="1"/>
  <c r="V1475" i="1"/>
  <c r="AA1475" i="1" s="1"/>
  <c r="V2299" i="1"/>
  <c r="AA2299" i="1" s="1"/>
  <c r="V1182" i="1"/>
  <c r="AA1182" i="1" s="1"/>
  <c r="V1896" i="1"/>
  <c r="AA1896" i="1" s="1"/>
  <c r="V1910" i="1"/>
  <c r="AA1910" i="1" s="1"/>
  <c r="V3889" i="1"/>
  <c r="AA3889" i="1" s="1"/>
  <c r="V2444" i="1"/>
  <c r="AA2444" i="1" s="1"/>
  <c r="V3660" i="1"/>
  <c r="AA3660" i="1" s="1"/>
  <c r="V405" i="1"/>
  <c r="AA405" i="1" s="1"/>
  <c r="V2360" i="1"/>
  <c r="AA2360" i="1" s="1"/>
  <c r="V1249" i="1"/>
  <c r="AA1249" i="1" s="1"/>
  <c r="V399" i="1"/>
  <c r="AA399" i="1" s="1"/>
  <c r="V829" i="1"/>
  <c r="AA829" i="1" s="1"/>
  <c r="V1155" i="1"/>
  <c r="AA1155" i="1" s="1"/>
  <c r="V1710" i="1"/>
  <c r="AA1710" i="1" s="1"/>
  <c r="V3302" i="1"/>
  <c r="AA3302" i="1" s="1"/>
  <c r="V2443" i="1"/>
  <c r="AA2443" i="1" s="1"/>
  <c r="V2419" i="1"/>
  <c r="AA2419" i="1" s="1"/>
  <c r="V3357" i="1"/>
  <c r="AA3357" i="1" s="1"/>
  <c r="V96" i="1"/>
  <c r="AA96" i="1" s="1"/>
  <c r="V715" i="1"/>
  <c r="AA715" i="1" s="1"/>
  <c r="V533" i="1"/>
  <c r="AA533" i="1" s="1"/>
  <c r="V2008" i="1"/>
  <c r="AA2008" i="1" s="1"/>
  <c r="V2842" i="1"/>
  <c r="AA2842" i="1" s="1"/>
  <c r="V862" i="1"/>
  <c r="AA862" i="1" s="1"/>
  <c r="V3666" i="1"/>
  <c r="AA3666" i="1" s="1"/>
  <c r="V1618" i="1"/>
  <c r="AA1618" i="1" s="1"/>
  <c r="V1444" i="1"/>
  <c r="AA1444" i="1" s="1"/>
  <c r="V3545" i="1"/>
  <c r="AA3545" i="1" s="1"/>
  <c r="V1427" i="1"/>
  <c r="AA1427" i="1" s="1"/>
  <c r="V1125" i="1"/>
  <c r="AA1125" i="1" s="1"/>
  <c r="V643" i="1"/>
  <c r="AA643" i="1" s="1"/>
  <c r="V831" i="1"/>
  <c r="AA831" i="1" s="1"/>
  <c r="V2622" i="1"/>
  <c r="AA2622" i="1" s="1"/>
  <c r="V2163" i="1"/>
  <c r="AA2163" i="1" s="1"/>
  <c r="V469" i="1"/>
  <c r="AA469" i="1" s="1"/>
  <c r="V2532" i="1"/>
  <c r="AA2532" i="1" s="1"/>
  <c r="V113" i="1"/>
  <c r="AA113" i="1" s="1"/>
  <c r="V2294" i="1"/>
  <c r="AA2294" i="1" s="1"/>
  <c r="V1946" i="1"/>
  <c r="AA1946" i="1" s="1"/>
  <c r="V1509" i="1"/>
  <c r="AA1509" i="1" s="1"/>
  <c r="V1703" i="1"/>
  <c r="AA1703" i="1" s="1"/>
  <c r="V779" i="1"/>
  <c r="AA779" i="1" s="1"/>
  <c r="V1585" i="1"/>
  <c r="AA1585" i="1" s="1"/>
  <c r="V3397" i="1"/>
  <c r="AA3397" i="1" s="1"/>
  <c r="V481" i="1"/>
  <c r="AA481" i="1" s="1"/>
  <c r="V1121" i="1"/>
  <c r="AA1121" i="1" s="1"/>
  <c r="V316" i="1"/>
  <c r="AA316" i="1" s="1"/>
  <c r="V719" i="1"/>
  <c r="AA719" i="1" s="1"/>
  <c r="V1349" i="1"/>
  <c r="AA1349" i="1" s="1"/>
  <c r="V823" i="1"/>
  <c r="AA823" i="1" s="1"/>
  <c r="V1589" i="1"/>
  <c r="AA1589" i="1" s="1"/>
  <c r="V2034" i="1"/>
  <c r="AA2034" i="1" s="1"/>
  <c r="V151" i="1"/>
  <c r="AA151" i="1" s="1"/>
  <c r="V177" i="1"/>
  <c r="AA177" i="1" s="1"/>
  <c r="V2332" i="1"/>
  <c r="AA2332" i="1" s="1"/>
  <c r="V1073" i="1"/>
  <c r="AA1073" i="1" s="1"/>
  <c r="V2577" i="1"/>
  <c r="AA2577" i="1" s="1"/>
  <c r="V1689" i="1"/>
  <c r="AA1689" i="1" s="1"/>
  <c r="V2397" i="1"/>
  <c r="AA2397" i="1" s="1"/>
  <c r="V3186" i="1"/>
  <c r="AA3186" i="1" s="1"/>
  <c r="V2219" i="1"/>
  <c r="AA2219" i="1" s="1"/>
  <c r="V220" i="1"/>
  <c r="AA220" i="1" s="1"/>
  <c r="V617" i="1"/>
  <c r="AA617" i="1" s="1"/>
  <c r="V1822" i="1"/>
  <c r="AA1822" i="1" s="1"/>
  <c r="V3622" i="1"/>
  <c r="AA3622" i="1" s="1"/>
  <c r="V2451" i="1"/>
  <c r="AA2451" i="1" s="1"/>
  <c r="V406" i="1"/>
  <c r="AA406" i="1" s="1"/>
  <c r="V991" i="1"/>
  <c r="AA991" i="1" s="1"/>
  <c r="V1279" i="1"/>
  <c r="AA1279" i="1" s="1"/>
  <c r="V775" i="1"/>
  <c r="AA775" i="1" s="1"/>
  <c r="V2915" i="1"/>
  <c r="AA2915" i="1" s="1"/>
  <c r="V3331" i="1"/>
  <c r="AA3331" i="1" s="1"/>
  <c r="V1443" i="1"/>
  <c r="AA1443" i="1" s="1"/>
  <c r="V1674" i="1"/>
  <c r="AA1674" i="1" s="1"/>
  <c r="V2513" i="1"/>
  <c r="AA2513" i="1" s="1"/>
  <c r="V3540" i="1"/>
  <c r="AA3540" i="1" s="1"/>
  <c r="V4155" i="1"/>
  <c r="AA4155" i="1" s="1"/>
  <c r="V3768" i="1"/>
  <c r="AA3768" i="1" s="1"/>
  <c r="V1483" i="1"/>
  <c r="AA1483" i="1" s="1"/>
  <c r="V1042" i="1"/>
  <c r="AA1042" i="1" s="1"/>
  <c r="V2616" i="1"/>
  <c r="AA2616" i="1" s="1"/>
  <c r="V1408" i="1"/>
  <c r="AA1408" i="1" s="1"/>
  <c r="V1410" i="1"/>
  <c r="AA1410" i="1" s="1"/>
  <c r="V2823" i="1"/>
  <c r="AA2823" i="1" s="1"/>
  <c r="V2144" i="1"/>
  <c r="AA2144" i="1" s="1"/>
  <c r="V1342" i="1"/>
  <c r="AA1342" i="1" s="1"/>
  <c r="V2521" i="1"/>
  <c r="AA2521" i="1" s="1"/>
  <c r="V90" i="1"/>
  <c r="AA90" i="1" s="1"/>
  <c r="V890" i="1"/>
  <c r="AA890" i="1" s="1"/>
  <c r="V3834" i="1"/>
  <c r="AA3834" i="1" s="1"/>
  <c r="V1156" i="1"/>
  <c r="AA1156" i="1" s="1"/>
  <c r="V3534" i="1"/>
  <c r="AA3534" i="1" s="1"/>
  <c r="V2021" i="1"/>
  <c r="AA2021" i="1" s="1"/>
  <c r="V2214" i="1"/>
  <c r="AA2214" i="1" s="1"/>
  <c r="V2586" i="1"/>
  <c r="AA2586" i="1" s="1"/>
  <c r="V3526" i="1"/>
  <c r="AA3526" i="1" s="1"/>
  <c r="V2696" i="1"/>
  <c r="AA2696" i="1" s="1"/>
  <c r="V1743" i="1"/>
  <c r="AA1743" i="1" s="1"/>
  <c r="V140" i="1"/>
  <c r="AA140" i="1" s="1"/>
  <c r="V1839" i="1"/>
  <c r="AA1839" i="1" s="1"/>
  <c r="V4053" i="1"/>
  <c r="AA4053" i="1" s="1"/>
  <c r="V3780" i="1"/>
  <c r="AA3780" i="1" s="1"/>
  <c r="V2946" i="1"/>
  <c r="AA2946" i="1" s="1"/>
  <c r="V2402" i="1"/>
  <c r="AA2402" i="1" s="1"/>
  <c r="V2671" i="1"/>
  <c r="AA2671" i="1" s="1"/>
  <c r="V2855" i="1"/>
  <c r="AA2855" i="1" s="1"/>
  <c r="V2182" i="1"/>
  <c r="AA2182" i="1" s="1"/>
  <c r="V2679" i="1"/>
  <c r="AA2679" i="1" s="1"/>
  <c r="V2782" i="1"/>
  <c r="AA2782" i="1" s="1"/>
  <c r="V2581" i="1"/>
  <c r="AA2581" i="1" s="1"/>
  <c r="V1930" i="1"/>
  <c r="AA1930" i="1" s="1"/>
  <c r="V3492" i="1"/>
  <c r="AA3492" i="1" s="1"/>
  <c r="V145" i="1"/>
  <c r="AA145" i="1" s="1"/>
  <c r="V2425" i="1"/>
  <c r="AA2425" i="1" s="1"/>
  <c r="V3334" i="1"/>
  <c r="AA3334" i="1" s="1"/>
  <c r="V3210" i="1"/>
  <c r="AA3210" i="1" s="1"/>
  <c r="V3560" i="1"/>
  <c r="AA3560" i="1" s="1"/>
  <c r="V2610" i="1"/>
  <c r="AA2610" i="1" s="1"/>
  <c r="V2807" i="1"/>
  <c r="AA2807" i="1" s="1"/>
  <c r="V3238" i="1"/>
  <c r="AA3238" i="1" s="1"/>
  <c r="V1514" i="1"/>
  <c r="AA1514" i="1" s="1"/>
  <c r="V38" i="1"/>
  <c r="AA38" i="1" s="1"/>
  <c r="V771" i="1"/>
  <c r="AA771" i="1" s="1"/>
  <c r="V1128" i="1"/>
  <c r="AA1128" i="1" s="1"/>
  <c r="V1916" i="1"/>
  <c r="AA1916" i="1" s="1"/>
  <c r="V677" i="1"/>
  <c r="AA677" i="1" s="1"/>
  <c r="V1438" i="1"/>
  <c r="AA1438" i="1" s="1"/>
  <c r="V2777" i="1"/>
  <c r="AA2777" i="1" s="1"/>
  <c r="V1962" i="1"/>
  <c r="AA1962" i="1" s="1"/>
  <c r="V556" i="1"/>
  <c r="AA556" i="1" s="1"/>
  <c r="V2572" i="1"/>
  <c r="AA2572" i="1" s="1"/>
  <c r="V383" i="1"/>
  <c r="AA383" i="1" s="1"/>
  <c r="V3237" i="1"/>
  <c r="AA3237" i="1" s="1"/>
  <c r="V382" i="1"/>
  <c r="AA382" i="1" s="1"/>
  <c r="V1299" i="1"/>
  <c r="AA1299" i="1" s="1"/>
  <c r="V1684" i="1"/>
  <c r="AA1684" i="1" s="1"/>
  <c r="V74" i="1"/>
  <c r="AA74" i="1" s="1"/>
  <c r="V711" i="1"/>
  <c r="AA711" i="1" s="1"/>
  <c r="V2507" i="1"/>
  <c r="AA2507" i="1" s="1"/>
  <c r="V748" i="1"/>
  <c r="AA748" i="1" s="1"/>
  <c r="V1157" i="1"/>
  <c r="AA1157" i="1" s="1"/>
  <c r="V2268" i="1"/>
  <c r="AA2268" i="1" s="1"/>
  <c r="V124" i="1"/>
  <c r="AA124" i="1" s="1"/>
  <c r="V1784" i="1"/>
  <c r="AA1784" i="1" s="1"/>
  <c r="V3808" i="1"/>
  <c r="AA3808" i="1" s="1"/>
  <c r="V963" i="1"/>
  <c r="AA963" i="1" s="1"/>
  <c r="V3261" i="1"/>
  <c r="AA3261" i="1" s="1"/>
  <c r="V514" i="1"/>
  <c r="AA514" i="1" s="1"/>
  <c r="V2707" i="1"/>
  <c r="AA2707" i="1" s="1"/>
  <c r="V3205" i="1"/>
  <c r="AA3205" i="1" s="1"/>
  <c r="V165" i="1"/>
  <c r="AA165" i="1" s="1"/>
  <c r="V2111" i="1"/>
  <c r="AA2111" i="1" s="1"/>
  <c r="V1112" i="1"/>
  <c r="AA1112" i="1" s="1"/>
  <c r="V3400" i="1"/>
  <c r="AA3400" i="1" s="1"/>
  <c r="V386" i="1"/>
  <c r="AA386" i="1" s="1"/>
  <c r="V231" i="1"/>
  <c r="AA231" i="1" s="1"/>
  <c r="V111" i="1"/>
  <c r="AA111" i="1" s="1"/>
  <c r="V3030" i="1"/>
  <c r="AA3030" i="1" s="1"/>
  <c r="V3089" i="1"/>
  <c r="AA3089" i="1" s="1"/>
  <c r="V2044" i="1"/>
  <c r="AA2044" i="1" s="1"/>
  <c r="V2424" i="1"/>
  <c r="AA2424" i="1" s="1"/>
  <c r="V942" i="1"/>
  <c r="AA942" i="1" s="1"/>
  <c r="V1394" i="1"/>
  <c r="AA1394" i="1" s="1"/>
  <c r="V1004" i="1"/>
  <c r="AA1004" i="1" s="1"/>
  <c r="V1782" i="1"/>
  <c r="AA1782" i="1" s="1"/>
  <c r="V2381" i="1"/>
  <c r="AA2381" i="1" s="1"/>
  <c r="V871" i="1"/>
  <c r="AA871" i="1" s="1"/>
  <c r="V1629" i="1"/>
  <c r="AA1629" i="1" s="1"/>
  <c r="V3228" i="1"/>
  <c r="AA3228" i="1" s="1"/>
  <c r="V2701" i="1"/>
  <c r="AA2701" i="1" s="1"/>
  <c r="V3709" i="1"/>
  <c r="AA3709" i="1" s="1"/>
  <c r="V223" i="1"/>
  <c r="AA223" i="1" s="1"/>
  <c r="V2821" i="1"/>
  <c r="AA2821" i="1" s="1"/>
  <c r="V3848" i="1"/>
  <c r="AA3848" i="1" s="1"/>
  <c r="V2178" i="1"/>
  <c r="AA2178" i="1" s="1"/>
  <c r="V404" i="1"/>
  <c r="AA404" i="1" s="1"/>
  <c r="V3979" i="1"/>
  <c r="AA3979" i="1" s="1"/>
  <c r="V3054" i="1"/>
  <c r="AA3054" i="1" s="1"/>
  <c r="V421" i="1"/>
  <c r="AA421" i="1" s="1"/>
  <c r="V3563" i="1"/>
  <c r="AA3563" i="1" s="1"/>
  <c r="V2070" i="1"/>
  <c r="AA2070" i="1" s="1"/>
  <c r="V828" i="1"/>
  <c r="AA828" i="1" s="1"/>
  <c r="V2461" i="1"/>
  <c r="AA2461" i="1" s="1"/>
  <c r="V2736" i="1"/>
  <c r="AA2736" i="1" s="1"/>
  <c r="V2383" i="1"/>
  <c r="AA2383" i="1" s="1"/>
  <c r="V1933" i="1"/>
  <c r="AA1933" i="1" s="1"/>
  <c r="V818" i="1"/>
  <c r="AA818" i="1" s="1"/>
  <c r="V3969" i="1"/>
  <c r="AA3969" i="1" s="1"/>
  <c r="V1872" i="1"/>
  <c r="AA1872" i="1" s="1"/>
  <c r="V1077" i="1"/>
  <c r="AA1077" i="1" s="1"/>
  <c r="V1114" i="1"/>
  <c r="AA1114" i="1" s="1"/>
  <c r="V2656" i="1"/>
  <c r="AA2656" i="1" s="1"/>
  <c r="V359" i="1"/>
  <c r="AA359" i="1" s="1"/>
  <c r="V3013" i="1"/>
  <c r="AA3013" i="1" s="1"/>
  <c r="V3673" i="1"/>
  <c r="AA3673" i="1" s="1"/>
  <c r="V1855" i="1"/>
  <c r="AA1855" i="1" s="1"/>
  <c r="V411" i="1"/>
  <c r="AA411" i="1" s="1"/>
  <c r="V366" i="1"/>
  <c r="AA366" i="1" s="1"/>
  <c r="V1325" i="1"/>
  <c r="AA1325" i="1" s="1"/>
  <c r="V1221" i="1"/>
  <c r="AA1221" i="1" s="1"/>
  <c r="V2704" i="1"/>
  <c r="AA2704" i="1" s="1"/>
  <c r="V3546" i="1"/>
  <c r="AA3546" i="1" s="1"/>
  <c r="V152" i="1"/>
  <c r="AA152" i="1" s="1"/>
  <c r="V565" i="1"/>
  <c r="AA565" i="1" s="1"/>
  <c r="V1111" i="1"/>
  <c r="AA1111" i="1" s="1"/>
  <c r="V2793" i="1"/>
  <c r="AA2793" i="1" s="1"/>
  <c r="V728" i="1"/>
  <c r="AA728" i="1" s="1"/>
  <c r="V3658" i="1"/>
  <c r="AA3658" i="1" s="1"/>
  <c r="V1162" i="1"/>
  <c r="AA1162" i="1" s="1"/>
  <c r="V142" i="1"/>
  <c r="AA142" i="1" s="1"/>
  <c r="V2520" i="1"/>
  <c r="AA2520" i="1" s="1"/>
  <c r="V2733" i="1"/>
  <c r="AA2733" i="1" s="1"/>
  <c r="V3103" i="1"/>
  <c r="AA3103" i="1" s="1"/>
  <c r="V904" i="1"/>
  <c r="AA904" i="1" s="1"/>
  <c r="V745" i="1"/>
  <c r="AA745" i="1" s="1"/>
  <c r="V2493" i="1"/>
  <c r="AA2493" i="1" s="1"/>
  <c r="V2564" i="1"/>
  <c r="AA2564" i="1" s="1"/>
  <c r="V3128" i="1"/>
  <c r="AA3128" i="1" s="1"/>
  <c r="V966" i="1"/>
  <c r="AA966" i="1" s="1"/>
  <c r="V1169" i="1"/>
  <c r="AA1169" i="1" s="1"/>
  <c r="V2359" i="1"/>
  <c r="AA2359" i="1" s="1"/>
  <c r="V2131" i="1"/>
  <c r="AA2131" i="1" s="1"/>
  <c r="V3747" i="1"/>
  <c r="AA3747" i="1" s="1"/>
  <c r="V183" i="1"/>
  <c r="AA183" i="1" s="1"/>
  <c r="V641" i="1"/>
  <c r="AA641" i="1" s="1"/>
  <c r="V2147" i="1"/>
  <c r="AA2147" i="1" s="1"/>
  <c r="V3275" i="1"/>
  <c r="AA3275" i="1" s="1"/>
  <c r="V3630" i="1"/>
  <c r="AA3630" i="1" s="1"/>
  <c r="V2191" i="1"/>
  <c r="AA2191" i="1" s="1"/>
  <c r="V1915" i="1"/>
  <c r="AA1915" i="1" s="1"/>
  <c r="V3354" i="1"/>
  <c r="AA3354" i="1" s="1"/>
  <c r="V1633" i="1"/>
  <c r="AA1633" i="1" s="1"/>
  <c r="V3183" i="1"/>
  <c r="AA3183" i="1" s="1"/>
  <c r="V1507" i="1"/>
  <c r="AA1507" i="1" s="1"/>
  <c r="V1788" i="1"/>
  <c r="AA1788" i="1" s="1"/>
  <c r="V2592" i="1"/>
  <c r="AA2592" i="1" s="1"/>
  <c r="V3251" i="1"/>
  <c r="AA3251" i="1" s="1"/>
  <c r="V2245" i="1"/>
  <c r="AA2245" i="1" s="1"/>
  <c r="V821" i="1"/>
  <c r="AA821" i="1" s="1"/>
  <c r="V2786" i="1"/>
  <c r="AA2786" i="1" s="1"/>
  <c r="V2774" i="1"/>
  <c r="AA2774" i="1" s="1"/>
  <c r="V2993" i="1"/>
  <c r="AA2993" i="1" s="1"/>
  <c r="V2896" i="1"/>
  <c r="AA2896" i="1" s="1"/>
  <c r="V897" i="1"/>
  <c r="AA897" i="1" s="1"/>
  <c r="V3123" i="1"/>
  <c r="AA3123" i="1" s="1"/>
  <c r="V2161" i="1"/>
  <c r="AA2161" i="1" s="1"/>
  <c r="V1768" i="1"/>
  <c r="AA1768" i="1" s="1"/>
  <c r="V3504" i="1"/>
  <c r="AA3504" i="1" s="1"/>
  <c r="V2834" i="1"/>
  <c r="AA2834" i="1" s="1"/>
  <c r="V4171" i="1"/>
  <c r="AA4171" i="1" s="1"/>
  <c r="V1288" i="1"/>
  <c r="AA1288" i="1" s="1"/>
  <c r="V1594" i="1"/>
  <c r="AA1594" i="1" s="1"/>
  <c r="V2852" i="1"/>
  <c r="AA2852" i="1" s="1"/>
  <c r="V632" i="1"/>
  <c r="AA632" i="1" s="1"/>
  <c r="V2364" i="1"/>
  <c r="AA2364" i="1" s="1"/>
  <c r="V2729" i="1"/>
  <c r="AA2729" i="1" s="1"/>
  <c r="V3519" i="1"/>
  <c r="AA3519" i="1" s="1"/>
  <c r="V3936" i="1"/>
  <c r="AA3936" i="1" s="1"/>
  <c r="V133" i="1"/>
  <c r="AA133" i="1" s="1"/>
  <c r="V3455" i="1"/>
  <c r="AA3455" i="1" s="1"/>
  <c r="V3967" i="1"/>
  <c r="AA3967" i="1" s="1"/>
  <c r="V1878" i="1"/>
  <c r="AA1878" i="1" s="1"/>
  <c r="V1101" i="1"/>
  <c r="AA1101" i="1" s="1"/>
  <c r="V4139" i="1"/>
  <c r="AA4139" i="1" s="1"/>
  <c r="V1172" i="1"/>
  <c r="AA1172" i="1" s="1"/>
  <c r="V3825" i="1"/>
  <c r="AA3825" i="1" s="1"/>
  <c r="V542" i="1"/>
  <c r="AA542" i="1" s="1"/>
  <c r="V2063" i="1"/>
  <c r="AA2063" i="1" s="1"/>
  <c r="V331" i="1"/>
  <c r="AA331" i="1" s="1"/>
  <c r="V2954" i="1"/>
  <c r="AA2954" i="1" s="1"/>
  <c r="V2889" i="1"/>
  <c r="AA2889" i="1" s="1"/>
  <c r="V303" i="1"/>
  <c r="AA303" i="1" s="1"/>
  <c r="V2968" i="1"/>
  <c r="AA2968" i="1" s="1"/>
  <c r="V3118" i="1"/>
  <c r="AA3118" i="1" s="1"/>
  <c r="V1426" i="1"/>
  <c r="AA1426" i="1" s="1"/>
  <c r="V2434" i="1"/>
  <c r="AA2434" i="1" s="1"/>
  <c r="V2316" i="1"/>
  <c r="AA2316" i="1" s="1"/>
  <c r="V593" i="1"/>
  <c r="AA593" i="1" s="1"/>
  <c r="V4228" i="1"/>
  <c r="AA4228" i="1" s="1"/>
  <c r="V4245" i="1"/>
  <c r="AA4245" i="1" s="1"/>
  <c r="V3208" i="1"/>
  <c r="AA3208" i="1" s="1"/>
  <c r="V657" i="1"/>
  <c r="AA657" i="1" s="1"/>
  <c r="V1722" i="1"/>
  <c r="AA1722" i="1" s="1"/>
  <c r="V3653" i="1"/>
  <c r="AA3653" i="1" s="1"/>
  <c r="V3599" i="1"/>
  <c r="AA3599" i="1" s="1"/>
  <c r="V3178" i="1"/>
  <c r="AA3178" i="1" s="1"/>
  <c r="V2687" i="1"/>
  <c r="AA2687" i="1" s="1"/>
  <c r="V3200" i="1"/>
  <c r="AA3200" i="1" s="1"/>
  <c r="V3690" i="1"/>
  <c r="AA3690" i="1" s="1"/>
  <c r="V3110" i="1"/>
  <c r="AA3110" i="1" s="1"/>
  <c r="V3041" i="1"/>
  <c r="AA3041" i="1" s="1"/>
  <c r="V4004" i="1"/>
  <c r="AA4004" i="1" s="1"/>
  <c r="V704" i="1"/>
  <c r="AA704" i="1" s="1"/>
  <c r="V206" i="1"/>
  <c r="AA206" i="1" s="1"/>
  <c r="V4033" i="1"/>
  <c r="AA4033" i="1" s="1"/>
  <c r="V293" i="1"/>
  <c r="AA293" i="1" s="1"/>
  <c r="V2240" i="1"/>
  <c r="AA2240" i="1" s="1"/>
  <c r="V3308" i="1"/>
  <c r="AA3308" i="1" s="1"/>
  <c r="V2924" i="1"/>
  <c r="AA2924" i="1" s="1"/>
  <c r="V3944" i="1"/>
  <c r="AA3944" i="1" s="1"/>
  <c r="V2901" i="1"/>
  <c r="AA2901" i="1" s="1"/>
  <c r="V250" i="1"/>
  <c r="AA250" i="1" s="1"/>
  <c r="V253" i="1"/>
  <c r="AA253" i="1" s="1"/>
  <c r="V2935" i="1"/>
  <c r="AA2935" i="1" s="1"/>
  <c r="V2157" i="1"/>
  <c r="AA2157" i="1" s="1"/>
  <c r="V263" i="1"/>
  <c r="AA263" i="1" s="1"/>
  <c r="V3758" i="1"/>
  <c r="AA3758" i="1" s="1"/>
  <c r="V1680" i="1"/>
  <c r="AA1680" i="1" s="1"/>
  <c r="V2401" i="1"/>
  <c r="AA2401" i="1" s="1"/>
  <c r="V367" i="1"/>
  <c r="AA367" i="1" s="1"/>
  <c r="V49" i="1"/>
  <c r="AA49" i="1" s="1"/>
  <c r="V256" i="1"/>
  <c r="AA256" i="1" s="1"/>
  <c r="V360" i="1"/>
  <c r="AA360" i="1" s="1"/>
  <c r="V849" i="1"/>
  <c r="AA849" i="1" s="1"/>
  <c r="V2767" i="1"/>
  <c r="AA2767" i="1" s="1"/>
  <c r="V3602" i="1"/>
  <c r="AA3602" i="1" s="1"/>
  <c r="V1540" i="1"/>
  <c r="AA1540" i="1" s="1"/>
  <c r="V4151" i="1"/>
  <c r="AA4151" i="1" s="1"/>
  <c r="V3099" i="1"/>
  <c r="AA3099" i="1" s="1"/>
  <c r="V2755" i="1"/>
  <c r="AA2755" i="1" s="1"/>
  <c r="V2693" i="1"/>
  <c r="AA2693" i="1" s="1"/>
  <c r="V2244" i="1"/>
  <c r="AA2244" i="1" s="1"/>
  <c r="V3245" i="1"/>
  <c r="AA3245" i="1" s="1"/>
  <c r="V3642" i="1"/>
  <c r="AA3642" i="1" s="1"/>
  <c r="V1032" i="1"/>
  <c r="AA1032" i="1" s="1"/>
  <c r="V882" i="1"/>
  <c r="AA882" i="1" s="1"/>
  <c r="V2212" i="1"/>
  <c r="AA2212" i="1" s="1"/>
  <c r="V896" i="1"/>
  <c r="AA896" i="1" s="1"/>
  <c r="V3304" i="1"/>
  <c r="AA3304" i="1" s="1"/>
  <c r="V3176" i="1"/>
  <c r="AA3176" i="1" s="1"/>
  <c r="V2344" i="1"/>
  <c r="AA2344" i="1" s="1"/>
  <c r="V4237" i="1"/>
  <c r="AA4237" i="1" s="1"/>
  <c r="V941" i="1"/>
  <c r="AA941" i="1" s="1"/>
  <c r="V2933" i="1"/>
  <c r="AA2933" i="1" s="1"/>
  <c r="V380" i="1"/>
  <c r="AA380" i="1" s="1"/>
  <c r="V3378" i="1"/>
  <c r="AA3378" i="1" s="1"/>
  <c r="V3706" i="1"/>
  <c r="AA3706" i="1" s="1"/>
  <c r="V1592" i="1"/>
  <c r="AA1592" i="1" s="1"/>
  <c r="V3846" i="1"/>
  <c r="AA3846" i="1" s="1"/>
  <c r="V480" i="1"/>
  <c r="AA480" i="1" s="1"/>
  <c r="V2257" i="1"/>
  <c r="AA2257" i="1" s="1"/>
  <c r="V2833" i="1"/>
  <c r="AA2833" i="1" s="1"/>
  <c r="V3966" i="1"/>
  <c r="AA3966" i="1" s="1"/>
  <c r="V3428" i="1"/>
  <c r="AA3428" i="1" s="1"/>
  <c r="V2840" i="1"/>
  <c r="AA2840" i="1" s="1"/>
  <c r="V3872" i="1"/>
  <c r="AA3872" i="1" s="1"/>
  <c r="V3548" i="1"/>
  <c r="AA3548" i="1" s="1"/>
  <c r="V2921" i="1"/>
  <c r="AA2921" i="1" s="1"/>
  <c r="V3868" i="1"/>
  <c r="AA3868" i="1" s="1"/>
  <c r="V806" i="1"/>
  <c r="AA806" i="1" s="1"/>
  <c r="V3722" i="1"/>
  <c r="AA3722" i="1" s="1"/>
  <c r="V437" i="1"/>
  <c r="AA437" i="1" s="1"/>
  <c r="V4189" i="1"/>
  <c r="AA4189" i="1" s="1"/>
  <c r="V4045" i="1"/>
  <c r="AA4045" i="1" s="1"/>
  <c r="V2090" i="1"/>
  <c r="AA2090" i="1" s="1"/>
  <c r="V2681" i="1"/>
  <c r="AA2681" i="1" s="1"/>
  <c r="V477" i="1"/>
  <c r="AA477" i="1" s="1"/>
  <c r="V1877" i="1"/>
  <c r="AA1877" i="1" s="1"/>
  <c r="V3079" i="1"/>
  <c r="AA3079" i="1" s="1"/>
  <c r="V2951" i="1"/>
  <c r="AA2951" i="1" s="1"/>
  <c r="V318" i="1"/>
  <c r="AA318" i="1" s="1"/>
  <c r="V3941" i="1"/>
  <c r="AA3941" i="1" s="1"/>
  <c r="V3016" i="1"/>
  <c r="AA3016" i="1" s="1"/>
  <c r="V3810" i="1"/>
  <c r="AA3810" i="1" s="1"/>
  <c r="V2188" i="1"/>
  <c r="AA2188" i="1" s="1"/>
  <c r="V2895" i="1"/>
  <c r="AA2895" i="1" s="1"/>
  <c r="V3590" i="1"/>
  <c r="AA3590" i="1" s="1"/>
  <c r="V65" i="1"/>
  <c r="AA65" i="1" s="1"/>
  <c r="V3720" i="1"/>
  <c r="AA3720" i="1" s="1"/>
  <c r="V4052" i="1"/>
  <c r="AA4052" i="1" s="1"/>
  <c r="V2630" i="1"/>
  <c r="AA2630" i="1" s="1"/>
  <c r="V2922" i="1"/>
  <c r="AA2922" i="1" s="1"/>
  <c r="V1362" i="1"/>
  <c r="AA1362" i="1" s="1"/>
  <c r="V2380" i="1"/>
  <c r="AA2380" i="1" s="1"/>
  <c r="V3579" i="1"/>
  <c r="AA3579" i="1" s="1"/>
  <c r="V1291" i="1"/>
  <c r="AA1291" i="1" s="1"/>
  <c r="V774" i="1"/>
  <c r="AA774" i="1" s="1"/>
  <c r="V931" i="1"/>
  <c r="AA931" i="1" s="1"/>
  <c r="V1607" i="1"/>
  <c r="AA1607" i="1" s="1"/>
  <c r="V764" i="1"/>
  <c r="AA764" i="1" s="1"/>
  <c r="V2961" i="1"/>
  <c r="AA2961" i="1" s="1"/>
  <c r="V3361" i="1"/>
  <c r="AA3361" i="1" s="1"/>
  <c r="V3370" i="1"/>
  <c r="AA3370" i="1" s="1"/>
  <c r="V3849" i="1"/>
  <c r="AA3849" i="1" s="1"/>
  <c r="V3705" i="1"/>
  <c r="AA3705" i="1" s="1"/>
  <c r="V3876" i="1"/>
  <c r="AA3876" i="1" s="1"/>
  <c r="V824" i="1"/>
  <c r="AA824" i="1" s="1"/>
  <c r="V2068" i="1"/>
  <c r="AA2068" i="1" s="1"/>
  <c r="V587" i="1"/>
  <c r="AA587" i="1" s="1"/>
  <c r="V2055" i="1"/>
  <c r="AA2055" i="1" s="1"/>
  <c r="V188" i="1"/>
  <c r="AA188" i="1" s="1"/>
  <c r="V4188" i="1"/>
  <c r="AA4188" i="1" s="1"/>
  <c r="V2783" i="1"/>
  <c r="AA2783" i="1" s="1"/>
  <c r="V1136" i="1"/>
  <c r="AA1136" i="1" s="1"/>
  <c r="V2362" i="1"/>
  <c r="AA2362" i="1" s="1"/>
  <c r="V2340" i="1"/>
  <c r="AA2340" i="1" s="1"/>
  <c r="V128" i="1"/>
  <c r="AA128" i="1" s="1"/>
  <c r="V172" i="1"/>
  <c r="AA172" i="1" s="1"/>
  <c r="V2168" i="1"/>
  <c r="AA2168" i="1" s="1"/>
  <c r="V2277" i="1"/>
  <c r="AA2277" i="1" s="1"/>
  <c r="V2146" i="1"/>
  <c r="AA2146" i="1" s="1"/>
  <c r="V3669" i="1"/>
  <c r="AA3669" i="1" s="1"/>
  <c r="V2829" i="1"/>
  <c r="AA2829" i="1" s="1"/>
  <c r="V4235" i="1"/>
  <c r="AA4235" i="1" s="1"/>
  <c r="V2354" i="1"/>
  <c r="AA2354" i="1" s="1"/>
  <c r="V428" i="1"/>
  <c r="AA428" i="1" s="1"/>
  <c r="V1138" i="1"/>
  <c r="AA1138" i="1" s="1"/>
  <c r="V1092" i="1"/>
  <c r="AA1092" i="1" s="1"/>
  <c r="V592" i="1"/>
  <c r="AA592" i="1" s="1"/>
  <c r="V3462" i="1"/>
  <c r="AA3462" i="1" s="1"/>
  <c r="V1343" i="1"/>
  <c r="AA1343" i="1" s="1"/>
  <c r="V2950" i="1"/>
  <c r="AA2950" i="1" s="1"/>
  <c r="V1905" i="1"/>
  <c r="AA1905" i="1" s="1"/>
  <c r="V1520" i="1"/>
  <c r="AA1520" i="1" s="1"/>
  <c r="V649" i="1"/>
  <c r="AA649" i="1" s="1"/>
  <c r="V1917" i="1"/>
  <c r="AA1917" i="1" s="1"/>
  <c r="V3984" i="1"/>
  <c r="AA3984" i="1" s="1"/>
  <c r="V627" i="1"/>
  <c r="AA627" i="1" s="1"/>
  <c r="V967" i="1"/>
  <c r="AA967" i="1" s="1"/>
  <c r="V1730" i="1"/>
  <c r="AA1730" i="1" s="1"/>
  <c r="V3892" i="1"/>
  <c r="AA3892" i="1" s="1"/>
  <c r="V1862" i="1"/>
  <c r="AA1862" i="1" s="1"/>
  <c r="V2567" i="1"/>
  <c r="AA2567" i="1" s="1"/>
  <c r="V3267" i="1"/>
  <c r="AA3267" i="1" s="1"/>
  <c r="V431" i="1"/>
  <c r="AA431" i="1" s="1"/>
  <c r="V2323" i="1"/>
  <c r="AA2323" i="1" s="1"/>
  <c r="V3755" i="1"/>
  <c r="AA3755" i="1" s="1"/>
  <c r="V2503" i="1"/>
  <c r="AA2503" i="1" s="1"/>
  <c r="V3414" i="1"/>
  <c r="AA3414" i="1" s="1"/>
  <c r="V1925" i="1"/>
  <c r="AA1925" i="1" s="1"/>
  <c r="V87" i="1"/>
  <c r="AA87" i="1" s="1"/>
  <c r="V2140" i="1"/>
  <c r="AA2140" i="1" s="1"/>
  <c r="V2305" i="1"/>
  <c r="AA2305" i="1" s="1"/>
  <c r="V2726" i="1"/>
  <c r="AA2726" i="1" s="1"/>
  <c r="V2274" i="1"/>
  <c r="AA2274" i="1" s="1"/>
  <c r="V1538" i="1"/>
  <c r="AA1538" i="1" s="1"/>
  <c r="V524" i="1"/>
  <c r="AA524" i="1" s="1"/>
  <c r="V162" i="1"/>
  <c r="AA162" i="1" s="1"/>
  <c r="V1666" i="1"/>
  <c r="AA1666" i="1" s="1"/>
  <c r="V1649" i="1"/>
  <c r="AA1649" i="1" s="1"/>
  <c r="V2328" i="1"/>
  <c r="AA2328" i="1" s="1"/>
  <c r="V876" i="1"/>
  <c r="AA876" i="1" s="1"/>
  <c r="V36" i="1"/>
  <c r="AA36" i="1" s="1"/>
  <c r="V1547" i="1"/>
  <c r="AA1547" i="1" s="1"/>
  <c r="V3130" i="1"/>
  <c r="AA3130" i="1" s="1"/>
  <c r="V860" i="1"/>
  <c r="AA860" i="1" s="1"/>
  <c r="V1750" i="1"/>
  <c r="AA1750" i="1" s="1"/>
  <c r="V414" i="1"/>
  <c r="AA414" i="1" s="1"/>
  <c r="V1140" i="1"/>
  <c r="AA1140" i="1" s="1"/>
  <c r="V2719" i="1"/>
  <c r="AA2719" i="1" s="1"/>
  <c r="V1193" i="1"/>
  <c r="AA1193" i="1" s="1"/>
  <c r="V700" i="1"/>
  <c r="AA700" i="1" s="1"/>
  <c r="V3874" i="1"/>
  <c r="AA3874" i="1" s="1"/>
  <c r="V1516" i="1"/>
  <c r="AA1516" i="1" s="1"/>
  <c r="V1913" i="1"/>
  <c r="AA1913" i="1" s="1"/>
  <c r="V1033" i="1"/>
  <c r="AA1033" i="1" s="1"/>
  <c r="V3594" i="1"/>
  <c r="AA3594" i="1" s="1"/>
  <c r="V2569" i="1"/>
  <c r="AA2569" i="1" s="1"/>
  <c r="V3831" i="1"/>
  <c r="AA3831" i="1" s="1"/>
  <c r="V2107" i="1"/>
  <c r="AA2107" i="1" s="1"/>
  <c r="V2531" i="1"/>
  <c r="AA2531" i="1" s="1"/>
  <c r="V3567" i="1"/>
  <c r="AA3567" i="1" s="1"/>
  <c r="V2064" i="1"/>
  <c r="AA2064" i="1" s="1"/>
  <c r="V3021" i="1"/>
  <c r="AA3021" i="1" s="1"/>
  <c r="V883" i="1"/>
  <c r="AA883" i="1" s="1"/>
  <c r="V1293" i="1"/>
  <c r="AA1293" i="1" s="1"/>
  <c r="V4011" i="1"/>
  <c r="AA4011" i="1" s="1"/>
  <c r="V978" i="1"/>
  <c r="AA978" i="1" s="1"/>
  <c r="V1110" i="1"/>
  <c r="AA1110" i="1" s="1"/>
  <c r="V2394" i="1"/>
  <c r="AA2394" i="1" s="1"/>
  <c r="V3662" i="1"/>
  <c r="AA3662" i="1" s="1"/>
  <c r="V1512" i="1"/>
  <c r="AA1512" i="1" s="1"/>
  <c r="V280" i="1"/>
  <c r="AA280" i="1" s="1"/>
  <c r="V1489" i="1"/>
  <c r="AA1489" i="1" s="1"/>
  <c r="V2716" i="1"/>
  <c r="AA2716" i="1" s="1"/>
  <c r="V144" i="1"/>
  <c r="AA144" i="1" s="1"/>
  <c r="V1961" i="1"/>
  <c r="AA1961" i="1" s="1"/>
  <c r="V2441" i="1"/>
  <c r="AA2441" i="1" s="1"/>
  <c r="V3942" i="1"/>
  <c r="AA3942" i="1" s="1"/>
  <c r="V554" i="1"/>
  <c r="AA554" i="1" s="1"/>
  <c r="V416" i="1"/>
  <c r="AA416" i="1" s="1"/>
  <c r="V3625" i="1"/>
  <c r="AA3625" i="1" s="1"/>
  <c r="V4109" i="1"/>
  <c r="AA4109" i="1" s="1"/>
  <c r="V2771" i="1"/>
  <c r="AA2771" i="1" s="1"/>
  <c r="V1848" i="1"/>
  <c r="AA1848" i="1" s="1"/>
  <c r="V2898" i="1"/>
  <c r="AA2898" i="1" s="1"/>
  <c r="V1506" i="1"/>
  <c r="AA1506" i="1" s="1"/>
  <c r="V3324" i="1"/>
  <c r="AA3324" i="1" s="1"/>
  <c r="V2512" i="1"/>
  <c r="AA2512" i="1" s="1"/>
  <c r="V139" i="1"/>
  <c r="AA139" i="1" s="1"/>
  <c r="V3587" i="1"/>
  <c r="AA3587" i="1" s="1"/>
  <c r="V1659" i="1"/>
  <c r="AA1659" i="1" s="1"/>
  <c r="V2947" i="1"/>
  <c r="AA2947" i="1" s="1"/>
  <c r="V3020" i="1"/>
  <c r="AA3020" i="1" s="1"/>
  <c r="V854" i="1"/>
  <c r="AA854" i="1" s="1"/>
  <c r="V1095" i="1"/>
  <c r="AA1095" i="1" s="1"/>
  <c r="V872" i="1"/>
  <c r="AA872" i="1" s="1"/>
  <c r="V2463" i="1"/>
  <c r="AA2463" i="1" s="1"/>
  <c r="V271" i="1"/>
  <c r="AA271" i="1" s="1"/>
  <c r="V1207" i="1"/>
  <c r="AA1207" i="1" s="1"/>
  <c r="V2908" i="1"/>
  <c r="AA2908" i="1" s="1"/>
  <c r="V2086" i="1"/>
  <c r="AA2086" i="1" s="1"/>
  <c r="V2756" i="1"/>
  <c r="AA2756" i="1" s="1"/>
  <c r="V2607" i="1"/>
  <c r="AA2607" i="1" s="1"/>
  <c r="V3185" i="1"/>
  <c r="AA3185" i="1" s="1"/>
  <c r="V1726" i="1"/>
  <c r="AA1726" i="1" s="1"/>
  <c r="V1544" i="1"/>
  <c r="AA1544" i="1" s="1"/>
  <c r="V658" i="1"/>
  <c r="AA658" i="1" s="1"/>
  <c r="V851" i="1"/>
  <c r="AA851" i="1" s="1"/>
  <c r="V1816" i="1"/>
  <c r="AA1816" i="1" s="1"/>
  <c r="V89" i="1"/>
  <c r="AA89" i="1" s="1"/>
  <c r="V3316" i="1"/>
  <c r="AA3316" i="1" s="1"/>
  <c r="V965" i="1"/>
  <c r="AA965" i="1" s="1"/>
  <c r="V457" i="1"/>
  <c r="AA457" i="1" s="1"/>
  <c r="V3460" i="1"/>
  <c r="AA3460" i="1" s="1"/>
  <c r="V2931" i="1"/>
  <c r="AA2931" i="1" s="1"/>
  <c r="V2958" i="1"/>
  <c r="AA2958" i="1" s="1"/>
  <c r="V240" i="1"/>
  <c r="AA240" i="1" s="1"/>
  <c r="V1226" i="1"/>
  <c r="AA1226" i="1" s="1"/>
  <c r="V1145" i="1"/>
  <c r="AA1145" i="1" s="1"/>
  <c r="V2540" i="1"/>
  <c r="AA2540" i="1" s="1"/>
  <c r="V2374" i="1"/>
  <c r="AA2374" i="1" s="1"/>
  <c r="V1534" i="1"/>
  <c r="AA1534" i="1" s="1"/>
  <c r="V407" i="1"/>
  <c r="AA407" i="1" s="1"/>
  <c r="V2754" i="1"/>
  <c r="AA2754" i="1" s="1"/>
  <c r="V2001" i="1"/>
  <c r="AA2001" i="1" s="1"/>
  <c r="V1785" i="1"/>
  <c r="AA1785" i="1" s="1"/>
  <c r="V328" i="1"/>
  <c r="AA328" i="1" s="1"/>
  <c r="V595" i="1"/>
  <c r="AA595" i="1" s="1"/>
  <c r="V2890" i="1"/>
  <c r="AA2890" i="1" s="1"/>
  <c r="V3947" i="1"/>
  <c r="AA3947" i="1" s="1"/>
  <c r="V75" i="1"/>
  <c r="AA75" i="1" s="1"/>
  <c r="V2796" i="1"/>
  <c r="AA2796" i="1" s="1"/>
  <c r="V1328" i="1"/>
  <c r="AA1328" i="1" s="1"/>
  <c r="V3239" i="1"/>
  <c r="AA3239" i="1" s="1"/>
  <c r="V1508" i="1"/>
  <c r="AA1508" i="1" s="1"/>
  <c r="V3968" i="1"/>
  <c r="AA3968" i="1" s="1"/>
  <c r="V150" i="1"/>
  <c r="AA150" i="1" s="1"/>
  <c r="V2075" i="1"/>
  <c r="AA2075" i="1" s="1"/>
  <c r="V518" i="1"/>
  <c r="AA518" i="1" s="1"/>
  <c r="V2239" i="1"/>
  <c r="AA2239" i="1" s="1"/>
  <c r="V2579" i="1"/>
  <c r="AA2579" i="1" s="1"/>
  <c r="V523" i="1"/>
  <c r="AA523" i="1" s="1"/>
  <c r="V573" i="1"/>
  <c r="AA573" i="1" s="1"/>
  <c r="V1774" i="1"/>
  <c r="AA1774" i="1" s="1"/>
  <c r="V3211" i="1"/>
  <c r="AA3211" i="1" s="1"/>
  <c r="V3877" i="1"/>
  <c r="AA3877" i="1" s="1"/>
  <c r="V672" i="1"/>
  <c r="AA672" i="1" s="1"/>
  <c r="V2407" i="1"/>
  <c r="AA2407" i="1" s="1"/>
  <c r="V3711" i="1"/>
  <c r="AA3711" i="1" s="1"/>
  <c r="V496" i="1"/>
  <c r="AA496" i="1" s="1"/>
  <c r="V2156" i="1"/>
  <c r="AA2156" i="1" s="1"/>
  <c r="V2326" i="1"/>
  <c r="AA2326" i="1" s="1"/>
  <c r="V3982" i="1"/>
  <c r="AA3982" i="1" s="1"/>
  <c r="V713" i="1"/>
  <c r="AA713" i="1" s="1"/>
  <c r="V2706" i="1"/>
  <c r="AA2706" i="1" s="1"/>
  <c r="V3650" i="1"/>
  <c r="AA3650" i="1" s="1"/>
  <c r="V2411" i="1"/>
  <c r="AA2411" i="1" s="1"/>
  <c r="V1246" i="1"/>
  <c r="AA1246" i="1" s="1"/>
  <c r="V1266" i="1"/>
  <c r="AA1266" i="1" s="1"/>
  <c r="V3517" i="1"/>
  <c r="AA3517" i="1" s="1"/>
  <c r="V1166" i="1"/>
  <c r="AA1166" i="1" s="1"/>
  <c r="V3884" i="1"/>
  <c r="AA3884" i="1" s="1"/>
  <c r="V2367" i="1"/>
  <c r="AA2367" i="1" s="1"/>
  <c r="V2315" i="1"/>
  <c r="AA2315" i="1" s="1"/>
  <c r="V3784" i="1"/>
  <c r="AA3784" i="1" s="1"/>
  <c r="V1775" i="1"/>
  <c r="AA1775" i="1" s="1"/>
  <c r="V334" i="1"/>
  <c r="AA334" i="1" s="1"/>
  <c r="V1267" i="1"/>
  <c r="AA1267" i="1" s="1"/>
  <c r="V306" i="1"/>
  <c r="AA306" i="1" s="1"/>
  <c r="V478" i="1"/>
  <c r="AA478" i="1" s="1"/>
  <c r="V3736" i="1"/>
  <c r="AA3736" i="1" s="1"/>
  <c r="V495" i="1"/>
  <c r="AA495" i="1" s="1"/>
  <c r="V2345" i="1"/>
  <c r="AA2345" i="1" s="1"/>
  <c r="V1727" i="1"/>
  <c r="AA1727" i="1" s="1"/>
  <c r="V555" i="1"/>
  <c r="AA555" i="1" s="1"/>
  <c r="V3592" i="1"/>
  <c r="AA3592" i="1" s="1"/>
  <c r="V1329" i="1"/>
  <c r="AA1329" i="1" s="1"/>
  <c r="V1305" i="1"/>
  <c r="AA1305" i="1" s="1"/>
  <c r="V2709" i="1"/>
  <c r="AA2709" i="1" s="1"/>
  <c r="V1233" i="1"/>
  <c r="AA1233" i="1" s="1"/>
  <c r="V661" i="1"/>
  <c r="AA661" i="1" s="1"/>
  <c r="V2886" i="1"/>
  <c r="AA2886" i="1" s="1"/>
  <c r="V1975" i="1"/>
  <c r="AA1975" i="1" s="1"/>
  <c r="V3105" i="1"/>
  <c r="AA3105" i="1" s="1"/>
  <c r="V2923" i="1"/>
  <c r="AA2923" i="1" s="1"/>
  <c r="V780" i="1"/>
  <c r="AA780" i="1" s="1"/>
  <c r="V1159" i="1"/>
  <c r="AA1159" i="1" s="1"/>
  <c r="V3190" i="1"/>
  <c r="AA3190" i="1" s="1"/>
  <c r="V1553" i="1"/>
  <c r="AA1553" i="1" s="1"/>
  <c r="V3891" i="1"/>
  <c r="AA3891" i="1" s="1"/>
  <c r="V3854" i="1"/>
  <c r="AA3854" i="1" s="1"/>
  <c r="V985" i="1"/>
  <c r="AA985" i="1" s="1"/>
  <c r="V202" i="1"/>
  <c r="AA202" i="1" s="1"/>
  <c r="V546" i="1"/>
  <c r="AA546" i="1" s="1"/>
  <c r="V2856" i="1"/>
  <c r="AA2856" i="1" s="1"/>
  <c r="V3956" i="1"/>
  <c r="AA3956" i="1" s="1"/>
  <c r="V3213" i="1"/>
  <c r="AA3213" i="1" s="1"/>
  <c r="V1102" i="1"/>
  <c r="AA1102" i="1" s="1"/>
  <c r="V3236" i="1"/>
  <c r="AA3236" i="1" s="1"/>
  <c r="V3432" i="1"/>
  <c r="AA3432" i="1" s="1"/>
  <c r="V2575" i="1"/>
  <c r="AA2575" i="1" s="1"/>
  <c r="V2169" i="1"/>
  <c r="AA2169" i="1" s="1"/>
  <c r="V605" i="1"/>
  <c r="AA605" i="1" s="1"/>
  <c r="V2213" i="1"/>
  <c r="AA2213" i="1" s="1"/>
  <c r="V1452" i="1"/>
  <c r="AA1452" i="1" s="1"/>
  <c r="V3422" i="1"/>
  <c r="AA3422" i="1" s="1"/>
  <c r="V1409" i="1"/>
  <c r="AA1409" i="1" s="1"/>
  <c r="V1022" i="1"/>
  <c r="AA1022" i="1" s="1"/>
  <c r="V3235" i="1"/>
  <c r="AA3235" i="1" s="1"/>
  <c r="V3856" i="1"/>
  <c r="AA3856" i="1" s="1"/>
  <c r="V2798" i="1"/>
  <c r="AA2798" i="1" s="1"/>
  <c r="V1231" i="1"/>
  <c r="AA1231" i="1" s="1"/>
  <c r="V553" i="1"/>
  <c r="AA553" i="1" s="1"/>
  <c r="V1770" i="1"/>
  <c r="AA1770" i="1" s="1"/>
  <c r="V510" i="1"/>
  <c r="AA510" i="1" s="1"/>
  <c r="V2453" i="1"/>
  <c r="AA2453" i="1" s="1"/>
  <c r="V3661" i="1"/>
  <c r="AA3661" i="1" s="1"/>
  <c r="V875" i="1"/>
  <c r="AA875" i="1" s="1"/>
  <c r="V2016" i="1"/>
  <c r="AA2016" i="1" s="1"/>
  <c r="V2324" i="1"/>
  <c r="AA2324" i="1" s="1"/>
  <c r="V1139" i="1"/>
  <c r="AA1139" i="1" s="1"/>
  <c r="V3532" i="1"/>
  <c r="AA3532" i="1" s="1"/>
  <c r="V2956" i="1"/>
  <c r="AA2956" i="1" s="1"/>
  <c r="V1559" i="1"/>
  <c r="AA1559" i="1" s="1"/>
  <c r="V2385" i="1"/>
  <c r="AA2385" i="1" s="1"/>
  <c r="V3104" i="1"/>
  <c r="AA3104" i="1" s="1"/>
  <c r="V3564" i="1"/>
  <c r="AA3564" i="1" s="1"/>
  <c r="V2272" i="1"/>
  <c r="AA2272" i="1" s="1"/>
  <c r="V1981" i="1"/>
  <c r="AA1981" i="1" s="1"/>
  <c r="V3676" i="1"/>
  <c r="AA3676" i="1" s="1"/>
  <c r="V1397" i="1"/>
  <c r="AA1397" i="1" s="1"/>
  <c r="V2151" i="1"/>
  <c r="AA2151" i="1" s="1"/>
  <c r="V2122" i="1"/>
  <c r="AA2122" i="1" s="1"/>
  <c r="V379" i="1"/>
  <c r="AA379" i="1" s="1"/>
  <c r="V1646" i="1"/>
  <c r="AA1646" i="1" s="1"/>
  <c r="V1310" i="1"/>
  <c r="AA1310" i="1" s="1"/>
  <c r="V169" i="1"/>
  <c r="AA169" i="1" s="1"/>
  <c r="V3317" i="1"/>
  <c r="AA3317" i="1" s="1"/>
  <c r="V3840" i="1"/>
  <c r="AA3840" i="1" s="1"/>
  <c r="V2550" i="1"/>
  <c r="AA2550" i="1" s="1"/>
  <c r="V2749" i="1"/>
  <c r="AA2749" i="1" s="1"/>
  <c r="V2189" i="1"/>
  <c r="AA2189" i="1" s="1"/>
  <c r="V1497" i="1"/>
  <c r="AA1497" i="1" s="1"/>
  <c r="V1947" i="1"/>
  <c r="AA1947" i="1" s="1"/>
  <c r="V4249" i="1"/>
  <c r="AA4249" i="1" s="1"/>
  <c r="V3719" i="1"/>
  <c r="AA3719" i="1" s="1"/>
  <c r="V3234" i="1"/>
  <c r="AA3234" i="1" s="1"/>
  <c r="V2265" i="1"/>
  <c r="AA2265" i="1" s="1"/>
  <c r="V2311" i="1"/>
  <c r="AA2311" i="1" s="1"/>
  <c r="V1346" i="1"/>
  <c r="AA1346" i="1" s="1"/>
  <c r="V185" i="1"/>
  <c r="AA185" i="1" s="1"/>
  <c r="V2403" i="1"/>
  <c r="AA2403" i="1" s="1"/>
  <c r="V2031" i="1"/>
  <c r="AA2031" i="1" s="1"/>
  <c r="V1400" i="1"/>
  <c r="AA1400" i="1" s="1"/>
  <c r="V203" i="1"/>
  <c r="AA203" i="1" s="1"/>
  <c r="V2987" i="1"/>
  <c r="AA2987" i="1" s="1"/>
  <c r="V2158" i="1"/>
  <c r="AA2158" i="1" s="1"/>
  <c r="V1731" i="1"/>
  <c r="AA1731" i="1" s="1"/>
  <c r="V1414" i="1"/>
  <c r="AA1414" i="1" s="1"/>
  <c r="V1993" i="1"/>
  <c r="AA1993" i="1" s="1"/>
  <c r="V2261" i="1"/>
  <c r="AA2261" i="1" s="1"/>
  <c r="V1814" i="1"/>
  <c r="AA1814" i="1" s="1"/>
  <c r="V3408" i="1"/>
  <c r="AA3408" i="1" s="1"/>
  <c r="V2839" i="1"/>
  <c r="AA2839" i="1" s="1"/>
  <c r="V1665" i="1"/>
  <c r="AA1665" i="1" s="1"/>
  <c r="V2927" i="1"/>
  <c r="AA2927" i="1" s="1"/>
  <c r="V2780" i="1"/>
  <c r="AA2780" i="1" s="1"/>
  <c r="V452" i="1"/>
  <c r="AA452" i="1" s="1"/>
  <c r="V594" i="1"/>
  <c r="AA594" i="1" s="1"/>
  <c r="V2594" i="1"/>
  <c r="AA2594" i="1" s="1"/>
  <c r="V1265" i="1"/>
  <c r="AA1265" i="1" s="1"/>
  <c r="V3524" i="1"/>
  <c r="AA3524" i="1" s="1"/>
  <c r="V3153" i="1"/>
  <c r="AA3153" i="1" s="1"/>
  <c r="V1977" i="1"/>
  <c r="AA1977" i="1" s="1"/>
  <c r="V1966" i="1"/>
  <c r="AA1966" i="1" s="1"/>
  <c r="V2705" i="1"/>
  <c r="AA2705" i="1" s="1"/>
  <c r="U3" i="1"/>
  <c r="V3785" i="1"/>
  <c r="AA3785" i="1" s="1"/>
  <c r="U4" i="1"/>
  <c r="U2" i="1"/>
  <c r="U5" i="1"/>
  <c r="S3" i="1"/>
  <c r="S4" i="1"/>
  <c r="S2" i="1"/>
  <c r="S5" i="1"/>
  <c r="T3785" i="1"/>
  <c r="T3" i="1" l="1"/>
  <c r="T4" i="1"/>
  <c r="T2" i="1"/>
  <c r="T5" i="1"/>
  <c r="V3" i="1"/>
  <c r="V2" i="1"/>
  <c r="V4" i="1"/>
  <c r="V5" i="1"/>
</calcChain>
</file>

<file path=xl/sharedStrings.xml><?xml version="1.0" encoding="utf-8"?>
<sst xmlns="http://schemas.openxmlformats.org/spreadsheetml/2006/main" count="11764" uniqueCount="4335">
  <si>
    <t>#</t>
  </si>
  <si>
    <t>Listing ID</t>
  </si>
  <si>
    <t>St</t>
  </si>
  <si>
    <t>MLS Area</t>
  </si>
  <si>
    <t>Address</t>
  </si>
  <si>
    <t># Beds</t>
  </si>
  <si>
    <t># Full Baths</t>
  </si>
  <si>
    <t># Half Baths</t>
  </si>
  <si>
    <t># Garage Spaces</t>
  </si>
  <si>
    <t># Stories</t>
  </si>
  <si>
    <t>Year Built</t>
  </si>
  <si>
    <t>Acres</t>
  </si>
  <si>
    <t>SqFt</t>
  </si>
  <si>
    <t>LP$/SqFt</t>
  </si>
  <si>
    <t>List Price</t>
  </si>
  <si>
    <t>Close Price</t>
  </si>
  <si>
    <t>Close Date</t>
  </si>
  <si>
    <t>DOM</t>
  </si>
  <si>
    <t>CDOM</t>
  </si>
  <si>
    <t>C</t>
  </si>
  <si>
    <t>NW</t>
  </si>
  <si>
    <t>12608 Dove Valley Trl</t>
  </si>
  <si>
    <t>SC</t>
  </si>
  <si>
    <t>8500 Panadero Dr</t>
  </si>
  <si>
    <t>SE</t>
  </si>
  <si>
    <t>10601 Ponder Ln</t>
  </si>
  <si>
    <t>6904 Creedmoor Dr</t>
  </si>
  <si>
    <t>3E</t>
  </si>
  <si>
    <t>15301 Mimebark Way</t>
  </si>
  <si>
    <t>SWE</t>
  </si>
  <si>
    <t>321 Angel Oak St</t>
  </si>
  <si>
    <t>13005 Brahmin Dr</t>
  </si>
  <si>
    <t>5812 Benz Cv</t>
  </si>
  <si>
    <t>5808 Benz Cv</t>
  </si>
  <si>
    <t>15207 Bullace St</t>
  </si>
  <si>
    <t>NE</t>
  </si>
  <si>
    <t>6846 Thistle Hill Way</t>
  </si>
  <si>
    <t>1905 Patton Ln</t>
  </si>
  <si>
    <t>5E</t>
  </si>
  <si>
    <t>3303 Barksdale Dr</t>
  </si>
  <si>
    <t>HD</t>
  </si>
  <si>
    <t>216 Blazing Star Dr</t>
  </si>
  <si>
    <t>MA</t>
  </si>
  <si>
    <t>7608 Leitrim Way</t>
  </si>
  <si>
    <t>13004 Brahmin Dr</t>
  </si>
  <si>
    <t>9104 Winter Haven Rd</t>
  </si>
  <si>
    <t>2N</t>
  </si>
  <si>
    <t>1304 Quailfield Cir</t>
  </si>
  <si>
    <t>7016 Thistle Hill Way</t>
  </si>
  <si>
    <t>PF</t>
  </si>
  <si>
    <t>1417 Bradbury Ln</t>
  </si>
  <si>
    <t>7007 Kildare Cv</t>
  </si>
  <si>
    <t>8717 Capitol View Dr</t>
  </si>
  <si>
    <t>9104 Edmundsbury Dr</t>
  </si>
  <si>
    <t>7111 Townsborough Dr</t>
  </si>
  <si>
    <t>13009 Brahmin Dr</t>
  </si>
  <si>
    <t>12821 Brahmin Dr</t>
  </si>
  <si>
    <t>8724 Panadero Dr</t>
  </si>
  <si>
    <t>11126 Seay St</t>
  </si>
  <si>
    <t>11417 Midbury Ct</t>
  </si>
  <si>
    <t>11224 Dunlop Ter</t>
  </si>
  <si>
    <t>13008 Brahmin Dr</t>
  </si>
  <si>
    <t>2908 Tilmon Ln</t>
  </si>
  <si>
    <t>14900 Chamberlain Ct</t>
  </si>
  <si>
    <t>11508 Larch Valley Dr</t>
  </si>
  <si>
    <t>1607 Denesa Dr</t>
  </si>
  <si>
    <t>12825 Brahmin Dr</t>
  </si>
  <si>
    <t>6712 Kilt Ct</t>
  </si>
  <si>
    <t>LS</t>
  </si>
  <si>
    <t>15223 Cabrillo Way</t>
  </si>
  <si>
    <t>6412 Diamondleaf Bnd</t>
  </si>
  <si>
    <t>14912 Hartsmith Dr</t>
  </si>
  <si>
    <t>6716 Glebe Path</t>
  </si>
  <si>
    <t>11345 Avering Ln</t>
  </si>
  <si>
    <t>5545 Kleberg Ln</t>
  </si>
  <si>
    <t>11016 Silo Valley Dr</t>
  </si>
  <si>
    <t>8908 Cornish Hen Cv</t>
  </si>
  <si>
    <t>324 Angel Oak St</t>
  </si>
  <si>
    <t>558 Ledge Stone Dr</t>
  </si>
  <si>
    <t>14905 Arizona Oak Ln</t>
  </si>
  <si>
    <t>15217 Sabal Palm Rd</t>
  </si>
  <si>
    <t>13000 Brahmin Dr</t>
  </si>
  <si>
    <t>6900 Quinton Dr</t>
  </si>
  <si>
    <t>5928 Abby Ann Ln</t>
  </si>
  <si>
    <t>N</t>
  </si>
  <si>
    <t>1710 Ploverville Ln</t>
  </si>
  <si>
    <t>6400 Diamondleaf Bnd</t>
  </si>
  <si>
    <t>11232 Dunlop Ter</t>
  </si>
  <si>
    <t>12020 Saddle Rock Dr</t>
  </si>
  <si>
    <t>10501 Crescendo Ln</t>
  </si>
  <si>
    <t>7806 Jackson Graham Dr</t>
  </si>
  <si>
    <t>7625 Knockfin Dr</t>
  </si>
  <si>
    <t>16206 Parkview Dr</t>
  </si>
  <si>
    <t>9104 China Rose Dr</t>
  </si>
  <si>
    <t>6520 Marble Creek Loop</t>
  </si>
  <si>
    <t>3705 Batson Dr</t>
  </si>
  <si>
    <t>7609 Albany Dr</t>
  </si>
  <si>
    <t>12008 Manarola Cv</t>
  </si>
  <si>
    <t>6004 Gaelic Ct</t>
  </si>
  <si>
    <t>1207 Faircrest Dr</t>
  </si>
  <si>
    <t>6116 Shanjia Dr</t>
  </si>
  <si>
    <t>11312 Dawes Pl</t>
  </si>
  <si>
    <t>11120 Amaranth Ln</t>
  </si>
  <si>
    <t>325 Angel Oak St</t>
  </si>
  <si>
    <t>13301 Brahmin Dr</t>
  </si>
  <si>
    <t>8700 Keynes Ln</t>
  </si>
  <si>
    <t>6311 S Roseborough Dr</t>
  </si>
  <si>
    <t>12009 Manarola Cv</t>
  </si>
  <si>
    <t>11017 Furrow Hill Dr</t>
  </si>
  <si>
    <t>7129 Outfitter Dr</t>
  </si>
  <si>
    <t>6712 Cornish Hen Ln</t>
  </si>
  <si>
    <t>6708 Cornish Hen Ln</t>
  </si>
  <si>
    <t>301 Provines Dr</t>
  </si>
  <si>
    <t>8800 Wiley Way</t>
  </si>
  <si>
    <t>6829 Banff Cv</t>
  </si>
  <si>
    <t>11012 Daly Cv</t>
  </si>
  <si>
    <t>12036 Reedsport Trl</t>
  </si>
  <si>
    <t>5600 Netleaf Rd</t>
  </si>
  <si>
    <t>7100 Armagh Dr</t>
  </si>
  <si>
    <t>7504 Saginaw Dr</t>
  </si>
  <si>
    <t>111 Indian Bend Dr</t>
  </si>
  <si>
    <t>12005 Dunfries Ln</t>
  </si>
  <si>
    <t>5640 Brougham Way</t>
  </si>
  <si>
    <t>7805 Linnie Ln</t>
  </si>
  <si>
    <t>604 Red Tails Dr</t>
  </si>
  <si>
    <t>440 Aspen Dr</t>
  </si>
  <si>
    <t>8000 Bramble Bush Dr</t>
  </si>
  <si>
    <t>11607 Connaught Cv</t>
  </si>
  <si>
    <t>12225 Buzz Schneider Ln</t>
  </si>
  <si>
    <t>11221 Whitefaulds Dr</t>
  </si>
  <si>
    <t>8900 Edmundsbury Dr</t>
  </si>
  <si>
    <t>4605 Mellow Hollow Dr</t>
  </si>
  <si>
    <t>7501 Antrim Trl</t>
  </si>
  <si>
    <t>1520 Verdana Dr</t>
  </si>
  <si>
    <t>8716 Panadero Dr</t>
  </si>
  <si>
    <t>7321 Derby Downs Dr</t>
  </si>
  <si>
    <t>1701 Jacey Way</t>
  </si>
  <si>
    <t>10306 Tree Duck Dr</t>
  </si>
  <si>
    <t>12909 Brahmin Dr</t>
  </si>
  <si>
    <t>13001 Brahmin Dr</t>
  </si>
  <si>
    <t>12205 Kelton Dr</t>
  </si>
  <si>
    <t>13500 Briar Hollow Dr</t>
  </si>
  <si>
    <t>2010 Surrender Ave</t>
  </si>
  <si>
    <t>13013 Brahmin Dr</t>
  </si>
  <si>
    <t>7703 Jackson Graham Dr</t>
  </si>
  <si>
    <t>11001 Charger Way</t>
  </si>
  <si>
    <t>11600 Connaught Cove</t>
  </si>
  <si>
    <t>15000 Siberian Elm Ln</t>
  </si>
  <si>
    <t>11736 Dunfries Ln</t>
  </si>
  <si>
    <t>3409 Etheredge Dr</t>
  </si>
  <si>
    <t>10929 Sea Hero Ln</t>
  </si>
  <si>
    <t>11117 Charger Way</t>
  </si>
  <si>
    <t>1308 July Dr</t>
  </si>
  <si>
    <t>12220 Innes View Rd</t>
  </si>
  <si>
    <t>12309 Orkney Ln</t>
  </si>
  <si>
    <t>7705 Linnie Ln</t>
  </si>
  <si>
    <t>12004 Dunfries Ln</t>
  </si>
  <si>
    <t>11217 Saddlebred Trl</t>
  </si>
  <si>
    <t>8904 Edmundsbury Dr</t>
  </si>
  <si>
    <t>10223 Buster Dr</t>
  </si>
  <si>
    <t>2134 Desco Dr</t>
  </si>
  <si>
    <t>RRW</t>
  </si>
  <si>
    <t>8304 Montoya Cir</t>
  </si>
  <si>
    <t>15016 Upland Willow Rd</t>
  </si>
  <si>
    <t>14400 Vandever St</t>
  </si>
  <si>
    <t>10S</t>
  </si>
  <si>
    <t>8832 Mosquero Cir</t>
  </si>
  <si>
    <t>11025 Boundless Valley Dr</t>
  </si>
  <si>
    <t>10101 SHINNECOCK HILLS Dr</t>
  </si>
  <si>
    <t>9020 Bird Brook Ln</t>
  </si>
  <si>
    <t>7521 Marble Crest Dr</t>
  </si>
  <si>
    <t>8008 Annalise Dr</t>
  </si>
  <si>
    <t>12005 Caithness Way Way</t>
  </si>
  <si>
    <t>5511 N Dunlap Rd</t>
  </si>
  <si>
    <t>8504 Ephraim Rd</t>
  </si>
  <si>
    <t>7508 Redrick Dr</t>
  </si>
  <si>
    <t>11804 Arran St</t>
  </si>
  <si>
    <t>7824 Big Wind Way</t>
  </si>
  <si>
    <t>9910 Woodshire Dr</t>
  </si>
  <si>
    <t>6317 Minnoch Ln</t>
  </si>
  <si>
    <t>10908 Roderick Lawson Ln</t>
  </si>
  <si>
    <t>6701 Crosne St</t>
  </si>
  <si>
    <t>15300 Ecorio Dr</t>
  </si>
  <si>
    <t>2104 Coats Cv</t>
  </si>
  <si>
    <t>418 Luna Vista Dr</t>
  </si>
  <si>
    <t>11116 Amaranth Ln</t>
  </si>
  <si>
    <t>2202 Fuzz Fairway</t>
  </si>
  <si>
    <t>5528 Colinton Ave</t>
  </si>
  <si>
    <t>11012 Cairnhill Ct</t>
  </si>
  <si>
    <t>228 Saddleback Rd</t>
  </si>
  <si>
    <t>3701 Alpine Autumn Dr</t>
  </si>
  <si>
    <t>15210 Wideleaf Cv</t>
  </si>
  <si>
    <t>2017 Boyds Way</t>
  </si>
  <si>
    <t>SWW</t>
  </si>
  <si>
    <t>5634 Wagon Train Rd</t>
  </si>
  <si>
    <t>7412 Janes Ranch Rd</t>
  </si>
  <si>
    <t>9209 Magna Carta Loop</t>
  </si>
  <si>
    <t>9016 Ridgewell Rd</t>
  </si>
  <si>
    <t>11224 Pickard Ln</t>
  </si>
  <si>
    <t>181 Rock Vista</t>
  </si>
  <si>
    <t>2032 Boyds Way</t>
  </si>
  <si>
    <t>649 Ledge Stone Dr</t>
  </si>
  <si>
    <t>1911 Creole Dr</t>
  </si>
  <si>
    <t>1636 Caballo Blanco Rd</t>
  </si>
  <si>
    <t>8530 Barasinga Trl</t>
  </si>
  <si>
    <t>4703 Creek Bend Dr</t>
  </si>
  <si>
    <t>11405 March Dr</t>
  </si>
  <si>
    <t>12323 Thompkins Dr</t>
  </si>
  <si>
    <t>121 Eaton Ln NW</t>
  </si>
  <si>
    <t>6016 Elfen Way</t>
  </si>
  <si>
    <t>7300 Ondantra Bnd</t>
  </si>
  <si>
    <t>5004 Bonneville Bnd</t>
  </si>
  <si>
    <t>221 Abbott Dr</t>
  </si>
  <si>
    <t>1513 Constanta Dr</t>
  </si>
  <si>
    <t>7300 Albany Dr</t>
  </si>
  <si>
    <t>8915 Pepper Rock Dr</t>
  </si>
  <si>
    <t>8102 Flashpan Cv</t>
  </si>
  <si>
    <t>14702 Menifee St</t>
  </si>
  <si>
    <t>7925 Linnie Ln</t>
  </si>
  <si>
    <t>1202 Oak Shadows Cir</t>
  </si>
  <si>
    <t>12304 Zeller Ln</t>
  </si>
  <si>
    <t>13124 Kellies Farm Ln</t>
  </si>
  <si>
    <t>232 Wild Rose Dr</t>
  </si>
  <si>
    <t>1009 Winifred Dr</t>
  </si>
  <si>
    <t>11417 GLEN FALLOCH Ct</t>
  </si>
  <si>
    <t>12001 Caithness Way</t>
  </si>
  <si>
    <t>6108 Brampton Dr</t>
  </si>
  <si>
    <t>175 Blazing Star Dr</t>
  </si>
  <si>
    <t>1001 Winifred Dr</t>
  </si>
  <si>
    <t>RN</t>
  </si>
  <si>
    <t>12505 Canyon Glen Dr</t>
  </si>
  <si>
    <t>11901 Caithness Way</t>
  </si>
  <si>
    <t>12332 Donovan Cir</t>
  </si>
  <si>
    <t>5805 Benz Cv</t>
  </si>
  <si>
    <t>8200 Cornerwood Dr</t>
  </si>
  <si>
    <t>8417 Steamline Cir</t>
  </si>
  <si>
    <t>6816 Cromarty Ln</t>
  </si>
  <si>
    <t>13548 Anarosa Loop</t>
  </si>
  <si>
    <t>7020 Razors Edge Dr</t>
  </si>
  <si>
    <t>5608 Bonneville Bnd</t>
  </si>
  <si>
    <t>5516 Liberton Ln</t>
  </si>
  <si>
    <t>8037 Tahoe Parke Cir</t>
  </si>
  <si>
    <t>11201 Drumellan St</t>
  </si>
  <si>
    <t>300 Jack Ryan Ln</t>
  </si>
  <si>
    <t>5601 Abby Ann Ln</t>
  </si>
  <si>
    <t>1325 St Stanislaws Dr</t>
  </si>
  <si>
    <t>5905 Brahmin Cv</t>
  </si>
  <si>
    <t>7520 Rio Pass</t>
  </si>
  <si>
    <t>15024 Upland Willow Rd</t>
  </si>
  <si>
    <t>8805 Slater Dr</t>
  </si>
  <si>
    <t>15720 Circuit Ln</t>
  </si>
  <si>
    <t>3208 Etheredge Dr</t>
  </si>
  <si>
    <t>1132 Grassy Field Rd</t>
  </si>
  <si>
    <t>4805 Spring Meadow Cv</t>
  </si>
  <si>
    <t>1000 Winifred Dr</t>
  </si>
  <si>
    <t>10317 Buster Dr</t>
  </si>
  <si>
    <t>8808 Sikes Way</t>
  </si>
  <si>
    <t>12309 Gun Metal Dr</t>
  </si>
  <si>
    <t>3400 Colorado High Ave</t>
  </si>
  <si>
    <t>125 Granite Ln</t>
  </si>
  <si>
    <t>11401 River Plantation Dr</t>
  </si>
  <si>
    <t>14904 Swallow Tailed Kite</t>
  </si>
  <si>
    <t>12829 Brahmin Dr</t>
  </si>
  <si>
    <t>5600 Arbor Hill Ln</t>
  </si>
  <si>
    <t>3113 Tilmon Ln</t>
  </si>
  <si>
    <t>3508 Alpine Autumn Dr</t>
  </si>
  <si>
    <t>10200 Lundie Cv</t>
  </si>
  <si>
    <t>8705 Panadero Dr</t>
  </si>
  <si>
    <t>1632 Caballo Blanco Rd</t>
  </si>
  <si>
    <t>3204 Braun Way</t>
  </si>
  <si>
    <t>11008 Helms Deep Dr</t>
  </si>
  <si>
    <t>5813 Kleberg Trl</t>
  </si>
  <si>
    <t>110 Chancery Ct</t>
  </si>
  <si>
    <t>5805 Levenwood Ln</t>
  </si>
  <si>
    <t>8000 Briarton Dr</t>
  </si>
  <si>
    <t>12311 Shropshire Blvd</t>
  </si>
  <si>
    <t>4724 Interlachen Ln</t>
  </si>
  <si>
    <t>7504 Elk Grove Path</t>
  </si>
  <si>
    <t>16912 Sanglier Dr</t>
  </si>
  <si>
    <t>11008 Owyhee Vw</t>
  </si>
  <si>
    <t>3520 Black Granite Dr</t>
  </si>
  <si>
    <t>7907 Marble Ridge Dr</t>
  </si>
  <si>
    <t>W</t>
  </si>
  <si>
    <t>8912 Chalk Knoll Dr</t>
  </si>
  <si>
    <t>1105 Dexford Dr</t>
  </si>
  <si>
    <t>2307 Deadwood Dr</t>
  </si>
  <si>
    <t>5213 Castana Bnd</t>
  </si>
  <si>
    <t>7404 Acela Trl</t>
  </si>
  <si>
    <t>15600 Interlachen Dr</t>
  </si>
  <si>
    <t>4723 Castleman Dr</t>
  </si>
  <si>
    <t>7708 Linnie Ln</t>
  </si>
  <si>
    <t>301 Garcitas Cv</t>
  </si>
  <si>
    <t>5845 Kleberg Trl</t>
  </si>
  <si>
    <t>6621 Adair Dr</t>
  </si>
  <si>
    <t>8003 Buckshot Trl</t>
  </si>
  <si>
    <t>1202 Haverford Dr</t>
  </si>
  <si>
    <t>5713 Silver Screen Dr</t>
  </si>
  <si>
    <t>8210 Shenandoah Dr</t>
  </si>
  <si>
    <t>130 Empire Ct</t>
  </si>
  <si>
    <t>9618 Woodvale Dr</t>
  </si>
  <si>
    <t>8829 White Ibis Dr</t>
  </si>
  <si>
    <t>6025 Mary Lewis Dr</t>
  </si>
  <si>
    <t>12313 Calibri Ln</t>
  </si>
  <si>
    <t>6429 Graymont Dr</t>
  </si>
  <si>
    <t>3800 Bristol Motor Pass</t>
  </si>
  <si>
    <t>6611 Zequiel Dr</t>
  </si>
  <si>
    <t>13003 Sinton Ln</t>
  </si>
  <si>
    <t>16463 Lake Loop</t>
  </si>
  <si>
    <t>13501 Country Trails Ln</t>
  </si>
  <si>
    <t>2124 Ravenscroft Dr</t>
  </si>
  <si>
    <t>2920 Brass Buttons Trl</t>
  </si>
  <si>
    <t>5632 Pinon Vista Dr</t>
  </si>
  <si>
    <t>708 Little Oak Dr</t>
  </si>
  <si>
    <t>15122 Galena Dr</t>
  </si>
  <si>
    <t>6805 Trevone Path</t>
  </si>
  <si>
    <t>12115 Lavinia Ln</t>
  </si>
  <si>
    <t>11520 Sweet Basil Ct</t>
  </si>
  <si>
    <t>1008 Winifred Dr</t>
  </si>
  <si>
    <t>2413 Kale Dr</t>
  </si>
  <si>
    <t>6009 Adair Dr</t>
  </si>
  <si>
    <t>9202 Amanda Dr</t>
  </si>
  <si>
    <t>6705 Bramber Ln</t>
  </si>
  <si>
    <t>10920 Worn Sole Dr</t>
  </si>
  <si>
    <t>11932 Kilmartin Ln</t>
  </si>
  <si>
    <t>1701 Bush Coat Ln</t>
  </si>
  <si>
    <t>9102 Barryknoll St</t>
  </si>
  <si>
    <t>5710 Gloucester Ln</t>
  </si>
  <si>
    <t>10917 Roy Butler Dr</t>
  </si>
  <si>
    <t>11405 American Mustang Loop</t>
  </si>
  <si>
    <t>7402 Acela Trl</t>
  </si>
  <si>
    <t>673 Ledge Stone Dr</t>
  </si>
  <si>
    <t>7904 Yokohama Ter</t>
  </si>
  <si>
    <t>7920 Davis Mountain Pass</t>
  </si>
  <si>
    <t>6304 US Highway 183 S</t>
  </si>
  <si>
    <t>13017 Brahmin Dr</t>
  </si>
  <si>
    <t>10713 Desert Willow Loop</t>
  </si>
  <si>
    <t>8712 Slater Dr</t>
  </si>
  <si>
    <t>13020 Alans Way</t>
  </si>
  <si>
    <t>3207 Tilmon Ln</t>
  </si>
  <si>
    <t>10504 Crescendo Ln</t>
  </si>
  <si>
    <t>11145 Pinehurst Dr</t>
  </si>
  <si>
    <t>11316 Dawes Pl</t>
  </si>
  <si>
    <t>1000 Cavalry Ride Trl</t>
  </si>
  <si>
    <t>12917 Brahmin Dr</t>
  </si>
  <si>
    <t>7108 Pine Bluffs Trl</t>
  </si>
  <si>
    <t>7706 Daves Landing Dr</t>
  </si>
  <si>
    <t>1801 Horse Wagon Dr</t>
  </si>
  <si>
    <t>10503 Timbercrest Ln</t>
  </si>
  <si>
    <t>9213 Ipswich Bay Dr</t>
  </si>
  <si>
    <t>7310 Acela Trl</t>
  </si>
  <si>
    <t>16912 Crystal Downs Cv</t>
  </si>
  <si>
    <t>11607 January Dr</t>
  </si>
  <si>
    <t>7605 Ecureil Dr</t>
  </si>
  <si>
    <t>14500 Deaf Smith Blvd</t>
  </si>
  <si>
    <t>6806 Trendal Ln</t>
  </si>
  <si>
    <t>5604 Bonneville Bnd</t>
  </si>
  <si>
    <t>9621 Spanish Wells Dr</t>
  </si>
  <si>
    <t>10N</t>
  </si>
  <si>
    <t>2309 Village Cir</t>
  </si>
  <si>
    <t>1709 Bowerton Dr</t>
  </si>
  <si>
    <t>2516 Mcdonald Way</t>
  </si>
  <si>
    <t>9316 Rowlands Sayle Rd</t>
  </si>
  <si>
    <t>1225 Winnie Dr</t>
  </si>
  <si>
    <t>4617 Acers Ln</t>
  </si>
  <si>
    <t>8807 Dandelion Trl</t>
  </si>
  <si>
    <t>15104 Walcott Dr</t>
  </si>
  <si>
    <t>111 Raindance Cv</t>
  </si>
  <si>
    <t>5513 Bradford Pear Ln</t>
  </si>
  <si>
    <t>15819 Hamden Cir</t>
  </si>
  <si>
    <t>11712 Larch Valley Dr</t>
  </si>
  <si>
    <t>9917 Majorca Dr</t>
  </si>
  <si>
    <t>6204 Diamondleaf Bnd</t>
  </si>
  <si>
    <t>1825 Camas Dr</t>
  </si>
  <si>
    <t>7516 Harmony Shoals Bnd</t>
  </si>
  <si>
    <t>149 Catalina Ln</t>
  </si>
  <si>
    <t>9024 Ipswich Bay Dr</t>
  </si>
  <si>
    <t>14917 Alpha Collier Dr</t>
  </si>
  <si>
    <t>6817 Vail Ridge St</t>
  </si>
  <si>
    <t>7304 Branrust Dr</t>
  </si>
  <si>
    <t>15615 LA CATANIA Way</t>
  </si>
  <si>
    <t>312 Wye Oak St</t>
  </si>
  <si>
    <t>7712 Daves Landing Dr</t>
  </si>
  <si>
    <t>7529 Cedar Edge Dr</t>
  </si>
  <si>
    <t>7314 Acela Trl</t>
  </si>
  <si>
    <t>7601 Rio Pass</t>
  </si>
  <si>
    <t>11504 Oltons Bluff Cv</t>
  </si>
  <si>
    <t>8512 SHALLOT Way</t>
  </si>
  <si>
    <t>15106 Parrish Ln</t>
  </si>
  <si>
    <t>5000 Bonneville</t>
  </si>
  <si>
    <t>3007 Crownover St</t>
  </si>
  <si>
    <t>5429 Cherokee Draw Rd</t>
  </si>
  <si>
    <t>2517 Lou John St</t>
  </si>
  <si>
    <t>10409 Premier Park St</t>
  </si>
  <si>
    <t>7404 Rankin Trl</t>
  </si>
  <si>
    <t>1606 Jacey Cswy</t>
  </si>
  <si>
    <t>9026 Brimstone Ln</t>
  </si>
  <si>
    <t>8003 Davis Mountain Pass</t>
  </si>
  <si>
    <t>12302 Chalco St</t>
  </si>
  <si>
    <t>17217 Rush Pea Cir</t>
  </si>
  <si>
    <t>11417 Carnelian Dr</t>
  </si>
  <si>
    <t>112 Grapevine Ct</t>
  </si>
  <si>
    <t>1709 Adobe Walls Way</t>
  </si>
  <si>
    <t>12933 Dionysus Dr</t>
  </si>
  <si>
    <t>190 Kiras Ct</t>
  </si>
  <si>
    <t>2003 Crystal Shore Dr</t>
  </si>
  <si>
    <t>1307 Showbox St</t>
  </si>
  <si>
    <t>12817 Brahmin Dr</t>
  </si>
  <si>
    <t>12913 Brahmin Dr</t>
  </si>
  <si>
    <t>11321 Blairview Ln</t>
  </si>
  <si>
    <t>6701 Piedras Blanco Dr</t>
  </si>
  <si>
    <t>1232 Dexford Dr</t>
  </si>
  <si>
    <t>11308 Crest Meadow Ln</t>
  </si>
  <si>
    <t>2916 Zeke Bnd</t>
  </si>
  <si>
    <t>12700 Danbrook Cv</t>
  </si>
  <si>
    <t>7600 Roaring Springs Dr</t>
  </si>
  <si>
    <t>4702 Creek Bend Dr</t>
  </si>
  <si>
    <t>11021 Helms Deep Dr</t>
  </si>
  <si>
    <t>10103 Alcott Cv</t>
  </si>
  <si>
    <t>4206 Boatwright Cv</t>
  </si>
  <si>
    <t>18717 Laramie Well Cv</t>
  </si>
  <si>
    <t>9701 Cinnabar Trl</t>
  </si>
  <si>
    <t>7501 Ecureil Dr</t>
  </si>
  <si>
    <t>11300 Long Winter Dr</t>
  </si>
  <si>
    <t>9221 Ovalla Dr</t>
  </si>
  <si>
    <t>7921 Beacon Knob Way</t>
  </si>
  <si>
    <t>8016 Osborne Dr</t>
  </si>
  <si>
    <t>11132 Amesite Trl</t>
  </si>
  <si>
    <t>621 Kingfisher Creek Dr</t>
  </si>
  <si>
    <t>8833 Whiteworth Loop</t>
  </si>
  <si>
    <t>11113 Liberty Farms Dr</t>
  </si>
  <si>
    <t>184 Autumn Wood</t>
  </si>
  <si>
    <t>7713 Kiva Dr</t>
  </si>
  <si>
    <t>1708 Bowerton Dr</t>
  </si>
  <si>
    <t>13116 Kellies Farm Ln</t>
  </si>
  <si>
    <t>177 Mallard Cv</t>
  </si>
  <si>
    <t>11133 Avering Ln</t>
  </si>
  <si>
    <t>15110 Walcott Dr</t>
  </si>
  <si>
    <t>180 Stone View Trl</t>
  </si>
  <si>
    <t>3604 Sawmill Dr</t>
  </si>
  <si>
    <t>10608 Speedwagon Run</t>
  </si>
  <si>
    <t>9108 Looksee Ln</t>
  </si>
  <si>
    <t>11020 Reliance Creek Dr</t>
  </si>
  <si>
    <t>8813 Winter Haven Rd</t>
  </si>
  <si>
    <t>2709 Golden Gate Park</t>
  </si>
  <si>
    <t>7508 Travertine Spring Dr</t>
  </si>
  <si>
    <t>12004 Reindeer Dr</t>
  </si>
  <si>
    <t>151 Eaton Ln</t>
  </si>
  <si>
    <t>7004 Alegre Pass</t>
  </si>
  <si>
    <t>301 Flamingo Dr</t>
  </si>
  <si>
    <t>10216 Anahuac Trl</t>
  </si>
  <si>
    <t>8015 Orizzonte St</t>
  </si>
  <si>
    <t>10307 Buster Dr</t>
  </si>
  <si>
    <t>11317 Aden Ct</t>
  </si>
  <si>
    <t>M</t>
  </si>
  <si>
    <t>2002 Narrow Glen Pkwy</t>
  </si>
  <si>
    <t>200 Monarch Ln</t>
  </si>
  <si>
    <t>CLS</t>
  </si>
  <si>
    <t>10520 Dunham Forest Rd</t>
  </si>
  <si>
    <t>4518 Grand Cypress Dr</t>
  </si>
  <si>
    <t>11201 Cusseta Ln</t>
  </si>
  <si>
    <t>1604 Melissa Oaks Ln</t>
  </si>
  <si>
    <t>7004 Covered Bridge Dr</t>
  </si>
  <si>
    <t>8112 Yokohama Ter</t>
  </si>
  <si>
    <t>7701 Barbary Ct</t>
  </si>
  <si>
    <t>10301 Garbacz Dr</t>
  </si>
  <si>
    <t>15109 Upland Willow Rd</t>
  </si>
  <si>
    <t>161 Atwater Cv</t>
  </si>
  <si>
    <t>2001 Melissa Oaks Ln</t>
  </si>
  <si>
    <t>9004 S Brimstone Ln</t>
  </si>
  <si>
    <t>9203 BRANDTS WOOD St</t>
  </si>
  <si>
    <t>10520 Abana Way</t>
  </si>
  <si>
    <t>901 Hollybluff St</t>
  </si>
  <si>
    <t>11209 Persimmon Gap Dr</t>
  </si>
  <si>
    <t>1004 Winifred Dr</t>
  </si>
  <si>
    <t>7120 Carwill Dr</t>
  </si>
  <si>
    <t>10824 Gonzales Ranger Pass</t>
  </si>
  <si>
    <t>5800 Kennedy St</t>
  </si>
  <si>
    <t>233 Abbeyville Walk</t>
  </si>
  <si>
    <t>2524 McDonald Way</t>
  </si>
  <si>
    <t>6809 Trevone Path</t>
  </si>
  <si>
    <t>5600 Laguna Cliff Ln</t>
  </si>
  <si>
    <t>117 Rock Vista Run</t>
  </si>
  <si>
    <t>12571 Mesa Verde Dr</t>
  </si>
  <si>
    <t>6204 Duchess Dr</t>
  </si>
  <si>
    <t>11315 Morning Glory Trl</t>
  </si>
  <si>
    <t>12907 Silver Creek Dr</t>
  </si>
  <si>
    <t>15409 Cambria Cv</t>
  </si>
  <si>
    <t>8503 Ephraim Rd</t>
  </si>
  <si>
    <t>11321 River Plantation Dr</t>
  </si>
  <si>
    <t>10207 La Costa Dr</t>
  </si>
  <si>
    <t>7400 Acela Trl</t>
  </si>
  <si>
    <t>12409 Oro Valley Trl</t>
  </si>
  <si>
    <t>1704 Grassy Field Rd</t>
  </si>
  <si>
    <t>11008 Players Path</t>
  </si>
  <si>
    <t>16613 Denise Dr</t>
  </si>
  <si>
    <t>8812 Flycatcher Ct</t>
  </si>
  <si>
    <t>8532 Foxhound Trl</t>
  </si>
  <si>
    <t>8714 Fritsch Dr</t>
  </si>
  <si>
    <t>12321 Capitol Saddlery Trl</t>
  </si>
  <si>
    <t>2024 Boyds Way</t>
  </si>
  <si>
    <t>11805 Clayton Creek Ave</t>
  </si>
  <si>
    <t>10201 Lundie Cv</t>
  </si>
  <si>
    <t>8101 Gilwice Ln</t>
  </si>
  <si>
    <t>2503 Andrea Woods Cv</t>
  </si>
  <si>
    <t>10321 Salida Dr</t>
  </si>
  <si>
    <t>9304 Beechnut Dr</t>
  </si>
  <si>
    <t>10313 Trout Cv</t>
  </si>
  <si>
    <t>5513 Colinton Ave</t>
  </si>
  <si>
    <t>1608 Bush Coat Ln</t>
  </si>
  <si>
    <t>2901 Tilmon Ln</t>
  </si>
  <si>
    <t>3313 Tilmon Ln</t>
  </si>
  <si>
    <t>404 Wye Oak St</t>
  </si>
  <si>
    <t>175 Canterbury Dr</t>
  </si>
  <si>
    <t>12518 Morelia Way</t>
  </si>
  <si>
    <t>4208 Ovalla Cv</t>
  </si>
  <si>
    <t>2203 Baltusrol Dr</t>
  </si>
  <si>
    <t>7316 Acela Trl</t>
  </si>
  <si>
    <t>4154 Canyon Glen Cir</t>
  </si>
  <si>
    <t>17909 Dufour Dr</t>
  </si>
  <si>
    <t>9105 Meridian Oak Ln</t>
  </si>
  <si>
    <t>10313 Alfred St</t>
  </si>
  <si>
    <t>15120 Cabrillo Way</t>
  </si>
  <si>
    <t>11304 Long Winter Dr</t>
  </si>
  <si>
    <t>5800 Silver Screen Dr</t>
  </si>
  <si>
    <t>11229 Liberty Farms Dr</t>
  </si>
  <si>
    <t>7312 Acela Trl</t>
  </si>
  <si>
    <t>15015 Savannah Heights Dr</t>
  </si>
  <si>
    <t>143 Enchanted Cv</t>
  </si>
  <si>
    <t>111 Atwater Cv</t>
  </si>
  <si>
    <t>1913 Gabrielles Way</t>
  </si>
  <si>
    <t>7700 Hillock Ter</t>
  </si>
  <si>
    <t>7608 Peccary Dr</t>
  </si>
  <si>
    <t>11307 Robert Wooding Dr</t>
  </si>
  <si>
    <t>2007 Stephanne Creek Cv</t>
  </si>
  <si>
    <t>1604 Denesa Dr</t>
  </si>
  <si>
    <t>7712 Nunsland Dr</t>
  </si>
  <si>
    <t>230 Brighton Ln</t>
  </si>
  <si>
    <t>1117 Winifred Dr</t>
  </si>
  <si>
    <t>7608 Marl Ct</t>
  </si>
  <si>
    <t>205 Real Quiet Cv</t>
  </si>
  <si>
    <t>2202 Langdale Ln</t>
  </si>
  <si>
    <t>309 Cedarbrook Ct</t>
  </si>
  <si>
    <t>11104 Mickelson Dr</t>
  </si>
  <si>
    <t>1808 Pannier Ln</t>
  </si>
  <si>
    <t>14308 Vandever St</t>
  </si>
  <si>
    <t>525 Weizenbock Ln</t>
  </si>
  <si>
    <t>9401 Muskberry Cv</t>
  </si>
  <si>
    <t>8303 Racine Trl</t>
  </si>
  <si>
    <t>15633 Interlachen Dr</t>
  </si>
  <si>
    <t>5716 Southerner Way</t>
  </si>
  <si>
    <t>8904 Meridian Oak Ln</t>
  </si>
  <si>
    <t>1223 Winnie Dr</t>
  </si>
  <si>
    <t>15900 Cadoz Dr</t>
  </si>
  <si>
    <t>12424 Thompkins Dr</t>
  </si>
  <si>
    <t>12400 Mediterra Pl</t>
  </si>
  <si>
    <t>5208 English Glade Dr</t>
  </si>
  <si>
    <t>121 Burgess Ln</t>
  </si>
  <si>
    <t>3303 Silkgrass Bnd</t>
  </si>
  <si>
    <t>2311 Dovehill Dr</t>
  </si>
  <si>
    <t>1904 Chasewood Dr</t>
  </si>
  <si>
    <t>10108 Jupiter Hills Dr</t>
  </si>
  <si>
    <t>15524 Gustine Cv</t>
  </si>
  <si>
    <t>7807 Jackson Graham Dr</t>
  </si>
  <si>
    <t>16103 Windroot St</t>
  </si>
  <si>
    <t>5645 Pinon Vista Dr</t>
  </si>
  <si>
    <t>6802 Loire Ct</t>
  </si>
  <si>
    <t>188 Gallatin Ct</t>
  </si>
  <si>
    <t>2209 Equestrian Trl</t>
  </si>
  <si>
    <t>5206 KING CHARLES Dr</t>
  </si>
  <si>
    <t>1300 Strickland Dr</t>
  </si>
  <si>
    <t>5000 Fontenay Dr</t>
  </si>
  <si>
    <t>6217 Adair Dr</t>
  </si>
  <si>
    <t>4808 Interlachen Ln</t>
  </si>
  <si>
    <t>12021 Pepperidge Dr</t>
  </si>
  <si>
    <t>11409 Morning Glory Trl</t>
  </si>
  <si>
    <t>6305 Crowley Trl</t>
  </si>
  <si>
    <t>13206 Amasia Dr</t>
  </si>
  <si>
    <t>9605 Alex Ln</t>
  </si>
  <si>
    <t>9940 Aly May Dr</t>
  </si>
  <si>
    <t>7109 Poulain Dr</t>
  </si>
  <si>
    <t>11705 Caithness Way</t>
  </si>
  <si>
    <t>5801 Roderick Dr</t>
  </si>
  <si>
    <t>13233 Briar Hollow Dr</t>
  </si>
  <si>
    <t>1512 Berlin Ln</t>
  </si>
  <si>
    <t>3413 Indigo Waters Dr</t>
  </si>
  <si>
    <t>12501 Fallen Tower Ln</t>
  </si>
  <si>
    <t>9408 Pearlstone Cv</t>
  </si>
  <si>
    <t>8801 Slater Dr</t>
  </si>
  <si>
    <t>11928 Mesa Verde Dr</t>
  </si>
  <si>
    <t>15613 Poynette Pl</t>
  </si>
  <si>
    <t>10405 Mourning Dove Dr</t>
  </si>
  <si>
    <t>8003 Isaac Pryor Dr</t>
  </si>
  <si>
    <t>12009 Caithness Way</t>
  </si>
  <si>
    <t>8900 Pocono Cv</t>
  </si>
  <si>
    <t>1861 Dapplegrey Ln</t>
  </si>
  <si>
    <t>158 Turks Cap Pass</t>
  </si>
  <si>
    <t>8901 Geranium Cv</t>
  </si>
  <si>
    <t>8504 High Valley Rd</t>
  </si>
  <si>
    <t>7505 Peccary Dr</t>
  </si>
  <si>
    <t>11704 Quartz Cir</t>
  </si>
  <si>
    <t>6111 Softwood Dr</t>
  </si>
  <si>
    <t>11500 Tibee Dr</t>
  </si>
  <si>
    <t>5309 Daimler Dr</t>
  </si>
  <si>
    <t>2020 Wayward Sun Dr</t>
  </si>
  <si>
    <t>220 Manchester Ln</t>
  </si>
  <si>
    <t>3701 Bronco Bend Loop</t>
  </si>
  <si>
    <t>225 Camperdown Elm Dr</t>
  </si>
  <si>
    <t>8113 Davis Mountain Pass</t>
  </si>
  <si>
    <t>9309 Bentley Garner Ln</t>
  </si>
  <si>
    <t>16200 Spillman Ranch Loop</t>
  </si>
  <si>
    <t>11404 Woodland Hills Trl</t>
  </si>
  <si>
    <t>1A</t>
  </si>
  <si>
    <t>6805 MESA Dr</t>
  </si>
  <si>
    <t>6620 Janes Ranch Rd</t>
  </si>
  <si>
    <t>11017 Zoeller Dr</t>
  </si>
  <si>
    <t>7711 Jackson Graham Dr</t>
  </si>
  <si>
    <t>1105 Faircrest Dr</t>
  </si>
  <si>
    <t>15015 Wells Port Dr</t>
  </si>
  <si>
    <t>709 Shiny Rock Dr</t>
  </si>
  <si>
    <t>7505 Glenhill Rd</t>
  </si>
  <si>
    <t>6505 Shiner St</t>
  </si>
  <si>
    <t>126 Grapevine Ct</t>
  </si>
  <si>
    <t>10517 Lindshire Ln</t>
  </si>
  <si>
    <t>18109 Painted Horse Cv</t>
  </si>
  <si>
    <t>13111 Tamayo Dr</t>
  </si>
  <si>
    <t>12208 Lostwood Cir</t>
  </si>
  <si>
    <t>9224 Edmundsbury Dr</t>
  </si>
  <si>
    <t>11003 Cut Plains Loop</t>
  </si>
  <si>
    <t>1803 Adobe Walls Cswy</t>
  </si>
  <si>
    <t>8209 Bestride Bnd</t>
  </si>
  <si>
    <t>18416 Mcgloin Trl</t>
  </si>
  <si>
    <t>17000 Sanglier Dr</t>
  </si>
  <si>
    <t>11808 Hartley Cv</t>
  </si>
  <si>
    <t>11407 Morning Glory Trl</t>
  </si>
  <si>
    <t>4201 ALDAMA Dr</t>
  </si>
  <si>
    <t>7813 Colton Bluff Springs Rd</t>
  </si>
  <si>
    <t>15133 Glen Echo Dr</t>
  </si>
  <si>
    <t>13421 Capadocia Cv</t>
  </si>
  <si>
    <t>2008 Nestlewood Dr</t>
  </si>
  <si>
    <t>19 Long Creek Rd</t>
  </si>
  <si>
    <t>5606 Meadow Crst</t>
  </si>
  <si>
    <t>12028 Shropshire Blvd</t>
  </si>
  <si>
    <t>9107 Palace Pkwy</t>
  </si>
  <si>
    <t>11520 Brandon Parke Trl</t>
  </si>
  <si>
    <t>11600 Crosstimber Dr</t>
  </si>
  <si>
    <t>11003 Onion Creek Ct</t>
  </si>
  <si>
    <t>8909 Sun Shower Bnd</t>
  </si>
  <si>
    <t>1405 Melissa Oaks Ln</t>
  </si>
  <si>
    <t>10806 Hard Rock Rd</t>
  </si>
  <si>
    <t>3103 Foxton Cv</t>
  </si>
  <si>
    <t>15220 Interlachen Dr</t>
  </si>
  <si>
    <t>10300 Laredo Dr</t>
  </si>
  <si>
    <t>4509 Bat Falcon Dr</t>
  </si>
  <si>
    <t>134 Alaina Ct</t>
  </si>
  <si>
    <t>2008 Nogales Trl</t>
  </si>
  <si>
    <t>300 Jeffrey David Ln W</t>
  </si>
  <si>
    <t>17804 Limestone Spring Ln</t>
  </si>
  <si>
    <t>207 Sumalt Gap Way</t>
  </si>
  <si>
    <t>4622 Best Way Ln</t>
  </si>
  <si>
    <t>5816 Southerner Way</t>
  </si>
  <si>
    <t>516 Ayinger Ln</t>
  </si>
  <si>
    <t>6124 Toscana Ave</t>
  </si>
  <si>
    <t>11238 Wyola Bnd</t>
  </si>
  <si>
    <t>13209 Kerrville Folkway</t>
  </si>
  <si>
    <t>604 CARDENAS Ln</t>
  </si>
  <si>
    <t>16206 Braesgate Dr</t>
  </si>
  <si>
    <t>132 Lakota Pass</t>
  </si>
  <si>
    <t>6721 Marble Creek Loop</t>
  </si>
  <si>
    <t>5308 Gooding Dr</t>
  </si>
  <si>
    <t>15507 Enid Dr</t>
  </si>
  <si>
    <t>9307 Queenswood Dr</t>
  </si>
  <si>
    <t>5702 Whitebrook Dr</t>
  </si>
  <si>
    <t>390 Whispering Wind Way</t>
  </si>
  <si>
    <t>6021 Abilene Trl</t>
  </si>
  <si>
    <t>15712 Cadoz Dr</t>
  </si>
  <si>
    <t>13014 Hunters Chase Dr</t>
  </si>
  <si>
    <t>296 Limestone Trl</t>
  </si>
  <si>
    <t>13200 Kincaid Ct</t>
  </si>
  <si>
    <t>7318 Acela Trl</t>
  </si>
  <si>
    <t>8216 Alum Rock Dr</t>
  </si>
  <si>
    <t>1804 Sarong Way</t>
  </si>
  <si>
    <t>2100 Waterway Bnd</t>
  </si>
  <si>
    <t>13413 Lamplight Village Ave</t>
  </si>
  <si>
    <t>1005 Winifred Dr</t>
  </si>
  <si>
    <t>6105 Cougar Dr</t>
  </si>
  <si>
    <t>15100 Upland Willow Rd</t>
  </si>
  <si>
    <t>3923 Leafield Dr</t>
  </si>
  <si>
    <t>12900 Medina River Way</t>
  </si>
  <si>
    <t>7012 Encanto Trl</t>
  </si>
  <si>
    <t>12355 Mesa Verde Dr</t>
  </si>
  <si>
    <t>11402 Hornsby St</t>
  </si>
  <si>
    <t>12737 Tierra Grande Trl</t>
  </si>
  <si>
    <t>2217 Billy Mills Ln</t>
  </si>
  <si>
    <t>8012 Evadean Cir</t>
  </si>
  <si>
    <t>10404 Ember Glen Dr</t>
  </si>
  <si>
    <t>2302 Crazyhorse Pass</t>
  </si>
  <si>
    <t>7103 Carver Ave</t>
  </si>
  <si>
    <t>7200 Twisted Oaks Dr</t>
  </si>
  <si>
    <t>6212 La Naranja Ln</t>
  </si>
  <si>
    <t>171 Miss Ashley St</t>
  </si>
  <si>
    <t>9715 Hansford Dr</t>
  </si>
  <si>
    <t>7702 Wynne Ln</t>
  </si>
  <si>
    <t>7810 Jackson Graham Dr</t>
  </si>
  <si>
    <t>409 Carismatic Ln</t>
  </si>
  <si>
    <t>108 Burgess Ln</t>
  </si>
  <si>
    <t>7708 Vista Mejor Dr</t>
  </si>
  <si>
    <t>7009 Tonka Ln</t>
  </si>
  <si>
    <t>11901 Arran St</t>
  </si>
  <si>
    <t>8604 Cobblestone Dr</t>
  </si>
  <si>
    <t>6309 Florencia Ln</t>
  </si>
  <si>
    <t>7328 Covered Bridge Dr</t>
  </si>
  <si>
    <t>14920 Hartsmith Dr</t>
  </si>
  <si>
    <t>1N</t>
  </si>
  <si>
    <t>4700 Ganymede Dr</t>
  </si>
  <si>
    <t>17413 Rush Pea Cir</t>
  </si>
  <si>
    <t>14309 Eucalyptus Bnd</t>
  </si>
  <si>
    <t>5704 Teri Rd</t>
  </si>
  <si>
    <t>2516 Lipizzan Dr</t>
  </si>
  <si>
    <t>15306 Barrie Dr</t>
  </si>
  <si>
    <t>143 Goodwater Ct</t>
  </si>
  <si>
    <t>12505 Wistful Cv</t>
  </si>
  <si>
    <t>2008 Paul Thomas Dr</t>
  </si>
  <si>
    <t>16916 Sanglier Dr</t>
  </si>
  <si>
    <t>15620 Echo Hills Dr</t>
  </si>
  <si>
    <t>409 Angel Oak St</t>
  </si>
  <si>
    <t>7804 Jackson Graham Dr</t>
  </si>
  <si>
    <t>15305 Harrier Marsh Dr</t>
  </si>
  <si>
    <t>15804 Celosia St</t>
  </si>
  <si>
    <t>14113 PURPLE AZALEA Dr</t>
  </si>
  <si>
    <t>2504 Royal Lytham Dr</t>
  </si>
  <si>
    <t>240 Abbott Dr</t>
  </si>
  <si>
    <t>14004 Osmarea Dr</t>
  </si>
  <si>
    <t>10610 Turner Dr</t>
  </si>
  <si>
    <t>16420 Along Creek Cv</t>
  </si>
  <si>
    <t>1006 Winifred Dr</t>
  </si>
  <si>
    <t>5813 Pinon Vista Dr</t>
  </si>
  <si>
    <t>12720 Oxen Way</t>
  </si>
  <si>
    <t>405 Aria Dr</t>
  </si>
  <si>
    <t>1115 Winifred Dr</t>
  </si>
  <si>
    <t>1912 Mariachi Ct</t>
  </si>
  <si>
    <t>1116 Winifred Dr</t>
  </si>
  <si>
    <t>8211 Spring Valley Dr</t>
  </si>
  <si>
    <t>15108 Sabal Palm Rd</t>
  </si>
  <si>
    <t>150 Abbott Dr</t>
  </si>
  <si>
    <t>5702 Teri Rd</t>
  </si>
  <si>
    <t>13913 Carolina Ln</t>
  </si>
  <si>
    <t>12507 Palfrey Dr</t>
  </si>
  <si>
    <t>4806 Tannehill Ln</t>
  </si>
  <si>
    <t>13400 Equestrian Cv</t>
  </si>
  <si>
    <t>6201 Ken Caryl Dr</t>
  </si>
  <si>
    <t>6306 Fair Valley Trl</t>
  </si>
  <si>
    <t>4308 Vail Dv</t>
  </si>
  <si>
    <t>11328 Woodland Hills Trl</t>
  </si>
  <si>
    <t>127 Betula Dr</t>
  </si>
  <si>
    <t>9009 Blue Quail Dr</t>
  </si>
  <si>
    <t>160 Trinity Hills Dr</t>
  </si>
  <si>
    <t>914 Boatswain Way</t>
  </si>
  <si>
    <t>16116 Braesgate Dr</t>
  </si>
  <si>
    <t>1716 Shelbourne Dr</t>
  </si>
  <si>
    <t>3321 Summer Canyon Dr</t>
  </si>
  <si>
    <t>1501 Brushy View Cv</t>
  </si>
  <si>
    <t>11404 Saddlebred Trl</t>
  </si>
  <si>
    <t>300 Pemberton Way</t>
  </si>
  <si>
    <t>13475 Mesa Verde Dr</t>
  </si>
  <si>
    <t>11546 Arbor Downs Rd</t>
  </si>
  <si>
    <t>7803 Jackson Graham Dr</t>
  </si>
  <si>
    <t>12710 Silver Creek Dr</t>
  </si>
  <si>
    <t>12724 Appaloosa Chase Dr</t>
  </si>
  <si>
    <t>6920 Broad Brook Dr</t>
  </si>
  <si>
    <t>6716 Sabrina Dr</t>
  </si>
  <si>
    <t>16312 Spillman Ranch Loop</t>
  </si>
  <si>
    <t>13234 Kerrville Folkway</t>
  </si>
  <si>
    <t>3004 Blacksmith Ln</t>
  </si>
  <si>
    <t>8813 Ambrosia Dr</t>
  </si>
  <si>
    <t>13429 Gent Dr</t>
  </si>
  <si>
    <t>8908 Wampton Way</t>
  </si>
  <si>
    <t>13279 Darwin Ln</t>
  </si>
  <si>
    <t>1613 Anise Dr</t>
  </si>
  <si>
    <t>1907 Rinker Ranch Dr</t>
  </si>
  <si>
    <t>6409 Nusser Ln</t>
  </si>
  <si>
    <t>281 Dorset Ln</t>
  </si>
  <si>
    <t>12503 Wistful Cv</t>
  </si>
  <si>
    <t>5914 Wagon Bnd</t>
  </si>
  <si>
    <t>207 Rocky Coast Dr</t>
  </si>
  <si>
    <t>5948 Salcon Cliff Dr</t>
  </si>
  <si>
    <t>11700 Saddle Rock Dr</t>
  </si>
  <si>
    <t>1435 Manford Hill Dr</t>
  </si>
  <si>
    <t>13620 Hymeadow Cir</t>
  </si>
  <si>
    <t>715 Mendocino Ln</t>
  </si>
  <si>
    <t>616 Stone View Trl</t>
  </si>
  <si>
    <t>11809 Reindeer Dr</t>
  </si>
  <si>
    <t>8928 Frock Ct</t>
  </si>
  <si>
    <t>5705 Little Theater Bnd</t>
  </si>
  <si>
    <t>3214 SUNLAND Dr</t>
  </si>
  <si>
    <t>17604 Wildrye Dr</t>
  </si>
  <si>
    <t>9917 Peakridge Dr</t>
  </si>
  <si>
    <t>321 Abbey Dr</t>
  </si>
  <si>
    <t>9400 Brents Elm Dr</t>
  </si>
  <si>
    <t>9608 N Creek</t>
  </si>
  <si>
    <t>12604 Mcnelly Trl</t>
  </si>
  <si>
    <t>628 Naples Ln</t>
  </si>
  <si>
    <t>5013 Ingersoll Ln</t>
  </si>
  <si>
    <t>8708 Flycatcher Ct</t>
  </si>
  <si>
    <t>2924 Warwick Way</t>
  </si>
  <si>
    <t>8709 United Kingdom Dr</t>
  </si>
  <si>
    <t>3313 Raspberry Cv</t>
  </si>
  <si>
    <t>111 Empire Ct</t>
  </si>
  <si>
    <t>6013 Back Bay Ln</t>
  </si>
  <si>
    <t>8917 Joachim Ln</t>
  </si>
  <si>
    <t>11404 Archstone Dr</t>
  </si>
  <si>
    <t>1911 Renegade Dr</t>
  </si>
  <si>
    <t>8407 Longview Rd</t>
  </si>
  <si>
    <t>8816 Edmundsbury Dr</t>
  </si>
  <si>
    <t>1202 Faircrest Dr</t>
  </si>
  <si>
    <t>7304 Coit Rd</t>
  </si>
  <si>
    <t>10816 POINTE VIEW Dr</t>
  </si>
  <si>
    <t>12624 Cinchring Ln</t>
  </si>
  <si>
    <t>11745 Channing Dr</t>
  </si>
  <si>
    <t>520 falkland Trce</t>
  </si>
  <si>
    <t>4200 Gallego Cir</t>
  </si>
  <si>
    <t>2810 Grimes Ranch Rd</t>
  </si>
  <si>
    <t>6202 Carnation Ter</t>
  </si>
  <si>
    <t>11220 Bellows Falls Ave</t>
  </si>
  <si>
    <t>12315 Simmental Dr</t>
  </si>
  <si>
    <t>2822 Grimes Ranch Rd</t>
  </si>
  <si>
    <t>10904 Ariock Ln</t>
  </si>
  <si>
    <t>9812 Nandina Cv</t>
  </si>
  <si>
    <t>8003 Orizzonte St</t>
  </si>
  <si>
    <t>7613 Meador Ave</t>
  </si>
  <si>
    <t>1907 Rockland Dr</t>
  </si>
  <si>
    <t>9520 Morgan Creek Dr</t>
  </si>
  <si>
    <t>416 Whispering Wind Way</t>
  </si>
  <si>
    <t>13565 Anarosa Loop</t>
  </si>
  <si>
    <t>13217 Armaga Springs Rd</t>
  </si>
  <si>
    <t>11025 Pairnoy Ln</t>
  </si>
  <si>
    <t>401 Hammack Dr</t>
  </si>
  <si>
    <t>6205 Wagon Bnd</t>
  </si>
  <si>
    <t>8504 Alvin High Ln</t>
  </si>
  <si>
    <t>1834 Friars Tale Ln</t>
  </si>
  <si>
    <t>400 Mediterra Pt</t>
  </si>
  <si>
    <t>9404 Alex Ln</t>
  </si>
  <si>
    <t>12529 Bismark Dr</t>
  </si>
  <si>
    <t>14600 Banbridge Trl</t>
  </si>
  <si>
    <t>1003 Winifred Dr</t>
  </si>
  <si>
    <t>12516 Javea Dr</t>
  </si>
  <si>
    <t>12605 Brahmin Dr</t>
  </si>
  <si>
    <t>8701 Fenton Dr</t>
  </si>
  <si>
    <t>7406 Crystalbrook Dr</t>
  </si>
  <si>
    <t>15820 Celosia St</t>
  </si>
  <si>
    <t>2609 MONARCH Dr</t>
  </si>
  <si>
    <t>9009 Sun Shower Bnd</t>
  </si>
  <si>
    <t>6708 Routenburn St</t>
  </si>
  <si>
    <t>378 Sand Hills Ln</t>
  </si>
  <si>
    <t>7618 Parkview Cir</t>
  </si>
  <si>
    <t>8420 Lookout Cliff Pass</t>
  </si>
  <si>
    <t>7501 Rio Pass</t>
  </si>
  <si>
    <t>2400 Rodeo Dr</t>
  </si>
  <si>
    <t>9507 Sherbrooke St</t>
  </si>
  <si>
    <t>8008 Caminita Cv</t>
  </si>
  <si>
    <t>10528 Dunham Forest Rd</t>
  </si>
  <si>
    <t>5921 Red Bud Ridge Ln</t>
  </si>
  <si>
    <t>7612 Nunsland Dr</t>
  </si>
  <si>
    <t>7440 Brecourt Manor Way</t>
  </si>
  <si>
    <t>7610 Dallas Dr</t>
  </si>
  <si>
    <t>16301 Double Eagle Dr</t>
  </si>
  <si>
    <t>1509 Sugarberry Ln</t>
  </si>
  <si>
    <t>4205 Front Range Ln</t>
  </si>
  <si>
    <t>3106 Maysillee St</t>
  </si>
  <si>
    <t>3621 Bratton Heights Dr</t>
  </si>
  <si>
    <t>3633 Ruby Red Dr</t>
  </si>
  <si>
    <t>3901 Wharton Ct</t>
  </si>
  <si>
    <t>8708 Ambrosia Dr</t>
  </si>
  <si>
    <t>3120 Wild Rock Cv</t>
  </si>
  <si>
    <t>626 Merion Dr</t>
  </si>
  <si>
    <t>15903 Cornerwood Ct</t>
  </si>
  <si>
    <t>11121 Cherisse Dr</t>
  </si>
  <si>
    <t>465 Southern Cross Dr</t>
  </si>
  <si>
    <t>1620 Sir Thopas Trl</t>
  </si>
  <si>
    <t>210 Fairdale Cv</t>
  </si>
  <si>
    <t>639 Catalina Ln</t>
  </si>
  <si>
    <t>7117 Cherry Beam Path</t>
  </si>
  <si>
    <t>15521 Cinca Terra Dr</t>
  </si>
  <si>
    <t>11910 Ledger Dr</t>
  </si>
  <si>
    <t>8203 South 1st St</t>
  </si>
  <si>
    <t>8813 Dandelion Trl</t>
  </si>
  <si>
    <t>8414 Spring Valley Dr</t>
  </si>
  <si>
    <t>5303 Viewpoint Dr</t>
  </si>
  <si>
    <t>3123 Silkgrass Bnd</t>
  </si>
  <si>
    <t>2100 Rick Whinery Dr</t>
  </si>
  <si>
    <t>8205 Belclaire Ln</t>
  </si>
  <si>
    <t>9204 Hazelhurst Dr</t>
  </si>
  <si>
    <t>10121 Brimfield Dr</t>
  </si>
  <si>
    <t>8803 Crest Ridge Cir</t>
  </si>
  <si>
    <t>6112 Empresa Dr</t>
  </si>
  <si>
    <t>14708 Springs Edge Dr</t>
  </si>
  <si>
    <t>3213 Grimes Ranch Rd</t>
  </si>
  <si>
    <t>11510 Eric Heiden Ct</t>
  </si>
  <si>
    <t>198 Bradshaw Dr</t>
  </si>
  <si>
    <t>10012 Hidden Meadow Dr</t>
  </si>
  <si>
    <t>10032 Wind Cave Trl</t>
  </si>
  <si>
    <t>11120 Sandstone Trl</t>
  </si>
  <si>
    <t>7112 Covered Bridge Dr</t>
  </si>
  <si>
    <t>17408 Wildrye Dr</t>
  </si>
  <si>
    <t>1405 Ambler Dr</t>
  </si>
  <si>
    <t>12900 Turkey Run</t>
  </si>
  <si>
    <t>8816 Sikes Way</t>
  </si>
  <si>
    <t>11707 Barchetta Dr</t>
  </si>
  <si>
    <t>3917 Caney Creek Rd</t>
  </si>
  <si>
    <t>8613 Claude Ct</t>
  </si>
  <si>
    <t>5101 Portmarnock Ct</t>
  </si>
  <si>
    <t>179 Mendocino Ln</t>
  </si>
  <si>
    <t>437 Stone River Dr</t>
  </si>
  <si>
    <t>4612 Bucks Run</t>
  </si>
  <si>
    <t>3512 Bankside St</t>
  </si>
  <si>
    <t>7914 Elkhorn Mountain Trl</t>
  </si>
  <si>
    <t>3100 Country Lake Ct</t>
  </si>
  <si>
    <t>10513 La Costa Dr</t>
  </si>
  <si>
    <t>7108 Sienna Rouge Path</t>
  </si>
  <si>
    <t>11020 Watchful Fox Dr</t>
  </si>
  <si>
    <t>6204 Toscana Ave</t>
  </si>
  <si>
    <t>6611 Corpus Christi Dr</t>
  </si>
  <si>
    <t>4615 Tello Path</t>
  </si>
  <si>
    <t>2731 Winding Brook Dr</t>
  </si>
  <si>
    <t>10953 Colonel Winn Loop</t>
  </si>
  <si>
    <t>4401 Eskew Dr</t>
  </si>
  <si>
    <t>7419 Acela Trl</t>
  </si>
  <si>
    <t>15165 Galena Dr</t>
  </si>
  <si>
    <t>11907 Conann Ct</t>
  </si>
  <si>
    <t>12100 Grey Rock Ln</t>
  </si>
  <si>
    <t>9207 Lantana Way</t>
  </si>
  <si>
    <t>15801 Windroot St</t>
  </si>
  <si>
    <t>12213 Buzz Schneider Ln</t>
  </si>
  <si>
    <t>11712 Arbor Downs Rd</t>
  </si>
  <si>
    <t>8007 Orizzonte St</t>
  </si>
  <si>
    <t>5325 Tamango Way</t>
  </si>
  <si>
    <t>6425 Magenta Ln</t>
  </si>
  <si>
    <t>2508 Golden Gate Park</t>
  </si>
  <si>
    <t>15620 Belfin Dr</t>
  </si>
  <si>
    <t>1417 Canopy Creek Way</t>
  </si>
  <si>
    <t>14801 Great Willow Dr</t>
  </si>
  <si>
    <t>311 Garcitas Cv</t>
  </si>
  <si>
    <t>13344 Tamayo Dr</t>
  </si>
  <si>
    <t>12909 Bismark Dr</t>
  </si>
  <si>
    <t>3100 Maysillee St</t>
  </si>
  <si>
    <t>13717 Camp Comfort Ln</t>
  </si>
  <si>
    <t>6028 Toscana Ave</t>
  </si>
  <si>
    <t>15214 Lariat Trl</t>
  </si>
  <si>
    <t>10006 Baden Ln</t>
  </si>
  <si>
    <t>12307 Deerbrook Trl</t>
  </si>
  <si>
    <t>1905 Ralph Cox Rd</t>
  </si>
  <si>
    <t>12732 Machete Trl</t>
  </si>
  <si>
    <t>210 Maeves Way</t>
  </si>
  <si>
    <t>6425 Zadock Woods Dr</t>
  </si>
  <si>
    <t>7609 Crystalbrook Dr W</t>
  </si>
  <si>
    <t>10807 Pinkney Ln</t>
  </si>
  <si>
    <t>15000 Jolynn St</t>
  </si>
  <si>
    <t>13045 Zen Gardens Way</t>
  </si>
  <si>
    <t>15317 Falconhead Grove Loop</t>
  </si>
  <si>
    <t>5710 Lark Creek Dr</t>
  </si>
  <si>
    <t>19108 Fernando Trl</t>
  </si>
  <si>
    <t>7001 Cherry Beam Path</t>
  </si>
  <si>
    <t>8929 Lanna Bluff Loop</t>
  </si>
  <si>
    <t>4603 Caymen Pl</t>
  </si>
  <si>
    <t>10613 Beard Ave</t>
  </si>
  <si>
    <t>10208 Beard Ave</t>
  </si>
  <si>
    <t>13005 Debarr Dr</t>
  </si>
  <si>
    <t>13217 Briar Hollow Dr</t>
  </si>
  <si>
    <t>11716 Emerald Falls Dr</t>
  </si>
  <si>
    <t>8702 Royalwood Dr</t>
  </si>
  <si>
    <t>3212 Magenta Sky Trl</t>
  </si>
  <si>
    <t>211 Abbeyville Walk</t>
  </si>
  <si>
    <t>2305 N Shields Dr</t>
  </si>
  <si>
    <t>6016 Toscana Ave</t>
  </si>
  <si>
    <t>2006 Rain Water Dr</t>
  </si>
  <si>
    <t>14511 Sandy Side Dr</t>
  </si>
  <si>
    <t>6701 Via Correto Dr</t>
  </si>
  <si>
    <t>413 Wye Oak St</t>
  </si>
  <si>
    <t>10917 Pilgrimage Dr</t>
  </si>
  <si>
    <t>3213 Lynnbrook Dr</t>
  </si>
  <si>
    <t>8172 Racine Trl</t>
  </si>
  <si>
    <t>2608 Shire Ridge Dr</t>
  </si>
  <si>
    <t>7417 Peabody Dr</t>
  </si>
  <si>
    <t>7429 Dallas Dr</t>
  </si>
  <si>
    <t>2301 Water Well Ln</t>
  </si>
  <si>
    <t>7907 Ryans Way</t>
  </si>
  <si>
    <t>174 BIG HORN Cir</t>
  </si>
  <si>
    <t>2316 Elara Dr</t>
  </si>
  <si>
    <t>313 TWO CREEKS Ln</t>
  </si>
  <si>
    <t>25 Stone Terrace Dr</t>
  </si>
  <si>
    <t>350 Kensington Ln</t>
  </si>
  <si>
    <t>6024 ANTELOPE WELL Ln</t>
  </si>
  <si>
    <t>11302 Nutwood Cv</t>
  </si>
  <si>
    <t>276 Pear Tree Lane Ln</t>
  </si>
  <si>
    <t>472 Desert Willow Way</t>
  </si>
  <si>
    <t>1801 Suter St</t>
  </si>
  <si>
    <t>8011 Orizzonte St</t>
  </si>
  <si>
    <t>11604 Niemann Cv</t>
  </si>
  <si>
    <t>12115 Tanglebriar Trl</t>
  </si>
  <si>
    <t>7513 Vail Valley Dr</t>
  </si>
  <si>
    <t>6108 Antelope Well Ln</t>
  </si>
  <si>
    <t>8012 Elkhorn Mountain Trl</t>
  </si>
  <si>
    <t>5215 Coppermead Ln</t>
  </si>
  <si>
    <t>10008 Parkfield Dr</t>
  </si>
  <si>
    <t>4448 Bremner Dr</t>
  </si>
  <si>
    <t>6311 Salcon Cliff Dr</t>
  </si>
  <si>
    <t>7808 Jackson Graham Dr</t>
  </si>
  <si>
    <t>11911 Hornsby St</t>
  </si>
  <si>
    <t>12413 Emerald Oaks Dr</t>
  </si>
  <si>
    <t>7412 Mifflin Kenedy Ter</t>
  </si>
  <si>
    <t>16024 Hampton Bliss Trce</t>
  </si>
  <si>
    <t>4904 Gnarled Oak Cv</t>
  </si>
  <si>
    <t>14312 Weldon Ln</t>
  </si>
  <si>
    <t>4249 Canyon Glen Cir</t>
  </si>
  <si>
    <t>201 Piedmont Hills Pass</t>
  </si>
  <si>
    <t>390 Manchester Ln</t>
  </si>
  <si>
    <t>8103 Chrysler Bnd</t>
  </si>
  <si>
    <t>5625 Pinon Vista Dr</t>
  </si>
  <si>
    <t>9116 Villa Norte Dr</t>
  </si>
  <si>
    <t>2609 Century Park Blvd</t>
  </si>
  <si>
    <t>9116 Postvine Dr</t>
  </si>
  <si>
    <t>2503 Quicksilver Blvd</t>
  </si>
  <si>
    <t>7217 Via Correto Dr</t>
  </si>
  <si>
    <t>1006 Newport Ave</t>
  </si>
  <si>
    <t>2315 Waterway Bnd</t>
  </si>
  <si>
    <t>8313 Tripod Dr</t>
  </si>
  <si>
    <t>174 Jayne Cv</t>
  </si>
  <si>
    <t>546 Whispering Wind Way</t>
  </si>
  <si>
    <t>3513 Breckenridge Dr</t>
  </si>
  <si>
    <t>8300 Ephraim Rd</t>
  </si>
  <si>
    <t>11501 Powder Mill Trl</t>
  </si>
  <si>
    <t>13006 Wingate Way</t>
  </si>
  <si>
    <t>8009 Cutler Ridge Pl</t>
  </si>
  <si>
    <t>5410 Palo Blanco Ln</t>
  </si>
  <si>
    <t>2605 Alsatia Dr</t>
  </si>
  <si>
    <t>13244 Kerrville Folkway</t>
  </si>
  <si>
    <t>7200 Cherry Beam Path</t>
  </si>
  <si>
    <t>7813 Peccary Dr</t>
  </si>
  <si>
    <t>9025 Winter Haven Rd</t>
  </si>
  <si>
    <t>10007 Blue Martin Dr</t>
  </si>
  <si>
    <t>12221 Palisades Pkwy</t>
  </si>
  <si>
    <t>10612 Marbury Ct</t>
  </si>
  <si>
    <t>13428 Albania Way</t>
  </si>
  <si>
    <t>12300 Rayo De Luna Ln</t>
  </si>
  <si>
    <t>8904 Jodie Ln</t>
  </si>
  <si>
    <t>16801 NE Crystal Downs Cv NE</t>
  </si>
  <si>
    <t>4502 Turnstone Dr</t>
  </si>
  <si>
    <t>12443 Zeller Ln</t>
  </si>
  <si>
    <t>4428 Destinys Gate</t>
  </si>
  <si>
    <t>11605 GEORGIAN OAKS Dr</t>
  </si>
  <si>
    <t>414 Smarty Jones Ave</t>
  </si>
  <si>
    <t>9012 Berryline Cv</t>
  </si>
  <si>
    <t>4709 Interlachen Ln</t>
  </si>
  <si>
    <t>7500 Colibri Dr</t>
  </si>
  <si>
    <t>353 Egret Ln</t>
  </si>
  <si>
    <t>2717 Grimes Ranch Rd</t>
  </si>
  <si>
    <t>12603 Langhoff Cv</t>
  </si>
  <si>
    <t>7804 RYANS Way</t>
  </si>
  <si>
    <t>350 Sand Hills Ln</t>
  </si>
  <si>
    <t>1112 Faircrest Dr</t>
  </si>
  <si>
    <t>812 Sweetwater River Dr</t>
  </si>
  <si>
    <t>3921 Canyon Glen Cir</t>
  </si>
  <si>
    <t>13004 Bismark Dr</t>
  </si>
  <si>
    <t>6902 Beauford Dr</t>
  </si>
  <si>
    <t>10512 Brimfield Ct</t>
  </si>
  <si>
    <t>12503 Gristmill Cv</t>
  </si>
  <si>
    <t>7911 Ryans Way</t>
  </si>
  <si>
    <t>11905 Aitne Ln</t>
  </si>
  <si>
    <t>4205 Columbine Dr</t>
  </si>
  <si>
    <t>12614 Olympiad Dr</t>
  </si>
  <si>
    <t>7017 Llano Stage Trl</t>
  </si>
  <si>
    <t>2403 Trafalgar Dr</t>
  </si>
  <si>
    <t>5501 Sapote Ct</t>
  </si>
  <si>
    <t>1635 Cool Spring Way</t>
  </si>
  <si>
    <t>12313 Simmental Dr</t>
  </si>
  <si>
    <t>6720 Llano Stage Trl</t>
  </si>
  <si>
    <t>5124 Jacobs Creek Ct</t>
  </si>
  <si>
    <t>10312 Bankhead Dr</t>
  </si>
  <si>
    <t>12600 Bismark Dr</t>
  </si>
  <si>
    <t>11001 River Plantation Dr</t>
  </si>
  <si>
    <t>10505 Beard Ave</t>
  </si>
  <si>
    <t>14501 Olive Hill Dr</t>
  </si>
  <si>
    <t>7420 Cordoba Dr</t>
  </si>
  <si>
    <t>8300 Gilwice Ln</t>
  </si>
  <si>
    <t>230 Grafton Ln</t>
  </si>
  <si>
    <t>11017 Strasburg Ln</t>
  </si>
  <si>
    <t>11616 Sweetwater Trl</t>
  </si>
  <si>
    <t>7517 Vol Walker Dr</t>
  </si>
  <si>
    <t>101 Southern Cross Dr</t>
  </si>
  <si>
    <t>15805 W Dorman Dr</t>
  </si>
  <si>
    <t>16629 Ennis Trl</t>
  </si>
  <si>
    <t>8800 FROCK Ct</t>
  </si>
  <si>
    <t>1400 S Salem Meadow Cir</t>
  </si>
  <si>
    <t>8005 Cheno Cortina Trl</t>
  </si>
  <si>
    <t>5304 EAGLE TRACE Trl</t>
  </si>
  <si>
    <t>11609 Harpster Bnd</t>
  </si>
  <si>
    <t>12717 Oxen Way</t>
  </si>
  <si>
    <t>7208 Cut Plains Trl</t>
  </si>
  <si>
    <t>8013 Cobblestone Dr</t>
  </si>
  <si>
    <t>6817 Sabrina Dr</t>
  </si>
  <si>
    <t>2300 Pinehurst Cv</t>
  </si>
  <si>
    <t>6509 SUNSTRIP Dr</t>
  </si>
  <si>
    <t>4400 Sharpshinned Hawk Cv</t>
  </si>
  <si>
    <t>7205 Nubian Cv</t>
  </si>
  <si>
    <t>14604 Banbridge Trl</t>
  </si>
  <si>
    <t>1608 Denesa Dr</t>
  </si>
  <si>
    <t>5503 Mapleleaf Dr</t>
  </si>
  <si>
    <t>917 Electra</t>
  </si>
  <si>
    <t>16101 Windroot St</t>
  </si>
  <si>
    <t>2201 Golden Gate Park</t>
  </si>
  <si>
    <t>161 Harris Dr</t>
  </si>
  <si>
    <t>11701 Pollyanna Ave</t>
  </si>
  <si>
    <t>10514 Redmond Rd</t>
  </si>
  <si>
    <t>8807 Dittmar Oaks Dr</t>
  </si>
  <si>
    <t>11109 Cut Plains Loop</t>
  </si>
  <si>
    <t>137 Finnel Cv</t>
  </si>
  <si>
    <t>213 Bellagio Dr</t>
  </si>
  <si>
    <t>2605 Grennock Dr</t>
  </si>
  <si>
    <t>12013 Buzz Schneider Ln</t>
  </si>
  <si>
    <t>11904 Rickem Cv</t>
  </si>
  <si>
    <t>6813 Colorado Bluffs Rd</t>
  </si>
  <si>
    <t>15600 Echo Hills Dr</t>
  </si>
  <si>
    <t>2300 Via Cordova Ct</t>
  </si>
  <si>
    <t>2509 Lipizzan Dr</t>
  </si>
  <si>
    <t>138 WELLINGTON Dr</t>
  </si>
  <si>
    <t>11201 Zimmerman Ln</t>
  </si>
  <si>
    <t>545 Aspen Dr</t>
  </si>
  <si>
    <t>11508 Oak Trl</t>
  </si>
  <si>
    <t>4606 Button Bend Rd</t>
  </si>
  <si>
    <t>11213 Conchos River Trl</t>
  </si>
  <si>
    <t>3709 Bratton Heights Dr</t>
  </si>
  <si>
    <t>3704 Tranquil Ln</t>
  </si>
  <si>
    <t>8917 Southwick Dr</t>
  </si>
  <si>
    <t>9017 Berryline Cv</t>
  </si>
  <si>
    <t>11106 Golf Cove Rd</t>
  </si>
  <si>
    <t>16112 Golden Top Dr</t>
  </si>
  <si>
    <t>8008 Ladera Verde Dr</t>
  </si>
  <si>
    <t>6100 ANTELOPE WELL Ln</t>
  </si>
  <si>
    <t>3504 Refugio Ct</t>
  </si>
  <si>
    <t>14609 Ballyclarc Dr</t>
  </si>
  <si>
    <t>2808 Lantana Ridge Dr</t>
  </si>
  <si>
    <t>11905 Cherisse Dr</t>
  </si>
  <si>
    <t>7920 Crandall Rd</t>
  </si>
  <si>
    <t>1025 Quail Park Dr</t>
  </si>
  <si>
    <t>7004 Trendal Ln</t>
  </si>
  <si>
    <t>11200 Woodland Hills Trl</t>
  </si>
  <si>
    <t>10704 Onyx Cv</t>
  </si>
  <si>
    <t>2120 Wayward Sun Dr</t>
  </si>
  <si>
    <t>11411 Arbor Downs Rd</t>
  </si>
  <si>
    <t>12505 Piper Ct</t>
  </si>
  <si>
    <t>2804 Alsatia Dr</t>
  </si>
  <si>
    <t>331 Kensington Ln</t>
  </si>
  <si>
    <t>1911 Tranquilo Trl</t>
  </si>
  <si>
    <t>1837 Montana Sky Dr</t>
  </si>
  <si>
    <t>7521 Cedar Edge Dr</t>
  </si>
  <si>
    <t>10612 Tollesboro Cv</t>
  </si>
  <si>
    <t>8805 Dandelion Trl</t>
  </si>
  <si>
    <t>8112 Vailview Cv</t>
  </si>
  <si>
    <t>11800 Oak Haven Rd</t>
  </si>
  <si>
    <t>11800 Tobler Trl</t>
  </si>
  <si>
    <t>1212 Hawks Canyon Cir</t>
  </si>
  <si>
    <t>6202 Lost Horizon Dr</t>
  </si>
  <si>
    <t>13408 Caballero Cv</t>
  </si>
  <si>
    <t>8113 Doe Meadow Dr</t>
  </si>
  <si>
    <t>134 Eiglehart Rd</t>
  </si>
  <si>
    <t>9008 Jodie Ln</t>
  </si>
  <si>
    <t>875 Spectacular Bid Dr</t>
  </si>
  <si>
    <t>2016 Creole Dr</t>
  </si>
  <si>
    <t>3202 Spaniel Dr</t>
  </si>
  <si>
    <t>2500 Amur Dr</t>
  </si>
  <si>
    <t>7313 Van Ness St</t>
  </si>
  <si>
    <t>4702 Pewter Ln</t>
  </si>
  <si>
    <t>11709 Long Rifle Cv</t>
  </si>
  <si>
    <t>7212 Ranchito Dr</t>
  </si>
  <si>
    <t>308 Island Oak Dr</t>
  </si>
  <si>
    <t>4517 Gallego Cir</t>
  </si>
  <si>
    <t>302 Bunny Hop Trl</t>
  </si>
  <si>
    <t>17401 Rush Pea Cir</t>
  </si>
  <si>
    <t>11507 Brandon Parke Trl</t>
  </si>
  <si>
    <t>13401 Anarosa Loop</t>
  </si>
  <si>
    <t>7513 Journeyville Dr</t>
  </si>
  <si>
    <t>1508 Anise Dr</t>
  </si>
  <si>
    <t>2811 Grimes Ranch Rd</t>
  </si>
  <si>
    <t>420 Torrington Dr</t>
  </si>
  <si>
    <t>11101 Hidden Bluff Dr</t>
  </si>
  <si>
    <t>5925 Alsace Trl</t>
  </si>
  <si>
    <t>3216 Wild Canyon Loop</t>
  </si>
  <si>
    <t>16705 Horondelle Dr</t>
  </si>
  <si>
    <t>10008 Deer Chase Trl</t>
  </si>
  <si>
    <t>2209 Lakehurst Rd</t>
  </si>
  <si>
    <t>15017 Arizona Oak Ln</t>
  </si>
  <si>
    <t>1914 Chasewood Dr</t>
  </si>
  <si>
    <t>261 Trinity Hills Dr</t>
  </si>
  <si>
    <t>143 Clement Dr</t>
  </si>
  <si>
    <t>5506 SE Peppertree Pkwy</t>
  </si>
  <si>
    <t>11110 Golf Cv</t>
  </si>
  <si>
    <t>10917 Hidden Caves</t>
  </si>
  <si>
    <t>11808 Arnold Ln</t>
  </si>
  <si>
    <t>16724 Cory Cactus Dr</t>
  </si>
  <si>
    <t>16624 Chevalin St</t>
  </si>
  <si>
    <t>5505 Manor Rd</t>
  </si>
  <si>
    <t>8809 Mountbatten Cir</t>
  </si>
  <si>
    <t>8804 Blaze Dr</t>
  </si>
  <si>
    <t>201 Slate Rock Ter</t>
  </si>
  <si>
    <t>12404 Alcanza Dr</t>
  </si>
  <si>
    <t>1204 Gemini Dr</t>
  </si>
  <si>
    <t>11209 Tracton Ln</t>
  </si>
  <si>
    <t>4301 Adirondack Summit Dr</t>
  </si>
  <si>
    <t>2302 Jacks Pass</t>
  </si>
  <si>
    <t>6104 Reicher Dr</t>
  </si>
  <si>
    <t>186 Cistern Way</t>
  </si>
  <si>
    <t>11612 Eric Heiden Ct</t>
  </si>
  <si>
    <t>10500 Medinah Greens Dr</t>
  </si>
  <si>
    <t>7201 Lenora St</t>
  </si>
  <si>
    <t>13168 Mill Stone Dr</t>
  </si>
  <si>
    <t>12134 Mesa Verde Dr</t>
  </si>
  <si>
    <t>425 Horseback Holw</t>
  </si>
  <si>
    <t>9232 Ridgewell Pl</t>
  </si>
  <si>
    <t>1130 Gardner Rd</t>
  </si>
  <si>
    <t>10212 Banks Ct</t>
  </si>
  <si>
    <t>11611 Buttonwood Dr</t>
  </si>
  <si>
    <t>6307 Cannonleague Dr</t>
  </si>
  <si>
    <t>10210 Holme Lacey Ln</t>
  </si>
  <si>
    <t>11832 Mesa Verde Dr</t>
  </si>
  <si>
    <t>12322 Indian Mound Dr</t>
  </si>
  <si>
    <t>707 Valdez St</t>
  </si>
  <si>
    <t>1214 Winnie Dr</t>
  </si>
  <si>
    <t>8421 Hubble Walk</t>
  </si>
  <si>
    <t>9613 Vista View Dr</t>
  </si>
  <si>
    <t>15091 Barrie Dr</t>
  </si>
  <si>
    <t>13303 Montaque Cv</t>
  </si>
  <si>
    <t>1113 Peggotty Pl</t>
  </si>
  <si>
    <t>2205 Melissa Oaks Ln</t>
  </si>
  <si>
    <t>10905 Strand St</t>
  </si>
  <si>
    <t>9001 Zyle Rd</t>
  </si>
  <si>
    <t>7008 Cherry Beam Path</t>
  </si>
  <si>
    <t>11002 JORDAN Ln</t>
  </si>
  <si>
    <t>1121 Winifred Dr Dr</t>
  </si>
  <si>
    <t>4521 Destinys Gate Dr</t>
  </si>
  <si>
    <t>5808 Toscana Ave</t>
  </si>
  <si>
    <t>12113 Harpster Bnd</t>
  </si>
  <si>
    <t>7201 Boyle Ln</t>
  </si>
  <si>
    <t>7009 Llano Stage Trl</t>
  </si>
  <si>
    <t>5202 Traviston Dr</t>
  </si>
  <si>
    <t>203 E Applegate Dr</t>
  </si>
  <si>
    <t>1114 Winifred Dr</t>
  </si>
  <si>
    <t>1237 Strickland Dr</t>
  </si>
  <si>
    <t>375 Wellington Dr</t>
  </si>
  <si>
    <t>7212 Vail Ridge St</t>
  </si>
  <si>
    <t>3202 Maysillee St</t>
  </si>
  <si>
    <t>16501 Pouliche Cv</t>
  </si>
  <si>
    <t>1609 Lakecliff Hills Ln</t>
  </si>
  <si>
    <t>5602 Kayview Dr</t>
  </si>
  <si>
    <t>7910 Ryans Way</t>
  </si>
  <si>
    <t>11812 Bowery Pl</t>
  </si>
  <si>
    <t>12511 Simmental Dr</t>
  </si>
  <si>
    <t>5600 Gloucester Ln</t>
  </si>
  <si>
    <t>1402 Meadgreen Cir</t>
  </si>
  <si>
    <t>7204 N Ute Trl</t>
  </si>
  <si>
    <t>113 Medina Hills Ct</t>
  </si>
  <si>
    <t>8901 Sparkling Creek Dr</t>
  </si>
  <si>
    <t>129 Noahs Ct</t>
  </si>
  <si>
    <t>14706 Catarina Way</t>
  </si>
  <si>
    <t>8112 Tahoe Parke Cir</t>
  </si>
  <si>
    <t>9811 Parkfield Dr</t>
  </si>
  <si>
    <t>897 Catalina Ln</t>
  </si>
  <si>
    <t>1404 Tuffit Ln</t>
  </si>
  <si>
    <t>7009 Buccaneer Trl</t>
  </si>
  <si>
    <t>11519 Jim Thorpe Ln</t>
  </si>
  <si>
    <t>5809 Pinon Vista</t>
  </si>
  <si>
    <t>10313 Sentinel Dr</t>
  </si>
  <si>
    <t>7016 Cardinal Bloom Loop</t>
  </si>
  <si>
    <t>10403 Laurel Hill Cv</t>
  </si>
  <si>
    <t>4508 Tambre Bnd</t>
  </si>
  <si>
    <t>3812 Kennedy Grace Ln</t>
  </si>
  <si>
    <t>11312 Reading Way</t>
  </si>
  <si>
    <t>13300 Armaga Springs Rd</t>
  </si>
  <si>
    <t>3003 Noack Dr</t>
  </si>
  <si>
    <t>8419 Red Willow Dr</t>
  </si>
  <si>
    <t>1901 Esplanade Cir</t>
  </si>
  <si>
    <t>8405 Ganttcrest Dr</t>
  </si>
  <si>
    <t>1307 Quail Park Dr</t>
  </si>
  <si>
    <t>9113 Sommerland Way</t>
  </si>
  <si>
    <t>233 Bitterroot Ln</t>
  </si>
  <si>
    <t>7602 Glenhill Cv</t>
  </si>
  <si>
    <t>3705 Bratton Heights Dr</t>
  </si>
  <si>
    <t>600 Swanson Cv</t>
  </si>
  <si>
    <t>18008 Crofton Cv</t>
  </si>
  <si>
    <t>15209 Spillman Ranch Loop</t>
  </si>
  <si>
    <t>5705 Medicine Creek Dr</t>
  </si>
  <si>
    <t>10305 Ember Glen Dr</t>
  </si>
  <si>
    <t>192 Village Oak Dr</t>
  </si>
  <si>
    <t>905 Newport Ave</t>
  </si>
  <si>
    <t>14613 Spillman Ranch Loop</t>
  </si>
  <si>
    <t>8904 Kimono Ridge Dr</t>
  </si>
  <si>
    <t>15605 Spillman Ranch Loop</t>
  </si>
  <si>
    <t>18505 Mckay Cv</t>
  </si>
  <si>
    <t>9004 Viking Dr</t>
  </si>
  <si>
    <t>3200 Betony St</t>
  </si>
  <si>
    <t>4513 Alta Loma Dr</t>
  </si>
  <si>
    <t>494 Pear Tree Ln</t>
  </si>
  <si>
    <t>5801 Alsace Trl</t>
  </si>
  <si>
    <t>5309 Buchanan Draw Rd</t>
  </si>
  <si>
    <t>12007 Dove Haven Dr</t>
  </si>
  <si>
    <t>15701 Circuit Ln</t>
  </si>
  <si>
    <t>315 Cistern Way</t>
  </si>
  <si>
    <t>15033 Mallard Green Ln</t>
  </si>
  <si>
    <t>8117 Siringo Pass</t>
  </si>
  <si>
    <t>1600 Perez St</t>
  </si>
  <si>
    <t>13004 Lamplight Village Ave</t>
  </si>
  <si>
    <t>2303 Patsy Pkwy</t>
  </si>
  <si>
    <t>17900 Dufour Dr</t>
  </si>
  <si>
    <t>2206 Emmett Pkwy</t>
  </si>
  <si>
    <t>4203 Bluffridge Dr</t>
  </si>
  <si>
    <t>2032 Nestlewood Dr</t>
  </si>
  <si>
    <t>6021 RINCON St</t>
  </si>
  <si>
    <t>16404 Pocono Dr</t>
  </si>
  <si>
    <t>310 Seashell</t>
  </si>
  <si>
    <t>7 SPARROWGLEN Ln</t>
  </si>
  <si>
    <t>8616 Vantage Point Dr</t>
  </si>
  <si>
    <t>7324 Colony Park Dr</t>
  </si>
  <si>
    <t>5404 Emerald Forest Dr</t>
  </si>
  <si>
    <t>7308 Derby Downs Dr</t>
  </si>
  <si>
    <t>17424 Rush Pea Cir</t>
  </si>
  <si>
    <t>9301 Bradner Dr</t>
  </si>
  <si>
    <t>869 Latteridge Dr</t>
  </si>
  <si>
    <t>202 Indianwood Dr</t>
  </si>
  <si>
    <t>5912 Florencia Ln</t>
  </si>
  <si>
    <t>12524 Capitol Saddlery Trl</t>
  </si>
  <si>
    <t>3825 Mocha Trl</t>
  </si>
  <si>
    <t>12221 Little Fatima Ln</t>
  </si>
  <si>
    <t>1908 Spanish Bay Cv</t>
  </si>
  <si>
    <t>8129 Tockington Way</t>
  </si>
  <si>
    <t>243 Baldovino Skwy</t>
  </si>
  <si>
    <t>1403 Tetbury Ln</t>
  </si>
  <si>
    <t>10833 Olympia Fields Loop</t>
  </si>
  <si>
    <t>6109 Duchess Dr</t>
  </si>
  <si>
    <t>8109 Pilgrims Pl</t>
  </si>
  <si>
    <t>12013 Shady Springs Rd</t>
  </si>
  <si>
    <t>8202 Furness Cv</t>
  </si>
  <si>
    <t>1505 Verdana Dr</t>
  </si>
  <si>
    <t>7016 Llano Stage Trl</t>
  </si>
  <si>
    <t>16712 Poppy Mallow Dr</t>
  </si>
  <si>
    <t>495 Catalina Ln</t>
  </si>
  <si>
    <t>7904 Tusman Dr</t>
  </si>
  <si>
    <t>10728 Casitas Dr</t>
  </si>
  <si>
    <t>10405 Firethorn Ln</t>
  </si>
  <si>
    <t>6701 One Oak Rd</t>
  </si>
  <si>
    <t>351 Merion Dr</t>
  </si>
  <si>
    <t>16402 Pocono Dr</t>
  </si>
  <si>
    <t>15117 Bigelow Dr</t>
  </si>
  <si>
    <t>12308 Simmental Dr</t>
  </si>
  <si>
    <t>11720 Prado Ranch Blvd</t>
  </si>
  <si>
    <t>3810 Tattershall Ln</t>
  </si>
  <si>
    <t>8202 Aloe Cv</t>
  </si>
  <si>
    <t>6413 Owl Creek Ln</t>
  </si>
  <si>
    <t>1715 Pebble Brook Dr</t>
  </si>
  <si>
    <t>612 Linares Ln</t>
  </si>
  <si>
    <t>15605 La Catania Way</t>
  </si>
  <si>
    <t>6300 Keegans Dr</t>
  </si>
  <si>
    <t>3416 Sand Dunes Ave</t>
  </si>
  <si>
    <t>10116 Palmbrook Dr</t>
  </si>
  <si>
    <t>3806 John Simpson Trl</t>
  </si>
  <si>
    <t>9520 Colebrook St</t>
  </si>
  <si>
    <t>12917 Meehan Dr</t>
  </si>
  <si>
    <t>13321 Kirkglen Dr</t>
  </si>
  <si>
    <t>106 Cloudview Dr</t>
  </si>
  <si>
    <t>8705 Alum Rock Dr</t>
  </si>
  <si>
    <t>3305 Loyola Ln</t>
  </si>
  <si>
    <t>12311 Simmental Dr</t>
  </si>
  <si>
    <t>10700 Leafwood Ln</t>
  </si>
  <si>
    <t>11203 Blossom Bell Dr</t>
  </si>
  <si>
    <t>13412 Moscow Trl</t>
  </si>
  <si>
    <t>205 Kiras Ct</t>
  </si>
  <si>
    <t>2109 Fuzz Fairway</t>
  </si>
  <si>
    <t>633 Merion Dr</t>
  </si>
  <si>
    <t>1309 Zacharys Way</t>
  </si>
  <si>
    <t>12304 Edwards Hollow Run</t>
  </si>
  <si>
    <t>13009 Sherbourne St</t>
  </si>
  <si>
    <t>16312 Wynstone Ln</t>
  </si>
  <si>
    <t>444 Santaluz Path</t>
  </si>
  <si>
    <t>11715 Budley S Degroot Ln</t>
  </si>
  <si>
    <t>8312 Turning Trl</t>
  </si>
  <si>
    <t>11202 Tanya Trl</t>
  </si>
  <si>
    <t>2015 Castle View Dr</t>
  </si>
  <si>
    <t>12516 Tree Line Dr</t>
  </si>
  <si>
    <t>5203 Sioux Ln</t>
  </si>
  <si>
    <t>8412 Kansas River Dr</t>
  </si>
  <si>
    <t>6806 Canal St</t>
  </si>
  <si>
    <t>11536 Running Brush Ln</t>
  </si>
  <si>
    <t>19113 Freeman Cir</t>
  </si>
  <si>
    <t>12309 Simmental Dr</t>
  </si>
  <si>
    <t>12307 Simmental Dr</t>
  </si>
  <si>
    <t>4611 Graceful Ln</t>
  </si>
  <si>
    <t>500 Cardenas Ln</t>
  </si>
  <si>
    <t>118 Whitley Dr</t>
  </si>
  <si>
    <t>6205 Sotol Cv</t>
  </si>
  <si>
    <t>201 Antigua Way</t>
  </si>
  <si>
    <t>11405 Hillhaven Dr</t>
  </si>
  <si>
    <t>7200 Guava Cv</t>
  </si>
  <si>
    <t>3808 Tarragona Ln</t>
  </si>
  <si>
    <t>2208 Amur Dr</t>
  </si>
  <si>
    <t>8514 Forest Heights Ln</t>
  </si>
  <si>
    <t>13604 Terrett Trce</t>
  </si>
  <si>
    <t>906 Emory Tree Dr</t>
  </si>
  <si>
    <t>1202 Perez St</t>
  </si>
  <si>
    <t>8722 Copano Dr</t>
  </si>
  <si>
    <t>1510 Strickland Dr</t>
  </si>
  <si>
    <t>9800 Derecho Dr</t>
  </si>
  <si>
    <t>9429 Linkmeadow Dr</t>
  </si>
  <si>
    <t>4213 Columbine Dr</t>
  </si>
  <si>
    <t>6004 San Paublo Ct</t>
  </si>
  <si>
    <t>11805 Oak Trl</t>
  </si>
  <si>
    <t>12514 Tree Line Dr</t>
  </si>
  <si>
    <t>10641 Royal Tara Cv</t>
  </si>
  <si>
    <t>4913 Buchanan Draw Rd</t>
  </si>
  <si>
    <t>7509 Lenape Trl</t>
  </si>
  <si>
    <t>12520 Black Hills Dr</t>
  </si>
  <si>
    <t>3311 Santee Dr</t>
  </si>
  <si>
    <t>8300 Shenandoah Dr</t>
  </si>
  <si>
    <t>5221 Cipriano Dr</t>
  </si>
  <si>
    <t>9807 Woodshire Dr</t>
  </si>
  <si>
    <t>10716 Tollesboro Cv</t>
  </si>
  <si>
    <t>7919 Wheel Rim Cir</t>
  </si>
  <si>
    <t>2616 Dryden St</t>
  </si>
  <si>
    <t>15708 Samuel Trl</t>
  </si>
  <si>
    <t>12721 Lee Park Ln</t>
  </si>
  <si>
    <t>11509 Autumn Ridge Dr</t>
  </si>
  <si>
    <t>9007 Tweed Berwick Dr</t>
  </si>
  <si>
    <t>2203 Lockwood Cv</t>
  </si>
  <si>
    <t>664 Emma Loop</t>
  </si>
  <si>
    <t>15806 Odair St</t>
  </si>
  <si>
    <t>8627 Foggy Mountain Dr</t>
  </si>
  <si>
    <t>11607 Bell Ave</t>
  </si>
  <si>
    <t>8108 Chardonnay Cv</t>
  </si>
  <si>
    <t>10905 Split Stone Way</t>
  </si>
  <si>
    <t>8105 Boggy Ridge Dr</t>
  </si>
  <si>
    <t>5105 Loyola Ln</t>
  </si>
  <si>
    <t>1611 Ridgehaven Dr</t>
  </si>
  <si>
    <t>5613 Jacaranda Dr</t>
  </si>
  <si>
    <t>3008 Northeast Dr</t>
  </si>
  <si>
    <t>13305 Chasewood Cv</t>
  </si>
  <si>
    <t>303 W Garrett Run</t>
  </si>
  <si>
    <t>12805 Little Dipper Path</t>
  </si>
  <si>
    <t>4604 Magin Meadow Dr</t>
  </si>
  <si>
    <t>12401 Simmental Dr</t>
  </si>
  <si>
    <t>13006 Rampart St</t>
  </si>
  <si>
    <t>1520 Coriander Dr</t>
  </si>
  <si>
    <t>491 Manchester Ln</t>
  </si>
  <si>
    <t>17809 Cain Clearing Pass</t>
  </si>
  <si>
    <t>12725 Appaloosa Chase Dr</t>
  </si>
  <si>
    <t>2133 Cervin Blvd</t>
  </si>
  <si>
    <t>10907 Cobblestone Ln</t>
  </si>
  <si>
    <t>8801 Sansom Rd</t>
  </si>
  <si>
    <t>2936 Persimmon Valley Trl</t>
  </si>
  <si>
    <t>11406 Taterwood Dr</t>
  </si>
  <si>
    <t>15802 Celosia St</t>
  </si>
  <si>
    <t>7914 Ryans Way</t>
  </si>
  <si>
    <t>9901 Wading Pool Path</t>
  </si>
  <si>
    <t>7218 Villa Maria Ln</t>
  </si>
  <si>
    <t>10100 Dobbin Dr</t>
  </si>
  <si>
    <t>4948 China Garden Dr</t>
  </si>
  <si>
    <t>4216 Hookbilled Kite</t>
  </si>
  <si>
    <t>5803 Cedar Cliff Dr</t>
  </si>
  <si>
    <t>12509 White Eagle Rd</t>
  </si>
  <si>
    <t>15808 De Peer Cv</t>
  </si>
  <si>
    <t>5221 Krueger Ln</t>
  </si>
  <si>
    <t>1805 Cool Spring Way</t>
  </si>
  <si>
    <t>10202 Sweetwater River Cv</t>
  </si>
  <si>
    <t>10914 Cut Plains Loop</t>
  </si>
  <si>
    <t>11612 Cherisse Dr</t>
  </si>
  <si>
    <t>9517 Bungalow Ln</t>
  </si>
  <si>
    <t>12008 Verchota Dr</t>
  </si>
  <si>
    <t>9511 Curlew Dr</t>
  </si>
  <si>
    <t>8806 Jodie Ln</t>
  </si>
  <si>
    <t>11900 Rickem Cv</t>
  </si>
  <si>
    <t>1425 Sir Thopas Trl</t>
  </si>
  <si>
    <t>7417 Bonniebrook Dr</t>
  </si>
  <si>
    <t>2206 E 8th St</t>
  </si>
  <si>
    <t>12533 Sir Christophers Cv</t>
  </si>
  <si>
    <t>1621 Wheless Ln</t>
  </si>
  <si>
    <t>6313 Gunflint Dr</t>
  </si>
  <si>
    <t>11200 Persimmon Gap Dr</t>
  </si>
  <si>
    <t>10629 Hendon St</t>
  </si>
  <si>
    <t>6816 Doyal Dr</t>
  </si>
  <si>
    <t>7508 Moon Rock Rd</t>
  </si>
  <si>
    <t>13502 Montview Dr</t>
  </si>
  <si>
    <t>16101 Golden Top Dr</t>
  </si>
  <si>
    <t>12701 Burks Cv</t>
  </si>
  <si>
    <t>16416 Coursier Dr</t>
  </si>
  <si>
    <t>4417 Lendall Ln</t>
  </si>
  <si>
    <t>9808 Tree Bend Cv</t>
  </si>
  <si>
    <t>16105 Mcaloon Way</t>
  </si>
  <si>
    <t>16016 Zagros Way</t>
  </si>
  <si>
    <t>12307 Bent Cedar Cv</t>
  </si>
  <si>
    <t>3100 Lions Tail St</t>
  </si>
  <si>
    <t>9703 Meadowheath Dr</t>
  </si>
  <si>
    <t>2801 Lariat Trl</t>
  </si>
  <si>
    <t>6309 Craigwood Cir</t>
  </si>
  <si>
    <t>4415 Dovemeadow Dr</t>
  </si>
  <si>
    <t>4412 Eck Cv</t>
  </si>
  <si>
    <t>12606 Wittmer Dr</t>
  </si>
  <si>
    <t>12511 Tree Line Dr</t>
  </si>
  <si>
    <t>9102 Bluegrass Dr</t>
  </si>
  <si>
    <t>2419 Ashley Way</t>
  </si>
  <si>
    <t>10813 Worn Sole Dr</t>
  </si>
  <si>
    <t>4001 Balcones Woods Dr</t>
  </si>
  <si>
    <t>13143 NEW BOSTON Bnd</t>
  </si>
  <si>
    <t>16312 Donoher Dr</t>
  </si>
  <si>
    <t>12301 Cabana Ln</t>
  </si>
  <si>
    <t>7203 Bill Hughes Rd</t>
  </si>
  <si>
    <t>13411 Perthshire St</t>
  </si>
  <si>
    <t>11408 Johnny Weismuller Ln</t>
  </si>
  <si>
    <t>11222 Blossom Bell Dr</t>
  </si>
  <si>
    <t>11515 Powder Mill Trl</t>
  </si>
  <si>
    <t>16307 Golden Top Dr</t>
  </si>
  <si>
    <t>7105 Asbury Dr</t>
  </si>
  <si>
    <t>8902 Perch Cv</t>
  </si>
  <si>
    <t>12011 Sovran Ln</t>
  </si>
  <si>
    <t>5000 Bluffton Cv</t>
  </si>
  <si>
    <t>15161 Galena Dr</t>
  </si>
  <si>
    <t>2307 Valley High Cir</t>
  </si>
  <si>
    <t>2620 Bolton St</t>
  </si>
  <si>
    <t>3307 Susquehanna Ln</t>
  </si>
  <si>
    <t>4502 Grider Pass</t>
  </si>
  <si>
    <t>14905 Texas St</t>
  </si>
  <si>
    <t>2110 Keepsake Dr</t>
  </si>
  <si>
    <t>5313 AVENUE H</t>
  </si>
  <si>
    <t>13105 Green River Trl</t>
  </si>
  <si>
    <t>4206 Canyonside Trl</t>
  </si>
  <si>
    <t>4515 Magin Meadow Dr</t>
  </si>
  <si>
    <t>7205 Chisos Pass</t>
  </si>
  <si>
    <t>11405 Bristle Oak Trl</t>
  </si>
  <si>
    <t>12716 Lee Park Ln</t>
  </si>
  <si>
    <t>226 Sumalt Gap Way</t>
  </si>
  <si>
    <t>1709 Friars Tale Ln</t>
  </si>
  <si>
    <t>903 Sweet Grass Ln</t>
  </si>
  <si>
    <t>7200 Bending Oak Rd</t>
  </si>
  <si>
    <t>9119 Granada Hills Dr</t>
  </si>
  <si>
    <t>301 Venetian Cv</t>
  </si>
  <si>
    <t>16300 Donoher Dr</t>
  </si>
  <si>
    <t>3311 Harpers Ferry Ln</t>
  </si>
  <si>
    <t>4410 Magin Meadow Dr</t>
  </si>
  <si>
    <t>900 Glen Oak Dr</t>
  </si>
  <si>
    <t>7001 Halesboro</t>
  </si>
  <si>
    <t>15705 Canberra Trl</t>
  </si>
  <si>
    <t>9305 Bentley Garner Ln</t>
  </si>
  <si>
    <t>7412 Whistlestop Dr</t>
  </si>
  <si>
    <t>1618 Woodwind Ln</t>
  </si>
  <si>
    <t>3409 Ruby Red Dr</t>
  </si>
  <si>
    <t>7705 Montaque Dr</t>
  </si>
  <si>
    <t>501 Ramble Ln</t>
  </si>
  <si>
    <t>1612 Coriander Dr</t>
  </si>
  <si>
    <t>9516 Meadowheath Dr</t>
  </si>
  <si>
    <t>6206 Hyside Dr</t>
  </si>
  <si>
    <t>2401 Crazyhorse Pass</t>
  </si>
  <si>
    <t>8305 Spring Valley Dr</t>
  </si>
  <si>
    <t>1701 Goldilocks Ln</t>
  </si>
  <si>
    <t>10304 Dalea Vista Ct</t>
  </si>
  <si>
    <t>11301 Bristle Oak Trl</t>
  </si>
  <si>
    <t>10107 Chukar Cir</t>
  </si>
  <si>
    <t>4630 Hibiscus Valley Dr</t>
  </si>
  <si>
    <t>16809 Broomweed Cv</t>
  </si>
  <si>
    <t>12806 Modena Trl</t>
  </si>
  <si>
    <t>4304 Tordera Dr</t>
  </si>
  <si>
    <t>12316 Fairway Cv</t>
  </si>
  <si>
    <t>15928 Nightshade St</t>
  </si>
  <si>
    <t>1407 Elm Brook Dr</t>
  </si>
  <si>
    <t>11804 Oakwood Dr</t>
  </si>
  <si>
    <t>5003 Tahoe Trl</t>
  </si>
  <si>
    <t>6130 Mordred Ln</t>
  </si>
  <si>
    <t>5913 Davenport Divide Rd</t>
  </si>
  <si>
    <t>7711 Elkhorn Mountain Trl</t>
  </si>
  <si>
    <t>10607 Zeus Cv</t>
  </si>
  <si>
    <t>13700 Country Lake Dr</t>
  </si>
  <si>
    <t>10410 Macmora Rd</t>
  </si>
  <si>
    <t>12201 Las Flores Dr</t>
  </si>
  <si>
    <t>11600 Hunters Green Trl</t>
  </si>
  <si>
    <t>12017 Portobella Dr</t>
  </si>
  <si>
    <t>15323 Texas St</t>
  </si>
  <si>
    <t>6409 Spicewood Springs Rd</t>
  </si>
  <si>
    <t>8109 Crabtree Cv</t>
  </si>
  <si>
    <t>1513 Coriander Dr</t>
  </si>
  <si>
    <t>3242 Brass Buttons Trl</t>
  </si>
  <si>
    <t>10549 Bilbrook Pl</t>
  </si>
  <si>
    <t>8424 Jamestown Dr</t>
  </si>
  <si>
    <t>5607 China Berry Rd</t>
  </si>
  <si>
    <t>213 Rivulet Ln</t>
  </si>
  <si>
    <t>12015 Swallow Dr</t>
  </si>
  <si>
    <t>1409 Cedar Stand Pass</t>
  </si>
  <si>
    <t>5814 Pecanwood Ln</t>
  </si>
  <si>
    <t>6001 Travis Woods Cv</t>
  </si>
  <si>
    <t>10922 Menchaca Rd</t>
  </si>
  <si>
    <t>5409 Laguna Cliff Ln</t>
  </si>
  <si>
    <t>4005 Biscay Dr</t>
  </si>
  <si>
    <t>3308 Marin Ct</t>
  </si>
  <si>
    <t>3810 Tamarack Trl</t>
  </si>
  <si>
    <t>2214 Waterway Bnd</t>
  </si>
  <si>
    <t>728 Jacksdaw Dr</t>
  </si>
  <si>
    <t>9404 MEYRICK PARK Trl</t>
  </si>
  <si>
    <t>3525 Black Granite Dr</t>
  </si>
  <si>
    <t>12828 Appaloosa Chase Dr</t>
  </si>
  <si>
    <t>9325 Sanford Dr</t>
  </si>
  <si>
    <t>8600 Dulcet Dr</t>
  </si>
  <si>
    <t>4400 Canoas Dr</t>
  </si>
  <si>
    <t>2801 CASCADE FALLS Dr</t>
  </si>
  <si>
    <t>1013 Weeping Willow Dr</t>
  </si>
  <si>
    <t>6117 Wagon Bnd</t>
  </si>
  <si>
    <t>14908 Oklahoma St</t>
  </si>
  <si>
    <t>4112 Adelphi Ln</t>
  </si>
  <si>
    <t>1610 Frontier Valley Dr</t>
  </si>
  <si>
    <t>5316 Mabry Ct</t>
  </si>
  <si>
    <t>7333 Brecourt Manor Way</t>
  </si>
  <si>
    <t>11607 Windermere Mdws</t>
  </si>
  <si>
    <t>5414 Traviston Dr</t>
  </si>
  <si>
    <t>3104 Lions Tail St</t>
  </si>
  <si>
    <t>4700 Weletka Dr</t>
  </si>
  <si>
    <t>3708 LOST OASIS Holw</t>
  </si>
  <si>
    <t>4620 Best Way Ln</t>
  </si>
  <si>
    <t>12308 Edwards Hollow Run</t>
  </si>
  <si>
    <t>5120 Allamanda Dr</t>
  </si>
  <si>
    <t>4508 Kalama Dr</t>
  </si>
  <si>
    <t>306 Tempranillo Way</t>
  </si>
  <si>
    <t>12923 Noyes Ln</t>
  </si>
  <si>
    <t>1318 Deupree Dr</t>
  </si>
  <si>
    <t>4101 Love Bird Ln</t>
  </si>
  <si>
    <t>532 Jacksdaw Dr</t>
  </si>
  <si>
    <t>1908 Pershing Dr</t>
  </si>
  <si>
    <t>12028 Thompkins Dr</t>
  </si>
  <si>
    <t>7812 Journeyville Dr</t>
  </si>
  <si>
    <t>8809 Frock Ct</t>
  </si>
  <si>
    <t>14017 Genesee Trl</t>
  </si>
  <si>
    <t>15003 Nightingale Ln</t>
  </si>
  <si>
    <t>7205 Carlwood Dr</t>
  </si>
  <si>
    <t>618 Emma Loop</t>
  </si>
  <si>
    <t>12717 Black Hills Dr</t>
  </si>
  <si>
    <t>902 Hollybluff St</t>
  </si>
  <si>
    <t>7905 Crandall Rd</t>
  </si>
  <si>
    <t>8216 Amasia Cv</t>
  </si>
  <si>
    <t>2300 Tamarisk Cir</t>
  </si>
  <si>
    <t>11407 Bristle Oak Trl</t>
  </si>
  <si>
    <t>11512 Rustic Rock Dr</t>
  </si>
  <si>
    <t>110 Outcrop View Ln</t>
  </si>
  <si>
    <t>7112 Quimper Ln</t>
  </si>
  <si>
    <t>8W</t>
  </si>
  <si>
    <t>703 Dondale Cir</t>
  </si>
  <si>
    <t>7933 Snook Hook Trl</t>
  </si>
  <si>
    <t>8202 Wavertree Ct</t>
  </si>
  <si>
    <t>3607 Oak Creek Dr</t>
  </si>
  <si>
    <t>1305 August Dr</t>
  </si>
  <si>
    <t>1309 Blakeney Ln</t>
  </si>
  <si>
    <t>3006 S Sea Jay Dr SE</t>
  </si>
  <si>
    <t>9722 Meadowheath Dr</t>
  </si>
  <si>
    <t>2005 Ploverville Ln</t>
  </si>
  <si>
    <t>9608 Slate Creek Trl</t>
  </si>
  <si>
    <t>1900 Cervin Blvd</t>
  </si>
  <si>
    <t>2400 Water Well Ln</t>
  </si>
  <si>
    <t>6000 RAIN CREEK Pkwy</t>
  </si>
  <si>
    <t>8908 Tiombe Bnd</t>
  </si>
  <si>
    <t>12105 Verchota Dr</t>
  </si>
  <si>
    <t>12103 Sage Hen Cir</t>
  </si>
  <si>
    <t>1205 Showbox St</t>
  </si>
  <si>
    <t>8705 Sansom Rd</t>
  </si>
  <si>
    <t>4108 Michael Neill Dr</t>
  </si>
  <si>
    <t>205 Mia Dr</t>
  </si>
  <si>
    <t>14239 Hunters Pass</t>
  </si>
  <si>
    <t>11916 Dorsett Rd</t>
  </si>
  <si>
    <t>4609 Moose Dr</t>
  </si>
  <si>
    <t>11007 Watchful Fox Dr</t>
  </si>
  <si>
    <t>13117 Mill Stone Dr</t>
  </si>
  <si>
    <t>103 Aruba Ct</t>
  </si>
  <si>
    <t>8108 Wexford Dr</t>
  </si>
  <si>
    <t>12907 Rampart St</t>
  </si>
  <si>
    <t>11015 Andenwood Dr</t>
  </si>
  <si>
    <t>3311 Spotted Horse Trl</t>
  </si>
  <si>
    <t>11804 Ranchview Ct</t>
  </si>
  <si>
    <t>9006 Brimstone Ln</t>
  </si>
  <si>
    <t>7427 Dallas Dr</t>
  </si>
  <si>
    <t>5903 Thames Dr</t>
  </si>
  <si>
    <t>5604 Hudson Bend Rd</t>
  </si>
  <si>
    <t>2409 COMBURG CASTLE Way</t>
  </si>
  <si>
    <t>9517 Prescott Dr</t>
  </si>
  <si>
    <t>15100 Mettle Dr</t>
  </si>
  <si>
    <t>2814 Inridge Dr</t>
  </si>
  <si>
    <t>8109 ALMONDSBURY Ln</t>
  </si>
  <si>
    <t>5837 Pinon Vista Dr</t>
  </si>
  <si>
    <t>3712 Sawmill Dr</t>
  </si>
  <si>
    <t>462 Stone River Dr</t>
  </si>
  <si>
    <t>15003 Ryman Rd</t>
  </si>
  <si>
    <t>11905 Battle Bridge Dr</t>
  </si>
  <si>
    <t>6025 Toscana Ave</t>
  </si>
  <si>
    <t>2301 Dowd Ln</t>
  </si>
  <si>
    <t>7406 Dallas Dr</t>
  </si>
  <si>
    <t>6925 Beatty Dr</t>
  </si>
  <si>
    <t>10202 Faylin Dr</t>
  </si>
  <si>
    <t>1600 Canyon Edge Dr</t>
  </si>
  <si>
    <t>12202 Scribe Dr</t>
  </si>
  <si>
    <t>6809 Crestone Rd</t>
  </si>
  <si>
    <t>5205 Corrientes Cv</t>
  </si>
  <si>
    <t>1504 Weyford Dr</t>
  </si>
  <si>
    <t>4514 Credo Ln</t>
  </si>
  <si>
    <t>2213 Wilma Rudolph Rd</t>
  </si>
  <si>
    <t>12511 River Rock Ct</t>
  </si>
  <si>
    <t>4806 Scarsdale Dr</t>
  </si>
  <si>
    <t>9513 Prescott Dr</t>
  </si>
  <si>
    <t>6204 Skahan Ln</t>
  </si>
  <si>
    <t>5909 Aylford Ct</t>
  </si>
  <si>
    <t>10416 Mourning Dove Dr</t>
  </si>
  <si>
    <t>13004 Muldoon Dr</t>
  </si>
  <si>
    <t>9200 Prince William</t>
  </si>
  <si>
    <t>6308 Keegans Dr</t>
  </si>
  <si>
    <t>5517 Northdale Dr</t>
  </si>
  <si>
    <t>1615 Lawrence St</t>
  </si>
  <si>
    <t>9205 Rowlands Sayle Rd</t>
  </si>
  <si>
    <t>11101 Sierra Nevada</t>
  </si>
  <si>
    <t>11707 Pollyanna Ave</t>
  </si>
  <si>
    <t>320 N TUMBLEWEED Trl</t>
  </si>
  <si>
    <t>14913 Longbranch Dr</t>
  </si>
  <si>
    <t>153 Autumn Wood Ln</t>
  </si>
  <si>
    <t>5803 Median Rd</t>
  </si>
  <si>
    <t>7731 Kiva Dr</t>
  </si>
  <si>
    <t>HH</t>
  </si>
  <si>
    <t>6725 Taomina Dr</t>
  </si>
  <si>
    <t>8312 Jancy Dr</t>
  </si>
  <si>
    <t>16800 Pocono Dr</t>
  </si>
  <si>
    <t>9605 Pasatiempo Dr</t>
  </si>
  <si>
    <t>1121 Emmitt Run</t>
  </si>
  <si>
    <t>506 Battle Bend Blvd</t>
  </si>
  <si>
    <t>6221 Antigo Ln</t>
  </si>
  <si>
    <t>5015 Miss Julie Ln</t>
  </si>
  <si>
    <t>6811 Midwood Pkwy</t>
  </si>
  <si>
    <t>15106 Natural Spring Way</t>
  </si>
  <si>
    <t>682 Merion Dr</t>
  </si>
  <si>
    <t>6205 Clarion Dr</t>
  </si>
  <si>
    <t>9012 Swanson Ln</t>
  </si>
  <si>
    <t>907 Sand Hill Branch Dr</t>
  </si>
  <si>
    <t>4701 Bucks Run</t>
  </si>
  <si>
    <t>14701 Catarina Way</t>
  </si>
  <si>
    <t>4709 Ramies Run</t>
  </si>
  <si>
    <t>13405 Byrds Nest Dr</t>
  </si>
  <si>
    <t>3005 Shoot Out Ct</t>
  </si>
  <si>
    <t>7001 Aries Ln</t>
  </si>
  <si>
    <t>5504 Kite Tail</t>
  </si>
  <si>
    <t>3813 Standfield Ct</t>
  </si>
  <si>
    <t>9201 Brigadoon Cv</t>
  </si>
  <si>
    <t>11501 Bruce Jenner Ln</t>
  </si>
  <si>
    <t>2506 Roxmoor Dr</t>
  </si>
  <si>
    <t>16018 Fontaine Ave</t>
  </si>
  <si>
    <t>3201 Tehama Ct</t>
  </si>
  <si>
    <t>8208 Alcorn Cir</t>
  </si>
  <si>
    <t>1130 Emmitt Run</t>
  </si>
  <si>
    <t>5203 Kings Highway</t>
  </si>
  <si>
    <t>13004 Moorcroft Ln</t>
  </si>
  <si>
    <t>8605 Navidad Dr</t>
  </si>
  <si>
    <t>11409 Eddie Egan Ln</t>
  </si>
  <si>
    <t>8520 Shallot Way</t>
  </si>
  <si>
    <t>7522 Uray Dr</t>
  </si>
  <si>
    <t>10916 Hidden Caves Way</t>
  </si>
  <si>
    <t>14568 Robert I Walker Blvd</t>
  </si>
  <si>
    <t>6408 Mirarosa Dr</t>
  </si>
  <si>
    <t>2119 Nathan Dr</t>
  </si>
  <si>
    <t>1805 Krizan Ave</t>
  </si>
  <si>
    <t>1008 Little Elm Park</t>
  </si>
  <si>
    <t>4501 Andalusia Dr</t>
  </si>
  <si>
    <t>14629 Staked Plains Loop</t>
  </si>
  <si>
    <t>487 Anfield Cir</t>
  </si>
  <si>
    <t>8007 Epping Ln</t>
  </si>
  <si>
    <t>4203 Walhill Ln</t>
  </si>
  <si>
    <t>7800 Lonesome Dove Cv</t>
  </si>
  <si>
    <t>4714 Cypress Bnd</t>
  </si>
  <si>
    <t>5021 Inks Clearing Ln</t>
  </si>
  <si>
    <t>7100 Covered Bridge Dr</t>
  </si>
  <si>
    <t>3808 Woodchester Ln</t>
  </si>
  <si>
    <t>7405 Covered Bridge Dr</t>
  </si>
  <si>
    <t>2016 Thrasher Ln</t>
  </si>
  <si>
    <t>13236 Villa Montana Way</t>
  </si>
  <si>
    <t>4200 Everest Ln</t>
  </si>
  <si>
    <t>5729 Taylorcrest Dr</t>
  </si>
  <si>
    <t>5312 Pecan Brook Dr</t>
  </si>
  <si>
    <t>9005 HUNTERS Trce</t>
  </si>
  <si>
    <t>1411 Homespun Rd</t>
  </si>
  <si>
    <t>3708 Northfield Rd</t>
  </si>
  <si>
    <t>194 Lavaca Heights Dr</t>
  </si>
  <si>
    <t>10044 Scull Creek Dr</t>
  </si>
  <si>
    <t>8704 Granada Hills Dr</t>
  </si>
  <si>
    <t>13553 Anarosa Loop</t>
  </si>
  <si>
    <t>9864 Childress Dr</t>
  </si>
  <si>
    <t>4425 Chickasaw Ct</t>
  </si>
  <si>
    <t>1900 Mirabeau St</t>
  </si>
  <si>
    <t>3904 Wharton Ct</t>
  </si>
  <si>
    <t>11504 Eagles Glen Dr</t>
  </si>
  <si>
    <t>4506 San Simeon Dr</t>
  </si>
  <si>
    <t>517 Ayinger Ln</t>
  </si>
  <si>
    <t>8520 New Hampshire Dr</t>
  </si>
  <si>
    <t>1606 Colony Creek Dr</t>
  </si>
  <si>
    <t>8861 Taline Cir</t>
  </si>
  <si>
    <t>2702 Gettysburg Dr</t>
  </si>
  <si>
    <t>8813 BLACK OAK St</t>
  </si>
  <si>
    <t>6603 Galindo St</t>
  </si>
  <si>
    <t>6208 Walnut Hills Dr</t>
  </si>
  <si>
    <t>714 Shiny Rock Dr</t>
  </si>
  <si>
    <t>6105 Abilene Trl</t>
  </si>
  <si>
    <t>7825 Aria Loop</t>
  </si>
  <si>
    <t>16706 Lilo Dr</t>
  </si>
  <si>
    <t>4901 Carsonhill Dr</t>
  </si>
  <si>
    <t>9711 Llano Estacado Ln</t>
  </si>
  <si>
    <t>4400 Ganymede Dr</t>
  </si>
  <si>
    <t>5005 Globe Mallow Dr</t>
  </si>
  <si>
    <t>13003 Powderhorn St</t>
  </si>
  <si>
    <t>6800 La Concha Cv</t>
  </si>
  <si>
    <t>6107 Lost Horizon Dr</t>
  </si>
  <si>
    <t>5406 King Henry Dr</t>
  </si>
  <si>
    <t>10106 Woodland Village Dr</t>
  </si>
  <si>
    <t>15101 Eagles Ct</t>
  </si>
  <si>
    <t>6723 Beauford Dr</t>
  </si>
  <si>
    <t>9357 Bernoulli Dr</t>
  </si>
  <si>
    <t>2805 Pyramid Dr</t>
  </si>
  <si>
    <t>11701 Wiginton Dr</t>
  </si>
  <si>
    <t>6108 Dedham Ln</t>
  </si>
  <si>
    <t>5213 Buchanan Draw Rd</t>
  </si>
  <si>
    <t>502 Cardenas Ln</t>
  </si>
  <si>
    <t>11805 Mustang Chase Rd</t>
  </si>
  <si>
    <t>2509 Mcdonald Way</t>
  </si>
  <si>
    <t>6801 Yaupon Dr</t>
  </si>
  <si>
    <t>8910 Briardale Dr</t>
  </si>
  <si>
    <t>6811 Halesboro Dr</t>
  </si>
  <si>
    <t>6503 Halsey Ct</t>
  </si>
  <si>
    <t>2429 Equestrian Trl</t>
  </si>
  <si>
    <t>11407 Costakes Dr</t>
  </si>
  <si>
    <t>201 Great Circle Cv</t>
  </si>
  <si>
    <t>102 Oertli Ln</t>
  </si>
  <si>
    <t>676 Catalina Ln</t>
  </si>
  <si>
    <t>9204 Sanford Dr</t>
  </si>
  <si>
    <t>3820 Breckenridge Dr</t>
  </si>
  <si>
    <t>3213 Western Dr</t>
  </si>
  <si>
    <t>13203 Briar Hollow Dr</t>
  </si>
  <si>
    <t>6106 Colina Ln</t>
  </si>
  <si>
    <t>2400 White Dove Pass</t>
  </si>
  <si>
    <t>10645 Royal Tara Cv</t>
  </si>
  <si>
    <t>11808 Broad Oaks Dr</t>
  </si>
  <si>
    <t>16009 Windroot St</t>
  </si>
  <si>
    <t>10724 Galsworthy Ln</t>
  </si>
  <si>
    <t>612 Twelve Oaks Ln</t>
  </si>
  <si>
    <t>5306 Mc Carty Ln</t>
  </si>
  <si>
    <t>12308 Capitol Saddlery Trl</t>
  </si>
  <si>
    <t>3017 Sauls Dr</t>
  </si>
  <si>
    <t>8026 Baxter Springs Rd</t>
  </si>
  <si>
    <t>1011 Bob White Dr</t>
  </si>
  <si>
    <t>1001 N Cuernavaca Dr</t>
  </si>
  <si>
    <t>52 White Magnolia Cir</t>
  </si>
  <si>
    <t>15909 Ruel Cv</t>
  </si>
  <si>
    <t>14410 Tiffer Ln</t>
  </si>
  <si>
    <t>1701 Woodwind Ln</t>
  </si>
  <si>
    <t>9400 Sandstone St</t>
  </si>
  <si>
    <t>9828 Briar Ridge Dr</t>
  </si>
  <si>
    <t>12407 Wycliff Ln</t>
  </si>
  <si>
    <t>6405 Lost Horizon Dr</t>
  </si>
  <si>
    <t>2500 Alleyton Cv</t>
  </si>
  <si>
    <t>2600 Highland Haven Dr</t>
  </si>
  <si>
    <t>2131 Cervin Blvd</t>
  </si>
  <si>
    <t>3001 Rochelle Dr</t>
  </si>
  <si>
    <t>15609 La Catania Way</t>
  </si>
  <si>
    <t>12923 Brigham Dr</t>
  </si>
  <si>
    <t>12604 Brightside St</t>
  </si>
  <si>
    <t>11708 D K Ranch Rd</t>
  </si>
  <si>
    <t>12339 Tomanet Trl</t>
  </si>
  <si>
    <t>10201 Cienega Cv</t>
  </si>
  <si>
    <t>10614 Spicewood Pkwy</t>
  </si>
  <si>
    <t>3008 Brass Buttons Trl</t>
  </si>
  <si>
    <t>520 Woodside Ter</t>
  </si>
  <si>
    <t>6211 Club Ter</t>
  </si>
  <si>
    <t>5412 Golden Canary Ln</t>
  </si>
  <si>
    <t>11920 LINCOLNSHIRE Dr</t>
  </si>
  <si>
    <t>3704 Holt Dr</t>
  </si>
  <si>
    <t>16117 Nightshade St</t>
  </si>
  <si>
    <t>16500 Pouliche Cv</t>
  </si>
  <si>
    <t>9301 Silk Oak Cv</t>
  </si>
  <si>
    <t>12418 Cassady Dr</t>
  </si>
  <si>
    <t>6508 Wolfcreek Pass</t>
  </si>
  <si>
    <t>7707 Seminary Ridge Dr</t>
  </si>
  <si>
    <t>18413 Deleon Bayou Ln</t>
  </si>
  <si>
    <t>10905 Leafwood Ln</t>
  </si>
  <si>
    <t>6314 Old Harbor Ln</t>
  </si>
  <si>
    <t>8108 Henry Kinney Row</t>
  </si>
  <si>
    <t>916 Minturn Ln</t>
  </si>
  <si>
    <t>101 LODESTONE Ln</t>
  </si>
  <si>
    <t>4403 Elmsgrove Dr</t>
  </si>
  <si>
    <t>7125 Ridge Oak Ln</t>
  </si>
  <si>
    <t>7503 Corrie Cv</t>
  </si>
  <si>
    <t>9601 Pasatiempo Dr</t>
  </si>
  <si>
    <t>15400 Joseph Dr</t>
  </si>
  <si>
    <t>1900 Trillium Cv</t>
  </si>
  <si>
    <t>9000 Bill Hickcock Pass</t>
  </si>
  <si>
    <t>12208 Fairway Cv</t>
  </si>
  <si>
    <t>11405 Ruffed Grouse Dr</t>
  </si>
  <si>
    <t>10916 Quarry Oaks Trl</t>
  </si>
  <si>
    <t>10300 Yellowstone Dr</t>
  </si>
  <si>
    <t>7708 Blue Lilly Dr</t>
  </si>
  <si>
    <t>2414 Bitter Creek Dr</t>
  </si>
  <si>
    <t>9806 Bayshore Bnd</t>
  </si>
  <si>
    <t>400 Blackson Ave</t>
  </si>
  <si>
    <t>1004 Salem Ln</t>
  </si>
  <si>
    <t>5004 Ganymede Dr</t>
  </si>
  <si>
    <t>4730 Twin Valley Dr</t>
  </si>
  <si>
    <t>14213 Anita Marie Ln</t>
  </si>
  <si>
    <t>902 Pyegrave Pl</t>
  </si>
  <si>
    <t>1506 Rutland Dr</t>
  </si>
  <si>
    <t>3313 Treadsoft Cv</t>
  </si>
  <si>
    <t>1513 Canon Yeomans Trl</t>
  </si>
  <si>
    <t>1312 Tetbury Ln</t>
  </si>
  <si>
    <t>2306 KLATTENHOFF Dr</t>
  </si>
  <si>
    <t>7606 Kiva Dr</t>
  </si>
  <si>
    <t>4113 Tecate Trl</t>
  </si>
  <si>
    <t>19209 Freeman Cir</t>
  </si>
  <si>
    <t>5601 Palo Blanco Ct</t>
  </si>
  <si>
    <t>925 Echo Ln</t>
  </si>
  <si>
    <t>9405 Winding Oak Trl</t>
  </si>
  <si>
    <t>6107 Palm Cir</t>
  </si>
  <si>
    <t>5805 Davenport Divide Rd</t>
  </si>
  <si>
    <t>2403 Lehigh Dr</t>
  </si>
  <si>
    <t>14103 Fort Smith Trl</t>
  </si>
  <si>
    <t>12504 Silver Spur</t>
  </si>
  <si>
    <t>2642 Cascade Falls Dr</t>
  </si>
  <si>
    <t>8809 Lanna Bluff Loop</t>
  </si>
  <si>
    <t>12517 Alcanza Dr</t>
  </si>
  <si>
    <t>7832 Tusman Dr</t>
  </si>
  <si>
    <t>11200 Limoncillo Ct</t>
  </si>
  <si>
    <t>9602 Scenic Bluff Dr</t>
  </si>
  <si>
    <t>6817 Telluride Trl</t>
  </si>
  <si>
    <t>7729 Kiva Dr</t>
  </si>
  <si>
    <t>3408 Oxen Ct</t>
  </si>
  <si>
    <t>2137 Cervin Blvd</t>
  </si>
  <si>
    <t>1144 Richardine Ave</t>
  </si>
  <si>
    <t>14324 Mowsbury Dr</t>
  </si>
  <si>
    <t>3403 Celosia St</t>
  </si>
  <si>
    <t>1003 Hatteras Dr</t>
  </si>
  <si>
    <t>10904 Sierra Colorado</t>
  </si>
  <si>
    <t>14005 Hunters Pass</t>
  </si>
  <si>
    <t>5001 Mandevilla Dr</t>
  </si>
  <si>
    <t>5825 Secrest Dr</t>
  </si>
  <si>
    <t>12911 Turkey Run</t>
  </si>
  <si>
    <t>4604 S 2nd St</t>
  </si>
  <si>
    <t>12109 Grey Fawn Path</t>
  </si>
  <si>
    <t>3004 Maysillee St</t>
  </si>
  <si>
    <t>6137 Oliver Loving Trl</t>
  </si>
  <si>
    <t>6808 Tulane Dr</t>
  </si>
  <si>
    <t>12300 Waterside Trl</t>
  </si>
  <si>
    <t>5616 Abilene Trl</t>
  </si>
  <si>
    <t>19104 Fernando Trl</t>
  </si>
  <si>
    <t>6003 Blanco River Pass</t>
  </si>
  <si>
    <t>4523 Chesney Ridge Dr</t>
  </si>
  <si>
    <t>4101 Cloudy Ridge Rd</t>
  </si>
  <si>
    <t>4903 Parell Path</t>
  </si>
  <si>
    <t>1315 Quail Park Dr</t>
  </si>
  <si>
    <t>418 Lindale Cv</t>
  </si>
  <si>
    <t>10108 Crescendo Ln</t>
  </si>
  <si>
    <t>7516 Glenhill Rd</t>
  </si>
  <si>
    <t>10208 Autumn Wood Dr</t>
  </si>
  <si>
    <t>900 Angleton Cv</t>
  </si>
  <si>
    <t>4501 Clarno Dr</t>
  </si>
  <si>
    <t>12404 Burlywood Trl</t>
  </si>
  <si>
    <t>6308 Woodhue Dr</t>
  </si>
  <si>
    <t>7008 Magenta Ln</t>
  </si>
  <si>
    <t>10122 Dianella Ln</t>
  </si>
  <si>
    <t>3316 Grasshopper Dr</t>
  </si>
  <si>
    <t>6616 Alleyton Dr</t>
  </si>
  <si>
    <t>18101 Heard Loop</t>
  </si>
  <si>
    <t>3903 Leafield Dr</t>
  </si>
  <si>
    <t>3608 Bristol Motor Pass</t>
  </si>
  <si>
    <t>7404 Peabody Dr</t>
  </si>
  <si>
    <t>12711 River Bnd</t>
  </si>
  <si>
    <t>6508 Llano Stage Trl</t>
  </si>
  <si>
    <t>1322 Strickland Dr</t>
  </si>
  <si>
    <t>12804 Modena Trl</t>
  </si>
  <si>
    <t>12004 Pepperidge Dr</t>
  </si>
  <si>
    <t>12903 Coridan Dr</t>
  </si>
  <si>
    <t>4311 Zuni Dr</t>
  </si>
  <si>
    <t>8717 Dandelion Trl</t>
  </si>
  <si>
    <t>4322 Bremner Dr</t>
  </si>
  <si>
    <t>2200 Toulouse Dr</t>
  </si>
  <si>
    <t>9517 Hopeland Dr</t>
  </si>
  <si>
    <t>12301 Old Stage Trl</t>
  </si>
  <si>
    <t>6510 Harrogate Dr</t>
  </si>
  <si>
    <t>9420 Jenaro Ct</t>
  </si>
  <si>
    <t>8803 Brookfield Dr</t>
  </si>
  <si>
    <t>211 Bella Cima Dr</t>
  </si>
  <si>
    <t>3400 Lodgepole Dr</t>
  </si>
  <si>
    <t>7907 Willet Trl</t>
  </si>
  <si>
    <t>6013 Mordred Ln</t>
  </si>
  <si>
    <t>7016 Bending Oak Rd</t>
  </si>
  <si>
    <t>11902 Oak Trl</t>
  </si>
  <si>
    <t>5722 Palo Blanco Ln</t>
  </si>
  <si>
    <t>9307 Curlew</t>
  </si>
  <si>
    <t>9408 Honeycomb Dr</t>
  </si>
  <si>
    <t>6509 Clairmont Dr</t>
  </si>
  <si>
    <t>6518 Tasajillo Trl</t>
  </si>
  <si>
    <t>10801 Straw Flower Dr</t>
  </si>
  <si>
    <t>11912 Shropshire Blvd</t>
  </si>
  <si>
    <t>11507 Cherry Hearst Ct</t>
  </si>
  <si>
    <t>805 Turtle Creek Blvd</t>
  </si>
  <si>
    <t>14429 Robert I Walker Blvd</t>
  </si>
  <si>
    <t>10405 Pariva Trl</t>
  </si>
  <si>
    <t>11504 Shakespearean Way</t>
  </si>
  <si>
    <t>8840 Francia Trl</t>
  </si>
  <si>
    <t>13600 Terrett Trce</t>
  </si>
  <si>
    <t>8212 Briarwood Ln</t>
  </si>
  <si>
    <t>6409 Alleyton Dr</t>
  </si>
  <si>
    <t>5601 Colinton Ave</t>
  </si>
  <si>
    <t>12802 Oak Bend Cv</t>
  </si>
  <si>
    <t>5205 Mandevilla Dr</t>
  </si>
  <si>
    <t>10920 Beachmont Ln</t>
  </si>
  <si>
    <t>1617 Woodwind Ln</t>
  </si>
  <si>
    <t>14700 Great Eagle Trl</t>
  </si>
  <si>
    <t>5413 Apache Creek Cv</t>
  </si>
  <si>
    <t>7301 Charlton Dr</t>
  </si>
  <si>
    <t>7405 Fireoak Dr</t>
  </si>
  <si>
    <t>11828 Natures Bnd</t>
  </si>
  <si>
    <t>6510 Stonleigh Pl</t>
  </si>
  <si>
    <t>7000 Calpe Dr</t>
  </si>
  <si>
    <t>2203 Melissa Oaks Ln</t>
  </si>
  <si>
    <t>8605 Colonial Dr</t>
  </si>
  <si>
    <t>4501 Muskdeer Dr</t>
  </si>
  <si>
    <t>6405 Middleham Pl</t>
  </si>
  <si>
    <t>1008 Rebbeca Dr</t>
  </si>
  <si>
    <t>8505 Aoudad Trl</t>
  </si>
  <si>
    <t>5905 Taylorcrest Dr</t>
  </si>
  <si>
    <t>9203 United Kingdom Dr</t>
  </si>
  <si>
    <t>6600 Orchard Hill Dr</t>
  </si>
  <si>
    <t>4715 Cypress Bnd</t>
  </si>
  <si>
    <t>4608 Glade Line Dr</t>
  </si>
  <si>
    <t>12007 Grey Fawn Path</t>
  </si>
  <si>
    <t>7403 Attar Cv</t>
  </si>
  <si>
    <t>8706 Balcones Club Dr</t>
  </si>
  <si>
    <t>10923 Preston Trails Dr</t>
  </si>
  <si>
    <t>4803 Counts Cv</t>
  </si>
  <si>
    <t>1200 E Lakeland Dr</t>
  </si>
  <si>
    <t>9403 E Meadow Vale</t>
  </si>
  <si>
    <t>1619 Wheless Ln</t>
  </si>
  <si>
    <t>9424 Morgan Creek Dr</t>
  </si>
  <si>
    <t>2915 Jubilee Trl</t>
  </si>
  <si>
    <t>4517 Norman Trl</t>
  </si>
  <si>
    <t>307 JACK NICKLAUS Dr</t>
  </si>
  <si>
    <t>12224 Shropshire Blvd</t>
  </si>
  <si>
    <t>2708 Highland Haven Dr</t>
  </si>
  <si>
    <t>2309 Devonshire Dr</t>
  </si>
  <si>
    <t>2001 Jones Rd</t>
  </si>
  <si>
    <t>11604 Wiginton Dr</t>
  </si>
  <si>
    <t>5500 Village Ln</t>
  </si>
  <si>
    <t>124 Navigator Dr</t>
  </si>
  <si>
    <t>17017 Rush Pea Cir</t>
  </si>
  <si>
    <t>5707 Marchmont Ln</t>
  </si>
  <si>
    <t>7445 Peabody Dr</t>
  </si>
  <si>
    <t>12025 Montclair Bnd</t>
  </si>
  <si>
    <t>16312 Paddlefish Way</t>
  </si>
  <si>
    <t>11512 Cedarcliffe Dr</t>
  </si>
  <si>
    <t>5415 Austral Loop</t>
  </si>
  <si>
    <t>4204 Columbine Dr</t>
  </si>
  <si>
    <t>6713 Dubuque Ln</t>
  </si>
  <si>
    <t>4815 Transit Cir</t>
  </si>
  <si>
    <t>9707 Briny Shell Way</t>
  </si>
  <si>
    <t>10202 Vaquero Trl</t>
  </si>
  <si>
    <t>8317 Chick Pea Ln</t>
  </si>
  <si>
    <t>9823 Buckskin Trl</t>
  </si>
  <si>
    <t>1102 Hermitage Dr</t>
  </si>
  <si>
    <t>7914 Siringo Pass</t>
  </si>
  <si>
    <t>7705 El Dorado Dr</t>
  </si>
  <si>
    <t>2500 MARCUS ABRAMS Blvd</t>
  </si>
  <si>
    <t>904 E 53rd St</t>
  </si>
  <si>
    <t>3108 PORTOLA Ct</t>
  </si>
  <si>
    <t>7824 Manassas Dr</t>
  </si>
  <si>
    <t>262 Cistern Way</t>
  </si>
  <si>
    <t>10714 Fountainbleu Cir</t>
  </si>
  <si>
    <t>12741 Council Bluff Dr</t>
  </si>
  <si>
    <t>6902 Ligustrum Cv</t>
  </si>
  <si>
    <t>10128 Clemente Cir</t>
  </si>
  <si>
    <t>1306 Warrington Dr</t>
  </si>
  <si>
    <t>10005 Rocking Horse Rd</t>
  </si>
  <si>
    <t>6012 Rickerhill Ln</t>
  </si>
  <si>
    <t>7105 Coachwhip Holw</t>
  </si>
  <si>
    <t>1407 Marcus Pl</t>
  </si>
  <si>
    <t>4916 Mandevilla Dr</t>
  </si>
  <si>
    <t>3313 Plantation Rd</t>
  </si>
  <si>
    <t>11613 Sweetwater Trl</t>
  </si>
  <si>
    <t>301 Cumberland Rd</t>
  </si>
  <si>
    <t>4528 Merle Dr</t>
  </si>
  <si>
    <t>903 Isernia Dr</t>
  </si>
  <si>
    <t>12203 Midland Walk</t>
  </si>
  <si>
    <t>5919 Magee Bnd</t>
  </si>
  <si>
    <t>4902 Eastdale Dr</t>
  </si>
  <si>
    <t>13449 Dulles Ave</t>
  </si>
  <si>
    <t>10504 Luke Ct</t>
  </si>
  <si>
    <t>10009 Derringer Trl</t>
  </si>
  <si>
    <t>11802 Whitewing Ave</t>
  </si>
  <si>
    <t>11615 Paul E Anderson Dr</t>
  </si>
  <si>
    <t>1103 S Trace Dr</t>
  </si>
  <si>
    <t>13218 Villa Park Dr</t>
  </si>
  <si>
    <t>8206 Polar Dr</t>
  </si>
  <si>
    <t>9257 Scenic Bluff Dr</t>
  </si>
  <si>
    <t>13501 Anarosa Loop</t>
  </si>
  <si>
    <t>16005 Cinca Terra Dr</t>
  </si>
  <si>
    <t>4310 Canoas Dr</t>
  </si>
  <si>
    <t>1605 Lawrence St</t>
  </si>
  <si>
    <t>11807 Three Oaks Trl</t>
  </si>
  <si>
    <t>2103 White Dove Pass</t>
  </si>
  <si>
    <t>5302 Ashcroft Ct</t>
  </si>
  <si>
    <t>1605 Westmoor Dr</t>
  </si>
  <si>
    <t>9307 Roxanna Dr</t>
  </si>
  <si>
    <t>6104 Bridlington Cir</t>
  </si>
  <si>
    <t>111 S Cuernavaca Dr</t>
  </si>
  <si>
    <t>7004 Windrift Way</t>
  </si>
  <si>
    <t>15103 Sutton Dr</t>
  </si>
  <si>
    <t>7300 Ferndale Cv</t>
  </si>
  <si>
    <t>11701 Switchgrass Cv</t>
  </si>
  <si>
    <t>11109 Blissfield Cv</t>
  </si>
  <si>
    <t>8900 Eagle Vista Ct</t>
  </si>
  <si>
    <t>3728 Josh Ln</t>
  </si>
  <si>
    <t>16413 Coursier Dr</t>
  </si>
  <si>
    <t>207 Antigua Way</t>
  </si>
  <si>
    <t>4611 Best Way Ln</t>
  </si>
  <si>
    <t>2404 Harrowden Dr</t>
  </si>
  <si>
    <t>10527 Indigo Broom Loop</t>
  </si>
  <si>
    <t>5529 Agatha Cir</t>
  </si>
  <si>
    <t>18612 Wheelock Ct</t>
  </si>
  <si>
    <t>5700 Beacon Dr</t>
  </si>
  <si>
    <t>12713 Tierra Grande Trl</t>
  </si>
  <si>
    <t>9915 Derecho Dr</t>
  </si>
  <si>
    <t>1407 Monica St</t>
  </si>
  <si>
    <t>9202 Knoll Crest Loop</t>
  </si>
  <si>
    <t>12504 Ondara Dr</t>
  </si>
  <si>
    <t>11902 Dove Haven Dr</t>
  </si>
  <si>
    <t>2110 BRANDYWINE Ln</t>
  </si>
  <si>
    <t>11617 Sweet Basil Ct</t>
  </si>
  <si>
    <t>4721 Tello Path</t>
  </si>
  <si>
    <t>14911 Longbranch Dr</t>
  </si>
  <si>
    <t>5100 Plumas</t>
  </si>
  <si>
    <t>198 Summer Square Dr</t>
  </si>
  <si>
    <t>6609 Clubway Ln</t>
  </si>
  <si>
    <t>1210 Doonesbury Dr</t>
  </si>
  <si>
    <t>3416 Reims Ct</t>
  </si>
  <si>
    <t>2612 Padina Dr</t>
  </si>
  <si>
    <t>9013 Elfen Cv</t>
  </si>
  <si>
    <t>5715 Whitebrook Dr</t>
  </si>
  <si>
    <t>7902 Finch Trl</t>
  </si>
  <si>
    <t>8316 Nicola Trl</t>
  </si>
  <si>
    <t>8200 Alophia Dr</t>
  </si>
  <si>
    <t>9209 Slayton Dr</t>
  </si>
  <si>
    <t>6605 Alberta Cv</t>
  </si>
  <si>
    <t>2900 Pecan Springs Rd</t>
  </si>
  <si>
    <t>7904 Swindon Ln</t>
  </si>
  <si>
    <t>11300 JAMES HALLER Dr</t>
  </si>
  <si>
    <t>5900 Cannon Mountain Dr</t>
  </si>
  <si>
    <t>2705 Irish Bend Dr</t>
  </si>
  <si>
    <t>7901 Seminary Rdg</t>
  </si>
  <si>
    <t>1406 Homespun Rd</t>
  </si>
  <si>
    <t>12900 Staton Dr</t>
  </si>
  <si>
    <t>8501 Inca Dove Dr</t>
  </si>
  <si>
    <t>11904 Versante Cir</t>
  </si>
  <si>
    <t>7500 Vol Walker Dr</t>
  </si>
  <si>
    <t>4700 Hibiscus Valley Dr</t>
  </si>
  <si>
    <t>3413 Harpers Ferry Ln</t>
  </si>
  <si>
    <t>5209 Rob Scott St</t>
  </si>
  <si>
    <t>11404 Spicewood Pkwy</t>
  </si>
  <si>
    <t>8911 Laurel Grove Dr</t>
  </si>
  <si>
    <t>12816 Padua Dr</t>
  </si>
  <si>
    <t>7402 Teak Cv</t>
  </si>
  <si>
    <t>11123 Henge Dr</t>
  </si>
  <si>
    <t>4106 Stonecroft Dr</t>
  </si>
  <si>
    <t>325 Jack Nicklaus Dr</t>
  </si>
  <si>
    <t>7604 Alouette Dr</t>
  </si>
  <si>
    <t>12004 Acorn Creek Trl</t>
  </si>
  <si>
    <t>14829 Jacks Pond Rd</t>
  </si>
  <si>
    <t>7919 Finch Trl</t>
  </si>
  <si>
    <t>5210 Delores Ave</t>
  </si>
  <si>
    <t>2811 Mecca Rd</t>
  </si>
  <si>
    <t>6104 Blarwood Dr</t>
  </si>
  <si>
    <t>10648 Floral Park Dr</t>
  </si>
  <si>
    <t>820 Spectacular Bid Dr</t>
  </si>
  <si>
    <t>1622 Cattle Trl</t>
  </si>
  <si>
    <t>8921 Taline Cir</t>
  </si>
  <si>
    <t>6712 Northeast Dr</t>
  </si>
  <si>
    <t>5208 Traviston Dr</t>
  </si>
  <si>
    <t>6005 Sierra Grande Dr</t>
  </si>
  <si>
    <t>4701 Alta Loma Dr</t>
  </si>
  <si>
    <t>8102 Loralinda Dr</t>
  </si>
  <si>
    <t>1600 Sylvan Glade</t>
  </si>
  <si>
    <t>11612 Sierra Nevada</t>
  </si>
  <si>
    <t>4703 Candletree Ln</t>
  </si>
  <si>
    <t>9501 Ketona Cv</t>
  </si>
  <si>
    <t>11301 Eubank Dr</t>
  </si>
  <si>
    <t>10059 Woodland Village Dr</t>
  </si>
  <si>
    <t>12600 Ondara Dr</t>
  </si>
  <si>
    <t>9110 Wagtail Dr</t>
  </si>
  <si>
    <t>1099 Big Bill Ct</t>
  </si>
  <si>
    <t>1107 N Bend Dr</t>
  </si>
  <si>
    <t>14400 Piper Glen Dr</t>
  </si>
  <si>
    <t>10403 Broken Shoe Trl</t>
  </si>
  <si>
    <t>11090 Fitzhugh Rd</t>
  </si>
  <si>
    <t>1505 Homespun Rd</t>
  </si>
  <si>
    <t>3700 Saddlestring Trl</t>
  </si>
  <si>
    <t>6716 Vicenza Dr</t>
  </si>
  <si>
    <t>2526 Berkeley Ave</t>
  </si>
  <si>
    <t>3212 HARPERS FERRY Ln</t>
  </si>
  <si>
    <t>9316 Colberg Dr</t>
  </si>
  <si>
    <t>6317 Salcon Cliff Dr</t>
  </si>
  <si>
    <t>7306 Canteen Cir</t>
  </si>
  <si>
    <t>9926 Chukar Bnd</t>
  </si>
  <si>
    <t>4620 Inicio Ln</t>
  </si>
  <si>
    <t>711 Great Britain Blvd</t>
  </si>
  <si>
    <t>107 Pine Barrens Ct</t>
  </si>
  <si>
    <t>12203 Conrad Rd</t>
  </si>
  <si>
    <t>6209 Smith Oak Trl</t>
  </si>
  <si>
    <t>12122 Old Stage Trl</t>
  </si>
  <si>
    <t>5724 Gorham Glen Ln</t>
  </si>
  <si>
    <t>12914 Fitzhugh Rd</t>
  </si>
  <si>
    <t>7305 West Gate Blvd</t>
  </si>
  <si>
    <t>712 Crestone Stream Dr</t>
  </si>
  <si>
    <t>11527 Sandy Loam Trl</t>
  </si>
  <si>
    <t>8611 Davis Oaks Trl</t>
  </si>
  <si>
    <t>9202 Norchester Ct</t>
  </si>
  <si>
    <t>5522 Hitcher Bnd</t>
  </si>
  <si>
    <t>2301 Jacks Pass</t>
  </si>
  <si>
    <t>2204 Big Hollow Dr</t>
  </si>
  <si>
    <t>3401 SANTA MONICA Dr</t>
  </si>
  <si>
    <t>5801 Buffalo Pass</t>
  </si>
  <si>
    <t>3009 Festus Dr</t>
  </si>
  <si>
    <t>5947 Kevin Kelly Pl</t>
  </si>
  <si>
    <t>12902 Silver Creek Dr</t>
  </si>
  <si>
    <t>6306 Abilene Trl</t>
  </si>
  <si>
    <t>10417 Firethorn Ln</t>
  </si>
  <si>
    <t>10601 Walnut Bend Dr</t>
  </si>
  <si>
    <t>11105 Blackmoor Dr</t>
  </si>
  <si>
    <t>2809 Firecrest Dr</t>
  </si>
  <si>
    <t>8303 Loralinda Dr</t>
  </si>
  <si>
    <t>1622 Sundown Dr</t>
  </si>
  <si>
    <t>8510 Silver Ridge Dr</t>
  </si>
  <si>
    <t>12002 Trotwood Dr</t>
  </si>
  <si>
    <t>6805 Jester Wild Dr</t>
  </si>
  <si>
    <t>3704 Lost Oasis Holw</t>
  </si>
  <si>
    <t>3014 Val St</t>
  </si>
  <si>
    <t>1403 Elm Brook Dr</t>
  </si>
  <si>
    <t>2906 Loyola Ln</t>
  </si>
  <si>
    <t>11702 Oak Haven Rd</t>
  </si>
  <si>
    <t>2214 Palmera Cv</t>
  </si>
  <si>
    <t>11600 Running Brush Ln</t>
  </si>
  <si>
    <t>7100 Trissino Dr</t>
  </si>
  <si>
    <t>5405 Stuart Cir</t>
  </si>
  <si>
    <t>6206 Hylawn Dr</t>
  </si>
  <si>
    <t>9008 Cattle Baron Path</t>
  </si>
  <si>
    <t>2300 Valley High Cir</t>
  </si>
  <si>
    <t>8306 Longview Rd</t>
  </si>
  <si>
    <t>902 Kemp Hills Dr</t>
  </si>
  <si>
    <t>10716 Sierra Oaks</t>
  </si>
  <si>
    <t>11525 Shadestone Ter</t>
  </si>
  <si>
    <t>10905 Cusseta Ln</t>
  </si>
  <si>
    <t>201 Majestic Arroyo Way</t>
  </si>
  <si>
    <t>5916 Davenport Divide Rd</t>
  </si>
  <si>
    <t>11915 Wander Ln</t>
  </si>
  <si>
    <t>3001 Noack Dr</t>
  </si>
  <si>
    <t>1722 Meander</t>
  </si>
  <si>
    <t>1710 Adina St</t>
  </si>
  <si>
    <t>9608 Crown Ridge Rd</t>
  </si>
  <si>
    <t>7000 Narrow Oak Trl</t>
  </si>
  <si>
    <t>6101 John Chisum Ln</t>
  </si>
  <si>
    <t>340 Kinnikinik Loop</t>
  </si>
  <si>
    <t>4100 Sugarloaf Dr</t>
  </si>
  <si>
    <t>7102 Stone Ledge Cir</t>
  </si>
  <si>
    <t>12204 Alcanza Dr</t>
  </si>
  <si>
    <t>9114 Granada Hills Dr</t>
  </si>
  <si>
    <t>11100 Chateau Hill Hl</t>
  </si>
  <si>
    <t>1107 Bowie Rd</t>
  </si>
  <si>
    <t>11235 Mesa Verde Dr</t>
  </si>
  <si>
    <t>2310 Dove Springs Dr</t>
  </si>
  <si>
    <t>16310 Forest Way Way</t>
  </si>
  <si>
    <t>6216 Antigo Ln</t>
  </si>
  <si>
    <t>2509 Star Grass Cir</t>
  </si>
  <si>
    <t>908 Berrywood Dr</t>
  </si>
  <si>
    <t>12203 Wallingstone Ln</t>
  </si>
  <si>
    <t>5209 Trading Bnd</t>
  </si>
  <si>
    <t>11219 Slippery Elm Trl</t>
  </si>
  <si>
    <t>11325 Stormy Ridge Rd</t>
  </si>
  <si>
    <t>19201 Freeman Cir</t>
  </si>
  <si>
    <t>1202 Valdez St</t>
  </si>
  <si>
    <t>10305 Garbacz Dr</t>
  </si>
  <si>
    <t>2003 Scofield Ln</t>
  </si>
  <si>
    <t>7605 Melville Cv</t>
  </si>
  <si>
    <t>12318 Blue Water Dr</t>
  </si>
  <si>
    <t>6903 Greycloud Dr</t>
  </si>
  <si>
    <t>8505 Spearman Dr</t>
  </si>
  <si>
    <t>7700 Manassas Dr</t>
  </si>
  <si>
    <t>5416 Agatha Cir</t>
  </si>
  <si>
    <t>4602 Everest Ln</t>
  </si>
  <si>
    <t>11805 Hardwood Trl</t>
  </si>
  <si>
    <t>5600 Traviston Ct</t>
  </si>
  <si>
    <t>6800 Llano Stage Trl</t>
  </si>
  <si>
    <t>8809 Black Oak St</t>
  </si>
  <si>
    <t>2609 Loyola Ln</t>
  </si>
  <si>
    <t>10314 Bilbrook Pl</t>
  </si>
  <si>
    <t>2205 Riddle Rd</t>
  </si>
  <si>
    <t>1401 Berkshire Dr</t>
  </si>
  <si>
    <t>2401 Lehigh Dr</t>
  </si>
  <si>
    <t>9708 Delgado Way</t>
  </si>
  <si>
    <t>12314 Double Tree Ln</t>
  </si>
  <si>
    <t>8205 Los Ranchos Dr</t>
  </si>
  <si>
    <t>2643 Creeks Edge Pkwy</t>
  </si>
  <si>
    <t>11702 Jim Thorpe Ln</t>
  </si>
  <si>
    <t>2510 Carlow Dr</t>
  </si>
  <si>
    <t>7202 Desert Rose Cv</t>
  </si>
  <si>
    <t>8144 Tockington Way</t>
  </si>
  <si>
    <t>12003 Hispania Ct</t>
  </si>
  <si>
    <t>4840 Twin Valley Dr</t>
  </si>
  <si>
    <t>8907 Sommerland Way</t>
  </si>
  <si>
    <t>1201 Artesian Cir</t>
  </si>
  <si>
    <t>7603 Grover Ave</t>
  </si>
  <si>
    <t>7011 Mountain Trl</t>
  </si>
  <si>
    <t>7900 Swindon Ln</t>
  </si>
  <si>
    <t>1117 Stoneoak Ln</t>
  </si>
  <si>
    <t>6912 Llano Stage Trl</t>
  </si>
  <si>
    <t>9000 Zyle Rd</t>
  </si>
  <si>
    <t>5913 Aylford Ct</t>
  </si>
  <si>
    <t>4006 Kandy Dr</t>
  </si>
  <si>
    <t>7910 Goldenrod Cv</t>
  </si>
  <si>
    <t>18608 Van Meter Pl</t>
  </si>
  <si>
    <t>11610 Pearwood Pl</t>
  </si>
  <si>
    <t>6807 Cougar Run</t>
  </si>
  <si>
    <t>2201 Village Way Dr</t>
  </si>
  <si>
    <t>5717 Wellington Dr</t>
  </si>
  <si>
    <t>4216 Walling Forge Dr</t>
  </si>
  <si>
    <t>7507 West Gate Blvd</t>
  </si>
  <si>
    <t>6307 Needham Ln</t>
  </si>
  <si>
    <t>1817 Chalk Rock Cv</t>
  </si>
  <si>
    <t>6402 Santos St</t>
  </si>
  <si>
    <t>2407 Audubon Pl</t>
  </si>
  <si>
    <t>8207 Mauai Dr</t>
  </si>
  <si>
    <t>807 Eberhart Ln</t>
  </si>
  <si>
    <t>5302 Village Cv</t>
  </si>
  <si>
    <t>4204 Bluffridge Dr</t>
  </si>
  <si>
    <t>10706 N Platt River Dr</t>
  </si>
  <si>
    <t>3904 Beaconsdale Dr</t>
  </si>
  <si>
    <t>6108 Bon Terra Dr</t>
  </si>
  <si>
    <t>6900 Dubuque Ln</t>
  </si>
  <si>
    <t>4904 Calhoun Canyon Loop</t>
  </si>
  <si>
    <t>1400 Pine Knoll Dr</t>
  </si>
  <si>
    <t>12103 Scissortail Dr</t>
  </si>
  <si>
    <t>2120 Sea Eagle Vw</t>
  </si>
  <si>
    <t>13000 Garfield Ln</t>
  </si>
  <si>
    <t>5109 Glissman Rd</t>
  </si>
  <si>
    <t>3908 Silverspring Dr</t>
  </si>
  <si>
    <t>12013 Carmel Park Ln</t>
  </si>
  <si>
    <t>6701 Llano Stage Trl</t>
  </si>
  <si>
    <t>8210 Isaac Pryor Dr</t>
  </si>
  <si>
    <t>1523 Weyford Dr</t>
  </si>
  <si>
    <t>5601 Traviston Ct</t>
  </si>
  <si>
    <t>11216 Timbrook Trl</t>
  </si>
  <si>
    <t>7301 Beckett Rd</t>
  </si>
  <si>
    <t>18801 Grape Seed Cv</t>
  </si>
  <si>
    <t>3200 Accomac Dr</t>
  </si>
  <si>
    <t>11516 Jim Thorpe Ln</t>
  </si>
  <si>
    <t>6808 La Concha Cv</t>
  </si>
  <si>
    <t>2400 Padina Dr</t>
  </si>
  <si>
    <t>5515 Hudson Holw</t>
  </si>
  <si>
    <t>5500 Salem Hill Dr</t>
  </si>
  <si>
    <t>2107 Singletree Ave</t>
  </si>
  <si>
    <t>8525 Dunsmere Dr</t>
  </si>
  <si>
    <t>9253 Scenic Bluff Dr</t>
  </si>
  <si>
    <t>7806 VAN DYKE</t>
  </si>
  <si>
    <t>2606 Monitor Dr</t>
  </si>
  <si>
    <t>1B</t>
  </si>
  <si>
    <t>5609 Courtyard Cv</t>
  </si>
  <si>
    <t>508 Teaberry Cir</t>
  </si>
  <si>
    <t>143 Riva Ridge Pl</t>
  </si>
  <si>
    <t>914 Wessex Way</t>
  </si>
  <si>
    <t>5302 Northdale Dr</t>
  </si>
  <si>
    <t>9426 E Meadow Vale</t>
  </si>
  <si>
    <t>14404 Tuscola Cir</t>
  </si>
  <si>
    <t>11711 Birchbark Trl</t>
  </si>
  <si>
    <t>11505 Hollow Oak Ct</t>
  </si>
  <si>
    <t>9004 Sommerland Way</t>
  </si>
  <si>
    <t>4007 Palomar Ln</t>
  </si>
  <si>
    <t>5512 Hudson Holw</t>
  </si>
  <si>
    <t>12801 Cricoli Dr</t>
  </si>
  <si>
    <t>7300 John Blocker Dr</t>
  </si>
  <si>
    <t>309 Summer Alcove Way</t>
  </si>
  <si>
    <t>12408 Turtleback Ln</t>
  </si>
  <si>
    <t>10806 Pickfair Dr</t>
  </si>
  <si>
    <t>10305 Leaning Willow Dr</t>
  </si>
  <si>
    <t>3104 Foxton Cv</t>
  </si>
  <si>
    <t>1812 Ohlen Rd</t>
  </si>
  <si>
    <t>5606 N Scout Island Cir</t>
  </si>
  <si>
    <t>7412 Poinsetta Ln</t>
  </si>
  <si>
    <t>12402 Tomanet Trl</t>
  </si>
  <si>
    <t>10001 Liriope Cv</t>
  </si>
  <si>
    <t>2128 Elysian Flds</t>
  </si>
  <si>
    <t>13603 Terrett Trce</t>
  </si>
  <si>
    <t>5401 Gloucester Ln</t>
  </si>
  <si>
    <t>2600 Little John Ln</t>
  </si>
  <si>
    <t>3818 Gaines Ct</t>
  </si>
  <si>
    <t>6911 Miranda Dr</t>
  </si>
  <si>
    <t>2600 Sweet Clover Dr</t>
  </si>
  <si>
    <t>12811 Poquoson Dr</t>
  </si>
  <si>
    <t>10909 Centennial Trl</t>
  </si>
  <si>
    <t>10905 Galleria Cv</t>
  </si>
  <si>
    <t>209 Golden Bear Dr</t>
  </si>
  <si>
    <t>6607 Wild Oak Cir</t>
  </si>
  <si>
    <t>911 Sirocco Dr</t>
  </si>
  <si>
    <t>4506 Best Way Ln</t>
  </si>
  <si>
    <t>11608 Bittern Holw</t>
  </si>
  <si>
    <t>4006 Palomar Ln</t>
  </si>
  <si>
    <t>2023 Covered Wagon Pass</t>
  </si>
  <si>
    <t>6101 Roxbury Ln</t>
  </si>
  <si>
    <t>1617 Ashberry Dr</t>
  </si>
  <si>
    <t>10102 DOBBIN Dr</t>
  </si>
  <si>
    <t>7416 Moon Rock Rd</t>
  </si>
  <si>
    <t>11205 Jordan Ln</t>
  </si>
  <si>
    <t>3002 Barton Point Cir</t>
  </si>
  <si>
    <t>7710 Hardy Dr</t>
  </si>
  <si>
    <t>12912 Luna Montana Way S</t>
  </si>
  <si>
    <t>3904 Gaines Ct</t>
  </si>
  <si>
    <t>7916 Nashfara Cv</t>
  </si>
  <si>
    <t>5409 Darlington Ln</t>
  </si>
  <si>
    <t>400 Dawn River Cv</t>
  </si>
  <si>
    <t>5300 Backtrail Dr</t>
  </si>
  <si>
    <t>16104 GOLDSTRUM Trl</t>
  </si>
  <si>
    <t>4710 ECK Ln</t>
  </si>
  <si>
    <t>7003 Cassye Cv</t>
  </si>
  <si>
    <t>2141 Independence Dr</t>
  </si>
  <si>
    <t>5708 Fence Row</t>
  </si>
  <si>
    <t>4810 Russet Hill Dr</t>
  </si>
  <si>
    <t>5205 Rob Scott St</t>
  </si>
  <si>
    <t>UT</t>
  </si>
  <si>
    <t>103 E 34th St</t>
  </si>
  <si>
    <t>10802 Barnhill Dr</t>
  </si>
  <si>
    <t>5312 Golden Canary Ln</t>
  </si>
  <si>
    <t>1609 Springer Ln</t>
  </si>
  <si>
    <t>2105 Wimberly Ln</t>
  </si>
  <si>
    <t>1811 Crown Dr</t>
  </si>
  <si>
    <t>917 Ken St</t>
  </si>
  <si>
    <t>15205 N Flamingo Dr</t>
  </si>
  <si>
    <t>4180 Travis Country Cir</t>
  </si>
  <si>
    <t>9609 Vista View Dr</t>
  </si>
  <si>
    <t>13331 Bradshaw Rd</t>
  </si>
  <si>
    <t>9212 United Kingdom Dr</t>
  </si>
  <si>
    <t>5702 Coventry Ln</t>
  </si>
  <si>
    <t>7809 Wycombe Dr</t>
  </si>
  <si>
    <t>2413 Enfield Rd</t>
  </si>
  <si>
    <t>2501 Broken Oak Dr</t>
  </si>
  <si>
    <t>8205 Shenandoah Dr</t>
  </si>
  <si>
    <t>5007 Creek Bend Dr</t>
  </si>
  <si>
    <t>8416 Briarwood Ln</t>
  </si>
  <si>
    <t>10407 Weller Dr</t>
  </si>
  <si>
    <t>6108 Utica Cv</t>
  </si>
  <si>
    <t>4028 Dominion Cv</t>
  </si>
  <si>
    <t>904 Echo Ln</t>
  </si>
  <si>
    <t>9803 Oak Hollow Dr</t>
  </si>
  <si>
    <t>12601 Tomanet Trl</t>
  </si>
  <si>
    <t>11294 Taylor Draper Ln</t>
  </si>
  <si>
    <t>10409 Margra Ln</t>
  </si>
  <si>
    <t>6709 Edwardson Cv</t>
  </si>
  <si>
    <t>1708 Arcilla St</t>
  </si>
  <si>
    <t>11501 Hollister Dr</t>
  </si>
  <si>
    <t>18016 Heard Loop</t>
  </si>
  <si>
    <t>1421 Dominique Dr</t>
  </si>
  <si>
    <t>9802 Kendal Dr</t>
  </si>
  <si>
    <t>8100 Pilgrims Pl</t>
  </si>
  <si>
    <t>8911 Hunters Trce</t>
  </si>
  <si>
    <t>12214 Scribe Dr</t>
  </si>
  <si>
    <t>6310 Avery Island Ave</t>
  </si>
  <si>
    <t>8207 Scenic Ridge Cv</t>
  </si>
  <si>
    <t>6705 Vitruvius Dr</t>
  </si>
  <si>
    <t>661 Mairo St</t>
  </si>
  <si>
    <t>7105 Crosswood Dr</t>
  </si>
  <si>
    <t>12118 Arrowwood Dr</t>
  </si>
  <si>
    <t>7600 Melville Cv</t>
  </si>
  <si>
    <t>4526 Sidereal Dr</t>
  </si>
  <si>
    <t>12011 Swallow Dr</t>
  </si>
  <si>
    <t>7603 Creekbluff Dr</t>
  </si>
  <si>
    <t>3722 Kandy Dr</t>
  </si>
  <si>
    <t>3719 Munson St</t>
  </si>
  <si>
    <t>1808 J J Seabrook Dr</t>
  </si>
  <si>
    <t>6911 Idea Rd</t>
  </si>
  <si>
    <t>12100 Azure Shores Ct</t>
  </si>
  <si>
    <t>3908 Kandy Dr</t>
  </si>
  <si>
    <t>10505 Painted Valley Cv</t>
  </si>
  <si>
    <t>1807 Vallejo St</t>
  </si>
  <si>
    <t>7206 Teaberry Dr</t>
  </si>
  <si>
    <t>8E</t>
  </si>
  <si>
    <t>5801 Cannonade Ct</t>
  </si>
  <si>
    <t>5105 Globe Mallow Dr</t>
  </si>
  <si>
    <t>18601 Amberg Pl</t>
  </si>
  <si>
    <t>7107 Lunar Dr</t>
  </si>
  <si>
    <t>1305 Arronimink Cir</t>
  </si>
  <si>
    <t>9903 Oak Run Dr</t>
  </si>
  <si>
    <t>10207 Ray Ave</t>
  </si>
  <si>
    <t>3109 Sacbe Cv</t>
  </si>
  <si>
    <t>6207 Parliament Dr</t>
  </si>
  <si>
    <t>7124 Quimper Ln</t>
  </si>
  <si>
    <t>5103 Merritt Dr</t>
  </si>
  <si>
    <t>2236 Independence Dr</t>
  </si>
  <si>
    <t>7306 Blessing Ave</t>
  </si>
  <si>
    <t>8903 Ampezo Trl</t>
  </si>
  <si>
    <t>7204 Meadowood Dr</t>
  </si>
  <si>
    <t>2815 Wilcrest Dr</t>
  </si>
  <si>
    <t>1106 Cripple Creek Dr</t>
  </si>
  <si>
    <t>921 Wessex Way</t>
  </si>
  <si>
    <t>9618 Holly Springs Dr</t>
  </si>
  <si>
    <t>8902 Palace Pkwy</t>
  </si>
  <si>
    <t>6300 Mesa Dr</t>
  </si>
  <si>
    <t>6601 Cuesta Trl</t>
  </si>
  <si>
    <t>11303 Ladera Vista Dr</t>
  </si>
  <si>
    <t>4209 Tamerind Dr</t>
  </si>
  <si>
    <t>5500 Merrywing Cir</t>
  </si>
  <si>
    <t>712 Decker Prairie Dr</t>
  </si>
  <si>
    <t>8805 Colonial Dr</t>
  </si>
  <si>
    <t>11005 Hillside Oak Ln</t>
  </si>
  <si>
    <t>5409 Prock Ln</t>
  </si>
  <si>
    <t>9205 Springwood Dr</t>
  </si>
  <si>
    <t>8300 Stillwood Ln</t>
  </si>
  <si>
    <t>10205 Snapdragon Dr</t>
  </si>
  <si>
    <t>3736 Indian Point Dr</t>
  </si>
  <si>
    <t>7533 Harlow Dr</t>
  </si>
  <si>
    <t>5401 Wolf Run</t>
  </si>
  <si>
    <t>117 Serene Hilltop Cir</t>
  </si>
  <si>
    <t>6904 Carwill Dr</t>
  </si>
  <si>
    <t>5900 Down Valley Ct</t>
  </si>
  <si>
    <t>4013 Alexandria Dr</t>
  </si>
  <si>
    <t>5910 Mountain Villa Dr</t>
  </si>
  <si>
    <t>10605 Mcfarlie Cv</t>
  </si>
  <si>
    <t>7308 Marywood Cir</t>
  </si>
  <si>
    <t>14315 Echo Blf</t>
  </si>
  <si>
    <t>19205 Freeman Cir</t>
  </si>
  <si>
    <t>12716 Mundomar Dr</t>
  </si>
  <si>
    <t>8112 Brettonwoods Ln</t>
  </si>
  <si>
    <t>6212 Libyan Dr</t>
  </si>
  <si>
    <t>8531 Putnam Dr</t>
  </si>
  <si>
    <t>5106 Prock Ln</t>
  </si>
  <si>
    <t>5908 Hammermill Run</t>
  </si>
  <si>
    <t>5307 King Charles Dr</t>
  </si>
  <si>
    <t>6704 Llano Stage Trl</t>
  </si>
  <si>
    <t>8803 Palace Pkwy</t>
  </si>
  <si>
    <t>12507 Split Rail Pkwy</t>
  </si>
  <si>
    <t>4803 Gerona Dr</t>
  </si>
  <si>
    <t>2204 Palmera Cv</t>
  </si>
  <si>
    <t>9405 TOWANA Trl</t>
  </si>
  <si>
    <t>502 Arbor Ln</t>
  </si>
  <si>
    <t>5930 Republic Of Texas Blvd</t>
  </si>
  <si>
    <t>5208 Martin Ave</t>
  </si>
  <si>
    <t>7021 Colberg Ct</t>
  </si>
  <si>
    <t>1043 Springdale Rd</t>
  </si>
  <si>
    <t>5511 Courtyard Dr</t>
  </si>
  <si>
    <t>4404 Night Owl Ln</t>
  </si>
  <si>
    <t>2500 Monitor Dr</t>
  </si>
  <si>
    <t>6317 Del Monte Rd</t>
  </si>
  <si>
    <t>906 Crestone Stream Dr</t>
  </si>
  <si>
    <t>4302 Wild Plum Ct</t>
  </si>
  <si>
    <t>10602 Zeus Cv</t>
  </si>
  <si>
    <t>8509 Moose Cv</t>
  </si>
  <si>
    <t>9508 S Chisholm Trl</t>
  </si>
  <si>
    <t>7604 Glenhill Cv</t>
  </si>
  <si>
    <t>6213 Adalee Ave</t>
  </si>
  <si>
    <t>4725 Walsall Loop</t>
  </si>
  <si>
    <t>9105 Balcones Club Dr</t>
  </si>
  <si>
    <t>5102 Greenheart Dr</t>
  </si>
  <si>
    <t>3209 Carol Ann Dr</t>
  </si>
  <si>
    <t>315 Craigmont Dr</t>
  </si>
  <si>
    <t>7523 Delafield Ln</t>
  </si>
  <si>
    <t>13409 Coleto Creek Trl</t>
  </si>
  <si>
    <t>11700 Elk Park Trl</t>
  </si>
  <si>
    <t>1914 Cannonwood Ln</t>
  </si>
  <si>
    <t>10512 Superview Dr</t>
  </si>
  <si>
    <t>2207 Deadwood Dr</t>
  </si>
  <si>
    <t>205 E Starling Dr</t>
  </si>
  <si>
    <t>6100 Amber Pass</t>
  </si>
  <si>
    <t>6705 Lakewood Point Cv</t>
  </si>
  <si>
    <t>7703 Vail Valley Dr</t>
  </si>
  <si>
    <t>13511 Caldwell Dr</t>
  </si>
  <si>
    <t>1606 Astor Pl</t>
  </si>
  <si>
    <t>4604 Tobago Cv</t>
  </si>
  <si>
    <t>7935 Mesa Trails Cir</t>
  </si>
  <si>
    <t>1 MAYLEAF Cv</t>
  </si>
  <si>
    <t>6517 Llano Stage Trl</t>
  </si>
  <si>
    <t>8304 Moccasin Path</t>
  </si>
  <si>
    <t>8410 Jamestown Dr</t>
  </si>
  <si>
    <t>610 Upson St</t>
  </si>
  <si>
    <t>911 Morrow St</t>
  </si>
  <si>
    <t>17200 Raynham Hill Dr</t>
  </si>
  <si>
    <t>5800 Cary Dr</t>
  </si>
  <si>
    <t>10702 Spicewood Club Dr</t>
  </si>
  <si>
    <t>7304 Preserve View Run</t>
  </si>
  <si>
    <t>11509 Queens Way</t>
  </si>
  <si>
    <t>9904 Charthouse Cv</t>
  </si>
  <si>
    <t>7124 S Brook Dr</t>
  </si>
  <si>
    <t>9001 Little Walnut Pkwy</t>
  </si>
  <si>
    <t>7600 Sandia Loop</t>
  </si>
  <si>
    <t>1002 Berrywood Dr</t>
  </si>
  <si>
    <t>1401 Quaker Ridge Dr</t>
  </si>
  <si>
    <t>5806 Glenhollow Path</t>
  </si>
  <si>
    <t>9005 Brimstone Ln</t>
  </si>
  <si>
    <t>11307 Yucca Dr</t>
  </si>
  <si>
    <t>905 E 38th St</t>
  </si>
  <si>
    <t>1503 Norseman Ter</t>
  </si>
  <si>
    <t>5808 Coventry Ln</t>
  </si>
  <si>
    <t>8209 Beaver Brook Ln</t>
  </si>
  <si>
    <t>1225 Tetbury Ln</t>
  </si>
  <si>
    <t>2305 Berwyn Ln</t>
  </si>
  <si>
    <t>13313 Effingham St</t>
  </si>
  <si>
    <t>7103 Squirrel Oak Cir</t>
  </si>
  <si>
    <t>8405 Cayuga Dr</t>
  </si>
  <si>
    <t>6731 CUESTA Trl</t>
  </si>
  <si>
    <t>1102 Dunstan Dr</t>
  </si>
  <si>
    <t>3809 Gaines Ct</t>
  </si>
  <si>
    <t>10930 Long Branch Dr</t>
  </si>
  <si>
    <t>9500 Cedar Crest Dr</t>
  </si>
  <si>
    <t>9407 CEDAR CREST Dr</t>
  </si>
  <si>
    <t>7307 LOGANBERRY Dr</t>
  </si>
  <si>
    <t>3600 Scenic Overlook Trl</t>
  </si>
  <si>
    <t>3307 Treadsoft Cv</t>
  </si>
  <si>
    <t>11406 Santa Cruz Dr</t>
  </si>
  <si>
    <t>6511 Hillside Hollow Dr</t>
  </si>
  <si>
    <t>12736 Council Bluff Dr</t>
  </si>
  <si>
    <t>7600 Burly Oak Cir</t>
  </si>
  <si>
    <t>8114 Cache Dr</t>
  </si>
  <si>
    <t>4406 Manzanillo Dr</t>
  </si>
  <si>
    <t>3703 Hidden Holw</t>
  </si>
  <si>
    <t>9 Sentinel Hl</t>
  </si>
  <si>
    <t>1703 Krizan Ave</t>
  </si>
  <si>
    <t>5412 Meg Brauer Way</t>
  </si>
  <si>
    <t>4815 Gerona Dr</t>
  </si>
  <si>
    <t>10805 Plains Trl</t>
  </si>
  <si>
    <t>3905 Myrick Dr</t>
  </si>
  <si>
    <t>8009 S 1st St</t>
  </si>
  <si>
    <t>8208 Edgemoor Pl</t>
  </si>
  <si>
    <t>10908 Tall Oak Trl</t>
  </si>
  <si>
    <t>11501 Firethorn Ct</t>
  </si>
  <si>
    <t>711 Orland Blvd</t>
  </si>
  <si>
    <t>5200 Provencial Dr</t>
  </si>
  <si>
    <t>5811 Avery Island Ave</t>
  </si>
  <si>
    <t>7906 Swindon Ln</t>
  </si>
  <si>
    <t>6405 Del Monte Rd</t>
  </si>
  <si>
    <t>407 Ramble Ln</t>
  </si>
  <si>
    <t>6603 Three Oaks Cir</t>
  </si>
  <si>
    <t>9202 Georgian Dr</t>
  </si>
  <si>
    <t>2308 Rustic Oak Ln</t>
  </si>
  <si>
    <t>7009 Millrace Dr</t>
  </si>
  <si>
    <t>226 Varco Dr</t>
  </si>
  <si>
    <t>3404 Thomas Kincheon St</t>
  </si>
  <si>
    <t>7502 Barcelona Dr</t>
  </si>
  <si>
    <t>4500 Heights Dr</t>
  </si>
  <si>
    <t>6105 Twin Ledge Cv</t>
  </si>
  <si>
    <t>13833 Trail Driver St</t>
  </si>
  <si>
    <t>9635 Newfoundland Cir</t>
  </si>
  <si>
    <t>7621 Scenic Brook Dr</t>
  </si>
  <si>
    <t>601 E 38th St</t>
  </si>
  <si>
    <t>7202 Barnsdale Way</t>
  </si>
  <si>
    <t>1310 Neans Dr</t>
  </si>
  <si>
    <t>6320 1/2 El Mirando St</t>
  </si>
  <si>
    <t>9900 Inca Ln</t>
  </si>
  <si>
    <t>7429 Fireoak Dr</t>
  </si>
  <si>
    <t>8501 HICKORY CREEK Dr</t>
  </si>
  <si>
    <t>1133 Emmitt Run</t>
  </si>
  <si>
    <t>11512 Sandy Loam Trl</t>
  </si>
  <si>
    <t>3301 Barton Creek Blvd</t>
  </si>
  <si>
    <t>6801 Lunar Dr</t>
  </si>
  <si>
    <t>6907 Flamingsworth Holw</t>
  </si>
  <si>
    <t>7700 Danwood Dr</t>
  </si>
  <si>
    <t>11614 Fast Horse Dr</t>
  </si>
  <si>
    <t>9200 Texas Oaks Dr</t>
  </si>
  <si>
    <t>11301 Ptarmigan Dr</t>
  </si>
  <si>
    <t>11000 Bitteroot Cir</t>
  </si>
  <si>
    <t>3408 Spotted Horse Trl</t>
  </si>
  <si>
    <t>2013 Real Catorce Dr</t>
  </si>
  <si>
    <t>11502 Toledo Dr</t>
  </si>
  <si>
    <t>6606 Woodcrest Dr</t>
  </si>
  <si>
    <t>8101 Hillrise Dr</t>
  </si>
  <si>
    <t>12016 Preserve Vista Ter</t>
  </si>
  <si>
    <t>2700 Ravello Ridge Dr</t>
  </si>
  <si>
    <t>3207 Barnsley Dr</t>
  </si>
  <si>
    <t>105 Crest View Dr</t>
  </si>
  <si>
    <t>1822 CARLOTTA Ln</t>
  </si>
  <si>
    <t>1040 Polo Club Dr</t>
  </si>
  <si>
    <t>4456 Stony Meadow Ln</t>
  </si>
  <si>
    <t>3105 E 14th St</t>
  </si>
  <si>
    <t>6569 Fair Valley Trl</t>
  </si>
  <si>
    <t>8704 Huebinger Pass</t>
  </si>
  <si>
    <t>4903 Broken Bow Pass</t>
  </si>
  <si>
    <t>1614 CRIPPLE CREEK Dr</t>
  </si>
  <si>
    <t>11757 D K Ranch Rd</t>
  </si>
  <si>
    <t>6925 AUCKLAND Dr</t>
  </si>
  <si>
    <t>2114 Brandywine Ln</t>
  </si>
  <si>
    <t>2514 Wilson St</t>
  </si>
  <si>
    <t>11100 Aragon Dr</t>
  </si>
  <si>
    <t>5203 Bull Run</t>
  </si>
  <si>
    <t>5700 Westslope Dr</t>
  </si>
  <si>
    <t>1402 Canoe Brook Dr</t>
  </si>
  <si>
    <t>12509 Limerick Ave</t>
  </si>
  <si>
    <t>3814 Leafield Dr</t>
  </si>
  <si>
    <t>2118 Vanderbilt Ln</t>
  </si>
  <si>
    <t>2303 Bahama Rd</t>
  </si>
  <si>
    <t>10900 Hard Rock Rd</t>
  </si>
  <si>
    <t>2524 Berkeley Ave</t>
  </si>
  <si>
    <t>9503 Winding Oak Trl</t>
  </si>
  <si>
    <t>9538 Westminster Glen Ave</t>
  </si>
  <si>
    <t>9204 Collinfield Dr</t>
  </si>
  <si>
    <t>7104 Mount Carrell Dr</t>
  </si>
  <si>
    <t>6705 Maelin Cv</t>
  </si>
  <si>
    <t>10503 Foundation Rd</t>
  </si>
  <si>
    <t>2706 Deeringhill Dr</t>
  </si>
  <si>
    <t>12801 Arrowhead Pass</t>
  </si>
  <si>
    <t>506 Colonial Park Blvd</t>
  </si>
  <si>
    <t>5105 Marymount Dr</t>
  </si>
  <si>
    <t>1532 University Club Dr</t>
  </si>
  <si>
    <t>3311 Galesburg Dr</t>
  </si>
  <si>
    <t>7805 Gault St</t>
  </si>
  <si>
    <t>7501 Lakewood Dr</t>
  </si>
  <si>
    <t>5303 Beechmoor Dr</t>
  </si>
  <si>
    <t>285 Smarty Jones Ave</t>
  </si>
  <si>
    <t>6016 Rutledge Ln</t>
  </si>
  <si>
    <t>9800 Westward Dr</t>
  </si>
  <si>
    <t>4908 Balcones Dr</t>
  </si>
  <si>
    <t>4520 Eagle Feather Dr</t>
  </si>
  <si>
    <t>6801 Falcata Cv</t>
  </si>
  <si>
    <t>7003 Cherry Meadow Dr</t>
  </si>
  <si>
    <t>7406 Forest Wood Rd</t>
  </si>
  <si>
    <t>5507 Hudson St</t>
  </si>
  <si>
    <t>4705 Star Jasmine Dr</t>
  </si>
  <si>
    <t>1004 Lott Ave</t>
  </si>
  <si>
    <t>7700 Whispering Winds Dr</t>
  </si>
  <si>
    <t>8309 Club Ridge Dr</t>
  </si>
  <si>
    <t>4604 S 1st St</t>
  </si>
  <si>
    <t>11719 Spotted Horse Dr</t>
  </si>
  <si>
    <t>2510 Lehigh Dr</t>
  </si>
  <si>
    <t>217 Emerald Ridge Dr</t>
  </si>
  <si>
    <t>7712 Shoal Creek Blvd</t>
  </si>
  <si>
    <t>18009 Heard Loop</t>
  </si>
  <si>
    <t>7509 EAST CREST Dr</t>
  </si>
  <si>
    <t>5210 Maulding Pass</t>
  </si>
  <si>
    <t>2811 Wilcrest Dr</t>
  </si>
  <si>
    <t>1612 Resaca Blvd</t>
  </si>
  <si>
    <t>4602 Roundup Trl</t>
  </si>
  <si>
    <t>9905 Nocturne Cv</t>
  </si>
  <si>
    <t>5113 Greenheart Dr</t>
  </si>
  <si>
    <t>803 Sahara Ave</t>
  </si>
  <si>
    <t>5909 Jacob Gln</t>
  </si>
  <si>
    <t>10010 Quail Hutch Dr</t>
  </si>
  <si>
    <t>8101 Los Ranchos Dr</t>
  </si>
  <si>
    <t>6412 Trissino Dr</t>
  </si>
  <si>
    <t>7403 Brookhollow Dr</t>
  </si>
  <si>
    <t>5903 Cane Pace</t>
  </si>
  <si>
    <t>6600 Three Oaks Cir</t>
  </si>
  <si>
    <t>8308 Sharl Cv</t>
  </si>
  <si>
    <t>12202 Wycliff Ln</t>
  </si>
  <si>
    <t>3007 SAVOY Pl</t>
  </si>
  <si>
    <t>1800 Stanley Ave</t>
  </si>
  <si>
    <t>320 Bisset Ct</t>
  </si>
  <si>
    <t>6304 Lakewood Holw</t>
  </si>
  <si>
    <t>3109 E 14 1/2 St</t>
  </si>
  <si>
    <t>9704 Chukar Cir</t>
  </si>
  <si>
    <t>5502 Patagonia Pass</t>
  </si>
  <si>
    <t>7620 Scenic Brook Dr</t>
  </si>
  <si>
    <t>1417 Elm Brook Dr N</t>
  </si>
  <si>
    <t>6918 Cherrydale Dr</t>
  </si>
  <si>
    <t>4606 Copano Ct</t>
  </si>
  <si>
    <t>1104 S QUINLAN PARK Rd</t>
  </si>
  <si>
    <t>13106 Mansfield Dr</t>
  </si>
  <si>
    <t>1119 Plymouth Dr</t>
  </si>
  <si>
    <t>11809 Highland Oaks Trl</t>
  </si>
  <si>
    <t>8708 Azalea Trl</t>
  </si>
  <si>
    <t>3600 Rip Ford Dr</t>
  </si>
  <si>
    <t>5320 Tower Trl</t>
  </si>
  <si>
    <t>9800 Ledgestone Ter</t>
  </si>
  <si>
    <t>14811 Broken Bow Trl</t>
  </si>
  <si>
    <t>9208 Linkmeadow Dr</t>
  </si>
  <si>
    <t>12204 Waxwing Cir</t>
  </si>
  <si>
    <t>7502 Pantherpaw St</t>
  </si>
  <si>
    <t>3907 COLOGNE Ln</t>
  </si>
  <si>
    <t>3215 Evanston Ln</t>
  </si>
  <si>
    <t>5807 Buckpasser Cv</t>
  </si>
  <si>
    <t>14912 Falconhead Grove Loop</t>
  </si>
  <si>
    <t>3004 W Terrace Dr</t>
  </si>
  <si>
    <t>3305 S Pleasant Valley Rd</t>
  </si>
  <si>
    <t>1300 Lipan Trl</t>
  </si>
  <si>
    <t>5103 Lott Ave</t>
  </si>
  <si>
    <t>3107 Darnell Dr</t>
  </si>
  <si>
    <t>1608 Bridgeway Dr</t>
  </si>
  <si>
    <t>3207 Oak Aly</t>
  </si>
  <si>
    <t>21 Drifting Wind Run</t>
  </si>
  <si>
    <t>4509 Tortuga Cv</t>
  </si>
  <si>
    <t>4535 Pack Saddle Pass</t>
  </si>
  <si>
    <t>6917 Cherry Meadow Dr</t>
  </si>
  <si>
    <t>9903 Kabar Trl</t>
  </si>
  <si>
    <t>3513 Needles Dr</t>
  </si>
  <si>
    <t>3809 Rockledge Dr</t>
  </si>
  <si>
    <t>600 Meadow Lea Dr</t>
  </si>
  <si>
    <t>10721 MISTING FALLS Trl</t>
  </si>
  <si>
    <t>13517 Coleto Creek Trl</t>
  </si>
  <si>
    <t>12105 Forsythe Dr</t>
  </si>
  <si>
    <t>1110 Concordia Ave</t>
  </si>
  <si>
    <t>1130 Walton Ln</t>
  </si>
  <si>
    <t>255 Pemberton Way</t>
  </si>
  <si>
    <t>1411 Yorkshire Dr</t>
  </si>
  <si>
    <t>3403 Graybuck Rd</t>
  </si>
  <si>
    <t>5609 Chadwyck Dr</t>
  </si>
  <si>
    <t>7703 Doncaster Dr</t>
  </si>
  <si>
    <t>7305 Brookhollow Dr</t>
  </si>
  <si>
    <t>7905 Wycombe Dr</t>
  </si>
  <si>
    <t>13127 Travis View Loop</t>
  </si>
  <si>
    <t>616 Montopolis Dr</t>
  </si>
  <si>
    <t>1109 Big Bill Ct</t>
  </si>
  <si>
    <t>2614 McGregor Dr</t>
  </si>
  <si>
    <t>6604 Bradley Dr</t>
  </si>
  <si>
    <t>2136 Rivina Dr</t>
  </si>
  <si>
    <t>11611 Sonoma Dr</t>
  </si>
  <si>
    <t>5324 Magdelena Dr</t>
  </si>
  <si>
    <t>4617 Foster Ranch Rd</t>
  </si>
  <si>
    <t>2819 Nordham Dr</t>
  </si>
  <si>
    <t>6507 Krollton Dr</t>
  </si>
  <si>
    <t>1908 Joy Ln</t>
  </si>
  <si>
    <t>714 E 45th St</t>
  </si>
  <si>
    <t>11814 Knights Bridge</t>
  </si>
  <si>
    <t>2737 Lyons Rd</t>
  </si>
  <si>
    <t>12200 Conrad Rd</t>
  </si>
  <si>
    <t>5600 Blueridge Ct</t>
  </si>
  <si>
    <t>3415 Clarksburg Dr</t>
  </si>
  <si>
    <t>10503 N Platt River Dr</t>
  </si>
  <si>
    <t>8809 Colberg Dr</t>
  </si>
  <si>
    <t>7307 Glenhill Rd</t>
  </si>
  <si>
    <t>12802 Powderhorn St</t>
  </si>
  <si>
    <t>1131 Saucedo St</t>
  </si>
  <si>
    <t>2605 Fentonridge Dr</t>
  </si>
  <si>
    <t>6807 Jester Blvd</t>
  </si>
  <si>
    <t>6710 Beauford Dr</t>
  </si>
  <si>
    <t>11108 Aldenburgh Ct</t>
  </si>
  <si>
    <t>7107 Carlwood Dr</t>
  </si>
  <si>
    <t>11612 Shoreview Overlook</t>
  </si>
  <si>
    <t>4312 Manzanillo Dr</t>
  </si>
  <si>
    <t>18109 Flagler Dr</t>
  </si>
  <si>
    <t>3005 Leaning Oak Cir</t>
  </si>
  <si>
    <t>5001 Serrano Trl</t>
  </si>
  <si>
    <t>9131 Edwardson Ln</t>
  </si>
  <si>
    <t>207 Bisset Ct</t>
  </si>
  <si>
    <t>6512 Starstreak Dr</t>
  </si>
  <si>
    <t>1808 Pompton Dr</t>
  </si>
  <si>
    <t>6506 Krollton Dr</t>
  </si>
  <si>
    <t>11512 Eagles Glen Dr</t>
  </si>
  <si>
    <t>1719 Whitney Way</t>
  </si>
  <si>
    <t>1301 Richcreek Rd</t>
  </si>
  <si>
    <t>6220 Blarwood Dr</t>
  </si>
  <si>
    <t>8902 Balcones Club Dr</t>
  </si>
  <si>
    <t>5103 Suburban Dr</t>
  </si>
  <si>
    <t>18105 Heard Loop</t>
  </si>
  <si>
    <t>3207 Nancy Gale Dr</t>
  </si>
  <si>
    <t>4702 Pelham Dr</t>
  </si>
  <si>
    <t>4905 Prock Ln</t>
  </si>
  <si>
    <t>6914 Dubuque Ln</t>
  </si>
  <si>
    <t>4100 Bradwood Rd</t>
  </si>
  <si>
    <t>1001 Stoneoak Ln</t>
  </si>
  <si>
    <t>702 Wales Way</t>
  </si>
  <si>
    <t>2404 Mc Bee St</t>
  </si>
  <si>
    <t>5501 Harold Ct</t>
  </si>
  <si>
    <t>8708 Honeysuckle Trl</t>
  </si>
  <si>
    <t>6204 Cape Coral Dr</t>
  </si>
  <si>
    <t>9226 Meadow Vale</t>
  </si>
  <si>
    <t>3811 Half Penny Rd</t>
  </si>
  <si>
    <t>11210 Ptarmigan Dr</t>
  </si>
  <si>
    <t>4002 Turquoise Cv</t>
  </si>
  <si>
    <t>4907 Transit Cir</t>
  </si>
  <si>
    <t>2803 Ashdale Dr</t>
  </si>
  <si>
    <t>508 Newhall Cv</t>
  </si>
  <si>
    <t>3409 Galesburg Dr</t>
  </si>
  <si>
    <t>3313 Lookout Ln</t>
  </si>
  <si>
    <t>4005 Camacho St</t>
  </si>
  <si>
    <t>125 Feritti Dr</t>
  </si>
  <si>
    <t>1416 W 51st St</t>
  </si>
  <si>
    <t>6800 Silvermine Dr</t>
  </si>
  <si>
    <t>5502 Blueridge Ct</t>
  </si>
  <si>
    <t>3212 Northeast Dr</t>
  </si>
  <si>
    <t>1112 Eleanor St</t>
  </si>
  <si>
    <t>9706 Plover Dr</t>
  </si>
  <si>
    <t>7208 Cielo Azul Pass</t>
  </si>
  <si>
    <t>17212 Yellowstar Dr</t>
  </si>
  <si>
    <t>2819 E 14th St</t>
  </si>
  <si>
    <t>11808 Highland Oaks Trl</t>
  </si>
  <si>
    <t>6109 Hudson Bend Rd</t>
  </si>
  <si>
    <t>5315 Downs Dr</t>
  </si>
  <si>
    <t>4901 Allison Cv</t>
  </si>
  <si>
    <t>7303 East Crest Dr</t>
  </si>
  <si>
    <t>4600 Eagle Feather Dr</t>
  </si>
  <si>
    <t>5202 Old Manor Rd</t>
  </si>
  <si>
    <t>3505 Beartree Cir</t>
  </si>
  <si>
    <t>1019 Lott Ave</t>
  </si>
  <si>
    <t>6004 Leisure Run Rd</t>
  </si>
  <si>
    <t>11207 Whiskey River Dr</t>
  </si>
  <si>
    <t>9704 Sorrento Ct</t>
  </si>
  <si>
    <t>7102 Villita Avenida St</t>
  </si>
  <si>
    <t>616 Twelve Oaks Ln</t>
  </si>
  <si>
    <t>2002 Encino Cir</t>
  </si>
  <si>
    <t>8707 PRIMROSE Ln</t>
  </si>
  <si>
    <t>8001 Pinto Path</t>
  </si>
  <si>
    <t>2803 E 14th St</t>
  </si>
  <si>
    <t>6803 Tree Fern Ln</t>
  </si>
  <si>
    <t>4121 Honeycomb Rock Cir</t>
  </si>
  <si>
    <t>1004 Minturn Ln</t>
  </si>
  <si>
    <t>849 Cripple Creek Dr</t>
  </si>
  <si>
    <t>1001 Alden Dr</t>
  </si>
  <si>
    <t>5329 Moon Shadow Dr</t>
  </si>
  <si>
    <t>8706 Primrose Ln</t>
  </si>
  <si>
    <t>6510 King George Dr</t>
  </si>
  <si>
    <t>4304 Andalusia Dr</t>
  </si>
  <si>
    <t>3906 Arbor Glen Way</t>
  </si>
  <si>
    <t>7109 Montana Norte</t>
  </si>
  <si>
    <t>4506 Glomar Ave</t>
  </si>
  <si>
    <t>3001 Norfolk Dr</t>
  </si>
  <si>
    <t>7517 Delafield Ln</t>
  </si>
  <si>
    <t>1000 Concordia Ave</t>
  </si>
  <si>
    <t>6912 Shumard Cir</t>
  </si>
  <si>
    <t>10504 Lark Ct</t>
  </si>
  <si>
    <t>8400 Long Canyon Dr</t>
  </si>
  <si>
    <t>5501 Downs Dr</t>
  </si>
  <si>
    <t>5201 Summerset Trl</t>
  </si>
  <si>
    <t>7204 Grand Canyon Dr</t>
  </si>
  <si>
    <t>2016 Northridge Dr</t>
  </si>
  <si>
    <t>5604 Northdale Dr</t>
  </si>
  <si>
    <t>807 Cedar Gln</t>
  </si>
  <si>
    <t>4001 Edgerock Dr</t>
  </si>
  <si>
    <t>2025 Emma Long St</t>
  </si>
  <si>
    <t>4207 Red Cloud Dr</t>
  </si>
  <si>
    <t>7502 Bender Dr</t>
  </si>
  <si>
    <t>5101 Valburn Ct</t>
  </si>
  <si>
    <t>2700 Nordham Dr</t>
  </si>
  <si>
    <t>1506 Weyford Dr</t>
  </si>
  <si>
    <t>4613 Bandera Rd</t>
  </si>
  <si>
    <t>2508 Arion Cir</t>
  </si>
  <si>
    <t>4607 Cap Rock Dr</t>
  </si>
  <si>
    <t>4526 Merle Dr</t>
  </si>
  <si>
    <t>8003 Northforest Dr</t>
  </si>
  <si>
    <t>900 Philco Dr</t>
  </si>
  <si>
    <t>12340 Little Emily Way</t>
  </si>
  <si>
    <t>9705 Oriole Dr</t>
  </si>
  <si>
    <t>4401 Hennig Dr</t>
  </si>
  <si>
    <t>3102 White Rock Dr</t>
  </si>
  <si>
    <t>1902 Pershing Dr</t>
  </si>
  <si>
    <t>6611 Krollton Dr</t>
  </si>
  <si>
    <t>11718 Big Trl</t>
  </si>
  <si>
    <t>1100 W Saint Johns Ave</t>
  </si>
  <si>
    <t>7814 Wheel Rim Cir</t>
  </si>
  <si>
    <t>6109 Palm Cir</t>
  </si>
  <si>
    <t>4804 Aberdeen Dr</t>
  </si>
  <si>
    <t>8900 VIKING Dr</t>
  </si>
  <si>
    <t>6505 Ladera Norte</t>
  </si>
  <si>
    <t>4901 Santa Anna St</t>
  </si>
  <si>
    <t>10509 Loring Dr</t>
  </si>
  <si>
    <t>1401 Carlotta Ln</t>
  </si>
  <si>
    <t>4327 Airport Blvd</t>
  </si>
  <si>
    <t>3904 Knollwood Dr</t>
  </si>
  <si>
    <t>2500 University Club Dr</t>
  </si>
  <si>
    <t>9107 Bluegrass Dr</t>
  </si>
  <si>
    <t>11716 Shadestone Ter</t>
  </si>
  <si>
    <t>6809 Greycloud Dr</t>
  </si>
  <si>
    <t>8528 Putnam Dr</t>
  </si>
  <si>
    <t>613 Golden Bear Dr</t>
  </si>
  <si>
    <t>1603 Sage Hollow Cir</t>
  </si>
  <si>
    <t>3500 Day Star Cv</t>
  </si>
  <si>
    <t>7707 Copano Dr</t>
  </si>
  <si>
    <t>2007 S 2nd St</t>
  </si>
  <si>
    <t>608 Old Stone Rd</t>
  </si>
  <si>
    <t>7604 Crossmeadow Dr</t>
  </si>
  <si>
    <t>3001 Village Dr</t>
  </si>
  <si>
    <t>7010 Danwood Dr</t>
  </si>
  <si>
    <t>6804 Kings Pt</t>
  </si>
  <si>
    <t>2101 Falcon Hill Dr</t>
  </si>
  <si>
    <t>13905 Panorama Dr</t>
  </si>
  <si>
    <t>11401 Eagles Glen Dr</t>
  </si>
  <si>
    <t>7305 Chisos Pass</t>
  </si>
  <si>
    <t>2509 Broken Oak Dr</t>
  </si>
  <si>
    <t>1607 Ben Crenshaw Way</t>
  </si>
  <si>
    <t>2109 Real Catorce Dr</t>
  </si>
  <si>
    <t>6208 Indian Canyon Dr</t>
  </si>
  <si>
    <t>8208 Talbot Ln</t>
  </si>
  <si>
    <t>6404 Haney Dr</t>
  </si>
  <si>
    <t>109 Cloudview Dr</t>
  </si>
  <si>
    <t>8773 Birmingham Dr</t>
  </si>
  <si>
    <t>2817 SALADO St</t>
  </si>
  <si>
    <t>902 Barrie Dr</t>
  </si>
  <si>
    <t>4409 Molokai Dr</t>
  </si>
  <si>
    <t>1355 Lost Creek Blvd</t>
  </si>
  <si>
    <t>5704 Sierra Madre</t>
  </si>
  <si>
    <t>1206 Taulbee Ln</t>
  </si>
  <si>
    <t>6905 Rufus Dr</t>
  </si>
  <si>
    <t>6115 Reicher Dr</t>
  </si>
  <si>
    <t>9304 Evening Primrose Path</t>
  </si>
  <si>
    <t>7012 Whispering Oaks Dr</t>
  </si>
  <si>
    <t>6414 Starstreak Dr</t>
  </si>
  <si>
    <t>1801 Glencliff Dr</t>
  </si>
  <si>
    <t>6202 Larch Ter</t>
  </si>
  <si>
    <t>4801 Sage Hen Dr</t>
  </si>
  <si>
    <t>6210 Hyside Dr</t>
  </si>
  <si>
    <t>11505 Windermere Mdws</t>
  </si>
  <si>
    <t>3810 Arrow Dr</t>
  </si>
  <si>
    <t>606 Colonial Park Blvd</t>
  </si>
  <si>
    <t>6107 Calmar Cv</t>
  </si>
  <si>
    <t>7611 Bennett Ave</t>
  </si>
  <si>
    <t>4201 Cordova Dr</t>
  </si>
  <si>
    <t>7305 Waterline Rd</t>
  </si>
  <si>
    <t>610 W Crestland Dr</t>
  </si>
  <si>
    <t>5802 Shoalwood Ave</t>
  </si>
  <si>
    <t>5203 Woodmoor Dr</t>
  </si>
  <si>
    <t>6408 Indian Canyon Dr</t>
  </si>
  <si>
    <t>4801 Bundyhill Dr</t>
  </si>
  <si>
    <t>3303 Santa Fe Dr</t>
  </si>
  <si>
    <t>6908 Twin Crest Dr</t>
  </si>
  <si>
    <t>4802 York Hill Dr</t>
  </si>
  <si>
    <t>4503 Cliffstone</t>
  </si>
  <si>
    <t>1413 Fairfield Dr</t>
  </si>
  <si>
    <t>5913 Mountain Villa Dr</t>
  </si>
  <si>
    <t>1401 Strickland Dr</t>
  </si>
  <si>
    <t>4907 Carsonhill Dr</t>
  </si>
  <si>
    <t>7600 Bellflower Cv</t>
  </si>
  <si>
    <t>4830 Trail Crest Cir</t>
  </si>
  <si>
    <t>7513 Meadowview Ln</t>
  </si>
  <si>
    <t>8101 Chalk Knoll Dr</t>
  </si>
  <si>
    <t>8701 W View Rd</t>
  </si>
  <si>
    <t>1208 Cometa St</t>
  </si>
  <si>
    <t>8905 Split Oak Cir</t>
  </si>
  <si>
    <t>5801 Chesterfield Ave</t>
  </si>
  <si>
    <t>425 Dawn River Cv</t>
  </si>
  <si>
    <t>4602 Fawnwood Cv</t>
  </si>
  <si>
    <t>4100 Greystone Dr</t>
  </si>
  <si>
    <t>7518 Stonecliff Dr</t>
  </si>
  <si>
    <t>7709 Evaline Ln</t>
  </si>
  <si>
    <t>7504 Chimney Cors</t>
  </si>
  <si>
    <t>3503 Day Star Cv</t>
  </si>
  <si>
    <t>6417 Williams Ridge Way</t>
  </si>
  <si>
    <t>5606 Darlington Ln</t>
  </si>
  <si>
    <t>2202 Stone River Dr</t>
  </si>
  <si>
    <t>1716 Morning Moon Cir</t>
  </si>
  <si>
    <t>4804 Trail Crest Cir</t>
  </si>
  <si>
    <t>6103 Ledge Mountain Dr</t>
  </si>
  <si>
    <t>8702 Crest Ridge Cir</t>
  </si>
  <si>
    <t>1601 Sunnyvale St</t>
  </si>
  <si>
    <t>3605 Oak Springs Dr</t>
  </si>
  <si>
    <t>4705 Wally Ave</t>
  </si>
  <si>
    <t>104 E Skyview Rd</t>
  </si>
  <si>
    <t>12009 Swearingen Dr</t>
  </si>
  <si>
    <t>1700 Sylvan Dr</t>
  </si>
  <si>
    <t>5300 Halwill Pl</t>
  </si>
  <si>
    <t>6809 Wake Forest Ln</t>
  </si>
  <si>
    <t>1415 S Redondo Dr</t>
  </si>
  <si>
    <t>110 55th St</t>
  </si>
  <si>
    <t>6405 Culpepper Cv</t>
  </si>
  <si>
    <t>5205 Downs Dr</t>
  </si>
  <si>
    <t>4405 Terrilance Dr</t>
  </si>
  <si>
    <t>10613 Garbacz Dr</t>
  </si>
  <si>
    <t>4512 Lareina Dr</t>
  </si>
  <si>
    <t>3204 Hemphill Park</t>
  </si>
  <si>
    <t>4605 Cliffstone Cv</t>
  </si>
  <si>
    <t>1140 Richardine Ave</t>
  </si>
  <si>
    <t>9103 Slayton Dr</t>
  </si>
  <si>
    <t>6303 Cannonleague Dr</t>
  </si>
  <si>
    <t>11620 Elk Park Trl</t>
  </si>
  <si>
    <t>6302 Shadow Bnd</t>
  </si>
  <si>
    <t>4701 Fieldstone Dr</t>
  </si>
  <si>
    <t>14500 Nutty Brown Rd</t>
  </si>
  <si>
    <t>1908 E 2nd St</t>
  </si>
  <si>
    <t>6204 Adel Cv</t>
  </si>
  <si>
    <t>107 W Odell St W</t>
  </si>
  <si>
    <t>110 Bisset Ct</t>
  </si>
  <si>
    <t>4901 Broken Bow Pass</t>
  </si>
  <si>
    <t>3405 Needles Dr</t>
  </si>
  <si>
    <t>310 Virtus Bnd</t>
  </si>
  <si>
    <t>5911 SHOAL CREEK Blvd</t>
  </si>
  <si>
    <t>9901 TREE BEND Cv</t>
  </si>
  <si>
    <t>6412 Ledge Mountain Dr</t>
  </si>
  <si>
    <t>4204 Sendero Dr</t>
  </si>
  <si>
    <t>11002 Jordan Ln</t>
  </si>
  <si>
    <t>4709 Beaver Creek Dr</t>
  </si>
  <si>
    <t>7803 Seminary Ridge Dr</t>
  </si>
  <si>
    <t>7149 Las Ventanas Dr</t>
  </si>
  <si>
    <t>2909 Maravillas Loop</t>
  </si>
  <si>
    <t>3009 E 18th St</t>
  </si>
  <si>
    <t>7932 W Rim Dr</t>
  </si>
  <si>
    <t>2603 Blue Cv</t>
  </si>
  <si>
    <t>6701 Wolfcreek Pass</t>
  </si>
  <si>
    <t>2921 Allison Dr</t>
  </si>
  <si>
    <t>405 W North Loop Blvd</t>
  </si>
  <si>
    <t>910 Vasquez St</t>
  </si>
  <si>
    <t>4208 Nitschke St</t>
  </si>
  <si>
    <t>6404 Deer Hollow Ln</t>
  </si>
  <si>
    <t>2011 Belford Dr</t>
  </si>
  <si>
    <t>5513 Honey Dew Ter</t>
  </si>
  <si>
    <t>5404 Shoalwood Ave</t>
  </si>
  <si>
    <t>8308 Renton Dr</t>
  </si>
  <si>
    <t>1301 San Bernard St</t>
  </si>
  <si>
    <t>7607 Mesa Dr</t>
  </si>
  <si>
    <t>5704 Delwood Dr</t>
  </si>
  <si>
    <t>6816 Montana St</t>
  </si>
  <si>
    <t>2800 Bushnell Dr</t>
  </si>
  <si>
    <t>6205 London Dr</t>
  </si>
  <si>
    <t>2006 Lazy Brook Cir</t>
  </si>
  <si>
    <t>4616 Ruiz St</t>
  </si>
  <si>
    <t>1126 E Richardine Ave E</t>
  </si>
  <si>
    <t>13309 Gene Allan Rd</t>
  </si>
  <si>
    <t>8212 Renton Dr</t>
  </si>
  <si>
    <t>8507 Silver Ridge Dr</t>
  </si>
  <si>
    <t>5302 Aurora Dr</t>
  </si>
  <si>
    <t>2625 W 45th St</t>
  </si>
  <si>
    <t>8609 Parkfield Dr</t>
  </si>
  <si>
    <t>8614 Alverstone Way</t>
  </si>
  <si>
    <t>4233 MATTIE St</t>
  </si>
  <si>
    <t>6215 Hogan Ave</t>
  </si>
  <si>
    <t>10101 Silver Mountain Dr</t>
  </si>
  <si>
    <t>1115 Spur St</t>
  </si>
  <si>
    <t>2535 Sol Wilson Ave</t>
  </si>
  <si>
    <t>8313 Bowling Green Dr</t>
  </si>
  <si>
    <t>3422 Clarksburg Dr</t>
  </si>
  <si>
    <t>4113 Circletree Loop</t>
  </si>
  <si>
    <t>5512 William Holland Ave</t>
  </si>
  <si>
    <t>8516 Contour Dr</t>
  </si>
  <si>
    <t>2010 De Verne St</t>
  </si>
  <si>
    <t>2605 Douglas St</t>
  </si>
  <si>
    <t>8601 Rollins Dr</t>
  </si>
  <si>
    <t>5707 Nasco Dr</t>
  </si>
  <si>
    <t>2802 Cornish Cir</t>
  </si>
  <si>
    <t>3001 Stokes Dr</t>
  </si>
  <si>
    <t>4705 Fieldstone Dr</t>
  </si>
  <si>
    <t>8400 Lakewood Ridge Cv</t>
  </si>
  <si>
    <t>4801 Blueberry Trl</t>
  </si>
  <si>
    <t>5914 Fairlane Dr</t>
  </si>
  <si>
    <t>1205 Glenn Cv</t>
  </si>
  <si>
    <t>3112 Brightwood Dr</t>
  </si>
  <si>
    <t>7008 Meadow Run</t>
  </si>
  <si>
    <t>1704 Kinney Ave</t>
  </si>
  <si>
    <t>7703 Orangewood Cir</t>
  </si>
  <si>
    <t>936 Springdale Rd</t>
  </si>
  <si>
    <t>8517 Rollins Dr</t>
  </si>
  <si>
    <t>7220 RUNNING ROPE</t>
  </si>
  <si>
    <t>8309 Renton Dr</t>
  </si>
  <si>
    <t>5201 Periwinkle Path</t>
  </si>
  <si>
    <t>8909 Georgian Dr</t>
  </si>
  <si>
    <t>4023 Greystone Dr</t>
  </si>
  <si>
    <t>1701 Chalk Rock Cv</t>
  </si>
  <si>
    <t>4808 Alta Loma Dr</t>
  </si>
  <si>
    <t>4516 Ruiz St</t>
  </si>
  <si>
    <t>4909 &amp; 4911 Ledesma Rd</t>
  </si>
  <si>
    <t>13113 Villa Montana Way</t>
  </si>
  <si>
    <t>5205 Saint Georges Grn</t>
  </si>
  <si>
    <t>1811 Clifford Ave</t>
  </si>
  <si>
    <t>4722 Palisade Dr</t>
  </si>
  <si>
    <t>1102 CLAYTON Ln</t>
  </si>
  <si>
    <t>11603 Broad Oaks Dr</t>
  </si>
  <si>
    <t>4108 Threadgill St</t>
  </si>
  <si>
    <t>4608 Colorado Xing</t>
  </si>
  <si>
    <t>6907 Cherrydale Dr</t>
  </si>
  <si>
    <t>3208 Catalina Dr</t>
  </si>
  <si>
    <t>6519 Heron Dr</t>
  </si>
  <si>
    <t>3208 Evanston Ln</t>
  </si>
  <si>
    <t>5101 Bandera Creek Trl</t>
  </si>
  <si>
    <t>1902 Corona Dr</t>
  </si>
  <si>
    <t>2600 McBee St</t>
  </si>
  <si>
    <t>4629 Ruiz St</t>
  </si>
  <si>
    <t>10309 Lavon Bnd</t>
  </si>
  <si>
    <t>2304 E 14th St</t>
  </si>
  <si>
    <t>4606 Packsaddle Pass</t>
  </si>
  <si>
    <t>218 Fletcher St</t>
  </si>
  <si>
    <t>11705 Fast Horse Dr</t>
  </si>
  <si>
    <t>1307 Webberville Rd</t>
  </si>
  <si>
    <t>2604 Diaz St</t>
  </si>
  <si>
    <t>1213 S Trace Dr</t>
  </si>
  <si>
    <t>4828 Canyonbend Cir</t>
  </si>
  <si>
    <t>601 Flournoy Dr</t>
  </si>
  <si>
    <t>7803 Deer Ridge Cir</t>
  </si>
  <si>
    <t>2718 Bartons Bluff Ln</t>
  </si>
  <si>
    <t>3810 Cherrywood Rd</t>
  </si>
  <si>
    <t>7605 Lazy River Cv</t>
  </si>
  <si>
    <t>3612 Oakmont Blvd</t>
  </si>
  <si>
    <t>11812 Eagles Glen Dr</t>
  </si>
  <si>
    <t>1502 Devon Cir</t>
  </si>
  <si>
    <t>3400 E Martin Luther King Jr Blvd</t>
  </si>
  <si>
    <t>2007 Hardy Cir</t>
  </si>
  <si>
    <t>1802 Mccall Rd</t>
  </si>
  <si>
    <t>2300 Fair Oaks Dr</t>
  </si>
  <si>
    <t>206 Tempranillo Way</t>
  </si>
  <si>
    <t>7812 Chimney Corners</t>
  </si>
  <si>
    <t>6302 Clubway Ln</t>
  </si>
  <si>
    <t>7804 Comfort Cv</t>
  </si>
  <si>
    <t>6208 Cannes Cir</t>
  </si>
  <si>
    <t>4201 Clawson Rd</t>
  </si>
  <si>
    <t>307 N Commons Ford Rd</t>
  </si>
  <si>
    <t>410 Swanee Dr</t>
  </si>
  <si>
    <t>4709 Everglade Dr</t>
  </si>
  <si>
    <t>1917 E 38th St</t>
  </si>
  <si>
    <t>5104 Lansing Dr</t>
  </si>
  <si>
    <t>1809 Matthews Ln</t>
  </si>
  <si>
    <t>7602 Mowinkle Dr</t>
  </si>
  <si>
    <t>4909 Russet Hill Dr</t>
  </si>
  <si>
    <t>11407 Sierra Blanca St</t>
  </si>
  <si>
    <t>5900 Hudson Bend Rd</t>
  </si>
  <si>
    <t>5919 Idlewood Cv</t>
  </si>
  <si>
    <t>2002 Alamo St</t>
  </si>
  <si>
    <t>5728 Misty Hill Cv</t>
  </si>
  <si>
    <t>406 Bowcross</t>
  </si>
  <si>
    <t>8515 New Hampshire Dr</t>
  </si>
  <si>
    <t>5005 Calabria Ct</t>
  </si>
  <si>
    <t>3001 Breeze Ter</t>
  </si>
  <si>
    <t>7606 Latta Dr</t>
  </si>
  <si>
    <t>2631 Kinney Oaks Ct</t>
  </si>
  <si>
    <t>6021 Bluebell Cir</t>
  </si>
  <si>
    <t>2300 Thornton Rd</t>
  </si>
  <si>
    <t>2220 Thornton Building 2 Rd</t>
  </si>
  <si>
    <t>8809 Bell Mountain Dr</t>
  </si>
  <si>
    <t>5405 Salem Hill Dr</t>
  </si>
  <si>
    <t>1906 Joy Ln</t>
  </si>
  <si>
    <t>1209 FAIRWOOD Rd</t>
  </si>
  <si>
    <t>6504 Blarwood Dr</t>
  </si>
  <si>
    <t>2000 Palo Duro Rd</t>
  </si>
  <si>
    <t>2908 Perry Ln</t>
  </si>
  <si>
    <t>3200 Harpers Ferry Ln</t>
  </si>
  <si>
    <t>1404 Sahara Ave</t>
  </si>
  <si>
    <t>1177 Hargrave St</t>
  </si>
  <si>
    <t>704 Newcastle Dr</t>
  </si>
  <si>
    <t>1809 Singleton Ave</t>
  </si>
  <si>
    <t>2605 Cebo Cv</t>
  </si>
  <si>
    <t>5220 Basswood Ln</t>
  </si>
  <si>
    <t>9005 Spicebrush Dr</t>
  </si>
  <si>
    <t>18 Treemont Dr</t>
  </si>
  <si>
    <t>1911 Chestnut Ave</t>
  </si>
  <si>
    <t>3201 Paisano Trl</t>
  </si>
  <si>
    <t>3308 Hancock Dr</t>
  </si>
  <si>
    <t>1507 Ridgehaven</t>
  </si>
  <si>
    <t>3914 Becker Ave</t>
  </si>
  <si>
    <t>2809 KINNEY OAKS Ct</t>
  </si>
  <si>
    <t>107 W 55 1/2 St</t>
  </si>
  <si>
    <t>2112 Sage Creek Loop</t>
  </si>
  <si>
    <t>6913 Cielo Azul Pass</t>
  </si>
  <si>
    <t>320 Bowcross Pt</t>
  </si>
  <si>
    <t>4000 Crystal Water Cv</t>
  </si>
  <si>
    <t>4106 Wayfarer Way</t>
  </si>
  <si>
    <t>6906 Arroyo Seco</t>
  </si>
  <si>
    <t>8325 Adirondack Trl</t>
  </si>
  <si>
    <t>5002 Ledesma Rd</t>
  </si>
  <si>
    <t>608 Clifford Dr</t>
  </si>
  <si>
    <t>5307 Aurora Dr</t>
  </si>
  <si>
    <t>7913 Willet Trl</t>
  </si>
  <si>
    <t>427 Delayne Dr</t>
  </si>
  <si>
    <t>613 E 49th St</t>
  </si>
  <si>
    <t>3819 Alexandria Dr</t>
  </si>
  <si>
    <t>4719 Herzog St</t>
  </si>
  <si>
    <t>6103 Pennwood Ln</t>
  </si>
  <si>
    <t>1612 Glenvalley Dr</t>
  </si>
  <si>
    <t>1406 Cardinal Hill Dr</t>
  </si>
  <si>
    <t>3509 Vineland Dr</t>
  </si>
  <si>
    <t>12916 Meridian Park Blvd</t>
  </si>
  <si>
    <t>4805 Old Castle Rd</t>
  </si>
  <si>
    <t>1005 Nile St</t>
  </si>
  <si>
    <t>4202 Avenue B Ave</t>
  </si>
  <si>
    <t>7404 Gunnison Pass</t>
  </si>
  <si>
    <t>13505 Montview Dr</t>
  </si>
  <si>
    <t>1104 Milford Way</t>
  </si>
  <si>
    <t>7904 Clydesdale Dr</t>
  </si>
  <si>
    <t>5007 EILERS Ave</t>
  </si>
  <si>
    <t>1189 Graham St</t>
  </si>
  <si>
    <t>8300 Cochrane Cv</t>
  </si>
  <si>
    <t>1800 Inverness Blvd</t>
  </si>
  <si>
    <t>8402 Burrell Dr</t>
  </si>
  <si>
    <t>2102 Bristol Dr</t>
  </si>
  <si>
    <t>7514 Hardy Dr</t>
  </si>
  <si>
    <t>2502 Spruceleaf Cir</t>
  </si>
  <si>
    <t>1808 Berkeley Ave</t>
  </si>
  <si>
    <t>2403 Devonshire Dr</t>
  </si>
  <si>
    <t>1514 Hether St</t>
  </si>
  <si>
    <t>6707 Columbia Dr</t>
  </si>
  <si>
    <t>4907 Mccormick Mountain Dr</t>
  </si>
  <si>
    <t>5203 Ledesma Rd</t>
  </si>
  <si>
    <t>4807 Broken Bow Pass</t>
  </si>
  <si>
    <t>4304 Wildridge Cir</t>
  </si>
  <si>
    <t>2506 E 18th St</t>
  </si>
  <si>
    <t>7706 Navarro Pl</t>
  </si>
  <si>
    <t>4513 Page St</t>
  </si>
  <si>
    <t>2609 Wilson St</t>
  </si>
  <si>
    <t>1104 1/2 Fiesta St</t>
  </si>
  <si>
    <t>5005 Rob Scott St</t>
  </si>
  <si>
    <t>2602 Diaz St</t>
  </si>
  <si>
    <t>1711 Romeria Dr</t>
  </si>
  <si>
    <t>1129 Lott Ave</t>
  </si>
  <si>
    <t>1109 Mission Rdg</t>
  </si>
  <si>
    <t>1040 Broadview St</t>
  </si>
  <si>
    <t>8204 Millway Dr</t>
  </si>
  <si>
    <t>305 Black Wolf Run</t>
  </si>
  <si>
    <t>608 Amesbury Ln</t>
  </si>
  <si>
    <t>4703 Avenue F</t>
  </si>
  <si>
    <t>1608 Forest Hill Dr</t>
  </si>
  <si>
    <t>4300 Waterford Pl</t>
  </si>
  <si>
    <t>1045 Broadview St</t>
  </si>
  <si>
    <t>3705 Wilson St</t>
  </si>
  <si>
    <t>2307 Falcon Hill Dr</t>
  </si>
  <si>
    <t>6900 Geneva Dr</t>
  </si>
  <si>
    <t>1312 Newning Ave</t>
  </si>
  <si>
    <t>5222 Kings Highway</t>
  </si>
  <si>
    <t>2800 W 50th St</t>
  </si>
  <si>
    <t>6201 Ledge Mountain Dr</t>
  </si>
  <si>
    <t>2103 Wooten Dr</t>
  </si>
  <si>
    <t>3115 E 14th St</t>
  </si>
  <si>
    <t>2721 Barton Skwy</t>
  </si>
  <si>
    <t>5407 Aurora Dr</t>
  </si>
  <si>
    <t>1907 Turtle Springs Ct</t>
  </si>
  <si>
    <t>2806 Nordham Dr</t>
  </si>
  <si>
    <t>11619 Spotted Horse Dr</t>
  </si>
  <si>
    <t>3401 Larry Ln</t>
  </si>
  <si>
    <t>7600 Creston Ln</t>
  </si>
  <si>
    <t>1510 Ullrich Ave</t>
  </si>
  <si>
    <t>1904 Redlands St</t>
  </si>
  <si>
    <t>2912 Bushnell Dr</t>
  </si>
  <si>
    <t>3400 Kay St</t>
  </si>
  <si>
    <t>1181 Poquito St</t>
  </si>
  <si>
    <t>505 Normandy St</t>
  </si>
  <si>
    <t>5405 NW Montview St NW</t>
  </si>
  <si>
    <t>905 E 53rd St</t>
  </si>
  <si>
    <t>5420 Fairmont Cir</t>
  </si>
  <si>
    <t>4300 Farhills Dr</t>
  </si>
  <si>
    <t>7801 Northwest Dr</t>
  </si>
  <si>
    <t>109 Neville Wood Ct</t>
  </si>
  <si>
    <t>10720 Bay Laurel Trl</t>
  </si>
  <si>
    <t>8114 Ripplewood Dr</t>
  </si>
  <si>
    <t>4606 Rivka Cv</t>
  </si>
  <si>
    <t>1310 Radam Cir</t>
  </si>
  <si>
    <t>2507 Coatbridge Dr</t>
  </si>
  <si>
    <t>3806 Mission Creek Dr</t>
  </si>
  <si>
    <t>6909 Isabelle Dr</t>
  </si>
  <si>
    <t>2406 Bowman Ave</t>
  </si>
  <si>
    <t>5009 Strass Dr</t>
  </si>
  <si>
    <t>3307 Garden Villa Ln</t>
  </si>
  <si>
    <t>7715 Shoal Creek Blvd</t>
  </si>
  <si>
    <t>1701 Kenwood Ave</t>
  </si>
  <si>
    <t>1600 W 39 1/2 St</t>
  </si>
  <si>
    <t>4200 Nitschke St</t>
  </si>
  <si>
    <t>8611 Stillwood Ln</t>
  </si>
  <si>
    <t>8706 Honeysuckle Trl</t>
  </si>
  <si>
    <t>1601 Scottish Woods Trl</t>
  </si>
  <si>
    <t>1515 Aggie Ln</t>
  </si>
  <si>
    <t>3903 Chase Cir</t>
  </si>
  <si>
    <t>3401 Ledgestone Dr</t>
  </si>
  <si>
    <t>5127 Meadow Creek Dr</t>
  </si>
  <si>
    <t>4225 Shoal Creek Blvd</t>
  </si>
  <si>
    <t>3110 Aldwyche Dr</t>
  </si>
  <si>
    <t>1118 Woodland Ave</t>
  </si>
  <si>
    <t>6512 Arnold Dr</t>
  </si>
  <si>
    <t>8614 Willowick Dr</t>
  </si>
  <si>
    <t>2609 Aldford Dr</t>
  </si>
  <si>
    <t>2608 Twin Oaks Dr</t>
  </si>
  <si>
    <t>15712 GRUMBLES Ln</t>
  </si>
  <si>
    <t>3604 Clary Way</t>
  </si>
  <si>
    <t>810 Sahara Ave</t>
  </si>
  <si>
    <t>1507 Karen Ave</t>
  </si>
  <si>
    <t>3500 Katsura Ln</t>
  </si>
  <si>
    <t>1916 Littlefield St</t>
  </si>
  <si>
    <t>4103 Wayfarer Way</t>
  </si>
  <si>
    <t>2610 Exposition Blvd</t>
  </si>
  <si>
    <t>1207 Miami Dr</t>
  </si>
  <si>
    <t>475 Winning Colors</t>
  </si>
  <si>
    <t>8130 Ceberry Dr</t>
  </si>
  <si>
    <t>1604 Fair Oaks Dr</t>
  </si>
  <si>
    <t>3107 Silverleaf Dr</t>
  </si>
  <si>
    <t>5201 Knight Cir</t>
  </si>
  <si>
    <t>6315 Del Monte Rd</t>
  </si>
  <si>
    <t>4622 S 1st St</t>
  </si>
  <si>
    <t>4703 Delores Ave</t>
  </si>
  <si>
    <t>2003 Apricot Glen Dr</t>
  </si>
  <si>
    <t>5215 Valley Oak Dr</t>
  </si>
  <si>
    <t>3402 Cambridge Ct</t>
  </si>
  <si>
    <t>16924 Whispering Breeze Dr</t>
  </si>
  <si>
    <t>1904 E 11th St</t>
  </si>
  <si>
    <t>4021 Camacho St</t>
  </si>
  <si>
    <t>2607 Francisco St</t>
  </si>
  <si>
    <t>2905 Oak Park Dr</t>
  </si>
  <si>
    <t>916 E 53rd St</t>
  </si>
  <si>
    <t>608 E 41st St</t>
  </si>
  <si>
    <t>5711 Sandhurst Cir</t>
  </si>
  <si>
    <t>7900 Orisha Dr</t>
  </si>
  <si>
    <t>10105 Vista Del Sol St</t>
  </si>
  <si>
    <t>8709 Camelia Ln</t>
  </si>
  <si>
    <t>2125 Emma Long St</t>
  </si>
  <si>
    <t>4704 Menchaca Rd</t>
  </si>
  <si>
    <t>4913 Lynnwood St</t>
  </si>
  <si>
    <t>6210 Linda Ln</t>
  </si>
  <si>
    <t>207 Lessin Ln</t>
  </si>
  <si>
    <t>4022 Greystone Dr</t>
  </si>
  <si>
    <t>8001 Tiffany Dr</t>
  </si>
  <si>
    <t>5206 Buffalo Pass</t>
  </si>
  <si>
    <t>5200 Robinsdale Ln</t>
  </si>
  <si>
    <t>4703 Greenridge Ter</t>
  </si>
  <si>
    <t>4404 Bull Creek Rd</t>
  </si>
  <si>
    <t>3800 Avenue H</t>
  </si>
  <si>
    <t>405 Krebs Ln</t>
  </si>
  <si>
    <t>7208 Arroyo Seco</t>
  </si>
  <si>
    <t>6203 Haney Dr</t>
  </si>
  <si>
    <t>2103 Fortview Rd</t>
  </si>
  <si>
    <t>11506 Lake Stone Dr</t>
  </si>
  <si>
    <t>812 Kenspur Ln</t>
  </si>
  <si>
    <t>5031 Lansing Dr</t>
  </si>
  <si>
    <t>2406 E 16th St</t>
  </si>
  <si>
    <t>409 Clover Ct</t>
  </si>
  <si>
    <t>402 Cherry Hill Dr</t>
  </si>
  <si>
    <t>2605 Diaz St</t>
  </si>
  <si>
    <t>70 St Stephens School Rd</t>
  </si>
  <si>
    <t>8011 Niles Cv</t>
  </si>
  <si>
    <t>3634 Ranch Creek Dr</t>
  </si>
  <si>
    <t>4109 Lullwood Rd</t>
  </si>
  <si>
    <t>1206 Green Forest Dr</t>
  </si>
  <si>
    <t>401 Ringtail Stream Dr</t>
  </si>
  <si>
    <t>1139 Don Ann St</t>
  </si>
  <si>
    <t>3401 Carol Ann Dr</t>
  </si>
  <si>
    <t>1917 E 10th St</t>
  </si>
  <si>
    <t>1120 Elder Cir</t>
  </si>
  <si>
    <t>700 Zennia St</t>
  </si>
  <si>
    <t>1153 San Bernard St</t>
  </si>
  <si>
    <t>1125 Garland Ave</t>
  </si>
  <si>
    <t>3201 Clumpgrass Cv</t>
  </si>
  <si>
    <t>10418 Old Manchaca Rd</t>
  </si>
  <si>
    <t>2503 Twin Oaks Dr</t>
  </si>
  <si>
    <t>2907 E 13th St</t>
  </si>
  <si>
    <t>2700 Pegram Ave</t>
  </si>
  <si>
    <t>4510 Bull Creek Rd</t>
  </si>
  <si>
    <t>4309 Shoal Creek Blvd</t>
  </si>
  <si>
    <t>1709 Mohle Dr</t>
  </si>
  <si>
    <t>3007 Garwood St</t>
  </si>
  <si>
    <t>2212 Westlake Dr</t>
  </si>
  <si>
    <t>4805 Harmon Ave</t>
  </si>
  <si>
    <t>4505 MOUNTAIN PATH Dr</t>
  </si>
  <si>
    <t>1604 Salina St</t>
  </si>
  <si>
    <t>2401 Euclid Ave</t>
  </si>
  <si>
    <t>7511 Stepdown Cv</t>
  </si>
  <si>
    <t>2714 E 3rd St</t>
  </si>
  <si>
    <t>2610 Mcgregor Dr</t>
  </si>
  <si>
    <t>3703 Thompson St</t>
  </si>
  <si>
    <t>4105 MONTICELLO Cir</t>
  </si>
  <si>
    <t>8700 Mountainwood Cir</t>
  </si>
  <si>
    <t>4812 Palisade Dr</t>
  </si>
  <si>
    <t>7902 Copano Dr</t>
  </si>
  <si>
    <t>7609 Parkview Cir</t>
  </si>
  <si>
    <t>925 E 49th St</t>
  </si>
  <si>
    <t>5400 N SCOUT ISLAND Cir</t>
  </si>
  <si>
    <t>2005 Uphill Ln</t>
  </si>
  <si>
    <t>3501 Pinnacle Rd</t>
  </si>
  <si>
    <t>2914 Hampton Rd</t>
  </si>
  <si>
    <t>2807 Rockingham Dr</t>
  </si>
  <si>
    <t>4907 Brighton Rd</t>
  </si>
  <si>
    <t>4405 Shoalwood Ave</t>
  </si>
  <si>
    <t>1406 W 29th St</t>
  </si>
  <si>
    <t>1205 Alta Vista Ave</t>
  </si>
  <si>
    <t>5833 River Place Blvd</t>
  </si>
  <si>
    <t>4005 Mesa Cv</t>
  </si>
  <si>
    <t>4204 Clawson Rd</t>
  </si>
  <si>
    <t>8006 Stillwood Ln</t>
  </si>
  <si>
    <t>1901 Pompton Dr</t>
  </si>
  <si>
    <t>4900 Majestic Dr</t>
  </si>
  <si>
    <t>608 Upson St</t>
  </si>
  <si>
    <t>2204 Village Way Dr</t>
  </si>
  <si>
    <t>4200 Edgemont Dr</t>
  </si>
  <si>
    <t>8208 Briarwood Ln</t>
  </si>
  <si>
    <t>1407 Newton St</t>
  </si>
  <si>
    <t>2505 Bryan St</t>
  </si>
  <si>
    <t>6654 Whitemarsh Valley Walk</t>
  </si>
  <si>
    <t>2104 E 9th St</t>
  </si>
  <si>
    <t>2802 W 44th St</t>
  </si>
  <si>
    <t>5312 Medford Dr</t>
  </si>
  <si>
    <t>1306 Ridgemont Dr</t>
  </si>
  <si>
    <t>6916 Rufus Dr</t>
  </si>
  <si>
    <t>2627 Geronimo Trl</t>
  </si>
  <si>
    <t>4802 Lansing Dr</t>
  </si>
  <si>
    <t>11905 Highland Oaks Trl</t>
  </si>
  <si>
    <t>5405 Duval St</t>
  </si>
  <si>
    <t>408 Bowcross Pt</t>
  </si>
  <si>
    <t>3311 Werner Ave</t>
  </si>
  <si>
    <t>2810 Castro St</t>
  </si>
  <si>
    <t>5052 Lansing Dr</t>
  </si>
  <si>
    <t>2719 Windsor Rd</t>
  </si>
  <si>
    <t>48 Chicon St</t>
  </si>
  <si>
    <t>6807 Wake Forest Ln</t>
  </si>
  <si>
    <t>2009 Dexter St</t>
  </si>
  <si>
    <t>1906 E 10th St</t>
  </si>
  <si>
    <t>412 Normandy St</t>
  </si>
  <si>
    <t>5904 Long Ct</t>
  </si>
  <si>
    <t>2513 Greenland Ln</t>
  </si>
  <si>
    <t>3312 Garden Villa Ln</t>
  </si>
  <si>
    <t>5005 Buckskin Pass</t>
  </si>
  <si>
    <t>1820 Spillman St</t>
  </si>
  <si>
    <t>4210 Wilshire Pkwy</t>
  </si>
  <si>
    <t>804 W Mary St</t>
  </si>
  <si>
    <t>812 Keasbey St</t>
  </si>
  <si>
    <t>63 Navasota St</t>
  </si>
  <si>
    <t>6651 Whitemarsh Valley Walk</t>
  </si>
  <si>
    <t>1600 Shannon Oaks Trl</t>
  </si>
  <si>
    <t>3601 Oak Springs Dr</t>
  </si>
  <si>
    <t>414 Normandy St</t>
  </si>
  <si>
    <t>5705 Oakclaire Dr</t>
  </si>
  <si>
    <t>1133 Elder Cir</t>
  </si>
  <si>
    <t>4904 BALCONES Dr</t>
  </si>
  <si>
    <t>5803 Trailridge Dr</t>
  </si>
  <si>
    <t>701 Sheraton Ave</t>
  </si>
  <si>
    <t>313 Blackson Ave</t>
  </si>
  <si>
    <t>2703 Bonnie Rd</t>
  </si>
  <si>
    <t>1301 Marshall Ln</t>
  </si>
  <si>
    <t>2021 Northridge Dr</t>
  </si>
  <si>
    <t>2933 Eckert St</t>
  </si>
  <si>
    <t>10509 Superview Dr</t>
  </si>
  <si>
    <t>3110 Lafayette Ave</t>
  </si>
  <si>
    <t>1602 E 10th St</t>
  </si>
  <si>
    <t>1404 Club Ridge Cv</t>
  </si>
  <si>
    <t>2802 Winston Ct</t>
  </si>
  <si>
    <t>4416 Barrow Ave</t>
  </si>
  <si>
    <t>503 Franklin Blvd</t>
  </si>
  <si>
    <t>2933 Pecan Springs Rd</t>
  </si>
  <si>
    <t>3210 Funston St</t>
  </si>
  <si>
    <t>3209 Riva Ridge Rd</t>
  </si>
  <si>
    <t>1006 Taffy Ct</t>
  </si>
  <si>
    <t>4416 Speedway</t>
  </si>
  <si>
    <t>1913 Barton Hills Dr</t>
  </si>
  <si>
    <t>3704 Grooms St</t>
  </si>
  <si>
    <t>1104 E 8th St</t>
  </si>
  <si>
    <t>3902 Becker Ave</t>
  </si>
  <si>
    <t>1107 Lambie St</t>
  </si>
  <si>
    <t>3502 Peregrine Falcon Dr</t>
  </si>
  <si>
    <t>409 W Odell St</t>
  </si>
  <si>
    <t>3300 Werner Ave</t>
  </si>
  <si>
    <t>5505 Shoal Creek Blvd</t>
  </si>
  <si>
    <t>1109 W Oltorf St</t>
  </si>
  <si>
    <t>2107 Wooten Dr</t>
  </si>
  <si>
    <t>943 E 52nd St</t>
  </si>
  <si>
    <t>1306 Navasota St</t>
  </si>
  <si>
    <t>8108 Ripplewood Dr</t>
  </si>
  <si>
    <t>3501 Serene Hills Dr</t>
  </si>
  <si>
    <t>1912 Pasadena Dr</t>
  </si>
  <si>
    <t>6518 Laird Dr</t>
  </si>
  <si>
    <t>3203 John Campbells Trl</t>
  </si>
  <si>
    <t>1206 W 43rd St</t>
  </si>
  <si>
    <t>923 E 39th St N</t>
  </si>
  <si>
    <t>1015 E 45th St</t>
  </si>
  <si>
    <t>1202 W 29th St</t>
  </si>
  <si>
    <t>5421 Woodview Ave</t>
  </si>
  <si>
    <t>5307 Avenue G</t>
  </si>
  <si>
    <t>2010 Wright St</t>
  </si>
  <si>
    <t>5310 Abingdon Pl</t>
  </si>
  <si>
    <t>2901 Castro St</t>
  </si>
  <si>
    <t>403 Krebs Ln</t>
  </si>
  <si>
    <t>5213 Robinsdale Ln</t>
  </si>
  <si>
    <t>11013 Oak Knoll Dr</t>
  </si>
  <si>
    <t>5112 Fairview Dr</t>
  </si>
  <si>
    <t>406 E Annie St</t>
  </si>
  <si>
    <t>2514 De Soto Dr</t>
  </si>
  <si>
    <t>2802 Cedarview Dr</t>
  </si>
  <si>
    <t>1111 Kirk Ave</t>
  </si>
  <si>
    <t>1004 Lund St</t>
  </si>
  <si>
    <t>2004 Palo Pinto Dr</t>
  </si>
  <si>
    <t>3414 Pennsylvania Ave</t>
  </si>
  <si>
    <t>2201 Pasadena Dr</t>
  </si>
  <si>
    <t>2131 Barton Hills Dr</t>
  </si>
  <si>
    <t>3207 Churchill Dr</t>
  </si>
  <si>
    <t>3205 Brass Buttons Trl</t>
  </si>
  <si>
    <t>409 Post Road Dr</t>
  </si>
  <si>
    <t>3509 Hollywood Ave</t>
  </si>
  <si>
    <t>4805 Lansing Dr</t>
  </si>
  <si>
    <t>1516 W 9th St</t>
  </si>
  <si>
    <t>4607 ROSEDALE Ave</t>
  </si>
  <si>
    <t>5902 Laird Dr</t>
  </si>
  <si>
    <t>9901 La Jolla Dr</t>
  </si>
  <si>
    <t>2403 E 9th St</t>
  </si>
  <si>
    <t>1000 Gullett St</t>
  </si>
  <si>
    <t>1907 Hamilton Ave</t>
  </si>
  <si>
    <t>4700 Gillis St</t>
  </si>
  <si>
    <t>4003 Tablerock Dr</t>
  </si>
  <si>
    <t>5223 Kings Highway</t>
  </si>
  <si>
    <t>3111 Above Stratford Pl</t>
  </si>
  <si>
    <t>206 Lightsey Rd</t>
  </si>
  <si>
    <t>4003 Wrightwood Rd</t>
  </si>
  <si>
    <t>4507 Edgemont Dr</t>
  </si>
  <si>
    <t>1512 Edgewood Ave</t>
  </si>
  <si>
    <t>5105 Beverly Hills Dr</t>
  </si>
  <si>
    <t>4108 Wayfarer Way</t>
  </si>
  <si>
    <t>213 W 55th St</t>
  </si>
  <si>
    <t>3304 Thompson St</t>
  </si>
  <si>
    <t>4505 Cliffstone Cv</t>
  </si>
  <si>
    <t>1907 Collier St</t>
  </si>
  <si>
    <t>1419 Travis Heights Blvd</t>
  </si>
  <si>
    <t>5210 Medford Dr</t>
  </si>
  <si>
    <t>2304 S 3rd St</t>
  </si>
  <si>
    <t>3315 Bridle Path</t>
  </si>
  <si>
    <t>1617 New York Ave</t>
  </si>
  <si>
    <t>2101 Kenwood Ave</t>
  </si>
  <si>
    <t>2105 Brooklyn St</t>
  </si>
  <si>
    <t>4504 Oakmont Blvd</t>
  </si>
  <si>
    <t>5010 Strass Dr</t>
  </si>
  <si>
    <t>700 E 32nd St</t>
  </si>
  <si>
    <t>3013 West Ave</t>
  </si>
  <si>
    <t>5606 Shady Oak Ct</t>
  </si>
  <si>
    <t>4501 Sinclair Ave</t>
  </si>
  <si>
    <t>919 E 37th St</t>
  </si>
  <si>
    <t>1127 Christie Dr</t>
  </si>
  <si>
    <t>510 E 38th St</t>
  </si>
  <si>
    <t>3508 PEREGRINE FALCON Dr</t>
  </si>
  <si>
    <t>3807 Grayson Ln</t>
  </si>
  <si>
    <t>1602 Sylvan Glade</t>
  </si>
  <si>
    <t>407 Delmar Ave</t>
  </si>
  <si>
    <t>5602 Grover Ave</t>
  </si>
  <si>
    <t>808 Leonard St</t>
  </si>
  <si>
    <t>12711 Trail Driver St</t>
  </si>
  <si>
    <t>1813 Spillman St</t>
  </si>
  <si>
    <t>10800 Superview Dr</t>
  </si>
  <si>
    <t>2403 Aldford Dr</t>
  </si>
  <si>
    <t>2014 Hamilton Ave</t>
  </si>
  <si>
    <t>4406 Avenue F St</t>
  </si>
  <si>
    <t>4603 Cap Rock Dr</t>
  </si>
  <si>
    <t>1206 Haskell St</t>
  </si>
  <si>
    <t>2503 East Side Dr</t>
  </si>
  <si>
    <t>1114 Kirk Ave</t>
  </si>
  <si>
    <t>3100 Aldwyche Dr</t>
  </si>
  <si>
    <t>1502 Johnny Miller Trl</t>
  </si>
  <si>
    <t>694 Old Manchaca Rd</t>
  </si>
  <si>
    <t>2311 Westforest Dr</t>
  </si>
  <si>
    <t>104 W 55th 1/2 St</t>
  </si>
  <si>
    <t>2502 Ellise Ave</t>
  </si>
  <si>
    <t>2705 Tether Trl</t>
  </si>
  <si>
    <t>400 Zennia St</t>
  </si>
  <si>
    <t>3315 Cherry Ln</t>
  </si>
  <si>
    <t>3604 Pinnacle Rd</t>
  </si>
  <si>
    <t>1411 Mohle Dr</t>
  </si>
  <si>
    <t>1604 W 39 1/2 St</t>
  </si>
  <si>
    <t>2220 Thornton Building 3 Rd</t>
  </si>
  <si>
    <t>4701 S Forest Dr</t>
  </si>
  <si>
    <t>3111 Mistyglen Cir</t>
  </si>
  <si>
    <t>3401 KAY St</t>
  </si>
  <si>
    <t>2406 E 12th St</t>
  </si>
  <si>
    <t>1700 Princeton Ave</t>
  </si>
  <si>
    <t>5700 Wynona Ave</t>
  </si>
  <si>
    <t>3214 Lafayette Ave</t>
  </si>
  <si>
    <t>3008 Birdwood Cir</t>
  </si>
  <si>
    <t>2605 Little John Ln</t>
  </si>
  <si>
    <t>2106 Kinney Ave</t>
  </si>
  <si>
    <t>12889 Park Dr</t>
  </si>
  <si>
    <t>1403 Crestwood Rd</t>
  </si>
  <si>
    <t>7306 Running Rope</t>
  </si>
  <si>
    <t>5004 Strass Dr</t>
  </si>
  <si>
    <t>5400 Grover Ave</t>
  </si>
  <si>
    <t>4509 Oakmont Blvd</t>
  </si>
  <si>
    <t>2802 Cherry Ln</t>
  </si>
  <si>
    <t>7811 Tisdale Dr</t>
  </si>
  <si>
    <t>5702 Woodrow Ave</t>
  </si>
  <si>
    <t>411 Post Road Dr</t>
  </si>
  <si>
    <t>1729 Bunche Rd</t>
  </si>
  <si>
    <t>4207 Lonesome Valley Ct</t>
  </si>
  <si>
    <t>1708 Briar St</t>
  </si>
  <si>
    <t>4524 Avenue D</t>
  </si>
  <si>
    <t>7710 W Rim Dr</t>
  </si>
  <si>
    <t>1512 Brentwood St</t>
  </si>
  <si>
    <t>4308 Duval St</t>
  </si>
  <si>
    <t>605 Oakland</t>
  </si>
  <si>
    <t>1505 Bouldin Ave</t>
  </si>
  <si>
    <t>1620 Enfield Rd</t>
  </si>
  <si>
    <t>1806 Glencliff Dr</t>
  </si>
  <si>
    <t>1605 Cliffside Dr</t>
  </si>
  <si>
    <t>1506 Lightsey Rd</t>
  </si>
  <si>
    <t>6204 Olympic Overlook</t>
  </si>
  <si>
    <t>809 Herndon Ln</t>
  </si>
  <si>
    <t>6208 Walker Ln</t>
  </si>
  <si>
    <t>2615 Bridle Path</t>
  </si>
  <si>
    <t>5002 Glencoe Cir</t>
  </si>
  <si>
    <t>1510 W 32nd St</t>
  </si>
  <si>
    <t>1814 Cliffwood Dr</t>
  </si>
  <si>
    <t>1605 Westover Rd</t>
  </si>
  <si>
    <t>101 E 56th St</t>
  </si>
  <si>
    <t>74 Julius St</t>
  </si>
  <si>
    <t>2119 Barton Hills Dr</t>
  </si>
  <si>
    <t>1202 Madison Ave</t>
  </si>
  <si>
    <t>8203 Longview Rd</t>
  </si>
  <si>
    <t>5808 Chesterfield Ave</t>
  </si>
  <si>
    <t>5306 Avenue H</t>
  </si>
  <si>
    <t>4203 Avenue B</t>
  </si>
  <si>
    <t>6401 NASCO Dr</t>
  </si>
  <si>
    <t>910 E 37th St</t>
  </si>
  <si>
    <t>8800 W West View Rd</t>
  </si>
  <si>
    <t>4215 Sinclair Ave</t>
  </si>
  <si>
    <t>7608 Shoal Creek Blvd</t>
  </si>
  <si>
    <t>4315 Avenue A</t>
  </si>
  <si>
    <t>3110 E 12th St</t>
  </si>
  <si>
    <t>5017 Heflin Ln</t>
  </si>
  <si>
    <t>606 W 35th St</t>
  </si>
  <si>
    <t>209 Leland St</t>
  </si>
  <si>
    <t>3007 S 4th St</t>
  </si>
  <si>
    <t>4700 Bandera Rd</t>
  </si>
  <si>
    <t>3603 Bonnie Rd</t>
  </si>
  <si>
    <t>4323 Airport Blvd</t>
  </si>
  <si>
    <t>5705 Woodrow Ave</t>
  </si>
  <si>
    <t>1716 Palma Plz</t>
  </si>
  <si>
    <t>809 Kinney Ave</t>
  </si>
  <si>
    <t>2413 Little John Ln</t>
  </si>
  <si>
    <t>210 Chaparral Rd</t>
  </si>
  <si>
    <t>3903 PEBBLE Path</t>
  </si>
  <si>
    <t>408 Kemp St</t>
  </si>
  <si>
    <t>1206 Reagan Ter</t>
  </si>
  <si>
    <t>7504 Hardy Dr</t>
  </si>
  <si>
    <t>4610 Englewood Dr</t>
  </si>
  <si>
    <t>3010 Pin Oak Ct</t>
  </si>
  <si>
    <t>904 Cherico St</t>
  </si>
  <si>
    <t>616 W Saint Johns Ave</t>
  </si>
  <si>
    <t>2604 Foxglen Dr</t>
  </si>
  <si>
    <t>2500 S 5TH St</t>
  </si>
  <si>
    <t>3004 Whiteway Dr</t>
  </si>
  <si>
    <t>4302 Prickly Pear Dr</t>
  </si>
  <si>
    <t>1505 W 32nd St</t>
  </si>
  <si>
    <t>3421 Mount Barker Dr</t>
  </si>
  <si>
    <t>1905 Frazier Ave</t>
  </si>
  <si>
    <t>715 Harris Ave</t>
  </si>
  <si>
    <t>120 N Tumbleweed Trl</t>
  </si>
  <si>
    <t>1607 Walnut Ave</t>
  </si>
  <si>
    <t>805 Audrey Dr</t>
  </si>
  <si>
    <t>2907 Dover Pl</t>
  </si>
  <si>
    <t>1169 Nickols Ave</t>
  </si>
  <si>
    <t>2409 E 2nd St</t>
  </si>
  <si>
    <t>518 E Live Oak St</t>
  </si>
  <si>
    <t>2507 Euclid Ave</t>
  </si>
  <si>
    <t>1806 Cresthaven Dr</t>
  </si>
  <si>
    <t>601 E 47th St</t>
  </si>
  <si>
    <t>507 E 41st St</t>
  </si>
  <si>
    <t>1805 Alameda Dr</t>
  </si>
  <si>
    <t>2702 Jefferson St</t>
  </si>
  <si>
    <t>5510 Duval St</t>
  </si>
  <si>
    <t>509 Vermont Rd</t>
  </si>
  <si>
    <t>1616 W 12th St</t>
  </si>
  <si>
    <t>2003 Sharon Ln</t>
  </si>
  <si>
    <t>7307 Mesa Dr</t>
  </si>
  <si>
    <t>7040 Comanche Trl</t>
  </si>
  <si>
    <t>2701 Maria Anna Rd</t>
  </si>
  <si>
    <t>2202 Montclaire St</t>
  </si>
  <si>
    <t>1006 Daphne Ct</t>
  </si>
  <si>
    <t>2425 Euclid Ave</t>
  </si>
  <si>
    <t>2603 Little John Ln</t>
  </si>
  <si>
    <t>1601 Brackenridge St</t>
  </si>
  <si>
    <t>1619 MOHLE Dr</t>
  </si>
  <si>
    <t>1218 W 39th St</t>
  </si>
  <si>
    <t>2932 Thousand Oaks Dr</t>
  </si>
  <si>
    <t>2108 Woodmont Ave</t>
  </si>
  <si>
    <t>4604 Avenue D Ave</t>
  </si>
  <si>
    <t>4502 Chiappero Trl</t>
  </si>
  <si>
    <t>1904 Newning Ave</t>
  </si>
  <si>
    <t>1809 Holly St</t>
  </si>
  <si>
    <t>2220 Thornton Building 1 Rd</t>
  </si>
  <si>
    <t>2806 Brinwood Ave</t>
  </si>
  <si>
    <t>1805 Waterston Ave</t>
  </si>
  <si>
    <t>1604 Gaston Ave</t>
  </si>
  <si>
    <t>2303 E 11th St</t>
  </si>
  <si>
    <t>2412 Vista Ln</t>
  </si>
  <si>
    <t>2104 E 2nd St</t>
  </si>
  <si>
    <t>84 Waller St</t>
  </si>
  <si>
    <t>1400 TRAVIS Hts</t>
  </si>
  <si>
    <t>2305 Westover Rd</t>
  </si>
  <si>
    <t>3710 Werner Ave</t>
  </si>
  <si>
    <t>2107 E 9th St</t>
  </si>
  <si>
    <t>2513 E 4th St</t>
  </si>
  <si>
    <t>3104 Honey Tree Ln</t>
  </si>
  <si>
    <t>1711 Laguna Loma Cv</t>
  </si>
  <si>
    <t>2103 Forest Trl</t>
  </si>
  <si>
    <t>2300 Bridle Path</t>
  </si>
  <si>
    <t>2705 W 35th St</t>
  </si>
  <si>
    <t>3005 Funston St</t>
  </si>
  <si>
    <t>3006 Fontana Dr</t>
  </si>
  <si>
    <t>4105 Burnet Rd</t>
  </si>
  <si>
    <t>3205 Locke Ln</t>
  </si>
  <si>
    <t>5404 Mccandless St</t>
  </si>
  <si>
    <t>2119 W 10th St</t>
  </si>
  <si>
    <t>1707 Briar St</t>
  </si>
  <si>
    <t>4905 Duval St</t>
  </si>
  <si>
    <t>2206 Robinhood Trl</t>
  </si>
  <si>
    <t>1700 Aggie Ln</t>
  </si>
  <si>
    <t>1703 MOHLE Dr</t>
  </si>
  <si>
    <t>2206 S 3rd St</t>
  </si>
  <si>
    <t>1002 Brentwood St</t>
  </si>
  <si>
    <t>900 Spence St</t>
  </si>
  <si>
    <t>DT</t>
  </si>
  <si>
    <t>1818 Vance Cir</t>
  </si>
  <si>
    <t>1203 W 44th St</t>
  </si>
  <si>
    <t>6802 Santos St</t>
  </si>
  <si>
    <t>211 Cumberland Rd</t>
  </si>
  <si>
    <t>3919 Balcones Dr</t>
  </si>
  <si>
    <t>2103 Quarry Rd</t>
  </si>
  <si>
    <t>7056 Comanche Trl</t>
  </si>
  <si>
    <t>1105 Eason St</t>
  </si>
  <si>
    <t>3403 King St</t>
  </si>
  <si>
    <t>3507 Grayson Ln</t>
  </si>
  <si>
    <t>2005 Woodmont Ave</t>
  </si>
  <si>
    <t>35 Chalmers Ave</t>
  </si>
  <si>
    <t>303 W Live Oak St</t>
  </si>
  <si>
    <t>4414 Barrow Ave</t>
  </si>
  <si>
    <t>2009 S 2nd St</t>
  </si>
  <si>
    <t>2947 Westlake Cv</t>
  </si>
  <si>
    <t>2813 Prado St</t>
  </si>
  <si>
    <t>64 Chicon St</t>
  </si>
  <si>
    <t>3102 Garden Villa Ln</t>
  </si>
  <si>
    <t>2703 S 2nd St</t>
  </si>
  <si>
    <t>4109 Avenue A</t>
  </si>
  <si>
    <t>304 W 55 1/2 St</t>
  </si>
  <si>
    <t>3709 Hollywood Ave</t>
  </si>
  <si>
    <t>501 E 46th St</t>
  </si>
  <si>
    <t>1704 Mistywood Dr</t>
  </si>
  <si>
    <t>1809 W 11th St</t>
  </si>
  <si>
    <t>4101 Ridgelea Dr</t>
  </si>
  <si>
    <t>1907 W 36th St</t>
  </si>
  <si>
    <t>1516 Northwood Rd</t>
  </si>
  <si>
    <t>2612 Bridle Path</t>
  </si>
  <si>
    <t>1017 Bonham Ter</t>
  </si>
  <si>
    <t>4703 Sinclair Ave</t>
  </si>
  <si>
    <t>1702 W 32nd St</t>
  </si>
  <si>
    <t>1504 Hillmont St</t>
  </si>
  <si>
    <t>4009 Avenue F</t>
  </si>
  <si>
    <t>931 E 55th St</t>
  </si>
  <si>
    <t>1708 Bouldin Ave</t>
  </si>
  <si>
    <t>714 Jessie St</t>
  </si>
  <si>
    <t>3004 Birdwood Cir</t>
  </si>
  <si>
    <t>1127 Walton Ln</t>
  </si>
  <si>
    <t>805 The High Rd</t>
  </si>
  <si>
    <t>2324 Santa Maria St</t>
  </si>
  <si>
    <t>2605 E 4th St</t>
  </si>
  <si>
    <t>2024 Ford St</t>
  </si>
  <si>
    <t>3314 Kerbey Ln</t>
  </si>
  <si>
    <t>1906 Vista Ln</t>
  </si>
  <si>
    <t>2202 E 2 1/2 St</t>
  </si>
  <si>
    <t>2605 S 4th St</t>
  </si>
  <si>
    <t>1148 Northwestern Ave</t>
  </si>
  <si>
    <t>929 E 52nd St</t>
  </si>
  <si>
    <t>2002 Payne Ave</t>
  </si>
  <si>
    <t>1616 Confederate Ave</t>
  </si>
  <si>
    <t>701 Highland Ave</t>
  </si>
  <si>
    <t>1406 E 37th St</t>
  </si>
  <si>
    <t>2390 W 8th St</t>
  </si>
  <si>
    <t>1505 Morgan Ln</t>
  </si>
  <si>
    <t>1303 Bonham Ter</t>
  </si>
  <si>
    <t>1508 Payne Ave</t>
  </si>
  <si>
    <t>2104 Winsted Ln</t>
  </si>
  <si>
    <t>1001 Avondale Rd</t>
  </si>
  <si>
    <t>1003 Maufrais St</t>
  </si>
  <si>
    <t>1305 Hillside Ave</t>
  </si>
  <si>
    <t>113 La Vista St</t>
  </si>
  <si>
    <t>811 Jessie St</t>
  </si>
  <si>
    <t>4507 Depew Ave</t>
  </si>
  <si>
    <t>2413 Winsted Ln</t>
  </si>
  <si>
    <t>3201 CHERRY Ln</t>
  </si>
  <si>
    <t>1300 S 6th St</t>
  </si>
  <si>
    <t>4527 Avenue C</t>
  </si>
  <si>
    <t>4313 Bellvue Ave</t>
  </si>
  <si>
    <t>2305 Westworth Cir</t>
  </si>
  <si>
    <t>2411 Dormarion Ln</t>
  </si>
  <si>
    <t>1002 E 43rd St</t>
  </si>
  <si>
    <t>1004 Johanna St</t>
  </si>
  <si>
    <t>2302 Johnson St</t>
  </si>
  <si>
    <t>1401 Sanchez St</t>
  </si>
  <si>
    <t>810 Christopher St</t>
  </si>
  <si>
    <t>2604 Francisco St</t>
  </si>
  <si>
    <t>2213 Santa Rita St</t>
  </si>
  <si>
    <t>2000 Arpdale St</t>
  </si>
  <si>
    <t>1011 E 8th St</t>
  </si>
  <si>
    <t>1100 Olive St</t>
  </si>
  <si>
    <t>801 W Live Oak St</t>
  </si>
  <si>
    <t>1713 Mohle Dr</t>
  </si>
  <si>
    <t>807 Milam Pl</t>
  </si>
  <si>
    <t>5415 Evans Ave</t>
  </si>
  <si>
    <t>1913 W 37th St</t>
  </si>
  <si>
    <t>605 Theresa Ave</t>
  </si>
  <si>
    <t>806 Jewell St</t>
  </si>
  <si>
    <t>817 W Gibson St</t>
  </si>
  <si>
    <t>6118 Atwood St</t>
  </si>
  <si>
    <t>610 W Elizabeth St</t>
  </si>
  <si>
    <t>2107 Maple Ave</t>
  </si>
  <si>
    <t>408 Radam Ln</t>
  </si>
  <si>
    <t>2416 Little John Ln</t>
  </si>
  <si>
    <t>1504 Garner Ave</t>
  </si>
  <si>
    <t>5303 Avenue H</t>
  </si>
  <si>
    <t>1912 Frazier Ave</t>
  </si>
  <si>
    <t>701 Norwalk Ln</t>
  </si>
  <si>
    <t>715 W Monroe St</t>
  </si>
  <si>
    <t>700 Wayside Dr</t>
  </si>
  <si>
    <t>45 Pillow Rd</t>
  </si>
  <si>
    <t>1902 Tillotson Ave</t>
  </si>
  <si>
    <t>1707 Barbara St</t>
  </si>
  <si>
    <t>4512 Rosedale Ave</t>
  </si>
  <si>
    <t>1908-A Goodrich Ave</t>
  </si>
  <si>
    <t>3000 Brinwood Ave</t>
  </si>
  <si>
    <t>802 Maude St</t>
  </si>
  <si>
    <t>2409 Dormarion Ln</t>
  </si>
  <si>
    <t>2506 Southland Dr</t>
  </si>
  <si>
    <t>1413 Newton St</t>
  </si>
  <si>
    <t>801 Bouldin Ave</t>
  </si>
  <si>
    <t>3203 Dolphin Dr</t>
  </si>
  <si>
    <t>5225 Fossil Rim Rd</t>
  </si>
  <si>
    <t>3100 Birdwood Cir</t>
  </si>
  <si>
    <t>4618 Bennett Ave</t>
  </si>
  <si>
    <t>34 Margranita Cres</t>
  </si>
  <si>
    <t>3305 Oakmont Blvd</t>
  </si>
  <si>
    <t>933 E 56 1/2 St</t>
  </si>
  <si>
    <t>4505 Bull Creek Rd</t>
  </si>
  <si>
    <t>509 Post Road Dr</t>
  </si>
  <si>
    <t>33 Chalmers Ave</t>
  </si>
  <si>
    <t>1908-B Goodrich Ave</t>
  </si>
  <si>
    <t>310 Le Grande Ave</t>
  </si>
  <si>
    <t>2101 Paramount Ave</t>
  </si>
  <si>
    <t>706 Highland Ave</t>
  </si>
  <si>
    <t>5014 Timberline Dr</t>
  </si>
  <si>
    <t>2100 Chicon St</t>
  </si>
  <si>
    <t>1505 Travis Heights Blvd</t>
  </si>
  <si>
    <t>1404 Eva St</t>
  </si>
  <si>
    <t>3003 E 18th St</t>
  </si>
  <si>
    <t>3004 Pin Oak Ct</t>
  </si>
  <si>
    <t>1807 Collier St</t>
  </si>
  <si>
    <t>1211 Madison Ave</t>
  </si>
  <si>
    <t>2005 Alameda Dr</t>
  </si>
  <si>
    <t>2009 E 2nd St</t>
  </si>
  <si>
    <t>2100 E Cesar Chavez St</t>
  </si>
  <si>
    <t>1204 Shelley Ave</t>
  </si>
  <si>
    <t>1208 Travis Heights Blvd</t>
  </si>
  <si>
    <t>3004 Prado St</t>
  </si>
  <si>
    <t>700 Oakland Ave</t>
  </si>
  <si>
    <t>904 James St</t>
  </si>
  <si>
    <t>1801 Nickerson St</t>
  </si>
  <si>
    <t>2806 Wooldridge Dr</t>
  </si>
  <si>
    <t>409 Terrace Dr</t>
  </si>
  <si>
    <t>1312 Willow St</t>
  </si>
  <si>
    <t>306 W Milton St</t>
  </si>
  <si>
    <t>108 W Live Oak St</t>
  </si>
  <si>
    <t>1809 ALAMEDA Dr</t>
  </si>
  <si>
    <t>2301 Rundell Pl</t>
  </si>
  <si>
    <t>910 Juniper St</t>
  </si>
  <si>
    <t>2408 Pemberton Pkwy</t>
  </si>
  <si>
    <t>16327C Flint Rock Rd</t>
  </si>
  <si>
    <t>1105 OAK HURST Rd</t>
  </si>
  <si>
    <t>608 Brookhaven Trl</t>
  </si>
  <si>
    <t>905 Tillery St</t>
  </si>
  <si>
    <t>2205 Alamo St</t>
  </si>
  <si>
    <t>1003 The High Rd</t>
  </si>
  <si>
    <t>4805 Timberline Dr</t>
  </si>
  <si>
    <t>12975 Trails End</t>
  </si>
  <si>
    <t>1104 Toyath St</t>
  </si>
  <si>
    <t>1303 1/2 Hillside Ave</t>
  </si>
  <si>
    <t>1819 Spillman St</t>
  </si>
  <si>
    <t>3225 Park Hills Dr</t>
  </si>
  <si>
    <t>1400 Mohle Dr</t>
  </si>
  <si>
    <t>1060 The High Rd</t>
  </si>
  <si>
    <t>208 Ashworth Dr</t>
  </si>
  <si>
    <t>1708 Travis Heights Blvd</t>
  </si>
  <si>
    <t>2903 E 13th St</t>
  </si>
  <si>
    <t>16304 Lake Shore Dr</t>
  </si>
  <si>
    <t>306 Nueces Ln</t>
  </si>
  <si>
    <t>2015 De Verne St</t>
  </si>
  <si>
    <t>3505 Windsor Rd</t>
  </si>
  <si>
    <t>1106 W Annie St</t>
  </si>
  <si>
    <t>5015 Timberline Dr</t>
  </si>
  <si>
    <t>1904 COLLIER St</t>
  </si>
  <si>
    <t>2102 Montclaire St</t>
  </si>
  <si>
    <t>1604 W 8th St</t>
  </si>
  <si>
    <t>613 W Lynn St</t>
  </si>
  <si>
    <t>1100 Juanita St</t>
  </si>
  <si>
    <t>900 Cherico St</t>
  </si>
  <si>
    <t>904 Avondale Rd</t>
  </si>
  <si>
    <t>815 W 11th St</t>
  </si>
  <si>
    <t>806 Northwestern Ave</t>
  </si>
  <si>
    <t>4917 Timberline Dr</t>
  </si>
  <si>
    <t>2208 Montclaire St</t>
  </si>
  <si>
    <t>1812 W 11th St</t>
  </si>
  <si>
    <t>2610 Oak Crest Ave</t>
  </si>
  <si>
    <t>1805 Frazier Ave</t>
  </si>
  <si>
    <t>3501 Neal St</t>
  </si>
  <si>
    <t>4713 Lake George Ln #185</t>
  </si>
  <si>
    <t>8906 Magna Carta Loop #120</t>
  </si>
  <si>
    <t>3207 Brillen Stone Ln #5</t>
  </si>
  <si>
    <t>1409 Kendalia St #350</t>
  </si>
  <si>
    <t>800 Sand Hill Branch Dr #38</t>
  </si>
  <si>
    <t>9512 Tanager Way #112</t>
  </si>
  <si>
    <t>4612 Truth Way #458</t>
  </si>
  <si>
    <t>13001 Hymeadow Dr #35</t>
  </si>
  <si>
    <t>406 Perico Pl #235</t>
  </si>
  <si>
    <t>13001 Hymeadow Dr #21</t>
  </si>
  <si>
    <t>11951 Mesa Verde Dr</t>
  </si>
  <si>
    <t>9710 Tall Tree Ln #128</t>
  </si>
  <si>
    <t>5820 Harper Park Dr #18</t>
  </si>
  <si>
    <t>11608 Spicewood Pkwy #17</t>
  </si>
  <si>
    <t>11916 Versante Cir #VH54</t>
  </si>
  <si>
    <t>7417 Evening Sky Cir #G-5</t>
  </si>
  <si>
    <t>7409 Sunset Heights Cir #F-10</t>
  </si>
  <si>
    <t>2000 Westfalian Trl #5</t>
  </si>
  <si>
    <t>2906 E 13th St #2</t>
  </si>
  <si>
    <t>301 W Stassney Ln #11</t>
  </si>
  <si>
    <t>1417 Kramer Ln #15</t>
  </si>
  <si>
    <t>1417 Kramer Ln #14</t>
  </si>
  <si>
    <t>7337 Menchaca Rd #34</t>
  </si>
  <si>
    <t>302 Maxwell Way #4</t>
  </si>
  <si>
    <t>9550 Savannah Ridge Dr #35</t>
  </si>
  <si>
    <t>9325 Sweetgum Dr #143</t>
  </si>
  <si>
    <t>7337 Menchaca Rd #22</t>
  </si>
  <si>
    <t>9308 Beechnut Dr #35</t>
  </si>
  <si>
    <t>301 W Stassney Ln #20</t>
  </si>
  <si>
    <t>7233 Menchaca Rd #10</t>
  </si>
  <si>
    <t>320 Maxwell Way #13</t>
  </si>
  <si>
    <t>4624 Inicio Ln #392</t>
  </si>
  <si>
    <t>4622 Inicio Ln #393</t>
  </si>
  <si>
    <t>11920 Versante Cir #VH53</t>
  </si>
  <si>
    <t>10500 Avery Club Dr #6</t>
  </si>
  <si>
    <t>301 W Stassney Ln #16</t>
  </si>
  <si>
    <t>411 W St Elmo Rd #21</t>
  </si>
  <si>
    <t>4621 Credo Ln #161</t>
  </si>
  <si>
    <t>3203 Carol Ann Dr #A</t>
  </si>
  <si>
    <t>5616 S 1st St #26</t>
  </si>
  <si>
    <t>2601 N QUINLAN PARK Rd #202</t>
  </si>
  <si>
    <t>8924 Villa Norte Dr #VH60</t>
  </si>
  <si>
    <t>2232 Independence Dr #A 81</t>
  </si>
  <si>
    <t>8920 Villa Norte Dr #VH59</t>
  </si>
  <si>
    <t>2601 N QUINLAN PARK Rd #203</t>
  </si>
  <si>
    <t>10804 Rush Rd #1</t>
  </si>
  <si>
    <t>12012 Mira Vista Way #VH32</t>
  </si>
  <si>
    <t>1116 Stobaugh St #A</t>
  </si>
  <si>
    <t>1200 Stobaugh St #A</t>
  </si>
  <si>
    <t>2601 N Quinlan Park Rd #301</t>
  </si>
  <si>
    <t>4504 Night Owl Ln #3</t>
  </si>
  <si>
    <t>1115 Harold Ct #E</t>
  </si>
  <si>
    <t>8904 Villa Norte Dr #VH55</t>
  </si>
  <si>
    <t>2001 Faro Dr #42</t>
  </si>
  <si>
    <t>5006 Pecan Springs Rd #3</t>
  </si>
  <si>
    <t>6402 Felix Ave #1</t>
  </si>
  <si>
    <t>3109 Walnut Ave #1</t>
  </si>
  <si>
    <t>1118 Stobaugh St #A</t>
  </si>
  <si>
    <t>5602 Jim Hogg Ave #B</t>
  </si>
  <si>
    <t>4303 Banister Ln #B</t>
  </si>
  <si>
    <t>6600 Valleyside Rd #C-14</t>
  </si>
  <si>
    <t>9108 Bayshore Bnd #29</t>
  </si>
  <si>
    <t>5215 Pink Poppy Pass #36</t>
  </si>
  <si>
    <t>1202 Stobaugh St #A</t>
  </si>
  <si>
    <t>705 N Bluff Dr #12</t>
  </si>
  <si>
    <t>14501 Falcon Head Blvd #30</t>
  </si>
  <si>
    <t>1413 Waterloo Shore Ln #12</t>
  </si>
  <si>
    <t>6413 Forest Hills Dr #B</t>
  </si>
  <si>
    <t>4418 Hank Ave #1</t>
  </si>
  <si>
    <t>917 Vargas Rd #A</t>
  </si>
  <si>
    <t>2511 Wheless Ln #1</t>
  </si>
  <si>
    <t>4010 Long Champ Dr #14</t>
  </si>
  <si>
    <t>3014 S 4th St #A</t>
  </si>
  <si>
    <t>11901 Viscaya Way #1</t>
  </si>
  <si>
    <t>7919 Yellow Thistle Trl #8</t>
  </si>
  <si>
    <t>1103 Matthews Ln #3</t>
  </si>
  <si>
    <t>1103 Matthews Ln #2</t>
  </si>
  <si>
    <t>4303 Banister Ln #A</t>
  </si>
  <si>
    <t>705 N Bluff Dr #15</t>
  </si>
  <si>
    <t>5717 LOST HORIZON. Dr #9</t>
  </si>
  <si>
    <t>1103 Matthews Ln #1</t>
  </si>
  <si>
    <t>1102 Karen Ave #B</t>
  </si>
  <si>
    <t>6921 Carver Ave #A</t>
  </si>
  <si>
    <t>2509 Wheless Ln #1</t>
  </si>
  <si>
    <t>1106 Morrow St #1</t>
  </si>
  <si>
    <t>4308 Eilers Ave #B</t>
  </si>
  <si>
    <t>7927 Yellow Thistle Trl #12</t>
  </si>
  <si>
    <t>3905 Clawson Rd #9</t>
  </si>
  <si>
    <t>7303 Bennett Ave #1</t>
  </si>
  <si>
    <t>7920 Yellow Thistle Trl #41</t>
  </si>
  <si>
    <t>3905 Clawson Rd #10</t>
  </si>
  <si>
    <t>2800 Waymaker Way #34</t>
  </si>
  <si>
    <t>5216 Pink Poppy Pass #18</t>
  </si>
  <si>
    <t>804 E 47th St #A</t>
  </si>
  <si>
    <t>5202 Pink Poppy Pass #22</t>
  </si>
  <si>
    <t>3117 E 51st St #1</t>
  </si>
  <si>
    <t>9310 Bayshore Bnd #42</t>
  </si>
  <si>
    <t>3504 Clawson Rd #2</t>
  </si>
  <si>
    <t>3010 E 18 1/2 St #A</t>
  </si>
  <si>
    <t>1705 Hillcrest Ln #A</t>
  </si>
  <si>
    <t>5214 Pink Poppy Pass #19</t>
  </si>
  <si>
    <t>5201 Star Light Ter #1</t>
  </si>
  <si>
    <t>806 Philco Dr #A &amp; B</t>
  </si>
  <si>
    <t>5212 Pink Poppy Pass #20</t>
  </si>
  <si>
    <t>5200 Pink Poppy Pass #23</t>
  </si>
  <si>
    <t>5218 Pink Poppy Pass #17</t>
  </si>
  <si>
    <t>906 Philco Dr #A &amp; B</t>
  </si>
  <si>
    <t>1404 E M Franklin Ave #1</t>
  </si>
  <si>
    <t>4425 Jinx Ave #1</t>
  </si>
  <si>
    <t>5003 Baker St #A</t>
  </si>
  <si>
    <t>4513 Clawson Rd #A &amp; B</t>
  </si>
  <si>
    <t>5116 Heflin Ln #1</t>
  </si>
  <si>
    <t>2816 Oak Springs Dr #A</t>
  </si>
  <si>
    <t>7003 Woodhue Dr #A</t>
  </si>
  <si>
    <t>4403 Hank Ave #1</t>
  </si>
  <si>
    <t>7905 Floracita Ln #34</t>
  </si>
  <si>
    <t>7005 Providence Ave #A</t>
  </si>
  <si>
    <t>2927 E Martin Luther King Blvd #2</t>
  </si>
  <si>
    <t>3117 E 51st St #3</t>
  </si>
  <si>
    <t>1003 Stobaugh St #A</t>
  </si>
  <si>
    <t>4210 Avenue H Ave #B</t>
  </si>
  <si>
    <t>1505 Rockdale Cir #A</t>
  </si>
  <si>
    <t>6402 Felix Ave #2</t>
  </si>
  <si>
    <t>2927 E Martin Luther King Blvd #1</t>
  </si>
  <si>
    <t>2927 E Martin Luther King Blvd #3</t>
  </si>
  <si>
    <t>1206 Singleton Ave #A</t>
  </si>
  <si>
    <t>1907 Greenwood Ave #3A</t>
  </si>
  <si>
    <t>4301 Hank Ave #1</t>
  </si>
  <si>
    <t>4431 Jinx Ave #2</t>
  </si>
  <si>
    <t>1609 Ulit Ave #B</t>
  </si>
  <si>
    <t>903 St. Elmo Radl #1</t>
  </si>
  <si>
    <t>1406 E M Franklin Ave #1</t>
  </si>
  <si>
    <t>1103 Manlove St #1</t>
  </si>
  <si>
    <t>1708 E M Franklin Ave #A</t>
  </si>
  <si>
    <t>919 Valdez St #B</t>
  </si>
  <si>
    <t>1207 Luna St #1</t>
  </si>
  <si>
    <t>5606 Grover Ave #B</t>
  </si>
  <si>
    <t>2903 Prado St #1</t>
  </si>
  <si>
    <t>1104 Marcy St #C</t>
  </si>
  <si>
    <t>3704 Cima Serena Dr #2</t>
  </si>
  <si>
    <t>612 Irma Dr #1</t>
  </si>
  <si>
    <t>408 55th St #1</t>
  </si>
  <si>
    <t>2415 Durwood St #B</t>
  </si>
  <si>
    <t>405 W North Loop Blvd #1</t>
  </si>
  <si>
    <t>3309 Thompson St #1</t>
  </si>
  <si>
    <t>1036 Liberty Park Dr #43</t>
  </si>
  <si>
    <t>9100 Calera Dr #1</t>
  </si>
  <si>
    <t>4414 Merle Dr #1</t>
  </si>
  <si>
    <t>1101 1/2 Brass St #1</t>
  </si>
  <si>
    <t>1101 1/2 Fiesta St #1</t>
  </si>
  <si>
    <t>1904 Turtle Springs Ct #26</t>
  </si>
  <si>
    <t>1406 E M Franklin Ave #2</t>
  </si>
  <si>
    <t>2710 Zaragosa St #A</t>
  </si>
  <si>
    <t>4803 Caswell Ave #1</t>
  </si>
  <si>
    <t>1413 Karen Ave #1</t>
  </si>
  <si>
    <t>5911 Nancy Dr #2</t>
  </si>
  <si>
    <t>411 W Odell St #A</t>
  </si>
  <si>
    <t>4803 Lansing Dr #1</t>
  </si>
  <si>
    <t>3117 E 51st St #8</t>
  </si>
  <si>
    <t>602 W Odell St #A</t>
  </si>
  <si>
    <t>3115 Clawson Rd #301</t>
  </si>
  <si>
    <t>1404 E M Franklin Ave #2</t>
  </si>
  <si>
    <t>1820 W 11 St #A</t>
  </si>
  <si>
    <t>5911 Nancy Dr #1</t>
  </si>
  <si>
    <t>607 E 49th St #B</t>
  </si>
  <si>
    <t>1300 E 3rd St #A</t>
  </si>
  <si>
    <t>1907 Greenwood Ave #6</t>
  </si>
  <si>
    <t>1207 Marcy St #A</t>
  </si>
  <si>
    <t>734 Gunter St #A</t>
  </si>
  <si>
    <t>1714 Justin Ln #A</t>
  </si>
  <si>
    <t>2812 Oak Springs Dr #1</t>
  </si>
  <si>
    <t>2130 Melridge Pl #2130</t>
  </si>
  <si>
    <t>2807 Del Curto Rd #B</t>
  </si>
  <si>
    <t>2906 Webberville Rd #1</t>
  </si>
  <si>
    <t>709 W St Elmo Rd #1</t>
  </si>
  <si>
    <t>7011 Blessing Ave #2</t>
  </si>
  <si>
    <t>2305 Barton Creek Blvd #1</t>
  </si>
  <si>
    <t>1000 Ellingson Ln #1</t>
  </si>
  <si>
    <t>3604 Marcae Ct #1</t>
  </si>
  <si>
    <t>1011 Brodie St #13</t>
  </si>
  <si>
    <t>2812 E 4th St #1</t>
  </si>
  <si>
    <t>903 St Elmo Cir #2</t>
  </si>
  <si>
    <t>4504 S 2nd St #1</t>
  </si>
  <si>
    <t>4306 Hank Ave #B</t>
  </si>
  <si>
    <t>3001 Del Curto Rd #6</t>
  </si>
  <si>
    <t>1107 1/2 Fiesta St #1</t>
  </si>
  <si>
    <t>4506 Russell Dr #B</t>
  </si>
  <si>
    <t>5414 Evans Ave #A &amp; B</t>
  </si>
  <si>
    <t>4902 Gladeview Dr #B</t>
  </si>
  <si>
    <t>5807 City Park Rd #11</t>
  </si>
  <si>
    <t>908 Nalide St #B</t>
  </si>
  <si>
    <t>4610 Lyons Rd #1</t>
  </si>
  <si>
    <t>908 Nalide St #A</t>
  </si>
  <si>
    <t>1502 Willow St #1</t>
  </si>
  <si>
    <t>3900 Wadford St #1</t>
  </si>
  <si>
    <t>902 Philco Dr #A</t>
  </si>
  <si>
    <t>5004 Baker St #B</t>
  </si>
  <si>
    <t>4401 Amarra Dr #8</t>
  </si>
  <si>
    <t>5204 Huisache St #1</t>
  </si>
  <si>
    <t>2100 E 22nd St #1</t>
  </si>
  <si>
    <t>1104 Marcy St #D</t>
  </si>
  <si>
    <t>2800 DEL CURTO Rd #3</t>
  </si>
  <si>
    <t>1105 Marcy St #2</t>
  </si>
  <si>
    <t>1207 Luna St #2</t>
  </si>
  <si>
    <t>4605 Englewood Dr #B</t>
  </si>
  <si>
    <t>3807 Toro Canyon Rd #4</t>
  </si>
  <si>
    <t>3803 Byron Dr #B</t>
  </si>
  <si>
    <t>1116 Stobaugh St #B</t>
  </si>
  <si>
    <t>1118 Stobaugh St #B</t>
  </si>
  <si>
    <t>1200 Stobaugh St #B</t>
  </si>
  <si>
    <t>1202 Stobaugh St #B</t>
  </si>
  <si>
    <t>7102 Ryan Dr #1</t>
  </si>
  <si>
    <t>1100 Brass St #1</t>
  </si>
  <si>
    <t>1710 Miriam Ave #1</t>
  </si>
  <si>
    <t>4416 Jinx Ave #A &amp; B</t>
  </si>
  <si>
    <t>1705 Hillcrest Ln #B</t>
  </si>
  <si>
    <t>1902 Cullen Ave #1</t>
  </si>
  <si>
    <t>4604 BANISTER Ln #A</t>
  </si>
  <si>
    <t>5308 Evans Ave #1</t>
  </si>
  <si>
    <t>7813 Aria Loop #1</t>
  </si>
  <si>
    <t>3009 Kuhlman Ave #2</t>
  </si>
  <si>
    <t>4417 Mount Vernon Dr #2</t>
  </si>
  <si>
    <t>902 Philco Dr #B</t>
  </si>
  <si>
    <t>4502 Banister Ln #B</t>
  </si>
  <si>
    <t>411 Kemp St #B</t>
  </si>
  <si>
    <t>407 W 55 1/2 St #2</t>
  </si>
  <si>
    <t>1902 Cullen Ave #2</t>
  </si>
  <si>
    <t>2007 S 5th St #B</t>
  </si>
  <si>
    <t>5006 Lott Ave #2</t>
  </si>
  <si>
    <t>1000 Ellingson Ln #2</t>
  </si>
  <si>
    <t>3610 Thompson St #1</t>
  </si>
  <si>
    <t>3004 S 5th St #A</t>
  </si>
  <si>
    <t>4425 Jinx Ave #2</t>
  </si>
  <si>
    <t>1307 Cedar Ave #1</t>
  </si>
  <si>
    <t>5506 Evans Ave #2</t>
  </si>
  <si>
    <t>902 Plateau Cir #2</t>
  </si>
  <si>
    <t>208 Ben Howell Dr #A</t>
  </si>
  <si>
    <t>305 Tillery Sq #1</t>
  </si>
  <si>
    <t>1310 Palo Duro Rd #B</t>
  </si>
  <si>
    <t>2811 Del Curto Rd #F</t>
  </si>
  <si>
    <t>1902 SL Davis Ave #1</t>
  </si>
  <si>
    <t>209 Ben Howell Dr #A</t>
  </si>
  <si>
    <t>1413 Karen Ave #2</t>
  </si>
  <si>
    <t>12625 Maidenhair Ln #36</t>
  </si>
  <si>
    <t>2105 Pennsylvania Ave #2</t>
  </si>
  <si>
    <t>1407 Holly St #A</t>
  </si>
  <si>
    <t>1101 1/2 Brass St #2</t>
  </si>
  <si>
    <t>110 W 55th St #2</t>
  </si>
  <si>
    <t>1401 Beckett St #2</t>
  </si>
  <si>
    <t>2106 Allwood Dr #A</t>
  </si>
  <si>
    <t>709 W St Elmo Rd #2</t>
  </si>
  <si>
    <t>903 Mansell Ave #A</t>
  </si>
  <si>
    <t>2705 S 2nd St #A</t>
  </si>
  <si>
    <t>1908 Travis Heights Blvd #A</t>
  </si>
  <si>
    <t>2605 S 2nd St #1</t>
  </si>
  <si>
    <t>3607 Meredith St #1</t>
  </si>
  <si>
    <t>903 Mansell Ave #B</t>
  </si>
  <si>
    <t>2710 Zaragosa St #B</t>
  </si>
  <si>
    <t>5114 Avenue G Ave #A</t>
  </si>
  <si>
    <t>408 W 55TH St #2</t>
  </si>
  <si>
    <t>2615 Willow St #1</t>
  </si>
  <si>
    <t>4803 Caswell Ave #2</t>
  </si>
  <si>
    <t>306 W 44th St #A</t>
  </si>
  <si>
    <t>1811 Newton St #B</t>
  </si>
  <si>
    <t>119 Lightsey Rd #1</t>
  </si>
  <si>
    <t>3108 Garwood St #2</t>
  </si>
  <si>
    <t>4414 Merle Dr #2</t>
  </si>
  <si>
    <t>2112 Montclaire St #B</t>
  </si>
  <si>
    <t>8402 Bowling Green Dr #B</t>
  </si>
  <si>
    <t>1101 1/2 Fiesta St #2</t>
  </si>
  <si>
    <t>3700 Garden Villa Ln #2</t>
  </si>
  <si>
    <t>1106 Tillery St #2</t>
  </si>
  <si>
    <t>305 Tillery Sq #2</t>
  </si>
  <si>
    <t>2106 Allwood Dr #C</t>
  </si>
  <si>
    <t>4612 Richmond Ave #2</t>
  </si>
  <si>
    <t>1812 Ulit Ave #B</t>
  </si>
  <si>
    <t>6304 Laird Dr #2</t>
  </si>
  <si>
    <t>119 Lightsey Rd #B</t>
  </si>
  <si>
    <t>4105 Richland St #2</t>
  </si>
  <si>
    <t>2606 S 4th St #1</t>
  </si>
  <si>
    <t>2012 Payne Ave #B</t>
  </si>
  <si>
    <t>1601 Lightsey Rd #1</t>
  </si>
  <si>
    <t>2921 E 16th St #2</t>
  </si>
  <si>
    <t>4417 Clawson Rd #2</t>
  </si>
  <si>
    <t>2202 E 12th St #1</t>
  </si>
  <si>
    <t>4105 Richland St #1</t>
  </si>
  <si>
    <t>3303 Govalle Ave #2</t>
  </si>
  <si>
    <t>907 Tillery St #1</t>
  </si>
  <si>
    <t>1111 Gunter St #2</t>
  </si>
  <si>
    <t>5308 Evans Ave #2</t>
  </si>
  <si>
    <t>3911 Duval St #2</t>
  </si>
  <si>
    <t>2813 Castro St #2</t>
  </si>
  <si>
    <t>3108 Pleasant Run Pl #3</t>
  </si>
  <si>
    <t>1174 Bedford St #2</t>
  </si>
  <si>
    <t>3015 Burning Oak Dr #2</t>
  </si>
  <si>
    <t>2911 E 4th St #1</t>
  </si>
  <si>
    <t>1708 Perez St #B</t>
  </si>
  <si>
    <t>2423 Wilson St #1</t>
  </si>
  <si>
    <t>1307 Cedar Ave #2</t>
  </si>
  <si>
    <t>2605 S 2 St #2</t>
  </si>
  <si>
    <t>3100 S 5th St #2</t>
  </si>
  <si>
    <t>1710 Miriam Ave #2</t>
  </si>
  <si>
    <t>208 Ben Howell Dr #B</t>
  </si>
  <si>
    <t>2314 E 9th St #A</t>
  </si>
  <si>
    <t>2606 S 4th St #2</t>
  </si>
  <si>
    <t>1111 Gunter St #1</t>
  </si>
  <si>
    <t>1809 Newton St #8A-1</t>
  </si>
  <si>
    <t>1616 Canterbury St #1</t>
  </si>
  <si>
    <t>2615 Willow St #2</t>
  </si>
  <si>
    <t>2104 La Casa Dr #B</t>
  </si>
  <si>
    <t>52 Waller St #B</t>
  </si>
  <si>
    <t>2104 La Casa Dr #A</t>
  </si>
  <si>
    <t>1104 E 2nd St #1</t>
  </si>
  <si>
    <t>1903 Frazier Ave #B</t>
  </si>
  <si>
    <t>2500 Juanita St #B</t>
  </si>
  <si>
    <t>1227 Newning Ave #8</t>
  </si>
  <si>
    <t>1615 S 2nd St #4</t>
  </si>
  <si>
    <t>2802 Oak Crest Ave #A</t>
  </si>
  <si>
    <t>2802 Oak Crest Ave #B</t>
  </si>
  <si>
    <t>1313 Comal St #A</t>
  </si>
  <si>
    <t>405 W MILTON St #A</t>
  </si>
  <si>
    <t>2210 Canterbury St #2</t>
  </si>
  <si>
    <t>719 W MONROE St #1</t>
  </si>
  <si>
    <t>2423 Wilson St #2</t>
  </si>
  <si>
    <t>1107 Jewell St #B</t>
  </si>
  <si>
    <t>2011 Riverview St #B</t>
  </si>
  <si>
    <t>2202 E 12th St #2</t>
  </si>
  <si>
    <t>1102 Woodland Ave #2</t>
  </si>
  <si>
    <t>5101 Woodrow Ave #1</t>
  </si>
  <si>
    <t>305 W Oltorf St #1</t>
  </si>
  <si>
    <t>206 W Milton St #B</t>
  </si>
  <si>
    <t>701 Monroe St W #B</t>
  </si>
  <si>
    <t>Zip Code</t>
  </si>
  <si>
    <t>1417 Kramer #16</t>
  </si>
  <si>
    <t>11800 Mira Vista #VH74</t>
  </si>
  <si>
    <t>4511 S 3rd Street #1</t>
  </si>
  <si>
    <t>8402 Bowling Green A Dr #A</t>
  </si>
  <si>
    <t>4511 S 3rd Street #2</t>
  </si>
  <si>
    <t>204 W 55 1/2 St #1</t>
  </si>
  <si>
    <t>5409 Avenue F #B</t>
  </si>
  <si>
    <t>Δ $/SqFt</t>
  </si>
  <si>
    <t>Δ Sales Price</t>
  </si>
  <si>
    <t>Mean Avg</t>
  </si>
  <si>
    <t>Median</t>
  </si>
  <si>
    <t>Mode</t>
  </si>
  <si>
    <t>StdDev</t>
  </si>
  <si>
    <t>Count of St</t>
  </si>
  <si>
    <t>Row Labels</t>
  </si>
  <si>
    <t>Grand Total</t>
  </si>
  <si>
    <t>Average of % of List Sales Price</t>
  </si>
  <si>
    <t>Dec</t>
  </si>
  <si>
    <t>Jan</t>
  </si>
  <si>
    <t>Feb</t>
  </si>
  <si>
    <t>Mar</t>
  </si>
  <si>
    <t>Apr</t>
  </si>
  <si>
    <t>May</t>
  </si>
  <si>
    <t>(All)</t>
  </si>
  <si>
    <t>Average of Δ Sales Price</t>
  </si>
  <si>
    <t>Values</t>
  </si>
  <si>
    <t>Average of Δ $/SqFt</t>
  </si>
  <si>
    <t>Average of % of List $/SqFt</t>
  </si>
  <si>
    <t>Tot Avg</t>
  </si>
  <si>
    <t>only 1/2 a Month&gt;</t>
  </si>
  <si>
    <t>Close $/SqFt</t>
  </si>
  <si>
    <t>MRound 5k</t>
  </si>
  <si>
    <t>Change From List</t>
  </si>
  <si>
    <t>Count</t>
  </si>
  <si>
    <t>StdDev of Δ Sales Price</t>
  </si>
  <si>
    <t>Average of Close Price</t>
  </si>
  <si>
    <t>% Δ of List $/SqFt</t>
  </si>
  <si>
    <t>% Δ of List Sales Price</t>
  </si>
  <si>
    <t>M%Round 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</si>
</sst>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</numFmts>
  <fonts count="2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00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9">
    <xf numFmtId="0" fontId="0" fillId="0" borderId="0" xfId="0"/>
    <xf numFmtId="0" fontId="0" fillId="0" borderId="10" xfId="0" applyBorder="1"/>
    <xf numFmtId="0" fontId="18" fillId="33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44" fontId="19" fillId="0" borderId="0" xfId="2" applyFont="1"/>
    <xf numFmtId="0" fontId="20" fillId="34" borderId="10" xfId="0" applyFont="1" applyFill="1" applyBorder="1" applyAlignment="1">
      <alignment horizontal="right"/>
    </xf>
    <xf numFmtId="44" fontId="20" fillId="34" borderId="10" xfId="2" applyFont="1" applyFill="1" applyBorder="1"/>
    <xf numFmtId="10" fontId="20" fillId="34" borderId="10" xfId="3" applyNumberFormat="1" applyFont="1" applyFill="1" applyBorder="1"/>
    <xf numFmtId="0" fontId="20" fillId="35" borderId="10" xfId="0" applyFont="1" applyFill="1" applyBorder="1" applyAlignment="1">
      <alignment horizontal="right"/>
    </xf>
    <xf numFmtId="44" fontId="19" fillId="35" borderId="10" xfId="2" applyFont="1" applyFill="1" applyBorder="1"/>
    <xf numFmtId="10" fontId="19" fillId="35" borderId="10" xfId="3" applyNumberFormat="1" applyFont="1" applyFill="1" applyBorder="1"/>
    <xf numFmtId="0" fontId="20" fillId="35" borderId="11" xfId="0" applyFont="1" applyFill="1" applyBorder="1" applyAlignment="1">
      <alignment horizontal="right"/>
    </xf>
    <xf numFmtId="44" fontId="19" fillId="35" borderId="11" xfId="2" applyFont="1" applyFill="1" applyBorder="1"/>
    <xf numFmtId="10" fontId="19" fillId="35" borderId="11" xfId="3" applyNumberFormat="1" applyFont="1" applyFill="1" applyBorder="1"/>
    <xf numFmtId="0" fontId="19" fillId="0" borderId="10" xfId="0" applyFont="1" applyBorder="1"/>
    <xf numFmtId="3" fontId="19" fillId="0" borderId="10" xfId="0" applyNumberFormat="1" applyFont="1" applyBorder="1"/>
    <xf numFmtId="8" fontId="19" fillId="0" borderId="10" xfId="0" applyNumberFormat="1" applyFont="1" applyBorder="1"/>
    <xf numFmtId="6" fontId="19" fillId="0" borderId="10" xfId="0" applyNumberFormat="1" applyFont="1" applyBorder="1"/>
    <xf numFmtId="14" fontId="19" fillId="0" borderId="10" xfId="0" applyNumberFormat="1" applyFont="1" applyBorder="1"/>
    <xf numFmtId="6" fontId="19" fillId="36" borderId="10" xfId="0" applyNumberFormat="1" applyFont="1" applyFill="1" applyBorder="1"/>
    <xf numFmtId="9" fontId="19" fillId="36" borderId="10" xfId="3" applyFont="1" applyFill="1" applyBorder="1"/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0" fontId="22" fillId="0" borderId="0" xfId="0" applyFont="1"/>
    <xf numFmtId="0" fontId="22" fillId="0" borderId="10" xfId="0" applyFont="1" applyBorder="1"/>
    <xf numFmtId="44" fontId="22" fillId="0" borderId="10" xfId="2" applyFont="1" applyBorder="1"/>
    <xf numFmtId="10" fontId="22" fillId="0" borderId="10" xfId="3" applyNumberFormat="1" applyFont="1" applyBorder="1"/>
    <xf numFmtId="0" fontId="21" fillId="37" borderId="10" xfId="0" applyFont="1" applyFill="1" applyBorder="1" applyAlignment="1">
      <alignment horizontal="center" vertical="center" wrapText="1"/>
    </xf>
    <xf numFmtId="44" fontId="19" fillId="0" borderId="10" xfId="2" applyFont="1" applyBorder="1"/>
    <xf numFmtId="10" fontId="19" fillId="0" borderId="10" xfId="3" applyNumberFormat="1" applyFont="1" applyBorder="1"/>
    <xf numFmtId="14" fontId="22" fillId="0" borderId="10" xfId="0" applyNumberFormat="1" applyFont="1" applyBorder="1"/>
    <xf numFmtId="44" fontId="0" fillId="0" borderId="10" xfId="2" applyFont="1" applyBorder="1"/>
    <xf numFmtId="0" fontId="24" fillId="0" borderId="0" xfId="0" applyFont="1"/>
    <xf numFmtId="164" fontId="19" fillId="0" borderId="10" xfId="1" applyNumberFormat="1" applyFont="1" applyBorder="1"/>
    <xf numFmtId="164" fontId="24" fillId="0" borderId="0" xfId="1" applyNumberFormat="1" applyFont="1"/>
    <xf numFmtId="10" fontId="24" fillId="0" borderId="0" xfId="3" applyNumberFormat="1" applyFont="1"/>
    <xf numFmtId="44" fontId="24" fillId="0" borderId="0" xfId="2" applyFont="1"/>
    <xf numFmtId="10" fontId="0" fillId="0" borderId="0" xfId="0" applyNumberFormat="1"/>
    <xf numFmtId="0" fontId="0" fillId="0" borderId="0" xfId="0" pivotButton="1" applyAlignment="1">
      <alignment horizontal="center" vertical="center" wrapText="1"/>
    </xf>
    <xf numFmtId="8" fontId="22" fillId="0" borderId="10" xfId="2" applyNumberFormat="1" applyFont="1" applyBorder="1"/>
    <xf numFmtId="0" fontId="25" fillId="38" borderId="10" xfId="0" applyFont="1" applyFill="1" applyBorder="1" applyAlignment="1">
      <alignment horizontal="center" vertical="center" wrapText="1"/>
    </xf>
    <xf numFmtId="0" fontId="25" fillId="38" borderId="10" xfId="0" applyFont="1" applyFill="1" applyBorder="1" applyAlignment="1">
      <alignment horizontal="center" vertical="center"/>
    </xf>
    <xf numFmtId="8" fontId="0" fillId="0" borderId="10" xfId="2" applyNumberFormat="1" applyFont="1" applyBorder="1"/>
    <xf numFmtId="0" fontId="22" fillId="0" borderId="0" xfId="0" pivotButton="1" applyFont="1"/>
    <xf numFmtId="0" fontId="23" fillId="0" borderId="0" xfId="0" applyFont="1" applyAlignment="1">
      <alignment horizontal="center" vertical="center" wrapText="1"/>
    </xf>
    <xf numFmtId="0" fontId="22" fillId="0" borderId="0" xfId="0" applyNumberFormat="1" applyFont="1"/>
    <xf numFmtId="44" fontId="22" fillId="0" borderId="0" xfId="0" applyNumberFormat="1" applyFont="1"/>
    <xf numFmtId="10" fontId="22" fillId="0" borderId="0" xfId="0" applyNumberFormat="1" applyFont="1"/>
    <xf numFmtId="0" fontId="22" fillId="0" borderId="0" xfId="0" pivotButton="1" applyFont="1" applyAlignment="1">
      <alignment horizontal="center" vertical="center" wrapText="1"/>
    </xf>
    <xf numFmtId="8" fontId="22" fillId="0" borderId="0" xfId="0" applyNumberFormat="1" applyFont="1"/>
    <xf numFmtId="0" fontId="22" fillId="0" borderId="0" xfId="0" applyFont="1" applyAlignment="1">
      <alignment horizontal="center" vertical="center" wrapText="1"/>
    </xf>
    <xf numFmtId="9" fontId="0" fillId="0" borderId="10" xfId="3" applyFont="1" applyBorder="1"/>
    <xf numFmtId="0" fontId="18" fillId="33" borderId="12" xfId="0" applyFont="1" applyFill="1" applyBorder="1" applyAlignment="1">
      <alignment horizontal="center" vertical="center" wrapText="1"/>
    </xf>
    <xf numFmtId="8" fontId="19" fillId="0" borderId="10" xfId="2" applyNumberFormat="1" applyFont="1" applyBorder="1"/>
    <xf numFmtId="8" fontId="19" fillId="0" borderId="10" xfId="3" applyNumberFormat="1" applyFont="1" applyBorder="1"/>
    <xf numFmtId="0" fontId="20" fillId="35" borderId="10" xfId="0" applyFont="1" applyFill="1" applyBorder="1" applyAlignment="1">
      <alignment horizontal="center" vertical="center" wrapText="1"/>
    </xf>
    <xf numFmtId="165" fontId="20" fillId="34" borderId="10" xfId="1" applyNumberFormat="1" applyFont="1" applyFill="1" applyBorder="1"/>
    <xf numFmtId="165" fontId="19" fillId="35" borderId="10" xfId="1" applyNumberFormat="1" applyFont="1" applyFill="1" applyBorder="1"/>
    <xf numFmtId="165" fontId="19" fillId="35" borderId="11" xfId="1" applyNumberFormat="1" applyFont="1" applyFill="1" applyBorder="1"/>
  </cellXfs>
  <cellStyles count="45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/>
    <cellStyle name="Currency" xfId="2" builtinId="4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te" xfId="18" builtinId="10" customBuiltin="1"/>
    <cellStyle name="Output" xfId="13" builtinId="21" customBuiltin="1"/>
    <cellStyle name="Percent" xfId="3" builtinId="5"/>
    <cellStyle name="Title" xfId="4" builtinId="15" customBuiltin="1"/>
    <cellStyle name="Total" xfId="20" builtinId="25" customBuiltin="1"/>
    <cellStyle name="Warning Text" xfId="17" builtinId="11" customBuiltin="1"/>
  </cellStyles>
  <dxfs count="44">
    <dxf>
      <numFmt numFmtId="34" formatCode="_(&quot;$&quot;* #,##0.00_);_(&quot;$&quot;* \(#,##0.00\);_(&quot;$&quot;* &quot;-&quot;??_);_(@_)"/>
    </dxf>
    <dxf>
      <alignment wrapText="1"/>
    </dxf>
    <dxf>
      <alignment horizontal="center"/>
    </dxf>
    <dxf>
      <alignment vertical="center"/>
    </dxf>
    <dxf>
      <numFmt numFmtId="34" formatCode="_(&quot;$&quot;* #,##0.00_);_(&quot;$&quot;* \(#,##0.00\);_(&quot;$&quot;* &quot;-&quot;??_);_(@_)"/>
    </dxf>
    <dxf>
      <numFmt numFmtId="12" formatCode="&quot;$&quot;#,##0.00_);[Red]\(&quot;$&quot;#,##0.00\)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numFmt numFmtId="14" formatCode="0.0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vertical="center"/>
    </dxf>
    <dxf>
      <alignment horizontal="center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aseline="0"/>
              <a:t>Change in Winning Offers Over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'Change over Time'!$E$4</c:f>
              <c:strCache>
                <c:ptCount val="1"/>
                <c:pt idx="0">
                  <c:v>Average of Δ Sales Price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'Change over Time'!$B$5:$B$10</c:f>
              <c:strCache>
                <c:ptCount val="6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</c:strCache>
            </c:strRef>
          </c:cat>
          <c:val>
            <c:numRef>
              <c:f>'Change over Time'!$E$5:$E$10</c:f>
              <c:numCache>
                <c:formatCode>_("$"* #,##0.00_);_("$"* \(#,##0.00\);_("$"* "-"??_);_(@_)</c:formatCode>
                <c:ptCount val="6"/>
                <c:pt idx="0">
                  <c:v>943.73203592814366</c:v>
                </c:pt>
                <c:pt idx="1">
                  <c:v>10941.667638483965</c:v>
                </c:pt>
                <c:pt idx="2">
                  <c:v>36517.903785488961</c:v>
                </c:pt>
                <c:pt idx="3">
                  <c:v>55302.785871964683</c:v>
                </c:pt>
                <c:pt idx="4">
                  <c:v>69349.160852713176</c:v>
                </c:pt>
                <c:pt idx="5">
                  <c:v>78572.479532163736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0C-8A42-BE59-FC196823D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8924911"/>
        <c:axId val="2063181887"/>
      </c:lineChart>
      <c:lineChart>
        <c:grouping val="standard"/>
        <c:varyColors val="0"/>
        <c:ser>
          <c:idx val="3"/>
          <c:order val="1"/>
          <c:tx>
            <c:strRef>
              <c:f>'Change over Time'!$F$4</c:f>
              <c:strCache>
                <c:ptCount val="1"/>
                <c:pt idx="0">
                  <c:v>Average of % of List Sales Price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F0"/>
              </a:solidFill>
              <a:ln w="127000">
                <a:solidFill>
                  <a:schemeClr val="accent1">
                    <a:alpha val="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'Change over Time'!$B$5:$B$10</c:f>
              <c:strCache>
                <c:ptCount val="6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</c:strCache>
            </c:strRef>
          </c:cat>
          <c:val>
            <c:numRef>
              <c:f>'Change over Time'!$F$5:$F$10</c:f>
              <c:numCache>
                <c:formatCode>0.00%</c:formatCode>
                <c:ptCount val="6"/>
                <c:pt idx="0">
                  <c:v>9.4651275575166772E-3</c:v>
                </c:pt>
                <c:pt idx="1">
                  <c:v>2.8322196057692421E-2</c:v>
                </c:pt>
                <c:pt idx="2">
                  <c:v>7.1662059202897962E-2</c:v>
                </c:pt>
                <c:pt idx="3">
                  <c:v>0.10623711700991748</c:v>
                </c:pt>
                <c:pt idx="4">
                  <c:v>0.12197909151481941</c:v>
                </c:pt>
                <c:pt idx="5">
                  <c:v>0.12835609788498548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0C-8A42-BE59-FC196823D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8929087"/>
        <c:axId val="2098832431"/>
      </c:lineChart>
      <c:catAx>
        <c:axId val="20989249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3181887"/>
        <c:crosses val="autoZero"/>
        <c:auto val="1"/>
        <c:lblAlgn val="ctr"/>
        <c:lblOffset val="100"/>
        <c:noMultiLvlLbl val="0"/>
      </c:catAx>
      <c:valAx>
        <c:axId val="2063181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rgbClr val="C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924911"/>
        <c:crosses val="autoZero"/>
        <c:crossBetween val="between"/>
        <c:minorUnit val="5000"/>
      </c:valAx>
      <c:valAx>
        <c:axId val="2098832431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8929087"/>
        <c:crosses val="max"/>
        <c:crossBetween val="between"/>
      </c:valAx>
      <c:catAx>
        <c:axId val="20989290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8832431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'Chg in Price Dist'!$C$2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dLbl>
              <c:idx val="4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rgbClr val="C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56E1255-0285-994E-8D82-C14C7BCB7D93}" type="VALUE">
                      <a:rPr lang="en-US" baseline="0">
                        <a:solidFill>
                          <a:srgbClr val="C00000"/>
                        </a:solidFill>
                      </a:rPr>
                      <a:pPr>
                        <a:defRPr sz="1200" b="1">
                          <a:solidFill>
                            <a:srgbClr val="C00000"/>
                          </a:solidFill>
                        </a:defRPr>
                      </a:pPr>
                      <a:t>[VALUE]</a:t>
                    </a:fld>
                    <a:r>
                      <a:rPr lang="en-US" baseline="0">
                        <a:solidFill>
                          <a:srgbClr val="C00000"/>
                        </a:solidFill>
                      </a:rPr>
                      <a:t> Sold, </a:t>
                    </a:r>
                  </a:p>
                  <a:p>
                    <a:pPr>
                      <a:defRPr sz="1200" b="1">
                        <a:solidFill>
                          <a:srgbClr val="C00000"/>
                        </a:solidFill>
                      </a:defRPr>
                    </a:pPr>
                    <a:r>
                      <a:rPr lang="en-US" baseline="0">
                        <a:solidFill>
                          <a:srgbClr val="C00000"/>
                        </a:solidFill>
                      </a:rPr>
                      <a:t>$0 Chg from List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79-04BB-CB41-B191-97BB40585A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movingAvg"/>
            <c:period val="5"/>
            <c:dispRSqr val="0"/>
            <c:dispEq val="0"/>
          </c:trendline>
          <c:cat>
            <c:numRef>
              <c:f>'Chg in Price Dist'!$B$3:$B$123</c:f>
              <c:numCache>
                <c:formatCode>_("$"* #,##0.00_);_("$"* \(#,##0.00\);_("$"* "-"??_);_(@_)</c:formatCode>
                <c:ptCount val="121"/>
                <c:pt idx="0">
                  <c:v>-425000</c:v>
                </c:pt>
                <c:pt idx="1">
                  <c:v>-300000</c:v>
                </c:pt>
                <c:pt idx="2">
                  <c:v>-230000</c:v>
                </c:pt>
                <c:pt idx="3">
                  <c:v>-215000</c:v>
                </c:pt>
                <c:pt idx="4">
                  <c:v>-200000</c:v>
                </c:pt>
                <c:pt idx="5">
                  <c:v>-195000</c:v>
                </c:pt>
                <c:pt idx="6">
                  <c:v>-180000</c:v>
                </c:pt>
                <c:pt idx="7">
                  <c:v>-175000</c:v>
                </c:pt>
                <c:pt idx="8">
                  <c:v>-170000</c:v>
                </c:pt>
                <c:pt idx="9">
                  <c:v>-165000</c:v>
                </c:pt>
                <c:pt idx="10">
                  <c:v>-160000</c:v>
                </c:pt>
                <c:pt idx="11">
                  <c:v>-155000</c:v>
                </c:pt>
                <c:pt idx="12">
                  <c:v>-150000</c:v>
                </c:pt>
                <c:pt idx="13">
                  <c:v>-145000</c:v>
                </c:pt>
                <c:pt idx="14">
                  <c:v>-140000</c:v>
                </c:pt>
                <c:pt idx="15">
                  <c:v>-135000</c:v>
                </c:pt>
                <c:pt idx="16">
                  <c:v>-125000</c:v>
                </c:pt>
                <c:pt idx="17">
                  <c:v>-120000</c:v>
                </c:pt>
                <c:pt idx="18">
                  <c:v>-115000</c:v>
                </c:pt>
                <c:pt idx="19">
                  <c:v>-110000</c:v>
                </c:pt>
                <c:pt idx="20">
                  <c:v>-105000</c:v>
                </c:pt>
                <c:pt idx="21">
                  <c:v>-100000</c:v>
                </c:pt>
                <c:pt idx="22">
                  <c:v>-95000</c:v>
                </c:pt>
                <c:pt idx="23">
                  <c:v>-90000</c:v>
                </c:pt>
                <c:pt idx="24">
                  <c:v>-85000</c:v>
                </c:pt>
                <c:pt idx="25">
                  <c:v>-80000</c:v>
                </c:pt>
                <c:pt idx="26">
                  <c:v>-75000</c:v>
                </c:pt>
                <c:pt idx="27">
                  <c:v>-70000</c:v>
                </c:pt>
                <c:pt idx="28">
                  <c:v>-65000</c:v>
                </c:pt>
                <c:pt idx="29">
                  <c:v>-60000</c:v>
                </c:pt>
                <c:pt idx="30">
                  <c:v>-55000</c:v>
                </c:pt>
                <c:pt idx="31">
                  <c:v>-50000</c:v>
                </c:pt>
                <c:pt idx="32">
                  <c:v>-45000</c:v>
                </c:pt>
                <c:pt idx="33">
                  <c:v>-40000</c:v>
                </c:pt>
                <c:pt idx="34">
                  <c:v>-35000</c:v>
                </c:pt>
                <c:pt idx="35">
                  <c:v>-30000</c:v>
                </c:pt>
                <c:pt idx="36">
                  <c:v>-25000</c:v>
                </c:pt>
                <c:pt idx="37">
                  <c:v>-20000</c:v>
                </c:pt>
                <c:pt idx="38">
                  <c:v>-15000</c:v>
                </c:pt>
                <c:pt idx="39">
                  <c:v>-10000</c:v>
                </c:pt>
                <c:pt idx="40">
                  <c:v>-5000</c:v>
                </c:pt>
                <c:pt idx="41">
                  <c:v>0</c:v>
                </c:pt>
                <c:pt idx="42">
                  <c:v>5000</c:v>
                </c:pt>
                <c:pt idx="43">
                  <c:v>10000</c:v>
                </c:pt>
                <c:pt idx="44">
                  <c:v>15000</c:v>
                </c:pt>
                <c:pt idx="45">
                  <c:v>20000</c:v>
                </c:pt>
                <c:pt idx="46">
                  <c:v>25000</c:v>
                </c:pt>
                <c:pt idx="47">
                  <c:v>30000</c:v>
                </c:pt>
                <c:pt idx="48">
                  <c:v>35000</c:v>
                </c:pt>
                <c:pt idx="49">
                  <c:v>40000</c:v>
                </c:pt>
                <c:pt idx="50">
                  <c:v>45000</c:v>
                </c:pt>
                <c:pt idx="51">
                  <c:v>50000</c:v>
                </c:pt>
                <c:pt idx="52">
                  <c:v>55000</c:v>
                </c:pt>
                <c:pt idx="53">
                  <c:v>60000</c:v>
                </c:pt>
                <c:pt idx="54">
                  <c:v>65000</c:v>
                </c:pt>
                <c:pt idx="55">
                  <c:v>70000</c:v>
                </c:pt>
                <c:pt idx="56">
                  <c:v>75000</c:v>
                </c:pt>
                <c:pt idx="57">
                  <c:v>80000</c:v>
                </c:pt>
                <c:pt idx="58">
                  <c:v>85000</c:v>
                </c:pt>
                <c:pt idx="59">
                  <c:v>90000</c:v>
                </c:pt>
                <c:pt idx="60">
                  <c:v>95000</c:v>
                </c:pt>
                <c:pt idx="61">
                  <c:v>100000</c:v>
                </c:pt>
                <c:pt idx="62">
                  <c:v>105000</c:v>
                </c:pt>
                <c:pt idx="63">
                  <c:v>110000</c:v>
                </c:pt>
                <c:pt idx="64">
                  <c:v>115000</c:v>
                </c:pt>
                <c:pt idx="65">
                  <c:v>120000</c:v>
                </c:pt>
                <c:pt idx="66">
                  <c:v>125000</c:v>
                </c:pt>
                <c:pt idx="67">
                  <c:v>130000</c:v>
                </c:pt>
                <c:pt idx="68">
                  <c:v>135000</c:v>
                </c:pt>
                <c:pt idx="69">
                  <c:v>140000</c:v>
                </c:pt>
                <c:pt idx="70">
                  <c:v>145000</c:v>
                </c:pt>
                <c:pt idx="71">
                  <c:v>150000</c:v>
                </c:pt>
                <c:pt idx="72">
                  <c:v>155000</c:v>
                </c:pt>
                <c:pt idx="73">
                  <c:v>160000</c:v>
                </c:pt>
                <c:pt idx="74">
                  <c:v>165000</c:v>
                </c:pt>
                <c:pt idx="75">
                  <c:v>170000</c:v>
                </c:pt>
                <c:pt idx="76">
                  <c:v>175000</c:v>
                </c:pt>
                <c:pt idx="77">
                  <c:v>180000</c:v>
                </c:pt>
                <c:pt idx="78">
                  <c:v>185000</c:v>
                </c:pt>
                <c:pt idx="79">
                  <c:v>190000</c:v>
                </c:pt>
                <c:pt idx="80">
                  <c:v>195000</c:v>
                </c:pt>
                <c:pt idx="81">
                  <c:v>200000</c:v>
                </c:pt>
                <c:pt idx="82">
                  <c:v>205000</c:v>
                </c:pt>
                <c:pt idx="83">
                  <c:v>210000</c:v>
                </c:pt>
                <c:pt idx="84">
                  <c:v>215000</c:v>
                </c:pt>
                <c:pt idx="85">
                  <c:v>220000</c:v>
                </c:pt>
                <c:pt idx="86">
                  <c:v>225000</c:v>
                </c:pt>
                <c:pt idx="87">
                  <c:v>230000</c:v>
                </c:pt>
                <c:pt idx="88">
                  <c:v>235000</c:v>
                </c:pt>
                <c:pt idx="89">
                  <c:v>240000</c:v>
                </c:pt>
                <c:pt idx="90">
                  <c:v>245000</c:v>
                </c:pt>
                <c:pt idx="91">
                  <c:v>250000</c:v>
                </c:pt>
                <c:pt idx="92">
                  <c:v>255000</c:v>
                </c:pt>
                <c:pt idx="93">
                  <c:v>260000</c:v>
                </c:pt>
                <c:pt idx="94">
                  <c:v>270000</c:v>
                </c:pt>
                <c:pt idx="95">
                  <c:v>275000</c:v>
                </c:pt>
                <c:pt idx="96">
                  <c:v>280000</c:v>
                </c:pt>
                <c:pt idx="97">
                  <c:v>285000</c:v>
                </c:pt>
                <c:pt idx="98">
                  <c:v>290000</c:v>
                </c:pt>
                <c:pt idx="99">
                  <c:v>300000</c:v>
                </c:pt>
                <c:pt idx="100">
                  <c:v>305000</c:v>
                </c:pt>
                <c:pt idx="101">
                  <c:v>310000</c:v>
                </c:pt>
                <c:pt idx="102">
                  <c:v>315000</c:v>
                </c:pt>
                <c:pt idx="103">
                  <c:v>320000</c:v>
                </c:pt>
                <c:pt idx="104">
                  <c:v>325000</c:v>
                </c:pt>
                <c:pt idx="105">
                  <c:v>330000</c:v>
                </c:pt>
                <c:pt idx="106">
                  <c:v>335000</c:v>
                </c:pt>
                <c:pt idx="107">
                  <c:v>340000</c:v>
                </c:pt>
                <c:pt idx="108">
                  <c:v>345000</c:v>
                </c:pt>
                <c:pt idx="109">
                  <c:v>350000</c:v>
                </c:pt>
                <c:pt idx="110">
                  <c:v>355000</c:v>
                </c:pt>
                <c:pt idx="111">
                  <c:v>360000</c:v>
                </c:pt>
                <c:pt idx="112">
                  <c:v>375000</c:v>
                </c:pt>
                <c:pt idx="113">
                  <c:v>390000</c:v>
                </c:pt>
                <c:pt idx="114">
                  <c:v>400000</c:v>
                </c:pt>
                <c:pt idx="115">
                  <c:v>405000</c:v>
                </c:pt>
                <c:pt idx="116">
                  <c:v>415000</c:v>
                </c:pt>
                <c:pt idx="117">
                  <c:v>425000</c:v>
                </c:pt>
                <c:pt idx="118">
                  <c:v>490000</c:v>
                </c:pt>
                <c:pt idx="119">
                  <c:v>500000</c:v>
                </c:pt>
                <c:pt idx="120">
                  <c:v>525000</c:v>
                </c:pt>
              </c:numCache>
            </c:numRef>
          </c:cat>
          <c:val>
            <c:numRef>
              <c:f>'Chg in Price Dist'!$C$3:$C$123</c:f>
              <c:numCache>
                <c:formatCode>General</c:formatCode>
                <c:ptCount val="121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1</c:v>
                </c:pt>
                <c:pt idx="19">
                  <c:v>3</c:v>
                </c:pt>
                <c:pt idx="20">
                  <c:v>7</c:v>
                </c:pt>
                <c:pt idx="21">
                  <c:v>9</c:v>
                </c:pt>
                <c:pt idx="22">
                  <c:v>3</c:v>
                </c:pt>
                <c:pt idx="23">
                  <c:v>4</c:v>
                </c:pt>
                <c:pt idx="24">
                  <c:v>4</c:v>
                </c:pt>
                <c:pt idx="25">
                  <c:v>7</c:v>
                </c:pt>
                <c:pt idx="26">
                  <c:v>8</c:v>
                </c:pt>
                <c:pt idx="27">
                  <c:v>7</c:v>
                </c:pt>
                <c:pt idx="28">
                  <c:v>7</c:v>
                </c:pt>
                <c:pt idx="29">
                  <c:v>11</c:v>
                </c:pt>
                <c:pt idx="30">
                  <c:v>8</c:v>
                </c:pt>
                <c:pt idx="31">
                  <c:v>48</c:v>
                </c:pt>
                <c:pt idx="32">
                  <c:v>18</c:v>
                </c:pt>
                <c:pt idx="33">
                  <c:v>23</c:v>
                </c:pt>
                <c:pt idx="34">
                  <c:v>27</c:v>
                </c:pt>
                <c:pt idx="35">
                  <c:v>33</c:v>
                </c:pt>
                <c:pt idx="36">
                  <c:v>71</c:v>
                </c:pt>
                <c:pt idx="37">
                  <c:v>61</c:v>
                </c:pt>
                <c:pt idx="38">
                  <c:v>81</c:v>
                </c:pt>
                <c:pt idx="39">
                  <c:v>118</c:v>
                </c:pt>
                <c:pt idx="40">
                  <c:v>147</c:v>
                </c:pt>
                <c:pt idx="41">
                  <c:v>727</c:v>
                </c:pt>
                <c:pt idx="42">
                  <c:v>142</c:v>
                </c:pt>
                <c:pt idx="43">
                  <c:v>158</c:v>
                </c:pt>
                <c:pt idx="44">
                  <c:v>130</c:v>
                </c:pt>
                <c:pt idx="45">
                  <c:v>111</c:v>
                </c:pt>
                <c:pt idx="46">
                  <c:v>156</c:v>
                </c:pt>
                <c:pt idx="47">
                  <c:v>130</c:v>
                </c:pt>
                <c:pt idx="48">
                  <c:v>128</c:v>
                </c:pt>
                <c:pt idx="49">
                  <c:v>128</c:v>
                </c:pt>
                <c:pt idx="50">
                  <c:v>70</c:v>
                </c:pt>
                <c:pt idx="51">
                  <c:v>171</c:v>
                </c:pt>
                <c:pt idx="52">
                  <c:v>111</c:v>
                </c:pt>
                <c:pt idx="53">
                  <c:v>97</c:v>
                </c:pt>
                <c:pt idx="54">
                  <c:v>78</c:v>
                </c:pt>
                <c:pt idx="55">
                  <c:v>76</c:v>
                </c:pt>
                <c:pt idx="56">
                  <c:v>111</c:v>
                </c:pt>
                <c:pt idx="57">
                  <c:v>68</c:v>
                </c:pt>
                <c:pt idx="58">
                  <c:v>87</c:v>
                </c:pt>
                <c:pt idx="59">
                  <c:v>69</c:v>
                </c:pt>
                <c:pt idx="60">
                  <c:v>40</c:v>
                </c:pt>
                <c:pt idx="61">
                  <c:v>104</c:v>
                </c:pt>
                <c:pt idx="62">
                  <c:v>56</c:v>
                </c:pt>
                <c:pt idx="63">
                  <c:v>51</c:v>
                </c:pt>
                <c:pt idx="64">
                  <c:v>45</c:v>
                </c:pt>
                <c:pt idx="65">
                  <c:v>40</c:v>
                </c:pt>
                <c:pt idx="66">
                  <c:v>45</c:v>
                </c:pt>
                <c:pt idx="67">
                  <c:v>30</c:v>
                </c:pt>
                <c:pt idx="68">
                  <c:v>22</c:v>
                </c:pt>
                <c:pt idx="69">
                  <c:v>25</c:v>
                </c:pt>
                <c:pt idx="70">
                  <c:v>26</c:v>
                </c:pt>
                <c:pt idx="71">
                  <c:v>52</c:v>
                </c:pt>
                <c:pt idx="72">
                  <c:v>16</c:v>
                </c:pt>
                <c:pt idx="73">
                  <c:v>17</c:v>
                </c:pt>
                <c:pt idx="74">
                  <c:v>12</c:v>
                </c:pt>
                <c:pt idx="75">
                  <c:v>9</c:v>
                </c:pt>
                <c:pt idx="76">
                  <c:v>22</c:v>
                </c:pt>
                <c:pt idx="77">
                  <c:v>11</c:v>
                </c:pt>
                <c:pt idx="78">
                  <c:v>7</c:v>
                </c:pt>
                <c:pt idx="79">
                  <c:v>12</c:v>
                </c:pt>
                <c:pt idx="80">
                  <c:v>4</c:v>
                </c:pt>
                <c:pt idx="81">
                  <c:v>12</c:v>
                </c:pt>
                <c:pt idx="82">
                  <c:v>11</c:v>
                </c:pt>
                <c:pt idx="83">
                  <c:v>7</c:v>
                </c:pt>
                <c:pt idx="84">
                  <c:v>3</c:v>
                </c:pt>
                <c:pt idx="85">
                  <c:v>3</c:v>
                </c:pt>
                <c:pt idx="86">
                  <c:v>10</c:v>
                </c:pt>
                <c:pt idx="87">
                  <c:v>6</c:v>
                </c:pt>
                <c:pt idx="88">
                  <c:v>5</c:v>
                </c:pt>
                <c:pt idx="89">
                  <c:v>2</c:v>
                </c:pt>
                <c:pt idx="90">
                  <c:v>2</c:v>
                </c:pt>
                <c:pt idx="91">
                  <c:v>6</c:v>
                </c:pt>
                <c:pt idx="92">
                  <c:v>6</c:v>
                </c:pt>
                <c:pt idx="93">
                  <c:v>4</c:v>
                </c:pt>
                <c:pt idx="94">
                  <c:v>2</c:v>
                </c:pt>
                <c:pt idx="95">
                  <c:v>4</c:v>
                </c:pt>
                <c:pt idx="96">
                  <c:v>2</c:v>
                </c:pt>
                <c:pt idx="97">
                  <c:v>4</c:v>
                </c:pt>
                <c:pt idx="98">
                  <c:v>2</c:v>
                </c:pt>
                <c:pt idx="99">
                  <c:v>8</c:v>
                </c:pt>
                <c:pt idx="100">
                  <c:v>2</c:v>
                </c:pt>
                <c:pt idx="101">
                  <c:v>5</c:v>
                </c:pt>
                <c:pt idx="102">
                  <c:v>1</c:v>
                </c:pt>
                <c:pt idx="103">
                  <c:v>2</c:v>
                </c:pt>
                <c:pt idx="104">
                  <c:v>1</c:v>
                </c:pt>
                <c:pt idx="105">
                  <c:v>3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3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BB-CB41-B191-97BB40585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37847808"/>
        <c:axId val="2090684319"/>
      </c:barChart>
      <c:catAx>
        <c:axId val="737847808"/>
        <c:scaling>
          <c:orientation val="minMax"/>
        </c:scaling>
        <c:delete val="0"/>
        <c:axPos val="b"/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0684319"/>
        <c:crosses val="autoZero"/>
        <c:auto val="0"/>
        <c:lblAlgn val="ctr"/>
        <c:lblOffset val="100"/>
        <c:tickLblSkip val="6"/>
        <c:noMultiLvlLbl val="0"/>
      </c:catAx>
      <c:valAx>
        <c:axId val="2090684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7847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[00_2021-05-13  Austin SFR &lt;150 &lt;2mil.xlsx]CDOM Pivot!PivotTable8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'CDOM Pivot'!$B$3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'CDOM Pivot'!$A$4:$A$220</c:f>
              <c:strCache>
                <c:ptCount val="21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107</c:v>
                </c:pt>
                <c:pt idx="106">
                  <c:v>108</c:v>
                </c:pt>
                <c:pt idx="107">
                  <c:v>109</c:v>
                </c:pt>
                <c:pt idx="108">
                  <c:v>110</c:v>
                </c:pt>
                <c:pt idx="109">
                  <c:v>111</c:v>
                </c:pt>
                <c:pt idx="110">
                  <c:v>112</c:v>
                </c:pt>
                <c:pt idx="111">
                  <c:v>113</c:v>
                </c:pt>
                <c:pt idx="112">
                  <c:v>114</c:v>
                </c:pt>
                <c:pt idx="113">
                  <c:v>115</c:v>
                </c:pt>
                <c:pt idx="114">
                  <c:v>116</c:v>
                </c:pt>
                <c:pt idx="115">
                  <c:v>117</c:v>
                </c:pt>
                <c:pt idx="116">
                  <c:v>118</c:v>
                </c:pt>
                <c:pt idx="117">
                  <c:v>119</c:v>
                </c:pt>
                <c:pt idx="118">
                  <c:v>120</c:v>
                </c:pt>
                <c:pt idx="119">
                  <c:v>121</c:v>
                </c:pt>
                <c:pt idx="120">
                  <c:v>122</c:v>
                </c:pt>
                <c:pt idx="121">
                  <c:v>123</c:v>
                </c:pt>
                <c:pt idx="122">
                  <c:v>124</c:v>
                </c:pt>
                <c:pt idx="123">
                  <c:v>125</c:v>
                </c:pt>
                <c:pt idx="124">
                  <c:v>126</c:v>
                </c:pt>
                <c:pt idx="125">
                  <c:v>127</c:v>
                </c:pt>
                <c:pt idx="126">
                  <c:v>130</c:v>
                </c:pt>
                <c:pt idx="127">
                  <c:v>131</c:v>
                </c:pt>
                <c:pt idx="128">
                  <c:v>133</c:v>
                </c:pt>
                <c:pt idx="129">
                  <c:v>134</c:v>
                </c:pt>
                <c:pt idx="130">
                  <c:v>135</c:v>
                </c:pt>
                <c:pt idx="131">
                  <c:v>136</c:v>
                </c:pt>
                <c:pt idx="132">
                  <c:v>137</c:v>
                </c:pt>
                <c:pt idx="133">
                  <c:v>138</c:v>
                </c:pt>
                <c:pt idx="134">
                  <c:v>140</c:v>
                </c:pt>
                <c:pt idx="135">
                  <c:v>142</c:v>
                </c:pt>
                <c:pt idx="136">
                  <c:v>143</c:v>
                </c:pt>
                <c:pt idx="137">
                  <c:v>144</c:v>
                </c:pt>
                <c:pt idx="138">
                  <c:v>145</c:v>
                </c:pt>
                <c:pt idx="139">
                  <c:v>146</c:v>
                </c:pt>
                <c:pt idx="140">
                  <c:v>147</c:v>
                </c:pt>
                <c:pt idx="141">
                  <c:v>148</c:v>
                </c:pt>
                <c:pt idx="142">
                  <c:v>150</c:v>
                </c:pt>
                <c:pt idx="143">
                  <c:v>151</c:v>
                </c:pt>
                <c:pt idx="144">
                  <c:v>152</c:v>
                </c:pt>
                <c:pt idx="145">
                  <c:v>153</c:v>
                </c:pt>
                <c:pt idx="146">
                  <c:v>155</c:v>
                </c:pt>
                <c:pt idx="147">
                  <c:v>156</c:v>
                </c:pt>
                <c:pt idx="148">
                  <c:v>157</c:v>
                </c:pt>
                <c:pt idx="149">
                  <c:v>158</c:v>
                </c:pt>
                <c:pt idx="150">
                  <c:v>159</c:v>
                </c:pt>
                <c:pt idx="151">
                  <c:v>161</c:v>
                </c:pt>
                <c:pt idx="152">
                  <c:v>164</c:v>
                </c:pt>
                <c:pt idx="153">
                  <c:v>165</c:v>
                </c:pt>
                <c:pt idx="154">
                  <c:v>166</c:v>
                </c:pt>
                <c:pt idx="155">
                  <c:v>167</c:v>
                </c:pt>
                <c:pt idx="156">
                  <c:v>170</c:v>
                </c:pt>
                <c:pt idx="157">
                  <c:v>171</c:v>
                </c:pt>
                <c:pt idx="158">
                  <c:v>173</c:v>
                </c:pt>
                <c:pt idx="159">
                  <c:v>175</c:v>
                </c:pt>
                <c:pt idx="160">
                  <c:v>177</c:v>
                </c:pt>
                <c:pt idx="161">
                  <c:v>178</c:v>
                </c:pt>
                <c:pt idx="162">
                  <c:v>179</c:v>
                </c:pt>
                <c:pt idx="163">
                  <c:v>181</c:v>
                </c:pt>
                <c:pt idx="164">
                  <c:v>182</c:v>
                </c:pt>
                <c:pt idx="165">
                  <c:v>183</c:v>
                </c:pt>
                <c:pt idx="166">
                  <c:v>184</c:v>
                </c:pt>
                <c:pt idx="167">
                  <c:v>188</c:v>
                </c:pt>
                <c:pt idx="168">
                  <c:v>191</c:v>
                </c:pt>
                <c:pt idx="169">
                  <c:v>198</c:v>
                </c:pt>
                <c:pt idx="170">
                  <c:v>200</c:v>
                </c:pt>
                <c:pt idx="171">
                  <c:v>203</c:v>
                </c:pt>
                <c:pt idx="172">
                  <c:v>204</c:v>
                </c:pt>
                <c:pt idx="173">
                  <c:v>206</c:v>
                </c:pt>
                <c:pt idx="174">
                  <c:v>216</c:v>
                </c:pt>
                <c:pt idx="175">
                  <c:v>221</c:v>
                </c:pt>
                <c:pt idx="176">
                  <c:v>222</c:v>
                </c:pt>
                <c:pt idx="177">
                  <c:v>224</c:v>
                </c:pt>
                <c:pt idx="178">
                  <c:v>230</c:v>
                </c:pt>
                <c:pt idx="179">
                  <c:v>232</c:v>
                </c:pt>
                <c:pt idx="180">
                  <c:v>235</c:v>
                </c:pt>
                <c:pt idx="181">
                  <c:v>236</c:v>
                </c:pt>
                <c:pt idx="182">
                  <c:v>237</c:v>
                </c:pt>
                <c:pt idx="183">
                  <c:v>239</c:v>
                </c:pt>
                <c:pt idx="184">
                  <c:v>243</c:v>
                </c:pt>
                <c:pt idx="185">
                  <c:v>244</c:v>
                </c:pt>
                <c:pt idx="186">
                  <c:v>253</c:v>
                </c:pt>
                <c:pt idx="187">
                  <c:v>257</c:v>
                </c:pt>
                <c:pt idx="188">
                  <c:v>258</c:v>
                </c:pt>
                <c:pt idx="189">
                  <c:v>280</c:v>
                </c:pt>
                <c:pt idx="190">
                  <c:v>283</c:v>
                </c:pt>
                <c:pt idx="191">
                  <c:v>287</c:v>
                </c:pt>
                <c:pt idx="192">
                  <c:v>288</c:v>
                </c:pt>
                <c:pt idx="193">
                  <c:v>291</c:v>
                </c:pt>
                <c:pt idx="194">
                  <c:v>293</c:v>
                </c:pt>
                <c:pt idx="195">
                  <c:v>302</c:v>
                </c:pt>
                <c:pt idx="196">
                  <c:v>305</c:v>
                </c:pt>
                <c:pt idx="197">
                  <c:v>315</c:v>
                </c:pt>
                <c:pt idx="198">
                  <c:v>319</c:v>
                </c:pt>
                <c:pt idx="199">
                  <c:v>323</c:v>
                </c:pt>
                <c:pt idx="200">
                  <c:v>330</c:v>
                </c:pt>
                <c:pt idx="201">
                  <c:v>331</c:v>
                </c:pt>
                <c:pt idx="202">
                  <c:v>340</c:v>
                </c:pt>
                <c:pt idx="203">
                  <c:v>342</c:v>
                </c:pt>
                <c:pt idx="204">
                  <c:v>347</c:v>
                </c:pt>
                <c:pt idx="205">
                  <c:v>414</c:v>
                </c:pt>
                <c:pt idx="206">
                  <c:v>417</c:v>
                </c:pt>
                <c:pt idx="207">
                  <c:v>418</c:v>
                </c:pt>
                <c:pt idx="208">
                  <c:v>431</c:v>
                </c:pt>
                <c:pt idx="209">
                  <c:v>504</c:v>
                </c:pt>
                <c:pt idx="210">
                  <c:v>535</c:v>
                </c:pt>
                <c:pt idx="211">
                  <c:v>549</c:v>
                </c:pt>
                <c:pt idx="212">
                  <c:v>556</c:v>
                </c:pt>
                <c:pt idx="213">
                  <c:v>616</c:v>
                </c:pt>
                <c:pt idx="214">
                  <c:v>634</c:v>
                </c:pt>
                <c:pt idx="215">
                  <c:v>695</c:v>
                </c:pt>
              </c:strCache>
            </c:strRef>
          </c:cat>
          <c:val>
            <c:numRef>
              <c:f>'CDOM Pivot'!$B$4:$B$220</c:f>
              <c:numCache>
                <c:formatCode>0.00%</c:formatCode>
                <c:ptCount val="216"/>
                <c:pt idx="0">
                  <c:v>3.6316988253276526E-2</c:v>
                </c:pt>
                <c:pt idx="1">
                  <c:v>9.9276294379806299E-2</c:v>
                </c:pt>
                <c:pt idx="2">
                  <c:v>0.12905478113131713</c:v>
                </c:pt>
                <c:pt idx="3">
                  <c:v>0.12699840730065859</c:v>
                </c:pt>
                <c:pt idx="4">
                  <c:v>0.13484298114931889</c:v>
                </c:pt>
                <c:pt idx="5">
                  <c:v>0.1144710811921618</c:v>
                </c:pt>
                <c:pt idx="6">
                  <c:v>8.599986821317411E-2</c:v>
                </c:pt>
                <c:pt idx="7">
                  <c:v>5.7174798899134599E-2</c:v>
                </c:pt>
                <c:pt idx="8">
                  <c:v>4.751211680878345E-2</c:v>
                </c:pt>
                <c:pt idx="9">
                  <c:v>4.7004499538116709E-2</c:v>
                </c:pt>
                <c:pt idx="10">
                  <c:v>2.0882956808832776E-2</c:v>
                </c:pt>
                <c:pt idx="11">
                  <c:v>2.5482404124328468E-2</c:v>
                </c:pt>
                <c:pt idx="12">
                  <c:v>1.3452540908740091E-2</c:v>
                </c:pt>
                <c:pt idx="13">
                  <c:v>3.1835969636159847E-3</c:v>
                </c:pt>
                <c:pt idx="14">
                  <c:v>1.3108265085640877E-2</c:v>
                </c:pt>
                <c:pt idx="15">
                  <c:v>-6.2961885545013158E-3</c:v>
                </c:pt>
                <c:pt idx="16">
                  <c:v>5.166827777229259E-3</c:v>
                </c:pt>
                <c:pt idx="17">
                  <c:v>-3.6585039672131906E-3</c:v>
                </c:pt>
                <c:pt idx="18">
                  <c:v>-7.1822907548908842E-3</c:v>
                </c:pt>
                <c:pt idx="19">
                  <c:v>-1.7100095196985073E-2</c:v>
                </c:pt>
                <c:pt idx="20">
                  <c:v>-1.6535700473899472E-2</c:v>
                </c:pt>
                <c:pt idx="21">
                  <c:v>-1.6365167809522452E-2</c:v>
                </c:pt>
                <c:pt idx="22">
                  <c:v>-2.2059275094917601E-2</c:v>
                </c:pt>
                <c:pt idx="23">
                  <c:v>-6.390067129945257E-3</c:v>
                </c:pt>
                <c:pt idx="24">
                  <c:v>-8.2106753693597725E-3</c:v>
                </c:pt>
                <c:pt idx="25">
                  <c:v>9.0896601818856327E-3</c:v>
                </c:pt>
                <c:pt idx="26">
                  <c:v>-1.2358550435423565E-2</c:v>
                </c:pt>
                <c:pt idx="27">
                  <c:v>-1.308394131824462E-2</c:v>
                </c:pt>
                <c:pt idx="28">
                  <c:v>-1.4998897980167543E-2</c:v>
                </c:pt>
                <c:pt idx="29">
                  <c:v>-1.3971949159023658E-2</c:v>
                </c:pt>
                <c:pt idx="30">
                  <c:v>-3.8232053815809026E-2</c:v>
                </c:pt>
                <c:pt idx="31">
                  <c:v>-1.8620402900668544E-2</c:v>
                </c:pt>
                <c:pt idx="32">
                  <c:v>-9.0939208727777218E-3</c:v>
                </c:pt>
                <c:pt idx="33">
                  <c:v>-9.8264393321305585E-3</c:v>
                </c:pt>
                <c:pt idx="34">
                  <c:v>-8.7631336420688523E-3</c:v>
                </c:pt>
                <c:pt idx="35">
                  <c:v>-1.7094956824594863E-2</c:v>
                </c:pt>
                <c:pt idx="36">
                  <c:v>-4.2625228599604839E-2</c:v>
                </c:pt>
                <c:pt idx="37">
                  <c:v>-1.5055077414431219E-2</c:v>
                </c:pt>
                <c:pt idx="38">
                  <c:v>-2.4740989287947834E-2</c:v>
                </c:pt>
                <c:pt idx="39">
                  <c:v>-8.8359044432318491E-3</c:v>
                </c:pt>
                <c:pt idx="40">
                  <c:v>-1.1380943970020509E-2</c:v>
                </c:pt>
                <c:pt idx="41">
                  <c:v>-2.5102254174416701E-2</c:v>
                </c:pt>
                <c:pt idx="42">
                  <c:v>-2.1592754168124773E-2</c:v>
                </c:pt>
                <c:pt idx="43">
                  <c:v>5.3747886424660666E-4</c:v>
                </c:pt>
                <c:pt idx="44">
                  <c:v>-2.348333017744066E-2</c:v>
                </c:pt>
                <c:pt idx="45">
                  <c:v>-4.2955010419728962E-2</c:v>
                </c:pt>
                <c:pt idx="46">
                  <c:v>1.364445813373831E-2</c:v>
                </c:pt>
                <c:pt idx="47">
                  <c:v>-2.6848291938722912E-2</c:v>
                </c:pt>
                <c:pt idx="48">
                  <c:v>-0.10865846040264644</c:v>
                </c:pt>
                <c:pt idx="49">
                  <c:v>2.1494972788764662E-2</c:v>
                </c:pt>
                <c:pt idx="50">
                  <c:v>-5.3795006147468972E-3</c:v>
                </c:pt>
                <c:pt idx="51">
                  <c:v>-2.7819541182125842E-5</c:v>
                </c:pt>
                <c:pt idx="52">
                  <c:v>9.9570753249189035E-3</c:v>
                </c:pt>
                <c:pt idx="53">
                  <c:v>-8.1891531408572818E-3</c:v>
                </c:pt>
                <c:pt idx="54">
                  <c:v>-5.9298510149185359E-3</c:v>
                </c:pt>
                <c:pt idx="55">
                  <c:v>-5.702687457688544E-2</c:v>
                </c:pt>
                <c:pt idx="56">
                  <c:v>1.9373888268301231E-2</c:v>
                </c:pt>
                <c:pt idx="57">
                  <c:v>-2.1231303556417062E-2</c:v>
                </c:pt>
                <c:pt idx="58">
                  <c:v>-3.2078679472629212E-2</c:v>
                </c:pt>
                <c:pt idx="59">
                  <c:v>-2.7932960893854749E-3</c:v>
                </c:pt>
                <c:pt idx="60">
                  <c:v>-1.6520604999489274E-2</c:v>
                </c:pt>
                <c:pt idx="61">
                  <c:v>-1.7388331198071236E-2</c:v>
                </c:pt>
                <c:pt idx="62">
                  <c:v>6.7218408942389301E-3</c:v>
                </c:pt>
                <c:pt idx="63">
                  <c:v>-2.310182326741687E-2</c:v>
                </c:pt>
                <c:pt idx="64">
                  <c:v>1.6283140181434547E-3</c:v>
                </c:pt>
                <c:pt idx="65">
                  <c:v>-2.1471779546532715E-2</c:v>
                </c:pt>
                <c:pt idx="66">
                  <c:v>-1.623450562908298E-2</c:v>
                </c:pt>
                <c:pt idx="67">
                  <c:v>-1.2776304848189354E-2</c:v>
                </c:pt>
                <c:pt idx="68">
                  <c:v>-4.2173923492948594E-2</c:v>
                </c:pt>
                <c:pt idx="69">
                  <c:v>-6.2097901326546912E-2</c:v>
                </c:pt>
                <c:pt idx="70">
                  <c:v>-5.2217847030424695E-2</c:v>
                </c:pt>
                <c:pt idx="71">
                  <c:v>-3.788329763441816E-2</c:v>
                </c:pt>
                <c:pt idx="72">
                  <c:v>-3.514352361593405E-2</c:v>
                </c:pt>
                <c:pt idx="73">
                  <c:v>-1.0983486528720429E-2</c:v>
                </c:pt>
                <c:pt idx="74">
                  <c:v>-4.1307161042876017E-2</c:v>
                </c:pt>
                <c:pt idx="75">
                  <c:v>-1.666520789382351E-2</c:v>
                </c:pt>
                <c:pt idx="76">
                  <c:v>-9.9768003755914027E-3</c:v>
                </c:pt>
                <c:pt idx="77">
                  <c:v>-5.3109382317505002E-3</c:v>
                </c:pt>
                <c:pt idx="78">
                  <c:v>-2.1739130434782608E-2</c:v>
                </c:pt>
                <c:pt idx="79">
                  <c:v>0</c:v>
                </c:pt>
                <c:pt idx="80">
                  <c:v>-1.2163222710002589E-2</c:v>
                </c:pt>
                <c:pt idx="81">
                  <c:v>-1.7676789212393851E-2</c:v>
                </c:pt>
                <c:pt idx="82">
                  <c:v>-7.970000673381222E-3</c:v>
                </c:pt>
                <c:pt idx="83">
                  <c:v>-3.7367998977150485E-2</c:v>
                </c:pt>
                <c:pt idx="84">
                  <c:v>-4.433210094270377E-4</c:v>
                </c:pt>
                <c:pt idx="85">
                  <c:v>-4.4788112233309522E-2</c:v>
                </c:pt>
                <c:pt idx="86">
                  <c:v>-4.20304619370475E-2</c:v>
                </c:pt>
                <c:pt idx="87">
                  <c:v>2.6624068157614484E-3</c:v>
                </c:pt>
                <c:pt idx="88">
                  <c:v>-1.5673889288665015E-2</c:v>
                </c:pt>
                <c:pt idx="89">
                  <c:v>3.1069990663057628E-2</c:v>
                </c:pt>
                <c:pt idx="90">
                  <c:v>-2.2847522847522846E-2</c:v>
                </c:pt>
                <c:pt idx="91">
                  <c:v>-5.7660626029654039E-3</c:v>
                </c:pt>
                <c:pt idx="92">
                  <c:v>-8.5455671114150985E-4</c:v>
                </c:pt>
                <c:pt idx="93">
                  <c:v>-1.6100178890876567E-2</c:v>
                </c:pt>
                <c:pt idx="94">
                  <c:v>-1.9026464336598665E-2</c:v>
                </c:pt>
                <c:pt idx="95">
                  <c:v>-2.4959040697118334E-2</c:v>
                </c:pt>
                <c:pt idx="96">
                  <c:v>-6.2553892469146451E-3</c:v>
                </c:pt>
                <c:pt idx="97">
                  <c:v>-2.6818677382176123E-2</c:v>
                </c:pt>
                <c:pt idx="98">
                  <c:v>1.1206357688930791E-2</c:v>
                </c:pt>
                <c:pt idx="99">
                  <c:v>-6.399766218585623E-2</c:v>
                </c:pt>
                <c:pt idx="100">
                  <c:v>2.4678690792501413E-3</c:v>
                </c:pt>
                <c:pt idx="101">
                  <c:v>-2.5791752107541581E-2</c:v>
                </c:pt>
                <c:pt idx="102">
                  <c:v>-4.0889397893181273E-2</c:v>
                </c:pt>
                <c:pt idx="103">
                  <c:v>1.4872228605472576E-2</c:v>
                </c:pt>
                <c:pt idx="104">
                  <c:v>-1.5478809440642304E-2</c:v>
                </c:pt>
                <c:pt idx="105">
                  <c:v>-1.3022549146196634E-2</c:v>
                </c:pt>
                <c:pt idx="106">
                  <c:v>-6.4616004184762949E-3</c:v>
                </c:pt>
                <c:pt idx="107">
                  <c:v>-9.3333333333333338E-2</c:v>
                </c:pt>
                <c:pt idx="108">
                  <c:v>-2.594578924481809E-2</c:v>
                </c:pt>
                <c:pt idx="109">
                  <c:v>-1.0527051622291537E-2</c:v>
                </c:pt>
                <c:pt idx="110">
                  <c:v>1.5408320493066256E-3</c:v>
                </c:pt>
                <c:pt idx="111">
                  <c:v>0</c:v>
                </c:pt>
                <c:pt idx="112">
                  <c:v>-2.0203085060415332E-2</c:v>
                </c:pt>
                <c:pt idx="113">
                  <c:v>-8.1803005008347252E-2</c:v>
                </c:pt>
                <c:pt idx="114">
                  <c:v>-1.896973178781837E-2</c:v>
                </c:pt>
                <c:pt idx="115">
                  <c:v>1.2499999999999997E-2</c:v>
                </c:pt>
                <c:pt idx="116">
                  <c:v>3.6908881199538639E-3</c:v>
                </c:pt>
                <c:pt idx="117">
                  <c:v>-2.5850051665984284E-2</c:v>
                </c:pt>
                <c:pt idx="118">
                  <c:v>-4.5847016623938253E-2</c:v>
                </c:pt>
                <c:pt idx="119">
                  <c:v>-5.9011802360472094E-3</c:v>
                </c:pt>
                <c:pt idx="120">
                  <c:v>-3.1140322884868565E-2</c:v>
                </c:pt>
                <c:pt idx="121">
                  <c:v>-2.852721376042407E-2</c:v>
                </c:pt>
                <c:pt idx="122">
                  <c:v>-3.5576510930132879E-2</c:v>
                </c:pt>
                <c:pt idx="123">
                  <c:v>4.2667576908307377E-5</c:v>
                </c:pt>
                <c:pt idx="124">
                  <c:v>3.7313432835820895E-3</c:v>
                </c:pt>
                <c:pt idx="125">
                  <c:v>-1.9169853228839333E-2</c:v>
                </c:pt>
                <c:pt idx="126">
                  <c:v>1.5527610716238382E-2</c:v>
                </c:pt>
                <c:pt idx="127">
                  <c:v>-3.3759751854325747E-2</c:v>
                </c:pt>
                <c:pt idx="128">
                  <c:v>-3.1719532554257093E-2</c:v>
                </c:pt>
                <c:pt idx="129">
                  <c:v>-5.3412422876585999E-2</c:v>
                </c:pt>
                <c:pt idx="130">
                  <c:v>4.1318864774624375E-2</c:v>
                </c:pt>
                <c:pt idx="131">
                  <c:v>7.4614065180102912E-3</c:v>
                </c:pt>
                <c:pt idx="132">
                  <c:v>-9.0526315789473691E-2</c:v>
                </c:pt>
                <c:pt idx="133">
                  <c:v>-0.17543859649122806</c:v>
                </c:pt>
                <c:pt idx="134">
                  <c:v>-3.1790237684020069E-2</c:v>
                </c:pt>
                <c:pt idx="135">
                  <c:v>3.5687669376693765E-2</c:v>
                </c:pt>
                <c:pt idx="136">
                  <c:v>-1.9257657930999608E-2</c:v>
                </c:pt>
                <c:pt idx="137">
                  <c:v>-2.8705745547634026E-3</c:v>
                </c:pt>
                <c:pt idx="138">
                  <c:v>3.5862266038005429E-2</c:v>
                </c:pt>
                <c:pt idx="139">
                  <c:v>-2.9797377830750895E-2</c:v>
                </c:pt>
                <c:pt idx="140">
                  <c:v>-8.0638232730111323E-3</c:v>
                </c:pt>
                <c:pt idx="141">
                  <c:v>-5.9649122807017542E-2</c:v>
                </c:pt>
                <c:pt idx="142">
                  <c:v>-1.1512966624026049E-2</c:v>
                </c:pt>
                <c:pt idx="143">
                  <c:v>-4.4270833333333329E-2</c:v>
                </c:pt>
                <c:pt idx="144">
                  <c:v>-9.583333333333334E-2</c:v>
                </c:pt>
                <c:pt idx="145">
                  <c:v>-4.2163543441226574E-2</c:v>
                </c:pt>
                <c:pt idx="146">
                  <c:v>-1.6260747888998006E-2</c:v>
                </c:pt>
                <c:pt idx="147">
                  <c:v>2.1528525296017221E-3</c:v>
                </c:pt>
                <c:pt idx="148">
                  <c:v>-5.0251256281407038E-2</c:v>
                </c:pt>
                <c:pt idx="149">
                  <c:v>0</c:v>
                </c:pt>
                <c:pt idx="150">
                  <c:v>4.1675349031048136E-4</c:v>
                </c:pt>
                <c:pt idx="151">
                  <c:v>0</c:v>
                </c:pt>
                <c:pt idx="152">
                  <c:v>-5.4433194917494826E-3</c:v>
                </c:pt>
                <c:pt idx="153">
                  <c:v>-0.11807055435565154</c:v>
                </c:pt>
                <c:pt idx="154">
                  <c:v>-3.4334763948497854E-2</c:v>
                </c:pt>
                <c:pt idx="155">
                  <c:v>-5.2338530066815145E-2</c:v>
                </c:pt>
                <c:pt idx="156">
                  <c:v>-5.1347881899871627E-3</c:v>
                </c:pt>
                <c:pt idx="157">
                  <c:v>-2.3129359902486431E-2</c:v>
                </c:pt>
                <c:pt idx="158">
                  <c:v>-6.2869855394883198E-2</c:v>
                </c:pt>
                <c:pt idx="159">
                  <c:v>0</c:v>
                </c:pt>
                <c:pt idx="160">
                  <c:v>-3.0644152595372107E-2</c:v>
                </c:pt>
                <c:pt idx="161">
                  <c:v>-9.1652216992816442E-3</c:v>
                </c:pt>
                <c:pt idx="162">
                  <c:v>-1.4499343101775608E-2</c:v>
                </c:pt>
                <c:pt idx="163">
                  <c:v>-1.4519340477415602E-2</c:v>
                </c:pt>
                <c:pt idx="164">
                  <c:v>1.2810248198558846E-2</c:v>
                </c:pt>
                <c:pt idx="165">
                  <c:v>-8.5470085470085479E-3</c:v>
                </c:pt>
                <c:pt idx="166">
                  <c:v>-1.7469274910102722E-2</c:v>
                </c:pt>
                <c:pt idx="167">
                  <c:v>-1.8685563163770304E-3</c:v>
                </c:pt>
                <c:pt idx="168">
                  <c:v>-5.8997050147492625E-3</c:v>
                </c:pt>
                <c:pt idx="169">
                  <c:v>-4.3624161073825503E-2</c:v>
                </c:pt>
                <c:pt idx="170">
                  <c:v>-7.1724137931034479E-2</c:v>
                </c:pt>
                <c:pt idx="171">
                  <c:v>-2.7027027027027029E-2</c:v>
                </c:pt>
                <c:pt idx="172">
                  <c:v>-3.5714285714285712E-2</c:v>
                </c:pt>
                <c:pt idx="173">
                  <c:v>-7.0093457943925233E-3</c:v>
                </c:pt>
                <c:pt idx="174">
                  <c:v>-5.7513279208274121E-2</c:v>
                </c:pt>
                <c:pt idx="175">
                  <c:v>1.5037593984962405E-2</c:v>
                </c:pt>
                <c:pt idx="176">
                  <c:v>-7.0237537901493313E-2</c:v>
                </c:pt>
                <c:pt idx="177">
                  <c:v>7.6337043313638372E-3</c:v>
                </c:pt>
                <c:pt idx="178">
                  <c:v>-8.101189254582572E-3</c:v>
                </c:pt>
                <c:pt idx="179">
                  <c:v>0</c:v>
                </c:pt>
                <c:pt idx="180">
                  <c:v>-1.1889862327909888E-2</c:v>
                </c:pt>
                <c:pt idx="181">
                  <c:v>2.8571428571428571E-2</c:v>
                </c:pt>
                <c:pt idx="182">
                  <c:v>-9.7087378640776691E-3</c:v>
                </c:pt>
                <c:pt idx="183">
                  <c:v>-8.4210526315789472E-2</c:v>
                </c:pt>
                <c:pt idx="184">
                  <c:v>0</c:v>
                </c:pt>
                <c:pt idx="185">
                  <c:v>-1.5316742081447964E-2</c:v>
                </c:pt>
                <c:pt idx="186">
                  <c:v>-9.8268156424581005E-2</c:v>
                </c:pt>
                <c:pt idx="187">
                  <c:v>0</c:v>
                </c:pt>
                <c:pt idx="188">
                  <c:v>-6.0606060606060608E-2</c:v>
                </c:pt>
                <c:pt idx="189">
                  <c:v>-2.3255813953488372E-2</c:v>
                </c:pt>
                <c:pt idx="190">
                  <c:v>-0.17674030846185912</c:v>
                </c:pt>
                <c:pt idx="191">
                  <c:v>-3.7721324095458045E-2</c:v>
                </c:pt>
                <c:pt idx="192">
                  <c:v>-3.0927835051546393E-2</c:v>
                </c:pt>
                <c:pt idx="193">
                  <c:v>-1.0181818181818183E-2</c:v>
                </c:pt>
                <c:pt idx="194">
                  <c:v>-2.7434842249657062E-3</c:v>
                </c:pt>
                <c:pt idx="195">
                  <c:v>-3.3509981716301511E-3</c:v>
                </c:pt>
                <c:pt idx="196">
                  <c:v>-6.6079295154185022E-2</c:v>
                </c:pt>
                <c:pt idx="197">
                  <c:v>0</c:v>
                </c:pt>
                <c:pt idx="198">
                  <c:v>-0.10780669144981413</c:v>
                </c:pt>
                <c:pt idx="199">
                  <c:v>-0.13600000000000001</c:v>
                </c:pt>
                <c:pt idx="200">
                  <c:v>5.4677523242389253E-2</c:v>
                </c:pt>
                <c:pt idx="201">
                  <c:v>2.6673779674579886E-4</c:v>
                </c:pt>
                <c:pt idx="202">
                  <c:v>0</c:v>
                </c:pt>
                <c:pt idx="203">
                  <c:v>-6.2539086929330828E-2</c:v>
                </c:pt>
                <c:pt idx="204">
                  <c:v>8.4889643463497452E-4</c:v>
                </c:pt>
                <c:pt idx="205">
                  <c:v>-6.097560975609756E-2</c:v>
                </c:pt>
                <c:pt idx="206">
                  <c:v>-2.9016949152542371E-2</c:v>
                </c:pt>
                <c:pt idx="207">
                  <c:v>-2.2556390977443608E-2</c:v>
                </c:pt>
                <c:pt idx="208">
                  <c:v>-7.5471698113207548E-3</c:v>
                </c:pt>
                <c:pt idx="209">
                  <c:v>-3.1766753698868583E-2</c:v>
                </c:pt>
                <c:pt idx="210">
                  <c:v>-2.4433116540692565E-2</c:v>
                </c:pt>
                <c:pt idx="211">
                  <c:v>-7.9401611047180673E-2</c:v>
                </c:pt>
                <c:pt idx="212">
                  <c:v>-8.4917617237008872E-2</c:v>
                </c:pt>
                <c:pt idx="213">
                  <c:v>0</c:v>
                </c:pt>
                <c:pt idx="214">
                  <c:v>-3.22502600827426E-2</c:v>
                </c:pt>
                <c:pt idx="2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DB4C-86AC-9BE36E0E6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88607439"/>
        <c:axId val="2088609167"/>
      </c:barChart>
      <c:catAx>
        <c:axId val="2088607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8609167"/>
        <c:crosses val="autoZero"/>
        <c:auto val="1"/>
        <c:lblAlgn val="ctr"/>
        <c:lblOffset val="100"/>
        <c:noMultiLvlLbl val="0"/>
      </c:catAx>
      <c:valAx>
        <c:axId val="208860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8607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793750</xdr:colOff>
      <xdr:row>1</xdr:row>
      <xdr:rowOff>171450</xdr:rowOff>
    </xdr:from>
    <xdr:to>
      <xdr:col>21</xdr:col>
      <xdr:colOff>749300</xdr:colOff>
      <xdr:row>31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11A6E2A-B9BC-EA4F-BE01-09A17E274B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406400</xdr:colOff>
      <xdr:row>1</xdr:row>
      <xdr:rowOff>38100</xdr:rowOff>
    </xdr:from>
    <xdr:to>
      <xdr:col>24</xdr:col>
      <xdr:colOff>787400</xdr:colOff>
      <xdr:row>41</xdr:row>
      <xdr:rowOff>63500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E3BFB6E-980A-CD4A-B7A4-4833137E1A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266700</xdr:colOff>
      <xdr:row>1</xdr:row>
      <xdr:rowOff>184150</xdr:rowOff>
    </xdr:from>
    <xdr:to>
      <xdr:col>21</xdr:col>
      <xdr:colOff>469900</xdr:colOff>
      <xdr:row>41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F5B308-7B96-2E4E-849D-88EBA8585F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ston Martinez" refreshedDate="44329.032317013887" createdVersion="6" refreshedVersion="6" minRefreshableVersion="3" recordCount="4268" xr:uid="{00000000-000A-0000-FFFF-FFFF2A000000}">
  <cacheSource type="worksheet">
    <worksheetSource ref="A6:Y4274" sheet="SFR &lt;150days"/>
  </cacheSource>
  <cacheFields count="25">
    <cacheField name="#" numFmtId="0">
      <sharedItems containsSemiMixedTypes="0" containsString="0" containsNumber="1" containsInteger="1" minValue="1" maxValue="4268"/>
    </cacheField>
    <cacheField name="Listing ID" numFmtId="0">
      <sharedItems containsSemiMixedTypes="0" containsString="0" containsNumber="1" containsInteger="1" minValue="1000659" maxValue="9993362"/>
    </cacheField>
    <cacheField name="St" numFmtId="0">
      <sharedItems/>
    </cacheField>
    <cacheField name="MLS Area" numFmtId="0">
      <sharedItems containsMixedTypes="1" containsNumber="1" containsInteger="1" minValue="2" maxValue="11"/>
    </cacheField>
    <cacheField name="Address" numFmtId="0">
      <sharedItems/>
    </cacheField>
    <cacheField name="Zip Code" numFmtId="0">
      <sharedItems containsSemiMixedTypes="0" containsString="0" containsNumber="1" containsInteger="1" minValue="78652" maxValue="78759" count="46">
        <n v="78719"/>
        <n v="78724"/>
        <n v="78726"/>
        <n v="78729"/>
        <n v="78725"/>
        <n v="78728"/>
        <n v="78727"/>
        <n v="78737"/>
        <n v="78744"/>
        <n v="78748"/>
        <n v="78753"/>
        <n v="78738"/>
        <n v="78752"/>
        <n v="78739"/>
        <n v="78759"/>
        <n v="78749"/>
        <n v="78734"/>
        <n v="78735"/>
        <n v="78750"/>
        <n v="78758"/>
        <n v="78723"/>
        <n v="78721"/>
        <n v="78751"/>
        <n v="78746"/>
        <n v="78702"/>
        <n v="78757"/>
        <n v="78704"/>
        <n v="78717"/>
        <n v="78754"/>
        <n v="78732"/>
        <n v="78736"/>
        <n v="78745"/>
        <n v="78705"/>
        <n v="78741"/>
        <n v="78731"/>
        <n v="78747"/>
        <n v="78733"/>
        <n v="78703"/>
        <n v="78722"/>
        <n v="78730"/>
        <n v="78652"/>
        <n v="78653"/>
        <n v="78756"/>
        <n v="78669"/>
        <n v="78701"/>
        <n v="78660"/>
      </sharedItems>
    </cacheField>
    <cacheField name="# Beds" numFmtId="0">
      <sharedItems containsSemiMixedTypes="0" containsString="0" containsNumber="1" containsInteger="1" minValue="0" maxValue="8"/>
    </cacheField>
    <cacheField name="# Full Baths" numFmtId="0">
      <sharedItems containsSemiMixedTypes="0" containsString="0" containsNumber="1" containsInteger="1" minValue="0" maxValue="8"/>
    </cacheField>
    <cacheField name="# Half Baths" numFmtId="0">
      <sharedItems containsSemiMixedTypes="0" containsString="0" containsNumber="1" containsInteger="1" minValue="0" maxValue="2"/>
    </cacheField>
    <cacheField name="# Garage Spaces" numFmtId="0">
      <sharedItems containsSemiMixedTypes="0" containsString="0" containsNumber="1" containsInteger="1" minValue="0" maxValue="9"/>
    </cacheField>
    <cacheField name="# Stories" numFmtId="0">
      <sharedItems containsMixedTypes="1" containsNumber="1" minValue="1" maxValue="3"/>
    </cacheField>
    <cacheField name="Year Built" numFmtId="0">
      <sharedItems containsSemiMixedTypes="0" containsString="0" containsNumber="1" containsInteger="1" minValue="1875" maxValue="2021"/>
    </cacheField>
    <cacheField name="Acres" numFmtId="0">
      <sharedItems containsSemiMixedTypes="0" containsString="0" containsNumber="1" minValue="0" maxValue="13.819000000000001"/>
    </cacheField>
    <cacheField name="SqFt" numFmtId="0">
      <sharedItems containsSemiMixedTypes="0" containsString="0" containsNumber="1" containsInteger="1" minValue="440" maxValue="10730"/>
    </cacheField>
    <cacheField name="LP$/SqFt" numFmtId="8">
      <sharedItems containsSemiMixedTypes="0" containsString="0" containsNumber="1" minValue="100.61" maxValue="1671.31"/>
    </cacheField>
    <cacheField name="List Price" numFmtId="6">
      <sharedItems containsSemiMixedTypes="0" containsString="0" containsNumber="1" containsInteger="1" minValue="115000" maxValue="2399000"/>
    </cacheField>
    <cacheField name="Close$/SqFt" numFmtId="8">
      <sharedItems containsSemiMixedTypes="0" containsString="0" containsNumber="1" minValue="89.81" maxValue="1540"/>
    </cacheField>
    <cacheField name="Close Price" numFmtId="6">
      <sharedItems containsSemiMixedTypes="0" containsString="0" containsNumber="1" containsInteger="1" minValue="97000" maxValue="2000000"/>
    </cacheField>
    <cacheField name="Δ $/SqFt" numFmtId="6">
      <sharedItems containsSemiMixedTypes="0" containsString="0" containsNumber="1" minValue="-320.33999999999992" maxValue="318.70000000000005" count="3393">
        <n v="-4.9200000000000017"/>
        <n v="0"/>
        <n v="11.390000000000015"/>
        <n v="23.380000000000024"/>
        <n v="7.6400000000000148"/>
        <n v="42.509999999999991"/>
        <n v="-1.7200000000000273"/>
        <n v="8.0800000000000125"/>
        <n v="4.1300000000000239"/>
        <n v="16.27000000000001"/>
        <n v="10.259999999999991"/>
        <n v="4.789999999999992"/>
        <n v="7.3100000000000023"/>
        <n v="12.469999999999999"/>
        <n v="-5.4300000000000068"/>
        <n v="-3.1499999999999773"/>
        <n v="5.4099999999999966"/>
        <n v="15.089999999999975"/>
        <n v="4.4799999999999613"/>
        <n v="0.81000000000000227"/>
        <n v="-16.329999999999984"/>
        <n v="7.5799999999999841"/>
        <n v="16.75"/>
        <n v="35.509999999999991"/>
        <n v="-7.3700000000000045"/>
        <n v="-2.4800000000000182"/>
        <n v="-5.5300000000000296"/>
        <n v="20.46999999999997"/>
        <n v="50.129999999999995"/>
        <n v="-18.939999999999998"/>
        <n v="25.529999999999973"/>
        <n v="11.170000000000016"/>
        <n v="-18.580000000000041"/>
        <n v="-2.210000000000008"/>
        <n v="-2.2700000000000102"/>
        <n v="25.920000000000016"/>
        <n v="3.5999999999999943"/>
        <n v="11.179999999999978"/>
        <n v="0.73999999999998067"/>
        <n v="2.3400000000000034"/>
        <n v="-4.3000000000000114"/>
        <n v="-3.8299999999999841"/>
        <n v="10.129999999999995"/>
        <n v="25.960000000000008"/>
        <n v="-8.5999999999999943"/>
        <n v="24.870000000000005"/>
        <n v="2.7599999999999909"/>
        <n v="3.6200000000000045"/>
        <n v="2.9199999999999875"/>
        <n v="19.800000000000011"/>
        <n v="-7.5600000000000023"/>
        <n v="19.259999999999991"/>
        <n v="6.4000000000000057"/>
        <n v="0.50999999999999091"/>
        <n v="10.96999999999997"/>
        <n v="-1.5200000000000102"/>
        <n v="81.619999999999948"/>
        <n v="3.0999999999999659"/>
        <n v="42.75"/>
        <n v="10.909999999999968"/>
        <n v="5.7099999999999795"/>
        <n v="16.779999999999973"/>
        <n v="-7.7099999999999795"/>
        <n v="2.3100000000000023"/>
        <n v="1.0299999999999727"/>
        <n v="-16.349999999999966"/>
        <n v="-26.71999999999997"/>
        <n v="-10.029999999999973"/>
        <n v="36.050000000000011"/>
        <n v="-15.789999999999964"/>
        <n v="-12.069999999999993"/>
        <n v="-8.0099999999999909"/>
        <n v="-19.28000000000003"/>
        <n v="-3.8899999999999864"/>
        <n v="-28"/>
        <n v="48.07000000000005"/>
        <n v="-0.83000000000001251"/>
        <n v="-1.7600000000000193"/>
        <n v="19.510000000000019"/>
        <n v="-6.0499999999999829"/>
        <n v="-8.9300000000000068"/>
        <n v="-3.6899999999999977"/>
        <n v="13.030000000000001"/>
        <n v="18.289999999999992"/>
        <n v="6.9000000000000057"/>
        <n v="1.9399999999999977"/>
        <n v="16.659999999999997"/>
        <n v="4.7600000000000193"/>
        <n v="5.6999999999999886"/>
        <n v="-30.25"/>
        <n v="-45.28"/>
        <n v="8.3299999999999841"/>
        <n v="-0.33999999999997499"/>
        <n v="-6.0400000000000205"/>
        <n v="26.220000000000027"/>
        <n v="16.840000000000032"/>
        <n v="-15.800000000000011"/>
        <n v="25.889999999999986"/>
        <n v="50.92999999999995"/>
        <n v="22.25"/>
        <n v="-20.829999999999984"/>
        <n v="-49.509999999999991"/>
        <n v="12.339999999999975"/>
        <n v="26.579999999999984"/>
        <n v="-5.4500000000000455"/>
        <n v="-46.259999999999991"/>
        <n v="18.659999999999968"/>
        <n v="23.439999999999941"/>
        <n v="12.189999999999941"/>
        <n v="-12.170000000000073"/>
        <n v="-61.769999999999982"/>
        <n v="-0.26000000000000512"/>
        <n v="0.89999999999997726"/>
        <n v="5.0500000000000114"/>
        <n v="5.3499999999999943"/>
        <n v="17.860000000000014"/>
        <n v="1.5800000000000125"/>
        <n v="4.3100000000000023"/>
        <n v="-6.25"/>
        <n v="22.70999999999998"/>
        <n v="-2.6700000000000159"/>
        <n v="17.019999999999982"/>
        <n v="16.860000000000014"/>
        <n v="2.2400000000000091"/>
        <n v="16.03"/>
        <n v="29.989999999999981"/>
        <n v="4.2300000000000182"/>
        <n v="2.9799999999999898"/>
        <n v="3.8599999999999852"/>
        <n v="-9.2800000000000011"/>
        <n v="0.62000000000000455"/>
        <n v="11.989999999999981"/>
        <n v="2.1599999999999966"/>
        <n v="3.4900000000000091"/>
        <n v="5.9399999999999977"/>
        <n v="0.83000000000004093"/>
        <n v="1.1299999999999955"/>
        <n v="14.430000000000007"/>
        <n v="0.54999999999995453"/>
        <n v="-8.9499999999999886"/>
        <n v="-24.300000000000011"/>
        <n v="4.4200000000000159"/>
        <n v="-3.9699999999999704"/>
        <n v="15.060000000000002"/>
        <n v="10.45999999999998"/>
        <n v="11.639999999999986"/>
        <n v="-24.469999999999914"/>
        <n v="4.9999999999982947E-2"/>
        <n v="-1.1999999999999886"/>
        <n v="28.159999999999997"/>
        <n v="9.0900000000000034"/>
        <n v="7.4699999999999989"/>
        <n v="0.31999999999999318"/>
        <n v="8.2299999999999898"/>
        <n v="10.859999999999985"/>
        <n v="17.599999999999994"/>
        <n v="6.3799999999999955"/>
        <n v="-4.2900000000000205"/>
        <n v="17.409999999999997"/>
        <n v="5.3300000000000125"/>
        <n v="-4.2999999999999829"/>
        <n v="20.78"/>
        <n v="19.550000000000011"/>
        <n v="-5"/>
        <n v="2.75"/>
        <n v="13.899999999999977"/>
        <n v="8.1700000000000159"/>
        <n v="14.849999999999994"/>
        <n v="7.75"/>
        <n v="-1.7800000000000011"/>
        <n v="7.7000000000000171"/>
        <n v="8.1699999999999875"/>
        <n v="13"/>
        <n v="-5.75"/>
        <n v="-12.5"/>
        <n v="-1.9199999999999875"/>
        <n v="-7.7900000000000205"/>
        <n v="-10.219999999999999"/>
        <n v="16.47"/>
        <n v="4.7000000000000171"/>
        <n v="-1.7699999999999818"/>
        <n v="2.7400000000000091"/>
        <n v="2.67999999999995"/>
        <n v="-27.050000000000011"/>
        <n v="0.47999999999996135"/>
        <n v="1.7599999999999909"/>
        <n v="2.5099999999999909"/>
        <n v="7.8799999999999955"/>
        <n v="-8.0399999999999636"/>
        <n v="-3.9899999999999523"/>
        <n v="-21.259999999999991"/>
        <n v="-9.6000000000000227"/>
        <n v="-21.850000000000023"/>
        <n v="-5.5199999999999818"/>
        <n v="3"/>
        <n v="-25.509999999999991"/>
        <n v="-44.29000000000002"/>
        <n v="-5.1299999999999955"/>
        <n v="-25.550000000000011"/>
        <n v="11.810000000000002"/>
        <n v="-11.300000000000011"/>
        <n v="8.6899999999999977"/>
        <n v="0.56999999999999318"/>
        <n v="-12.32000000000005"/>
        <n v="-12.600000000000023"/>
        <n v="2.0100000000000477"/>
        <n v="-2.2999999999999545"/>
        <n v="24.819999999999936"/>
        <n v="-2.7599999999999909"/>
        <n v="-4.4600000000000364"/>
        <n v="3.6399999999999864"/>
        <n v="-5.9600000000000364"/>
        <n v="-19.790000000000077"/>
        <n v="-88.360000000000014"/>
        <n v="-117.84000000000003"/>
        <n v="-20.659999999999997"/>
        <n v="-2.2599999999999909"/>
        <n v="2.2699999999999818"/>
        <n v="20.590000000000003"/>
        <n v="1.6999999999999886"/>
        <n v="11.769999999999982"/>
        <n v="7.1200000000000045"/>
        <n v="-43.359999999999985"/>
        <n v="10.539999999999992"/>
        <n v="14.069999999999993"/>
        <n v="10.140000000000015"/>
        <n v="7.8199999999999932"/>
        <n v="-5.8300000000000125"/>
        <n v="-6.3199999999999932"/>
        <n v="-24.800000000000011"/>
        <n v="6.0500000000000114"/>
        <n v="9.3799999999999955"/>
        <n v="-7.0099999999999909"/>
        <n v="-2.5699999999999932"/>
        <n v="-30.03"/>
        <n v="47.420000000000016"/>
        <n v="24.129999999999995"/>
        <n v="18.569999999999993"/>
        <n v="-3.8700000000000045"/>
        <n v="-15.319999999999993"/>
        <n v="-40.870000000000005"/>
        <n v="-5.7400000000000091"/>
        <n v="27.04000000000002"/>
        <n v="-10.170000000000016"/>
        <n v="-3.3400000000000318"/>
        <n v="9.339999999999975"/>
        <n v="-61.990000000000009"/>
        <n v="9.9999999999909051E-3"/>
        <n v="0.8900000000000432"/>
        <n v="30.920000000000016"/>
        <n v="24.79000000000002"/>
        <n v="14.439999999999998"/>
        <n v="-3.2400000000000091"/>
        <n v="-52.889999999999986"/>
        <n v="-43"/>
        <n v="-9.8700000000000045"/>
        <n v="52.950000000000045"/>
        <n v="2.4000000000000057"/>
        <n v="10.210000000000008"/>
        <n v="4.5"/>
        <n v="17.379999999999995"/>
        <n v="5.539999999999992"/>
        <n v="-4.1399999999999864"/>
        <n v="-6.6499999999999773"/>
        <n v="7.6899999999999977"/>
        <n v="-2.4199999999999875"/>
        <n v="-1.8100000000000023"/>
        <n v="-4.1000000000000227"/>
        <n v="6.3000000000000114"/>
        <n v="6.4299999999999784"/>
        <n v="0.18000000000000682"/>
        <n v="15.5"/>
        <n v="-2.5600000000000023"/>
        <n v="9.1100000000000136"/>
        <n v="-19.200000000000017"/>
        <n v="3.6299999999999955"/>
        <n v="48.19"/>
        <n v="-3.4500000000000171"/>
        <n v="-2.9900000000000091"/>
        <n v="-4.2400000000000091"/>
        <n v="12.829999999999984"/>
        <n v="0.80000000000001137"/>
        <n v="21.900000000000034"/>
        <n v="12.529999999999973"/>
        <n v="8.9099999999999966"/>
        <n v="-6.6200000000000045"/>
        <n v="15.819999999999993"/>
        <n v="25.339999999999975"/>
        <n v="-2.589999999999975"/>
        <n v="2.9200000000000159"/>
        <n v="21.45999999999998"/>
        <n v="-6.2900000000000205"/>
        <n v="18.629999999999995"/>
        <n v="16.650000000000034"/>
        <n v="28.5"/>
        <n v="32.050000000000068"/>
        <n v="-32.20999999999998"/>
        <n v="-19.850000000000023"/>
        <n v="-0.68999999999999773"/>
        <n v="-0.42000000000001592"/>
        <n v="-1.0999999999999943"/>
        <n v="6.9900000000000091"/>
        <n v="-6.6100000000000136"/>
        <n v="16.28"/>
        <n v="3.1800000000000068"/>
        <n v="-12.950000000000017"/>
        <n v="5.2400000000000091"/>
        <n v="7.3700000000000045"/>
        <n v="18.759999999999991"/>
        <n v="5.9799999999999898"/>
        <n v="18.900000000000006"/>
        <n v="14.109999999999985"/>
        <n v="22.889999999999986"/>
        <n v="16.72"/>
        <n v="12.129999999999995"/>
        <n v="31.889999999999986"/>
        <n v="-4.8900000000000148"/>
        <n v="-10.300000000000011"/>
        <n v="-28.96999999999997"/>
        <n v="-7.6599999999999682"/>
        <n v="-10.25"/>
        <n v="-5.4099999999999682"/>
        <n v="-11.589999999999975"/>
        <n v="23.04000000000002"/>
        <n v="38.79000000000002"/>
        <n v="-2.6699999999999591"/>
        <n v="-17.400000000000034"/>
        <n v="-5.5999999999999659"/>
        <n v="0.40000000000003411"/>
        <n v="-13.370000000000005"/>
        <n v="-28.120000000000005"/>
        <n v="-12.319999999999993"/>
        <n v="-14.810000000000002"/>
        <n v="-55.549999999999955"/>
        <n v="15.379999999999995"/>
        <n v="39.420000000000016"/>
        <n v="-6.4200000000000159"/>
        <n v="-160.55999999999995"/>
        <n v="15.530000000000001"/>
        <n v="31"/>
        <n v="-16.670000000000002"/>
        <n v="-1.6399999999999864"/>
        <n v="4.2800000000000011"/>
        <n v="14.22999999999999"/>
        <n v="-2.9300000000000068"/>
        <n v="37.009999999999991"/>
        <n v="-1.5600000000000023"/>
        <n v="11.430000000000007"/>
        <n v="31.440000000000026"/>
        <n v="-11.75"/>
        <n v="-4.5900000000000318"/>
        <n v="5.8199999999999932"/>
        <n v="20.370000000000005"/>
        <n v="20.169999999999959"/>
        <n v="-34.120000000000005"/>
        <n v="-15.439999999999998"/>
        <n v="55.82000000000005"/>
        <n v="-2.4900000000000091"/>
        <n v="-26.799999999999955"/>
        <n v="-32.800000000000011"/>
        <n v="-7.4700000000000273"/>
        <n v="8.4600000000000364"/>
        <n v="-19.870000000000005"/>
        <n v="-29.810000000000059"/>
        <n v="-4.0900000000000318"/>
        <n v="-63.970000000000027"/>
        <n v="-26.279999999999973"/>
        <n v="83.75"/>
        <n v="0.42000000000000171"/>
        <n v="-4.1400000000000148"/>
        <n v="-5.0299999999999727"/>
        <n v="-7.1899999999999977"/>
        <n v="0.71999999999999886"/>
        <n v="-4.460000000000008"/>
        <n v="16.25"/>
        <n v="15.580000000000013"/>
        <n v="-1.7400000000000091"/>
        <n v="20.690000000000026"/>
        <n v="-2.3400000000000034"/>
        <n v="-6.1999999999999886"/>
        <n v="15.069999999999993"/>
        <n v="0.34000000000000341"/>
        <n v="2.9299999999999784"/>
        <n v="5.4399999999999977"/>
        <n v="26.810000000000002"/>
        <n v="3.460000000000008"/>
        <n v="-1.6800000000000068"/>
        <n v="12.259999999999991"/>
        <n v="-4.539999999999992"/>
        <n v="-1.5300000000000011"/>
        <n v="2.0000000000010232E-2"/>
        <n v="31.189999999999998"/>
        <n v="54.119999999999976"/>
        <n v="0.57999999999998408"/>
        <n v="17.57000000000005"/>
        <n v="19.04000000000002"/>
        <n v="8.4699999999999704"/>
        <n v="12.45999999999998"/>
        <n v="-38.919999999999987"/>
        <n v="-6.5900000000000318"/>
        <n v="13.629999999999995"/>
        <n v="19.740000000000009"/>
        <n v="-11.939999999999998"/>
        <n v="-44.19"/>
        <n v="-8.4000000000000341"/>
        <n v="-9.0900000000000318"/>
        <n v="15.589999999999975"/>
        <n v="-22.78000000000003"/>
        <n v="-12.25"/>
        <n v="15.360000000000014"/>
        <n v="-34.019999999999982"/>
        <n v="3.5400000000000205"/>
        <n v="-11.159999999999968"/>
        <n v="-12.17999999999995"/>
        <n v="-38.720000000000027"/>
        <n v="-17.080000000000041"/>
        <n v="13.239999999999995"/>
        <n v="2.1299999999999955"/>
        <n v="15.36"/>
        <n v="3.9200000000000159"/>
        <n v="-6.8600000000000136"/>
        <n v="10.840000000000003"/>
        <n v="4.1100000000000136"/>
        <n v="6.4499999999999886"/>
        <n v="14.939999999999998"/>
        <n v="-1.8599999999999852"/>
        <n v="8.6999999999999886"/>
        <n v="2.3700000000000045"/>
        <n v="6.1999999999999886"/>
        <n v="3.5700000000000216"/>
        <n v="13.990000000000009"/>
        <n v="8.3700000000000045"/>
        <n v="42.140000000000015"/>
        <n v="30.47"/>
        <n v="6.2999999999999829"/>
        <n v="16.599999999999994"/>
        <n v="6.3899999999999864"/>
        <n v="13.490000000000009"/>
        <n v="5.8600000000000136"/>
        <n v="6.0000000000002274E-2"/>
        <n v="8.4499999999999886"/>
        <n v="-3.7800000000000011"/>
        <n v="16.569999999999993"/>
        <n v="2.9699999999999989"/>
        <n v="-14.630000000000024"/>
        <n v="0.96999999999997044"/>
        <n v="42.79000000000002"/>
        <n v="-18.630000000000024"/>
        <n v="2.9499999999999886"/>
        <n v="-3.8400000000000318"/>
        <n v="-6.0300000000000296"/>
        <n v="-1.7100000000000364"/>
        <n v="-18.360000000000014"/>
        <n v="-30.310000000000002"/>
        <n v="-11.70999999999998"/>
        <n v="-0.67999999999994998"/>
        <n v="-3.8799999999999955"/>
        <n v="22.910000000000025"/>
        <n v="-13.810000000000002"/>
        <n v="-10.57000000000005"/>
        <n v="-12.549999999999955"/>
        <n v="-14.680000000000007"/>
        <n v="-12.21999999999997"/>
        <n v="-39.569999999999993"/>
        <n v="-35.240000000000009"/>
        <n v="3.0399999999999636"/>
        <n v="62.910000000000025"/>
        <n v="-12.049999999999955"/>
        <n v="-18.550000000000068"/>
        <n v="-55.44"/>
        <n v="-17.240000000000009"/>
        <n v="50.710000000000036"/>
        <n v="0.75999999999999091"/>
        <n v="0.53999999999999204"/>
        <n v="-0.37000000000000455"/>
        <n v="-2.2400000000000091"/>
        <n v="5.6400000000000148"/>
        <n v="13.689999999999998"/>
        <n v="6.9300000000000068"/>
        <n v="0.82999999999998408"/>
        <n v="3.2099999999999795"/>
        <n v="16.210000000000008"/>
        <n v="-14.70999999999998"/>
        <n v="-3.0699999999999932"/>
        <n v="-6.0100000000000193"/>
        <n v="10.519999999999982"/>
        <n v="-9.5199999999999818"/>
        <n v="-2.1800000000000068"/>
        <n v="1.6800000000000068"/>
        <n v="-4.7400000000000091"/>
        <n v="3.3100000000000023"/>
        <n v="-14.740000000000009"/>
        <n v="-8.2599999999999909"/>
        <n v="21.060000000000002"/>
        <n v="5.3600000000000136"/>
        <n v="24.039999999999964"/>
        <n v="-11.830000000000041"/>
        <n v="5.0199999999999818"/>
        <n v="-51.980000000000018"/>
        <n v="-0.84999999999996589"/>
        <n v="-10.829999999999984"/>
        <n v="-5.4000000000000341"/>
        <n v="5.6400000000000432"/>
        <n v="3.4200000000000159"/>
        <n v="46.549999999999955"/>
        <n v="-18.029999999999973"/>
        <n v="-5.5799999999999841"/>
        <n v="-19.740000000000009"/>
        <n v="-28.339999999999975"/>
        <n v="-19.46999999999997"/>
        <n v="1.8500000000000227"/>
        <n v="53.180000000000064"/>
        <n v="-26.019999999999982"/>
        <n v="13.940000000000055"/>
        <n v="-38.090000000000032"/>
        <n v="8.9800000000000182"/>
        <n v="23.400000000000006"/>
        <n v="-9.7099999999999795"/>
        <n v="22.189999999999941"/>
        <n v="-2.3499999999999943"/>
        <n v="3.289999999999992"/>
        <n v="10.819999999999993"/>
        <n v="7.3899999999999864"/>
        <n v="16.810000000000002"/>
        <n v="3.4299999999999784"/>
        <n v="-2.7800000000000011"/>
        <n v="3.7400000000000091"/>
        <n v="8.8300000000000125"/>
        <n v="14.710000000000008"/>
        <n v="15.279999999999973"/>
        <n v="-3.2800000000000296"/>
        <n v="-3.4699999999999704"/>
        <n v="3.5900000000000318"/>
        <n v="14.930000000000007"/>
        <n v="9.1200000000000045"/>
        <n v="20.829999999999984"/>
        <n v="4.8900000000000148"/>
        <n v="23.150000000000006"/>
        <n v="5.4499999999999886"/>
        <n v="-8.0199999999999818"/>
        <n v="25.789999999999992"/>
        <n v="-10.810000000000002"/>
        <n v="-16.890000000000015"/>
        <n v="15.829999999999984"/>
        <n v="10.840000000000032"/>
        <n v="11.139999999999986"/>
        <n v="39.699999999999989"/>
        <n v="17.579999999999984"/>
        <n v="30.799999999999955"/>
        <n v="14.350000000000023"/>
        <n v="-0.41999999999995907"/>
        <n v="5.339999999999975"/>
        <n v="-17.25"/>
        <n v="-8.589999999999975"/>
        <n v="7.6100000000000136"/>
        <n v="-3.7100000000000364"/>
        <n v="-4.8599999999999568"/>
        <n v="108.14999999999998"/>
        <n v="-118.85000000000002"/>
        <n v="16.649999999999977"/>
        <n v="17.630000000000024"/>
        <n v="-4.8100000000000023"/>
        <n v="18.319999999999993"/>
        <n v="32.199999999999989"/>
        <n v="-4.2600000000000193"/>
        <n v="-8.3400000000000034"/>
        <n v="-1.8499999999999659"/>
        <n v="16.419999999999959"/>
        <n v="11.230000000000018"/>
        <n v="12.930000000000007"/>
        <n v="16.769999999999982"/>
        <n v="-4.4199999999999875"/>
        <n v="13.980000000000018"/>
        <n v="-2.7600000000000193"/>
        <n v="12.199999999999989"/>
        <n v="24.919999999999987"/>
        <n v="1.3699999999999761"/>
        <n v="16.450000000000017"/>
        <n v="30.019999999999982"/>
        <n v="44.340000000000032"/>
        <n v="-26.46999999999997"/>
        <n v="13.339999999999975"/>
        <n v="-12.079999999999984"/>
        <n v="22.349999999999966"/>
        <n v="-2.3199999999999932"/>
        <n v="-9.410000000000025"/>
        <n v="9.410000000000025"/>
        <n v="22.659999999999968"/>
        <n v="-63.979999999999961"/>
        <n v="13.439999999999998"/>
        <n v="7.6500000000000057"/>
        <n v="8.8900000000000148"/>
        <n v="19.919999999999987"/>
        <n v="10.880000000000024"/>
        <n v="-7.6899999999999977"/>
        <n v="22.069999999999993"/>
        <n v="7.789999999999992"/>
        <n v="27.300000000000011"/>
        <n v="19.97"/>
        <n v="18.710000000000008"/>
        <n v="-10.649999999999977"/>
        <n v="-11.180000000000007"/>
        <n v="-1.460000000000008"/>
        <n v="41.599999999999966"/>
        <n v="17.880000000000024"/>
        <n v="35.56"/>
        <n v="-9.7299999999999613"/>
        <n v="-2.5400000000000205"/>
        <n v="3.6100000000000136"/>
        <n v="21.599999999999966"/>
        <n v="-1.6700000000000159"/>
        <n v="-3.3199999999999932"/>
        <n v="20.96999999999997"/>
        <n v="-20.920000000000016"/>
        <n v="4.2200000000000273"/>
        <n v="6.0699999999999932"/>
        <n v="-4.1500000000000341"/>
        <n v="30.310000000000002"/>
        <n v="-13.449999999999989"/>
        <n v="12.659999999999968"/>
        <n v="-16.400000000000034"/>
        <n v="-18.269999999999982"/>
        <n v="-12.189999999999998"/>
        <n v="-17.090000000000032"/>
        <n v="42.899999999999977"/>
        <n v="6.2900000000000205"/>
        <n v="49.270000000000039"/>
        <n v="-1.4000000000000341"/>
        <n v="12.470000000000027"/>
        <n v="-15.120000000000005"/>
        <n v="3.5799999999999841"/>
        <n v="12.139999999999986"/>
        <n v="4.0999999999999943"/>
        <n v="2.8700000000000045"/>
        <n v="-2.2900000000000205"/>
        <n v="-15.22999999999999"/>
        <n v="10.829999999999984"/>
        <n v="2.4799999999999898"/>
        <n v="-0.8200000000000216"/>
        <n v="-1.5900000000000034"/>
        <n v="7.3499999999999943"/>
        <n v="6.1799999999999784"/>
        <n v="-12.909999999999997"/>
        <n v="11.72999999999999"/>
        <n v="15.449999999999989"/>
        <n v="4.1899999999999977"/>
        <n v="-3.6100000000000136"/>
        <n v="23.300000000000011"/>
        <n v="-16.400000000000006"/>
        <n v="21.370000000000005"/>
        <n v="-27.550000000000011"/>
        <n v="-10.360000000000014"/>
        <n v="-25.259999999999991"/>
        <n v="-9.2699999999999818"/>
        <n v="7.67999999999995"/>
        <n v="-9.7300000000000182"/>
        <n v="-4.6000000000000227"/>
        <n v="7.4399999999999409"/>
        <n v="-9.42999999999995"/>
        <n v="12.719999999999999"/>
        <n v="20.830000000000013"/>
        <n v="9.3499999999999943"/>
        <n v="9.5999999999999943"/>
        <n v="4.7099999999999795"/>
        <n v="8.8199999999999932"/>
        <n v="15.900000000000006"/>
        <n v="7.5300000000000011"/>
        <n v="-13.519999999999982"/>
        <n v="4.460000000000008"/>
        <n v="40.069999999999965"/>
        <n v="-21.389999999999986"/>
        <n v="17.920000000000016"/>
        <n v="36.130000000000052"/>
        <n v="-35.580000000000041"/>
        <n v="-18.46999999999997"/>
        <n v="3.25"/>
        <n v="4.5799999999999841"/>
        <n v="-17.720000000000027"/>
        <n v="10.830000000000013"/>
        <n v="18.929999999999978"/>
        <n v="30.409999999999997"/>
        <n v="1.7600000000000193"/>
        <n v="16.730000000000018"/>
        <n v="25.77000000000001"/>
        <n v="-2.8400000000000034"/>
        <n v="1.4599999999999795"/>
        <n v="-10.780000000000001"/>
        <n v="11.280000000000001"/>
        <n v="2.8799999999999955"/>
        <n v="24.20999999999998"/>
        <n v="27.590000000000003"/>
        <n v="48.489999999999981"/>
        <n v="11.339999999999975"/>
        <n v="-5.7200000000000273"/>
        <n v="-12.939999999999998"/>
        <n v="-29.360000000000014"/>
        <n v="12.110000000000014"/>
        <n v="-17"/>
        <n v="37.659999999999968"/>
        <n v="4.6999999999999886"/>
        <n v="10.180000000000007"/>
        <n v="32.190000000000055"/>
        <n v="-49.729999999999961"/>
        <n v="-22.229999999999905"/>
        <n v="4.5500000000000114"/>
        <n v="1.7800000000000011"/>
        <n v="-4.5600000000000023"/>
        <n v="4.9199999999999875"/>
        <n v="42.34"/>
        <n v="23.939999999999998"/>
        <n v="6.6000000000000227"/>
        <n v="4.0100000000000193"/>
        <n v="6.75"/>
        <n v="43.669999999999987"/>
        <n v="-4.1499999999999773"/>
        <n v="7.660000000000025"/>
        <n v="-5.1499999999999773"/>
        <n v="-2.1699999999999591"/>
        <n v="5.3400000000000318"/>
        <n v="-10.660000000000025"/>
        <n v="33.119999999999948"/>
        <n v="4.2900000000000205"/>
        <n v="-3.6800000000000068"/>
        <n v="9.8100000000000023"/>
        <n v="-4.9399999999999977"/>
        <n v="0.73999999999989541"/>
        <n v="34.869999999999891"/>
        <n v="-30.879999999999995"/>
        <n v="-17.289999999999964"/>
        <n v="-54.750000000000057"/>
        <n v="-5.2699999999999818"/>
        <n v="45.049999999999955"/>
        <n v="-5.5399999999999636"/>
        <n v="5.9300000000000068"/>
        <n v="11.459999999999994"/>
        <n v="8.5799999999999841"/>
        <n v="8.6200000000000045"/>
        <n v="-1.5500000000000114"/>
        <n v="-6.210000000000008"/>
        <n v="4.5100000000000193"/>
        <n v="12.779999999999973"/>
        <n v="2.8899999999999864"/>
        <n v="21.639999999999986"/>
        <n v="4.4499999999999886"/>
        <n v="29.430000000000007"/>
        <n v="0.43999999999999773"/>
        <n v="25.160000000000025"/>
        <n v="38.22"/>
        <n v="24.069999999999993"/>
        <n v="19.099999999999994"/>
        <n v="13.52000000000001"/>
        <n v="15.219999999999999"/>
        <n v="-4.0799999999999841"/>
        <n v="30.590000000000003"/>
        <n v="13.97999999999999"/>
        <n v="13.460000000000008"/>
        <n v="-3.5999999999999943"/>
        <n v="29.869999999999976"/>
        <n v="-0.21999999999999886"/>
        <n v="6.3600000000000136"/>
        <n v="-6.3300000000000125"/>
        <n v="9.4400000000000261"/>
        <n v="12.819999999999993"/>
        <n v="15.869999999999976"/>
        <n v="50.81"/>
        <n v="-16.750000000000028"/>
        <n v="37.19"/>
        <n v="22.480000000000018"/>
        <n v="-14.329999999999984"/>
        <n v="23.680000000000007"/>
        <n v="-16"/>
        <n v="-12"/>
        <n v="25.210000000000036"/>
        <n v="-2.5"/>
        <n v="-3.5799999999999841"/>
        <n v="3.5199999999999818"/>
        <n v="17.380000000000052"/>
        <n v="10.639999999999986"/>
        <n v="-3.1899999999999977"/>
        <n v="17.310000000000002"/>
        <n v="7.9999999999984084E-2"/>
        <n v="37.470000000000027"/>
        <n v="-5.2800000000000296"/>
        <n v="-2.3500000000000227"/>
        <n v="-19.360000000000014"/>
        <n v="-16.020000000000039"/>
        <n v="12.699999999999989"/>
        <n v="-26.659999999999968"/>
        <n v="38.159999999999968"/>
        <n v="44.850000000000023"/>
        <n v="-20.899999999999977"/>
        <n v="-26.759999999999991"/>
        <n v="33.149999999999977"/>
        <n v="-15.680000000000064"/>
        <n v="-41.95999999999998"/>
        <n v="3.7100000000000364"/>
        <n v="-95.080000000000041"/>
        <n v="15.420000000000016"/>
        <n v="-0.37999999999999545"/>
        <n v="13.530000000000001"/>
        <n v="16.900000000000006"/>
        <n v="14.789999999999992"/>
        <n v="0.86000000000001364"/>
        <n v="14.060000000000002"/>
        <n v="29.95999999999998"/>
        <n v="8.4599999999999795"/>
        <n v="-1.8499999999999943"/>
        <n v="31.25"/>
        <n v="-8.6599999999999966"/>
        <n v="0.95000000000001705"/>
        <n v="7.0799999999999841"/>
        <n v="22.350000000000023"/>
        <n v="1.2399999999999807"/>
        <n v="8.660000000000025"/>
        <n v="-4.6200000000000045"/>
        <n v="34.25"/>
        <n v="6.3300000000000125"/>
        <n v="-2.5300000000000296"/>
        <n v="0.74000000000000909"/>
        <n v="-11.760000000000048"/>
        <n v="3.1200000000000045"/>
        <n v="-23.049999999999955"/>
        <n v="-71.889999999999986"/>
        <n v="-42.160000000000025"/>
        <n v="-38.550000000000011"/>
        <n v="9.5600000000000023"/>
        <n v="1.0599999999999739"/>
        <n v="13.5"/>
        <n v="16.22999999999999"/>
        <n v="3.9499999999999886"/>
        <n v="15.52000000000001"/>
        <n v="9.7800000000000011"/>
        <n v="14.310000000000002"/>
        <n v="5.4300000000000068"/>
        <n v="30.060000000000002"/>
        <n v="-45.659999999999968"/>
        <n v="-1.4900000000000091"/>
        <n v="36.769999999999982"/>
        <n v="14.949999999999989"/>
        <n v="51.379999999999995"/>
        <n v="18.700000000000045"/>
        <n v="12.200000000000045"/>
        <n v="25.519999999999982"/>
        <n v="-26.020000000000039"/>
        <n v="-26.319999999999993"/>
        <n v="-6.6699999999999591"/>
        <n v="-15.729999999999905"/>
        <n v="14.009999999999991"/>
        <n v="7.1099999999999852"/>
        <n v="22.27000000000001"/>
        <n v="2.5400000000000205"/>
        <n v="6.0300000000000011"/>
        <n v="3.8900000000000148"/>
        <n v="9.3400000000000034"/>
        <n v="-8.5300000000000011"/>
        <n v="5.6900000000000546"/>
        <n v="-3.3299999999999841"/>
        <n v="15.560000000000002"/>
        <n v="20.879999999999995"/>
        <n v="14.45999999999998"/>
        <n v="17.150000000000034"/>
        <n v="14.129999999999995"/>
        <n v="8.7300000000000182"/>
        <n v="-16.670000000000016"/>
        <n v="-12.360000000000014"/>
        <n v="-5.1000000000000227"/>
        <n v="12.900000000000034"/>
        <n v="-18.75"/>
        <n v="-52.96999999999997"/>
        <n v="-36.730000000000018"/>
        <n v="-62.220000000000027"/>
        <n v="12.370000000000005"/>
        <n v="48.129999999999995"/>
        <n v="4.0300000000000011"/>
        <n v="0.37999999999999545"/>
        <n v="-3.7400000000000091"/>
        <n v="8.6800000000000068"/>
        <n v="-6.4500000000000171"/>
        <n v="34.079999999999984"/>
        <n v="20.659999999999997"/>
        <n v="-1.2300000000000182"/>
        <n v="11.689999999999998"/>
        <n v="32.81"/>
        <n v="9.3099999999999739"/>
        <n v="20.22"/>
        <n v="34.72"/>
        <n v="5.1800000000000068"/>
        <n v="23.890000000000015"/>
        <n v="-4.710000000000008"/>
        <n v="18.310000000000002"/>
        <n v="-3.4099999999999966"/>
        <n v="29.890000000000015"/>
        <n v="11.04000000000002"/>
        <n v="32.410000000000025"/>
        <n v="-7.8100000000000023"/>
        <n v="-3.3500000000000227"/>
        <n v="3.0000000000029559E-2"/>
        <n v="10.100000000000023"/>
        <n v="-9.4000000000000341"/>
        <n v="-7.089999999999975"/>
        <n v="1.25"/>
        <n v="35.720000000000027"/>
        <n v="12.519999999999982"/>
        <n v="1.4300000000000068"/>
        <n v="32.960000000000036"/>
        <n v="-13.009999999999991"/>
        <n v="-5.1899999999999977"/>
        <n v="13.730000000000018"/>
        <n v="48.720000000000027"/>
        <n v="-18.829999999999927"/>
        <n v="-63.309999999999945"/>
        <n v="6.2700000000000102"/>
        <n v="7.1500000000000057"/>
        <n v="2.9300000000000068"/>
        <n v="3.9900000000000091"/>
        <n v="22.28"/>
        <n v="-7.6199999999999761"/>
        <n v="13.420000000000016"/>
        <n v="9.1399999999999864"/>
        <n v="37.239999999999981"/>
        <n v="63.309999999999974"/>
        <n v="-3.2900000000000205"/>
        <n v="35.850000000000023"/>
        <n v="3.4800000000000182"/>
        <n v="19.060000000000002"/>
        <n v="41.180000000000007"/>
        <n v="12.800000000000011"/>
        <n v="-3.6000000000000227"/>
        <n v="37.31"/>
        <n v="59.279999999999973"/>
        <n v="0.33000000000004093"/>
        <n v="69.66"/>
        <n v="-1.6499999999999773"/>
        <n v="24.939999999999998"/>
        <n v="23.47"/>
        <n v="41.53"/>
        <n v="-1.0699999999999932"/>
        <n v="25.990000000000009"/>
        <n v="11.289999999999992"/>
        <n v="-4.2300000000000182"/>
        <n v="27.97999999999999"/>
        <n v="24.060000000000002"/>
        <n v="3.4499999999999886"/>
        <n v="0.37000000000000455"/>
        <n v="-26.840000000000003"/>
        <n v="-11.360000000000014"/>
        <n v="-6.1000000000000227"/>
        <n v="-7.1000000000000227"/>
        <n v="10.03000000000003"/>
        <n v="-22.53000000000003"/>
        <n v="42.31"/>
        <n v="12.549999999999955"/>
        <n v="141.99"/>
        <n v="0.79999999999995453"/>
        <n v="-33.339999999999918"/>
        <n v="28.070000000000022"/>
        <n v="4.0099999999999909"/>
        <n v="23.080000000000013"/>
        <n v="3.2399999999999807"/>
        <n v="-6.710000000000008"/>
        <n v="-0.12999999999999545"/>
        <n v="1.9699999999999989"/>
        <n v="20.629999999999995"/>
        <n v="15.139999999999986"/>
        <n v="40.539999999999992"/>
        <n v="-6.1800000000000068"/>
        <n v="7.1100000000000136"/>
        <n v="20.849999999999966"/>
        <n v="-11.819999999999993"/>
        <n v="-8.6800000000000068"/>
        <n v="15.699999999999989"/>
        <n v="3.3199999999999932"/>
        <n v="-8.839999999999975"/>
        <n v="7.7100000000000364"/>
        <n v="5.9400000000000546"/>
        <n v="9.3899999999999864"/>
        <n v="13.019999999999982"/>
        <n v="7.9099999999999966"/>
        <n v="26.52000000000001"/>
        <n v="3.3799999999999955"/>
        <n v="10.579999999999984"/>
        <n v="-0.39000000000001478"/>
        <n v="-20.379999999999995"/>
        <n v="0.40999999999999659"/>
        <n v="-3.7199999999999989"/>
        <n v="-12.47999999999999"/>
        <n v="6.6500000000000057"/>
        <n v="-4.3199999999999648"/>
        <n v="24.849999999999966"/>
        <n v="19.54000000000002"/>
        <n v="41.120000000000005"/>
        <n v="35.779999999999973"/>
        <n v="5.0000000000011369E-2"/>
        <n v="3.75"/>
        <n v="-14.150000000000034"/>
        <n v="-11.430000000000007"/>
        <n v="-1.2799999999999727"/>
        <n v="21.439999999999998"/>
        <n v="13.650000000000034"/>
        <n v="-20.930000000000007"/>
        <n v="64.269999999999982"/>
        <n v="-64.059999999999945"/>
        <n v="111.86000000000001"/>
        <n v="5.5400000000000063"/>
        <n v="16.489999999999981"/>
        <n v="15.669999999999987"/>
        <n v="26.769999999999982"/>
        <n v="1.0500000000000114"/>
        <n v="9.9200000000000159"/>
        <n v="12.189999999999998"/>
        <n v="9.6899999999999977"/>
        <n v="8.5499999999999829"/>
        <n v="12.989999999999981"/>
        <n v="62.669999999999987"/>
        <n v="26.840000000000003"/>
        <n v="-3.4799999999999898"/>
        <n v="-1.6400000000000148"/>
        <n v="1.5"/>
        <n v="31.960000000000008"/>
        <n v="4.7299999999999898"/>
        <n v="0.19999999999998863"/>
        <n v="-2.3600000000000136"/>
        <n v="39.349999999999994"/>
        <n v="49.34"/>
        <n v="8.8899999999999864"/>
        <n v="1.75"/>
        <n v="6.9699999999999989"/>
        <n v="-7.7399999999999807"/>
        <n v="43.480000000000018"/>
        <n v="0.59000000000003183"/>
        <n v="6.7599999999999909"/>
        <n v="3.5699999999999932"/>
        <n v="-17.54000000000002"/>
        <n v="-11.859999999999957"/>
        <n v="30.849999999999966"/>
        <n v="52.979999999999961"/>
        <n v="36.31"/>
        <n v="-16.189999999999998"/>
        <n v="-13.069999999999993"/>
        <n v="26.659999999999968"/>
        <n v="-5.6800000000000068"/>
        <n v="25.050000000000011"/>
        <n v="14.75"/>
        <n v="9.4599999999999795"/>
        <n v="18.519999999999982"/>
        <n v="2.8999999999999773"/>
        <n v="-15.160000000000025"/>
        <n v="-16.360000000000014"/>
        <n v="10.990000000000009"/>
        <n v="0.11000000000001364"/>
        <n v="137.05999999999995"/>
        <n v="-23.610000000000014"/>
        <n v="43.729999999999905"/>
        <n v="9.0900000000000318"/>
        <n v="-17.159999999999968"/>
        <n v="1.1999999999999318"/>
        <n v="-34.190000000000055"/>
        <n v="-1.7700000000000102"/>
        <n v="39.909999999999997"/>
        <n v="16.97"/>
        <n v="29.700000000000017"/>
        <n v="21.550000000000011"/>
        <n v="-2.75"/>
        <n v="23.430000000000007"/>
        <n v="23.639999999999986"/>
        <n v="17.75"/>
        <n v="-7.4000000000000057"/>
        <n v="36.680000000000007"/>
        <n v="55.5"/>
        <n v="23.149999999999977"/>
        <n v="19.129999999999995"/>
        <n v="-6.8899999999999864"/>
        <n v="34.340000000000032"/>
        <n v="45.449999999999989"/>
        <n v="40.519999999999982"/>
        <n v="37.950000000000045"/>
        <n v="34.70999999999998"/>
        <n v="-17.870000000000005"/>
        <n v="36.210000000000036"/>
        <n v="-13.21999999999997"/>
        <n v="11.939999999999998"/>
        <n v="34.56"/>
        <n v="-4.9900000000000091"/>
        <n v="50.460000000000036"/>
        <n v="-38.540000000000077"/>
        <n v="-17.379999999999995"/>
        <n v="13.400000000000006"/>
        <n v="39.370000000000005"/>
        <n v="5.0999999999999943"/>
        <n v="32.329999999999984"/>
        <n v="6.2300000000000182"/>
        <n v="-1.9399999999999977"/>
        <n v="65.920000000000073"/>
        <n v="95.550000000000011"/>
        <n v="-34.389999999999986"/>
        <n v="9.7199999999999989"/>
        <n v="16.169999999999987"/>
        <n v="31.22999999999999"/>
        <n v="30.400000000000006"/>
        <n v="38.400000000000006"/>
        <n v="33.259999999999991"/>
        <n v="38.330000000000013"/>
        <n v="0.10000000000002274"/>
        <n v="-2.3999999999999773"/>
        <n v="-15.889999999999986"/>
        <n v="-16.420000000000016"/>
        <n v="13.449999999999989"/>
        <n v="95.730000000000018"/>
        <n v="-6.4699999999999704"/>
        <n v="-10.819999999999993"/>
        <n v="-34.740000000000009"/>
        <n v="1.4099999999999966"/>
        <n v="44.019999999999982"/>
        <n v="36.44"/>
        <n v="3.710000000000008"/>
        <n v="21.319999999999993"/>
        <n v="0.18999999999999773"/>
        <n v="-5.25"/>
        <n v="34.879999999999967"/>
        <n v="-4.5800000000000125"/>
        <n v="13.79000000000002"/>
        <n v="44.529999999999973"/>
        <n v="50"/>
        <n v="65.590000000000032"/>
        <n v="23.189999999999998"/>
        <n v="31.460000000000036"/>
        <n v="28.800000000000011"/>
        <n v="-19.650000000000034"/>
        <n v="-19.440000000000055"/>
        <n v="2.4299999999999784"/>
        <n v="25.569999999999993"/>
        <n v="19.349999999999994"/>
        <n v="21.289999999999992"/>
        <n v="-2.6299999999999955"/>
        <n v="10.339999999999975"/>
        <n v="1.7000000000000171"/>
        <n v="21.260000000000019"/>
        <n v="12.109999999999985"/>
        <n v="1.8600000000000136"/>
        <n v="-15.169999999999987"/>
        <n v="13.909999999999997"/>
        <n v="-5.9300000000000068"/>
        <n v="27.050000000000011"/>
        <n v="43.25"/>
        <n v="-9.2199999999999989"/>
        <n v="-3.6400000000000148"/>
        <n v="0.95999999999997954"/>
        <n v="59.519999999999982"/>
        <n v="18.72"/>
        <n v="12.54000000000002"/>
        <n v="39.610000000000014"/>
        <n v="53.879999999999995"/>
        <n v="-23.149999999999977"/>
        <n v="15.639999999999986"/>
        <n v="-10.850000000000023"/>
        <n v="50.449999999999989"/>
        <n v="-10.420000000000016"/>
        <n v="-15.170000000000016"/>
        <n v="6.6699999999999591"/>
        <n v="0.69999999999998863"/>
        <n v="48.230000000000018"/>
        <n v="33.19"/>
        <n v="5.5300000000000296"/>
        <n v="27.090000000000032"/>
        <n v="-17.029999999999973"/>
        <n v="85"/>
        <n v="37.44"/>
        <n v="-4.9099999999999682"/>
        <n v="-34.300000000000011"/>
        <n v="68.46999999999997"/>
        <n v="34.069999999999993"/>
        <n v="111.54999999999995"/>
        <n v="-25.060000000000059"/>
        <n v="58.069999999999936"/>
        <n v="9.0699999999999363"/>
        <n v="0.12000000000000455"/>
        <n v="45.040000000000077"/>
        <n v="17.720000000000027"/>
        <n v="-1.3800000000000239"/>
        <n v="31.909999999999997"/>
        <n v="38.769999999999982"/>
        <n v="36.759999999999991"/>
        <n v="49.069999999999993"/>
        <n v="-3.7099999999999795"/>
        <n v="33.159999999999997"/>
        <n v="36.830000000000013"/>
        <n v="29.430000000000035"/>
        <n v="23.240000000000009"/>
        <n v="-15.719999999999999"/>
        <n v="-16.029999999999973"/>
        <n v="5.089999999999975"/>
        <n v="1.5300000000000296"/>
        <n v="29.78000000000003"/>
        <n v="-0.94999999999998863"/>
        <n v="35.620000000000005"/>
        <n v="79.029999999999973"/>
        <n v="84.789999999999964"/>
        <n v="30.039999999999992"/>
        <n v="10.399999999999977"/>
        <n v="23.099999999999994"/>
        <n v="25.810000000000002"/>
        <n v="1.2199999999999989"/>
        <n v="15.599999999999994"/>
        <n v="0.46000000000000796"/>
        <n v="20.580000000000013"/>
        <n v="-1.3100000000000023"/>
        <n v="54.599999999999994"/>
        <n v="9.2999999999999829"/>
        <n v="56.169999999999959"/>
        <n v="14.620000000000005"/>
        <n v="26.909999999999968"/>
        <n v="-8.9799999999999613"/>
        <n v="22.050000000000011"/>
        <n v="22.019999999999982"/>
        <n v="-3.6999999999999886"/>
        <n v="25.21999999999997"/>
        <n v="20.45999999999998"/>
        <n v="-2.9700000000000273"/>
        <n v="-8.6700000000000159"/>
        <n v="11.859999999999957"/>
        <n v="-28.20999999999998"/>
        <n v="13.350000000000023"/>
        <n v="13.160000000000025"/>
        <n v="23.900000000000091"/>
        <n v="25.349999999999994"/>
        <n v="50.929999999999978"/>
        <n v="31.150000000000006"/>
        <n v="25.169999999999987"/>
        <n v="40.28"/>
        <n v="59.260000000000019"/>
        <n v="39.850000000000023"/>
        <n v="59.360000000000014"/>
        <n v="22.590000000000032"/>
        <n v="9.1599999999999682"/>
        <n v="71.62"/>
        <n v="9.8799999999999955"/>
        <n v="25.919999999999959"/>
        <n v="19.319999999999993"/>
        <n v="-14.860000000000014"/>
        <n v="36.319999999999993"/>
        <n v="-0.56000000000000227"/>
        <n v="-36.140000000000043"/>
        <n v="33.879999999999995"/>
        <n v="64.199999999999989"/>
        <n v="-2.1100000000000136"/>
        <n v="1.5900000000000318"/>
        <n v="-14.940000000000055"/>
        <n v="36.180000000000064"/>
        <n v="-71.899999999999977"/>
        <n v="82.239999999999895"/>
        <n v="28.370000000000005"/>
        <n v="22.930000000000007"/>
        <n v="51.050000000000011"/>
        <n v="1.0800000000000125"/>
        <n v="-1.8799999999999955"/>
        <n v="80.249999999999972"/>
        <n v="61.84"/>
        <n v="17.199999999999989"/>
        <n v="14.950000000000045"/>
        <n v="24.370000000000005"/>
        <n v="1.9900000000000091"/>
        <n v="-7.1699999999999591"/>
        <n v="-2.8600000000000136"/>
        <n v="52.300000000000011"/>
        <n v="96.54000000000002"/>
        <n v="-12.129999999999995"/>
        <n v="80.279999999999973"/>
        <n v="33.020000000000039"/>
        <n v="45.450000000000045"/>
        <n v="20.47"/>
        <n v="18.610000000000014"/>
        <n v="1.0000000000019327E-2"/>
        <n v="25.730000000000018"/>
        <n v="40.200000000000017"/>
        <n v="72.389999999999986"/>
        <n v="26.22"/>
        <n v="58.22"/>
        <n v="0.12999999999999545"/>
        <n v="12.97999999999999"/>
        <n v="-1.2700000000000102"/>
        <n v="13.949999999999989"/>
        <n v="-5.1999999999999886"/>
        <n v="37.769999999999982"/>
        <n v="-6.9900000000000091"/>
        <n v="0.42000000000001592"/>
        <n v="42.420000000000016"/>
        <n v="20.730000000000018"/>
        <n v="50.589999999999975"/>
        <n v="56.069999999999993"/>
        <n v="55.56"/>
        <n v="-41.009999999999991"/>
        <n v="57.859999999999957"/>
        <n v="-1.2999999999999545"/>
        <n v="79.109999999999957"/>
        <n v="15.930000000000007"/>
        <n v="1.6500000000000341"/>
        <n v="77.399999999999977"/>
        <n v="4.9200000000000159"/>
        <n v="12.639999999999986"/>
        <n v="34.870000000000005"/>
        <n v="32.56"/>
        <n v="-8.1299999999999955"/>
        <n v="24.310000000000002"/>
        <n v="43.819999999999993"/>
        <n v="112.00000000000006"/>
        <n v="24.730000000000018"/>
        <n v="22.139999999999986"/>
        <n v="71.580000000000041"/>
        <n v="2.4700000000000273"/>
        <n v="13.660000000000082"/>
        <n v="21.400000000000091"/>
        <n v="15.440000000000055"/>
        <n v="-24.939999999999941"/>
        <n v="29.47999999999999"/>
        <n v="3.8700000000000045"/>
        <n v="18.800000000000011"/>
        <n v="-11.030000000000001"/>
        <n v="-1.0800000000000125"/>
        <n v="44.259999999999991"/>
        <n v="39.649999999999977"/>
        <n v="3.5"/>
        <n v="35.639999999999986"/>
        <n v="83.460000000000036"/>
        <n v="54.759999999999991"/>
        <n v="55.77000000000001"/>
        <n v="60.169999999999959"/>
        <n v="24.449999999999989"/>
        <n v="-4.4900000000000091"/>
        <n v="8.2599999999999909"/>
        <n v="27.20999999999998"/>
        <n v="14.5"/>
        <n v="-7.3799999999999955"/>
        <n v="2.7699999999999818"/>
        <n v="45.279999999999973"/>
        <n v="16.269999999999982"/>
        <n v="12.390000000000015"/>
        <n v="10.870000000000005"/>
        <n v="21.590000000000032"/>
        <n v="43.669999999999959"/>
        <n v="26.730000000000018"/>
        <n v="-10.689999999999998"/>
        <n v="17.309999999999988"/>
        <n v="18.29000000000002"/>
        <n v="7.8000000000000114"/>
        <n v="2.4099999999999966"/>
        <n v="42.039999999999992"/>
        <n v="13.099999999999994"/>
        <n v="34.930000000000007"/>
        <n v="26.760000000000019"/>
        <n v="51.099999999999994"/>
        <n v="0.90999999999999659"/>
        <n v="19.050000000000011"/>
        <n v="26.199999999999989"/>
        <n v="7.8599999999999852"/>
        <n v="39.360000000000014"/>
        <n v="22.870000000000005"/>
        <n v="43.47999999999999"/>
        <n v="41.990000000000009"/>
        <n v="46.97"/>
        <n v="29.379999999999995"/>
        <n v="30.53"/>
        <n v="3.6599999999999966"/>
        <n v="25.049999999999983"/>
        <n v="52"/>
        <n v="28.409999999999997"/>
        <n v="0.48999999999995225"/>
        <n v="34.550000000000011"/>
        <n v="48.930000000000007"/>
        <n v="23.509999999999991"/>
        <n v="35.239999999999952"/>
        <n v="33.050000000000011"/>
        <n v="21.620000000000005"/>
        <n v="-7.1999999999999886"/>
        <n v="32.049999999999955"/>
        <n v="42.829999999999984"/>
        <n v="31.529999999999973"/>
        <n v="55.949999999999989"/>
        <n v="29.560000000000002"/>
        <n v="19.420000000000016"/>
        <n v="4.9999999999954525E-2"/>
        <n v="8.7800000000000296"/>
        <n v="44.640000000000043"/>
        <n v="47.270000000000039"/>
        <n v="17.489999999999952"/>
        <n v="-15.910000000000082"/>
        <n v="-5.8600000000000136"/>
        <n v="38.480000000000018"/>
        <n v="-16.569999999999936"/>
        <n v="24.859999999999985"/>
        <n v="16.359999999999985"/>
        <n v="18.650000000000006"/>
        <n v="2.6100000000000136"/>
        <n v="21.669999999999987"/>
        <n v="-12.280000000000001"/>
        <n v="-4.7000000000000171"/>
        <n v="45.720000000000027"/>
        <n v="8.3599999999999852"/>
        <n v="4.3500000000000227"/>
        <n v="37.009999999999962"/>
        <n v="20.330000000000013"/>
        <n v="2.0900000000000034"/>
        <n v="45.34"/>
        <n v="42.590000000000032"/>
        <n v="69.509999999999991"/>
        <n v="10.900000000000034"/>
        <n v="76.240000000000009"/>
        <n v="-3.2599999999999909"/>
        <n v="24.889999999999986"/>
        <n v="10"/>
        <n v="37.330000000000041"/>
        <n v="21.95999999999998"/>
        <n v="0.54000000000002046"/>
        <n v="87.350000000000023"/>
        <n v="42.079999999999984"/>
        <n v="30.189999999999998"/>
        <n v="-37.979999999999961"/>
        <n v="4.8400000000000318"/>
        <n v="52.850000000000023"/>
        <n v="31.720000000000027"/>
        <n v="-14.949999999999989"/>
        <n v="8.1499999999999773"/>
        <n v="-11.269999999999982"/>
        <n v="20.599999999999966"/>
        <n v="43.390000000000015"/>
        <n v="38.539999999999992"/>
        <n v="44.960000000000008"/>
        <n v="10.47999999999999"/>
        <n v="32.509999999999991"/>
        <n v="2.910000000000025"/>
        <n v="46.09"/>
        <n v="28.769999999999982"/>
        <n v="38.210000000000008"/>
        <n v="45.039999999999992"/>
        <n v="8.5300000000000011"/>
        <n v="43.97999999999999"/>
        <n v="37.81"/>
        <n v="19.700000000000017"/>
        <n v="46.66"/>
        <n v="52.450000000000017"/>
        <n v="22.659999999999997"/>
        <n v="49.960000000000036"/>
        <n v="41.360000000000014"/>
        <n v="33.309999999999974"/>
        <n v="26.990000000000009"/>
        <n v="25.230000000000018"/>
        <n v="1.3600000000000136"/>
        <n v="0.95000000000004547"/>
        <n v="60.620000000000005"/>
        <n v="20.870000000000005"/>
        <n v="59.230000000000018"/>
        <n v="36.700000000000045"/>
        <n v="16.960000000000036"/>
        <n v="40.20999999999998"/>
        <n v="80.549999999999955"/>
        <n v="5.3300000000000409"/>
        <n v="-4.839999999999975"/>
        <n v="21.25"/>
        <n v="28.470000000000027"/>
        <n v="90.590000000000032"/>
        <n v="-12.450000000000045"/>
        <n v="34.920000000000016"/>
        <n v="36.970000000000027"/>
        <n v="23.689999999999998"/>
        <n v="35.860000000000014"/>
        <n v="33.480000000000018"/>
        <n v="32.510000000000019"/>
        <n v="29.879999999999995"/>
        <n v="27.489999999999981"/>
        <n v="8.4799999999999898"/>
        <n v="4.4300000000000068"/>
        <n v="-18.149999999999977"/>
        <n v="17.210000000000036"/>
        <n v="-1.1700000000000159"/>
        <n v="-3.6500000000000057"/>
        <n v="19"/>
        <n v="12.319999999999993"/>
        <n v="13.970000000000027"/>
        <n v="21.79000000000002"/>
        <n v="14.319999999999993"/>
        <n v="77.81"/>
        <n v="21.949999999999989"/>
        <n v="44.159999999999968"/>
        <n v="-1.910000000000025"/>
        <n v="35.42999999999995"/>
        <n v="66.259999999999991"/>
        <n v="59.129999999999995"/>
        <n v="24.539999999999964"/>
        <n v="19.689999999999998"/>
        <n v="12.439999999999998"/>
        <n v="-2.8100000000000023"/>
        <n v="-14.909999999999968"/>
        <n v="5.4599999999999227"/>
        <n v="-51"/>
        <n v="0.73999999999999488"/>
        <n v="23.139999999999986"/>
        <n v="9.5900000000000034"/>
        <n v="24.550000000000011"/>
        <n v="37.629999999999995"/>
        <n v="54.069999999999993"/>
        <n v="41.390000000000015"/>
        <n v="28.659999999999997"/>
        <n v="13.639999999999986"/>
        <n v="24.700000000000017"/>
        <n v="41.22"/>
        <n v="-0.15000000000000568"/>
        <n v="18.510000000000019"/>
        <n v="12.090000000000003"/>
        <n v="37.690000000000026"/>
        <n v="41.210000000000008"/>
        <n v="12"/>
        <n v="9.5300000000000011"/>
        <n v="67.990000000000009"/>
        <n v="-4.8899999999999864"/>
        <n v="-15.379999999999995"/>
        <n v="3.9999999999992042E-2"/>
        <n v="12.610000000000014"/>
        <n v="19.02000000000001"/>
        <n v="27.140000000000015"/>
        <n v="33.69"/>
        <n v="52.220000000000027"/>
        <n v="79.330000000000041"/>
        <n v="37.5"/>
        <n v="-12.439999999999969"/>
        <n v="83.03000000000003"/>
        <n v="79.29000000000002"/>
        <n v="18.689999999999998"/>
        <n v="19.299999999999955"/>
        <n v="4.6300000000000523"/>
        <n v="-2.7800000000000296"/>
        <n v="34.050000000000011"/>
        <n v="34.479999999999961"/>
        <n v="49.31"/>
        <n v="30.5"/>
        <n v="64.94"/>
        <n v="23.230000000000018"/>
        <n v="23.379999999999995"/>
        <n v="31.439999999999998"/>
        <n v="34.400000000000034"/>
        <n v="85.199999999999989"/>
        <n v="14.109999999999957"/>
        <n v="-13.439999999999998"/>
        <n v="41.410000000000025"/>
        <n v="61.409999999999968"/>
        <n v="44.03000000000003"/>
        <n v="6.1500000000000341"/>
        <n v="-10.079999999999984"/>
        <n v="-33.78000000000003"/>
        <n v="15.510000000000048"/>
        <n v="-1.8500000000000227"/>
        <n v="-2.339999999999975"/>
        <n v="56.909999999999968"/>
        <n v="9.57000000000005"/>
        <n v="55.330000000000041"/>
        <n v="-5.3400000000000318"/>
        <n v="-5.4700000000000273"/>
        <n v="11.550000000000011"/>
        <n v="8.1000000000000227"/>
        <n v="7.2099999999999795"/>
        <n v="43.730000000000018"/>
        <n v="125.95999999999998"/>
        <n v="32.520000000000039"/>
        <n v="77.45999999999998"/>
        <n v="9.0000000000031832E-2"/>
        <n v="-7.6499999999999773"/>
        <n v="44.090000000000032"/>
        <n v="63.230000000000018"/>
        <n v="-13.259999999999991"/>
        <n v="-12.930000000000064"/>
        <n v="62.6400000000001"/>
        <n v="-9.9999999999909051E-3"/>
        <n v="4.3199999999999932"/>
        <n v="7.1299999999999955"/>
        <n v="24.909999999999997"/>
        <n v="-28.939999999999998"/>
        <n v="15.019999999999982"/>
        <n v="41.69"/>
        <n v="18.930000000000007"/>
        <n v="-0.58000000000001251"/>
        <n v="31.329999999999984"/>
        <n v="6.8000000000000114"/>
        <n v="54.620000000000033"/>
        <n v="8.0900000000000034"/>
        <n v="-0.19000000000002615"/>
        <n v="-20.799999999999983"/>
        <n v="-3.0199999999999818"/>
        <n v="35.159999999999997"/>
        <n v="35.919999999999987"/>
        <n v="41.260000000000019"/>
        <n v="58.389999999999986"/>
        <n v="72.669999999999959"/>
        <n v="10.079999999999984"/>
        <n v="21.740000000000009"/>
        <n v="44.379999999999995"/>
        <n v="9.8899999999999864"/>
        <n v="27.810000000000002"/>
        <n v="33.699999999999989"/>
        <n v="3.2700000000000387"/>
        <n v="-10.120000000000005"/>
        <n v="87.550000000000011"/>
        <n v="102.19"/>
        <n v="93.890000000000043"/>
        <n v="15.740000000000009"/>
        <n v="-14.180000000000007"/>
        <n v="7.089999999999975"/>
        <n v="14.389999999999986"/>
        <n v="0.65000000000009095"/>
        <n v="-28.860000000000014"/>
        <n v="-12.330000000000041"/>
        <n v="18.909999999999997"/>
        <n v="21.269999999999982"/>
        <n v="29.909999999999997"/>
        <n v="42.47"/>
        <n v="23.759999999999991"/>
        <n v="4.0000000000020464E-2"/>
        <n v="42.319999999999993"/>
        <n v="67.529999999999973"/>
        <n v="32.230000000000018"/>
        <n v="26.710000000000036"/>
        <n v="39.240000000000009"/>
        <n v="24.590000000000032"/>
        <n v="14.57000000000005"/>
        <n v="47.170000000000016"/>
        <n v="17.729999999999961"/>
        <n v="47.94"/>
        <n v="-11.109999999999957"/>
        <n v="24.439999999999998"/>
        <n v="28.95999999999998"/>
        <n v="22.829999999999984"/>
        <n v="0.52999999999997272"/>
        <n v="13.930000000000007"/>
        <n v="8.0199999999999818"/>
        <n v="45.330000000000013"/>
        <n v="37.330000000000013"/>
        <n v="41.170000000000016"/>
        <n v="64.029999999999973"/>
        <n v="18.839999999999975"/>
        <n v="20.349999999999994"/>
        <n v="40.650000000000006"/>
        <n v="30.539999999999992"/>
        <n v="-0.93000000000000682"/>
        <n v="86.20999999999998"/>
        <n v="80.899999999999977"/>
        <n v="37.04000000000002"/>
        <n v="-6.5800000000000409"/>
        <n v="84.210000000000036"/>
        <n v="52.020000000000039"/>
        <n v="18.379999999999995"/>
        <n v="1.0199999999999818"/>
        <n v="18.829999999999984"/>
        <n v="42.599999999999966"/>
        <n v="37.420000000000016"/>
        <n v="95.69"/>
        <n v="8.4300000000000068"/>
        <n v="18.870000000000005"/>
        <n v="29.769999999999982"/>
        <n v="0.17999999999994998"/>
        <n v="44.319999999999993"/>
        <n v="21.340000000000032"/>
        <n v="52.550000000000011"/>
        <n v="193.44999999999993"/>
        <n v="139.94999999999993"/>
        <n v="41.579999999999927"/>
        <n v="-27.230000000000018"/>
        <n v="28.53"/>
        <n v="41.72999999999999"/>
        <n v="48.480000000000018"/>
        <n v="10.939999999999998"/>
        <n v="23.199999999999989"/>
        <n v="-4.5900000000000034"/>
        <n v="55.81"/>
        <n v="14.259999999999991"/>
        <n v="16.829999999999984"/>
        <n v="38.300000000000011"/>
        <n v="48.800000000000011"/>
        <n v="11.560000000000002"/>
        <n v="49.529999999999973"/>
        <n v="56.28000000000003"/>
        <n v="46.990000000000009"/>
        <n v="26.100000000000023"/>
        <n v="90.840000000000032"/>
        <n v="30.509999999999991"/>
        <n v="22.550000000000011"/>
        <n v="83.680000000000064"/>
        <n v="-29.759999999999991"/>
        <n v="-25.409999999999968"/>
        <n v="48.050000000000011"/>
        <n v="16.02000000000001"/>
        <n v="37.75"/>
        <n v="20.20999999999998"/>
        <n v="37.94"/>
        <n v="28.389999999999986"/>
        <n v="40.070000000000022"/>
        <n v="71.470000000000027"/>
        <n v="24.72"/>
        <n v="45.539999999999992"/>
        <n v="-39.47"/>
        <n v="82.359999999999985"/>
        <n v="84.990000000000009"/>
        <n v="12.52000000000001"/>
        <n v="25.720000000000027"/>
        <n v="63.389999999999986"/>
        <n v="67.650000000000006"/>
        <n v="28.099999999999994"/>
        <n v="43.380000000000024"/>
        <n v="51.020000000000039"/>
        <n v="47.550000000000011"/>
        <n v="54.269999999999982"/>
        <n v="41.879999999999995"/>
        <n v="57.32000000000005"/>
        <n v="64.600000000000023"/>
        <n v="30.42999999999995"/>
        <n v="34.610000000000014"/>
        <n v="1.1399999999999864"/>
        <n v="1.4000000000000341"/>
        <n v="31.039999999999964"/>
        <n v="-2.7699999999999818"/>
        <n v="17.839999999999975"/>
        <n v="78.5"/>
        <n v="-2.2699999999999818"/>
        <n v="73.79000000000002"/>
        <n v="0.52000000000003865"/>
        <n v="92.680000000000064"/>
        <n v="102.87000000000006"/>
        <n v="-2.4499999999999886"/>
        <n v="-6.1500000000000341"/>
        <n v="24.400000000000034"/>
        <n v="143.69999999999999"/>
        <n v="-6.7199999999999704"/>
        <n v="-43.039999999999964"/>
        <n v="-13.080000000000041"/>
        <n v="-15.950000000000045"/>
        <n v="-66.29000000000002"/>
        <n v="-28.839999999999918"/>
        <n v="-12.670000000000073"/>
        <n v="11.319999999999936"/>
        <n v="-320.33999999999992"/>
        <n v="48.299999999999983"/>
        <n v="-8.3600000000000136"/>
        <n v="-0.82999999999998408"/>
        <n v="6.6399999999999864"/>
        <n v="10.799999999999983"/>
        <n v="16.619999999999976"/>
        <n v="22.739999999999981"/>
        <n v="13.829999999999984"/>
        <n v="24"/>
        <n v="31.759999999999991"/>
        <n v="44.349999999999994"/>
        <n v="24.830000000000013"/>
        <n v="44.69"/>
        <n v="23.110000000000014"/>
        <n v="54.869999999999976"/>
        <n v="27.96999999999997"/>
        <n v="44.369999999999976"/>
        <n v="25.679999999999978"/>
        <n v="65.449999999999989"/>
        <n v="78.850000000000023"/>
        <n v="-40.289999999999992"/>
        <n v="14.54000000000002"/>
        <n v="-10.240000000000009"/>
        <n v="-28.550000000000011"/>
        <n v="23.130000000000052"/>
        <n v="116.50999999999999"/>
        <n v="18.25"/>
        <n v="10.980000000000018"/>
        <n v="33.170000000000016"/>
        <n v="68.5"/>
        <n v="-2.4399999999999977"/>
        <n v="104.35000000000002"/>
        <n v="47.220000000000027"/>
        <n v="-75.13"/>
        <n v="12.050000000000011"/>
        <n v="30.930000000000007"/>
        <n v="60.400000000000006"/>
        <n v="41.669999999999987"/>
        <n v="21.77000000000001"/>
        <n v="18.590000000000003"/>
        <n v="8.2800000000000011"/>
        <n v="23.359999999999985"/>
        <n v="56.529999999999973"/>
        <n v="18.170000000000016"/>
        <n v="47.72999999999999"/>
        <n v="38.629999999999995"/>
        <n v="24.109999999999985"/>
        <n v="13.199999999999989"/>
        <n v="88.259999999999991"/>
        <n v="14.629999999999995"/>
        <n v="26.389999999999986"/>
        <n v="-8.5"/>
        <n v="-3.6599999999999682"/>
        <n v="107.29000000000002"/>
        <n v="66.37"/>
        <n v="30.870000000000005"/>
        <n v="51.930000000000007"/>
        <n v="45.399999999999977"/>
        <n v="-6.5999999999999091"/>
        <n v="135.77999999999997"/>
        <n v="-13.879999999999995"/>
        <n v="17.960000000000008"/>
        <n v="41.41"/>
        <n v="27.299999999999983"/>
        <n v="38.5"/>
        <n v="23.669999999999987"/>
        <n v="16.419999999999987"/>
        <n v="23.409999999999997"/>
        <n v="3.960000000000008"/>
        <n v="-5.8799999999999955"/>
        <n v="44.5"/>
        <n v="11.320000000000022"/>
        <n v="63.259999999999991"/>
        <n v="57.549999999999983"/>
        <n v="63.970000000000027"/>
        <n v="20.950000000000017"/>
        <n v="35.870000000000005"/>
        <n v="1.2899999999999636"/>
        <n v="46.56"/>
        <n v="39.019999999999982"/>
        <n v="-21.820000000000022"/>
        <n v="-11.539999999999964"/>
        <n v="64.069999999999993"/>
        <n v="34.660000000000025"/>
        <n v="54.94"/>
        <n v="23.520000000000039"/>
        <n v="50.350000000000023"/>
        <n v="36.849999999999966"/>
        <n v="52.740000000000009"/>
        <n v="87.609999999999957"/>
        <n v="106.98000000000002"/>
        <n v="18.930000000000064"/>
        <n v="225.88000000000011"/>
        <n v="40.960000000000008"/>
        <n v="37.340000000000003"/>
        <n v="78.97"/>
        <n v="47.419999999999959"/>
        <n v="12.009999999999962"/>
        <n v="55.200000000000045"/>
        <n v="92.110000000000014"/>
        <n v="16.620000000000005"/>
        <n v="29.20999999999998"/>
        <n v="15.329999999999984"/>
        <n v="17.29000000000002"/>
        <n v="84.889999999999986"/>
        <n v="60.509999999999991"/>
        <n v="-24.95999999999998"/>
        <n v="69.349999999999966"/>
        <n v="51.180000000000064"/>
        <n v="11.159999999999968"/>
        <n v="14.909999999999997"/>
        <n v="13.279999999999987"/>
        <n v="30.269999999999982"/>
        <n v="60.78"/>
        <n v="9.7299999999999898"/>
        <n v="27.100000000000023"/>
        <n v="28.900000000000006"/>
        <n v="2.5999999999999943"/>
        <n v="54.330000000000013"/>
        <n v="41.77000000000001"/>
        <n v="56.929999999999978"/>
        <n v="-1.9499999999999886"/>
        <n v="21.659999999999997"/>
        <n v="44.140000000000015"/>
        <n v="26.319999999999993"/>
        <n v="39.619999999999976"/>
        <n v="32.919999999999987"/>
        <n v="25.870000000000005"/>
        <n v="34.289999999999992"/>
        <n v="17.879999999999995"/>
        <n v="-2.4500000000000171"/>
        <n v="62.539999999999992"/>
        <n v="39.54000000000002"/>
        <n v="24.349999999999994"/>
        <n v="68.640000000000015"/>
        <n v="27.72"/>
        <n v="30.159999999999997"/>
        <n v="26"/>
        <n v="-6.1599999999999966"/>
        <n v="-18.390000000000015"/>
        <n v="86.03"/>
        <n v="29.97999999999999"/>
        <n v="8.2200000000000273"/>
        <n v="30.240000000000009"/>
        <n v="56.720000000000027"/>
        <n v="57.139999999999986"/>
        <n v="-4.0099999999999909"/>
        <n v="57.649999999999977"/>
        <n v="57.370000000000005"/>
        <n v="28.289999999999964"/>
        <n v="1.3999999999999773"/>
        <n v="38.78000000000003"/>
        <n v="-3.0299999999999727"/>
        <n v="14.569999999999993"/>
        <n v="64.800000000000011"/>
        <n v="4.7599999999999909"/>
        <n v="-31.199999999999989"/>
        <n v="10.680000000000007"/>
        <n v="24.609999999999957"/>
        <n v="57.150000000000034"/>
        <n v="11.029999999999973"/>
        <n v="-25.339999999999975"/>
        <n v="10.470000000000027"/>
        <n v="48.339999999999975"/>
        <n v="48.56"/>
        <n v="67.71999999999997"/>
        <n v="-27.639999999999986"/>
        <n v="16.900000000000034"/>
        <n v="-28.439999999999998"/>
        <n v="156.25"/>
        <n v="3.1500000000000341"/>
        <n v="28.110000000000014"/>
        <n v="6.6899999999999977"/>
        <n v="-29.120000000000005"/>
        <n v="-12.060000000000002"/>
        <n v="169.70999999999998"/>
        <n v="-3.7599999999999909"/>
        <n v="60.92999999999995"/>
        <n v="146.21999999999997"/>
        <n v="44.319999999999936"/>
        <n v="-22.370000000000005"/>
        <n v="-21.759999999999991"/>
        <n v="-56.589999999999918"/>
        <n v="68"/>
        <n v="-57.529999999999973"/>
        <n v="-58.269999999999982"/>
        <n v="49.960000000000008"/>
        <n v="27.439999999999998"/>
        <n v="32.319999999999993"/>
        <n v="20.47999999999999"/>
        <n v="23.760000000000019"/>
        <n v="37.53"/>
        <n v="-0.59999999999999432"/>
        <n v="51.140000000000015"/>
        <n v="50.410000000000025"/>
        <n v="33.5"/>
        <n v="44.130000000000024"/>
        <n v="57.519999999999982"/>
        <n v="46.230000000000018"/>
        <n v="65.62"/>
        <n v="42.619999999999976"/>
        <n v="35.31"/>
        <n v="49.759999999999991"/>
        <n v="52.480000000000018"/>
        <n v="47.890000000000015"/>
        <n v="30.819999999999993"/>
        <n v="13.710000000000008"/>
        <n v="37.910000000000025"/>
        <n v="-8.4399999999999977"/>
        <n v="40.569999999999993"/>
        <n v="-24.330000000000013"/>
        <n v="43.21999999999997"/>
        <n v="38.860000000000014"/>
        <n v="-12.729999999999961"/>
        <n v="-6.1700000000000159"/>
        <n v="24.800000000000011"/>
        <n v="143.88"/>
        <n v="123.52999999999997"/>
        <n v="67.78000000000003"/>
        <n v="32.970000000000027"/>
        <n v="51.82000000000005"/>
        <n v="-34.139999999999986"/>
        <n v="40"/>
        <n v="54.669999999999987"/>
        <n v="28"/>
        <n v="38.640000000000015"/>
        <n v="21.850000000000023"/>
        <n v="6.1400000000000148"/>
        <n v="103.77999999999997"/>
        <n v="-4.9000000000000057"/>
        <n v="8.0300000000000011"/>
        <n v="16.009999999999991"/>
        <n v="10.120000000000005"/>
        <n v="79.279999999999973"/>
        <n v="46.96999999999997"/>
        <n v="73.460000000000036"/>
        <n v="9.8999999999999773"/>
        <n v="59.990000000000009"/>
        <n v="37.389999999999986"/>
        <n v="86.5"/>
        <n v="52.03000000000003"/>
        <n v="3.6899999999999977"/>
        <n v="25.819999999999993"/>
        <n v="28.949999999999989"/>
        <n v="138.49"/>
        <n v="41.570000000000007"/>
        <n v="42.16"/>
        <n v="33.420000000000016"/>
        <n v="31.269999999999982"/>
        <n v="68.759999999999991"/>
        <n v="24.659999999999997"/>
        <n v="65.559999999999974"/>
        <n v="47.039999999999992"/>
        <n v="37.870000000000033"/>
        <n v="49.510000000000019"/>
        <n v="54.389999999999986"/>
        <n v="91.710000000000008"/>
        <n v="69.699999999999989"/>
        <n v="55.829999999999984"/>
        <n v="32.269999999999982"/>
        <n v="-32.240000000000009"/>
        <n v="45.56"/>
        <n v="58.71999999999997"/>
        <n v="25.879999999999995"/>
        <n v="29.329999999999984"/>
        <n v="156.39999999999998"/>
        <n v="55.900000000000034"/>
        <n v="0.8599999999999568"/>
        <n v="53.649999999999977"/>
        <n v="-13.669999999999959"/>
        <n v="-56.82000000000005"/>
        <n v="39.049999999999983"/>
        <n v="52.27000000000001"/>
        <n v="34.269999999999982"/>
        <n v="21.109999999999985"/>
        <n v="49.690000000000026"/>
        <n v="53.980000000000018"/>
        <n v="13.29000000000002"/>
        <n v="46.70999999999998"/>
        <n v="49.170000000000016"/>
        <n v="32.180000000000007"/>
        <n v="57.410000000000025"/>
        <n v="70.650000000000034"/>
        <n v="8.7400000000000091"/>
        <n v="-6.8900000000000432"/>
        <n v="1.0099999999999909"/>
        <n v="6.9999999999993179E-2"/>
        <n v="-37.300000000000011"/>
        <n v="25.120000000000005"/>
        <n v="12.770000000000039"/>
        <n v="38.710000000000036"/>
        <n v="-12.529999999999973"/>
        <n v="-18.449999999999932"/>
        <n v="31.069999999999993"/>
        <n v="26.060000000000002"/>
        <n v="50.069999999999993"/>
        <n v="59.09"/>
        <n v="39.550000000000011"/>
        <n v="29.740000000000009"/>
        <n v="56.620000000000005"/>
        <n v="-13.990000000000009"/>
        <n v="16.650000000000006"/>
        <n v="61.410000000000025"/>
        <n v="61.16"/>
        <n v="4.1399999999999864"/>
        <n v="53.02000000000001"/>
        <n v="36.47"/>
        <n v="30.539999999999964"/>
        <n v="54.729999999999961"/>
        <n v="84.43"/>
        <n v="55.450000000000045"/>
        <n v="5.1100000000000136"/>
        <n v="33.300000000000011"/>
        <n v="100.08000000000004"/>
        <n v="67.170000000000016"/>
        <n v="78.529999999999973"/>
        <n v="38.620000000000005"/>
        <n v="-34.910000000000025"/>
        <n v="18.240000000000009"/>
        <n v="-34.660000000000082"/>
        <n v="87.62"/>
        <n v="-25"/>
        <n v="-66.009999999999991"/>
        <n v="-3.4699999999999989"/>
        <n v="11.829999999999984"/>
        <n v="7.4700000000000273"/>
        <n v="57.480000000000018"/>
        <n v="8.1500000000000057"/>
        <n v="15.910000000000025"/>
        <n v="43.570000000000022"/>
        <n v="31.680000000000007"/>
        <n v="-9.1500000000000057"/>
        <n v="77.54000000000002"/>
        <n v="-15.27000000000001"/>
        <n v="47.079999999999984"/>
        <n v="47.110000000000014"/>
        <n v="32.170000000000016"/>
        <n v="8.4399999999999977"/>
        <n v="46.829999999999984"/>
        <n v="74.489999999999952"/>
        <n v="15.220000000000027"/>
        <n v="-27.839999999999975"/>
        <n v="7.9599999999999795"/>
        <n v="-3.0600000000000023"/>
        <n v="-1.8899999999999864"/>
        <n v="48.120000000000005"/>
        <n v="82.53000000000003"/>
        <n v="-5.7100000000000364"/>
        <n v="-61.180000000000064"/>
        <n v="8.8100000000000023"/>
        <n v="18.429999999999978"/>
        <n v="40.210000000000008"/>
        <n v="44.500000000000028"/>
        <n v="1.539999999999992"/>
        <n v="27.799999999999983"/>
        <n v="41.519999999999982"/>
        <n v="95.52000000000001"/>
        <n v="24.840000000000003"/>
        <n v="20.689999999999998"/>
        <n v="9.089999999999975"/>
        <n v="30.629999999999995"/>
        <n v="89.769999999999982"/>
        <n v="62.819999999999993"/>
        <n v="-31.049999999999955"/>
        <n v="42.930000000000007"/>
        <n v="33.339999999999975"/>
        <n v="118.53000000000003"/>
        <n v="15.180000000000007"/>
        <n v="40.22"/>
        <n v="50.960000000000008"/>
        <n v="82.19"/>
        <n v="57.03"/>
        <n v="13.769999999999982"/>
        <n v="33.340000000000003"/>
        <n v="57.400000000000006"/>
        <n v="58.759999999999991"/>
        <n v="13.240000000000009"/>
        <n v="11.649999999999977"/>
        <n v="-10.400000000000006"/>
        <n v="-9.4800000000000182"/>
        <n v="52.470000000000027"/>
        <n v="38.090000000000032"/>
        <n v="10.650000000000034"/>
        <n v="-31.889999999999986"/>
        <n v="49.480000000000018"/>
        <n v="33.25"/>
        <n v="33.580000000000013"/>
        <n v="10.460000000000008"/>
        <n v="-4.0600000000000023"/>
        <n v="67.929999999999978"/>
        <n v="52.929999999999978"/>
        <n v="33.53"/>
        <n v="10.699999999999989"/>
        <n v="16.039999999999992"/>
        <n v="29.039999999999964"/>
        <n v="59.949999999999989"/>
        <n v="10.949999999999989"/>
        <n v="60.180000000000007"/>
        <n v="-8.1899999999999977"/>
        <n v="93.009999999999991"/>
        <n v="93.110000000000014"/>
        <n v="0.70999999999997954"/>
        <n v="32.430000000000007"/>
        <n v="83.770000000000039"/>
        <n v="-11.610000000000014"/>
        <n v="6.6599999999999966"/>
        <n v="29.489999999999981"/>
        <n v="13.469999999999999"/>
        <n v="7.5699999999999932"/>
        <n v="33.289999999999992"/>
        <n v="18.890000000000015"/>
        <n v="49.430000000000007"/>
        <n v="49.769999999999982"/>
        <n v="47.279999999999973"/>
        <n v="47.580000000000013"/>
        <n v="7.9800000000000182"/>
        <n v="-6.5199999999999818"/>
        <n v="63.740000000000009"/>
        <n v="45.649999999999977"/>
        <n v="-0.84999999999999432"/>
        <n v="33.200000000000017"/>
        <n v="36.550000000000011"/>
        <n v="26.000000000000028"/>
        <n v="32.629999999999995"/>
        <n v="40.340000000000003"/>
        <n v="38.199999999999989"/>
        <n v="59.020000000000039"/>
        <n v="79.69"/>
        <n v="-3.1599999999999682"/>
        <n v="42.789999999999964"/>
        <n v="91.330000000000041"/>
        <n v="19.360000000000014"/>
        <n v="78.069999999999993"/>
        <n v="4.9599999999999795"/>
        <n v="53.260000000000048"/>
        <n v="57.509999999999991"/>
        <n v="88.759999999999991"/>
        <n v="52.079999999999984"/>
        <n v="4.410000000000025"/>
        <n v="42.120000000000005"/>
        <n v="69.44"/>
        <n v="-20.160000000000025"/>
        <n v="-10.580000000000041"/>
        <n v="158.96999999999997"/>
        <n v="-29.220000000000027"/>
        <n v="175.80999999999995"/>
        <n v="-8.7000000000000455"/>
        <n v="-76.590000000000032"/>
        <n v="45.57000000000005"/>
        <n v="62.759999999999991"/>
        <n v="-44.790000000000077"/>
        <n v="-57.610000000000127"/>
        <n v="67.04000000000002"/>
        <n v="-0.57999999999998408"/>
        <n v="19.880000000000024"/>
        <n v="-1.960000000000008"/>
        <n v="73.62"/>
        <n v="41.97"/>
        <n v="25.059999999999974"/>
        <n v="-0.71000000000000796"/>
        <n v="35.77000000000001"/>
        <n v="52.489999999999981"/>
        <n v="72.010000000000019"/>
        <n v="64.19"/>
        <n v="15.129999999999995"/>
        <n v="46.400000000000006"/>
        <n v="45.470000000000027"/>
        <n v="-1.4800000000000182"/>
        <n v="34.5"/>
        <n v="60.669999999999959"/>
        <n v="57.620000000000005"/>
        <n v="31.629999999999995"/>
        <n v="71.94"/>
        <n v="22.389999999999986"/>
        <n v="49.75"/>
        <n v="14.649999999999977"/>
        <n v="41.379999999999995"/>
        <n v="19.79000000000002"/>
        <n v="80.70999999999998"/>
        <n v="121.42000000000002"/>
        <n v="-25.889999999999986"/>
        <n v="94.090000000000032"/>
        <n v="14.810000000000002"/>
        <n v="13.109999999999985"/>
        <n v="43.019999999999982"/>
        <n v="41.830000000000013"/>
        <n v="27.110000000000014"/>
        <n v="61.25"/>
        <n v="39.129999999999995"/>
        <n v="77.250000000000028"/>
        <n v="97.139999999999986"/>
        <n v="44.010000000000019"/>
        <n v="37.349999999999994"/>
        <n v="26.29000000000002"/>
        <n v="79.82000000000005"/>
        <n v="16.149999999999977"/>
        <n v="26.889999999999986"/>
        <n v="15.520000000000039"/>
        <n v="1.1899999999999977"/>
        <n v="52.759999999999991"/>
        <n v="14.879999999999995"/>
        <n v="61.680000000000007"/>
        <n v="-13.190000000000055"/>
        <n v="108.19"/>
        <n v="88.940000000000055"/>
        <n v="-2.9499999999999318"/>
        <n v="-27.010000000000048"/>
        <n v="-29.25"/>
        <n v="11.659999999999997"/>
        <n v="4.710000000000008"/>
        <n v="13.280000000000001"/>
        <n v="15.710000000000008"/>
        <n v="29.610000000000014"/>
        <n v="-0.81999999999999318"/>
        <n v="22.980000000000018"/>
        <n v="25.829999999999984"/>
        <n v="43.66"/>
        <n v="38.150000000000006"/>
        <n v="47.140000000000015"/>
        <n v="46.22999999999999"/>
        <n v="45"/>
        <n v="-4"/>
        <n v="57.55000000000004"/>
        <n v="32.639999999999986"/>
        <n v="15.330000000000013"/>
        <n v="-1.2599999999999909"/>
        <n v="23.450000000000017"/>
        <n v="79.330000000000013"/>
        <n v="70.509999999999991"/>
        <n v="96.72999999999999"/>
        <n v="77.949999999999989"/>
        <n v="48.429999999999978"/>
        <n v="85.410000000000025"/>
        <n v="39.889999999999986"/>
        <n v="11.610000000000014"/>
        <n v="46.680000000000007"/>
        <n v="58.610000000000014"/>
        <n v="43.45999999999998"/>
        <n v="38.150000000000034"/>
        <n v="70.520000000000039"/>
        <n v="26.630000000000052"/>
        <n v="82.45999999999998"/>
        <n v="31.160000000000025"/>
        <n v="64.099999999999966"/>
        <n v="40.69"/>
        <n v="31.970000000000027"/>
        <n v="11.910000000000025"/>
        <n v="64.45999999999998"/>
        <n v="10.189999999999998"/>
        <n v="91.590000000000032"/>
        <n v="-18.329999999999984"/>
        <n v="106.66000000000003"/>
        <n v="22.159999999999968"/>
        <n v="48.220000000000027"/>
        <n v="45.569999999999993"/>
        <n v="-33.760000000000048"/>
        <n v="68.17999999999995"/>
        <n v="-43.310000000000059"/>
        <n v="-14.830000000000041"/>
        <n v="-169.69000000000005"/>
        <n v="8.4199999999999875"/>
        <n v="17.560000000000002"/>
        <n v="22.539999999999992"/>
        <n v="41.870000000000005"/>
        <n v="1.460000000000008"/>
        <n v="32.569999999999993"/>
        <n v="13.77000000000001"/>
        <n v="32.5"/>
        <n v="49.659999999999968"/>
        <n v="2.4399999999999977"/>
        <n v="40.230000000000018"/>
        <n v="15.75"/>
        <n v="34.819999999999993"/>
        <n v="21.429999999999978"/>
        <n v="48.77000000000001"/>
        <n v="96.519999999999982"/>
        <n v="-9.7200000000000273"/>
        <n v="23.610000000000014"/>
        <n v="78.19"/>
        <n v="59.259999999999991"/>
        <n v="59.699999999999989"/>
        <n v="-2.1899999999999977"/>
        <n v="-3.1999999999999318"/>
        <n v="-14.370000000000118"/>
        <n v="34.409999999999997"/>
        <n v="38.870000000000005"/>
        <n v="89.369999999999976"/>
        <n v="-1.6200000000000045"/>
        <n v="27.97"/>
        <n v="-5.1200000000000045"/>
        <n v="26.129999999999995"/>
        <n v="63.259999999999962"/>
        <n v="56.140000000000015"/>
        <n v="28.54000000000002"/>
        <n v="16.259999999999991"/>
        <n v="43.180000000000035"/>
        <n v="70.110000000000014"/>
        <n v="52.28000000000003"/>
        <n v="48.069999999999993"/>
        <n v="21.139999999999986"/>
        <n v="42.360000000000014"/>
        <n v="-8.6200000000000045"/>
        <n v="-4.3300000000000409"/>
        <n v="43.200000000000045"/>
        <n v="146.66999999999996"/>
        <n v="22.730000000000018"/>
        <n v="-19.75"/>
        <n v="62.090000000000032"/>
        <n v="-71.70999999999998"/>
        <n v="67.299999999999955"/>
        <n v="74.830000000000041"/>
        <n v="6.4200000000000159"/>
        <n v="-3.9199999999999591"/>
        <n v="74.399999999999977"/>
        <n v="53.329999999999984"/>
        <n v="29.810000000000002"/>
        <n v="16.53"/>
        <n v="38.079999999999984"/>
        <n v="31.169999999999987"/>
        <n v="4.8100000000000023"/>
        <n v="17.610000000000014"/>
        <n v="5.8100000000000023"/>
        <n v="12.860000000000014"/>
        <n v="47.46999999999997"/>
        <n v="30.620000000000005"/>
        <n v="-3.0200000000000102"/>
        <n v="55.000000000000028"/>
        <n v="19.119999999999976"/>
        <n v="51.06"/>
        <n v="11.379999999999995"/>
        <n v="-21.840000000000032"/>
        <n v="72.979999999999961"/>
        <n v="27.720000000000027"/>
        <n v="52.860000000000014"/>
        <n v="51.04000000000002"/>
        <n v="91.45999999999998"/>
        <n v="79.480000000000018"/>
        <n v="-8.1599999999999682"/>
        <n v="26.79000000000002"/>
        <n v="-6.1899999999999977"/>
        <n v="-1.8699999999999477"/>
        <n v="-18.430000000000007"/>
        <n v="42.730000000000018"/>
        <n v="46.850000000000023"/>
        <n v="-6.9400000000000546"/>
        <n v="30.099999999999994"/>
        <n v="32.069999999999993"/>
        <n v="25.180000000000007"/>
        <n v="66.170000000000016"/>
        <n v="12.909999999999997"/>
        <n v="-14.04000000000002"/>
        <n v="48.450000000000017"/>
        <n v="2.4199999999999875"/>
        <n v="36.010000000000019"/>
        <n v="44.660000000000025"/>
        <n v="90.079999999999984"/>
        <n v="123.69"/>
        <n v="60.119999999999948"/>
        <n v="4.6599999999999682"/>
        <n v="46.300000000000011"/>
        <n v="86.32"/>
        <n v="122.36000000000001"/>
        <n v="64.279999999999973"/>
        <n v="116.53000000000003"/>
        <n v="68.490000000000009"/>
        <n v="-19.509999999999991"/>
        <n v="115.00999999999999"/>
        <n v="100"/>
        <n v="87.850000000000023"/>
        <n v="50.919999999999987"/>
        <n v="77.480000000000018"/>
        <n v="27.72999999999999"/>
        <n v="94.300000000000011"/>
        <n v="17.620000000000005"/>
        <n v="31.420000000000016"/>
        <n v="49"/>
        <n v="63.850000000000023"/>
        <n v="-1.6000000000000227"/>
        <n v="39.29000000000002"/>
        <n v="127.07"/>
        <n v="-10.5"/>
        <n v="-4.0300000000000296"/>
        <n v="64.79000000000002"/>
        <n v="3.7199999999999704"/>
        <n v="37.620000000000005"/>
        <n v="32.299999999999955"/>
        <n v="27"/>
        <n v="22.509999999999991"/>
        <n v="12.759999999999991"/>
        <n v="137.18"/>
        <n v="47.930000000000007"/>
        <n v="33.670000000000016"/>
        <n v="98.170000000000016"/>
        <n v="43.769999999999982"/>
        <n v="75.75"/>
        <n v="95.42999999999995"/>
        <n v="141.86999999999995"/>
        <n v="9.3500000000000227"/>
        <n v="-0.28999999999999204"/>
        <n v="10.689999999999998"/>
        <n v="8.839999999999975"/>
        <n v="30.25"/>
        <n v="41.56"/>
        <n v="52.260000000000019"/>
        <n v="26.28"/>
        <n v="51.669999999999987"/>
        <n v="38.109999999999985"/>
        <n v="58.230000000000018"/>
        <n v="64.240000000000009"/>
        <n v="59.010000000000019"/>
        <n v="69.600000000000023"/>
        <n v="15.949999999999989"/>
        <n v="83.419999999999959"/>
        <n v="3.5099999999999909"/>
        <n v="56.610000000000014"/>
        <n v="84.470000000000027"/>
        <n v="27.25"/>
        <n v="23.650000000000034"/>
        <n v="49.46999999999997"/>
        <n v="41.190000000000055"/>
        <n v="47.889999999999986"/>
        <n v="74.509999999999991"/>
        <n v="79.31"/>
        <n v="62.399999999999977"/>
        <n v="12.680000000000007"/>
        <n v="79.449999999999989"/>
        <n v="61.81"/>
        <n v="95.12"/>
        <n v="26.970000000000027"/>
        <n v="13.269999999999982"/>
        <n v="17.060000000000002"/>
        <n v="60.559999999999945"/>
        <n v="158.49"/>
        <n v="10.289999999999992"/>
        <n v="3.0500000000000114"/>
        <n v="59.550000000000011"/>
        <n v="20.379999999999995"/>
        <n v="17.819999999999993"/>
        <n v="55.330000000000013"/>
        <n v="10.620000000000005"/>
        <n v="38.370000000000005"/>
        <n v="12.939999999999998"/>
        <n v="50.359999999999985"/>
        <n v="42.400000000000006"/>
        <n v="55.259999999999962"/>
        <n v="27.160000000000025"/>
        <n v="41.579999999999984"/>
        <n v="14.419999999999987"/>
        <n v="43.889999999999986"/>
        <n v="23.620000000000005"/>
        <n v="18.28"/>
        <n v="26.300000000000011"/>
        <n v="37.080000000000013"/>
        <n v="4.8199999999999932"/>
        <n v="2.5100000000000193"/>
        <n v="5.3799999999999955"/>
        <n v="136.98000000000002"/>
        <n v="31.100000000000023"/>
        <n v="-23.070000000000022"/>
        <n v="72.96999999999997"/>
        <n v="42.879999999999995"/>
        <n v="26.240000000000009"/>
        <n v="29.529999999999973"/>
        <n v="54.299999999999955"/>
        <n v="61.720000000000027"/>
        <n v="23.920000000000016"/>
        <n v="116.65999999999997"/>
        <n v="-31.879999999999995"/>
        <n v="-6.9700000000000273"/>
        <n v="89.06"/>
        <n v="-2.5599999999999454"/>
        <n v="4.5399999999999636"/>
        <n v="33.139999999999986"/>
        <n v="76.94"/>
        <n v="15.170000000000016"/>
        <n v="54.370000000000005"/>
        <n v="-14.689999999999998"/>
        <n v="3.2400000000000091"/>
        <n v="87.409999999999968"/>
        <n v="61.599999999999909"/>
        <n v="39.870000000000005"/>
        <n v="-9.4100000000000819"/>
        <n v="68.63"/>
        <n v="25.539999999999992"/>
        <n v="33.849999999999994"/>
        <n v="32.799999999999983"/>
        <n v="6.2199999999999989"/>
        <n v="30.759999999999991"/>
        <n v="5.5099999999999909"/>
        <n v="21.920000000000016"/>
        <n v="1.3199999999999932"/>
        <n v="40.989999999999981"/>
        <n v="30.329999999999984"/>
        <n v="68.279999999999973"/>
        <n v="72.859999999999985"/>
        <n v="47.839999999999975"/>
        <n v="4.4799999999999898"/>
        <n v="60.699999999999989"/>
        <n v="8.3500000000000227"/>
        <n v="18.000000000000028"/>
        <n v="34.31"/>
        <n v="52.69"/>
        <n v="44.75"/>
        <n v="29.599999999999966"/>
        <n v="73.53000000000003"/>
        <n v="-8.1800000000000068"/>
        <n v="35.910000000000025"/>
        <n v="-6.2400000000000091"/>
        <n v="14.199999999999989"/>
        <n v="64.079999999999984"/>
        <n v="40.19"/>
        <n v="24.649999999999977"/>
        <n v="75"/>
        <n v="131.57999999999993"/>
        <n v="10.550000000000068"/>
        <n v="16.739999999999895"/>
        <n v="41.539999999999992"/>
        <n v="22.919999999999987"/>
        <n v="37.22"/>
        <n v="15.22999999999999"/>
        <n v="41.239999999999981"/>
        <n v="34.980000000000018"/>
        <n v="52.849999999999994"/>
        <n v="15.259999999999991"/>
        <n v="46.880000000000024"/>
        <n v="78.569999999999993"/>
        <n v="28.920000000000016"/>
        <n v="89.360000000000014"/>
        <n v="-7.7999999999999545"/>
        <n v="27.349999999999966"/>
        <n v="69.140000000000043"/>
        <n v="45.180000000000007"/>
        <n v="84.18"/>
        <n v="30.78000000000003"/>
        <n v="37.889999999999986"/>
        <n v="54.079999999999984"/>
        <n v="67.839999999999975"/>
        <n v="-30.800000000000011"/>
        <n v="98.830000000000041"/>
        <n v="-16.629999999999995"/>
        <n v="43.860000000000014"/>
        <n v="9.2400000000000091"/>
        <n v="32.829999999999984"/>
        <n v="65.240000000000009"/>
        <n v="53.819999999999993"/>
        <n v="22.679999999999978"/>
        <n v="33.090000000000003"/>
        <n v="-8.6400000000000148"/>
        <n v="5.7399999999999807"/>
        <n v="17.230000000000018"/>
        <n v="35.399999999999977"/>
        <n v="51.740000000000009"/>
        <n v="23.769999999999982"/>
        <n v="13.549999999999983"/>
        <n v="5.910000000000025"/>
        <n v="43.04000000000002"/>
        <n v="60.420000000000016"/>
        <n v="93.88"/>
        <n v="66.19"/>
        <n v="-4.1899999999999977"/>
        <n v="74.38"/>
        <n v="17.329999999999984"/>
        <n v="9.9700000000000273"/>
        <n v="57.120000000000005"/>
        <n v="40.210000000000036"/>
        <n v="3.6599999999999682"/>
        <n v="131.51999999999998"/>
        <n v="-21.579999999999984"/>
        <n v="57.169999999999959"/>
        <n v="-7.3600000000000136"/>
        <n v="26.75"/>
        <n v="89.689999999999941"/>
        <n v="-55.220000000000027"/>
        <n v="18.360000000000014"/>
        <n v="6.92999999999995"/>
        <n v="41.890000000000015"/>
        <n v="29"/>
        <n v="8.1200000000000045"/>
        <n v="52.569999999999993"/>
        <n v="11.110000000000014"/>
        <n v="44.650000000000006"/>
        <n v="45.239999999999981"/>
        <n v="42.050000000000011"/>
        <n v="9.1699999999999875"/>
        <n v="54.109999999999985"/>
        <n v="42.669999999999987"/>
        <n v="52.20999999999998"/>
        <n v="44.910000000000025"/>
        <n v="-12.689999999999998"/>
        <n v="56.72999999999999"/>
        <n v="30.79000000000002"/>
        <n v="11.930000000000007"/>
        <n v="42.159999999999968"/>
        <n v="89.089999999999975"/>
        <n v="1.1500000000000057"/>
        <n v="10.490000000000009"/>
        <n v="32.079999999999984"/>
        <n v="4.7700000000000102"/>
        <n v="11.629999999999995"/>
        <n v="40.550000000000011"/>
        <n v="53.19"/>
        <n v="57.600000000000023"/>
        <n v="21.389999999999986"/>
        <n v="63.519999999999982"/>
        <n v="25.79000000000002"/>
        <n v="-1.6500000000000341"/>
        <n v="66.079999999999984"/>
        <n v="67.009999999999991"/>
        <n v="20.980000000000018"/>
        <n v="112.14999999999998"/>
        <n v="75.360000000000014"/>
        <n v="67.460000000000036"/>
        <n v="56.160000000000025"/>
        <n v="18"/>
        <n v="76.160000000000025"/>
        <n v="95.240000000000009"/>
        <n v="14.719999999999999"/>
        <n v="0.84000000000000341"/>
        <n v="6.6799999999999784"/>
        <n v="109.99000000000001"/>
        <n v="4.5499999999999829"/>
        <n v="32.900000000000006"/>
        <n v="30.199999999999989"/>
        <n v="36.650000000000006"/>
        <n v="60.319999999999993"/>
        <n v="40.72"/>
        <n v="9.3199999999999932"/>
        <n v="59.449999999999989"/>
        <n v="42.609999999999985"/>
        <n v="9.5199999999999818"/>
        <n v="84.439999999999969"/>
        <n v="75.740000000000009"/>
        <n v="63.669999999999987"/>
        <n v="35.320000000000022"/>
        <n v="33.710000000000008"/>
        <n v="48.549999999999983"/>
        <n v="1.9400000000000261"/>
        <n v="3.8300000000000125"/>
        <n v="8.9199999999999875"/>
        <n v="29.129999999999967"/>
        <n v="34.099999999999994"/>
        <n v="17.359999999999985"/>
        <n v="37.599999999999994"/>
        <n v="76.509999999999962"/>
        <n v="17.47"/>
        <n v="56.049999999999983"/>
        <n v="41.509999999999991"/>
        <n v="50.050000000000011"/>
        <n v="70.460000000000036"/>
        <n v="17.470000000000027"/>
        <n v="51.019999999999982"/>
        <n v="19.389999999999986"/>
        <n v="25.430000000000007"/>
        <n v="37"/>
        <n v="20.739999999999952"/>
        <n v="67.5"/>
        <n v="85.740000000000009"/>
        <n v="17.180000000000007"/>
        <n v="7.9499999999999886"/>
        <n v="52.889999999999986"/>
        <n v="40.480000000000018"/>
        <n v="56.920000000000016"/>
        <n v="-8.5600000000000023"/>
        <n v="1.0000000000047748E-2"/>
        <n v="20.819999999999993"/>
        <n v="55.970000000000027"/>
        <n v="67.88"/>
        <n v="27.779999999999973"/>
        <n v="41.079999999999984"/>
        <n v="6.8400000000000318"/>
        <n v="65.889999999999986"/>
        <n v="30.740000000000009"/>
        <n v="-10.759999999999991"/>
        <n v="39.990000000000009"/>
        <n v="-16.04000000000002"/>
        <n v="106.35999999999996"/>
        <n v="29.300000000000011"/>
        <n v="5.0300000000000296"/>
        <n v="-60.670000000000016"/>
        <n v="4.6399999999999864"/>
        <n v="52.830000000000041"/>
        <n v="89.04000000000002"/>
        <n v="93.130000000000052"/>
        <n v="17.539999999999964"/>
        <n v="44.089999999999918"/>
        <n v="49.45999999999998"/>
        <n v="46.019999999999982"/>
        <n v="34.52000000000001"/>
        <n v="71.480000000000018"/>
        <n v="55.350000000000023"/>
        <n v="42.069999999999993"/>
        <n v="43.370000000000005"/>
        <n v="70.279999999999973"/>
        <n v="37.989999999999981"/>
        <n v="8.8600000000000136"/>
        <n v="49.670000000000016"/>
        <n v="36.669999999999987"/>
        <n v="4.5199999999999818"/>
        <n v="31.830000000000013"/>
        <n v="60.170000000000016"/>
        <n v="22.670000000000016"/>
        <n v="74.81"/>
        <n v="4.0699999999999932"/>
        <n v="59.29000000000002"/>
        <n v="91.089999999999975"/>
        <n v="80.460000000000036"/>
        <n v="28.900000000000034"/>
        <n v="50.150000000000034"/>
        <n v="94.699999999999989"/>
        <n v="132.52000000000004"/>
        <n v="112.90999999999997"/>
        <n v="146.90000000000003"/>
        <n v="92.759999999999991"/>
        <n v="69.869999999999948"/>
        <n v="-125.78000000000009"/>
        <n v="1.3299999999999983"/>
        <n v="-6.0000000000002274E-2"/>
        <n v="-6.9799999999999898"/>
        <n v="31.129999999999995"/>
        <n v="10.75"/>
        <n v="18.009999999999991"/>
        <n v="0.77000000000001023"/>
        <n v="12.380000000000024"/>
        <n v="54.5"/>
        <n v="49.599999999999994"/>
        <n v="31.650000000000006"/>
        <n v="51.410000000000025"/>
        <n v="0.25999999999999091"/>
        <n v="22.690000000000026"/>
        <n v="19.009999999999991"/>
        <n v="70.22"/>
        <n v="58.899999999999977"/>
        <n v="39.920000000000016"/>
        <n v="105.99000000000001"/>
        <n v="63.379999999999995"/>
        <n v="26.92999999999995"/>
        <n v="65.409999999999968"/>
        <n v="53.420000000000016"/>
        <n v="80.589999999999975"/>
        <n v="24.020000000000039"/>
        <n v="67.19"/>
        <n v="49.400000000000034"/>
        <n v="0.25"/>
        <n v="46.579999999999927"/>
        <n v="89.539999999999964"/>
        <n v="213.89999999999998"/>
        <n v="42.42999999999995"/>
        <n v="52.210000000000036"/>
        <n v="22"/>
        <n v="39.419999999999987"/>
        <n v="9.5"/>
        <n v="35.180000000000007"/>
        <n v="40.270000000000039"/>
        <n v="8.8999999999999773"/>
        <n v="-12.589999999999975"/>
        <n v="48.31"/>
        <n v="58.609999999999957"/>
        <n v="46.360000000000014"/>
        <n v="155.41999999999996"/>
        <n v="22.470000000000027"/>
        <n v="55.789999999999964"/>
        <n v="-3.3799999999999955"/>
        <n v="9.25"/>
        <n v="71.250000000000057"/>
        <n v="27.739999999999895"/>
        <n v="17.120000000000005"/>
        <n v="0.99000000000000909"/>
        <n v="35.299999999999955"/>
        <n v="22.840000000000003"/>
        <n v="59.59"/>
        <n v="70.53"/>
        <n v="30.889999999999986"/>
        <n v="11.469999999999999"/>
        <n v="83.54000000000002"/>
        <n v="89.460000000000036"/>
        <n v="36.54000000000002"/>
        <n v="85.599999999999966"/>
        <n v="63.779999999999973"/>
        <n v="30.899999999999977"/>
        <n v="-8.2000000000000455"/>
        <n v="49.729999999999961"/>
        <n v="45.420000000000016"/>
        <n v="20.71999999999997"/>
        <n v="7.0099999999999909"/>
        <n v="19.629999999999995"/>
        <n v="17.339999999999975"/>
        <n v="5.2599999999999909"/>
        <n v="9.4300000000000068"/>
        <n v="29.04000000000002"/>
        <n v="35.300000000000011"/>
        <n v="67.70999999999998"/>
        <n v="44.110000000000014"/>
        <n v="25.28000000000003"/>
        <n v="32.20999999999998"/>
        <n v="44.860000000000014"/>
        <n v="-7.4500000000000455"/>
        <n v="1.9799999999999898"/>
        <n v="21.510000000000019"/>
        <n v="23.25"/>
        <n v="43.099999999999994"/>
        <n v="37.400000000000006"/>
        <n v="45.870000000000005"/>
        <n v="55.799999999999983"/>
        <n v="43.680000000000007"/>
        <n v="26.03"/>
        <n v="51.03"/>
        <n v="52.349999999999994"/>
        <n v="36.539999999999992"/>
        <n v="57.20999999999998"/>
        <n v="49.579999999999984"/>
        <n v="36.259999999999991"/>
        <n v="30.419999999999987"/>
        <n v="3.6800000000000068"/>
        <n v="58.240000000000009"/>
        <n v="36.77000000000001"/>
        <n v="40.399999999999977"/>
        <n v="10.670000000000016"/>
        <n v="5.5199999999999818"/>
        <n v="47.080000000000013"/>
        <n v="48.830000000000041"/>
        <n v="13.579999999999984"/>
        <n v="74.799999999999983"/>
        <n v="13.760000000000019"/>
        <n v="38.339999999999975"/>
        <n v="45.850000000000023"/>
        <n v="5.8500000000000227"/>
        <n v="33.370000000000005"/>
        <n v="19.149999999999977"/>
        <n v="110.30000000000001"/>
        <n v="6.5600000000000023"/>
        <n v="66.960000000000036"/>
        <n v="6.5199999999999818"/>
        <n v="9.6200000000000045"/>
        <n v="6.1800000000000068"/>
        <n v="43.580000000000041"/>
        <n v="49.850000000000023"/>
        <n v="0.92000000000001592"/>
        <n v="24.240000000000009"/>
        <n v="77.259999999999991"/>
        <n v="39.490000000000009"/>
        <n v="44.300000000000011"/>
        <n v="1.6899999999999977"/>
        <n v="69"/>
        <n v="83.329999999999984"/>
        <n v="61.830000000000041"/>
        <n v="-14.75"/>
        <n v="70.31"/>
        <n v="57.69"/>
        <n v="16.659999999999968"/>
        <n v="48.610000000000014"/>
        <n v="30.45999999999998"/>
        <n v="-53.100000000000023"/>
        <n v="26.950000000000045"/>
        <n v="13.539999999999964"/>
        <n v="124.8900000000001"/>
        <n v="56.82000000000005"/>
        <n v="102.93999999999994"/>
        <n v="34.370000000000005"/>
        <n v="40.25"/>
        <n v="32.859999999999985"/>
        <n v="45.510000000000019"/>
        <n v="17.140000000000015"/>
        <n v="27.120000000000005"/>
        <n v="109.67999999999998"/>
        <n v="65.789999999999964"/>
        <n v="52.750000000000028"/>
        <n v="56.70999999999998"/>
        <n v="32.78000000000003"/>
        <n v="31.470000000000027"/>
        <n v="13.189999999999998"/>
        <n v="104.12"/>
        <n v="59.840000000000032"/>
        <n v="53.389999999999986"/>
        <n v="47.730000000000018"/>
        <n v="125.59999999999997"/>
        <n v="-20.310000000000002"/>
        <n v="62.499999999999943"/>
        <n v="97.089999999999918"/>
        <n v="318.70000000000005"/>
        <n v="34.240000000000009"/>
        <n v="64.940000000000026"/>
        <n v="25.740000000000009"/>
        <n v="2.4699999999999989"/>
        <n v="14.469999999999999"/>
        <n v="21.599999999999994"/>
        <n v="61.77000000000001"/>
        <n v="78.640000000000015"/>
        <n v="1.999999999998181E-2"/>
        <n v="74.70999999999998"/>
        <n v="21.909999999999997"/>
        <n v="47.870000000000005"/>
        <n v="34.230000000000018"/>
        <n v="45.019999999999982"/>
        <n v="17.46999999999997"/>
        <n v="36.720000000000027"/>
        <n v="2.4899999999999523"/>
        <n v="54.200000000000045"/>
        <n v="-4.0399999999999636"/>
        <n v="-14.699999999999989"/>
        <n v="75.839999999999975"/>
        <n v="37.980000000000018"/>
        <n v="78.490000000000009"/>
        <n v="73.149999999999977"/>
        <n v="69.099999999999966"/>
        <n v="74.37"/>
        <n v="-17.75"/>
        <n v="77.930000000000064"/>
        <n v="5.8799999999999955"/>
        <n v="41.27000000000001"/>
        <n v="4.6599999999999966"/>
        <n v="51.289999999999992"/>
        <n v="9.9299999999999784"/>
        <n v="5.6599999999999966"/>
        <n v="30.689999999999998"/>
        <n v="20.539999999999992"/>
        <n v="51.78"/>
        <n v="29.150000000000006"/>
        <n v="49.770000000000039"/>
        <n v="51.02000000000001"/>
        <n v="53.689999999999969"/>
        <n v="1.710000000000008"/>
        <n v="16.360000000000014"/>
        <n v="9.6699999999999875"/>
        <n v="49.600000000000023"/>
        <n v="99.250000000000028"/>
        <n v="19.170000000000016"/>
        <n v="13.650000000000006"/>
        <n v="22.689999999999969"/>
        <n v="38.029999999999973"/>
        <n v="74.94"/>
        <n v="14.550000000000011"/>
        <n v="44.95999999999998"/>
        <n v="46.490000000000009"/>
        <n v="1.7900000000000205"/>
        <n v="56.110000000000014"/>
        <n v="47.230000000000018"/>
        <n v="75.63"/>
        <n v="74.680000000000007"/>
        <n v="55.849999999999966"/>
        <n v="-5.5699999999999932"/>
        <n v="-3.0200000000000387"/>
        <n v="51.879999999999995"/>
        <n v="22.430000000000007"/>
        <n v="75.920000000000016"/>
        <n v="5.7400000000000091"/>
        <n v="33.920000000000016"/>
        <n v="40.640000000000043"/>
        <n v="109.88999999999999"/>
        <n v="52.240000000000009"/>
        <n v="31.439999999999941"/>
        <n v="78.530000000000086"/>
        <n v="-0.50999999999999091"/>
        <n v="42.650000000000006"/>
        <n v="30.259999999999991"/>
        <n v="21.509999999999991"/>
        <n v="42.44"/>
        <n v="42.97999999999999"/>
        <n v="35.740000000000009"/>
        <n v="49.660000000000025"/>
        <n v="41.110000000000014"/>
        <n v="14.579999999999984"/>
        <n v="43.549999999999983"/>
        <n v="-0.90999999999999659"/>
        <n v="58.159999999999968"/>
        <n v="31.050000000000011"/>
        <n v="69.710000000000008"/>
        <n v="87.720000000000027"/>
        <n v="72.97"/>
        <n v="63.859999999999985"/>
        <n v="70.81"/>
        <n v="22.339999999999975"/>
        <n v="62.370000000000005"/>
        <n v="23.860000000000014"/>
        <n v="-13.789999999999964"/>
        <n v="82.669999999999959"/>
        <n v="31.240000000000009"/>
        <n v="79.089999999999975"/>
        <n v="18.729999999999961"/>
        <n v="40.449999999999989"/>
        <n v="-0.25"/>
        <n v="29.490000000000009"/>
        <n v="15.229999999999961"/>
        <n v="-0.49000000000000909"/>
        <n v="4.0300000000000296"/>
        <n v="61.870000000000005"/>
        <n v="68.399999999999977"/>
        <n v="-30.920000000000016"/>
        <n v="106.82999999999998"/>
        <n v="39.329999999999984"/>
        <n v="49.379999999999995"/>
        <n v="3.5999999999999659"/>
        <n v="-2.9599999999999795"/>
        <n v="105.92000000000002"/>
        <n v="78.560000000000059"/>
        <n v="41.480000000000018"/>
        <n v="-8.7400000000000091"/>
        <n v="24.029999999999973"/>
        <n v="-18.549999999999955"/>
        <n v="53.890000000000015"/>
        <n v="29.099999999999994"/>
        <n v="16.939999999999998"/>
        <n v="19.699999999999989"/>
        <n v="73.27000000000001"/>
        <n v="41.599999999999994"/>
        <n v="44.41"/>
        <n v="39.409999999999997"/>
        <n v="30.490000000000009"/>
        <n v="22.22999999999999"/>
        <n v="45.800000000000011"/>
        <n v="72.240000000000009"/>
        <n v="19.27000000000001"/>
        <n v="59.690000000000026"/>
        <n v="11.97999999999999"/>
        <n v="18.640000000000015"/>
        <n v="10.869999999999976"/>
        <n v="76.269999999999982"/>
        <n v="22.370000000000005"/>
        <n v="38.699999999999989"/>
        <n v="23.899999999999977"/>
        <n v="62.599999999999994"/>
        <n v="36.47999999999999"/>
        <n v="6.1899999999999977"/>
        <n v="-2.1699999999999875"/>
        <n v="13.45999999999998"/>
        <n v="49.259999999999991"/>
        <n v="63.679999999999978"/>
        <n v="31.179999999999978"/>
        <n v="20.810000000000002"/>
        <n v="59.319999999999993"/>
        <n v="47.319999999999993"/>
        <n v="10.920000000000016"/>
        <n v="78.170000000000016"/>
        <n v="71.770000000000039"/>
        <n v="57.589999999999975"/>
        <n v="28.510000000000048"/>
        <n v="68.430000000000007"/>
        <n v="21.480000000000018"/>
        <n v="61.56"/>
        <n v="68.210000000000036"/>
        <n v="42.25"/>
        <n v="29.279999999999973"/>
        <n v="52.75"/>
        <n v="22.650000000000034"/>
        <n v="7.9900000000000091"/>
        <n v="-9.7699999999999818"/>
        <n v="16.520000000000039"/>
        <n v="25.080000000000041"/>
        <n v="74.019999999999982"/>
        <n v="65.930000000000007"/>
        <n v="28.399999999999977"/>
        <n v="72.88"/>
        <n v="16.970000000000027"/>
        <n v="62.699999999999989"/>
        <n v="50.360000000000014"/>
        <n v="16.240000000000009"/>
        <n v="45.650000000000034"/>
        <n v="19.449999999999989"/>
        <n v="22.71999999999997"/>
        <n v="54.149999999999977"/>
        <n v="28.850000000000023"/>
        <n v="69.339999999999975"/>
        <n v="43.160000000000025"/>
        <n v="27.840000000000032"/>
        <n v="84.590000000000032"/>
        <n v="33.180000000000007"/>
        <n v="27.650000000000034"/>
        <n v="60.069999999999993"/>
        <n v="28.930000000000007"/>
        <n v="69.269999999999982"/>
        <n v="137.31999999999994"/>
        <n v="151.15999999999997"/>
        <n v="50.089999999999975"/>
        <n v="68.769999999999982"/>
        <n v="77"/>
        <n v="20.270000000000039"/>
        <n v="51.080000000000041"/>
        <n v="36.809999999999945"/>
        <n v="108.91999999999996"/>
        <n v="-0.98000000000001819"/>
        <n v="69.160000000000082"/>
        <n v="-14.129999999999995"/>
        <n v="147.30999999999995"/>
        <n v="16.789999999999964"/>
        <n v="103.12"/>
        <n v="102.82000000000005"/>
        <n v="58.6099999999999"/>
        <n v="59.839999999999918"/>
        <n v="56.92999999999995"/>
        <n v="19.120000000000005"/>
        <n v="-14.490000000000009"/>
        <n v="-40"/>
        <n v="109.93999999999994"/>
        <n v="2.4200000000000159"/>
        <n v="31.350000000000023"/>
        <n v="42.639999999999986"/>
        <n v="26.590000000000003"/>
        <n v="33.56"/>
        <n v="27.78"/>
        <n v="19.960000000000008"/>
        <n v="57.420000000000016"/>
        <n v="48.749999999999972"/>
        <n v="74.960000000000036"/>
        <n v="39.819999999999993"/>
        <n v="56.519999999999982"/>
        <n v="22.359999999999985"/>
        <n v="6.5300000000000011"/>
        <n v="40.71999999999997"/>
        <n v="23.629999999999995"/>
        <n v="21.019999999999982"/>
        <n v="-19.970000000000027"/>
        <n v="64.29000000000002"/>
        <n v="61.44"/>
        <n v="90.800000000000011"/>
        <n v="32.699999999999989"/>
        <n v="6.1000000000000227"/>
        <n v="11.589999999999975"/>
        <n v="73.840000000000032"/>
        <n v="28.149999999999977"/>
        <n v="36.409999999999968"/>
        <n v="49.349999999999966"/>
        <n v="7.5900000000000318"/>
        <n v="63.79000000000002"/>
        <n v="11.54000000000002"/>
        <n v="27.259999999999991"/>
        <n v="-32.680000000000007"/>
        <n v="68.180000000000007"/>
        <n v="95.550000000000068"/>
        <n v="58.020000000000039"/>
        <n v="24.909999999999968"/>
        <n v="165.14"/>
        <n v="-10.410000000000082"/>
        <n v="56.090000000000032"/>
        <n v="18.409999999999997"/>
        <n v="56.200000000000017"/>
        <n v="51.169999999999987"/>
        <n v="37.139999999999986"/>
        <n v="11.400000000000006"/>
        <n v="62.289999999999992"/>
        <n v="21.010000000000019"/>
        <n v="-5.5699999999999648"/>
        <n v="52.699999999999989"/>
        <n v="68.740000000000009"/>
        <n v="49.120000000000005"/>
        <n v="43.729999999999961"/>
        <n v="108.57999999999998"/>
        <n v="131"/>
        <n v="38.319999999999993"/>
        <n v="59.879999999999995"/>
        <n v="13.559999999999945"/>
        <n v="105.44"/>
        <n v="53.29000000000002"/>
        <n v="37.879999999999995"/>
        <n v="1.4900000000000091"/>
        <n v="-5.7799999999999727"/>
        <n v="84.840000000000032"/>
        <n v="71.71999999999997"/>
        <n v="88.210000000000036"/>
        <n v="12.080000000000041"/>
        <n v="64.300000000000011"/>
        <n v="91.009999999999991"/>
        <n v="-12.829999999999984"/>
        <n v="39.57000000000005"/>
        <n v="126.26000000000005"/>
        <n v="67.769999999999982"/>
        <n v="31.75"/>
        <n v="96.310000000000059"/>
        <n v="15.25"/>
        <n v="6.5499999999999545"/>
        <n v="70.38"/>
        <n v="91.88"/>
        <n v="55.889999999999986"/>
        <n v="87.009999999999991"/>
        <n v="20.669999999999987"/>
        <n v="3.210000000000008"/>
        <n v="47.349999999999994"/>
        <n v="39.400000000000006"/>
        <n v="26.909999999999997"/>
        <n v="26.25"/>
        <n v="29.450000000000017"/>
        <n v="53.839999999999975"/>
        <n v="112.38999999999999"/>
        <n v="48.470000000000027"/>
        <n v="4.2599999999999909"/>
        <n v="65.610000000000014"/>
        <n v="53.629999999999995"/>
        <n v="52.359999999999985"/>
        <n v="49.289999999999964"/>
        <n v="78.87"/>
        <n v="91.659999999999968"/>
        <n v="62.600000000000023"/>
        <n v="-4.339999999999975"/>
        <n v="31.54000000000002"/>
        <n v="35.919999999999959"/>
        <n v="88.449999999999989"/>
        <n v="30.449999999999989"/>
        <n v="67.840000000000032"/>
        <n v="120.62"/>
        <n v="3.4600000000000364"/>
        <n v="36.449999999999989"/>
        <n v="-9.6200000000000045"/>
        <n v="17.53"/>
        <n v="28.419999999999987"/>
        <n v="17.919999999999987"/>
        <n v="46.949999999999989"/>
        <n v="36.69"/>
        <n v="2.5"/>
        <n v="32.100000000000023"/>
        <n v="15.870000000000005"/>
        <n v="51.22"/>
        <n v="55.47999999999999"/>
        <n v="70.589999999999975"/>
        <n v="7.8499999999999943"/>
        <n v="52.629999999999995"/>
        <n v="28.28000000000003"/>
        <n v="109.77000000000004"/>
        <n v="60.769999999999982"/>
        <n v="76.889999999999986"/>
        <n v="32.200000000000045"/>
        <n v="132.41000000000003"/>
        <n v="50.009999999999991"/>
        <n v="96.269999999999982"/>
        <n v="53.45999999999998"/>
        <n v="18.910000000000025"/>
        <n v="193.76999999999992"/>
        <n v="14.209999999999923"/>
        <n v="115.74000000000001"/>
        <n v="3.7700000000000102"/>
        <n v="123.70000000000002"/>
        <n v="57.819999999999993"/>
        <n v="41.039999999999992"/>
        <n v="47.610000000000014"/>
        <n v="32.870000000000005"/>
        <n v="58.990000000000038"/>
        <n v="1.5099999999999909"/>
        <n v="60.419999999999987"/>
        <n v="29.77000000000001"/>
        <n v="60.799999999999983"/>
        <n v="42.740000000000038"/>
        <n v="59.299999999999983"/>
        <n v="48.829999999999984"/>
        <n v="18.920000000000016"/>
        <n v="-14.309999999999974"/>
        <n v="8.1100000000000136"/>
        <n v="53.69"/>
        <n v="13.610000000000014"/>
        <n v="91.82"/>
        <n v="59.720000000000027"/>
        <n v="29.299999999999955"/>
        <n v="13.050000000000011"/>
        <n v="103.16000000000003"/>
        <n v="25.389999999999986"/>
        <n v="8.32000000000005"/>
        <n v="85.69"/>
        <n v="73.069999999999993"/>
        <n v="-22.730000000000018"/>
        <n v="21.759999999999991"/>
        <n v="-6.4600000000000364"/>
        <n v="18.449999999999989"/>
        <n v="42.840000000000032"/>
        <n v="60.870000000000005"/>
        <n v="97.88"/>
        <n v="39.759999999999991"/>
        <n v="42.449999999999989"/>
        <n v="82.110000000000014"/>
        <n v="59.350000000000023"/>
        <n v="88.340000000000032"/>
        <n v="52.660000000000025"/>
        <n v="99.240000000000009"/>
        <n v="58.75"/>
        <n v="47.20999999999998"/>
        <n v="40.279999999999973"/>
        <n v="17.95999999999998"/>
        <n v="98.810000000000059"/>
        <n v="21.720000000000027"/>
        <n v="48.960000000000036"/>
        <n v="27.549999999999983"/>
        <n v="-1.3399999999999892"/>
        <n v="40.849999999999994"/>
        <n v="42.759999999999991"/>
        <n v="94.45999999999998"/>
        <n v="17.680000000000007"/>
        <n v="32.94"/>
        <n v="22.150000000000006"/>
        <n v="25.350000000000023"/>
        <n v="-47.27000000000001"/>
        <n v="71.370000000000033"/>
        <n v="55.16"/>
        <n v="50.22999999999999"/>
        <n v="40.000000000000028"/>
        <n v="43.879999999999995"/>
        <n v="41.20999999999998"/>
        <n v="30.379999999999995"/>
        <n v="39.720000000000027"/>
        <n v="49.890000000000043"/>
        <n v="24.639999999999986"/>
        <n v="108.69000000000005"/>
        <n v="39.46999999999997"/>
        <n v="72.350000000000023"/>
        <n v="77.069999999999993"/>
        <n v="47.720000000000027"/>
        <n v="35.44"/>
        <n v="-12.120000000000005"/>
        <n v="6.5699999999999932"/>
        <n v="8.8700000000000045"/>
        <n v="74.050000000000011"/>
        <n v="112.22999999999996"/>
        <n v="197.19000000000005"/>
        <n v="62.990000000000009"/>
        <n v="66.610000000000014"/>
        <n v="23.499999999999943"/>
        <n v="207.18000000000006"/>
        <n v="-90.92999999999995"/>
        <n v="92.990000000000009"/>
        <n v="-47.810000000000059"/>
        <n v="15.189999999999998"/>
        <n v="11.199999999999989"/>
        <n v="31.689999999999998"/>
        <n v="-5.4099999999999966"/>
        <n v="24.080000000000013"/>
        <n v="59.359999999999985"/>
        <n v="50.920000000000016"/>
        <n v="35.110000000000014"/>
        <n v="2.960000000000008"/>
        <n v="29.689999999999969"/>
        <n v="37.369999999999976"/>
        <n v="23.399999999999977"/>
        <n v="-3.1299999999999955"/>
        <n v="41.659999999999968"/>
        <n v="17.360000000000014"/>
        <n v="65.099999999999966"/>
        <n v="-6.4300000000000068"/>
        <n v="66.069999999999993"/>
        <n v="16.450000000000045"/>
        <n v="50.28000000000003"/>
        <n v="84.330000000000041"/>
        <n v="4.3299999999999841"/>
        <n v="86.419999999999959"/>
        <n v="32.050000000000011"/>
        <n v="60.44"/>
        <n v="112.68"/>
        <n v="-16.060000000000059"/>
        <n v="203.10000000000002"/>
        <n v="310.67000000000007"/>
        <n v="56.629999999999995"/>
        <n v="27.239999999999981"/>
        <n v="19.359999999999985"/>
        <n v="58.22999999999999"/>
        <n v="2.5200000000000102"/>
        <n v="29.28000000000003"/>
        <n v="108.58999999999997"/>
        <n v="71.110000000000014"/>
        <n v="-17.509999999999991"/>
        <n v="71.819999999999993"/>
        <n v="35.819999999999993"/>
        <n v="20.480000000000018"/>
        <n v="-25.590000000000032"/>
        <n v="11"/>
      </sharedItems>
    </cacheField>
    <cacheField name="Δ Sales Price" numFmtId="6">
      <sharedItems containsSemiMixedTypes="0" containsString="0" containsNumber="1" containsInteger="1" minValue="-424000" maxValue="525000"/>
    </cacheField>
    <cacheField name="% of List $/SqFt" numFmtId="9">
      <sharedItems containsSemiMixedTypes="0" containsString="0" containsNumber="1" minValue="-0.260984711688937" maxValue="0.63772748363148946" count="3694">
        <n v="-4.5446148161832636E-2"/>
        <n v="0"/>
        <n v="7.1648738755740168E-2"/>
        <n v="0.13920809764810971"/>
        <n v="4.5422116527943014E-2"/>
        <n v="0.24774170988985367"/>
        <n v="-9.5364825903749562E-3"/>
        <n v="4.2990156956637472E-2"/>
        <n v="2.1484679810643625E-2"/>
        <n v="8.1824582578957999E-2"/>
        <n v="5.1246191498926078E-2"/>
        <n v="2.3906967458574523E-2"/>
        <n v="3.6355498085243958E-2"/>
        <n v="5.9702207114473112E-2"/>
        <n v="-2.5933709045754164E-2"/>
        <n v="-1.3670688308306473E-2"/>
        <n v="2.2241407663213274E-2"/>
        <n v="6.0819797670388032E-2"/>
        <n v="1.7526700833300581E-2"/>
        <n v="3.133583504197463E-3"/>
        <n v="-6.2696767257928221E-2"/>
        <n v="2.9043258362389301E-2"/>
        <n v="5.8509151879279034E-2"/>
        <n v="0.12120694951701536"/>
        <n v="-2.5033117081620881E-2"/>
        <n v="-8.4070646462592567E-3"/>
        <n v="-1.7029007821642021E-2"/>
        <n v="5.9445331784521473E-2"/>
        <n v="0.13977025595271286"/>
        <n v="-5.1726021411404838E-2"/>
        <n v="5.3340854958004204E-2"/>
        <n v="2.3294127460794161E-2"/>
        <n v="-3.4482118664513929E-2"/>
        <n v="-1.3313253012048241E-2"/>
        <n v="-1.3474209057992582E-2"/>
        <n v="0.15210374977994259"/>
        <n v="2.1046477638117476E-2"/>
        <n v="6.384558277654033E-2"/>
        <n v="4.1744231962541917E-3"/>
        <n v="1.3088712383935582E-2"/>
        <n v="-2.2763366860772957E-2"/>
        <n v="-2.0002088991017256E-2"/>
        <n v="5.0367939538583907E-2"/>
        <n v="0.12739228579841008"/>
        <n v="-4.2154796333513038E-2"/>
        <n v="0.12175658474493295"/>
        <n v="1.3045944412932458E-2"/>
        <n v="1.6698187185755824E-2"/>
        <n v="1.3163233106432796E-2"/>
        <n v="8.5540242796042734E-2"/>
        <n v="-3.2648125755743662E-2"/>
        <n v="8.2970749149183606E-2"/>
        <n v="2.6615653331115385E-2"/>
        <n v="2.0798499245544264E-3"/>
        <n v="4.3640848152126231E-2"/>
        <n v="-6.025051530046021E-3"/>
        <n v="0.31639337907508602"/>
        <n v="1.1104742799827932E-2"/>
        <n v="0.143600940544172"/>
        <n v="3.533832151070504E-2"/>
        <n v="1.8167934073626203E-2"/>
        <n v="5.2636531886194583E-2"/>
        <n v="-2.3981337480559813E-2"/>
        <n v="7.1298496867187328E-3"/>
        <n v="3.1444620832823686E-3"/>
        <n v="-4.8868697133634113E-2"/>
        <n v="-7.489209036380956E-2"/>
        <n v="-2.7263584223545009E-2"/>
        <n v="9.7345610671563235E-2"/>
        <n v="-3.935104421073609E-2"/>
        <n v="-3.0010691464233307E-2"/>
        <n v="-1.8387163418497329E-2"/>
        <n v="-4.167657422018553E-2"/>
        <n v="-8.1611245148431478E-3"/>
        <n v="-5.5548942586200058E-2"/>
        <n v="7.498869007690756E-2"/>
        <n v="-6.4311173097784946E-3"/>
        <n v="-1.1780455153949258E-2"/>
        <n v="0.12706786505145251"/>
        <n v="-3.6009761323730634E-2"/>
        <n v="-4.5461487552817828E-2"/>
        <n v="-1.7777991905954894E-2"/>
        <n v="6.2502998033290166E-2"/>
        <n v="8.6159788957979988E-2"/>
        <n v="3.2274662051545937E-2"/>
        <n v="9.0649969627587396E-3"/>
        <n v="7.77850406200392E-2"/>
        <n v="2.1507319718055393E-2"/>
        <n v="2.3996968803940508E-2"/>
        <n v="-0.11997303085587373"/>
        <n v="-0.17779871991204305"/>
        <n v="3.2666666666666601E-2"/>
        <n v="-1.307893522080224E-3"/>
        <n v="-2.3104582663912555E-2"/>
        <n v="9.0444981027940768E-2"/>
        <n v="5.456194919647496E-2"/>
        <n v="-5.0158730158730194E-2"/>
        <n v="8.0125030948254475E-2"/>
        <n v="0.14667933874776784"/>
        <n v="6.27609161683403E-2"/>
        <n v="-5.8324466595732725E-2"/>
        <n v="-0.1282177448593774"/>
        <n v="2.9412465737099214E-2"/>
        <n v="5.7888317797717533E-2"/>
        <n v="-1.163510599688317E-2"/>
        <n v="-9.6598383762450654E-2"/>
        <n v="3.7506783783240474E-2"/>
        <n v="4.5005088032563291E-2"/>
        <n v="2.162536145753861E-2"/>
        <n v="-1.9997699525116375E-2"/>
        <n v="-8.0970545440245359E-2"/>
        <n v="-2.1170914420650202E-3"/>
        <n v="6.2695924764888692E-3"/>
        <n v="3.5054838261835426E-2"/>
        <n v="3.4536182299399615E-2"/>
        <n v="0.10241412925053051"/>
        <n v="8.3293795139438697E-3"/>
        <n v="2.189484378968759E-2"/>
        <n v="-3.1438631790744465E-2"/>
        <n v="0.11322165719413689"/>
        <n v="-1.3074775965917515E-2"/>
        <n v="8.3166381627168245E-2"/>
        <n v="8.2356389214537001E-2"/>
        <n v="1.089123352944041E-2"/>
        <n v="7.6050858715248137E-2"/>
        <n v="0.13757511812468454"/>
        <n v="1.8640930724484479E-2"/>
        <n v="1.2988145048814461E-2"/>
        <n v="1.647671490160919E-2"/>
        <n v="-3.9516266394140694E-2"/>
        <n v="2.4861656909134838E-3"/>
        <n v="4.7856629679891356E-2"/>
        <n v="8.5072863332020347E-3"/>
        <n v="1.3077528384606771E-2"/>
        <n v="2.2228875084200274E-2"/>
        <n v="3.09528249114317E-3"/>
        <n v="4.1518168791563927E-3"/>
        <n v="5.2223951358980877E-2"/>
        <n v="1.9436689401701752E-3"/>
        <n v="-3.0946371148992045E-2"/>
        <n v="-7.3902861835102376E-2"/>
        <n v="1.3302434766906479E-2"/>
        <n v="-1.0514328089411438E-2"/>
        <n v="3.9736147757255945E-2"/>
        <n v="2.7073195983020961E-2"/>
        <n v="2.2589221603368952E-2"/>
        <n v="-3.6215368221643257E-2"/>
        <n v="6.096184240234833E-3"/>
        <n v="3.5668426309019076E-4"/>
        <n v="-8.5100347493084795E-3"/>
        <n v="0.18885386627322107"/>
        <n v="6.0672807368842639E-2"/>
        <n v="4.7875408575273976E-2"/>
        <n v="2.0067728583970474E-3"/>
        <n v="5.1048257040069406E-2"/>
        <n v="6.6991548948244925E-2"/>
        <n v="0.10589013898080737"/>
        <n v="3.8210456968317638E-2"/>
        <n v="-2.3197966798248097E-2"/>
        <n v="9.2562071348822356E-2"/>
        <n v="2.8014296226216824E-2"/>
        <n v="-2.251898402723217E-2"/>
        <n v="0.10343969336452787"/>
        <n v="9.6806140133696525E-2"/>
        <n v="-2.4752475247524754E-2"/>
        <n v="1.3584942943239638E-2"/>
        <n v="6.844593263738416E-2"/>
        <n v="3.9777983348751239E-2"/>
        <n v="7.1438880069274041E-2"/>
        <n v="3.7120413832742602E-2"/>
        <n v="-8.5167464114832593E-3"/>
        <n v="3.6243822075782618E-2"/>
        <n v="3.7736720554272463E-2"/>
        <n v="5.8434845147660362E-2"/>
        <n v="-2.5061018131101814E-2"/>
        <n v="-5.3332195579827629E-2"/>
        <n v="-8.0110151458254591E-3"/>
        <n v="-3.2150226991333145E-2"/>
        <n v="-4.1658174703460636E-2"/>
        <n v="6.6636996277714841E-2"/>
        <n v="1.8672281593897808E-2"/>
        <n v="-7.0149017121115325E-3"/>
        <n v="1.0533194940991078E-2"/>
        <n v="1.0183918528651579E-2"/>
        <n v="-9.9977823772915475E-2"/>
        <n v="1.7079419299742432E-3"/>
        <n v="6.2303090374880203E-3"/>
        <n v="8.7261855096648269E-3"/>
        <n v="2.6693766937669363E-2"/>
        <n v="-2.692204661130446E-2"/>
        <n v="-1.2800359308331309E-2"/>
        <n v="-6.6670847967887581E-2"/>
        <n v="-2.9746227496669112E-2"/>
        <n v="-6.6672769437324614E-2"/>
        <n v="-1.6697924859338079E-2"/>
        <n v="8.9121264333670014E-3"/>
        <n v="-7.2725717706759396E-2"/>
        <n v="-0.12479220083964954"/>
        <n v="-1.4276172983803629E-2"/>
        <n v="-7.0107562287344993E-2"/>
        <n v="3.2005420054200547E-2"/>
        <n v="-3.0094010492955899E-2"/>
        <n v="2.2370961513708324E-2"/>
        <n v="1.4474352463179105E-3"/>
        <n v="-3.0615541363286324E-2"/>
        <n v="-3.0316154179298452E-2"/>
        <n v="4.2324699936829814E-3"/>
        <n v="-4.750593824227935E-3"/>
        <n v="4.6145837206707944E-2"/>
        <n v="-4.954671932501555E-3"/>
        <n v="-7.7884884045823491E-3"/>
        <n v="6.2122401611086221E-3"/>
        <n v="-9.7210895449356318E-3"/>
        <n v="-3.1716776716456306E-2"/>
        <n v="-0.10625300625300627"/>
        <n v="-0.11666171666171669"/>
        <n v="-8.4312765262814227E-2"/>
        <n v="-8.8843462536362574E-3"/>
        <n v="1.6450467425175603E-2"/>
        <n v="0.14419777295328809"/>
        <n v="-5.3962316431144498E-2"/>
        <n v="1.1346192351331432E-2"/>
        <n v="7.7185389205849442E-2"/>
        <n v="4.3494196701282864E-2"/>
        <n v="-0.260984711688937"/>
        <n v="6.0036454773296832E-2"/>
        <n v="7.629738083618022E-2"/>
        <n v="5.3807375961793663E-2"/>
        <n v="3.9987727551646521E-2"/>
        <n v="-2.8574229280007902E-2"/>
        <n v="-3.0782718815449774E-2"/>
        <n v="-0.11363115693012606"/>
        <n v="2.7700196877432404E-2"/>
        <n v="3.9996588777076562E-2"/>
        <n v="-2.9848839684905221E-2"/>
        <n v="-1.0851207566289449E-2"/>
        <n v="-0.12655400564709848"/>
        <n v="0.1814563961275017"/>
        <n v="9.2127367135003038E-2"/>
        <n v="6.7800941984008156E-2"/>
        <n v="-1.3888888888888905E-2"/>
        <n v="-5.4943872610551212E-2"/>
        <n v="-0.14461625561728178"/>
        <n v="-2.0177165354330739E-2"/>
        <n v="9.25837156748614E-2"/>
        <n v="-3.4148143173729155E-2"/>
        <n v="-1.0526315789473785E-2"/>
        <n v="2.767489407093536E-2"/>
        <n v="-0.17674564479799276"/>
        <n v="2.8262159794225772E-5"/>
        <n v="2.4893015970688984E-3"/>
        <n v="8.5594064887609386E-2"/>
        <n v="6.737511550796331E-2"/>
        <n v="3.7983007601862316E-2"/>
        <n v="-7.5291055701438648E-3"/>
        <n v="-0.11187494711904558"/>
        <n v="-7.8939638713467472E-2"/>
        <n v="-1.4303725924959791E-2"/>
        <n v="7.4774405829438159E-2"/>
        <n v="2.0326924705683119E-2"/>
        <n v="7.7932982215098145E-2"/>
        <n v="2.9632556301856971E-2"/>
        <n v="0.11116085705148702"/>
        <n v="3.5286624203821608E-2"/>
        <n v="-2.6215805471124537E-2"/>
        <n v="2.8273435536566978E-2"/>
        <n v="-4.1054451166810578E-2"/>
        <n v="4.5675932525540489E-2"/>
        <n v="-1.3339212876198808E-2"/>
        <n v="-9.3559392122402676E-3"/>
        <n v="-2.0986895986896102E-2"/>
        <n v="3.1500000000000056E-2"/>
        <n v="3.1789192663271758E-2"/>
        <n v="8.330633590966207E-4"/>
        <n v="7.1577003001616249E-2"/>
        <n v="-1.1671377769672664E-2"/>
        <n v="4.1390277146751538E-2"/>
        <n v="-8.5741079801723824E-2"/>
        <n v="1.5983444146008521E-2"/>
        <n v="0.21112814895947424"/>
        <n v="-1.4931832936593883E-2"/>
        <n v="-1.2905175018343516E-2"/>
        <n v="-1.7909186906019045E-2"/>
        <n v="5.3747224665912544E-2"/>
        <n v="3.3467202141901414E-3"/>
        <n v="9.0190264393377947E-2"/>
        <n v="5.1247443762781071E-2"/>
        <n v="3.6253407657566003E-2"/>
        <n v="-2.3536104099264071E-2"/>
        <n v="5.588131402331329E-2"/>
        <n v="8.4913879766771574E-2"/>
        <n v="-8.6616279847501008E-3"/>
        <n v="9.5387429766105314E-3"/>
        <n v="6.9566908713692879E-2"/>
        <n v="-1.9490580069410075E-2"/>
        <n v="5.5196729082721011E-2"/>
        <n v="4.7408883826879369E-2"/>
        <n v="7.821934350642222E-2"/>
        <n v="6.6663893337770799E-2"/>
        <n v="-6.6052825855138997E-2"/>
        <n v="-3.0650216944860528E-2"/>
        <n v="-6.2790062790062584E-3"/>
        <n v="-2.9995714897872866E-3"/>
        <n v="-7.6108766346086928E-3"/>
        <n v="4.418736961881288E-2"/>
        <n v="-3.9244790120524925E-2"/>
        <n v="9.6314263740164469E-2"/>
        <n v="1.7701085443918768E-2"/>
        <n v="5.4608999563078334E-5"/>
        <n v="-6.8475042301184522E-2"/>
        <n v="2.7035393664224586E-2"/>
        <n v="4.1237113402062438E-3"/>
        <n v="3.7781309273594119E-2"/>
        <n v="9.1156462585033959E-2"/>
        <n v="2.8100183262064704E-2"/>
        <n v="8.7060666083191324E-2"/>
        <n v="6.3364469193461406E-2"/>
        <n v="-1.4256171074052928E-2"/>
        <n v="0.10036832412523014"/>
        <n v="7.0578303081468965E-2"/>
        <n v="4.9975280158206972E-2"/>
        <n v="0.13129400139981057"/>
        <n v="-1.9602341056682494E-2"/>
        <n v="-3.4876240138150584E-2"/>
        <n v="-9.6022538945972721E-2"/>
        <n v="-2.4788039609086689E-2"/>
        <n v="1.8105009052504311E-3"/>
        <n v="3.0788545465414378E-3"/>
        <n v="-2.9193130358007462E-2"/>
        <n v="-1.5014431616340942E-2"/>
        <n v="-3.176386757290061E-2"/>
        <n v="-1.3504620001579476E-2"/>
        <n v="-6.7314492260142824E-3"/>
        <n v="6.0006250651109545E-2"/>
        <n v="0.10002062812645048"/>
        <n v="-6.8588162762021152E-3"/>
        <n v="-4.4631406145796013E-2"/>
        <n v="-1.4337651697475463E-2"/>
        <n v="1.0026067776219023E-3"/>
        <n v="-3.2260399575330577E-2"/>
        <n v="-6.5625802235758132E-2"/>
        <n v="-2.8735364090124536E-2"/>
        <n v="-3.2444629438955465E-2"/>
        <n v="-0.11998876792811465"/>
        <n v="3.1569440453220562E-2"/>
        <n v="8.0053612769586974E-2"/>
        <n v="-1.2677224438213371E-2"/>
        <n v="-0.19150534941138578"/>
        <n v="7.5748707443176272E-2"/>
        <n v="0.10955999293161336"/>
        <n v="-0.15655522163786628"/>
        <n v="-1.2554543366760977E-2"/>
        <n v="2.5061482609204832E-2"/>
        <n v="7.2178544255642851E-2"/>
        <n v="-1.3553520214635982E-2"/>
        <n v="0.16402960599211094"/>
        <n v="-6.911217437533237E-3"/>
        <n v="4.8890029513666139E-2"/>
        <n v="0.12910113743686621"/>
        <n v="-4.6219809613720401E-2"/>
        <n v="-1.7835632407227634E-2"/>
        <n v="2.1921729632001178E-2"/>
        <n v="7.5419304676219059E-2"/>
        <n v="7.3769292663301719E-2"/>
        <n v="-0.12000984840491015"/>
        <n v="-5.1317844916409075E-2"/>
        <n v="0.1842061842061844"/>
        <n v="-8.1300813008130385E-3"/>
        <n v="-7.2970838892367898E-2"/>
        <n v="-7.4533596927761514E-2"/>
        <n v="-1.5166280911195085E-2"/>
        <n v="1.6677509018865767E-2"/>
        <n v="-3.4679558782463003E-2"/>
        <n v="-4.8959548015175748E-2"/>
        <n v="-6.2423687423687904E-3"/>
        <n v="-9.4019606402210534E-2"/>
        <n v="-3.4361924686192438E-2"/>
        <n v="8.9333333333333334E-2"/>
        <n v="3.333333333333347E-3"/>
        <n v="5.0065711246011103E-3"/>
        <n v="-1.2842863784286424E-2"/>
        <n v="-2.178718029681094E-2"/>
        <n v="-2.6077038726735304E-2"/>
        <n v="-3.7067587771304832E-2"/>
        <n v="3.6828644501278713E-3"/>
        <n v="-2.2554870031354344E-2"/>
        <n v="8.1498570640453391E-2"/>
        <n v="7.7140169332079081E-2"/>
        <n v="-8.5373632304597859E-3"/>
        <n v="0.10135201332418942"/>
        <n v="-1.1297252932940682E-2"/>
        <n v="-2.953084067635146E-2"/>
        <n v="7.0754495516221386E-2"/>
        <n v="1.5932521087160421E-3"/>
        <n v="1.3535988173334465E-2"/>
        <n v="2.4456033087574169E-2"/>
        <n v="0.12048355204026605"/>
        <n v="1.5533108866442236E-2"/>
        <n v="-7.5393797962572664E-3"/>
        <n v="5.4671125975473758E-2"/>
        <n v="-2.0186749666518417E-2"/>
        <n v="-6.7762079808671829E-3"/>
        <n v="8.3769633507896265E-5"/>
        <n v="0.12815350480729723"/>
        <n v="0.22194881889763771"/>
        <n v="2.2683718565449729E-3"/>
        <n v="6.7995356037151899E-2"/>
        <n v="7.3332306270220388E-2"/>
        <n v="3.2460813244931476E-2"/>
        <n v="4.7624507892825671E-2"/>
        <n v="-0.13604110594568139"/>
        <n v="-2.2847831362895785E-2"/>
        <n v="4.6297554347826078E-2"/>
        <n v="6.5150665038450142E-2"/>
        <n v="-3.7875904073087163E-2"/>
        <n v="-0.13332729905865315"/>
        <n v="-2.3759687729818502E-2"/>
        <n v="-2.4387626432001801E-2"/>
        <n v="4.1394509054219042E-2"/>
        <n v="-5.4547196015516566E-2"/>
        <n v="-2.9001633561400602E-2"/>
        <n v="3.3323932050419836E-2"/>
        <n v="-7.274049049584122E-2"/>
        <n v="7.4691423145901896E-3"/>
        <n v="-2.1789640158541047E-2"/>
        <n v="-1.8684707073496173E-2"/>
        <n v="-5.1066299144059225E-2"/>
        <n v="-1.8145889552302275E-2"/>
        <n v="0.11664170557660113"/>
        <n v="1.849921834288688E-2"/>
        <n v="0.12916246215943492"/>
        <n v="2.8372900984366067E-2"/>
        <n v="-4.8642132879529273E-2"/>
        <n v="7.5183798030240001E-2"/>
        <n v="2.6354600833600604E-2"/>
        <n v="3.8089051612141184E-2"/>
        <n v="8.3692790319870022E-2"/>
        <n v="-1.0407341092211198E-2"/>
        <n v="4.7149360502926445E-2"/>
        <n v="1.2654172673394226E-2"/>
        <n v="3.2760898282694788E-2"/>
        <n v="1.8674478213108865E-2"/>
        <n v="7.2925354462051756E-2"/>
        <n v="4.1875125075045053E-2"/>
        <n v="0.21030042918454944"/>
        <n v="0.14498477350590025"/>
        <n v="2.9832370489629619E-2"/>
        <n v="7.7718994334940741E-2"/>
        <n v="2.9442934156568155E-2"/>
        <n v="6.1911973931800493E-2"/>
        <n v="2.5022417695034004E-2"/>
        <n v="2.4966711051931708E-4"/>
        <n v="3.4868366757448165E-2"/>
        <n v="-1.5552995391705075E-2"/>
        <n v="6.7019899692606341E-2"/>
        <n v="1.1830783938814527E-2"/>
        <n v="-5.814554270498002E-2"/>
        <n v="3.6989017693714551E-3"/>
        <n v="0.1617035749376465"/>
        <n v="4.6173546248870108E-2"/>
        <n v="-6.8136932192231811E-2"/>
        <n v="1.0638681524757432E-2"/>
        <n v="-1.3247774787828716E-2"/>
        <n v="-1.9992042967973044E-2"/>
        <n v="-5.4888617833987168E-3"/>
        <n v="-5.7954545454545495E-2"/>
        <n v="-9.1410820918028837E-2"/>
        <n v="-3.5301920352114741E-2"/>
        <n v="-1.9773189880777841E-3"/>
        <n v="-1.0665493828857295E-2"/>
        <n v="6.1539701300096776E-2"/>
        <n v="-3.6732631130971388E-2"/>
        <n v="-2.7244374565043816E-2"/>
        <n v="-3.0842958957974821E-2"/>
        <n v="-3.5572356305127478E-2"/>
        <n v="-2.8965582630131721E-2"/>
        <n v="-9.0085372794536128E-2"/>
        <n v="-7.6780617469551407E-2"/>
        <n v="6.44873888971376E-3"/>
        <n v="0.12711402073104205"/>
        <n v="-2.2531787584143523E-2"/>
        <n v="-3.3930857874519965E-2"/>
        <n v="-9.773640786968478E-2"/>
        <n v="-2.787478980726945E-2"/>
        <n v="5.5555555555555594E-2"/>
        <n v="6.1122728003859652E-3"/>
        <n v="4.2303172737954723E-3"/>
        <n v="-2.5096656040154955E-3"/>
        <n v="-1.4498381877022713E-2"/>
        <n v="3.6363636363636459E-2"/>
        <n v="8.7503994886545214E-2"/>
        <n v="4.4086773967809703E-2"/>
        <n v="-2.3234924246960869E-2"/>
        <n v="4.7643648470236154E-3"/>
        <n v="1.8162272264342985E-2"/>
        <n v="9.1113484346017695E-2"/>
        <n v="3.3350176856998467E-2"/>
        <n v="-7.7736088358082656E-2"/>
        <n v="-1.5545878063601344E-2"/>
        <n v="-3.004248937765568E-2"/>
        <n v="4.8742065514525236E-2"/>
        <n v="-4.3800322061191541E-2"/>
        <n v="-9.9803140594241033E-3"/>
        <n v="7.2698948461638619E-3"/>
        <n v="-1.9867549668874208E-2"/>
        <n v="-1.1142642517319154E-2"/>
        <n v="1.3571135711357122E-2"/>
        <n v="-6.007499184871213E-2"/>
        <n v="-3.3571776946837877E-2"/>
        <n v="8.1419624217118999E-2"/>
        <n v="1.9410443977692524E-2"/>
        <n v="8.5233114695975762E-2"/>
        <n v="-3.6607253372942322E-2"/>
        <n v="1.5241680835559818E-2"/>
        <n v="-0.15152751865671646"/>
        <n v="-2.4449877750610267E-3"/>
        <n v="-3.0297943768359169E-2"/>
        <n v="-1.5084220229615447E-2"/>
        <n v="1.5725637808448469E-2"/>
        <n v="8.8918932972804742E-3"/>
        <n v="0.11763368038006659"/>
        <n v="-4.4434038987603751E-2"/>
        <n v="-1.2398071411113792E-2"/>
        <n v="-4.1667546174142499E-2"/>
        <n v="-5.83331618055698E-2"/>
        <n v="-3.8701598155362907E-2"/>
        <n v="3.3330931104064983E-3"/>
        <n v="9.0650302565413898E-2"/>
        <n v="-4.3486980646455162E-2"/>
        <n v="1.8853379136856131E-2"/>
        <n v="-5.062601345064998E-2"/>
        <n v="5.2684071575242117E-2"/>
        <n v="0.12729844413012734"/>
        <n v="-3.2780797407244794E-2"/>
        <n v="4.3832964601769796E-2"/>
        <n v="-1.5122265122265085E-2"/>
        <n v="1.8896100166561323E-2"/>
        <n v="6.068083674499463E-2"/>
        <n v="4.133571987918104E-2"/>
        <n v="9.1438207136640567E-2"/>
        <n v="1.5875954640129499E-2"/>
        <n v="-1.2555891784472251E-2"/>
        <n v="1.6848364717542162E-2"/>
        <n v="3.7499469146812812E-2"/>
        <n v="6.0018768615610625E-2"/>
        <n v="5.6896038129281998E-2"/>
        <n v="-1.2200111586386569E-2"/>
        <n v="-1.2026895882434392E-2"/>
        <n v="-1.2385197594758687E-2"/>
        <n v="7.6923076923077604E-3"/>
        <n v="8.2687195392113458E-2"/>
        <n v="4.7626507911640317E-2"/>
        <n v="9.9152703731911568E-2"/>
        <n v="2.2211119186046579E-2"/>
        <n v="0.10417604176041763"/>
        <n v="2.4482278424149805E-2"/>
        <n v="-3.5717466821056303E-2"/>
        <n v="0.1102278069838013"/>
        <n v="-4.5915983519517485E-2"/>
        <n v="-6.8372262478241574E-2"/>
        <n v="6.0030337504740176E-2"/>
        <n v="4.0007381435689361E-2"/>
        <n v="3.9002870947412595E-2"/>
        <n v="0.12938760877358796"/>
        <n v="5.4797082476154807E-2"/>
        <n v="9.5214541857301702E-2"/>
        <n v="4.3707358674464007E-2"/>
        <n v="-1.1344912347045165E-3"/>
        <n v="1.260058047617918E-2"/>
        <n v="-3.9992581086407158E-2"/>
        <n v="-1.8821621858498162E-2"/>
        <n v="1.6491494203055616E-2"/>
        <n v="-7.2713731331583162E-3"/>
        <n v="-9.426642873768246E-3"/>
        <n v="0.15741899799132483"/>
        <n v="-0.11765113493501224"/>
        <n v="0.10669657161166278"/>
        <n v="0.10136844526218966"/>
        <n v="-2.6722222222222234E-2"/>
        <n v="5.1308363263165239E-5"/>
        <n v="9.1298714242998069E-2"/>
        <n v="0.14572773352643006"/>
        <n v="-1.9056139566092683E-2"/>
        <n v="-3.6252988480765067E-2"/>
        <n v="-7.01049679790809E-3"/>
        <n v="5.7140868596881812E-2"/>
        <n v="3.0972475039991225E-2"/>
        <n v="3.1912530542735164E-2"/>
        <n v="4.0816823248795167E-2"/>
        <n v="-3.173919287663355E-2"/>
        <n v="9.8443771565382851E-2"/>
        <n v="-1.5635622025832876E-2"/>
        <n v="6.4129520605550827E-2"/>
        <n v="0.12122981124732432"/>
        <n v="6.0214486638536218E-3"/>
        <n v="6.6639659712376009E-2"/>
        <n v="0.11865612648221337"/>
        <n v="0.16870862187048183"/>
        <n v="-9.9969786237631142E-2"/>
        <n v="4.818493769189082E-2"/>
        <n v="-4.2403819151923559E-2"/>
        <n v="6.796205072067131E-2"/>
        <n v="-6.7224942771869642E-3"/>
        <n v="-2.6207319111012158E-2"/>
        <n v="2.3565650747539569E-2"/>
        <n v="5.6607544341743608E-2"/>
        <n v="-0.15554421024481552"/>
        <n v="2.7362677633454124E-2"/>
        <n v="6.0293190416141285E-2"/>
        <n v="5.4052410774001428E-2"/>
        <n v="0.11999999999999993"/>
        <n v="5.8906334596643337E-2"/>
        <n v="-4.1035218783351105E-2"/>
        <n v="0.11583477667558911"/>
        <n v="1.8259773013871397E-2"/>
        <n v="3.8457740916271681E-2"/>
        <n v="0.1333724168254434"/>
        <n v="9.5742640713395333E-2"/>
        <n v="8.7303438943586428E-2"/>
        <n v="-4.8194406733640956E-2"/>
        <n v="-4.9764087955132229E-2"/>
        <n v="-6.4521831359378116E-3"/>
        <n v="0.18331644119331936"/>
        <n v="-2.0113723160485483E-2"/>
        <n v="7.1031304624185693E-2"/>
        <n v="0.13712787289834955"/>
        <n v="-3.7374202965352855E-2"/>
        <n v="-9.5856291040834034E-3"/>
        <n v="1.3422569250790162E-2"/>
        <n v="7.9126675946955688E-2"/>
        <n v="-6.0937785075716689E-3"/>
        <n v="-1.1759288775546323E-2"/>
        <n v="7.223561832586968E-2"/>
        <n v="-7.187521473235764E-2"/>
        <n v="1.4482308933045154E-2"/>
        <n v="1.9271064829512963E-2"/>
        <n v="-1.2853868549835947E-2"/>
        <n v="8.6977731864095506E-2"/>
        <n v="-3.818852924474727E-2"/>
        <n v="3.5719323984989892E-2"/>
        <n v="-4.445287723958484E-2"/>
        <n v="-4.7606639393386621E-2"/>
        <n v="-3.1493011599968992E-2"/>
        <n v="-4.1670730517897277E-2"/>
        <n v="0.10441258792318733"/>
        <n v="1.5261433943952496E-2"/>
        <n v="0.11489401394491999"/>
        <n v="-3.1094527363184836E-3"/>
        <n v="2.5760737083479718E-2"/>
        <n v="-2.6335498928814038E-2"/>
        <n v="2.6350655086117943E-2"/>
        <n v="8.358003442340782E-2"/>
        <n v="2.6509763351868578E-2"/>
        <n v="1.571311251026556E-2"/>
        <n v="-1.245038873484489E-2"/>
        <n v="-8.1088276008944679E-2"/>
        <n v="5.7646244743705666E-2"/>
        <n v="1.2999266170458065E-2"/>
        <n v="-4.2815371762741309E-3"/>
        <n v="-8.1234353446073843E-3"/>
        <n v="3.6425810288432919E-2"/>
        <n v="3.018904792144975E-2"/>
        <n v="-5.8342371655820666E-2"/>
        <n v="5.1310091422072476E-2"/>
        <n v="0.10814454059225119"/>
        <n v="6.6831040747469456E-2"/>
        <n v="1.7058871427408182E-2"/>
        <n v="-1.4467198332865843E-2"/>
        <n v="9.1775642035607424E-2"/>
        <n v="-6.3506815365551444E-2"/>
        <n v="8.0010483357669721E-2"/>
        <n v="-0.10000726005517645"/>
        <n v="-3.5902411976711998E-2"/>
        <n v="-8.4904709085408869E-2"/>
        <n v="-2.7784438316748539E-2"/>
        <n v="2.2660883420376941E-2"/>
        <n v="3.1314083023887252E-3"/>
        <n v="-2.5083137841251883E-2"/>
        <n v="-8.4479623882022792E-3"/>
        <n v="1.2499160002687892E-2"/>
        <n v="-1.491357087504539E-2"/>
        <n v="8.5731616903686719E-2"/>
        <n v="0.13419662414637298"/>
        <n v="5.8230055427539361E-2"/>
        <n v="5.63181978176698E-2"/>
        <n v="2.7036335457206701E-2"/>
        <n v="4.9980166600555299E-2"/>
        <n v="4.5717768972872962E-3"/>
        <n v="7.9349236450743613E-2"/>
        <n v="3.4703659323439953E-2"/>
        <n v="-6.0933838110690385E-2"/>
        <n v="2.006388051644252E-2"/>
        <n v="0.17500873515024443"/>
        <n v="-9.4226059524304111E-3"/>
        <n v="-8.5683384073065166E-2"/>
        <n v="6.2541444176875086E-2"/>
        <n v="0.12306277461766428"/>
        <n v="-0.11145569025467543"/>
        <n v="-4.8410347810132814E-2"/>
        <n v="8.3868803385719077E-3"/>
        <n v="1.1103837854874255E-2"/>
        <n v="-3.7718177948063064E-2"/>
        <n v="6.1793906196508118E-2"/>
        <n v="0.10524852663182463"/>
        <n v="0.16825273874073252"/>
        <n v="9.4032163274029995E-3"/>
        <n v="8.6958781641457553E-2"/>
        <n v="-7.3596128642000602E-3"/>
        <n v="0.1230541495559164"/>
        <n v="-1.3530252501191059E-2"/>
        <n v="6.750820733342486E-3"/>
        <n v="-4.8071348940914166E-2"/>
        <n v="5.0033266799733876E-2"/>
        <n v="1.2739980536140828E-2"/>
        <n v="0.10500975927130765"/>
        <n v="0.1158173117286542"/>
        <n v="0.20004125412541246"/>
        <n v="4.4570215776441359E-2"/>
        <n v="-2.2465731903695954E-2"/>
        <n v="-4.6982789920848145E-2"/>
        <n v="-0.10302838895322318"/>
        <n v="4.1787439613526614E-2"/>
        <n v="-5.2388289676425268E-2"/>
        <n v="0.10725983310073757"/>
        <n v="1.2520312208636322E-2"/>
        <n v="2.6275036134627314E-2"/>
        <n v="6.9557889277842719E-2"/>
        <n v="-0.10050931727232298"/>
        <n v="-4.0013679890560705E-2"/>
        <n v="2.8761061946902727E-2"/>
        <n v="1.0522582170725946E-2"/>
        <n v="-2.3019839466908991E-2"/>
        <n v="2.412592556269302E-2"/>
        <n v="0.20584374544217027"/>
        <n v="3.6182187958189498E-2"/>
        <n v="0.11225733846009565"/>
        <n v="8.0248861638339171E-3"/>
        <n v="2.9728390613035553E-2"/>
        <n v="1.7858733410528276E-2"/>
        <n v="2.9938791803424111E-2"/>
        <n v="0.18815165876777246"/>
        <n v="-1.5601503759398411E-2"/>
        <n v="2.8533114802950257E-2"/>
        <n v="-1.8855490059678459E-2"/>
        <n v="-7.8243311458857691E-3"/>
        <n v="1.7249176303378876E-2"/>
        <n v="-3.3079906904577266E-2"/>
        <n v="9.6796820201075356E-2"/>
        <n v="1.2509841658647597E-2"/>
        <n v="-1.0531135531135551E-2"/>
        <n v="2.6982424292433378E-2"/>
        <n v="-1.6935527091483982E-2"/>
        <n v="-9.9985831967130123E-3"/>
        <n v="1.4249403065545239E-3"/>
        <n v="6.6968829821966794E-2"/>
        <n v="-5.8943671381396848E-2"/>
        <n v="-3.125169453230902E-2"/>
        <n v="-9.7753892301099932E-2"/>
        <n v="-8.9003732414584813E-3"/>
        <n v="7.5008325008324925E-2"/>
        <n v="-7.6878243734561404E-3"/>
        <n v="5.5917020273455985E-2"/>
        <n v="0.1021663546402781"/>
        <n v="6.1002488446498283E-2"/>
        <n v="5.3841349156777046E-2"/>
        <n v="-9.5537475345168349E-3"/>
        <n v="-3.6334913112164344E-2"/>
        <n v="4.9586305278174023E-2"/>
        <n v="2.4804751952480584E-2"/>
        <n v="7.0177365328647365E-2"/>
        <n v="1.5814818868337452E-2"/>
        <n v="0.11525965379494001"/>
        <n v="2.284394250513341E-2"/>
        <n v="0.14740058098767908"/>
        <n v="2.2007702695943467E-3"/>
        <n v="0.12551758543277639"/>
        <n v="0.1873713109128346"/>
        <n v="0.11797862954612288"/>
        <n v="9.2328515492821547E-2"/>
        <n v="6.4553093964858727E-2"/>
        <n v="7.2231977599544389E-2"/>
        <n v="-1.9255273962905207E-2"/>
        <n v="0.14285714285714288"/>
        <n v="6.4827266403895148E-2"/>
        <n v="6.2122121198135455E-2"/>
        <n v="-1.6484271257841451E-2"/>
        <n v="2.2029011622668775E-2"/>
        <n v="0.13331845570185216"/>
        <n v="9.2308378691889126E-2"/>
        <n v="-9.5718760877131425E-4"/>
        <n v="2.739136052370909E-2"/>
        <n v="-2.6670599140473636E-2"/>
        <n v="3.9474784644977952E-2"/>
        <n v="5.5993000874890626E-2"/>
        <n v="5.2757201646090504E-2"/>
        <n v="6.0065526028394593E-2"/>
        <n v="6.2781865653928223E-2"/>
        <n v="0.19998425630731689"/>
        <n v="-6.2490673033875642E-2"/>
        <n v="0.13761841326228536"/>
        <n v="-5.2335561155545759E-2"/>
        <n v="8.4689388791531081E-2"/>
        <n v="-5.6633158714427298E-2"/>
        <n v="-4.1676796443580036E-2"/>
        <n v="8.7510413773951815E-2"/>
        <n v="-8.6206896551724137E-3"/>
        <n v="-1.2143826322930746E-2"/>
        <n v="1.1777695988222243E-2"/>
        <n v="5.8121258736581791E-2"/>
        <n v="3.4488347217270059E-2"/>
        <n v="-1.0130521769506805E-2"/>
        <n v="5.1328430791127984E-2"/>
        <n v="2.3578649532843315E-4"/>
        <n v="0.10793605069854538"/>
        <n v="-1.5108593012275816E-2"/>
        <n v="-6.6869646871354823E-3"/>
        <n v="-5.4892398423544798E-2"/>
        <n v="-4.4066677669582541E-2"/>
        <n v="3.4483694914333778E-2"/>
        <n v="-5.9273422562141423E-2"/>
        <n v="8.4649511978704448E-2"/>
        <n v="9.5253265371137347E-2"/>
        <n v="-4.3471930444911246E-2"/>
        <n v="-5.5411757397552421E-2"/>
        <n v="6.2288613303269402E-2"/>
        <n v="-2.9377599580320126E-2"/>
        <n v="-7.6274267432560133E-2"/>
        <n v="6.5296208947869276E-3"/>
        <n v="-0.11807953105983462"/>
        <n v="6.6941610592576584E-2"/>
        <n v="-1.2397637923721753E-3"/>
        <n v="2.7208416470161437E-2"/>
        <n v="9.4602153544958753E-2"/>
        <n v="0.10371916042715114"/>
        <n v="8.814064362336109E-2"/>
        <n v="4.8791557925792223E-3"/>
        <n v="7.4490066225165574E-2"/>
        <n v="0.14924778320215193"/>
        <n v="4.1935164072568552E-2"/>
        <n v="-9.1516200840959395E-3"/>
        <n v="0.15135370756042041"/>
        <n v="-4.0691664317263398E-2"/>
        <n v="4.3558000917011327E-3"/>
        <n v="3.152551429334751E-2"/>
        <n v="9.7406842449335465E-2"/>
        <n v="5.3654104106268903E-3"/>
        <n v="3.5250539341393029E-2"/>
        <n v="-1.8572864321608058E-2"/>
        <n v="0.13673200526967144"/>
        <n v="2.5060374519973127E-2"/>
        <n v="-9.7974673740465062E-3"/>
        <n v="2.7651147148942869E-3"/>
        <n v="0.1275594511099935"/>
        <n v="-4.1167821886158536E-2"/>
        <n v="1.091138000979228E-2"/>
        <n v="-7.4333258086361889E-2"/>
        <n v="-0.18493080207851001"/>
        <n v="-9.0532328372952012E-2"/>
        <n v="-8.1106669471912501E-2"/>
        <n v="-2.3780764004227732E-2"/>
        <n v="1.4457563638672021E-2"/>
        <n v="6.281621657139104E-2"/>
        <n v="6.5086577428464555E-3"/>
        <n v="8.0028454561621915E-2"/>
        <n v="8.5886648674392704E-2"/>
        <n v="1.9994937990382124E-2"/>
        <n v="7.777109641210668E-2"/>
        <n v="4.6171277499763956E-2"/>
        <n v="6.5554995647991221E-2"/>
        <n v="2.2621229795034191E-2"/>
        <n v="0.12081022425850013"/>
        <n v="1.4304342671988006E-2"/>
        <n v="-0.17543320398048171"/>
        <n v="-5.4632787005463607E-3"/>
        <n v="0.12467787874677871"/>
        <n v="4.9666124049034879E-2"/>
        <n v="2.6268264652761148E-4"/>
        <n v="0.16153676863583488"/>
        <n v="5.1441461267605765E-2"/>
        <n v="3.3330601316832083E-2"/>
        <n v="6.5012482804300151E-2"/>
        <n v="-5.4049562742776502E-2"/>
        <n v="-5.1498786882679802E-2"/>
        <n v="-4.6293703682962817E-2"/>
        <n v="-1.2351851851851775E-2"/>
        <n v="-2.2558116189356107E-2"/>
        <n v="0.10912914784234298"/>
        <n v="5.0031665611146185E-2"/>
        <n v="0.14038073625819472"/>
        <n v="1.5118147729301951E-2"/>
        <n v="3.2318576481938047E-2"/>
        <n v="2.0220397130678941E-2"/>
        <n v="9.7105979630936728E-2"/>
        <n v="4.2582292331540088E-2"/>
        <n v="-3.7208287895310804E-2"/>
        <n v="1.9434387594781253E-2"/>
        <n v="-1.1288135593220285E-2"/>
        <n v="5.2475381087279116E-2"/>
        <n v="6.9734820653262961E-2"/>
        <n v="4.8051041770511345E-2"/>
        <n v="5.6065906044656687E-2"/>
        <n v="4.5996093749999988E-2"/>
        <n v="2.6655674635889037E-2"/>
        <n v="-4.4453333333333372E-2"/>
        <n v="-2.9143382613001374E-2"/>
        <n v="-1.1412459720730449E-2"/>
        <n v="2.781491224287385E-2"/>
        <n v="-4.0066670940444901E-2"/>
        <n v="-0.1034550106443233"/>
        <n v="-7.1736880139059822E-2"/>
        <n v="-7.4071428571428607E-2"/>
        <n v="0.10324680744512148"/>
        <n v="0.36158064758470432"/>
        <n v="2.8806290207290929E-2"/>
        <n v="2.4779915226605508E-3"/>
        <n v="-2.2644708161782569E-2"/>
        <n v="5.1562314363787609E-2"/>
        <n v="-3.8131835648832497E-2"/>
        <n v="0.19488763081145985"/>
        <n v="0.11764035986789657"/>
        <n v="-6.9081718618366648E-3"/>
        <n v="6.5121720238426814E-2"/>
        <n v="0.18236896225890725"/>
        <n v="5.0499023649381497E-2"/>
        <n v="0.10437206421308005"/>
        <n v="0.17731474388437771"/>
        <n v="2.6314452628905294E-2"/>
        <n v="0.11947986996749195"/>
        <n v="-2.2736049430392008E-2"/>
        <n v="-5.2356020942408111E-3"/>
        <n v="8.7049538841875065E-2"/>
        <n v="-1.6068231080953711E-2"/>
        <n v="0.13362242389020526"/>
        <n v="4.4787018255578175E-2"/>
        <n v="3.4855040232906087E-2"/>
        <n v="0.12989459340307014"/>
        <n v="-2.8562024575775315E-2"/>
        <n v="-1.1245006881272944E-2"/>
        <n v="1.0001666944500603E-4"/>
        <n v="3.2111404317553251E-2"/>
        <n v="-2.9719561162224645E-2"/>
        <n v="-2.224662692187002E-2"/>
        <n v="3.6764705882352941E-3"/>
        <n v="9.2608436390034035E-2"/>
        <n v="3.2378193855384249E-2"/>
        <n v="3.5033563623891586E-3"/>
        <n v="7.888375655170772E-2"/>
        <n v="-3.0947453555032211E-2"/>
        <n v="-1.175990755217184E-2"/>
        <n v="2.9146411361368838E-2"/>
        <n v="8.4623000364754355E-2"/>
        <n v="-3.0090447121991638E-2"/>
        <n v="-8.1806434939914643E-2"/>
        <n v="4.8717948717948802E-2"/>
        <n v="4.158427358380834E-2"/>
        <n v="1.5950786651423632E-2"/>
        <n v="2.149437052200619E-2"/>
        <n v="0.11426226985999283"/>
        <n v="1.6658227848101226E-2"/>
        <n v="-3.8457656202684855E-2"/>
        <n v="6.6062813822979308E-2"/>
        <n v="9.6884661117717027E-2"/>
        <n v="4.2987489417740506E-2"/>
        <n v="0.1631329945680742"/>
        <n v="0.27516515994436702"/>
        <n v="-1.2196930377400534E-2"/>
        <n v="0.12800828393915598"/>
        <n v="3.0412744388124524E-2"/>
        <n v="1.1293201362972637E-2"/>
        <n v="6.1549391287499602E-2"/>
        <n v="0.12765825531651065"/>
        <n v="-4.0008610615658989E-2"/>
        <n v="3.7637096062806942E-2"/>
        <n v="-9.3315015941315815E-3"/>
        <n v="9.1767715276582146E-2"/>
        <n v="-5.8034504561466742E-3"/>
        <n v="0.11304347826086952"/>
        <n v="4.9260348405015736E-4"/>
        <n v="0.46221219560745797"/>
        <n v="-9.5541401273884045E-3"/>
        <n v="0.13484725601513922"/>
        <n v="0.12143004966887416"/>
        <n v="0.20220069136764207"/>
        <n v="-5.1688324235543851E-3"/>
        <n v="0.11976958525345627"/>
        <n v="5.143039358600579E-2"/>
        <n v="-1.8730903777177604E-2"/>
        <n v="0.11999828451344509"/>
        <n v="9.2190972488313289E-2"/>
        <n v="1.3009049773755613E-2"/>
        <n v="1.3817828733614841E-3"/>
        <n v="-9.5645356710141835E-2"/>
        <n v="-3.9594297863441541E-2"/>
        <n v="-2.0816270816270892E-2"/>
        <n v="-2.4105384667617379E-2"/>
        <n v="3.3460101414465003E-2"/>
        <n v="-5.7957965683122031E-2"/>
        <n v="0.10614917584485312"/>
        <n v="3.0302298628549242E-2"/>
        <n v="0.32501659532584065"/>
        <n v="1.4777324196020365E-3"/>
        <n v="-2.8240834858033408E-2"/>
        <n v="0.16303653365859339"/>
        <n v="2.2852909329230016E-2"/>
        <n v="0.13045444268595985"/>
        <n v="1.7895608947804367E-2"/>
        <n v="1.5129090610096972E-2"/>
        <n v="-3.4484530784253301E-2"/>
        <n v="-6.6448579022692429E-4"/>
        <n v="1.0018817067588866E-2"/>
        <n v="9.6020479404235498E-2"/>
        <n v="6.4546384720327366E-2"/>
        <n v="0.17000041933995888"/>
        <n v="-2.5830721003134823E-2"/>
        <n v="2.6590373611578646E-2"/>
        <n v="7.4787474443129109E-2"/>
        <n v="-3.8460286987928263E-2"/>
        <n v="-2.7776000000000023E-2"/>
        <n v="4.6533685052906101E-2"/>
        <n v="9.5270890725435986E-3"/>
        <n v="-2.3886081763895204E-2"/>
        <n v="1.4377086169280469E-2"/>
        <n v="9.9989900010100923E-3"/>
        <n v="6.4082440455879255E-2"/>
        <n v="8.0684142033835171E-2"/>
        <n v="4.7204153488094508E-2"/>
        <n v="0.15384615384615391"/>
        <n v="1.8032437046521528E-2"/>
        <n v="5.4784589892294865E-2"/>
        <n v="-1.8644229849890752E-3"/>
        <n v="-9.2594275329395709E-2"/>
        <n v="1.8457659928870329E-3"/>
        <n v="-1.6619756064870653E-2"/>
        <n v="-5.4063420551030972E-2"/>
        <n v="2.8221015107791573E-2"/>
        <n v="-1.6709859590763026E-2"/>
        <n v="8.9475389767039809E-2"/>
        <n v="-3.8697172129729E-2"/>
        <n v="6.4196070701097382E-2"/>
        <n v="0.1263015634118623"/>
        <n v="0.10203325063449958"/>
        <n v="1.3905111518997546E-4"/>
        <n v="9.9960015993602568E-3"/>
        <n v="-3.7497350010600047E-2"/>
        <n v="-2.8059408371179591E-2"/>
        <n v="-2.9214406354132762E-3"/>
        <n v="4.89162673967602E-2"/>
        <n v="3.0002637594513881E-2"/>
        <n v="-4.3396226415094351E-2"/>
        <n v="0.10826973939118273"/>
        <n v="-9.9410304158907434E-2"/>
        <n v="0.12500419064647708"/>
        <n v="4.4038155802861738E-2"/>
        <n v="0.10871571729957792"/>
        <n v="0.10037150909556743"/>
        <n v="0.17055300713557581"/>
        <n v="2.6654064272211838E-2"/>
        <n v="6.6125070848290918E-3"/>
        <n v="6.0806669118548588E-2"/>
        <n v="7.4202580959337697E-2"/>
        <n v="5.7435836642759752E-2"/>
        <n v="4.9822271429403778E-2"/>
        <n v="7.5225851285614889E-2"/>
        <n v="0.36212874147694435"/>
        <n v="0.14995251131348122"/>
        <n v="-1.9335481720191075E-2"/>
        <n v="-9.0828533451485088E-3"/>
        <n v="8.2481029363246448E-3"/>
        <n v="0.16865435356200531"/>
        <n v="2.4575258481841274E-2"/>
        <n v="9.9324592769163989E-4"/>
        <n v="-1.1707510665740715E-2"/>
        <n v="0.1831766129783074"/>
        <n v="0.21662203099618035"/>
        <n v="3.8466531089091711E-2"/>
        <n v="7.1753659436631272E-3"/>
        <n v="2.8009966243369228E-2"/>
        <n v="-2.9476730901058654E-2"/>
        <n v="0.16439184846307994"/>
        <n v="2.2210510465292569E-3"/>
        <n v="2.418777730070127E-2"/>
        <n v="1.4271952046242342E-3"/>
        <n v="1.2618854052525512E-2"/>
        <n v="6.666666666666668E-2"/>
        <n v="-5.9647690947425766E-2"/>
        <n v="-3.7737049764541036E-2"/>
        <n v="9.8042331405326269E-2"/>
        <n v="0.16744097847729197"/>
        <n v="0.11424346348676967"/>
        <n v="-5.0642810222402947E-2"/>
        <n v="-3.7384514172935535E-2"/>
        <n v="7.5274585650958487E-2"/>
        <n v="-1.5842909740042415E-2"/>
        <n v="6.9573670323566206E-2"/>
        <n v="4.0013021186555628E-2"/>
        <n v="2.5252929713568722E-2"/>
        <n v="4.2860448970145758E-2"/>
        <n v="6.5278559369723746E-3"/>
        <n v="-3.2993101046812821E-2"/>
        <n v="-3.4741245673270929E-2"/>
        <n v="2.1414653156664083E-2"/>
        <n v="2.1058273987291072E-4"/>
        <n v="0.25928868709799457"/>
        <n v="-4.381797260680749E-2"/>
        <n v="7.8943567895439756E-2"/>
        <n v="1.5035977173104016E-2"/>
        <n v="-2.8209301178675296E-2"/>
        <n v="1.9552890568988002E-3"/>
        <n v="-4.2330597135039498E-2"/>
        <n v="-1.1243092167947723E-2"/>
        <n v="0.23565186584789793"/>
        <n v="0.100011786892975"/>
        <n v="0.17479842269436771"/>
        <n v="0.12047182468694104"/>
        <n v="-1.3906447534766119E-2"/>
        <n v="0.11844699459076895"/>
        <n v="0.11939996969543909"/>
        <n v="8.161294772173433E-2"/>
        <n v="-3.1578048988648993E-2"/>
        <n v="0.15375586854460097"/>
        <n v="0.23033824444905582"/>
        <n v="9.4834296014091907E-2"/>
        <n v="7.0577384246448979E-2"/>
        <n v="-2.5352319976450627E-2"/>
        <n v="0.12597674162661887"/>
        <n v="0.16664833351666478"/>
        <n v="0.14176754600797697"/>
        <n v="0.13199081803005025"/>
        <n v="0.11665266341791289"/>
        <n v="-5.7574585991365439E-2"/>
        <n v="0.10730160611628056"/>
        <n v="-3.8838944708854725E-2"/>
        <n v="3.4114285714285708E-2"/>
        <n v="9.6104112788854598E-2"/>
        <n v="-1.3874986097208344E-2"/>
        <n v="9.1514173271187438E-2"/>
        <n v="-6.4763313112302462E-2"/>
        <n v="-0.140376383167757"/>
        <n v="6.6656717902800602E-2"/>
        <n v="0.19495889868277708"/>
        <n v="2.2880215343203204E-2"/>
        <n v="0.13882686362074881"/>
        <n v="3.2843343133137311E-2"/>
        <n v="2.3342075683776765E-2"/>
        <n v="-6.1610772357723505E-3"/>
        <n v="0.1333333333333335"/>
        <n v="0.18899833847614528"/>
        <n v="-6.2543192812715934E-2"/>
        <n v="6.9339420744756727E-2"/>
        <n v="0.10445736434108518"/>
        <n v="0.1854513064133016"/>
        <n v="0.16052381455275111"/>
        <n v="0.19771393265369172"/>
        <n v="0.15219878277582022"/>
        <n v="0.16962428640970045"/>
        <n v="3.8114113656295586E-4"/>
        <n v="-8.921933085501774E-3"/>
        <n v="-5.2399010717229966E-2"/>
        <n v="-5.0289424519922868E-2"/>
        <n v="4.0009518993366418E-2"/>
        <n v="0.27817975764972547"/>
        <n v="-1.5780102924318848E-2"/>
        <n v="-2.5483407522551151E-2"/>
        <n v="-6.8329334015184318E-2"/>
        <n v="1.0018473781440929E-2"/>
        <n v="0.23281150835625122"/>
        <n v="0.1812574612017509"/>
        <n v="1.7512390842577333E-2"/>
        <n v="0.10016443504815595"/>
        <n v="8.5720730882020175E-4"/>
        <n v="-2.3677445541875255E-2"/>
        <n v="0.14888803517309074"/>
        <n v="-1.7862017862017909E-2"/>
        <n v="5.14302763584829E-2"/>
        <n v="0.16498091956578106"/>
        <n v="0.18032964258664841"/>
        <n v="2.1021667384129767E-2"/>
        <n v="0.22323191069362205"/>
        <n v="7.6195170034499743E-2"/>
        <n v="7.4989274989275073E-2"/>
        <n v="8.4479054779806759E-2"/>
        <n v="7.3344029337611763E-2"/>
        <n v="-3.9991859163529118E-2"/>
        <n v="-3.6328979088411831E-2"/>
        <n v="1.5666301334536639E-2"/>
        <n v="0.15266583079586837"/>
        <n v="0.11111111111111108"/>
        <n v="0.1204526166902404"/>
        <n v="-1.4811894570849264E-2"/>
        <n v="5.7659064294875224E-2"/>
        <n v="9.1089321116648823E-3"/>
        <n v="0.11225513490680618"/>
        <n v="5.7625505591244276E-2"/>
        <n v="8.8293933352321923E-3"/>
        <n v="-7.1428571428571369E-2"/>
        <n v="6.4089568743088812E-2"/>
        <n v="-2.663014190767023E-2"/>
        <n v="0.11726200797641759"/>
        <n v="0.18419931856899488"/>
        <n v="3.4190927555856516E-2"/>
        <n v="-3.7551419378487348E-2"/>
        <n v="-1.4823261117445898E-2"/>
        <n v="3.8754995761171511E-3"/>
        <n v="0.23807999999999993"/>
        <n v="7.3331244124099026E-2"/>
        <n v="4.8195549406203235E-2"/>
        <n v="0.1477819647054435"/>
        <n v="0.19441437540593201"/>
        <n v="-8.3339333285333647E-2"/>
        <n v="5.5719833268018049E-2"/>
        <n v="-3.5727221838058619E-2"/>
        <n v="0.1659266567998684"/>
        <n v="-3.3944685148385882E-2"/>
        <n v="-4.5209357770824063E-2"/>
        <n v="1.9044627816006507E-2"/>
        <n v="1.9583158483703696E-3"/>
        <n v="0.13052420773456747"/>
        <n v="8.9347726599725397E-2"/>
        <n v="1.4813029036751392E-2"/>
        <n v="7.1606047790230581E-2"/>
        <n v="-4.3379693310917455E-2"/>
        <n v="0.2"/>
        <n v="8.4541390055548019E-2"/>
        <n v="-1.0187778815229729E-2"/>
        <n v="-6.9769334038485037E-2"/>
        <n v="0.13914404161924884"/>
        <n v="6.6945688909848297E-2"/>
        <n v="0.21519378050427293"/>
        <n v="-4.323820697746654E-2"/>
        <n v="9.9996555999448844E-2"/>
        <n v="1.4703975098891018E-2"/>
        <n v="1.8917299870732499E-4"/>
        <n v="6.721886426386102E-2"/>
        <n v="0.10476528319735148"/>
        <n v="-7.6314770779186188E-3"/>
        <n v="0.15534784090355871"/>
        <n v="0.1847686222179859"/>
        <n v="0.17388836329233676"/>
        <n v="0.213682285316147"/>
        <n v="-1.5887970536593635E-2"/>
        <n v="0.14086062614162523"/>
        <n v="0.14943601395764022"/>
        <n v="0.11882747203940743"/>
        <n v="9.2919115589140816E-2"/>
        <n v="-6.1526418786692752E-2"/>
        <n v="-5.8838643371017373E-2"/>
        <n v="1.836418082765081E-2"/>
        <n v="5.3378920559607494E-3"/>
        <n v="0.10019851283604196"/>
        <n v="-3.1108782500490818E-3"/>
        <n v="0.10616673124497036"/>
        <n v="0.21443494776828101"/>
        <n v="0.20862654396929275"/>
        <n v="0.19746269637809763"/>
        <n v="6.4967516241878909E-2"/>
        <n v="0.1374509103891467"/>
        <n v="0.14460193848394867"/>
        <n v="6.8251748251748189E-3"/>
        <n v="7.0661774697649102E-2"/>
        <n v="2.0674157303371145E-3"/>
        <n v="8.8653398811062351E-2"/>
        <n v="-5.5311602769802497E-3"/>
        <n v="0.21924188885319626"/>
        <n v="3.6459150070566028E-2"/>
        <n v="0.21751926577082428"/>
        <n v="5.6456595613222138E-2"/>
        <n v="0.10333307733660996"/>
        <n v="-3.2719985425396107E-2"/>
        <n v="7.7744869896340218E-2"/>
        <n v="7.4051654560129077E-2"/>
        <n v="-1.1499254102436563E-2"/>
        <n v="7.8143397161801978E-2"/>
        <n v="6.30877863772316E-2"/>
        <n v="-8.9850249584027438E-3"/>
        <n v="-2.6070483521770556E-2"/>
        <n v="3.3346454478996673E-2"/>
        <n v="-7.1412297800167029E-2"/>
        <n v="3.018518099803293E-2"/>
        <n v="2.926004980434015E-2"/>
        <n v="4.2856118203988117E-2"/>
        <n v="5.7651622002820889E-2"/>
        <n v="0.14682884448305816"/>
        <n v="0.29435903363772958"/>
        <n v="0.16926588056295172"/>
        <n v="0.12983596409780246"/>
        <n v="0.1076751838946961"/>
        <n v="0.19163613873162377"/>
        <n v="-1.9263264616424476E-2"/>
        <n v="0.24855297374381352"/>
        <n v="0.16302569137620693"/>
        <n v="0.23472656095535616"/>
        <n v="8.8235294117647189E-2"/>
        <n v="3.4651030830338443E-2"/>
        <n v="0.24807758919293388"/>
        <n v="3.410895532693501E-2"/>
        <n v="8.5111972154725019E-2"/>
        <n v="5.9376728747925482E-2"/>
        <n v="-3.93204911092295E-2"/>
        <n v="8.8817156970630654E-2"/>
        <n v="-1.3129821106187482E-3"/>
        <n v="-7.4672507128393822E-2"/>
        <n v="6.9995661425944669E-2"/>
        <n v="0.13157625069169757"/>
        <n v="-4.2984904353495093E-3"/>
        <n v="2.756731452745517E-3"/>
        <n v="-2.5665693179866094E-2"/>
        <n v="5.7347556626353352E-2"/>
        <n v="-0.10478758289003859"/>
        <n v="8.3336711118316947E-2"/>
        <n v="0.22223092589691371"/>
        <n v="0.16098006178039881"/>
        <n v="0.3232854157431449"/>
        <n v="5.8130146940094333E-3"/>
        <n v="-7.9506047534466523E-3"/>
        <n v="0.33688762016707935"/>
        <n v="0.25851762050081517"/>
        <n v="8.0446927374301661E-2"/>
        <n v="6.3821892393320923E-2"/>
        <n v="5.413724425131286E-2"/>
        <n v="7.7767495293104005E-2"/>
        <n v="-1.17550140996801E-2"/>
        <n v="6.2300419510362814E-3"/>
        <n v="-2.2005340208083847E-2"/>
        <n v="-8.545731616219002E-3"/>
        <n v="0.15125661566937565"/>
        <n v="0.26566498802938998"/>
        <n v="2.1501237283475375E-2"/>
        <n v="-3.2835255265010001E-2"/>
        <n v="0.20742042166184366"/>
        <n v="6.7412518884488265E-2"/>
        <n v="5.6460328699735454E-2"/>
        <n v="3.333333333333325E-2"/>
        <n v="0.12855617659988697"/>
        <n v="9.6126033057851307E-2"/>
        <n v="5.1477401420875769E-5"/>
        <n v="0.12758466802201626"/>
        <n v="0.19737811165120056"/>
        <n v="0.35291536661466449"/>
        <n v="0.12635535636836778"/>
        <n v="0.26484101351043987"/>
        <n v="4.7419804741980438E-2"/>
        <n v="5.696257996669681E-4"/>
        <n v="5.5524660991572869E-2"/>
        <n v="-5.4086282526298289E-3"/>
        <n v="5.715573401073458E-2"/>
        <n v="-2.105177928019104E-2"/>
        <n v="0.14703363438181244"/>
        <n v="-2.716039788622944E-2"/>
        <n v="9.8108565277564133E-2"/>
        <n v="1.5337423312884019E-3"/>
        <n v="2.1542281291077547E-3"/>
        <n v="-5.6955093099671497E-3"/>
        <n v="0.15145672664952878"/>
        <n v="7.246478134722277E-2"/>
        <n v="0.1720046239630082"/>
        <n v="0.18945767866193614"/>
        <n v="0.1852"/>
        <n v="-0.13601990049751242"/>
        <n v="-6.1224489795918366E-2"/>
        <n v="0.18486804268643348"/>
        <n v="-4.1422380830995241E-3"/>
        <n v="0.24240845717787637"/>
        <n v="4.7278447201282145E-2"/>
        <n v="4.8662518064117562E-3"/>
        <n v="0.22727272727272721"/>
        <n v="1.3444092250519226E-2"/>
        <n v="3.2438536159728956E-2"/>
        <n v="8.8879259806795313E-2"/>
        <n v="8.260185701963571E-2"/>
        <n v="-2.0151695419393208E-2"/>
        <n v="5.9996544830820113E-2"/>
        <n v="0.1078832044906199"/>
        <n v="0.27530603215181176"/>
        <n v="5.5894584576439782E-2"/>
        <n v="4.768571367033532E-2"/>
        <n v="-1.8517333333333347E-2"/>
        <n v="0.14725062228713673"/>
        <n v="4.9974709155286342E-3"/>
        <n v="2.6664064024985522E-2"/>
        <n v="4.0796873510628336E-2"/>
        <n v="2.5613802256138116E-2"/>
        <n v="-4.1296176709221172E-2"/>
        <n v="0.12711279751638493"/>
        <n v="1.3526266121421847E-2"/>
        <n v="0.12519978689397984"/>
        <n v="-6.4817535405770718E-2"/>
        <n v="-5.0804403048264769E-3"/>
        <n v="0.20614811364694921"/>
        <n v="0.1739111364533531"/>
        <n v="1.4320199664498179E-2"/>
        <n v="7.9985580966876274E-2"/>
        <n v="0.12939297124600635"/>
        <n v="0.20625231681700246"/>
        <n v="0.26824728127755459"/>
        <n v="0.25218177707438394"/>
        <n v="0.20154753131908607"/>
        <n v="7.7749864851973119E-2"/>
        <n v="-1.3598231321360456E-2"/>
        <n v="4.6155565489494808E-2"/>
        <n v="0.20403419316136756"/>
        <n v="0.10286606129398411"/>
        <n v="-4.1858090862685014E-2"/>
        <n v="1.4569745423942676E-2"/>
        <n v="0.23600542061920135"/>
        <n v="7.6919440242057394E-2"/>
        <n v="5.0204627416021781E-2"/>
        <n v="4.0001471995289632E-2"/>
        <n v="7.6335607962380342E-2"/>
        <n v="0.13715021513143416"/>
        <n v="7.288542291541697E-2"/>
        <n v="-2.5655794753641964E-2"/>
        <n v="0.13825878594249191"/>
        <n v="0.11953467093654023"/>
        <n v="4.6564384215867782E-2"/>
        <n v="1.4280635221616477E-2"/>
        <n v="0.23727282989050677"/>
        <n v="7.2487826471890185E-2"/>
        <n v="0.19050995364057818"/>
        <n v="0.14386323315950766"/>
        <n v="0.27453930048890557"/>
        <n v="4.7861989165307768E-3"/>
        <n v="0.10004201239365619"/>
        <n v="0.13488467874794063"/>
        <n v="4.0026480623313057E-2"/>
        <n v="0.18902175479037611"/>
        <n v="0.10256525248901249"/>
        <n v="0.19418516368183641"/>
        <n v="0.18182999177239859"/>
        <n v="0.20176983547403241"/>
        <n v="0.12435978835978834"/>
        <n v="0.12639728409373191"/>
        <n v="1.503635840762498E-2"/>
        <n v="0.10220735240115869"/>
        <n v="0.20767602540037541"/>
        <n v="0.11161310599512846"/>
        <n v="1.9095869056896034E-3"/>
        <n v="0.1345666991236612"/>
        <n v="0.19026324999027883"/>
        <n v="1.9355837720660951E-4"/>
        <n v="9.0726662293057508E-2"/>
        <n v="0.12786647314949184"/>
        <n v="0.118722609382858"/>
        <n v="7.4068998595361285E-2"/>
        <n v="-2.4391896469950498E-2"/>
        <n v="0.10483448907497041"/>
        <n v="0.12179031478374608"/>
        <n v="8.4892706173770149E-2"/>
        <n v="0.14955494373312658"/>
        <n v="7.1437202445685008E-2"/>
        <n v="4.5460929818811779E-2"/>
        <n v="1.1494781369247902E-4"/>
        <n v="1.9605216148624576E-2"/>
        <n v="9.9140515690585754E-2"/>
        <n v="9.5649534601376041E-2"/>
        <n v="3.4844802167589659E-2"/>
        <n v="-2.9788986874871429E-2"/>
        <n v="-9.5211789364225939E-3"/>
        <n v="6.0611788425794691E-2"/>
        <n v="-1.7150368468990578E-2"/>
        <n v="0.19272811845879512"/>
        <n v="9.4370096908167875E-2"/>
        <n v="9.9994638357192675E-2"/>
        <n v="1.3722397476340766E-2"/>
        <n v="0.10927335989107956"/>
        <n v="-6.1076295633144338E-2"/>
        <n v="-2.2658246155329589E-2"/>
        <n v="0.21653878942881516"/>
        <n v="3.8642876952944369E-2"/>
        <n v="2.001012006072047E-2"/>
        <n v="0.16669669399153211"/>
        <n v="9.089283319175577E-2"/>
        <n v="8.7254206153717841E-3"/>
        <n v="0.18747932517366855"/>
        <n v="0.16697377190575149"/>
        <n v="0.26467900388393872"/>
        <n v="4.1481143205084427E-2"/>
        <n v="9.0929705215419501E-2"/>
        <n v="0.28750282826759183"/>
        <n v="-1.1528804328606257E-2"/>
        <n v="8.7810901393543792E-2"/>
        <n v="3.2063614210593817E-2"/>
        <n v="0.11887777848544692"/>
        <n v="6.9427758457160857E-2"/>
        <n v="1.6668724533893706E-3"/>
        <n v="0.26580853265169502"/>
        <n v="0.12221899506244549"/>
        <n v="8.6975310420327842E-2"/>
        <n v="-0.1078119677529237"/>
        <n v="1.2998871998710942E-2"/>
        <n v="0.12902202040915978"/>
        <n v="7.6152978176842079E-2"/>
        <n v="-3.5446699544764766E-2"/>
        <n v="1.8450184501844966E-2"/>
        <n v="-2.3729812814519996E-2"/>
        <n v="4.0807432499356124E-2"/>
        <n v="0.28990445647090279"/>
        <n v="0.23336360884044802"/>
        <n v="0.25707587626508099"/>
        <n v="5.9072205625387467E-2"/>
        <n v="0.18252765145135022"/>
        <n v="1.5846220866913664E-2"/>
        <n v="4.7204698716554312E-2"/>
        <n v="0.23161967938087341"/>
        <n v="0.14184292264457909"/>
        <n v="0.18768112382730001"/>
        <n v="0.21915142078629812"/>
        <n v="2.3686579184226133E-4"/>
        <n v="4.0037549870922319E-2"/>
        <n v="0.20292529875882431"/>
        <n v="0.17361557535127192"/>
        <n v="8.8670837646847092E-2"/>
        <n v="0.20938790163345897"/>
        <n v="0.2300640407053251"/>
        <n v="9.893900362397938E-2"/>
        <n v="0.21429184181178706"/>
        <n v="0.17409605589931396"/>
        <n v="0.13748555390457312"/>
        <n v="0.10556163954943683"/>
        <n v="9.3351093351093428E-2"/>
        <n v="5.0238262347161678E-3"/>
        <n v="3.4100290749849082E-3"/>
        <n v="0.21532341135935784"/>
        <n v="7.2913391328651794E-2"/>
        <n v="0.19530451412932379"/>
        <n v="0.11941172642675879"/>
        <n v="5.2902461087370276E-2"/>
        <n v="0.12148770318448238"/>
        <n v="0.20784951230840676"/>
        <n v="1.2633624878522935E-2"/>
        <n v="-1.1449930212202161E-2"/>
        <n v="4.7620114736464679E-2"/>
        <n v="5.9911616161616221E-2"/>
        <n v="0.18203556716567876"/>
        <n v="-2.1499620087034682E-2"/>
        <n v="0.24951768488745993"/>
        <n v="3.7149146945514584E-2"/>
        <n v="0.19995673102926081"/>
        <n v="0.12503298675252017"/>
        <n v="0.18540923426916919"/>
        <n v="0.17037300900717531"/>
        <n v="0.16304729424745484"/>
        <n v="0.14469733656174333"/>
        <n v="0.13006245268735797"/>
        <n v="3.7108349378610142E-2"/>
        <n v="-9.9944475291504874E-3"/>
        <n v="1.8503821895493117E-2"/>
        <n v="-7.5650216738912882E-2"/>
        <n v="6.9814611983286826E-2"/>
        <n v="-4.5663882600890477E-3"/>
        <n v="-1.4181366073510008E-2"/>
        <n v="7.3680536704541041E-2"/>
        <n v="4.5829923368796939E-2"/>
        <n v="5.0012529982458122E-2"/>
        <n v="1.8533094812164603E-2"/>
        <n v="3.5057260191646736E-3"/>
        <n v="6.9779357607198972E-2"/>
        <n v="4.132279101979567E-2"/>
        <n v="0.22314310295382853"/>
        <n v="-2.4795040991801659E-2"/>
        <n v="6.0887656033287073E-2"/>
        <n v="0.11220937619108109"/>
        <n v="-4.8515329320024001E-3"/>
        <n v="8.9307320024198292E-2"/>
        <n v="0.15790853411501155"/>
        <n v="0.13727857358437998"/>
        <n v="5.3987460125398665E-2"/>
        <n v="4.1677250021166706E-2"/>
        <n v="2.5932334118529941E-2"/>
        <n v="-5.5885921123287174E-3"/>
        <n v="6.0603195613122725E-2"/>
        <n v="-2.3745819397993261E-2"/>
        <n v="8.3907056798621874E-3"/>
        <n v="-7.1429571842742901E-2"/>
        <n v="-2.7024492045068123E-2"/>
        <n v="6.6528814168838879E-3"/>
        <n v="0.10047846889952149"/>
        <n v="3.3891524261301979E-2"/>
        <n v="0.13176175834187442"/>
        <n v="5.4058624577226627E-2"/>
        <n v="0.13636616119535638"/>
        <n v="0.20891627803686427"/>
        <n v="0.29357150613530236"/>
        <n v="3.4475281873373884E-2"/>
        <n v="0.22221625684527013"/>
        <n v="0.14773195876288658"/>
        <n v="6.9196428571428506E-2"/>
        <n v="0.12269024438704559"/>
        <n v="0.20456575682382133"/>
        <n v="9.2889681124975199E-2"/>
        <n v="-7.072469234759097E-4"/>
        <n v="8.5173937051352941E-2"/>
        <n v="5.55606617647059E-2"/>
        <n v="0.17167714311742746"/>
        <n v="0.18750568750568755"/>
        <n v="5.3535578853446349E-2"/>
        <n v="4.1845964696583825E-2"/>
        <n v="0.29642063042246158"/>
        <n v="-2.1286783910847928E-2"/>
        <n v="-6.6681118577931908E-2"/>
        <n v="1.686980726244867E-4"/>
        <n v="5.2616206292247406E-2"/>
        <n v="7.7896547487406362E-2"/>
        <n v="0.11092945311861364"/>
        <n v="6.6817942380161199E-2"/>
        <n v="0.13475999999999999"/>
        <n v="0.20690201672015543"/>
        <n v="0.30435449836946116"/>
        <n v="8.7160333854186534E-2"/>
        <n v="0.14181983208531881"/>
        <n v="-4.6883244139594368E-2"/>
        <n v="0.3066553405229725"/>
        <n v="0.28997220596840267"/>
        <n v="6.8030429876606111E-2"/>
        <n v="7.0156306797528004E-2"/>
        <n v="1.6667866657066932E-2"/>
        <n v="-9.9716632590840029E-3"/>
        <n v="0.12121751512993953"/>
        <n v="0.1180619756890942"/>
        <n v="0.16796675409612699"/>
        <n v="0.1035653650254669"/>
        <n v="0.21852811522024429"/>
        <n v="7.5803556860825641E-2"/>
        <n v="7.3007744191856086E-2"/>
        <n v="9.7117968677601696E-2"/>
        <n v="0.10429615256344188"/>
        <n v="0.25417661097852023"/>
        <n v="4.1671588895451729E-2"/>
        <n v="-3.9471365638766513E-2"/>
        <n v="0.12034642099450733"/>
        <n v="0.17686193191636415"/>
        <n v="0.1251029975848843"/>
        <n v="1.7384667571234833E-2"/>
        <n v="-2.7639913351065245E-2"/>
        <n v="-9.2297603759665642E-2"/>
        <n v="4.1670024985895192E-2"/>
        <n v="-4.897418927862403E-3"/>
        <n v="-6.1556268743093992E-3"/>
        <n v="0.14933088428234051"/>
        <n v="2.4295506473724422E-2"/>
        <n v="0.14033530321860666"/>
        <n v="-1.3418096841470542E-2"/>
        <n v="-1.3402920709595284E-2"/>
        <n v="2.7784459947077247E-2"/>
        <n v="1.9258660453172979E-2"/>
        <n v="1.664896319216732E-2"/>
        <n v="0.10090218971365288"/>
        <n v="0.28812590067936955"/>
        <n v="7.1993092913595097E-2"/>
        <n v="0.16001156809684147"/>
        <n v="1.8517756470933674E-4"/>
        <n v="-1.4513099732503608E-2"/>
        <n v="8.3330183330183383E-2"/>
        <n v="0.10000949006706317"/>
        <n v="-2.0323084940072941E-2"/>
        <n v="-1.8180284304214034E-2"/>
        <n v="8.2442748091603194E-2"/>
        <n v="-1.1004489831841387E-5"/>
        <n v="2.2600052314935878E-2"/>
        <n v="2.7505593704189472E-2"/>
        <n v="0.19913662163242463"/>
        <n v="-0.21288803884066498"/>
        <n v="9.8537033392376711E-2"/>
        <n v="0.25928229367497979"/>
        <n v="1.4807077906119419E-2"/>
        <n v="0.11476900691160426"/>
        <n v="-3.2134744307164521E-3"/>
        <n v="0.17021623383679227"/>
        <n v="3.6675475972169851E-2"/>
        <n v="0.26842932966384919"/>
        <n v="3.9308099703610141E-2"/>
        <n v="-9.0657505487177277E-4"/>
        <n v="-9.6825249045712616E-2"/>
        <n v="0.21535053306872201"/>
        <n v="-1.392025812399162E-2"/>
        <n v="0.15872156013001082"/>
        <n v="0.16210849354634888"/>
        <n v="0.18364712689722715"/>
        <n v="0.25851153318280418"/>
        <n v="8.6990987983978488E-2"/>
        <n v="9.286373300172493E-2"/>
        <n v="0.28569743670388409"/>
        <n v="3.5846372688477894E-2"/>
        <n v="7.6925798804005546E-2"/>
        <n v="0.15151928986002047"/>
        <n v="3.2541458278494292E-2"/>
        <n v="9.1078797406170184E-2"/>
        <n v="0.10722581055712872"/>
        <n v="1.0170440408061828E-2"/>
        <n v="-2.9805030335159344E-2"/>
        <n v="0.25126998249289673"/>
        <n v="0.29119767474995012"/>
        <n v="0.25577530783480451"/>
        <n v="4.1706627320791931E-2"/>
        <n v="3.7146295990371246E-2"/>
        <n v="-3.2687874596588305E-2"/>
        <n v="1.5390292610922928E-2"/>
        <n v="3.0048654179456631E-2"/>
        <n v="1.2522637074713734E-3"/>
        <n v="-4.533601432655756E-2"/>
        <n v="-1.7135233542254456E-2"/>
        <n v="0.10286677908937603"/>
        <n v="0.11465071151358333"/>
        <n v="0.14694900265304117"/>
        <n v="0.20532778959582285"/>
        <n v="0.11250532695676875"/>
        <n v="1.7236178739182343E-4"/>
        <n v="0.1733431637584992"/>
        <n v="0.26529169121979951"/>
        <n v="0.11761915188672367"/>
        <n v="9.6789389766632983E-2"/>
        <n v="0.14079655543595268"/>
        <n v="8.5712293910558165E-2"/>
        <n v="4.5526981845452147E-2"/>
        <n v="9.6148156913792096E-3"/>
        <n v="0.13750182189185253"/>
        <n v="4.7824562349958084E-2"/>
        <n v="0.12742205565744358"/>
        <n v="-2.8874392494217214E-2"/>
        <n v="6.3185108583247149E-2"/>
        <n v="7.3926583958748099E-2"/>
        <n v="5.7074999999999959E-2"/>
        <n v="1.2576825419424614E-3"/>
        <n v="8.1580369943826767E-2"/>
        <n v="3.2685719648974626E-2"/>
        <n v="1.5398498550390686E-2"/>
        <n v="0.13328070049522711"/>
        <n v="0.31479166666666675"/>
        <n v="0.25057054638206483"/>
        <n v="0.21945628997867814"/>
        <n v="0.31621314632821357"/>
        <n v="8.7697248987571447E-2"/>
        <n v="9.2110623274340261E-2"/>
        <n v="0.18181411575275072"/>
        <n v="0.13393561968248396"/>
        <n v="-4.0375097681688236E-3"/>
        <n v="0.35715469384373177"/>
        <n v="0.29575199239599315"/>
        <n v="0.13467621713994846"/>
        <n v="-2.2731198397070648E-2"/>
        <n v="0.28799589603283188"/>
        <n v="0.15952651108589666"/>
        <n v="5.5548839458413914E-2"/>
        <n v="3.007784854918559E-3"/>
        <n v="5.4829222840171166E-2"/>
        <n v="0.12377244465105458"/>
        <n v="1.5138820674313146E-2"/>
        <n v="0.10343302559566593"/>
        <n v="0.26117692013756211"/>
        <n v="2.2741987698284252E-2"/>
        <n v="4.9115044247787627E-2"/>
        <n v="7.2127731743954981E-2"/>
        <n v="4.2083606097435231E-4"/>
        <n v="0.10332447428544783"/>
        <n v="4.8272897957337149E-2"/>
        <n v="0.10418112249955395"/>
        <n v="0.37248483681524969"/>
        <n v="0.2381681727676519"/>
        <n v="5.7306669239356539E-2"/>
        <n v="-3.4982014388489233E-2"/>
        <n v="0.17670011148272019"/>
        <n v="0.24919383733428871"/>
        <n v="0.2580370449222909"/>
        <n v="5.710110131008924E-2"/>
        <n v="0.11427445571864835"/>
        <n v="-2.144960044861911E-2"/>
        <n v="0.25613841846803437"/>
        <n v="5.8818676786008869E-2"/>
        <n v="6.786290322580639E-2"/>
        <n v="6.9335049984853084E-2"/>
        <n v="0.14308663653005571"/>
        <n v="0.17818022491602167"/>
        <n v="4.1654655520322874E-2"/>
        <n v="0.16306709685915577"/>
        <n v="0.17259038915636798"/>
        <n v="0.13179077268265321"/>
        <n v="7.0216028624465368E-2"/>
        <n v="0.24146088620717163"/>
        <n v="7.2206181663274457E-2"/>
        <n v="5.1848615837395411E-2"/>
        <n v="0.18300310545422749"/>
        <n v="-6.0602358115950862E-2"/>
        <n v="8.7119000350344561E-2"/>
        <n v="-4.1510112065867237E-2"/>
        <n v="0.34753363228699563"/>
        <n v="0.10279774127310068"/>
        <n v="0.22036074951841692"/>
        <n v="0.11422596507093188"/>
        <n v="9.9994737119098995E-2"/>
        <n v="0.19902428788753082"/>
        <n v="0.14668044432963051"/>
        <n v="0.20693038628382579"/>
        <n v="0.35589084752514705"/>
        <n v="0.12249145235617659"/>
        <n v="0.22462266942882506"/>
        <n v="-0.17645743919885551"/>
        <n v="0.36607698462085514"/>
        <n v="0.37376313822067819"/>
        <n v="5.356837241143253E-2"/>
        <n v="0.10465494791666678"/>
        <n v="0.25425156425477291"/>
        <n v="0.26962933439617381"/>
        <n v="0.11124307205067298"/>
        <n v="0.17046526249607052"/>
        <n v="0.19402928313367576"/>
        <n v="0.17972559247080172"/>
        <n v="0.20031004318458634"/>
        <n v="0.15153050148346478"/>
        <n v="0.20000697861055883"/>
        <n v="0.21873095415453386"/>
        <n v="0.10029333245443442"/>
        <n v="0.1120790155440415"/>
        <n v="3.5763583887563886E-3"/>
        <n v="4.3620501635769872E-3"/>
        <n v="9.0469250947245589E-2"/>
        <n v="-7.7303044679484885E-3"/>
        <n v="3.9441383448802519E-2"/>
        <n v="4.7860496311200471E-2"/>
        <n v="0.20356300080387937"/>
        <n v="-5.866239404589575E-3"/>
        <n v="0.18715600984097197"/>
        <n v="-3.2458646436030976E-2"/>
        <n v="1.2365348488812657E-3"/>
        <n v="0.21213577788459353"/>
        <n v="0.22951807228915677"/>
        <n v="-5.456327112378043E-3"/>
        <n v="-1.3169728896312549E-2"/>
        <n v="5.1987897899177647E-2"/>
        <n v="0.29677819083023543"/>
        <n v="-1.3332539729777932E-2"/>
        <n v="-8.2562823709955824E-2"/>
        <n v="-2.4562919006215923E-2"/>
        <n v="-2.8901734104046325E-2"/>
        <n v="-0.11712841896953852"/>
        <n v="-4.9989599944532899E-2"/>
        <n v="-2.1498260795792097E-2"/>
        <n v="1.6711940474784363E-2"/>
        <n v="-0.19167000735949641"/>
        <n v="0.30876430352234213"/>
        <n v="-1.429793056268174E-2"/>
        <n v="-5.3021591925385466E-3"/>
        <n v="3.8859952010300146E-2"/>
        <n v="6.2478306143700001E-2"/>
        <n v="8.9436581822095323E-2"/>
        <n v="0.1223699079804121"/>
        <n v="7.035303693152907E-2"/>
        <n v="0.12071827372868568"/>
        <n v="0.15869684704941783"/>
        <n v="0.21754058959140626"/>
        <n v="0.11578456516670559"/>
        <n v="0.201997830410414"/>
        <n v="9.4422880490296277E-2"/>
        <n v="0.22416962863095957"/>
        <n v="0.11393539451708815"/>
        <n v="0.18021201413427551"/>
        <n v="0.10309112806101958"/>
        <n v="0.24392516398330349"/>
        <n v="0.27694847388570837"/>
        <n v="5.0848636616583211E-2"/>
        <n v="-0.1380976863753213"/>
        <n v="4.7272254372846156E-2"/>
        <n v="-3.2014006127680884E-2"/>
        <n v="-8.8758316234533383E-2"/>
        <n v="6.6940641912424548E-2"/>
        <n v="0.33629672391398469"/>
        <n v="5.2540665035267019E-2"/>
        <n v="3.1591667625733739E-2"/>
        <n v="9.4950478044312184E-2"/>
        <n v="0.18345921045583588"/>
        <n v="-5.9005610369510493E-3"/>
        <n v="0.2400064400386403"/>
        <n v="8.4995320037439759E-2"/>
        <n v="-8.5653373463757204E-2"/>
        <n v="7.5279565190229353E-2"/>
        <n v="0.18566540608679996"/>
        <n v="0.33250756950178917"/>
        <n v="0.21820181180290091"/>
        <n v="0.11320264156830123"/>
        <n v="9.0886868094260317E-2"/>
        <n v="3.9698902047274304E-2"/>
        <n v="0.10766961651917396"/>
        <n v="0.25770423048869423"/>
        <n v="7.773927180935275E-2"/>
        <n v="0.19999999999999996"/>
        <n v="0.15386147289600507"/>
        <n v="9.4327073552425603E-2"/>
        <n v="5.1313948064064641E-2"/>
        <n v="0.33345927157322047"/>
        <n v="5.1329731246930028E-2"/>
        <n v="9.0454155955441262E-2"/>
        <n v="-2.8724950153762967E-2"/>
        <n v="-1.2278582930756737E-2"/>
        <n v="0.33331262232439662"/>
        <n v="0.19508538843655393"/>
        <n v="8.5200927357032469E-2"/>
        <n v="4.8704065085342134E-2"/>
        <n v="6.2511958452917876E-2"/>
        <n v="0.11718379781112492"/>
        <n v="9.6774881163003812E-2"/>
        <n v="-1.1544920235096399E-2"/>
        <n v="0.22558564545605578"/>
        <n v="-2.0820208202082014E-2"/>
        <n v="0.12854279988548531"/>
        <n v="0.29492201410155972"/>
        <n v="0.17228322605073823"/>
        <n v="0.23377254235229827"/>
        <n v="0.142831281679942"/>
        <n v="9.4716197508075597E-2"/>
        <n v="0.13103100861972461"/>
        <n v="2.1059349074665008E-2"/>
        <n v="-3.0147662018047559E-2"/>
        <n v="0.2222000299595546"/>
        <n v="0.2128602048106692"/>
        <n v="5.3654374822258141E-2"/>
        <n v="0.2831818792246743"/>
        <n v="0.25026091494172892"/>
        <n v="0.27752711496746219"/>
        <n v="8.6649019770038943E-2"/>
        <n v="0.14543464158287386"/>
        <n v="5.0308088292643459E-3"/>
        <n v="0.18054909260120988"/>
        <n v="0.1463506113569874"/>
        <n v="-7.9420543058892124E-2"/>
        <n v="7.3635976129582337E-2"/>
        <n v="-3.8455130127628259E-2"/>
        <n v="0.20383036935704513"/>
        <n v="0.10470666424989435"/>
        <n v="0.1643679880329095"/>
        <n v="6.1507884620413816E-2"/>
        <n v="0.12673681031010881"/>
        <n v="-8.9175408252655502E-3"/>
        <n v="7.8249421357738866E-2"/>
        <n v="0.10869072398656308"/>
        <n v="0.17826838945976184"/>
        <n v="0.18699854917932496"/>
        <n v="3.1468705843238409E-2"/>
        <n v="0.2709042935955866"/>
        <n v="0.19996439803002425"/>
        <n v="0.21645616445595312"/>
        <n v="0.17726085924519347"/>
        <n v="0.35445935634453973"/>
        <n v="0.19999156509636859"/>
        <n v="0.25697479678117735"/>
        <n v="9.521094640820979E-2"/>
        <n v="4.7175740435226501E-2"/>
        <n v="0.21270036991368699"/>
        <n v="0.34878261198833738"/>
        <n v="5.8804797792166456E-2"/>
        <n v="0.10280867239194699"/>
        <n v="5.3685869374890505E-2"/>
        <n v="-1.1555094274347108E-2"/>
        <n v="2.414739052392724E-2"/>
        <n v="5.716647379732194E-2"/>
        <n v="0.27424565484266972"/>
        <n v="0.19424114021571648"/>
        <n v="-5.1876792617533314E-2"/>
        <n v="0.140938096980043"/>
        <n v="0.10000586200832418"/>
        <n v="1.7855999999999948E-2"/>
        <n v="0.1481960043733227"/>
        <n v="0.10771352096682607"/>
        <n v="0.20215039401629478"/>
        <n v="0.38125705683101246"/>
        <n v="5.9715232600957346E-2"/>
        <n v="0.15873015873015886"/>
        <n v="0.16088626621388413"/>
        <n v="1.4166621260829262E-2"/>
        <n v="0.29530383737362764"/>
        <n v="0.22475114339521127"/>
        <n v="0.30435712376369939"/>
        <n v="-1.0399999999999939E-2"/>
        <n v="0.11407805340496127"/>
        <n v="0.23097854526425962"/>
        <n v="0.13540487704496343"/>
        <n v="0.2007498986623428"/>
        <n v="0.16459999999999994"/>
        <n v="0.12776570525484002"/>
        <n v="0.16923304708320991"/>
        <n v="0.14393021565301681"/>
        <n v="0.20022268480418268"/>
        <n v="8.4687159569933196E-2"/>
        <n v="-1.159488878371991E-2"/>
        <n v="0.29537618665281251"/>
        <n v="0.18478362463781672"/>
        <n v="0.11348806860551824"/>
        <n v="0.31716107568616586"/>
        <n v="0.12783029744062716"/>
        <n v="0.13890296135955418"/>
        <n v="0.11774295806539263"/>
        <n v="-2.6389067386368488E-2"/>
        <n v="-7.5935254769180005E-2"/>
        <n v="0.35336400230017251"/>
        <n v="0.12000160108874029"/>
        <n v="3.2880000000000111E-2"/>
        <n v="0.11749621167968298"/>
        <n v="0.21569820505019788"/>
        <n v="0.21332039124915994"/>
        <n v="-1.4580757763071744E-2"/>
        <n v="0.20951446431167312"/>
        <n v="0.20753897912672287"/>
        <n v="0.10036897750656341"/>
        <n v="4.85504230822575E-3"/>
        <n v="0.13331499879679615"/>
        <n v="-1.0007596525415243E-2"/>
        <n v="4.8047750956338189E-2"/>
        <n v="0.20691637129993298"/>
        <n v="1.4808823071897429E-2"/>
        <n v="-9.5661505442281136E-2"/>
        <n v="3.2596752533268242E-2"/>
        <n v="7.3440763951059251E-2"/>
        <n v="0.16055625790139075"/>
        <n v="2.9429028815368123E-2"/>
        <n v="-6.6668420637217438E-2"/>
        <n v="2.7394034536891751E-2"/>
        <n v="0.12638569336958788"/>
        <n v="0.12641553640694558"/>
        <n v="0.17628071636817982"/>
        <n v="-7.14304173665848E-2"/>
        <n v="4.2878165118993339E-2"/>
        <n v="-6.976401903547072E-2"/>
        <n v="0.38181462747110423"/>
        <n v="7.5934720246848934E-3"/>
        <n v="6.4850274535135921E-2"/>
        <n v="1.522738653434697E-2"/>
        <n v="-6.6090193141326803E-2"/>
        <n v="-2.6560366471391452E-2"/>
        <n v="0.3714216930753742"/>
        <n v="-8.1730246712313683E-3"/>
        <n v="0.1304431599229286"/>
        <n v="0.30998516005935972"/>
        <n v="8.9315223086534071E-2"/>
        <n v="-4.1376886652855882E-2"/>
        <n v="-4.0003676808530175E-2"/>
        <n v="-9.8258468911152266E-2"/>
        <n v="0.10220492086633699"/>
        <n v="-7.3331463825013987E-2"/>
        <n v="-6.9769391029478656E-2"/>
        <n v="0.26315512246510409"/>
        <n v="0.20398453761522448"/>
        <n v="0.2106360792492179"/>
        <n v="0.13335069670530009"/>
        <n v="0.15004736343542799"/>
        <n v="0.22941500091692646"/>
        <n v="-3.2322361687226976E-3"/>
        <n v="0.27318376068376077"/>
        <n v="0.24996281053205746"/>
        <n v="0.16359818332763587"/>
        <n v="0.21221447463332543"/>
        <n v="0.11264324093005562"/>
        <n v="0.27061867795812738"/>
        <n v="0.21395843939464071"/>
        <n v="0.30369787568843432"/>
        <n v="0.19419510639267315"/>
        <n v="0.15624585158635337"/>
        <n v="0.21669642468318595"/>
        <n v="7.6558119473797717E-2"/>
        <n v="0.21426530028987881"/>
        <n v="0.18890028400126227"/>
        <n v="0.12118590751808743"/>
        <n v="5.3887273013127936E-2"/>
        <n v="0.14548315296645953"/>
        <n v="-3.1309121934933404E-2"/>
        <n v="0.14914344533490184"/>
        <n v="-8.7486515641855486E-2"/>
        <n v="0.15432407341283999"/>
        <n v="0.13679726827894539"/>
        <n v="7.2358512667759972E-2"/>
        <n v="-4.1277561608300789E-2"/>
        <n v="-1.929029232452717E-2"/>
        <n v="7.6918305316047417E-2"/>
        <n v="0.41892560780317367"/>
        <n v="0.31078293247458982"/>
        <n v="0.16080282792816311"/>
        <n v="7.7771512349159716E-2"/>
        <n v="6.0365820165882475E-2"/>
        <n v="8.3344055584148299E-2"/>
        <n v="-3.4335368245315835E-2"/>
        <n v="2.6666666666666668E-2"/>
        <n v="0.3869620611551528"/>
        <n v="2.9102167182662664E-2"/>
        <n v="0.19175455417066153"/>
        <n v="0.22472955682214735"/>
        <n v="0.11446382733511459"/>
        <n v="4.0000000000000056E-2"/>
        <n v="2.8635388489879746E-2"/>
        <n v="0.47910992105627609"/>
        <n v="0.22807573835839837"/>
        <n v="1.5450643776824107E-2"/>
        <n v="-2.1751675766857572E-2"/>
        <n v="3.5060909051216005E-2"/>
        <n v="6.9334372699320038E-2"/>
        <n v="4.3472657760213092E-2"/>
        <n v="0.3285536676336509"/>
        <n v="0.19070239545269982"/>
        <n v="0.17388575015693658"/>
        <n v="0.27857413727720909"/>
        <n v="3.6077402427025167E-2"/>
        <n v="0.21164226494972663"/>
        <n v="0.11863438779071607"/>
        <n v="0.26993290684974258"/>
        <n v="1.3642987814331269E-3"/>
        <n v="0.15789633406166556"/>
        <n v="-6.0670154736725112E-3"/>
        <n v="9.2569364306858606E-3"/>
        <n v="6.3658777120315563E-2"/>
        <n v="6.6785088124019537E-2"/>
        <n v="0.23081666666666667"/>
        <n v="0.33176376695929777"/>
        <n v="0.27273903480398493"/>
        <n v="0.12305353116971636"/>
        <n v="0.17240134124322939"/>
        <n v="0.15699367406366091"/>
        <n v="0.33863580398916515"/>
        <n v="0.12466415905427181"/>
        <n v="0.11600338696020319"/>
        <n v="0.2950229502295022"/>
        <n v="0.21337337167991874"/>
        <n v="0.19405940594059401"/>
        <n v="0.15569625457386027"/>
        <n v="0.20210638037310699"/>
        <n v="0.21970431410567129"/>
        <n v="0.36361113313773691"/>
        <n v="0.25608053494011312"/>
        <n v="0.20331391114348135"/>
        <n v="0.115377739640316"/>
        <n v="-9.7125986624088723E-2"/>
        <n v="0.13579731743666171"/>
        <n v="0.16774267268468254"/>
        <n v="7.2464579716637723E-2"/>
        <n v="1.9991560291169913E-2"/>
        <n v="7.6935183485035238E-2"/>
        <n v="0.3516424219259392"/>
        <n v="0.12103758877533353"/>
        <n v="1.8406352331827081E-3"/>
        <n v="0.11241958803931014"/>
        <n v="-2.4318218205753046E-2"/>
        <n v="-5.5557185180839568E-2"/>
        <n v="0.2571786090621706"/>
        <n v="0.28381386762230554"/>
        <n v="0.16924292557657158"/>
        <n v="0.10399527070299022"/>
        <n v="0.24000193199381775"/>
        <n v="0.25298776772742193"/>
        <n v="6.2108608281147872E-2"/>
        <n v="0.21765062205861785"/>
        <n v="0.21824234354194413"/>
        <n v="0.1322646937936704"/>
        <n v="0.22224372870857861"/>
        <n v="0.25842203445627138"/>
        <n v="3.1611689814814846E-2"/>
        <n v="-2.4440424248873906E-2"/>
        <n v="3.0953110634385256E-3"/>
        <n v="2.0848845867458876E-4"/>
        <n v="-9.5995470455013415E-2"/>
        <n v="6.1974193866725889E-2"/>
        <n v="3.0071823854939454E-2"/>
        <n v="7.4226764587448063E-2"/>
        <n v="-2.0831255195344924E-2"/>
        <n v="-2.9991222081341938E-2"/>
        <n v="0.18180222352252776"/>
        <n v="0.15221073535424334"/>
        <n v="0.28800690250215699"/>
        <n v="0.33646509509167521"/>
        <n v="0.21706915477497263"/>
        <n v="0.14661079615479422"/>
        <n v="0.27635689183912537"/>
        <n v="-6.8160779537149857E-2"/>
        <n v="8.0652974229800459E-2"/>
        <n v="0.2968387470997681"/>
        <n v="0.29329113317028721"/>
        <n v="3.388217378890266E-2"/>
        <n v="8.1934753912879479E-2"/>
        <n v="1.9343082745409457E-2"/>
        <n v="0.24373649611547837"/>
        <n v="0.14268388106416274"/>
        <n v="0.11605107159142712"/>
        <n v="0.19556905485081277"/>
        <n v="0.30000355328145545"/>
        <n v="0.19445905663685797"/>
        <n v="1.6840232006327491E-2"/>
        <n v="4.3153200419727263E-2"/>
        <n v="0.10077777441515604"/>
        <n v="0.29895151895331135"/>
        <n v="0.20000595521676995"/>
        <n v="0.21604445789430238"/>
        <n v="9.8661352953198458E-2"/>
        <n v="-8.4223986103404244E-2"/>
        <n v="3.7356380691011139E-2"/>
        <n v="-6.1093190911815136E-2"/>
        <n v="0.1452658454498732"/>
        <n v="-0.04"/>
        <n v="-7.6926662704378312E-2"/>
        <n v="-1.5763412528960154E-2"/>
        <n v="7.6312733840794622E-2"/>
        <n v="4.1410277731581728E-2"/>
        <n v="0.28758693150547865"/>
        <n v="3.7552412108925057E-2"/>
        <n v="7.318643911863483E-2"/>
        <n v="0.20000918105031226"/>
        <n v="0.1399911621741052"/>
        <n v="-4.0425907926128858E-2"/>
        <n v="0.32854540061861798"/>
        <n v="-6.2505116659844498E-2"/>
        <n v="0.19162359070373228"/>
        <n v="0.18885548206053324"/>
        <n v="0.12814180442143006"/>
        <n v="0.22727789354044331"/>
        <n v="2.9628589482552824E-2"/>
        <n v="0.16364970645792556"/>
        <n v="0.25855605692467876"/>
        <n v="5.2640680662677783E-2"/>
        <n v="-9.3319478429926508E-2"/>
        <n v="2.3523848927241502E-2"/>
        <n v="-8.9145254326166816E-3"/>
        <n v="-4.9820750738084835E-3"/>
        <n v="0.11427757195782276"/>
        <n v="0.18636948716211646"/>
        <n v="-9.516666666666727E-3"/>
        <n v="-9.3320520447230826E-2"/>
        <n v="5.4302268244575951E-2"/>
        <n v="9.0904606885666261E-2"/>
        <n v="0.19179585022656812"/>
        <n v="0.20797308033836531"/>
        <n v="6.9098577646161084E-3"/>
        <n v="0.12357752489331429"/>
        <n v="0.17359310979178852"/>
        <n v="0.38665803108808294"/>
        <n v="9.9991949118428486E-2"/>
        <n v="8.2282759992046123E-2"/>
        <n v="3.3818222404107201E-2"/>
        <n v="0.10799280753093818"/>
        <n v="0.30837140599773272"/>
        <n v="0.21492353484553009"/>
        <n v="-0.10001288410745332"/>
        <n v="0.12528088248168792"/>
        <n v="9.6794797352223821E-2"/>
        <n v="0.32998329621380856"/>
        <n v="9.9580162686958851E-2"/>
        <n v="0.23451895043731777"/>
        <n v="0.29030420416998981"/>
        <n v="0.45033148868555151"/>
        <n v="0.31031668299053217"/>
        <n v="7.0756898412208932E-2"/>
        <n v="-9.5087163232962929E-3"/>
        <n v="0.15432327346787633"/>
        <n v="0.25332097621254251"/>
        <n v="0.2522646288584553"/>
        <n v="5.211162278112335E-2"/>
        <n v="4.4424954240390391E-2"/>
        <n v="-3.9619047619047644E-2"/>
        <n v="-3.3456855479089526E-2"/>
        <n v="0.18515773872538652"/>
        <n v="0.11579267365861083"/>
        <n v="3.1950319503195136E-2"/>
        <n v="-5.9123438021431989E-2"/>
        <n v="8.6954993585575485E-2"/>
        <n v="5.0954730744475436E-2"/>
        <n v="0.19700792021120572"/>
        <n v="5.8507663049558158E-2"/>
        <n v="-1.9977365546425246E-2"/>
        <n v="0.30096141065969595"/>
        <n v="0.21739844744732401"/>
        <n v="0.13635624237494917"/>
        <n v="4.286172087806437E-2"/>
        <n v="6.4026824205652214E-2"/>
        <n v="0.11487341772151884"/>
        <n v="0.22605580693815985"/>
        <n v="4.0786680075986098E-2"/>
        <n v="0.20158778012260078"/>
        <n v="-2.502826757937841E-2"/>
        <n v="0.28233615639134257"/>
        <n v="0.2780897198494714"/>
        <n v="2.0565403777082015E-3"/>
        <n v="9.3741870212458472E-2"/>
        <n v="0.23321269487750568"/>
        <n v="-2.1735874489834151E-2"/>
        <n v="6.0168036859698223E-2"/>
        <n v="0.19994575903451067"/>
        <n v="8.6948102246320685E-2"/>
        <n v="0.17539351108255691"/>
        <n v="4.4121932738823769E-2"/>
        <n v="0.17849865951742622"/>
        <n v="0.10002647603918462"/>
        <n v="0.25000000000000006"/>
        <n v="0.2502765764859699"/>
        <n v="0.22856037900028991"/>
        <n v="0.22640970735189156"/>
        <n v="3.7834249952588744E-2"/>
        <n v="-3.0793935672790734E-2"/>
        <n v="9.8026792179579991E-2"/>
        <n v="0.28725945288205873"/>
        <n v="0.20000876270592349"/>
        <n v="-3.6336572979598289E-3"/>
        <n v="-3.7189359467973151E-3"/>
        <n v="0.14386618711270968"/>
        <n v="0.15703544575725031"/>
        <n v="0.11003427991027986"/>
        <n v="0.13458445040214476"/>
        <n v="0.16170929207087309"/>
        <n v="0.15132908132947742"/>
        <n v="0.23332674441589263"/>
        <n v="0.30263557648488532"/>
        <n v="-1.1751580513201817E-2"/>
        <n v="0.15229383919991443"/>
        <n v="0.3243483201931957"/>
        <n v="6.8691456145330745E-2"/>
        <n v="0.26330522765598646"/>
        <n v="1.6673950314317339E-2"/>
        <n v="0.17546865219253469"/>
        <n v="0.187481662591687"/>
        <n v="0.28000883308621721"/>
        <n v="0.1612783351913786"/>
        <n v="1.3333333333333409E-2"/>
        <n v="4.8904828240316379E-3"/>
        <n v="8.4640792733278424E-3"/>
        <n v="0.11427641217646103"/>
        <n v="0.16665466676266588"/>
        <n v="-4.2503847694545814E-2"/>
        <n v="-2.184370806235169E-2"/>
        <n v="0.32630649862473821"/>
        <n v="-5.7337964325660851E-2"/>
        <n v="0.33165440482927738"/>
        <n v="-1.5372382719321573E-2"/>
        <n v="-0.11882155822395983"/>
        <n v="6.9995699188989999E-2"/>
        <n v="9.4434162415925588E-2"/>
        <n v="-6.1454660208827949E-2"/>
        <n v="-4.7624165068447959E-2"/>
        <n v="0.21564526249738553"/>
        <n v="0.39131449918281591"/>
        <n v="-3.250392288724412E-3"/>
        <n v="0.11107386300145282"/>
        <n v="-1.0218445336530983E-2"/>
        <n v="0.37332657200811364"/>
        <n v="0.20001906305104131"/>
        <n v="0.11928789032749415"/>
        <n v="-3.109534445758367E-3"/>
        <n v="0.15558938668986519"/>
        <n v="0.22220811108288877"/>
        <n v="0.29766038359788372"/>
        <n v="0.26207487853672479"/>
        <n v="6.1631838364088129E-2"/>
        <n v="0.18497847233296127"/>
        <n v="0.17645232643874434"/>
        <n v="-5.4536074876557527E-3"/>
        <n v="0.124562226955988"/>
        <n v="0.21146003973371424"/>
        <n v="0.20045225256566362"/>
        <n v="0.10964745034145662"/>
        <n v="0.23865445859872611"/>
        <n v="7.1435408225121996E-2"/>
        <n v="0.1577012077218119"/>
        <n v="2.5173260403393801E-3"/>
        <n v="4.4052201106567164E-2"/>
        <n v="0.12142018779342721"/>
        <n v="4.7039528416248776E-2"/>
        <n v="0.16843005905799366"/>
        <n v="0.24027387501484154"/>
        <n v="-4.3836033931020445E-2"/>
        <n v="0.13652852748273264"/>
        <n v="9.7910881925161994E-2"/>
        <n v="8.6023622047243994E-2"/>
        <n v="0.2086580579100063"/>
        <n v="0.2370770417722913"/>
        <n v="0.21249682499365005"/>
        <n v="-2.9418975239028896E-3"/>
        <n v="0.1296260877880846"/>
        <n v="0.29087714299282902"/>
        <n v="0.18569665907365221"/>
        <n v="0.35551567030236103"/>
        <n v="0.42031932845830983"/>
        <n v="0.18557092258390967"/>
        <n v="0.15634156550858097"/>
        <n v="0.10319921491658497"/>
        <n v="0.29362860506180127"/>
        <n v="5.7781753130590259E-2"/>
        <n v="9.229449116183279E-2"/>
        <n v="5.1397536097496491E-2"/>
        <n v="3.6451632665563862E-3"/>
        <n v="0.15305175214666972"/>
        <n v="3.9997849577979666E-2"/>
        <n v="0.1428637605966554"/>
        <n v="-3.0289112912485483E-2"/>
        <n v="0.24705425648520277"/>
        <n v="0.17447426239799133"/>
        <n v="-5.7443286924348785E-3"/>
        <n v="-5.2335832897362954E-2"/>
        <n v="-5.4543420292017079E-2"/>
        <n v="0.10463029432878676"/>
        <n v="4.0153452685422066E-2"/>
        <n v="0.10851446314757314"/>
        <n v="0.12049394078846455"/>
        <n v="0.21280724450194061"/>
        <n v="4.1330853482125974E-4"/>
        <n v="-5.5649813369527869E-3"/>
        <n v="0.12855224882524066"/>
        <n v="0.14229836932569404"/>
        <n v="0.22849068453003973"/>
        <n v="0.19276438785306454"/>
        <n v="0.23436412449040478"/>
        <n v="0.22668431891732857"/>
        <n v="0.22026431718061673"/>
        <n v="-1.92437217357837E-2"/>
        <n v="0.27678914967295132"/>
        <n v="0.15641173087981591"/>
        <n v="7.1041290143194838E-2"/>
        <n v="-5.7832652499196346E-3"/>
        <n v="0.10666363429611106"/>
        <n v="0.35908926308165862"/>
        <n v="0.30798462479252203"/>
        <n v="0.42074815137016086"/>
        <n v="0.32630080790321903"/>
        <n v="0.20160686037798675"/>
        <n v="0.35494327390599689"/>
        <n v="0.16525809926257348"/>
        <n v="8.3172535777456175E-2"/>
        <n v="0.27349882456070451"/>
        <n v="9.1649773896772146E-2"/>
        <n v="4.4871299373888895E-2"/>
        <n v="0.18021774380356734"/>
        <n v="-1.5381657373582002E-2"/>
        <n v="0.22413001912045893"/>
        <n v="0.16506513730107478"/>
        <n v="0.14446379884883381"/>
        <n v="0.24999113758020505"/>
        <n v="9.2616422634160103E-2"/>
        <n v="0.27397169247126046"/>
        <n v="0.10343568464730299"/>
        <n v="0.20868602682640955"/>
        <n v="0.13023300473690949"/>
        <n v="0.11904911838790933"/>
        <n v="0.10021315278039003"/>
        <n v="2.4157424855580593E-2"/>
        <n v="3.637974219561374E-2"/>
        <n v="0.1964166006459869"/>
        <n v="2.9999705596608466E-2"/>
        <n v="-1.2190106920455813E-2"/>
        <n v="0.26214259137353685"/>
        <n v="-5.027978933508883E-2"/>
        <n v="0.29177152861363392"/>
        <n v="0.10428895137732394"/>
        <n v="5.291308500477547E-2"/>
        <n v="0.11112135318246769"/>
        <n v="9.9993417154894321E-2"/>
        <n v="-7.02367577913703E-2"/>
        <n v="0.1363599999999999"/>
        <n v="-6.3626614170914891E-2"/>
        <n v="-2.1335059703639823E-2"/>
        <n v="-0.11789021738375287"/>
        <n v="5.2363184079601909E-2"/>
        <n v="9.7609783212896067E-2"/>
        <n v="0.11998296603853929"/>
        <n v="0.20935000000000004"/>
        <n v="7.1645892629306502E-3"/>
        <n v="0.15919644166381541"/>
        <n v="6.4532758459087125E-2"/>
        <n v="0.14725205020162202"/>
        <n v="0.21668557465747432"/>
        <n v="1.0540867461551745E-2"/>
        <n v="0.16886333109469451"/>
        <n v="6.586651053864169E-2"/>
        <n v="0.14485398119643894"/>
        <n v="8.8862166196715789E-2"/>
        <n v="0.20192944683670092"/>
        <n v="2.4343826817857486E-2"/>
        <n v="0.36896024464831795"/>
        <n v="-3.4878713937132294E-2"/>
        <n v="1.1401908504069604E-2"/>
        <n v="8.2477468036051188E-2"/>
        <n v="0.25646155864602466"/>
        <n v="0.18094103996824523"/>
        <n v="0.17142364899787513"/>
        <n v="-4.9315438659700908E-3"/>
        <n v="9.0905342157893712E-2"/>
        <n v="-4.9939916038515093E-3"/>
        <n v="-1.3515547111604482E-2"/>
        <n v="0.27385594906486266"/>
        <n v="0.26038317256162918"/>
        <n v="6.668763762189367E-2"/>
        <n v="0.46062261622513129"/>
        <n v="-8.1809918190082036E-3"/>
        <n v="0.14065878803117929"/>
        <n v="0.10812699680511181"/>
        <n v="-2.3800669393826721E-2"/>
        <n v="0.12121352692860786"/>
        <n v="0.29115846642426457"/>
        <n v="0.25312232291807574"/>
        <n v="0.12704772079772089"/>
        <n v="7.1403477955383765E-2"/>
        <n v="0.18298160861089938"/>
        <n v="0.27636091292522375"/>
        <n v="0.20241598265448363"/>
        <n v="0.16385451818522681"/>
        <n v="7.1455129288490737E-2"/>
        <n v="0.13652185123114613"/>
        <n v="-2.5301593824297763E-2"/>
        <n v="1.0532441082339262E-2"/>
        <n v="-1.2544906709931743E-2"/>
        <n v="0.12245939280551081"/>
        <n v="0.40221027806724058"/>
        <n v="6.2154771670768438E-2"/>
        <n v="-5.263859275053305E-2"/>
        <n v="0.16521206960779106"/>
        <n v="-0.16575364630284534"/>
        <n v="0.1505188763642869"/>
        <n v="0.16214869227935608"/>
        <n v="1.2898041185334035E-2"/>
        <n v="-6.7788403340999174E-3"/>
        <n v="0.12499160002687987"/>
        <n v="0.46237211721865773"/>
        <n v="0.19335798144904978"/>
        <n v="0.10377299265490615"/>
        <n v="0.22076642124181101"/>
        <n v="0.16665775544030362"/>
        <n v="2.5224185851381836E-2"/>
        <n v="8.6569658833939703E-2"/>
        <n v="2.839132134480064E-2"/>
        <n v="6.0901685925364719E-2"/>
        <n v="0.21990086626210206"/>
        <n v="0.14076219372040641"/>
        <n v="-1.2836315722361585E-2"/>
        <n v="0.2333177788147458"/>
        <n v="8.0030136871625204E-2"/>
        <n v="8.2307436366661213E-2"/>
        <n v="0.20455091739443956"/>
        <n v="4.55455054830705E-2"/>
        <n v="-8.110215752534454E-2"/>
        <n v="0.25682713963963949"/>
        <n v="9.5645573114346932E-2"/>
        <n v="0.1814374957094804"/>
        <n v="0.1749862863411959"/>
        <n v="0.31315483119906862"/>
        <n v="0.26894964807796434"/>
        <n v="-2.4516284100468601E-2"/>
        <n v="7.6923076923076983E-2"/>
        <n v="-1.7452843488313073E-2"/>
        <n v="-5.1466945560630483E-3"/>
        <n v="-4.0017370535229628E-2"/>
        <n v="8.0797957833033979E-2"/>
        <n v="7.6925603008062046E-2"/>
        <n v="-9.9936639594494191E-3"/>
        <n v="6.1915230840022421E-2"/>
        <n v="0.14309484193011646"/>
        <n v="0.15034456893722747"/>
        <n v="0.11540929507745901"/>
        <n v="0.2955601214936574"/>
        <n v="5.6130434782608679E-2"/>
        <n v="-6.0987793753529473E-2"/>
        <n v="0.20887221934816355"/>
        <n v="1.0265111346765589E-2"/>
        <n v="0.14632263307598545"/>
        <n v="0.17949439331216602"/>
        <n v="0.36016152892727193"/>
        <n v="0.47271268057784904"/>
        <n v="0.16003506364814396"/>
        <n v="0.20630726467863128"/>
        <n v="1.5816984590319626E-2"/>
        <n v="0.15069652389011851"/>
        <n v="0.26667490500169916"/>
        <n v="0.35691158883411611"/>
        <n v="0.18038445348674048"/>
        <n v="9.1751395898861332E-2"/>
        <n v="0.26569233224651734"/>
        <n v="0.14999342998554599"/>
        <n v="-4.852657555836617E-3"/>
        <n v="-3.877417175109802E-2"/>
        <n v="0.21152820437365505"/>
        <n v="0.18181818181818182"/>
        <n v="0.12499288600534975"/>
        <n v="0.25804489940708453"/>
        <n v="0.37978530464192944"/>
        <n v="0.13370298939247824"/>
        <n v="0.44361857270546179"/>
        <n v="0.17942696101456077"/>
        <n v="8.1071132787337838E-2"/>
        <n v="0.16113722447862"/>
        <n v="0.14120713675789859"/>
        <n v="0.21694855220047815"/>
        <n v="0.2673673631757465"/>
        <n v="4.1024809469758408E-2"/>
        <n v="-6.397185238495153E-3"/>
        <n v="0.14591844314045913"/>
        <n v="3.5372035372035385E-2"/>
        <n v="0.46842629114903972"/>
        <n v="-3.8493969278146425E-2"/>
        <n v="-1.4715548090265207E-2"/>
        <n v="0.23521510255944825"/>
        <n v="1.3322350750277443E-2"/>
        <n v="0.13090681327858586"/>
        <n v="0.11112640198169667"/>
        <n v="8.7999478521608762E-2"/>
        <n v="7.1592137904713402E-2"/>
        <n v="3.999498495486456E-2"/>
        <n v="0.41053419123148294"/>
        <n v="0.13674360217968107"/>
        <n v="9.0921365305681623E-2"/>
        <n v="0.26362855147967135"/>
        <n v="0.10163234030696353"/>
        <n v="0.17008712053170469"/>
        <n v="0.20888237096703574"/>
        <n v="0.28847092313948747"/>
        <n v="1.6400919153116214E-2"/>
        <n v="-2.0216103171836323E-3"/>
        <n v="6.5159088138485907E-2"/>
        <n v="5.3297962136741678E-2"/>
        <n v="0.18032786885245902"/>
        <n v="0.24274283044214706"/>
        <n v="0.29472140762463356"/>
        <n v="0.14142718760090411"/>
        <n v="0.25039980615459168"/>
        <n v="0.16818181818181813"/>
        <n v="0.21035389456442091"/>
        <n v="0.2371217982652605"/>
        <n v="0.25416419386745798"/>
        <n v="0.11112868155762014"/>
        <n v="0.23206701274185945"/>
        <n v="0.26824944114699772"/>
        <n v="0.1158036056770234"/>
        <n v="6.0752647215662328E-2"/>
        <n v="0.31429432597392792"/>
        <n v="1.2878370941111689E-2"/>
        <n v="0.2069230206886469"/>
        <n v="0.3069404069767443"/>
        <n v="5.0224376234069321E-2"/>
        <n v="9.3652266556689678E-2"/>
        <n v="7.9993235244376917E-2"/>
        <n v="0.16470784085233883"/>
        <n v="0.13637718107472788"/>
        <n v="0.15455366939908341"/>
        <n v="0.23711930751360463"/>
        <n v="0.23163643798008121"/>
        <n v="0.17998788543078825"/>
        <n v="3.5242780510853569E-2"/>
        <n v="0.2141567158144424"/>
        <n v="0.14973715448533154"/>
        <n v="0.2300029016345875"/>
        <n v="6.1774204631347557E-2"/>
        <n v="2.915074030139269E-2"/>
        <n v="3.5948332174389454E-2"/>
        <n v="0.11630720774357091"/>
        <n v="0.18685231251694745"/>
        <n v="8.5153922542204497E-2"/>
        <n v="1.8940570080109367E-2"/>
        <n v="0.35697158614075059"/>
        <n v="0.11999528968440883"/>
        <n v="0.10063816569718187"/>
        <n v="0.27851488460251983"/>
        <n v="0.29870971224963566"/>
        <n v="5.5827156599905406E-2"/>
        <n v="0.19331922611850064"/>
        <n v="6.3794123447051848E-2"/>
        <n v="0.12870850876334095"/>
        <n v="0.19243348791798887"/>
        <n v="0.24491780955159997"/>
        <n v="0.20004718093890073"/>
        <n v="0.25842959360239426"/>
        <n v="0.12607928697428292"/>
        <n v="0.19290187891440494"/>
        <n v="9.1178513544802026E-2"/>
        <n v="0.11541519434628973"/>
        <n v="6.2627578718783883E-2"/>
        <n v="3.7475174855366576E-2"/>
        <n v="0.18771652196227701"/>
        <n v="0.10019088016967129"/>
        <n v="7.2930381009375628E-2"/>
        <n v="0.10415841584158421"/>
        <n v="0.14661921708185058"/>
        <n v="1.9050630409865196E-2"/>
        <n v="9.8200312989046145E-3"/>
        <n v="2.0982020982020962E-2"/>
        <n v="0.50931399888455109"/>
        <n v="0.11326389394711933"/>
        <n v="-8.3309258991766652E-2"/>
        <n v="0.26315409859713645"/>
        <n v="0.15000874584572324"/>
        <n v="9.1250521630268491E-2"/>
        <n v="0.10185217121374116"/>
        <n v="0.18701567074220751"/>
        <n v="0.20355529171201489"/>
        <n v="7.7551549734146075E-2"/>
        <n v="0.37177730329201047"/>
        <n v="3.0303030303030297E-2"/>
        <n v="5.0219420236108536E-2"/>
        <n v="-9.6817298347910585E-2"/>
        <n v="-2.0622522042724502E-2"/>
        <n v="0.25000701793784913"/>
        <n v="-6.9136869396131187E-3"/>
        <n v="-4.904268675455116E-2"/>
        <n v="1.1414778870087655E-2"/>
        <n v="8.302851129929345E-2"/>
        <n v="0.19187032418952618"/>
        <n v="3.7037037037037077E-2"/>
        <n v="-2.4998809580496169E-2"/>
        <n v="0.12552523433531884"/>
        <n v="-3.3180493754658591E-2"/>
        <n v="6.3866275058642825E-3"/>
        <n v="0.16666031116534466"/>
        <n v="0.11249703234289662"/>
        <n v="6.4512475324423169E-2"/>
        <n v="-1.3975524267807404E-2"/>
        <n v="9.3492446224474487E-2"/>
        <n v="0.14662992306809042"/>
        <n v="0.17648592283628775"/>
        <n v="0.16978983331607816"/>
        <n v="2.9875120076849181E-2"/>
        <n v="0.14557501183151911"/>
        <n v="2.5625523207143477E-2"/>
        <n v="0.10124243683894515"/>
        <n v="6.0751104565537244E-3"/>
        <n v="0.18865058910161994"/>
        <n v="0.13637589928057547"/>
        <n v="0.30569484240687667"/>
        <n v="0.30769880484817763"/>
        <n v="0.2012282325229241"/>
        <n v="1.8715795630195889E-2"/>
        <n v="0.25304318826079703"/>
        <n v="3.4471370185361117E-2"/>
        <n v="7.4004029108251573E-2"/>
        <n v="0.13335147110264681"/>
        <n v="0.20437531515457119"/>
        <n v="0.17241379310344826"/>
        <n v="0.12530788177339905"/>
        <n v="0.11247910016719852"/>
        <n v="4.2205985980788473E-2"/>
        <n v="0.27118831599911497"/>
        <n v="-2.7775891341256388E-2"/>
        <n v="0.11831180811808127"/>
        <n v="3.0029090681597159E-3"/>
        <n v="-1.8175463124781573E-2"/>
        <n v="4.0832758224062543E-2"/>
        <n v="0.16185087896544753"/>
        <n v="0.10018196774434777"/>
        <n v="5.5544288965501648E-2"/>
        <n v="0.15228426395939088"/>
        <n v="0.25287798128110989"/>
        <n v="1.9988632057597707E-2"/>
        <n v="2.9423137764966242E-2"/>
        <n v="0.25001504664459817"/>
        <n v="0.13725372776812975"/>
        <n v="0.21371152962792833"/>
        <n v="8.2961106874387125E-2"/>
        <n v="0.21872182444974797"/>
        <n v="0.17453347969264554"/>
        <n v="0.2631316903161563"/>
        <n v="7.2930606002676313E-2"/>
        <n v="0.16934609400782605"/>
        <n v="0.19999146794078762"/>
        <n v="0.31427999999999995"/>
        <n v="0.11287615627805322"/>
        <n v="0.34456697771265526"/>
        <n v="-2.8753640284587146E-2"/>
        <n v="9.4012099546266895E-2"/>
        <n v="0.23530612939454804"/>
        <n v="0.1518961807423346"/>
        <n v="0.27263894286824719"/>
        <n v="9.5211581291759564E-2"/>
        <n v="2.310069013311313E-4"/>
        <n v="9.8883031473458907E-2"/>
        <n v="0.13249705997647976"/>
        <n v="0.15331766407521238"/>
        <n v="-6.14623243933589E-2"/>
        <n v="0.16922655433982303"/>
        <n v="-2.777221108884435E-2"/>
        <n v="0.31110795857568463"/>
        <n v="5.7677902621722905E-2"/>
        <n v="0.19442141418926912"/>
        <n v="0.36664044059795442"/>
        <n v="0.30026779736665915"/>
        <n v="0.11767147452526708"/>
        <n v="0.16666666666666669"/>
        <n v="-4.3187043886834024E-2"/>
        <n v="2.7189616787456683E-2"/>
        <n v="7.9994428710710899E-2"/>
        <n v="0.15267834037781408"/>
        <n v="0.22105443048790913"/>
        <n v="0.10005472071389478"/>
        <n v="5.399051679483597E-2"/>
        <n v="2.3480333730631804E-2"/>
        <n v="0.16792165736803097"/>
        <n v="0.23254560849819111"/>
        <n v="0.36079938508839354"/>
        <n v="0.25376682130123068"/>
        <n v="3.7012654524175279E-2"/>
        <n v="-1.5130723674707488E-2"/>
        <n v="0.26733278223052864"/>
        <n v="6.2181557229996361E-2"/>
        <n v="3.5305782782676536E-2"/>
        <n v="0.20002101061035826"/>
        <n v="0.13595023159887765"/>
        <n v="1.1108750417336838E-2"/>
        <n v="0.17273901420719068"/>
        <n v="0.3028739867354458"/>
        <n v="-4.9158295177566647E-2"/>
        <n v="0.11785198928056062"/>
        <n v="-1.5147461359567009E-2"/>
        <n v="1.6002560409662364E-4"/>
        <n v="-3.3340000000000029E-2"/>
        <n v="5.1323867996930159E-2"/>
        <n v="0.16301641251204116"/>
        <n v="-0.10018142235123371"/>
        <n v="3.2413537418568956E-2"/>
        <n v="1.2121106116523447E-2"/>
        <n v="0.26191071651869463"/>
        <n v="0.17332058331341144"/>
        <n v="4.6336452864642802E-2"/>
        <n v="0.29228288668964747"/>
        <n v="5.712082262210804E-2"/>
        <n v="0.22851732432570759"/>
        <n v="0.22075830771482935"/>
        <n v="0.20371088072861163"/>
        <n v="4.4314502488764257E-2"/>
        <n v="0.26040714182588182"/>
        <n v="0.20325822893345394"/>
        <n v="0.24441739618931688"/>
        <n v="0.20565070061360943"/>
        <n v="-5.7629427792915522E-2"/>
        <n v="0.24999999999999997"/>
        <n v="0.13401523394994569"/>
        <n v="5.1784009028561541E-2"/>
        <n v="0.18182602320265653"/>
        <n v="0.37170393858477957"/>
        <n v="4.788474350433068E-3"/>
        <n v="4.3436853002070432E-2"/>
        <n v="2.6288765660299879E-2"/>
        <n v="0.1278698979591836"/>
        <n v="4.4996213781834091E-2"/>
        <n v="1.8712486760032992E-2"/>
        <n v="4.4414741264082472E-2"/>
        <n v="1.897533206831551E-4"/>
        <n v="0.15330233261502405"/>
        <n v="0.19999248007219131"/>
        <n v="0.20275264880847629"/>
        <n v="7.4971084083978776E-2"/>
        <n v="0.22027256649443416"/>
        <n v="8.7491942870712838E-2"/>
        <n v="-5.5490163107450273E-3"/>
        <n v="0.21776957553387816"/>
        <n v="0.20928852520457239"/>
        <n v="7.3612789292685166E-2"/>
        <n v="6.4537959886797155E-2"/>
        <n v="0.30895316804407708"/>
        <n v="0.192485504840234"/>
        <n v="7.607270928650918E-2"/>
        <n v="7.1988091461479987E-3"/>
        <n v="3.3341942755171494E-2"/>
        <n v="0.15454399670110658"/>
        <n v="0.12517552657973929"/>
        <n v="4.0105164653981555E-2"/>
        <n v="0.16189443700444278"/>
        <n v="0.1666695833260417"/>
        <n v="0.112143836660064"/>
        <n v="5.3643272239606837E-3"/>
        <n v="3.8982259570494733E-2"/>
        <n v="0.58331565549427244"/>
        <n v="2.3064834997718775E-2"/>
        <n v="0.16485443703963526"/>
        <n v="0.15072116584319004"/>
        <n v="0.17970090708506992"/>
        <n v="0.29407176287051479"/>
        <n v="0.11107932875667435"/>
        <n v="0.1931597172809639"/>
        <n v="4.4105816099569317E-2"/>
        <n v="0.2812736563209689"/>
        <n v="0.20041390339118564"/>
        <n v="4.4378146559761238E-2"/>
        <n v="0.38986102774828002"/>
        <n v="0.34951545916012927"/>
        <n v="0.28658234685151007"/>
        <n v="0.15871304035229633"/>
        <n v="0.15114558579563292"/>
        <n v="0.21594093314949064"/>
        <n v="8.5871104815865192E-3"/>
        <n v="1.6660141806951207E-2"/>
        <n v="3.8730406842950753E-2"/>
        <n v="0.12633359354670815"/>
        <n v="0.14609485454779142"/>
        <n v="2.7976440891880547E-2"/>
        <n v="7.2931983363441519E-2"/>
        <n v="2.2189227089004351E-2"/>
        <n v="0.15478983985838374"/>
        <n v="0.3091063348416288"/>
        <n v="7.0155007629909241E-2"/>
        <n v="-2.8627169931517749E-2"/>
        <n v="0.22250893211591893"/>
        <n v="0.16362489652725765"/>
        <n v="0.18921779894900009"/>
        <n v="0.2631461009859577"/>
        <n v="6.3845338595914292E-2"/>
        <n v="0.18620437956204372"/>
        <n v="7.0578386051759853E-2"/>
        <n v="9.2331711567787397E-2"/>
        <n v="0.13281165870993217"/>
        <n v="7.3831476273539393E-2"/>
        <n v="0.24003413818854238"/>
        <n v="0.30370868902978998"/>
        <n v="5.8795345653661901E-2"/>
        <n v="0.2392587789646112"/>
        <n v="2.6310563939634591E-2"/>
        <n v="0.17373452025096076"/>
        <n v="0.13290432727033955"/>
        <n v="0.18299308792798591"/>
        <n v="2.2743994114071891E-2"/>
        <n v="-2.7267225177587368E-2"/>
        <n v="3.180054696955972E-5"/>
        <n v="6.5221477351043139E-2"/>
        <n v="0.17441570582736066"/>
        <n v="0.2054106397143376"/>
        <n v="8.0814545454545375E-2"/>
        <n v="0.11625208704757049"/>
        <n v="2.6035502958579825E-2"/>
        <n v="1.8433179723502391E-2"/>
        <n v="0.1698239645351684"/>
        <n v="7.773619259558974E-2"/>
        <n v="-2.7010744050607466E-2"/>
        <n v="9.8002695748070107E-2"/>
        <n v="-3.8078959238420862E-2"/>
        <n v="0.24999999999999989"/>
        <n v="6.8161727073931075E-2"/>
        <n v="1.1127580027874322E-2"/>
        <n v="-0.13275420669131971"/>
        <n v="1.0019001554672625E-2"/>
        <n v="0.11333748096024723"/>
        <n v="0.18447768615588617"/>
        <n v="0.18750125833014566"/>
        <n v="3.003630385642846E-2"/>
        <n v="5.405173470638705E-2"/>
        <n v="0.30006673542437651"/>
        <n v="0.26316692400068609"/>
        <n v="0.19650481015540508"/>
        <n v="0.38885866608638897"/>
        <n v="0.28570691168120593"/>
        <n v="0.20759930915371325"/>
        <n v="0.10711062556405268"/>
        <n v="0.20474931545651973"/>
        <n v="0.33017006483134442"/>
        <n v="0.177142590692903"/>
        <n v="4.0829493087557664E-2"/>
        <n v="0.22026607538802667"/>
        <n v="0.15715938799125695"/>
        <n v="1.8751296411532802E-2"/>
        <n v="0.12904402821697888"/>
        <n v="0.24000797766254495"/>
        <n v="8.4275092936803034E-2"/>
        <n v="9.3596972844635765E-2"/>
        <n v="0.27690997927154276"/>
        <n v="1.4826958105646606E-2"/>
        <n v="0.20834211820929097"/>
        <n v="0.30956669498725564"/>
        <n v="0.27272727272727287"/>
        <n v="9.4571157433162203E-2"/>
        <n v="0.15815699012898557"/>
        <n v="0.27273774552157126"/>
        <n v="0.34390408470441702"/>
        <n v="0.2698097878034792"/>
        <n v="0.33659464289805935"/>
        <n v="0.21249885457710985"/>
        <n v="0.15624580705756058"/>
        <n v="-0.16749673742243065"/>
        <n v="1.1629940538649863E-2"/>
        <n v="-4.4796177392864174E-4"/>
        <n v="-4.9778918841819925E-2"/>
        <n v="0.22034258210645524"/>
        <n v="7.4980818860291551E-2"/>
        <n v="0.1227842923370602"/>
        <n v="4.4731032880214374E-3"/>
        <n v="6.756535501828316E-2"/>
        <n v="0.29655022309282836"/>
        <n v="0.22077087794432537"/>
        <n v="0.24799999999999997"/>
        <n v="0.1523025840912372"/>
        <n v="0.23807539131240171"/>
        <n v="1.1652399946219284E-3"/>
        <n v="9.1429262199298977E-2"/>
        <n v="7.562557186617333E-2"/>
        <n v="0.27731922119979463"/>
        <n v="0.103431952662722"/>
        <n v="0.22780893444208072"/>
        <n v="0.15420271940667496"/>
        <n v="0.4091172270042846"/>
        <n v="0.23981232736766428"/>
        <n v="9.8338506481650351E-2"/>
        <n v="0.1124826085405443"/>
        <n v="0.23227158126486974"/>
        <n v="0.1879001055223356"/>
        <n v="0.28153711790393005"/>
        <n v="7.8269086643422858E-2"/>
        <n v="0.20627513584870905"/>
        <n v="0.14884449667058375"/>
        <n v="5.8725423410302792E-4"/>
        <n v="9.0916188468594922E-2"/>
        <n v="0.17241113721261594"/>
        <n v="0.39999252000897595"/>
        <n v="7.0583733967694087E-2"/>
        <n v="0.1281933044360416"/>
        <n v="0.23281013109783305"/>
        <n v="9.6959012780960779E-2"/>
        <n v="0.16635719108710326"/>
        <n v="3.8463095671889547E-2"/>
        <n v="0.13545878094798047"/>
        <n v="0.15464669738863304"/>
        <n v="0.14456228653604183"/>
        <n v="3.1884784867266071E-2"/>
        <n v="-4.36168369998267E-2"/>
        <n v="0.15634810188031975"/>
        <n v="0.1863711523785295"/>
        <n v="0.14316153537349849"/>
        <n v="0.43429178193198636"/>
        <n v="0.23617887274589613"/>
        <n v="5.7927300850734796E-2"/>
        <n v="0.13844359521564337"/>
        <n v="-7.717776001826682E-3"/>
        <n v="1.9002424093019436E-2"/>
        <n v="1.0026067776220447E-4"/>
        <n v="0.139994105511347"/>
        <n v="4.7606789201805236E-2"/>
        <n v="2.7580873823946393E-2"/>
        <n v="1.4784063078669271E-3"/>
        <n v="4.062748167159639E-2"/>
        <n v="0.15007556344043632"/>
        <n v="8.4233378561736821E-2"/>
        <n v="0.32306858227161839"/>
        <n v="0.33469368386086462"/>
        <n v="0.13656056587091064"/>
        <n v="4.8027803366552213E-2"/>
        <n v="0.3473452247307805"/>
        <n v="0.35675546339129066"/>
        <n v="0.13952955552161303"/>
        <n v="0.31500699197762555"/>
        <n v="0.23078593139383402"/>
        <n v="0.10975349861476158"/>
        <n v="0.22610339155087336"/>
        <n v="-2.8573419750505417E-2"/>
        <n v="0.16664991119600536"/>
        <n v="0.15035752118644075"/>
        <n v="6.6238291614718101E-2"/>
        <n v="7.8304137810626687E-2"/>
        <n v="1.9462490976733828E-2"/>
        <n v="5.2628756803131435E-2"/>
        <n v="4.5462887706142929E-2"/>
        <n v="1.3784789559201193E-2"/>
        <n v="2.4183207672975347E-2"/>
        <n v="7.3799237611181748E-2"/>
        <n v="8.5729551194870829E-2"/>
        <n v="0.16301521571648686"/>
        <n v="9.9981866811732198E-2"/>
        <n v="5.6222755982563898E-2"/>
        <n v="2.0386544448287806E-2"/>
        <n v="0.1270651529272219"/>
        <n v="6.6674946697302742E-2"/>
        <n v="9.1663261136085028E-2"/>
        <n v="-1.3034274017180826E-2"/>
        <n v="8.1617548109271937E-2"/>
        <n v="1.3309134906231024E-2"/>
        <n v="0.13336226672453358"/>
        <n v="0.13519013838818469"/>
        <n v="0.24740256012858042"/>
        <n v="0.20902028726317556"/>
        <n v="0.23808782310806606"/>
        <n v="0.22102915240170135"/>
        <n v="0.28451968182745246"/>
        <n v="0.22242590895203182"/>
        <n v="0.13053507848152049"/>
        <n v="0.25222419928825623"/>
        <n v="0.25082650567773462"/>
        <n v="0.17258643491403738"/>
        <n v="0.26665113027266363"/>
        <n v="0.22920808099486839"/>
        <n v="0.16691217087092611"/>
        <n v="0.13892948483741316"/>
        <n v="1.6678752719361888E-2"/>
        <n v="0.25565163952416492"/>
        <n v="0.15911549612705012"/>
        <n v="0.17236965611400282"/>
        <n v="-4.5437092026110237E-2"/>
        <n v="4.4694843547103492E-2"/>
        <n v="2.2965551672491185E-2"/>
        <n v="0.19481110605370966"/>
        <n v="0.20000819202097175"/>
        <n v="5.5526025268839124E-2"/>
        <n v="0.29857895577199417"/>
        <n v="5.4814165637573277E-2"/>
        <n v="0.15024099690426732"/>
        <n v="0.17896174863387987"/>
        <n v="2.2028090522272933E-2"/>
        <n v="1.9186606415290044E-2"/>
        <n v="0.12346912346912349"/>
        <n v="6.999269005847944E-2"/>
        <n v="0.40301070554276741"/>
        <n v="2.2231259319506584E-2"/>
        <n v="0.22686769439268184"/>
        <n v="2.1952861952861891E-2"/>
        <n v="3.2248332271797811E-2"/>
        <n v="2.0000647270138214E-2"/>
        <n v="0.14088058447016241"/>
        <n v="0.1580933654699988"/>
        <n v="2.9060585002211635E-3"/>
        <n v="7.4335306203808793E-2"/>
        <n v="0.23376701966717092"/>
        <n v="0.12675843748113266"/>
        <n v="0.11109860739907162"/>
        <n v="0.11999891648833873"/>
        <n v="4.1945892280962965E-3"/>
        <n v="0.17001774098166766"/>
        <n v="0.19191174777181547"/>
        <n v="0.140254967788767"/>
        <n v="-3.3168428153811561E-2"/>
        <n v="0.15626527981508645"/>
        <n v="0.12499458335138881"/>
        <n v="3.5882745697731949E-2"/>
        <n v="0.10459161717875896"/>
        <n v="6.0058757418616993E-2"/>
        <n v="-0.10229834126418405"/>
        <n v="5.0811666886630677E-2"/>
        <n v="2.5214152700186152E-2"/>
        <n v="0.22126747338022448"/>
        <n v="0.10000352001126413"/>
        <n v="0.16278959437020626"/>
        <n v="0.24119298245614038"/>
        <n v="0.25003105975897627"/>
        <n v="0.19042651831247093"/>
        <n v="0.12881688757977422"/>
        <n v="0.2208151382823873"/>
        <n v="-2.9433339446176487E-2"/>
        <n v="7.4775325015269234E-2"/>
        <n v="0.11559609564809685"/>
        <n v="0.46543602800763834"/>
        <n v="0.27586062308692172"/>
        <n v="0.21428281269041732"/>
        <n v="0.22856797388255201"/>
        <n v="0.16912269985492864"/>
        <n v="0.12222222222222234"/>
        <n v="6.1848256023013255E-2"/>
        <n v="0.10767441064768889"/>
        <n v="4.4836494663131408E-2"/>
        <n v="0.34999495781370804"/>
        <n v="0.19231881729069591"/>
        <n v="0.15476259493303954"/>
        <n v="0.13200763337666294"/>
        <n v="0.32540546142287152"/>
        <n v="-4.9266221952698613E-2"/>
        <n v="0.12625242404654158"/>
        <n v="0.18064936273141671"/>
        <n v="0.50099822363353408"/>
        <n v="0.25851562500000003"/>
        <n v="0.2130015552099534"/>
        <n v="0.31252707060012525"/>
        <n v="0.12191540756879653"/>
        <n v="1.1104117964394889E-2"/>
        <n v="0.10639038829879853"/>
        <n v="6.2510800069120437E-2"/>
        <n v="9.0916743833656E-2"/>
        <n v="0.25962508406186957"/>
        <n v="0.32909273518580523"/>
        <n v="8.3153168135630345E-5"/>
        <n v="0.30935817805383015"/>
        <n v="0.21510353227770995"/>
        <n v="8.9768417655127886E-2"/>
        <n v="8.7871982032565965E-2"/>
        <n v="0.18749020836597213"/>
        <n v="0.12727272727272734"/>
        <n v="0.15844859747298765"/>
        <n v="6.0299599613419748E-2"/>
        <n v="0.12423032681507555"/>
        <n v="7.9958896631448957E-3"/>
        <n v="0.17366785222211559"/>
        <n v="-1.2896635382749039E-2"/>
        <n v="-4.6488093355681319E-2"/>
        <n v="0.23709632038015435"/>
        <n v="0.11838045070598142"/>
        <n v="0.22619596541786746"/>
        <n v="0.21051571313456882"/>
        <n v="0.19531360411543561"/>
        <n v="-7.3720387228795609E-3"/>
        <n v="0.18571143185336864"/>
        <n v="0.1272575987470021"/>
        <n v="0.11834305325557395"/>
        <n v="-3.1251100390858835E-2"/>
        <n v="0.13157850304759663"/>
        <n v="9.3420822675203703E-3"/>
        <n v="7.7133570186710979E-2"/>
        <n v="0.26151701413091699"/>
        <n v="2.8573180452510862E-2"/>
        <n v="0.3034372596580488"/>
        <n v="5.4798300314552052E-2"/>
        <n v="3.0772576523677465E-2"/>
        <n v="0.16611637347767252"/>
        <n v="0.11109909130246642"/>
        <n v="0.26209759060538573"/>
        <n v="0.14450007435681358"/>
        <n v="0.23433306652855615"/>
        <n v="0.23781113079146085"/>
        <n v="0.24998835964054555"/>
        <n v="7.7589727301602069E-3"/>
        <n v="0.10501817537015691"/>
        <n v="7.0599404479351036E-2"/>
        <n v="4.1677441599862024E-2"/>
        <n v="0.20485709565504717"/>
        <n v="0.40503591250408111"/>
        <n v="7.7787696802467193E-2"/>
        <n v="9.2288446793914708E-2"/>
        <n v="5.4549814170962739E-2"/>
        <n v="9.0189999205024116E-2"/>
        <n v="3.6624446818250399E-3"/>
        <n v="0.14389496386545073"/>
        <n v="0.27692989911681015"/>
        <n v="5.3075071131538677E-2"/>
        <n v="0.16279827642394168"/>
        <n v="0.16747721459706766"/>
        <n v="6.2939521800282018E-3"/>
        <n v="0.19638794581918734"/>
        <n v="0.16172995925076197"/>
        <n v="0.25026472534745203"/>
        <n v="0.24445171849427172"/>
        <n v="0.17382508558979137"/>
        <n v="-1.7215800210174919E-2"/>
        <n v="-9.3322208831619503E-3"/>
        <n v="0.15915086815142032"/>
        <n v="6.790796245837119E-2"/>
        <n v="0.19443733032833074"/>
        <n v="1.4434078507305074E-2"/>
        <n v="8.3329238932835489E-2"/>
        <n v="9.5115500737238859E-2"/>
        <n v="6.4313690582160988E-3"/>
        <n v="4.2540614362298466E-2"/>
        <n v="0.20408201166289042"/>
        <n v="8.387096774193549E-2"/>
        <n v="8.2514610646027498E-2"/>
        <n v="4.6449782820671838E-2"/>
        <n v="0.11110482307833802"/>
        <n v="-3.2329635499207029E-3"/>
        <n v="0.26297940559871752"/>
        <n v="0.17539995362856475"/>
        <n v="0.12171797193300131"/>
        <n v="0.21057854520194502"/>
        <n v="0.20794426435724994"/>
        <n v="0.16740046838407499"/>
        <n v="0.23151515151515162"/>
        <n v="0.19005131524201382"/>
        <n v="6.6785763364023559E-2"/>
        <n v="0.19134446397188043"/>
        <n v="-3.9807524059492418E-3"/>
        <n v="0.24515258809644228"/>
        <n v="0.12780407491253348"/>
        <n v="0.28609537880653374"/>
        <n v="0.18547001554446535"/>
        <n v="0.35702075702075714"/>
        <n v="0.29383103809293709"/>
        <n v="0.25041173241314402"/>
        <n v="0.27692608525615958"/>
        <n v="8.6949752850970979E-2"/>
        <n v="0.2399953824842235"/>
        <n v="9.0909090909090967E-2"/>
        <n v="-5.0577663671373424E-2"/>
        <n v="0.30257667813483624"/>
        <n v="0.13706633763971543"/>
        <n v="0.1111229680219116"/>
        <n v="0.27997451237211929"/>
        <n v="6.3833412855292621E-2"/>
        <n v="0.13635137868266697"/>
        <n v="-8.0932340563289091E-4"/>
        <n v="9.3741059792110407E-2"/>
        <n v="4.81504900411001E-2"/>
        <n v="-1.503574825861515E-3"/>
        <n v="4.812752882479996E-2"/>
        <n v="1.1763675637807315E-2"/>
        <n v="0.17234463355525223"/>
        <n v="0.18749999999999994"/>
        <n v="-8.3187602572035876E-2"/>
        <n v="0.27614640955384373"/>
        <n v="1.7974989086613476E-3"/>
        <n v="0.10062426444251134"/>
        <n v="0.12001458257382427"/>
        <n v="8.4973799745077794E-3"/>
        <n v="-6.8675900791164467E-3"/>
        <n v="0.23477258622218283"/>
        <n v="0.16665959523102392"/>
        <n v="7.9992286182624675E-2"/>
        <n v="-1.6342557965594633E-2"/>
        <n v="-4.4687694882988176E-2"/>
        <n v="3.8466463902673234E-2"/>
        <n v="-2.9041095890410887E-2"/>
        <n v="5.9710106323943926E-3"/>
        <n v="5.8395213034388455E-3"/>
        <n v="0.25354902608121499"/>
        <n v="0.34289895647747526"/>
        <n v="0.17551266586248487"/>
        <n v="0.13358578502767263"/>
        <n v="9.432071269487749E-2"/>
        <n v="0.10637723419191095"/>
        <n v="0.38179354905945501"/>
        <n v="0.21430043272202759"/>
        <n v="0.2276852089207895"/>
        <n v="0.2016269313414509"/>
        <n v="0.1518350679747025"/>
        <n v="0.11000593824228022"/>
        <n v="0.22428991185112643"/>
        <n v="8.1447078953801003E-2"/>
        <n v="0.1394269861768786"/>
        <n v="0.33885266663539571"/>
        <n v="8.9453161266363435E-2"/>
        <n v="0.27629142751342356"/>
        <n v="5.5065269350983589E-2"/>
        <n v="8.3348238240028683E-2"/>
        <n v="8.4326143761902742E-2"/>
        <n v="4.8080325548478305E-2"/>
        <n v="0.33703049049933709"/>
        <n v="9.8807420494699663E-2"/>
        <n v="0.16797604062676327"/>
        <n v="0.10342738445559969"/>
        <n v="0.12964242528934178"/>
        <n v="0.2695023247804374"/>
        <n v="0.15592408958796369"/>
        <n v="2.6252173544255474E-2"/>
        <n v="-8.9573185833401615E-3"/>
        <n v="5.5195604035102021E-2"/>
        <n v="0.19999188015102914"/>
        <n v="0.25844155844155836"/>
        <n v="0.12558907640874845"/>
        <n v="8.3240000000000008E-2"/>
        <n v="0.23610889985671069"/>
        <n v="0.1846201864929187"/>
        <n v="4.2531645569620316E-2"/>
        <n v="0.30144223353385785"/>
        <n v="0.27647444046380848"/>
        <n v="0.220939154454078"/>
        <n v="0.10890824356329762"/>
        <n v="0.25912602241744931"/>
        <n v="8.1320511849776705E-2"/>
        <n v="0.23264426892407694"/>
        <n v="0.25384243236202614"/>
        <n v="0.15554246585428708"/>
        <n v="0.10703319198713251"/>
        <n v="0.19099170860639414"/>
        <n v="8.1633388596554585E-2"/>
        <n v="2.8775164763928437E-2"/>
        <n v="-3.5088349375089721E-2"/>
        <n v="5.8993679248652071E-2"/>
        <n v="8.8148460565162526E-2"/>
        <n v="0.2535539341622991"/>
        <n v="0.22326447680325096"/>
        <n v="7.346331902814858E-2"/>
        <n v="9.56454383187956E-2"/>
        <n v="0.2439987947370183"/>
        <n v="5.6810953767868599E-2"/>
        <n v="0.20658297914401499"/>
        <n v="0.16545651673949474"/>
        <n v="5.2623051748161134E-2"/>
        <n v="0.14669023136246798"/>
        <n v="6.0958410380167326E-2"/>
        <n v="7.0399405075449978E-2"/>
        <n v="0.16639011799410022"/>
        <n v="8.6343638703498704E-2"/>
        <n v="8.5988116919953287E-3"/>
        <n v="0.20223408288855826"/>
        <n v="0.12319461094936356"/>
        <n v="7.6504534212695888E-2"/>
        <n v="0.22492554775579673"/>
        <n v="8.6199729813987339E-2"/>
        <n v="7.1606153208680884E-2"/>
        <n v="0.15556533899621897"/>
        <n v="7.3695740778479735E-2"/>
        <n v="0.17212503727263687"/>
        <n v="0.32360080122540341"/>
        <n v="0.35063790303873804"/>
        <n v="0.11474057954415295"/>
        <n v="0.15415826047971301"/>
        <n v="-1.3748608649049674E-2"/>
        <n v="0.15810763639350323"/>
        <n v="4.1194163313417138E-2"/>
        <n v="0.10157492841234497"/>
        <n v="7.2678091928605165E-2"/>
        <n v="0.21378240986084115"/>
        <n v="-1.9194233895450539E-3"/>
        <n v="0.13334104536603253"/>
        <n v="-2.7022892004054382E-2"/>
        <n v="0.28000912391415905"/>
        <n v="3.184749620637322E-2"/>
        <n v="0.19552521805081532"/>
        <n v="0.19196445241029098"/>
        <n v="0.10667030667030648"/>
        <n v="0.10638789624335505"/>
        <n v="9.6006610678268989E-2"/>
        <n v="3.2101003995836278E-2"/>
        <n v="-2.2945368171021392E-2"/>
        <n v="-5.9180352123095137E-2"/>
        <n v="2.0055909970611439E-2"/>
        <n v="0.14374624094558189"/>
        <n v="6.0543894323384856E-3"/>
        <n v="0.22970398593200486"/>
        <n v="0.25755013288233863"/>
        <n v="0.15961342217420016"/>
        <n v="0.19495759265713958"/>
        <n v="0.15311690459130242"/>
        <n v="0.10869683602897134"/>
        <n v="0.27044084400904306"/>
        <n v="6.5851788372196995E-3"/>
        <n v="0.21876682821755505"/>
        <n v="0.33331851127217771"/>
        <n v="0.17068152593227601"/>
        <n v="0.23998980934992137"/>
        <n v="9.1228070175438533E-2"/>
        <n v="2.6314728994559746E-2"/>
        <n v="0.15938001487338044"/>
        <n v="0.10766295459855164"/>
        <n v="8.7719949513698103E-2"/>
        <n v="7.4118476727785543E-2"/>
        <n v="-7.0011218622914137E-2"/>
        <n v="0.22501837527562923"/>
        <n v="0.20826412663977492"/>
        <n v="0.29898910072771578"/>
        <n v="0.10679992161473639"/>
        <n v="1.9357090724462993E-2"/>
        <n v="3.6677215189873338E-2"/>
        <n v="0.23333122669531706"/>
        <n v="8.7985247233856284E-2"/>
        <n v="0.11141370869033038"/>
        <n v="0.1488238841978286"/>
        <n v="2.2735442127965591E-2"/>
        <n v="0.1909080026336267"/>
        <n v="3.3338148201646746E-2"/>
        <n v="7.1842715580855976E-2"/>
        <n v="-8.3333333333333343E-2"/>
        <n v="0.15788986151637258"/>
        <n v="0.20754143226395028"/>
        <n v="0.12222971264852119"/>
        <n v="4.6140737584974098E-2"/>
        <n v="0.30000363332485552"/>
        <n v="-1.7845816261807351E-2"/>
        <n v="1.3333711997500797E-2"/>
        <n v="6.4220288527593358E-2"/>
        <n v="0.12003651300775899"/>
        <n v="0.29850159941635335"/>
        <n v="0.30223178273729506"/>
        <n v="0.22293382128697767"/>
        <n v="0.15999655365527932"/>
        <n v="4.8948046371833427E-2"/>
        <n v="0.25717352710457864"/>
        <n v="8.2661211000511547E-2"/>
        <n v="-2.171286009433581E-2"/>
        <n v="1.428190577750695E-2"/>
        <n v="0.19996964407680043"/>
        <n v="0.26027034190299497"/>
        <n v="0.18459919576083283"/>
        <n v="0.16353165551026497"/>
        <n v="-1.5059227981017262E-2"/>
        <n v="0.39591613491340011"/>
        <n v="0.47231035477357947"/>
        <n v="0.13763379067595716"/>
        <n v="0.21428571428571427"/>
        <n v="0.15218551054522161"/>
        <n v="4.3958893895678489E-2"/>
        <n v="0.33333333333333331"/>
        <n v="0.1436816045917563"/>
        <n v="0.10625686059275519"/>
        <n v="0.16597109754578304"/>
        <n v="0.10205026863459522"/>
        <n v="0.11428916244267438"/>
        <n v="4.333915066899386E-3"/>
        <n v="-1.6124532723316334E-2"/>
        <n v="0.22737383753651552"/>
        <n v="0.19090715502555358"/>
        <n v="0.22780919914258424"/>
        <n v="0.15512538920132263"/>
        <n v="2.8662269254496373E-2"/>
        <n v="0.15069488387353819"/>
        <n v="0.11888063005335876"/>
        <n v="0.20000879062918928"/>
        <n v="-2.8007596760461884E-2"/>
        <n v="8.3328068734601149E-2"/>
        <n v="0.25361561947613703"/>
        <n v="0.13062081992174696"/>
        <n v="6.0388770541692026E-2"/>
        <n v="0.17143111427554303"/>
        <n v="2.5651376764057796E-2"/>
        <n v="1.0562982792820324E-2"/>
        <n v="0.10464182699455825"/>
        <n v="0.13251031180593614"/>
        <n v="7.5856078394114998E-2"/>
        <n v="0.1000034479984369"/>
        <n v="0.16901852581789514"/>
        <n v="0.1285447761194029"/>
        <n v="1.98380817007602E-2"/>
        <n v="0.26151551971722076"/>
        <n v="0.20774016661394076"/>
        <n v="0.13356827319203851"/>
        <n v="0.12786789419845099"/>
        <n v="0.14233241505968788"/>
        <n v="0.25800268353459832"/>
        <n v="0.52187035661218417"/>
        <n v="9.1453655859939783E-5"/>
        <n v="0.21820555530545188"/>
        <n v="1.9114281868353709E-2"/>
        <n v="0.29430763019781997"/>
        <n v="0.22870911339502747"/>
        <n v="0.21745089081772492"/>
        <n v="0.19463749802558822"/>
        <n v="0.30002282410225201"/>
        <n v="0.13806109492867291"/>
        <n v="0.10169322709163345"/>
        <n v="0.30134464279843498"/>
        <n v="0.20466211135449708"/>
        <n v="2.6255021668300511E-3"/>
        <n v="-1.3076621772273872E-2"/>
        <n v="9.1251012614280813E-2"/>
        <n v="0.1002371982698478"/>
        <n v="0.23500185982251975"/>
        <n v="8.0256187238080146E-2"/>
        <n v="0.16518139761383013"/>
        <n v="7.1428571428571425E-2"/>
        <n v="0.27043630330478458"/>
        <n v="3.7049399198931986E-2"/>
        <n v="7.6438749585773479E-3"/>
        <n v="7.2913124362385201E-2"/>
        <n v="-1.8357377299442802E-2"/>
        <n v="0.13334854708656627"/>
        <n v="0.1765217391304347"/>
        <n v="0.10260521042084161"/>
        <n v="0.26805595204110755"/>
        <n v="0.15987254147895832"/>
        <n v="0.18837603327001076"/>
        <n v="1.2500000000000001E-2"/>
        <n v="0.13942203544040555"/>
        <n v="0.13583276912660808"/>
        <n v="6.6020467592977805E-2"/>
        <n v="0.20693277310924368"/>
        <n v="0.22117684579811828"/>
        <n v="0.27935414935296204"/>
        <n v="0.26077560803111866"/>
        <n v="3.0796390741467217E-2"/>
        <n v="0.19999240006079949"/>
        <n v="0.10586605772470344"/>
        <n v="0.40069355721847066"/>
        <n v="0.19571028308267038"/>
        <n v="0.24038641905833796"/>
        <n v="9.2488869740054713E-2"/>
        <n v="0.37876880828422688"/>
        <n v="0.14283674168856389"/>
        <n v="0.26389079246731167"/>
        <n v="3.2147472243466334E-2"/>
        <n v="0.13138040352903585"/>
        <n v="4.587022437841122E-2"/>
        <n v="0.39281153074256503"/>
        <n v="2.2230913642052444E-2"/>
        <n v="0.15624915624915625"/>
        <n v="2.199020065328984E-2"/>
        <n v="7.8597084301711362E-2"/>
        <n v="0.63772748363148946"/>
        <n v="0.29184332727639811"/>
        <n v="0.2015816100987278"/>
        <n v="0.23370312193206369"/>
        <n v="0.15871559633027527"/>
        <n v="0.26945916316462654"/>
        <n v="6.6743281471003842E-3"/>
        <n v="0.26664901363696536"/>
        <n v="0.12907001951008024"/>
        <n v="0.26316928537419376"/>
        <n v="4.927172926481334E-3"/>
        <n v="0.18463798168308293"/>
        <n v="0.25258763896579622"/>
        <n v="0.20673158340389494"/>
        <n v="8.0020301133480021E-2"/>
        <n v="7.1458490407975209E-2"/>
        <n v="6.6680344686089452E-2"/>
        <n v="-5.4175815855228189E-2"/>
        <n v="3.0624575183143321E-2"/>
        <n v="0.2023594150459822"/>
        <n v="5.0508424255919303E-2"/>
        <n v="0.33088288288288287"/>
        <n v="0.21495932618242036"/>
        <n v="0.10439677902087918"/>
        <n v="4.5635753252203148E-2"/>
        <n v="0.3595176691991358"/>
        <n v="0.11035057850665367"/>
        <n v="-1.1094624671208E-2"/>
        <n v="8.5101390983743877E-2"/>
        <n v="2.7765726681128151E-2"/>
        <n v="0.12162739491932034"/>
        <n v="0.27499117486601843"/>
        <n v="0.22926798657086378"/>
        <n v="-7.0989100221743401E-2"/>
        <n v="6.7370506826836721E-2"/>
        <n v="-1.9990097784379365E-2"/>
        <n v="5.5540503928474635E-2"/>
        <n v="0.12822892035080377"/>
        <n v="0.17353746151214508"/>
        <n v="0.27424280630971393"/>
        <n v="0.11002269079639158"/>
        <n v="3.8764602160017619E-2"/>
        <n v="0.10842634926310947"/>
        <n v="0.20239591806551804"/>
        <n v="0.14546212102644548"/>
        <n v="0.2160853187221761"/>
        <n v="0.12831384015594549"/>
        <n v="2.1189834704725886E-2"/>
        <n v="0.2401626252359518"/>
        <n v="0.14183284245087152"/>
        <n v="0.10305385169500771"/>
        <n v="8.6683308943789214E-2"/>
        <n v="3.8408896492728779E-2"/>
        <n v="0.15514209452033295"/>
        <n v="2.7026690723573731E-2"/>
        <n v="0.12001176585939807"/>
        <n v="0.14286455092304493"/>
        <n v="-1.0671338695548213E-2"/>
        <n v="0.27849740932642481"/>
        <n v="0.26473501733531446"/>
        <n v="0.57777234081595186"/>
        <n v="0.10637785800240679"/>
        <n v="0.18985629754860525"/>
        <n v="0.10019688181769799"/>
        <n v="0.1666750999342205"/>
        <n v="0.10524565238049988"/>
        <n v="-1.2701919094297902E-2"/>
        <n v="0.11159043887837312"/>
        <n v="-0.19998307737868601"/>
        <n v="0.29997478143913936"/>
        <n v="0.22666940620505444"/>
        <n v="0.20158927639764013"/>
        <n v="0.15703517587939711"/>
        <n v="0.1720379518544656"/>
        <n v="6.8551374536946708E-2"/>
        <n v="0.16000776548243051"/>
        <n v="0.1162915326902465"/>
        <n v="0.15002266203353992"/>
        <n v="0.1878883741950064"/>
        <n v="8.8930595156458611E-2"/>
        <n v="0.39128086975304222"/>
        <n v="0.1411609026858838"/>
        <n v="5.0005315944288746E-2"/>
        <n v="0.25000863886105262"/>
        <n v="0.26450904348422966"/>
        <n v="0.16188343849650597"/>
        <n v="0.10012193469719551"/>
        <n v="0.12000135441709274"/>
        <n v="0.20092447873366373"/>
        <n v="-3.9986803035301895E-2"/>
        <n v="2.1490252518644486E-2"/>
        <n v="2.6069833059017177E-2"/>
        <n v="0.21270178663755965"/>
        <n v="0.30130476804123701"/>
        <n v="0.47075534759358301"/>
        <n v="0.14818038533016542"/>
        <n v="0.11538122132015534"/>
        <n v="0.13844491093883152"/>
        <n v="4.682021039209424E-2"/>
        <n v="0.35999374467863299"/>
        <n v="-0.15744091420656212"/>
        <n v="0.1500008065426742"/>
        <n v="-6.9032733153327544E-2"/>
        <n v="0.10003951527924129"/>
        <n v="6.4128256513025991E-2"/>
        <n v="0.17502485363967743"/>
        <n v="0.14860637751529021"/>
        <n v="-2.4967694295735629E-2"/>
        <n v="0.10569748046703543"/>
        <n v="0.25924793641088345"/>
        <n v="0.2222416201117319"/>
        <n v="0.15174172357161386"/>
        <n v="1.2679374598415113E-2"/>
        <n v="0.11813154020610341"/>
        <n v="0.14617641306473686"/>
        <n v="8.7771942985746337E-2"/>
        <n v="-1.1643478907819343E-2"/>
        <n v="0.14734384947301396"/>
        <n v="6.0108721997160809E-2"/>
        <n v="0.21791524402490448"/>
        <n v="6.1160275319567248E-2"/>
        <n v="-1.9997511973626942E-2"/>
        <n v="0.2011569493073527"/>
        <n v="4.8691688373194549E-2"/>
        <n v="0.14200581805857607"/>
        <n v="0.2136126450174782"/>
        <n v="1.0531948532094432E-2"/>
        <n v="0.20740634074927389"/>
        <n v="7.6919384644922859E-2"/>
        <n v="0.14285376633813138"/>
        <n v="0.25627729257641924"/>
        <n v="-2.7774895368544945E-2"/>
        <n v="0.31204387973020731"/>
        <n v="0.36281356565609391"/>
        <n v="0.3207589917870291"/>
        <n v="0.13333333333333322"/>
        <n v="8.6297584024248836E-2"/>
        <n v="0.25597854756462102"/>
        <n v="9.9715099715100113E-3"/>
        <n v="0.11196512561661133"/>
        <n v="0.41174686232131336"/>
        <n v="0.2430363307016645"/>
        <n v="-5.7015401647618084E-2"/>
        <n v="0.21538461538461537"/>
        <n v="0.10021262309758279"/>
        <n v="4.1676841676841714E-2"/>
        <n v="-3.5679717598830836E-3"/>
        <n v="-3.7039181345800393E-2"/>
        <n v="1.2319960576126157E-2"/>
      </sharedItems>
    </cacheField>
    <cacheField name="% of List Sales Price" numFmtId="6">
      <sharedItems containsSemiMixedTypes="0" containsString="0" containsNumber="1" minValue="-0.26095238095238094" maxValue="0.63777777777777778" count="2954">
        <n v="-4.5435598165902459E-2"/>
        <n v="0"/>
        <n v="7.1619932130737626E-2"/>
        <n v="0.13917229307326831"/>
        <n v="4.5454545454545456E-2"/>
        <n v="0.24769230769230768"/>
        <n v="-9.5214378836040846E-3"/>
        <n v="4.2978881067061873E-2"/>
        <n v="2.1505376344086023E-2"/>
        <n v="8.1818181818181818E-2"/>
        <n v="5.128205128205128E-2"/>
        <n v="2.391629297458894E-2"/>
        <n v="3.6363636363636362E-2"/>
        <n v="5.974587726412544E-2"/>
        <n v="-2.594578924481809E-2"/>
        <n v="-1.3657056145675266E-2"/>
        <n v="2.2222222222222223E-2"/>
        <n v="6.08E-2"/>
        <n v="1.7543859649122806E-2"/>
        <n v="3.1282586027111575E-3"/>
        <n v="-6.2686567164179099E-2"/>
        <n v="2.9044046932102326E-2"/>
        <n v="5.8495821727019497E-2"/>
        <n v="0.12121212121212122"/>
        <n v="-2.5032938076416336E-2"/>
        <n v="-8.4033613445378148E-3"/>
        <n v="-1.7013232514177693E-2"/>
        <n v="5.94467333725721E-2"/>
        <n v="0.13977272727272727"/>
        <n v="-5.1724137931034482E-2"/>
        <n v="5.3333333333333337E-2"/>
        <n v="2.3300970873786409E-2"/>
        <n v="-3.4482758620689655E-2"/>
        <n v="-1.3333333333333334E-2"/>
        <n v="-1.3476349852816646E-2"/>
        <n v="0.15213358070500926"/>
        <n v="2.1052631578947368E-2"/>
        <n v="6.3829787234042548E-2"/>
        <n v="4.200840168033607E-3"/>
        <n v="1.3094417643004824E-2"/>
        <n v="-2.272806741494458E-2"/>
        <n v="-0.02"/>
        <n v="5.0374832663989288E-2"/>
        <n v="0.12741312741312741"/>
        <n v="-4.2180726908969658E-2"/>
        <n v="0.12173913043478261"/>
        <n v="1.3080276994101052E-2"/>
        <n v="1.6694490818030049E-2"/>
        <n v="1.3157894736842105E-2"/>
        <n v="8.557457212713937E-2"/>
        <n v="-3.2643312101910828E-2"/>
        <n v="8.3000000000000004E-2"/>
        <n v="2.6594492821840433E-2"/>
        <n v="2.0758633704472543E-3"/>
        <n v="4.363636363636364E-2"/>
        <n v="-6.0150375939849628E-3"/>
        <n v="0.31636363636363635"/>
        <n v="1.1111111111111112E-2"/>
        <n v="0.14361200226457821"/>
        <n v="3.5344827586206898E-2"/>
        <n v="1.8181818181818181E-2"/>
        <n v="5.2631578947368418E-2"/>
        <n v="-2.4E-2"/>
        <n v="7.1210579857578843E-3"/>
        <n v="3.1446540880503146E-3"/>
        <n v="-4.8886775303945119E-2"/>
        <n v="-7.488436054506814E-2"/>
        <n v="-2.7272727272727271E-2"/>
        <n v="9.7344149349927772E-2"/>
        <n v="-3.937007874015748E-2"/>
        <n v="-0.03"/>
        <n v="-1.8404907975460124E-2"/>
        <n v="-4.1666666666666664E-2"/>
        <n v="-8.1632653061224497E-3"/>
        <n v="-5.5555555555555552E-2"/>
        <n v="7.4999999999999997E-2"/>
        <n v="-6.4516129032258064E-3"/>
        <n v="-1.1802360472094419E-2"/>
        <n v="0.12702369959987689"/>
        <n v="-3.5999999999999997E-2"/>
        <n v="-4.5454545454545456E-2"/>
        <n v="-1.7777777777777778E-2"/>
        <n v="6.25E-2"/>
        <n v="8.615384615384615E-2"/>
        <n v="3.2258064516129031E-2"/>
        <n v="9.1023761633654936E-3"/>
        <n v="7.7777777777777779E-2"/>
        <n v="2.4E-2"/>
        <n v="-0.12"/>
        <n v="-0.17777777777777778"/>
        <n v="3.2669921141569656E-2"/>
        <n v="-1.2987012987012987E-3"/>
        <n v="-2.313624678663239E-2"/>
        <n v="9.0476190476190474E-2"/>
        <n v="5.4545454545454543E-2"/>
        <n v="-5.0147492625368731E-2"/>
        <n v="8.0106809078771699E-2"/>
        <n v="0.14666666666666667"/>
        <n v="6.2765691422855707E-2"/>
        <n v="-5.8333333333333334E-2"/>
        <n v="-0.12820512820512819"/>
        <n v="2.9411764705882353E-2"/>
        <n v="5.7894736842105263E-2"/>
        <n v="-1.1627906976744186E-2"/>
        <n v="-9.6590909090909088E-2"/>
        <n v="3.7499999999999999E-2"/>
        <n v="4.4999999999999998E-2"/>
        <n v="2.1634615384615384E-2"/>
        <n v="-8.0967892042810616E-2"/>
        <n v="-2.1142857142857144E-3"/>
        <n v="6.2740028137952012E-3"/>
        <n v="3.5058430717863104E-2"/>
        <n v="3.4482758620689655E-2"/>
        <n v="0.10244097639055623"/>
        <n v="8.3333333333333332E-3"/>
        <n v="2.1904761904761906E-2"/>
        <n v="-3.1446540880503145E-2"/>
        <n v="0.11320754716981132"/>
        <n v="-1.3062409288824383E-2"/>
        <n v="8.3153314875102691E-2"/>
        <n v="8.2352941176470587E-2"/>
        <n v="1.0899764907031416E-2"/>
        <n v="7.6021720491569023E-2"/>
        <n v="0.13756613756613756"/>
        <n v="1.864406779661017E-2"/>
        <n v="1.2987012987012988E-2"/>
        <n v="1.643835616438356E-2"/>
        <n v="-3.9534883720930232E-2"/>
        <n v="2.5062656641604009E-3"/>
        <n v="4.7826086956521741E-2"/>
        <n v="8.5046940349420112E-3"/>
        <n v="3.0769230769230769E-3"/>
        <n v="4.1532258064516129E-3"/>
        <n v="5.2229299363057327E-2"/>
        <n v="1.9417475728155339E-3"/>
        <n v="-3.0927835051546393E-2"/>
        <n v="-7.3902574550842745E-2"/>
        <n v="1.3291222529280168E-2"/>
        <n v="-1.0526315789473684E-2"/>
        <n v="3.9759036144578312E-2"/>
        <n v="2.7058823529411764E-2"/>
        <n v="2.2580645161290321E-2"/>
        <n v="-3.6206896551724141E-2"/>
        <n v="6.1113374569428495E-3"/>
        <n v="3.4494653328734045E-4"/>
        <n v="-8.5361489492328958E-3"/>
        <n v="-4.8545260364413091E-5"/>
        <n v="0.18888888888888888"/>
        <n v="6.0666666666666667E-2"/>
        <n v="4.7818632120403888E-2"/>
        <n v="2.0120323518865294E-3"/>
        <n v="5.1025597558908287E-2"/>
        <n v="6.7022340780260092E-2"/>
        <n v="0.10588235294117647"/>
        <n v="3.8181818181818185E-2"/>
        <n v="-2.3215114825529484E-2"/>
        <n v="9.2592592592592587E-2"/>
        <n v="2.8000000000000001E-2"/>
        <n v="-2.2556390977443608E-2"/>
        <n v="0.10344827586206896"/>
        <n v="9.6774193548387094E-2"/>
        <n v="-2.4714828897338403E-2"/>
        <n v="1.3603627634035742E-2"/>
        <n v="6.8442242180241558E-2"/>
        <n v="3.9784946236559142E-2"/>
        <n v="7.1428571428571425E-2"/>
        <n v="3.711340206185567E-2"/>
        <n v="-8.5470085470085479E-3"/>
        <n v="3.6206896551724141E-2"/>
        <n v="3.7735849056603772E-2"/>
        <n v="5.8394160583941604E-2"/>
        <n v="-2.5062656641604009E-2"/>
        <n v="-5.3333333333333337E-2"/>
        <n v="-8.0160320641282558E-3"/>
        <n v="-3.214285714285714E-2"/>
        <n v="-4.1678243956654627E-2"/>
        <n v="6.6666666666666666E-2"/>
        <n v="1.8675721561969439E-2"/>
        <n v="-7.0093457943925233E-3"/>
        <n v="1.0526315789473684E-2"/>
        <n v="1.020408163265306E-2"/>
        <n v="-0.1"/>
        <n v="1.7266187050359713E-3"/>
        <n v="6.2500000000000003E-3"/>
        <n v="8.6956521739130436E-3"/>
        <n v="2.6666666666666668E-2"/>
        <n v="-2.6923076923076925E-2"/>
        <n v="-1.2775842044134728E-2"/>
        <n v="-6.6666666666666666E-2"/>
        <n v="-2.9733959311424099E-2"/>
        <n v="-1.672075537214365E-2"/>
        <n v="8.8888888888888889E-3"/>
        <n v="-7.2727272727272724E-2"/>
        <n v="-0.12479999999999999"/>
        <n v="-1.4285714285714285E-2"/>
        <n v="-7.0100143061516448E-2"/>
        <n v="3.2000000000000001E-2"/>
        <n v="-3.010709234188725E-2"/>
        <n v="2.23463687150838E-2"/>
        <n v="1.4306151645207439E-3"/>
        <n v="-3.06200953992922E-2"/>
        <n v="-3.0303030303030304E-2"/>
        <n v="4.2283298097251587E-3"/>
        <n v="-4.7627272727272726E-3"/>
        <n v="4.6153846153846156E-2"/>
        <n v="-4.9581124978628826E-3"/>
        <n v="-7.7790125416732818E-3"/>
        <n v="6.2222222222222219E-3"/>
        <n v="-9.7087378640776691E-3"/>
        <n v="-3.1719532554257093E-2"/>
        <n v="-0.10625"/>
        <n v="-0.11666519444199074"/>
        <n v="-8.4327086882453148E-2"/>
        <n v="-8.8888888888888889E-3"/>
        <n v="1.6470588235294119E-2"/>
        <n v="0.14420062695924765"/>
        <n v="-5.4017529634348818E-2"/>
        <n v="1.1366651775367552E-2"/>
        <n v="7.7128547579298837E-2"/>
        <n v="4.3478260869565216E-2"/>
        <n v="-0.26095238095238094"/>
        <n v="0.06"/>
        <n v="7.628865979381444E-2"/>
        <n v="5.3811659192825115E-2"/>
        <n v="0.04"/>
        <n v="-2.8571428571428571E-2"/>
        <n v="-3.0769230769230771E-2"/>
        <n v="-0.11363636363636363"/>
        <n v="2.7692307692307693E-2"/>
        <n v="-2.9850746268656716E-2"/>
        <n v="-1.0840108401084011E-2"/>
        <n v="-0.12656467315716272"/>
        <n v="0.18145161290322581"/>
        <n v="9.2150170648464161E-2"/>
        <n v="6.7829457364341081E-2"/>
        <n v="-1.3888888888888888E-2"/>
        <n v="-5.492730210016155E-2"/>
        <n v="-0.14461538461538462"/>
        <n v="-2.0202020202020204E-2"/>
        <n v="9.2587843036676068E-2"/>
        <n v="-3.4134007585335017E-2"/>
        <n v="-0.17674030846185912"/>
        <n v="1.5384852074647304E-5"/>
        <n v="8.5594989561586635E-2"/>
        <n v="6.7378252168112079E-2"/>
        <n v="3.7974683544303799E-2"/>
        <n v="-7.5471698113207548E-3"/>
        <n v="-0.11186440677966102"/>
        <n v="-7.8946398890946207E-2"/>
        <n v="-1.4306151645207439E-2"/>
        <n v="7.4782608695652175E-2"/>
        <n v="2.0340113371123708E-2"/>
        <n v="7.7908217716115266E-2"/>
        <n v="2.9629629629629631E-2"/>
        <n v="0.1111111111111111"/>
        <n v="3.5294117647058823E-2"/>
        <n v="-2.6206746506591244E-2"/>
        <n v="2.8301886792452831E-2"/>
        <n v="-4.1095890410958902E-2"/>
        <n v="4.5683941035512161E-2"/>
        <n v="-9.3209054593874838E-3"/>
        <n v="-2.097902097902098E-2"/>
        <n v="3.1481481481481478E-2"/>
        <n v="3.1818181818181815E-2"/>
        <n v="8.4889643463497452E-4"/>
        <n v="7.1581654522074586E-2"/>
        <n v="-1.1695906432748537E-2"/>
        <n v="4.1388518024032039E-2"/>
        <n v="-8.5714285714285715E-2"/>
        <n v="1.6E-2"/>
        <n v="0.21116377040547657"/>
        <n v="-1.4949917775452235E-2"/>
        <n v="-1.2917933130699088E-2"/>
        <n v="-1.790751614183923E-2"/>
        <n v="5.3763440860215055E-2"/>
        <n v="3.3333333333333335E-3"/>
        <n v="9.0180360721442893E-2"/>
        <n v="5.1249999999999997E-2"/>
        <n v="3.6277777777777777E-2"/>
        <n v="-2.3527114181445132E-2"/>
        <n v="5.5882352941176473E-2"/>
        <n v="8.4905660377358486E-2"/>
        <n v="-8.6538461538461543E-3"/>
        <n v="9.5238095238095247E-3"/>
        <n v="6.9565217391304349E-2"/>
        <n v="-1.948051948051948E-2"/>
        <n v="5.5172413793103448E-2"/>
        <n v="4.7407407407407405E-2"/>
        <n v="7.8215643128625723E-2"/>
        <n v="-6.6044029352901934E-2"/>
        <n v="-3.0644152595372107E-2"/>
        <n v="-6.2500000000000003E-3"/>
        <n v="-2.9910269192422734E-3"/>
        <n v="-7.6173645442149922E-3"/>
        <n v="4.4218643319008794E-2"/>
        <n v="-3.9215686274509803E-2"/>
        <n v="9.6296296296296297E-2"/>
        <n v="1.7699115044247787E-2"/>
        <n v="4.9300221282147065E-5"/>
        <n v="-6.8493150684931503E-2"/>
        <n v="2.7027027027027029E-2"/>
        <n v="4.1237113402061857E-3"/>
        <n v="3.7759439859964994E-2"/>
        <n v="9.1200000000000003E-2"/>
        <n v="2.8076547003771476E-2"/>
        <n v="8.7096774193548387E-2"/>
        <n v="6.3394683026584867E-2"/>
        <n v="0.10036678892964321"/>
        <n v="7.0588235294117646E-2"/>
        <n v="0.05"/>
        <n v="0.13131313131313133"/>
        <n v="-1.9607843137254902E-2"/>
        <n v="-3.488147646854993E-2"/>
        <n v="-9.5998553597685762E-2"/>
        <n v="-2.47921983375867E-2"/>
        <n v="1.8181818181818182E-3"/>
        <n v="3.0816640986132513E-3"/>
        <n v="-2.9184038117927337E-2"/>
        <n v="-1.4999999999999999E-2"/>
        <n v="-3.1766753698868583E-2"/>
        <n v="-1.3500182434897768E-2"/>
        <n v="-6.7457548267038847E-3"/>
        <n v="0.10001692333728211"/>
        <n v="-6.8817204301075269E-3"/>
        <n v="-4.4609665427509292E-2"/>
        <n v="-1.4314928425357873E-2"/>
        <n v="1.001001001001001E-3"/>
        <n v="-3.22502600827426E-2"/>
        <n v="-6.5625000000000003E-2"/>
        <n v="-2.8729516918493295E-2"/>
        <n v="-3.2432432432432434E-2"/>
        <n v="3.1578947368421054E-2"/>
        <n v="8.0038461538461544E-2"/>
        <n v="-1.2675116744496331E-2"/>
        <n v="-0.19151515151515153"/>
        <n v="7.5723830734966593E-2"/>
        <n v="0.1095890410958904"/>
        <n v="-0.15652173913043479"/>
        <n v="-1.2539184952978056E-2"/>
        <n v="2.5073746312684365E-2"/>
        <n v="7.2164948453608241E-2"/>
        <n v="-1.3533631073216944E-2"/>
        <n v="0.16400000000000001"/>
        <n v="-6.8965517241379309E-3"/>
        <n v="4.8908403463837055E-2"/>
        <n v="0.12911392405063291"/>
        <n v="-4.6242774566473986E-2"/>
        <n v="-1.7857142857142856E-2"/>
        <n v="2.1929824561403508E-2"/>
        <n v="7.5416666666666674E-2"/>
        <n v="7.3770491803278687E-2"/>
        <n v="-5.1339285714285712E-2"/>
        <n v="0.18421052631578946"/>
        <n v="-8.130081300813009E-3"/>
        <n v="-7.2982744235939132E-2"/>
        <n v="-7.452380952380952E-2"/>
        <n v="-1.5151515151515152E-2"/>
        <n v="1.6666666666666666E-2"/>
        <n v="-3.4666666666666665E-2"/>
        <n v="-4.8955957185471133E-2"/>
        <n v="-9.4020172910662822E-2"/>
        <n v="-3.4356237491661105E-2"/>
        <n v="8.9333333333333334E-2"/>
        <n v="5.0125313283208017E-3"/>
        <n v="-1.2885028366293792E-2"/>
        <n v="-2.1763024840624312E-2"/>
        <n v="-2.6086956521739129E-2"/>
        <n v="-3.7037037037037035E-2"/>
        <n v="3.6825568431365923E-3"/>
        <n v="8.1494057724957561E-2"/>
        <n v="7.7120822622107968E-2"/>
        <n v="-8.5393470466125689E-3"/>
        <n v="0.10136986301369863"/>
        <n v="-1.1304347826086957E-2"/>
        <n v="-2.9530840676351512E-2"/>
        <n v="7.0707070707070704E-2"/>
        <n v="1.5999967471476552E-3"/>
        <n v="1.3513513513513514E-2"/>
        <n v="2.4444444444444446E-2"/>
        <n v="0.12048192771084337"/>
        <n v="1.557285873192436E-2"/>
        <n v="-7.5614366729678641E-3"/>
        <n v="5.46875E-2"/>
        <n v="-2.0217173881983141E-2"/>
        <n v="1.0870746820306555E-4"/>
        <n v="0.12815565031982942"/>
        <n v="0.22193203883495147"/>
        <n v="2.2689075630252099E-3"/>
        <n v="6.7961165048543687E-2"/>
        <n v="7.3345259391771014E-2"/>
        <n v="3.2467532467532464E-2"/>
        <n v="4.7619047619047616E-2"/>
        <n v="-0.13604651162790699"/>
        <n v="-2.2842639593908629E-2"/>
        <n v="4.630788485607009E-2"/>
        <n v="6.5133141642705339E-2"/>
        <n v="-3.7866158609192666E-2"/>
        <n v="-0.13333333333333333"/>
        <n v="-2.3769100169779286E-2"/>
        <n v="-2.4390243902439025E-2"/>
        <n v="4.1379310344827586E-2"/>
        <n v="-5.4545454545454543E-2"/>
        <n v="-2.9016949152542371E-2"/>
        <n v="3.3333333333333333E-2"/>
        <n v="7.462686567164179E-3"/>
        <n v="-2.1775369868722652E-2"/>
        <n v="-1.8691588785046728E-2"/>
        <n v="-5.1073985680190934E-2"/>
        <n v="-1.8142235123367198E-2"/>
        <n v="0.11666666666666667"/>
        <n v="1.8518518518518517E-2"/>
        <n v="0.12923076923076923"/>
        <n v="-4.8648648648648651E-2"/>
        <n v="7.5208913649025072E-2"/>
        <n v="2.6322716504343247E-2"/>
        <n v="3.807017543859649E-2"/>
        <n v="8.369456485495165E-2"/>
        <n v="-1.0416666666666666E-2"/>
        <n v="4.7152480097979177E-2"/>
        <n v="1.2658227848101266E-2"/>
        <n v="3.2786885245901641E-2"/>
        <n v="7.28744939271255E-2"/>
        <n v="4.1883725776203376E-2"/>
        <n v="0.21032033628062038"/>
        <n v="0.1449814126394052"/>
        <n v="2.9836381135707413E-2"/>
        <n v="7.7727272727272728E-2"/>
        <n v="6.1904761904761907E-2"/>
        <n v="2.5000000000000001E-2"/>
        <n v="2.5006251562890725E-4"/>
        <n v="3.4858387799564274E-2"/>
        <n v="-1.5533980582524271E-2"/>
        <n v="6.7025898719235477E-2"/>
        <n v="1.1834319526627219E-2"/>
        <n v="-5.8139534883720929E-2"/>
        <n v="3.7037037037037038E-3"/>
        <n v="0.16173120728929385"/>
        <n v="-6.8136272545090179E-2"/>
        <n v="1.0638297872340425E-2"/>
        <n v="-1.3235294117647059E-2"/>
        <n v="-5.4869684499314125E-3"/>
        <n v="-5.7971014492753624E-2"/>
        <n v="-9.1410071942446047E-2"/>
        <n v="-3.5294117647058823E-2"/>
        <n v="-1.9607843137254902E-3"/>
        <n v="-1.06544901065449E-2"/>
        <n v="6.1538461538461542E-2"/>
        <n v="-3.6752136752136753E-2"/>
        <n v="-2.7237354085603113E-2"/>
        <n v="-3.0848329048843187E-2"/>
        <n v="-3.5576510930132879E-2"/>
        <n v="-2.8965517241379312E-2"/>
        <n v="-9.0081892629663332E-2"/>
        <n v="-7.6781043237421145E-2"/>
        <n v="6.4516129032258064E-3"/>
        <n v="0.12710280373831775"/>
        <n v="-2.2535211267605635E-2"/>
        <n v="-3.3928571428571426E-2"/>
        <n v="-9.7744360902255634E-2"/>
        <n v="-2.7877055039313797E-2"/>
        <n v="5.5555555555555552E-2"/>
        <n v="6.0879329099266643E-3"/>
        <n v="4.2420303982093214E-3"/>
        <n v="-2.4891597094652785E-3"/>
        <n v="-1.4492753623188406E-2"/>
        <n v="8.7499999999999994E-2"/>
        <n v="4.4117647058823532E-2"/>
        <n v="-2.3255813953488372E-2"/>
        <n v="4.7562909061343956E-3"/>
        <n v="9.1129032258064513E-2"/>
        <n v="3.3383915022761758E-2"/>
        <n v="-7.7777777777777779E-2"/>
        <n v="-1.5544041450777202E-2"/>
        <n v="-3.0037546933667083E-2"/>
        <n v="4.8710601719197708E-2"/>
        <n v="-4.3808761752350468E-2"/>
        <n v="-9.9900999009990103E-3"/>
        <n v="7.2727272727272727E-3"/>
        <n v="-1.9890458345344478E-2"/>
        <n v="-1.1111111111111112E-2"/>
        <n v="1.3564864864864865E-2"/>
        <n v="-6.0066740823136816E-2"/>
        <n v="-3.3557046979865772E-2"/>
        <n v="8.1405827575848605E-2"/>
        <n v="1.9417475728155338E-2"/>
        <n v="8.5227272727272721E-2"/>
        <n v="-3.6608863198458574E-2"/>
        <n v="1.5238095238095238E-2"/>
        <n v="-0.15151515151515152"/>
        <n v="-2.4330900243309003E-3"/>
        <n v="-1.5082956259426848E-2"/>
        <n v="1.5736766809728183E-2"/>
        <n v="8.9141176470588241E-3"/>
        <n v="0.11764705882352941"/>
        <n v="-4.4444444444444446E-2"/>
        <n v="-1.2407824730308162E-2"/>
        <n v="-3.870967741935484E-2"/>
        <n v="9.0658066386432812E-2"/>
        <n v="-4.3478260869565216E-2"/>
        <n v="1.8858477970627504E-2"/>
        <n v="-5.0632911392405063E-2"/>
        <n v="0.12727272727272726"/>
        <n v="-3.2786885245901641E-2"/>
        <n v="4.3835616438356165E-2"/>
        <n v="1.8867924528301886E-2"/>
        <n v="6.0632688927943761E-2"/>
        <n v="4.1327913279132794E-2"/>
        <n v="9.1445427728613568E-2"/>
        <n v="1.5873015873015872E-2"/>
        <n v="-1.2567324955116697E-2"/>
        <n v="1.6875000000000001E-2"/>
        <n v="6.0042401696067844E-2"/>
        <n v="5.6910569105691054E-2"/>
        <n v="-1.2195121951219513E-2"/>
        <n v="-1.2016021361815754E-2"/>
        <n v="-1.2376547068383549E-2"/>
        <n v="7.6937872667820735E-3"/>
        <n v="8.269230769230769E-2"/>
        <n v="9.915917952195287E-2"/>
        <n v="0.10416666666666667"/>
        <n v="2.4498886414253896E-2"/>
        <n v="-3.5714285714285712E-2"/>
        <n v="0.11023622047244094"/>
        <n v="-4.5897079276773299E-2"/>
        <n v="-6.8354430379746839E-2"/>
        <n v="6.0017915795759928E-2"/>
        <n v="3.8975501113585748E-2"/>
        <n v="0.12939657954178768"/>
        <n v="5.4794520547945202E-2"/>
        <n v="9.5238095238095233E-2"/>
        <n v="4.3695422535211269E-2"/>
        <n v="-1.1363636363636363E-3"/>
        <n v="1.2605042016806723E-2"/>
        <n v="-0.04"/>
        <n v="-1.8811136192626036E-2"/>
        <n v="-7.2859744990892532E-3"/>
        <n v="-9.433962264150943E-3"/>
        <n v="0.15740740740740741"/>
        <n v="-0.11764705882352941"/>
        <n v="0.10666666666666667"/>
        <n v="0.10135504648477851"/>
        <n v="-2.6748971193415638E-2"/>
        <n v="4.2667576908307377E-5"/>
        <n v="9.1305929428883228E-2"/>
        <n v="0.14571428571428571"/>
        <n v="-1.9075414651825995E-2"/>
        <n v="-3.6237471087124135E-2"/>
        <n v="-7.0175438596491229E-3"/>
        <n v="5.7142857142857141E-2"/>
        <n v="3.098927294398093E-2"/>
        <n v="3.1914893617021274E-2"/>
        <n v="4.0832666132906328E-2"/>
        <n v="-3.1746031746031744E-2"/>
        <n v="9.8469988230678693E-2"/>
        <n v="-1.5685383041600363E-2"/>
        <n v="6.4150943396226415E-2"/>
        <n v="6.024096385542169E-3"/>
        <n v="0.11864406779661017"/>
        <n v="0.16867469879518071"/>
        <n v="4.8192771084337352E-2"/>
        <n v="-4.240766073871409E-2"/>
        <n v="-6.7200000000000003E-3"/>
        <n v="-2.6201754385964914E-2"/>
        <n v="2.3578713845508137E-2"/>
        <n v="5.6603773584905662E-2"/>
        <n v="-0.15555555555555556"/>
        <n v="2.735042735042735E-2"/>
        <n v="6.0311856428361281E-2"/>
        <n v="5.3999999999999999E-2"/>
        <n v="0.12"/>
        <n v="5.8928571428571427E-2"/>
        <n v="-4.1064464326680435E-2"/>
        <n v="0.11578947368421053"/>
        <n v="1.8255783103609466E-2"/>
        <n v="3.8461538461538464E-2"/>
        <n v="0.13333333333333333"/>
        <n v="9.5751854349291982E-2"/>
        <n v="8.7309365091330915E-2"/>
        <n v="-4.8192771084337352E-2"/>
        <n v="-4.9762440610152538E-2"/>
        <n v="0.18333333333333332"/>
        <n v="-2.0113460546673543E-2"/>
        <n v="7.1038251366120214E-2"/>
        <n v="0.13712374581939799"/>
        <n v="-3.7383177570093455E-2"/>
        <n v="-9.5652173913043474E-3"/>
        <n v="1.3432409259788511E-2"/>
        <n v="7.9136690647482008E-2"/>
        <n v="-6.0774879716383899E-3"/>
        <n v="-1.1764705882352941E-2"/>
        <n v="7.2214442888577715E-2"/>
        <n v="-7.1851496239398308E-2"/>
        <n v="1.4492753623188406E-2"/>
        <n v="1.9259259259259261E-2"/>
        <n v="-1.2875536480686695E-2"/>
        <n v="8.6956521739130432E-2"/>
        <n v="-3.8208168642951248E-2"/>
        <n v="3.5714285714285712E-2"/>
        <n v="-4.4443913579951991E-2"/>
        <n v="-4.7619047619047616E-2"/>
        <n v="-3.1476997578692496E-2"/>
        <n v="0.10439674932277558"/>
        <n v="1.5272101527210152E-2"/>
        <n v="0.1148936170212766"/>
        <n v="-3.1085861292743061E-3"/>
        <n v="2.575107296137339E-2"/>
        <n v="-2.6334796377576533E-2"/>
        <n v="2.6315789473684209E-2"/>
        <n v="8.3573487031700283E-2"/>
        <n v="2.6455026455026454E-2"/>
        <n v="-1.2444001991040319E-2"/>
        <n v="-8.1081081081081086E-2"/>
        <n v="5.7636887608069162E-2"/>
        <n v="-4.3293979106325681E-3"/>
        <n v="-8.101189254582572E-3"/>
        <n v="3.6454610436025735E-2"/>
        <n v="3.0206041208241649E-2"/>
        <n v="-1.8453589223103893E-5"/>
        <n v="-5.8339397285022458E-2"/>
        <n v="5.1314142678347933E-2"/>
        <n v="0.1081441922563418"/>
        <n v="6.6844474079013172E-2"/>
        <n v="1.707955070010771E-2"/>
        <n v="-1.4499343101775608E-2"/>
        <n v="9.1764705882352943E-2"/>
        <n v="-6.3513315621012117E-2"/>
        <n v="0.08"/>
        <n v="-3.5883488331286191E-2"/>
        <n v="-8.4917617237008872E-2"/>
        <n v="-2.7777777777777776E-2"/>
        <n v="2.2666666666666668E-2"/>
        <n v="3.134796238244514E-3"/>
        <n v="-2.508361204013378E-2"/>
        <n v="-8.449732712536644E-3"/>
        <n v="1.2500000000000001E-2"/>
        <n v="-1.4925373134328358E-2"/>
        <n v="8.5714285714285715E-2"/>
        <n v="0.134202183867559"/>
        <n v="5.8227848101265821E-2"/>
        <n v="5.6338028169014086E-2"/>
        <n v="2.7033619252815156E-2"/>
        <n v="4.5558086560364463E-3"/>
        <n v="7.9365079365079361E-2"/>
        <n v="3.4712950600801068E-2"/>
        <n v="-6.0955518945634266E-2"/>
        <n v="2.0057306590257881E-2"/>
        <n v="0.17499999999999999"/>
        <n v="6.2528749999999994E-2"/>
        <n v="0.12307692307692308"/>
        <n v="-0.11144578313253012"/>
        <n v="-4.8414023372287146E-2"/>
        <n v="8.4033613445378148E-3"/>
        <n v="-3.7721324095458045E-2"/>
        <n v="6.1815336463223784E-2"/>
        <n v="0.10526315789473684"/>
        <n v="0.16822429906542055"/>
        <n v="9.425905536263799E-3"/>
        <n v="-7.380346138233883E-3"/>
        <n v="0.12302284710017575"/>
        <n v="-1.3515339910798757E-2"/>
        <n v="6.7658998646820028E-3"/>
        <n v="-4.8068669527896998E-2"/>
        <n v="1.2727272727272728E-2"/>
        <n v="0.10500276250690627"/>
        <n v="0.11581377452866487"/>
        <n v="0.2"/>
        <n v="4.456824512534819E-2"/>
        <n v="-2.2463842445379013E-2"/>
        <n v="-4.7008547008547008E-2"/>
        <n v="-0.10303030303030303"/>
        <n v="4.1777777777777775E-2"/>
        <n v="-5.2388289676425268E-2"/>
        <n v="0.10728074074074075"/>
        <n v="1.2526096033402923E-2"/>
        <n v="2.6277372262773723E-2"/>
        <n v="-0.10050251256281408"/>
        <n v="2.876738426366927E-2"/>
        <n v="-2.2988505747126436E-2"/>
        <n v="2.4096385542168676E-2"/>
        <n v="0.20588235294117646"/>
        <n v="3.6211699164345405E-2"/>
        <n v="0.11225806451612903"/>
        <n v="8.0536696545781081E-3"/>
        <n v="2.9714621947631657E-2"/>
        <n v="1.7857142857142856E-2"/>
        <n v="2.9928595838054642E-2"/>
        <n v="0.18813559322033899"/>
        <n v="-1.5625E-2"/>
        <n v="2.8534212992624205E-2"/>
        <n v="-1.8842079691994258E-2"/>
        <n v="-7.8247261345852897E-3"/>
        <n v="1.7266187050359712E-2"/>
        <n v="-3.3066132264529056E-2"/>
        <n v="1.2507444907683145E-2"/>
        <n v="2.6969101625290232E-2"/>
        <n v="-1.6917293233082706E-2"/>
        <n v="-0.01"/>
        <n v="6.6951186983195521E-2"/>
        <n v="-5.8954393770856504E-2"/>
        <n v="-3.125E-2"/>
        <n v="-7.6923076923076927E-3"/>
        <n v="0.10208579942038451"/>
        <n v="6.097560975609756E-2"/>
        <n v="5.3846153846153849E-2"/>
        <n v="-9.5238095238095247E-3"/>
        <n v="-3.6363636363636362E-2"/>
        <n v="4.9565217391304345E-2"/>
        <n v="2.4833333333333332E-2"/>
        <n v="7.0175438596491224E-2"/>
        <n v="1.5831134564643801E-2"/>
        <n v="0.11527881970492623"/>
        <n v="2.2843504943743608E-2"/>
        <n v="0.14736842105263157"/>
        <n v="2.1739130434782609E-3"/>
        <n v="0.12555555555555556"/>
        <n v="0.18733509234828497"/>
        <n v="0.11797587525742866"/>
        <n v="9.2307692307692313E-2"/>
        <n v="6.4556962025316453E-2"/>
        <n v="7.2203389830508474E-2"/>
        <n v="-1.9223224794036878E-2"/>
        <n v="0.14285714285714285"/>
        <n v="6.4814814814814811E-2"/>
        <n v="6.2124248496993988E-2"/>
        <n v="-1.6501147749169734E-2"/>
        <n v="2.2044088176352707E-2"/>
        <n v="-9.4339622641509435E-4"/>
        <n v="2.7397260273972601E-2"/>
        <n v="-2.6666666666666668E-2"/>
        <n v="3.9473684210526314E-2"/>
        <n v="5.5985915492957748E-2"/>
        <n v="5.2742393936203814E-2"/>
        <n v="6.0074626865671645E-2"/>
        <n v="-6.25E-2"/>
        <n v="0.13764220527565946"/>
        <n v="-5.2339991252369149E-2"/>
        <n v="8.4705882352941173E-2"/>
        <n v="-5.6603773584905662E-2"/>
        <n v="-4.1677386158991511E-2"/>
        <n v="-8.6206896551724137E-3"/>
        <n v="-1.2158054711246201E-2"/>
        <n v="1.1764705882352941E-2"/>
        <n v="5.8139534883720929E-2"/>
        <n v="-1.0101010101010102E-2"/>
        <n v="5.1304347826086956E-2"/>
        <n v="2.2227161591464769E-4"/>
        <n v="0.1079136690647482"/>
        <n v="-1.5087302932700457E-2"/>
        <n v="-6.688963210702341E-3"/>
        <n v="-5.4878048780487805E-2"/>
        <n v="-4.4044116581399728E-2"/>
        <n v="-5.9279912716692931E-2"/>
        <n v="8.4632516703786187E-2"/>
        <n v="-5.5408970976253295E-2"/>
        <n v="6.2282785348168522E-2"/>
        <n v="-2.9364548494983277E-2"/>
        <n v="-7.6271186440677971E-2"/>
        <n v="6.5217391304347823E-3"/>
        <n v="-0.11807055435565154"/>
        <n v="6.6972477064220187E-2"/>
        <n v="-1.2375154689433618E-3"/>
        <n v="2.717391304347826E-2"/>
        <n v="9.4597552966359369E-2"/>
        <n v="0.10367892976588629"/>
        <n v="8.8135593220338981E-2"/>
        <n v="4.8889975332785177E-3"/>
        <n v="7.4498567335243557E-2"/>
        <n v="0.14923076923076922"/>
        <n v="4.1956098916365654E-2"/>
        <n v="-9.1652216992816442E-3"/>
        <n v="0.15135135135135136"/>
        <n v="-4.0677733571134585E-2"/>
        <n v="4.3668122270742356E-3"/>
        <n v="3.151862464183381E-2"/>
        <n v="9.7391304347826085E-2"/>
        <n v="5.4054054054054057E-3"/>
        <n v="3.5211267605633804E-2"/>
        <n v="-1.8567639257294429E-2"/>
        <n v="0.13670809336162473"/>
        <n v="2.5056947608200455E-2"/>
        <n v="-9.8039215686274508E-3"/>
        <n v="2.7777777777777779E-3"/>
        <n v="0.12756264236902051"/>
        <n v="-4.1152263374485597E-2"/>
        <n v="1.092896174863388E-2"/>
        <n v="-7.4329729729729732E-2"/>
        <n v="-0.18492343934040048"/>
        <n v="-9.0526315789473691E-2"/>
        <n v="-8.1115335868187574E-2"/>
        <n v="-2.3779724655819776E-2"/>
        <n v="1.4452473596442469E-2"/>
        <n v="6.2832135042200685E-2"/>
        <n v="6.4935064935064939E-3"/>
        <n v="8.5905541093343252E-2"/>
        <n v="0.02"/>
        <n v="6.5573770491803282E-2"/>
        <n v="2.2641509433962263E-2"/>
        <n v="0.12080020518081559"/>
        <n v="1.4285714285714285E-2"/>
        <n v="-0.17543859649122806"/>
        <n v="-5.4644808743169399E-3"/>
        <n v="0.12467866323907455"/>
        <n v="4.9646017699115044E-2"/>
        <n v="2.6673779674579886E-4"/>
        <n v="0.16153991319116814"/>
        <n v="5.1428571428571428E-2"/>
        <n v="6.5000000000000002E-2"/>
        <n v="-5.4054054054054057E-2"/>
        <n v="-5.1490514905149054E-2"/>
        <n v="-4.6296296296296294E-2"/>
        <n v="-1.2345679012345678E-2"/>
        <n v="0.10909090909090909"/>
        <n v="0.14040114613180515"/>
        <n v="1.5089163237311385E-2"/>
        <n v="3.2354193273733504E-2"/>
        <n v="2.0202020202020204E-2"/>
        <n v="9.7142857142857142E-2"/>
        <n v="4.2547196393350237E-2"/>
        <n v="-3.7227214377406934E-2"/>
        <n v="-1.1299435028248588E-2"/>
        <n v="5.2499999999999998E-2"/>
        <n v="6.9741594887468741E-2"/>
        <n v="4.807692307692308E-2"/>
        <n v="5.6074766355140186E-2"/>
        <n v="4.5977011494252873E-2"/>
        <n v="-2.9126315789473684E-2"/>
        <n v="-1.1428571428571429E-2"/>
        <n v="2.7809523809523808E-2"/>
        <n v="-4.006677796327212E-2"/>
        <n v="-0.10344827586206896"/>
        <n v="-7.1724137931034479E-2"/>
        <n v="-7.407407407407407E-2"/>
        <n v="0.10326566637246248"/>
        <n v="0.36163522012578614"/>
        <n v="2.8806584362139918E-2"/>
        <n v="2.4745269286754004E-3"/>
        <n v="-2.2646007151370679E-2"/>
        <n v="5.1546391752577317E-2"/>
        <n v="-3.8113980481143818E-2"/>
        <n v="0.19491525423728814"/>
        <n v="6.5150564186202062E-2"/>
        <n v="0.18242438675875208"/>
        <n v="5.0505050505050504E-2"/>
        <n v="0.10434782608695652"/>
        <n v="0.17728213382386757"/>
        <n v="0.11949685534591195"/>
        <n v="-2.2727272727272728E-2"/>
        <n v="-5.209240740095474E-3"/>
        <n v="8.7016574585635359E-2"/>
        <n v="-1.6100178890876567E-2"/>
        <n v="0.13363563616964524"/>
        <n v="4.4776119402985072E-2"/>
        <n v="0.12987012987012986"/>
        <n v="-1.1264080100125156E-2"/>
        <n v="8.1973932289531933E-5"/>
        <n v="3.2129032258064516E-2"/>
        <n v="-2.9705926257650395E-2"/>
        <n v="-2.2242125690401553E-2"/>
        <n v="3.6908881199538639E-3"/>
        <n v="3.239127629371532E-2"/>
        <n v="3.4988864142538973E-3"/>
        <n v="7.8888888888888883E-2"/>
        <n v="-3.0959752321981424E-2"/>
        <n v="2.9142918593397141E-2"/>
        <n v="8.461538461538462E-2"/>
        <n v="-3.0100334448160536E-2"/>
        <n v="-8.1803005008347252E-2"/>
        <n v="4.872539528880284E-2"/>
        <n v="4.1599999999999998E-2"/>
        <n v="1.5934065934065933E-2"/>
        <n v="0.11428571428571428"/>
        <n v="-3.8461538461538464E-2"/>
        <n v="6.6037735849056603E-2"/>
        <n v="9.6875000000000003E-2"/>
        <n v="4.3010752688172046E-2"/>
        <n v="0.16311874839702487"/>
        <n v="0.27516778523489932"/>
        <n v="0.128"/>
        <n v="3.0379746835443037E-2"/>
        <n v="1.1304347826086957E-2"/>
        <n v="0.1276595744680851"/>
        <n v="3.7629703712964119E-2"/>
        <n v="-9.324009324009324E-3"/>
        <n v="9.1787439613526575E-2"/>
        <n v="-5.8139534883720929E-3"/>
        <n v="0.11304347826086956"/>
        <n v="5.0025012506253123E-4"/>
        <n v="0.46216216216216216"/>
        <n v="0.1348314606741573"/>
        <n v="0.12142857142857143"/>
        <n v="0.20222222222222222"/>
        <n v="-5.1282051282051282E-3"/>
        <n v="0.11978222778473091"/>
        <n v="-1.8736771214162017E-2"/>
        <n v="9.2184368737474945E-2"/>
        <n v="1.3033939863208156E-2"/>
        <n v="1.3636363636363637E-3"/>
        <n v="-9.5653043478260869E-2"/>
        <n v="-3.9580908032596042E-2"/>
        <n v="-2.0833333333333332E-2"/>
        <n v="-2.4096385542168676E-2"/>
        <n v="3.3466666666666665E-2"/>
        <n v="0.10614262179336315"/>
        <n v="3.0303030303030304E-2"/>
        <n v="0.32500000000000001"/>
        <n v="1.483679525222552E-3"/>
        <n v="-2.823529411764706E-2"/>
        <n v="0.16306117701791115"/>
        <n v="2.2890470869704527E-2"/>
        <n v="0.13043478260869565"/>
        <n v="1.7893315327481431E-2"/>
        <n v="1.507537688442211E-2"/>
        <n v="-6.3734185955109884E-4"/>
        <n v="9.9973919846996443E-3"/>
        <n v="9.6000000000000002E-2"/>
        <n v="6.4516129032258063E-2"/>
        <n v="0.17"/>
        <n v="-2.5834230355220669E-2"/>
        <n v="2.6589595375722544E-2"/>
        <n v="7.476635514018691E-2"/>
        <n v="4.6537074148296595E-2"/>
        <n v="9.5230524642289354E-3"/>
        <n v="-2.3872180451127819E-2"/>
        <n v="1.4388489208633094E-2"/>
        <n v="0.01"/>
        <n v="6.4066852367688026E-2"/>
        <n v="8.0645161290322578E-2"/>
        <n v="4.7202250703344793E-2"/>
        <n v="0.15384615384615385"/>
        <n v="1.8024032042723633E-2"/>
        <n v="1.5384639053290852E-6"/>
        <n v="-1.8685563163770304E-3"/>
        <n v="-9.2601336302895326E-2"/>
        <n v="-1.6621187401842593E-2"/>
        <n v="2.8229575621611516E-2"/>
        <n v="-1.6693163751987282E-2"/>
        <n v="8.9480264332916587E-2"/>
        <n v="6.4192646155945152E-2"/>
        <n v="0.12631578947368421"/>
        <n v="0.10202247191011236"/>
        <n v="1.4927601134497685E-4"/>
        <n v="-3.7499999999999999E-2"/>
        <n v="-2.8056112224448898E-2"/>
        <n v="-2.911208151382824E-3"/>
        <n v="4.8913043478260872E-2"/>
        <n v="0.03"/>
        <n v="-4.3381535038932148E-2"/>
        <n v="0.10826923076923077"/>
        <n v="-9.9414023034956556E-2"/>
        <n v="0.125"/>
        <n v="4.3994285504963551E-2"/>
        <n v="0.10877192982456141"/>
        <n v="0.1705685618729097"/>
        <n v="6.6666666666666671E-3"/>
        <n v="6.0810810810810814E-2"/>
        <n v="7.4193548387096769E-2"/>
        <n v="5.7444984281223209E-2"/>
        <n v="4.9860724233983286E-2"/>
        <n v="7.5221238938053103E-2"/>
        <n v="0.36216216216216218"/>
        <n v="0.15"/>
        <n v="-1.9349743319731473E-2"/>
        <n v="-9.0909090909090905E-3"/>
        <n v="8.2793671612427251E-3"/>
        <n v="2.4552894816611093E-2"/>
        <n v="9.8192873463375939E-4"/>
        <n v="-1.1713888278790541E-2"/>
        <n v="0.18316663841329039"/>
        <n v="0.21666666666666667"/>
        <n v="7.1788278152791173E-3"/>
        <n v="2.8037383177570093E-2"/>
        <n v="-2.9473684210526315E-2"/>
        <n v="0.16438356164383561"/>
        <n v="2.2222222222222222E-3"/>
        <n v="2.4175824175824177E-2"/>
        <n v="1.2631578947368421E-2"/>
        <n v="-5.9649122807017542E-2"/>
        <n v="-3.7735849056603772E-2"/>
        <n v="9.8064516129032261E-2"/>
        <n v="0.16744186046511628"/>
        <n v="0.11422845691382766"/>
        <n v="-5.0666666666666665E-2"/>
        <n v="-3.7379672459057385E-2"/>
        <n v="7.5294117647058817E-2"/>
        <n v="-1.5842534805568891E-2"/>
        <n v="2.5263157894736842E-2"/>
        <n v="4.2857142857142858E-2"/>
        <n v="6.5276900400084228E-3"/>
        <n v="-3.2992036405005691E-2"/>
        <n v="-3.4749034749034749E-2"/>
        <n v="2.1428571428571429E-2"/>
        <n v="2.1510002151000216E-4"/>
        <n v="0.25928748333015811"/>
        <n v="-4.3835616438356165E-2"/>
        <n v="7.8947368421052627E-2"/>
        <n v="1.5037593984962405E-2"/>
        <n v="-2.8213166144200628E-2"/>
        <n v="1.9607843137254902E-3"/>
        <n v="-4.2328042328042326E-2"/>
        <n v="-1.1209501954222907E-2"/>
        <n v="0.23565754633715799"/>
        <n v="0.1"/>
        <n v="0.17478510028653296"/>
        <n v="0.12044817927170869"/>
        <n v="-1.386748844375963E-2"/>
        <n v="0.11842105263157894"/>
        <n v="0.11940298507462686"/>
        <n v="8.1633978438758276E-2"/>
        <n v="-3.1578947368421054E-2"/>
        <n v="0.1537298969072165"/>
        <n v="0.23032904148783978"/>
        <n v="9.4827586206896547E-2"/>
        <n v="-2.5367156208277702E-2"/>
        <n v="0.12597965649491413"/>
        <n v="0.16666666666666666"/>
        <n v="0.14177215189873418"/>
        <n v="0.13200000000000001"/>
        <n v="-5.7575757575757579E-2"/>
        <n v="0.10730104300614374"/>
        <n v="-3.8834951456310676E-2"/>
        <n v="3.4115138592750532E-2"/>
        <n v="9.6108022239872914E-2"/>
        <n v="-1.3886149683749122E-2"/>
        <n v="9.1519731318219985E-2"/>
        <n v="-6.4766191547886973E-2"/>
        <n v="-0.14042553191489363"/>
        <n v="0.19493670886075951"/>
        <n v="2.2889842632331903E-2"/>
        <n v="0.13882352941176471"/>
        <n v="3.287671232876712E-2"/>
        <n v="2.3333333333333334E-2"/>
        <n v="-6.1643835616438354E-3"/>
        <n v="0.18901098901098901"/>
        <n v="-6.2539086929330828E-2"/>
        <n v="6.9334253190755438E-2"/>
        <n v="0.10444444444444445"/>
        <n v="0.18540470457492128"/>
        <n v="0.16054158607350097"/>
        <n v="0.1976836009476178"/>
        <n v="0.15223880597014924"/>
        <n v="0.16962025316455695"/>
        <n v="3.7180485413745444E-4"/>
        <n v="-8.9075745026589645E-3"/>
        <n v="-5.2380952380952382E-2"/>
        <n v="-5.0295857988165681E-2"/>
        <n v="0.27816382396293959"/>
        <n v="-1.5789473684210527E-2"/>
        <n v="-2.5500910746812388E-2"/>
        <n v="-6.8322981366459631E-2"/>
        <n v="1.0025062656641603E-2"/>
        <n v="0.23282674772036474"/>
        <n v="0.18122977346278318"/>
        <n v="1.7515386560998228E-2"/>
        <n v="0.10013751718964871"/>
        <n v="8.272730770710685E-4"/>
        <n v="-2.3668639053254437E-2"/>
        <n v="0.14888571428571429"/>
        <n v="0.16500000000000001"/>
        <n v="0.18032786885245902"/>
        <n v="0.22322322322322322"/>
        <n v="7.6190476190476197E-2"/>
        <n v="8.4475439660400248E-2"/>
        <n v="7.3333333333333334E-2"/>
        <n v="-3.6323202372127501E-2"/>
        <n v="1.5625E-2"/>
        <n v="0.15265007422290558"/>
        <n v="-1.4817240502081179E-2"/>
        <n v="5.7627118644067797E-2"/>
        <n v="9.0909090909090905E-3"/>
        <n v="0.1122345803842265"/>
        <n v="5.7648198175238287E-2"/>
        <n v="8.8235294117647058E-3"/>
        <n v="-7.1428571428571425E-2"/>
        <n v="6.4056182166418382E-2"/>
        <n v="0.11729938622414185"/>
        <n v="3.4210526315789476E-2"/>
        <n v="-3.7532857142857146E-2"/>
        <n v="-1.4838709677419355E-2"/>
        <n v="3.8910505836575876E-3"/>
        <n v="0.23809523809523808"/>
        <n v="0.14775725593667546"/>
        <n v="0.19444444444444445"/>
        <n v="-8.3333333333333329E-2"/>
        <n v="5.5733333333333336E-2"/>
        <n v="0.16595135908440631"/>
        <n v="-3.3942558746736295E-2"/>
        <n v="-4.5204107187578259E-2"/>
        <n v="1.9049560094400179E-2"/>
        <n v="1.977587343441002E-3"/>
        <n v="0.13053613053613053"/>
        <n v="1.4814666666666667E-2"/>
        <n v="8.4538375973303673E-2"/>
        <n v="-1.0181818181818183E-2"/>
        <n v="-6.9767441860465115E-2"/>
        <n v="0.1391304347826087"/>
        <n v="6.6958698372966211E-2"/>
        <n v="0.21518987341772153"/>
        <n v="-4.3234587670136111E-2"/>
        <n v="1.4705882352941176E-2"/>
        <n v="1.8351991191044228E-4"/>
        <n v="6.7226890756302518E-2"/>
        <n v="0.10476190476190476"/>
        <n v="-7.6633588778629259E-3"/>
        <n v="0.1553378240457236"/>
        <n v="0.18476190476190477"/>
        <n v="0.17391304347826086"/>
        <n v="0.21371066113686266"/>
        <n v="-1.5873015873015872E-2"/>
        <n v="0.14084507042253522"/>
        <n v="0.14942528735632185"/>
        <n v="0.11884057971014493"/>
        <n v="9.2896174863387984E-2"/>
        <n v="-6.1538461538461542E-2"/>
        <n v="-5.8823529411764705E-2"/>
        <n v="1.8366975813784325E-2"/>
        <n v="5.3248136315228968E-3"/>
        <n v="0.10022004400880176"/>
        <n v="-3.1088082901554403E-3"/>
        <n v="0.10616434540389973"/>
        <n v="0.21444444444444444"/>
        <n v="0.20864661654135339"/>
        <n v="0.19748499571306088"/>
        <n v="6.4987814784727857E-2"/>
        <n v="0.13746784795655903"/>
        <n v="0.14457831325301204"/>
        <n v="6.8337129840546698E-3"/>
        <n v="7.0647077211628634E-2"/>
        <n v="2.0487986589681506E-3"/>
        <n v="8.8628762541806017E-2"/>
        <n v="-5.5555555555555558E-3"/>
        <n v="0.21923076923076923"/>
        <n v="3.6457859805436858E-2"/>
        <n v="0.2175"/>
        <n v="5.6466302367941715E-2"/>
        <n v="0.10333333333333333"/>
        <n v="-3.272727272727273E-2"/>
        <n v="7.7769442360590149E-2"/>
        <n v="7.407407407407407E-2"/>
        <n v="-1.1510791366906475E-2"/>
        <n v="7.8125E-2"/>
        <n v="6.3106796116504854E-2"/>
        <n v="-9.0090090090090089E-3"/>
        <n v="3.0175438596491227E-2"/>
        <n v="2.9268292682926831E-2"/>
        <n v="5.7692307692307696E-2"/>
        <n v="0.14680000000000001"/>
        <n v="0.29438202247191009"/>
        <n v="0.16923076923076924"/>
        <n v="0.1076923076923077"/>
        <n v="0.19164072921298356"/>
        <n v="-1.9268292682926829E-2"/>
        <n v="0.24857142857142858"/>
        <n v="0.16300940438871472"/>
        <n v="0.23471882640586797"/>
        <n v="8.8235294117647065E-2"/>
        <n v="3.4670539117807223E-2"/>
        <n v="0.24807395993836673"/>
        <n v="3.4090909090909088E-2"/>
        <n v="8.5110398188337419E-2"/>
        <n v="5.9371362048894066E-2"/>
        <n v="-3.9325842696629212E-2"/>
        <n v="8.8837416481069048E-2"/>
        <n v="-1.3192612137203166E-3"/>
        <n v="-7.4672825250192462E-2"/>
        <n v="7.0000000000000007E-2"/>
        <n v="0.13157894736842105"/>
        <n v="-4.2918454935622317E-3"/>
        <n v="2.7586206896551722E-3"/>
        <n v="-2.5657167062810345E-2"/>
        <n v="5.7344256048771192E-2"/>
        <n v="-0.10478359908883828"/>
        <n v="8.3333333333333329E-2"/>
        <n v="0.22222222222222221"/>
        <n v="0.16095786602000606"/>
        <n v="0.32325581395348835"/>
        <n v="5.8252427184466021E-3"/>
        <n v="-7.9365079365079361E-3"/>
        <n v="0.33684210526315789"/>
        <n v="0.25853658536585367"/>
        <n v="8.0459770114942528E-2"/>
        <n v="5.4117647058823527E-2"/>
        <n v="-1.1778563015312132E-2"/>
        <n v="6.2012402480496097E-3"/>
        <n v="-2.1991225864140609E-2"/>
        <n v="0.15125768585802124"/>
        <n v="0.26566416040100249"/>
        <n v="2.1493934879761652E-2"/>
        <n v="-3.2826261008807048E-2"/>
        <n v="0.2074074074074074"/>
        <n v="6.741573033707865E-2"/>
        <n v="3.3332137347063258E-2"/>
        <n v="0.12857142857142856"/>
        <n v="9.6153846153846159E-2"/>
        <n v="2.500062501562539E-5"/>
        <n v="0.12758620689655173"/>
        <n v="0.19738751814223512"/>
        <n v="0.35294117647058826"/>
        <n v="0.26482758620689656"/>
        <n v="4.7422680412371132E-2"/>
        <n v="5.6818181818181815E-4"/>
        <n v="-5.434782608695652E-3"/>
        <n v="-2.1052631578947368E-2"/>
        <n v="0.14705882352941177"/>
        <n v="-2.7181688125894134E-2"/>
        <n v="9.8081023454157784E-2"/>
        <n v="1.5408320493066256E-3"/>
        <n v="2.1528525296017221E-3"/>
        <n v="-5.7224606580829757E-3"/>
        <n v="0.15145402588670365"/>
        <n v="7.2463768115942032E-2"/>
        <n v="0.17199999999999999"/>
        <n v="0.18947368421052632"/>
        <n v="0.18518518518518517"/>
        <n v="-0.13600000000000001"/>
        <n v="-6.122065804350222E-2"/>
        <n v="0.18488253319713993"/>
        <n v="-4.140786749482402E-3"/>
        <n v="0.24239864864864866"/>
        <n v="4.725897920604915E-2"/>
        <n v="4.8780487804878049E-3"/>
        <n v="0.22727272727272727"/>
        <n v="1.345668629100084E-2"/>
        <n v="3.2448377581120944E-2"/>
        <n v="8.8888888888888892E-2"/>
        <n v="8.2603254067584481E-2"/>
        <n v="-2.0137856467090147E-2"/>
        <n v="0.1078719723183391"/>
        <n v="0.27531882970742688"/>
        <n v="5.5913978494623658E-2"/>
        <n v="4.7693919529106968E-2"/>
        <n v="-1.8518518518518517E-2"/>
        <n v="0.14725274725274726"/>
        <n v="5.0058207217694994E-3"/>
        <n v="4.0800000000000003E-2"/>
        <n v="2.5620496397117692E-2"/>
        <n v="-4.130162703379224E-2"/>
        <n v="0.1271186440677966"/>
        <n v="0.12518753125520921"/>
        <n v="-6.481078729882557E-2"/>
        <n v="-5.0704433654836754E-3"/>
        <n v="0.20618805399598761"/>
        <n v="0.12941176470588237"/>
        <n v="0.20624999999999999"/>
        <n v="0.26825428571428572"/>
        <n v="0.25217391304347825"/>
        <n v="0.20155038759689922"/>
        <n v="-1.3605442176870748E-2"/>
        <n v="0.20401337792642141"/>
        <n v="0.10284688381636317"/>
        <n v="-4.185022026431718E-2"/>
        <n v="1.4598540145985401E-2"/>
        <n v="0.23599866666666666"/>
        <n v="7.6923076923076927E-2"/>
        <n v="5.0228310502283102E-2"/>
        <n v="7.634543178973717E-2"/>
        <n v="0.13714285714285715"/>
        <n v="-2.564102564102564E-2"/>
        <n v="0.13829787234042554"/>
        <n v="0.11954022988505747"/>
        <n v="4.6575342465753428E-2"/>
        <n v="0.23728813559322035"/>
        <n v="0.19047619047619047"/>
        <n v="0.14383757506434086"/>
        <n v="0.27450980392156865"/>
        <n v="4.7619047619047623E-3"/>
        <n v="0.13484646194926569"/>
        <n v="0.18902439024390244"/>
        <n v="0.10256410256410256"/>
        <n v="0.1941747572815534"/>
        <n v="0.18181818181818182"/>
        <n v="0.20173913043478262"/>
        <n v="0.12433862433862433"/>
        <n v="0.12640801001251564"/>
        <n v="1.5045135406218655E-2"/>
        <n v="0.10220440881763528"/>
        <n v="0.2076923076923077"/>
        <n v="0.11162790697674418"/>
        <n v="1.9047619047619048E-3"/>
        <n v="0.13453826086956522"/>
        <n v="0.19026315789473683"/>
        <n v="1.9051247856734617E-4"/>
        <n v="9.0731230129616036E-2"/>
        <n v="0.1278648974668275"/>
        <n v="0.11874105865522175"/>
        <n v="2.3166023166023166E-6"/>
        <n v="0.10483870967741936"/>
        <n v="0.12179487179487179"/>
        <n v="8.4907707373032784E-2"/>
        <n v="0.14956521739130435"/>
        <n v="1.3335111348179759E-4"/>
        <n v="1.9607843137254902E-2"/>
        <n v="9.913043478260869E-2"/>
        <n v="9.5652173913043481E-2"/>
        <n v="3.4838709677419352E-2"/>
        <n v="-2.9787234042553193E-2"/>
        <n v="6.0606060606060608E-2"/>
        <n v="-1.7155110793423873E-2"/>
        <n v="0.19272727272727272"/>
        <n v="9.4375147093433753E-2"/>
        <n v="1.3698630136986301E-2"/>
        <n v="0.10929259865430078"/>
        <n v="-6.1084821285742122E-2"/>
        <n v="-2.2638261999683874E-2"/>
        <n v="0.21649484536082475"/>
        <n v="3.8621326357901213E-2"/>
        <n v="9.0909090909090912E-2"/>
        <n v="8.7431693989071038E-3"/>
        <n v="0.1875029687574219"/>
        <n v="0.16699083078632954"/>
        <n v="0.26465854219360774"/>
        <n v="4.1509433962264149E-2"/>
        <n v="0.28750798042136627"/>
        <n v="-1.1512966624026049E-2"/>
        <n v="8.7799315849486886E-2"/>
        <n v="3.2064128256513023E-2"/>
        <n v="0.11886485229123052"/>
        <n v="6.9425901201602136E-2"/>
        <n v="1.6694490818030051E-3"/>
        <n v="0.26582278481012656"/>
        <n v="0.12222222222222222"/>
        <n v="-0.10780669144981413"/>
        <n v="0.12903225806451613"/>
        <n v="7.6152304609218444E-2"/>
        <n v="-3.5448275862068966E-2"/>
        <n v="1.8444266238973536E-2"/>
        <n v="-2.3724792408066429E-2"/>
        <n v="4.0816326530612242E-2"/>
        <n v="0.28985507246376813"/>
        <n v="0.23333333333333334"/>
        <n v="0.2570951585976628"/>
        <n v="5.9072722993645563E-2"/>
        <n v="0.18251928020565553"/>
        <n v="1.5848272278513899E-2"/>
        <n v="4.7195315736754055E-2"/>
        <n v="0.23157894736842105"/>
        <n v="0.14186046511627906"/>
        <n v="0.18764705882352942"/>
        <n v="0.21917808219178081"/>
        <n v="2.7785495971103082E-4"/>
        <n v="0.20294117647058824"/>
        <n v="0.17359413202933985"/>
        <n v="8.8631984585741813E-2"/>
        <n v="0.20937500000000001"/>
        <n v="0.23008849557522124"/>
        <n v="9.8947368421052631E-2"/>
        <n v="0.21428571428571427"/>
        <n v="0.17407407407407408"/>
        <n v="0.13750000000000001"/>
        <n v="0.10555555555555556"/>
        <n v="9.3333333333333338E-2"/>
        <n v="5.016722408026756E-3"/>
        <n v="3.3927056827820186E-3"/>
        <n v="0.21533565691771481"/>
        <n v="7.2916666666666671E-2"/>
        <n v="0.19530434782608697"/>
        <n v="5.2908660173729929E-2"/>
        <n v="0.12149532710280374"/>
        <n v="0.20784313725490197"/>
        <n v="1.2626578322290286E-2"/>
        <n v="5.9916492693110647E-2"/>
        <n v="0.18203309692671396"/>
        <n v="-2.1505376344086023E-2"/>
        <n v="0.24948875255623723"/>
        <n v="3.715321061023337E-2"/>
        <n v="0.18540936604014016"/>
        <n v="0.17037037037037037"/>
        <n v="0.16307692307692306"/>
        <n v="0.14467408585055644"/>
        <n v="0.13005780346820808"/>
        <n v="3.713616594178655E-2"/>
        <n v="-1.0009559128968164E-2"/>
        <n v="1.8520614239946994E-2"/>
        <n v="-7.5630252100840331E-2"/>
        <n v="6.981132075471698E-2"/>
        <n v="-4.5642964515100444E-3"/>
        <n v="-1.4171498754089068E-2"/>
        <n v="7.3684210526315783E-2"/>
        <n v="4.583333333333333E-2"/>
        <n v="3.5294117647058825E-3"/>
        <n v="6.9769929697510918E-2"/>
        <n v="4.1318864774624375E-2"/>
        <n v="0.2231404958677686"/>
        <n v="-2.4804960992198439E-2"/>
        <n v="6.0869565217391307E-2"/>
        <n v="0.11219047619047619"/>
        <n v="-4.830917874396135E-3"/>
        <n v="8.9324618736383449E-2"/>
        <n v="0.15789473684210525"/>
        <n v="0.13727454909819639"/>
        <n v="4.1666666666666664E-2"/>
        <n v="2.5914285714285713E-2"/>
        <n v="-5.5865921787709499E-3"/>
        <n v="-2.3746701846965697E-2"/>
        <n v="8.3893549641646751E-3"/>
        <n v="-2.7027027027027029E-2"/>
        <n v="6.6614033356360404E-3"/>
        <n v="0.10043668122270742"/>
        <n v="3.3898305084745763E-2"/>
        <n v="0.13176470588235295"/>
        <n v="5.4074074074074073E-2"/>
        <n v="0.13636363636363635"/>
        <n v="0.20892857142857144"/>
        <n v="0.29354949982752676"/>
        <n v="0.14772727272727273"/>
        <n v="6.9182389937106917E-2"/>
        <n v="0.12272727272727273"/>
        <n v="0.20457796852646637"/>
        <n v="9.285714285714286E-2"/>
        <n v="-7.1299764183659314E-4"/>
        <n v="8.5185185185185183E-2"/>
        <n v="0.17166666666666666"/>
        <n v="0.1875"/>
        <n v="5.3512653432338235E-2"/>
        <n v="4.1811362689262395E-2"/>
        <n v="0.29640287769784174"/>
        <n v="-2.1276595744680851E-2"/>
        <n v="1.666944490748458E-4"/>
        <n v="7.7889447236180909E-2"/>
        <n v="0.11090909090909092"/>
        <n v="6.6790352504638217E-2"/>
        <n v="0.13475177304964539"/>
        <n v="0.20689655172413793"/>
        <n v="0.30434782608695654"/>
        <n v="8.7145590537484774E-2"/>
        <n v="0.14181818181818182"/>
        <n v="-4.6875E-2"/>
        <n v="0.30666666666666664"/>
        <n v="0.28999999999999998"/>
        <n v="6.8040000000000003E-2"/>
        <n v="-9.9989234438053985E-3"/>
        <n v="0.1180722891566265"/>
        <n v="0.16800000000000001"/>
        <n v="0.1035653650254669"/>
        <n v="0.21850899742930591"/>
        <n v="7.5789473684210532E-2"/>
        <n v="7.2992700729927001E-2"/>
        <n v="9.7108969607116388E-2"/>
        <n v="0.10429447852760736"/>
        <n v="0.25418060200668896"/>
        <n v="-3.9473684210526314E-2"/>
        <n v="0.12034482758620689"/>
        <n v="0.17684210526315788"/>
        <n v="0.12510045539780337"/>
        <n v="1.7406440382941687E-2"/>
        <n v="-2.7642728156688428E-2"/>
        <n v="-9.2307692307692313E-2"/>
        <n v="-4.9004900490049004E-3"/>
        <n v="-6.1340166161969094E-3"/>
        <n v="0.14933333333333335"/>
        <n v="2.4279210925644917E-2"/>
        <n v="0.14035087719298245"/>
        <n v="-1.3422818791946308E-2"/>
        <n v="-1.3411341134113412E-2"/>
        <n v="2.7777777777777776E-2"/>
        <n v="1.9241760335301963E-2"/>
        <n v="0.10088978766430738"/>
        <n v="0.28813559322033899"/>
        <n v="7.198275862068966E-2"/>
        <n v="0.16"/>
        <n v="1.786033220217896E-4"/>
        <n v="-1.4519340477415602E-2"/>
        <n v="-2.0319303338171262E-2"/>
        <n v="-1.8181818181818181E-2"/>
        <n v="8.2437275985663083E-2"/>
        <n v="2.2608134708309847E-2"/>
        <n v="2.7483084119956563E-2"/>
        <n v="0.1991404011461318"/>
        <n v="-0.21288014311270126"/>
        <n v="9.8591549295774641E-2"/>
        <n v="0.25925925925925924"/>
        <n v="1.4814591523126903E-2"/>
        <n v="0.11481481481481481"/>
        <n v="-3.2242349085433368E-3"/>
        <n v="0.17023404680936188"/>
        <n v="3.6666666666666667E-2"/>
        <n v="0.26843657817109146"/>
        <n v="3.9272096262301069E-2"/>
        <n v="-9.0984859008195584E-4"/>
        <n v="-9.6844396082698583E-2"/>
        <n v="0.2153846153846154"/>
        <n v="-1.3953488372093023E-2"/>
        <n v="0.15873015873015872"/>
        <n v="0.16210650191232714"/>
        <n v="0.18363636363636363"/>
        <n v="0.25854309051508584"/>
        <n v="0.2857142857142857"/>
        <n v="3.5862266038005429E-2"/>
        <n v="0.15151515151515152"/>
        <n v="3.2540675844806008E-2"/>
        <n v="9.1071428571428567E-2"/>
        <n v="0.10722610722610723"/>
        <n v="1.0153061224489796E-2"/>
        <n v="-2.9797377830750895E-2"/>
        <n v="0.25124999999999997"/>
        <n v="0.29120000000000001"/>
        <n v="0.25577812018489987"/>
        <n v="4.1717492071236886E-2"/>
        <n v="3.7142857142857144E-2"/>
        <n v="-3.2679738562091505E-2"/>
        <n v="1.5375689004931825E-2"/>
        <n v="3.0060120240480961E-2"/>
        <n v="1.2472438138934052E-3"/>
        <n v="-4.5346062052505964E-2"/>
        <n v="-1.7142857142857144E-2"/>
        <n v="0.1028674553839984"/>
        <n v="0.11460417262074879"/>
        <n v="0.14695652173913043"/>
        <n v="0.20533333333333334"/>
        <n v="0.1125"/>
        <n v="0.17333333333333334"/>
        <n v="0.26530612244897961"/>
        <n v="0.14081481481481481"/>
        <n v="4.5544554455445543E-2"/>
        <n v="9.5999999999999992E-3"/>
        <n v="-2.8877005347593583E-2"/>
        <n v="6.3180277479525884E-2"/>
        <n v="7.3939393939393944E-2"/>
        <n v="5.7073954983922828E-2"/>
        <n v="1.2515644555694619E-3"/>
        <n v="8.1583083297613948E-2"/>
        <n v="3.2679738562091505E-2"/>
        <n v="1.5384615384615385E-2"/>
        <n v="0.31481481481481483"/>
        <n v="0.25056844020009095"/>
        <n v="0.21951219512195122"/>
        <n v="0.31625131625131625"/>
        <n v="8.7671232876712329E-2"/>
        <n v="9.2105263157894732E-2"/>
        <n v="0.13390028347507088"/>
        <n v="-4.0215422967474898E-3"/>
        <n v="0.35714285714285715"/>
        <n v="0.29575757575757577"/>
        <n v="0.13466334164588528"/>
        <n v="-2.270506147866997E-2"/>
        <n v="0.28799999999999998"/>
        <n v="0.15952380952380951"/>
        <n v="3.009027081243731E-3"/>
        <n v="5.4827175208581644E-2"/>
        <n v="0.1237433549134165"/>
        <n v="1.5151515151515152E-2"/>
        <n v="0.26117647058823529"/>
        <n v="2.2727272727272728E-2"/>
        <n v="4.9122027117137139E-2"/>
        <n v="7.2144288577154311E-2"/>
        <n v="4.1675349031048136E-4"/>
        <n v="4.8275862068965517E-2"/>
        <n v="0.37249283667621774"/>
        <n v="0.23818181818181819"/>
        <n v="5.730659025787966E-2"/>
        <n v="-3.4981905910735828E-2"/>
        <n v="0.17666666666666667"/>
        <n v="0.24914285714285714"/>
        <n v="0.25806451612903225"/>
        <n v="5.7058422368720163E-2"/>
        <n v="-2.1479713603818614E-2"/>
        <n v="0.256140350877193"/>
        <n v="5.8823529411764705E-2"/>
        <n v="6.7853170189099005E-2"/>
        <n v="6.933333333333333E-2"/>
        <n v="0.14307487140407696"/>
        <n v="0.17820512820512821"/>
        <n v="0.17258991274739308"/>
        <n v="0.13178294573643412"/>
        <n v="7.0234113712374577E-2"/>
        <n v="0.24147428571428572"/>
        <n v="7.2222222222222215E-2"/>
        <n v="5.185185185185185E-2"/>
        <n v="0.18300653594771241"/>
        <n v="-6.0606060606060608E-2"/>
        <n v="8.7128712871287123E-2"/>
        <n v="-4.1506917819636606E-2"/>
        <n v="0.34754098360655739"/>
        <n v="0.22033898305084745"/>
        <n v="0.11420612813370473"/>
        <n v="0.19901428571428573"/>
        <n v="0.3559322033898305"/>
        <n v="0.12247191011235956"/>
        <n v="0.22461538461538461"/>
        <n v="-0.17647058823529413"/>
        <n v="0.36607970342910101"/>
        <n v="0.37377777777777776"/>
        <n v="5.3571428571428568E-2"/>
        <n v="0.10463787982636509"/>
        <n v="0.25424836601307188"/>
        <n v="0.26964285714285713"/>
        <n v="0.11123470522803114"/>
        <n v="0.17045454545454544"/>
        <n v="0.19402985074626866"/>
        <n v="0.17971014492753623"/>
        <n v="0.20030007501875469"/>
        <n v="0.21875"/>
        <n v="0.10027506876719179"/>
        <n v="0.11207834602829161"/>
        <n v="3.5714285714285713E-3"/>
        <n v="4.3667725828415794E-3"/>
        <n v="9.0452261306532666E-2"/>
        <n v="-7.7519379844961239E-3"/>
        <n v="3.944662553748364E-2"/>
        <n v="4.7859412974387734E-2"/>
        <n v="0.20355422926528091"/>
        <n v="-5.8892815076560662E-3"/>
        <n v="0.18715083798882681"/>
        <n v="-3.2469662184322727E-2"/>
        <n v="0.21212121212121213"/>
        <n v="0.22950819672131148"/>
        <n v="-5.4433194917494826E-3"/>
        <n v="-1.3166615119515751E-2"/>
        <n v="5.1999999999999998E-2"/>
        <n v="0.29677980852915581"/>
        <n v="-8.2568807339449546E-2"/>
        <n v="-2.456140350877193E-2"/>
        <n v="-2.8905555899915288E-2"/>
        <n v="-0.11712772218952325"/>
        <n v="-0.05"/>
        <n v="1.6713091922005572E-2"/>
        <n v="-0.19166666666666668"/>
        <n v="0.30875000000000002"/>
        <n v="-5.3645878888597337E-3"/>
        <n v="3.886110042323971E-2"/>
        <n v="6.2502656256640643E-2"/>
        <n v="8.9411764705882357E-2"/>
        <n v="0.12235294117647059"/>
        <n v="7.0372352541393596E-2"/>
        <n v="0.1206896551724138"/>
        <n v="0.20200000000000001"/>
        <n v="9.4420600858369105E-2"/>
        <n v="0.22418879056047197"/>
        <n v="0.11392405063291139"/>
        <n v="0.18021978021978022"/>
        <n v="0.10309278350515463"/>
        <n v="0.24390243902439024"/>
        <n v="0.27692307692307694"/>
        <n v="5.0847457627118647E-2"/>
        <n v="-0.13807531380753138"/>
        <n v="4.7265987025023166E-2"/>
        <n v="-3.2000000000000001E-2"/>
        <n v="-8.8757396449704137E-2"/>
        <n v="0.33630289532293989"/>
        <n v="5.2526062550120288E-2"/>
        <n v="9.4972067039106142E-2"/>
        <n v="0.18347826086956523"/>
        <n v="-5.8997050147492625E-3"/>
        <n v="0.24"/>
        <n v="8.5000000000000006E-2"/>
        <n v="-8.5662037830733187E-2"/>
        <n v="7.5268817204301078E-2"/>
        <n v="0.18571428571428572"/>
        <n v="0.33246492985971943"/>
        <n v="0.21818181818181817"/>
        <n v="3.9679675551202075E-2"/>
        <n v="0.25773195876288657"/>
        <n v="9.4314381270903011E-2"/>
        <n v="0.333481497944216"/>
        <n v="5.1344743276283619E-2"/>
        <n v="-2.8737722808293925E-2"/>
        <n v="-1.2258064516129033E-2"/>
        <n v="0.3333362963028807"/>
        <n v="0.19508196721311474"/>
        <n v="8.5217391304347828E-2"/>
        <n v="4.870974194838968E-2"/>
        <n v="0.11717171717171718"/>
        <n v="-1.1538461538461539E-2"/>
        <n v="0.2255813953488372"/>
        <n v="-2.0823133574308067E-2"/>
        <n v="0.29491525423728815"/>
        <n v="0.1723076923076923"/>
        <n v="0.23374458152717573"/>
        <n v="9.4736842105263161E-2"/>
        <n v="0.13103604280833492"/>
        <n v="-3.0188679245283019E-2"/>
        <n v="0.21285140562248997"/>
        <n v="5.3658536585365853E-2"/>
        <n v="0.28314606741573034"/>
        <n v="0.25029768992617291"/>
        <n v="0.27750785938839667"/>
        <n v="8.666666666666667E-2"/>
        <n v="0.14545454545454545"/>
        <n v="5.0414701577492279E-3"/>
        <n v="0.18055555555555555"/>
        <n v="0.1463768115942029"/>
        <n v="-7.9401611047180673E-2"/>
        <n v="7.3619631901840496E-2"/>
        <n v="0.20383356708742403"/>
        <n v="0.10469722693831353"/>
        <n v="6.1516452074391992E-2"/>
        <n v="0.1267427122940431"/>
        <n v="-8.9136490250696383E-3"/>
        <n v="7.8260869565217397E-2"/>
        <n v="0.10869565217391304"/>
        <n v="0.17826086956521739"/>
        <n v="0.18699186991869918"/>
        <n v="3.1473533619456366E-2"/>
        <n v="0.2709030100334448"/>
        <n v="0.21647058823529411"/>
        <n v="0.17727272727272728"/>
        <n v="0.35444884350906442"/>
        <n v="0.25694444444444442"/>
        <n v="4.7191011235955059E-2"/>
        <n v="0.21272727272727274"/>
        <n v="0.34879406307977734"/>
        <n v="0.10280373831775701"/>
        <n v="5.3719008264462811E-2"/>
        <n v="-1.1532125205930808E-2"/>
        <n v="2.4127478753541078E-2"/>
        <n v="0.27425485097019403"/>
        <n v="0.19424460431654678"/>
        <n v="-5.1876563803169309E-2"/>
        <n v="0.14094947368421051"/>
        <n v="0.14821428571428572"/>
        <n v="0.10772639158127942"/>
        <n v="0.20215121796899715"/>
        <n v="0.38128125744224817"/>
        <n v="5.9701492537313432E-2"/>
        <n v="0.16092159314163243"/>
        <n v="1.4170602945262572E-2"/>
        <n v="0.29529411764705882"/>
        <n v="0.224739742804654"/>
        <n v="0.11407407407407408"/>
        <n v="0.23098901098901098"/>
        <n v="0.13544201135442011"/>
        <n v="0.20075046904315197"/>
        <n v="0.16460176991150444"/>
        <n v="0.12778194548637159"/>
        <n v="0.14392991239048811"/>
        <n v="0.20024004800960193"/>
        <n v="0.29538461538461541"/>
        <n v="0.18481012658227849"/>
        <n v="0.11348179757300973"/>
        <n v="0.3171759747102213"/>
        <n v="0.12781954887218044"/>
        <n v="0.1388888888888889"/>
        <n v="0.11772020725388602"/>
        <n v="-2.6370835883336226E-2"/>
        <n v="-7.5949367088607597E-2"/>
        <n v="0.3533697632058288"/>
        <n v="3.2863849765258218E-2"/>
        <n v="0.1174785100286533"/>
        <n v="0.21571428571428572"/>
        <n v="0.21333333333333335"/>
        <n v="-1.4598540145985401E-2"/>
        <n v="0.20952380952380953"/>
        <n v="0.20754716981132076"/>
        <n v="4.8484848484848485E-3"/>
        <n v="4.8064085447263018E-2"/>
        <n v="1.4814814814814815E-2"/>
        <n v="-9.5652173913043481E-2"/>
        <n v="3.2608695652173912E-2"/>
        <n v="7.3446327683615822E-2"/>
        <n v="0.16053511705685619"/>
        <n v="0.12637681159420289"/>
        <n v="0.17627692307692308"/>
        <n v="0.38181818181818183"/>
        <n v="7.6045627376425855E-3"/>
        <n v="6.4864864864864868E-2"/>
        <n v="1.5228426395939087E-2"/>
        <n v="-6.6079295154185022E-2"/>
        <n v="-2.6548672566371681E-2"/>
        <n v="0.37142857142857144"/>
        <n v="-8.1680280046674443E-3"/>
        <n v="0.31000131000130998"/>
        <n v="-4.1379310344827586E-2"/>
        <n v="-9.8268156424581005E-2"/>
        <n v="-7.3333333333333334E-2"/>
        <n v="0.26315789473684209"/>
        <n v="0.20402298850574713"/>
        <n v="0.21066666666666667"/>
        <n v="0.22937156192698782"/>
        <n v="-3.2258064516129032E-3"/>
        <n v="0.27323420074349442"/>
        <n v="0.25"/>
        <n v="0.16363636363636364"/>
        <n v="0.21220400728597449"/>
        <n v="0.11267605633802817"/>
        <n v="0.27058823529411763"/>
        <n v="0.21396054628224584"/>
        <n v="0.3037037037037037"/>
        <n v="0.19420289855072465"/>
        <n v="0.15625"/>
        <n v="7.6551724137931029E-2"/>
        <n v="5.3881735216902114E-2"/>
        <n v="0.14546226129130038"/>
        <n v="-3.1304347826086959E-2"/>
        <n v="0.14913176710929521"/>
        <n v="-8.7499999999999994E-2"/>
        <n v="0.15429011158137745"/>
        <n v="0.13680154142581888"/>
        <n v="7.2340425531914887E-2"/>
        <n v="-4.1269841269841269E-2"/>
        <n v="-1.926282644934247E-2"/>
        <n v="0.41892736592074009"/>
        <n v="0.31078224101479918"/>
        <n v="0.16080827586206897"/>
        <n v="6.0377358490566038E-2"/>
        <n v="-3.4334763948497854E-2"/>
        <n v="0.38695652173913042"/>
        <n v="2.9090909090909091E-2"/>
        <n v="0.19174292402638859"/>
        <n v="0.22477011494252874"/>
        <n v="0.1144578313253012"/>
        <n v="2.8622540250447227E-2"/>
        <n v="0.47913446676970634"/>
        <n v="0.22807017543859648"/>
        <n v="1.5445208124179472E-2"/>
        <n v="-2.1739130434782608E-2"/>
        <n v="3.5054773082942095E-2"/>
        <n v="0.32857142857142857"/>
        <n v="0.19068992049243397"/>
        <n v="0.27853881278538811"/>
        <n v="3.6084315827081104E-2"/>
        <n v="0.2116419958371609"/>
        <n v="0.26993865030674846"/>
        <n v="1.3793103448275861E-3"/>
        <n v="-6.0698027314112293E-3"/>
        <n v="9.2592592592592587E-3"/>
        <n v="6.363636363636363E-2"/>
        <n v="6.6785198355372818E-2"/>
        <n v="0.23082051282051283"/>
        <n v="0.33174603174603173"/>
        <n v="0.27272727272727271"/>
        <n v="0.17241379310344829"/>
        <n v="0.15701171256726812"/>
        <n v="0.33860000000000001"/>
        <n v="0.12465753424657534"/>
        <n v="0.11602442619498841"/>
        <n v="0.29499999999999998"/>
        <n v="0.15569620253164557"/>
        <n v="0.20210526315789473"/>
        <n v="0.2196969696969697"/>
        <n v="0.36363636363636365"/>
        <n v="0.25608686115376178"/>
        <n v="0.20333333333333334"/>
        <n v="0.11538461538461539"/>
        <n v="-9.7142857142857142E-2"/>
        <n v="0.13580795732384973"/>
        <n v="0.16775244299674266"/>
        <n v="0.35164835164835168"/>
        <n v="0.12105263157894737"/>
        <n v="1.8214936247723133E-3"/>
        <n v="0.11241830065359477"/>
        <n v="-2.431077694235589E-2"/>
        <n v="0.25714285714285712"/>
        <n v="0.28380691543991782"/>
        <n v="0.104"/>
        <n v="0.25301204819277107"/>
        <n v="0.21765601217656011"/>
        <n v="0.21827411167512689"/>
        <n v="0.13226452905811623"/>
        <n v="0.25838926174496646"/>
        <n v="-2.4433116540692565E-2"/>
        <n v="3.0985739416182234E-3"/>
        <n v="-9.6000000000000002E-2"/>
        <n v="6.1972935869778388E-2"/>
        <n v="3.007518796992481E-2"/>
        <n v="7.422680412371134E-2"/>
        <n v="0.15224913494809689"/>
        <n v="0.33643731677875494"/>
        <n v="0.21707235745248415"/>
        <n v="0.14661654135338345"/>
        <n v="0.27633587786259545"/>
        <n v="-6.8199233716475099E-2"/>
        <n v="8.0666666666666664E-2"/>
        <n v="0.29684210526315791"/>
        <n v="0.29327610872675253"/>
        <n v="3.3875338753387531E-2"/>
        <n v="8.1932773109243698E-2"/>
        <n v="1.935483870967742E-2"/>
        <n v="0.24376811594202899"/>
        <n v="0.14269662921348314"/>
        <n v="0.11607142857142858"/>
        <n v="0.19555555555555557"/>
        <n v="0.3"/>
        <n v="0.19446896145925271"/>
        <n v="1.6836139356559428E-2"/>
        <n v="4.3165467625899283E-2"/>
        <n v="0.10077519379844961"/>
        <n v="0.29892473118279572"/>
        <n v="0.21602288984263232"/>
        <n v="9.8666666666666666E-2"/>
        <n v="-8.4210526315789472E-2"/>
        <n v="3.7358238825883926E-2"/>
        <n v="-6.1091637456184275E-2"/>
        <n v="0.14526315789473684"/>
        <n v="-7.6923076923076927E-2"/>
        <n v="-1.5786519068467605E-2"/>
        <n v="7.636363636363637E-2"/>
        <n v="0.28762541806020064"/>
        <n v="3.7525938148453709E-2"/>
        <n v="7.3170731707317069E-2"/>
        <n v="0.14000000000000001"/>
        <n v="-4.0404040404040407E-2"/>
        <n v="0.19163879598662206"/>
        <n v="0.12813370473537605"/>
        <n v="2.9619047619047618E-2"/>
        <n v="0.25856640118540469"/>
        <n v="-9.3333333333333338E-2"/>
        <n v="2.3529411764705882E-2"/>
        <n v="-8.9107110383706122E-3"/>
        <n v="-5.0000000000000001E-3"/>
        <n v="0.18636363636363637"/>
        <n v="5.4339010543390104E-2"/>
        <n v="0.19178082191780821"/>
        <n v="0.20799999999999999"/>
        <n v="6.8965517241379309E-3"/>
        <n v="0.12359550561797752"/>
        <n v="0.38666666666666666"/>
        <n v="8.2262210796915161E-2"/>
        <n v="3.3790565406490468E-2"/>
        <n v="0.1079646017699115"/>
        <n v="0.30833941108024299"/>
        <n v="0.2148997134670487"/>
        <n v="0.12528132033008252"/>
        <n v="0.33"/>
        <n v="9.9591580270185359E-2"/>
        <n v="0.23454545454545456"/>
        <n v="0.29032258064516131"/>
        <n v="0.45029005801160232"/>
        <n v="0.31034482758620691"/>
        <n v="7.0769230769230765E-2"/>
        <n v="0.25333333333333335"/>
        <n v="0.25227272727272726"/>
        <n v="5.2104208416833664E-2"/>
        <n v="4.4444444444444446E-2"/>
        <n v="-3.9615846338535411E-2"/>
        <n v="-3.3480732785849655E-2"/>
        <n v="3.1930333817126268E-2"/>
        <n v="-5.9125964010282778E-2"/>
        <n v="5.0955414012738856E-2"/>
        <n v="0.19696969696969696"/>
        <n v="-2.0000390518217673E-2"/>
        <n v="0.30095238095238097"/>
        <n v="0.21739130434782608"/>
        <n v="6.4049586776859499E-2"/>
        <n v="0.22607538461538462"/>
        <n v="0.20160213618157544"/>
        <n v="-2.5000000000000001E-2"/>
        <n v="0.28233873749568816"/>
        <n v="0.27809523809523812"/>
        <n v="2.0689655172413794E-3"/>
        <n v="9.375E-2"/>
        <n v="0.23321600000000001"/>
        <n v="6.0189122078982277E-2"/>
        <n v="0.17538461538461539"/>
        <n v="4.4155844155844157E-2"/>
        <n v="0.17851706892802782"/>
        <n v="0.25031257814453611"/>
        <n v="0.22857142857142856"/>
        <n v="0.22641509433962265"/>
        <n v="3.7820512820512818E-2"/>
        <n v="9.7991180793728566E-2"/>
        <n v="0.2872628726287263"/>
        <n v="-3.6146525892287841E-3"/>
        <n v="-3.7113402061855669E-3"/>
        <n v="0.14385964912280702"/>
        <n v="0.15705882352941178"/>
        <n v="0.11"/>
        <n v="0.13459399332591768"/>
        <n v="0.16173913043478261"/>
        <n v="0.15135255980326404"/>
        <n v="0.30260521042084171"/>
        <n v="0.15230460921843689"/>
        <n v="0.32432432432432434"/>
        <n v="6.8702290076335881E-2"/>
        <n v="0.2633093525179856"/>
        <n v="0.17545454545454545"/>
        <n v="0.28000000000000003"/>
        <n v="0.16129032258064516"/>
        <n v="1.3333333333333334E-2"/>
        <n v="4.889406286379511E-3"/>
        <n v="8.4745762711864406E-3"/>
        <n v="3.3333444444814817E-6"/>
        <n v="0.16667055556851856"/>
        <n v="-4.2500000000000003E-2"/>
        <n v="-2.1834061135371178E-2"/>
        <n v="0.32631578947368423"/>
        <n v="-5.7329742208541749E-2"/>
        <n v="0.33165829145728642"/>
        <n v="-1.5377041361856629E-2"/>
        <n v="-0.11882510013351134"/>
        <n v="9.443402126328955E-2"/>
        <n v="-6.1452513966480445E-2"/>
        <n v="0.21562500000000001"/>
        <n v="0.39130434782608697"/>
        <n v="-3.2612177154005182E-3"/>
        <n v="-1.0210460512606793E-2"/>
        <n v="0.37333333333333335"/>
        <n v="0.11928235294117646"/>
        <n v="-3.0886361354984671E-3"/>
        <n v="0.15562403697996918"/>
        <n v="0.29764801297648014"/>
        <n v="0.2620689655172414"/>
        <n v="6.1621621621621624E-2"/>
        <n v="0.185"/>
        <n v="0.17647058823529413"/>
        <n v="0.12456140350877193"/>
        <n v="0.21146108875897482"/>
        <n v="0.20044543429844097"/>
        <n v="0.10963944076526858"/>
        <n v="0.2386634844868735"/>
        <n v="0.15770609318996415"/>
        <n v="4.4057971014492756E-2"/>
        <n v="4.7038599781215815E-2"/>
        <n v="0.16842105263157894"/>
        <n v="0.24026696329254726"/>
        <n v="0.13652609006433167"/>
        <n v="9.7922848664688422E-2"/>
        <n v="8.6024578450986003E-2"/>
        <n v="0.20869565217391303"/>
        <n v="0.23706176961602671"/>
        <n v="0.21251515643945548"/>
        <n v="-2.9412629783228919E-3"/>
        <n v="0.12962962962962962"/>
        <n v="0.29090909090909089"/>
        <n v="0.35555555555555557"/>
        <n v="0.42028405681136227"/>
        <n v="0.18556701030927836"/>
        <n v="0.15634218289085547"/>
        <n v="0.10317460317460317"/>
        <n v="0.29362080462324963"/>
        <n v="5.7777777777777775E-2"/>
        <n v="5.1396648044692739E-2"/>
        <n v="3.6293650267759793E-3"/>
        <n v="0.15304347826086956"/>
        <n v="0.24705882352941178"/>
        <n v="0.17446808510638298"/>
        <n v="-5.7339449541284407E-3"/>
        <n v="-5.2338530066815145E-2"/>
        <n v="0.10459812831514578"/>
        <n v="4.009087151745875E-2"/>
        <n v="0.10857142857142857"/>
        <n v="0.21280320080020004"/>
        <n v="3.7289399640665788E-4"/>
        <n v="0.12851140664606409"/>
        <n v="0.14228456913827656"/>
        <n v="0.2285012285012285"/>
        <n v="0.23434704830053668"/>
        <n v="0.22666666666666666"/>
        <n v="0.2203128205128205"/>
        <n v="-1.9270909090909092E-2"/>
        <n v="0.27679999999999999"/>
        <n v="0.15645514223194748"/>
        <n v="7.1052631578947367E-2"/>
        <n v="-5.7886646231091786E-3"/>
        <n v="0.35908440629470673"/>
        <n v="0.308"/>
        <n v="0.42076502732240439"/>
        <n v="0.32628370010479185"/>
        <n v="0.35495604728705671"/>
        <n v="0.16522938944463608"/>
        <n v="8.3199999999999996E-2"/>
        <n v="0.27350427350427353"/>
        <n v="9.166666666666666E-2"/>
        <n v="4.4884987220802308E-2"/>
        <n v="0.18023604720944189"/>
        <n v="-1.5354545454545454E-2"/>
        <n v="0.22413793103448276"/>
        <n v="0.1650485436893204"/>
        <n v="0.14444444444444443"/>
        <n v="9.2631578947368426E-2"/>
        <n v="0.27398373983739838"/>
        <n v="0.1302260452090418"/>
        <n v="0.11904761904761904"/>
        <n v="2.4148536279758513E-2"/>
        <n v="0.19642857142857142"/>
        <n v="-1.2173913043478261E-2"/>
        <n v="0.26213592233009708"/>
        <n v="-5.0268718086235599E-2"/>
        <n v="0.2917933130699088"/>
        <n v="5.2934407364787113E-2"/>
        <n v="-7.0237537901493313E-2"/>
        <n v="-6.363636363636363E-2"/>
        <n v="-2.1330110247163081E-2"/>
        <n v="-0.11789473684210526"/>
        <n v="5.242566510172144E-2"/>
        <n v="9.7560975609756101E-2"/>
        <n v="0.20933333333333334"/>
        <n v="7.1572451035014787E-3"/>
        <n v="0.15923566878980891"/>
        <n v="0.14727272727272728"/>
        <n v="0.16883116883116883"/>
        <n v="6.5857885615251299E-2"/>
        <n v="0.14482758620689656"/>
        <n v="0.20192307692307693"/>
        <n v="2.4343215232586167E-2"/>
        <n v="0.36895161290322581"/>
        <n v="-3.4883720930232558E-2"/>
        <n v="1.1416029985736873E-2"/>
        <n v="8.2480291799035182E-2"/>
        <n v="1.1764719723199674E-6"/>
        <n v="0.25647058823529412"/>
        <n v="0.18095238095238095"/>
        <n v="0.17142857142857143"/>
        <n v="-4.9382716049382715E-3"/>
        <n v="-4.9993781246113278E-3"/>
        <n v="-1.3513513513513514E-2"/>
        <n v="0.27379501385041549"/>
        <n v="0.26042014004668224"/>
        <n v="0.4605842336934774"/>
        <n v="-8.1666666666666658E-3"/>
        <n v="0.1406896551724138"/>
        <n v="0.10812308274436142"/>
        <n v="-2.3800000000000002E-2"/>
        <n v="0.29113924050632911"/>
        <n v="0.25316455696202533"/>
        <n v="0.12704234744914972"/>
        <n v="0.18301886792452829"/>
        <n v="0.27636363636363637"/>
        <n v="0.20240480961923848"/>
        <n v="0.1638487697539508"/>
        <n v="7.1442857333335871E-2"/>
        <n v="0.13650357142857142"/>
        <n v="-2.5316455696202531E-2"/>
        <n v="-1.2531328320802004E-2"/>
        <n v="0.12244897959183673"/>
        <n v="0.40220985915492957"/>
        <n v="6.2146892655367235E-2"/>
        <n v="-5.2631578947368418E-2"/>
        <n v="0.16521739130434782"/>
        <n v="-0.1657397107897664"/>
        <n v="0.15053763440860216"/>
        <n v="0.16215172413793102"/>
        <n v="1.2903225806451613E-2"/>
        <n v="-6.7857142857142855E-3"/>
        <n v="0.46238470941215692"/>
        <n v="0.19340119340119341"/>
        <n v="0.10382890651948948"/>
        <n v="0.22077922077922077"/>
        <n v="2.5196850393700787E-2"/>
        <n v="8.6538461538461536E-2"/>
        <n v="2.8368794326241134E-2"/>
        <n v="0.21993318485523386"/>
        <n v="0.14074074074074075"/>
        <n v="8.228821749847022E-2"/>
        <n v="0.20454545454545456"/>
        <n v="4.5566672092761169E-2"/>
        <n v="0.25683060109289618"/>
        <n v="0.18142857142857144"/>
        <n v="0.17498695425291355"/>
        <n v="0.31315721979994871"/>
        <n v="0.26896551724137929"/>
        <n v="-2.4498886414253896E-2"/>
        <n v="-1.7467248908296942E-2"/>
        <n v="-5.1347881899871627E-3"/>
        <n v="8.0808080808080815E-2"/>
        <n v="-9.9980199960399922E-3"/>
        <n v="6.1946902654867256E-2"/>
        <n v="0.14306151645207441"/>
        <n v="0.15034168564920272"/>
        <n v="0.29555555555555557"/>
        <n v="5.6152085900369651E-2"/>
        <n v="-6.097560975609756E-2"/>
        <n v="0.2088888888888889"/>
        <n v="1.0262064461595534E-2"/>
        <n v="0.14634146341463414"/>
        <n v="0.17947826086956523"/>
        <n v="0.36015544633672419"/>
        <n v="0.47272727272727272"/>
        <n v="0.2063157894736842"/>
        <n v="1.5827338129496403E-2"/>
        <n v="0.15068493150684931"/>
        <n v="0.26666666666666666"/>
        <n v="0.3569230769230769"/>
        <n v="0.18040089086859687"/>
        <n v="9.1768631813125695E-2"/>
        <n v="0.26571074526464861"/>
        <n v="-4.8543689320388345E-3"/>
        <n v="-3.8782705511226576E-2"/>
        <n v="0.21153846153846154"/>
        <n v="0.37978613314936183"/>
        <n v="0.13371123707902635"/>
        <n v="0.44358857142857144"/>
        <n v="0.17941176470588235"/>
        <n v="8.1081081081081086E-2"/>
        <n v="0.16116116116116116"/>
        <n v="0.14117647058823529"/>
        <n v="0.21693121693121692"/>
        <n v="0.26736842105263159"/>
        <n v="4.1025641025641026E-2"/>
        <n v="-6.3975799481417461E-3"/>
        <n v="0.14592274678111589"/>
        <n v="3.5384615384615382E-2"/>
        <n v="0.46839157108562285"/>
        <n v="-1.4714537963507945E-2"/>
        <n v="0.23523809523809525"/>
        <n v="0.13092648977816443"/>
        <n v="8.7999999999999995E-2"/>
        <n v="0.41052631578947368"/>
        <n v="0.13675213675213677"/>
        <n v="0.26363636363636361"/>
        <n v="0.1016260162601626"/>
        <n v="0.17008403361344537"/>
        <n v="0.2088698140200286"/>
        <n v="0.28846153846153844"/>
        <n v="1.6393442622950821E-2"/>
        <n v="-2.0408222764497857E-3"/>
        <n v="6.5162907268170422E-2"/>
        <n v="0.18035087719298246"/>
        <n v="0.24271844660194175"/>
        <n v="0.29473684210526313"/>
        <n v="0.14138438880706922"/>
        <n v="0.25042735042735043"/>
        <n v="0.16814159292035399"/>
        <n v="0.21035058430717862"/>
        <n v="0.23711340206185566"/>
        <n v="0.23209820413730392"/>
        <n v="0.26823529411764707"/>
        <n v="6.0734634501151658E-2"/>
        <n v="0.31428571428571428"/>
        <n v="1.2865451794760306E-2"/>
        <n v="0.30693069306930693"/>
        <n v="5.0209205020920501E-2"/>
        <n v="9.3650340136054416E-2"/>
        <n v="0.16470588235294117"/>
        <n v="0.15454545454545454"/>
        <n v="0.23714285714285716"/>
        <n v="0.23162771109707306"/>
        <n v="0.18"/>
        <n v="3.5269345499210389E-2"/>
        <n v="0.2141409090909091"/>
        <n v="0.14974358974358976"/>
        <n v="0.23"/>
        <n v="6.1769616026711188E-2"/>
        <n v="2.9143897996357013E-2"/>
        <n v="3.5947712418300651E-2"/>
        <n v="0.11629767938116831"/>
        <n v="0.18684210526315789"/>
        <n v="8.5213032581453629E-2"/>
        <n v="1.8987341772151899E-2"/>
        <n v="0.3570127504553734"/>
        <n v="0.1006585136406397"/>
        <n v="0.27848101265822783"/>
        <n v="0.29870129870129869"/>
        <n v="5.5837563451776651E-2"/>
        <n v="0.19331742243436753"/>
        <n v="0.12869565217391304"/>
        <n v="0.19243421052631579"/>
        <n v="0.24489795918367346"/>
        <n v="0.25845864661654133"/>
        <n v="0.12609275448214549"/>
        <n v="0.19291338582677164"/>
        <n v="9.1157081154807917E-2"/>
        <n v="6.263282910363796E-2"/>
        <n v="0.18769230769230769"/>
        <n v="0.10021786492374728"/>
        <n v="0.14662960389159138"/>
        <n v="1.9047619047619049E-2"/>
        <n v="9.8095787651471429E-3"/>
        <n v="2.1000000000000001E-2"/>
        <n v="0.50929899856938488"/>
        <n v="0.11327227299980756"/>
        <n v="9.1249999999999998E-2"/>
        <n v="0.1018363939899833"/>
        <n v="0.18701298701298702"/>
        <n v="0.2035483870967742"/>
        <n v="7.7561804113983765E-2"/>
        <n v="0.37178786457279839"/>
        <n v="-9.6815286624203828E-2"/>
        <n v="-2.0618556701030927E-2"/>
        <n v="-4.9049049049049047E-2"/>
        <n v="1.1428571428571429E-2"/>
        <n v="8.3032490974729242E-2"/>
        <n v="0.19186531088514752"/>
        <n v="3.7037037037037035E-2"/>
        <n v="0.12552552552552554"/>
        <n v="-3.3172195365894316E-2"/>
        <n v="6.4000000000000003E-3"/>
        <n v="-1.3964899037554256E-2"/>
        <n v="9.3489148580968282E-2"/>
        <n v="0.16976938038343983"/>
        <n v="2.9871225974756711E-2"/>
        <n v="0.14558472553699284"/>
        <n v="2.564102564102564E-2"/>
        <n v="0.10125000000000001"/>
        <n v="6.0975609756097563E-3"/>
        <n v="0.18866337871315259"/>
        <n v="0.30570063340371151"/>
        <n v="0.30769230769230771"/>
        <n v="0.20120120120120119"/>
        <n v="1.8691588785046728E-2"/>
        <n v="7.3998496402105041E-2"/>
        <n v="0.20437956204379562"/>
        <n v="4.2208441688337671E-2"/>
        <n v="0.2711864406779661"/>
        <n v="0.11827956989247312"/>
        <n v="2.9988465974625142E-3"/>
        <n v="0.16185087896544756"/>
        <n v="0.10016925680873981"/>
        <n v="0.15228426395939088"/>
        <n v="0.25287356321839083"/>
        <n v="0.25000178571683673"/>
        <n v="0.13725490196078433"/>
        <n v="0.2137007672634271"/>
        <n v="8.2967546952579699E-2"/>
        <n v="0.17457547486408484"/>
        <n v="0.16935483870967741"/>
        <n v="0.11287758346581876"/>
        <n v="0.34459384376041785"/>
        <n v="-2.8776978417266189E-2"/>
        <n v="9.4016000000000002E-2"/>
        <n v="0.23530882720680171"/>
        <n v="0.15189873417721519"/>
        <n v="0.27262335682987238"/>
        <n v="2.1743857360295715E-4"/>
        <n v="9.8902439024390248E-2"/>
        <n v="0.13250707816923857"/>
        <n v="0.15333333333333332"/>
        <n v="0.31111111111111112"/>
        <n v="0.36666666666666664"/>
        <n v="0.30026005201040207"/>
        <n v="-4.3165467625899283E-2"/>
        <n v="2.7164685908319185E-2"/>
        <n v="0.15267175572519084"/>
        <n v="0.2210796915167095"/>
        <n v="0.10005500275013751"/>
        <n v="5.3984575835475578E-2"/>
        <n v="2.3493835775761807E-2"/>
        <n v="0.16788321167883211"/>
        <n v="0.23255813953488372"/>
        <n v="0.36080000000000001"/>
        <n v="0.25376815565908467"/>
        <n v="0.26731380753138073"/>
        <n v="6.2176165803108807E-2"/>
        <n v="0.13595706618962433"/>
        <n v="1.1120716755737189E-2"/>
        <n v="0.17272727272727273"/>
        <n v="0.30287859824780977"/>
        <n v="-4.9152542372881358E-2"/>
        <n v="0.11785714285714285"/>
        <n v="1.5386982612709647E-4"/>
        <n v="-3.3333333333333333E-2"/>
        <n v="-0.10018214936247723"/>
        <n v="3.2424242424242425E-2"/>
        <n v="1.2121212121212121E-2"/>
        <n v="0.26190476190476192"/>
        <n v="4.633204633204633E-2"/>
        <n v="0.29230769230769232"/>
        <n v="0.22073578595317725"/>
        <n v="0.20370370370370369"/>
        <n v="4.4349070100143065E-2"/>
        <n v="0.26041666666666669"/>
        <n v="0.20322580645161289"/>
        <n v="0.24444444444444444"/>
        <n v="0.20563380281690141"/>
        <n v="-5.764411027568922E-2"/>
        <n v="0.13402061855670103"/>
        <n v="5.1752921535893157E-2"/>
        <n v="0.37168984568489238"/>
        <n v="2.6282853566958697E-2"/>
        <n v="0.12790697674418605"/>
        <n v="4.5016077170418008E-2"/>
        <n v="1.8707167994072977E-2"/>
        <n v="1.8871485185884129E-4"/>
        <n v="0.15328037658134747"/>
        <n v="0.20000300000750001"/>
        <n v="0.202736"/>
        <n v="0.22028069523189889"/>
        <n v="-5.5445060500672232E-3"/>
        <n v="0.21777777777777776"/>
        <n v="0.20930232558139536"/>
        <n v="0.30895736867315982"/>
        <n v="0.19249115248499768"/>
        <n v="7.6066790352504632E-2"/>
        <n v="7.1942446043165471E-3"/>
        <n v="0.12516073724817831"/>
        <n v="4.0100250626566414E-2"/>
        <n v="0.16190476190476191"/>
        <n v="0.11214953271028037"/>
        <n v="5.3619302949061663E-3"/>
        <n v="3.8997214484679667E-2"/>
        <n v="0.58333333333333337"/>
        <n v="2.3076923076923078E-2"/>
        <n v="0.16487455197132617"/>
        <n v="0.15073529411764705"/>
        <n v="0.1796875"/>
        <n v="0.29411764705882354"/>
        <n v="0.19316114950891233"/>
        <n v="0.28125"/>
        <n v="0.20043652237177156"/>
        <n v="4.4376666666666668E-2"/>
        <n v="0.38983050847457629"/>
        <n v="0.3495104299702001"/>
        <n v="0.28657314629258518"/>
        <n v="0.15116279069767441"/>
        <n v="0.21590909090909091"/>
        <n v="8.5836909871244635E-3"/>
        <n v="3.870967741935484E-2"/>
        <n v="0.1460720983538237"/>
        <n v="2.7972027972027972E-2"/>
        <n v="7.2941176470588232E-2"/>
        <n v="2.2223358025953363E-2"/>
        <n v="0.15476190476190477"/>
        <n v="0.30909090909090908"/>
        <n v="-2.8629856850715747E-2"/>
        <n v="0.22249388753056235"/>
        <n v="0.1891891891891892"/>
        <n v="0.18620689655172415"/>
        <n v="0.1328358208955224"/>
        <n v="7.3845248602530153E-2"/>
        <n v="0.23925501432664756"/>
        <n v="0.17373737373737375"/>
        <n v="0.13289760348583879"/>
        <n v="0.18297872340425531"/>
        <n v="4.7619274377497033E-6"/>
        <n v="6.5217391304347824E-2"/>
        <n v="0.1744186046511628"/>
        <n v="0.20541082164328658"/>
        <n v="0.11624326404926867"/>
        <n v="2.6038972236592517E-2"/>
        <n v="1.8431372549019609E-2"/>
        <n v="0.16981132075471697"/>
        <n v="7.7738515901060068E-2"/>
        <n v="9.8000000000000004E-2"/>
        <n v="-3.8091573682185458E-2"/>
        <n v="6.8181818181818177E-2"/>
        <n v="-0.13275517011340893"/>
        <n v="1.0001961168856639E-2"/>
        <n v="0.11333333333333333"/>
        <n v="0.18446601941747573"/>
        <n v="3.0042918454935622E-2"/>
        <n v="5.4054054054054057E-2"/>
        <n v="0.30000433334777782"/>
        <n v="0.19650544441630793"/>
        <n v="0.38883333333333331"/>
        <n v="0.20762784923618055"/>
        <n v="0.10714285714285714"/>
        <n v="0.20470588235294118"/>
        <n v="0.33020344287949921"/>
        <n v="0.17714285714285713"/>
        <n v="4.0835068058446763E-2"/>
        <n v="0.22026666666666667"/>
        <n v="0.15714285714285714"/>
        <n v="1.8754732085589865E-2"/>
        <n v="8.4282460136674259E-2"/>
        <n v="9.3576350300066682E-2"/>
        <n v="0.20833668982413839"/>
        <n v="0.30957894736842106"/>
        <n v="9.4546140781279486E-2"/>
        <n v="0.15815578947368422"/>
        <n v="0.34390243902439022"/>
        <n v="0.26981074011386369"/>
        <n v="0.3366066557555919"/>
        <n v="0.21249999999999999"/>
        <n v="-0.16749930624942189"/>
        <n v="1.1607973421926911E-2"/>
        <n v="-4.5604091338480079E-4"/>
        <n v="0.12275449101796407"/>
        <n v="4.4869877355668561E-3"/>
        <n v="6.7538126361655779E-2"/>
        <n v="0.29655172413793102"/>
        <n v="0.248"/>
        <n v="0.152286"/>
        <n v="1.1778563015312131E-3"/>
        <n v="7.5630252100840331E-2"/>
        <n v="0.27729253731343284"/>
        <n v="0.22778827977315691"/>
        <n v="0.15420129270544783"/>
        <n v="0.40914285714285714"/>
        <n v="0.23979718346651374"/>
        <n v="9.8335163891939817E-2"/>
        <n v="0.11250278125695314"/>
        <n v="0.23225806451612904"/>
        <n v="0.18791946308724833"/>
        <n v="0.28153034300791557"/>
        <n v="7.8266533066132266E-2"/>
        <n v="0.14883297969081541"/>
        <n v="5.885815185403178E-4"/>
        <n v="9.0910082645529675E-2"/>
        <n v="0.4"/>
        <n v="0.12820512820512819"/>
        <n v="0.23278688524590163"/>
        <n v="9.696969696969697E-2"/>
        <n v="0.16638655462184873"/>
        <n v="0.13543307086614173"/>
        <n v="0.15467625899280577"/>
        <n v="3.1884057971014491E-2"/>
        <n v="-4.3624161073825503E-2"/>
        <n v="0.15636363636363637"/>
        <n v="0.18635591621060577"/>
        <n v="0.14317789291882557"/>
        <n v="0.43428571428571427"/>
        <n v="0.23618090452261306"/>
        <n v="5.7906458797327393E-2"/>
        <n v="0.13846153846153847"/>
        <n v="-7.717750826901874E-3"/>
        <n v="1.9012345679012346E-2"/>
        <n v="1.0001000100010001E-4"/>
        <n v="2.7586206896551724E-2"/>
        <n v="1.4814814814814814E-3"/>
        <n v="4.0633245382585753E-2"/>
        <n v="0.15008333333333335"/>
        <n v="8.4210526315789472E-2"/>
        <n v="0.32308099409536645"/>
        <n v="0.33468446245949945"/>
        <n v="0.13656347438752783"/>
        <n v="4.8000000000000001E-2"/>
        <n v="0.3473684210526316"/>
        <n v="0.35678391959798994"/>
        <n v="0.13953488372093023"/>
        <n v="0.315"/>
        <n v="0.23076923076923078"/>
        <n v="0.10974176464757553"/>
        <n v="0.22608695652173913"/>
        <n v="0.1503448275862069"/>
        <n v="6.6238913002453298E-2"/>
        <n v="7.8293483356774496E-2"/>
        <n v="1.9466073414905451E-2"/>
        <n v="1.3793103448275862E-2"/>
        <n v="2.4195200314839217E-2"/>
        <n v="7.3813708260105443E-2"/>
        <n v="5.6230000000000002E-2"/>
        <n v="2.0408163265306121E-2"/>
        <n v="0.12705530642750373"/>
        <n v="-1.3043478260869565E-2"/>
        <n v="8.1632653061224483E-2"/>
        <n v="1.3314173436171148E-2"/>
        <n v="0.13522537562604339"/>
        <n v="0.2474293059125964"/>
        <n v="0.20901408450704226"/>
        <n v="0.22105263157894736"/>
        <n v="0.28456560109825457"/>
        <n v="0.22244488977955912"/>
        <n v="0.13052631578947368"/>
        <n v="0.25223613595706618"/>
        <n v="0.25083344445926126"/>
        <n v="0.17259552042160739"/>
        <n v="0.22916666666666666"/>
        <n v="0.16692598355190041"/>
        <n v="0.13892365456821026"/>
        <n v="0.25565217391304346"/>
        <n v="0.15909090909090909"/>
        <n v="4.4692737430167599E-2"/>
        <n v="2.2965116279069768E-2"/>
        <n v="0.19482758620689655"/>
        <n v="0.29858657243816256"/>
        <n v="0.15025561235830184"/>
        <n v="0.17894736842105263"/>
        <n v="1.9199999999999998E-2"/>
        <n v="0.12345555555555555"/>
        <n v="0.40298507462686567"/>
        <n v="0.22686567164179106"/>
        <n v="2.197802197802198E-2"/>
        <n v="0.1409090909090909"/>
        <n v="0.15809523809523809"/>
        <n v="2.9268562066839085E-3"/>
        <n v="7.4339622641509437E-2"/>
        <n v="0.23377960865087538"/>
        <n v="0.12676056338028169"/>
        <n v="4.1841004184100415E-3"/>
        <n v="0.19191919191919191"/>
        <n v="0.14026236125126135"/>
        <n v="3.5897435897435895E-2"/>
        <n v="0.10457516339869281"/>
        <n v="6.0070671378091869E-2"/>
        <n v="-0.1022964509394572"/>
        <n v="5.0810810810810812E-2"/>
        <n v="2.5210084033613446E-2"/>
        <n v="0.22126661454261143"/>
        <n v="0.16279069767441862"/>
        <n v="0.2411764705882353"/>
        <n v="0.12878787878787878"/>
        <n v="-2.940948096348462E-2"/>
        <n v="0.11559633027522936"/>
        <n v="0.46545454545454545"/>
        <n v="0.27586206896551724"/>
        <n v="0.16911764705882354"/>
        <n v="0.12224938875305623"/>
        <n v="6.1855670103092786E-2"/>
        <n v="4.4828803388633959E-2"/>
        <n v="0.35"/>
        <n v="0.19230769230769232"/>
        <n v="0.15475541007455901"/>
        <n v="0.1320095238095238"/>
        <n v="0.32540267396568062"/>
        <n v="-4.9268668206312545E-2"/>
        <n v="0.12625250501002003"/>
        <n v="0.18064516129032257"/>
        <n v="0.501"/>
        <n v="0.25850340136054423"/>
        <n v="0.21298701298701297"/>
        <n v="0.3125"/>
        <n v="0.12192484455258178"/>
        <n v="0.10638829853731717"/>
        <n v="0.25964010282776351"/>
        <n v="0.32911392405063289"/>
        <n v="6.667111140742716E-5"/>
        <n v="0.30932896890343697"/>
        <n v="0.21506325389820535"/>
        <n v="8.9781818181818185E-2"/>
        <n v="8.7873462214411252E-2"/>
        <n v="0.15844155844155844"/>
        <n v="6.0296001715951973E-2"/>
        <n v="0.12421052631578948"/>
        <n v="8.0000000000000002E-3"/>
        <n v="0.1736842105263158"/>
        <n v="-1.2903225806451613E-2"/>
        <n v="-4.6497939964685112E-2"/>
        <n v="0.11838516093835243"/>
        <n v="0.22622622622622623"/>
        <n v="0.21052631578947367"/>
        <n v="0.1953125"/>
        <n v="-7.3529411764705881E-3"/>
        <n v="0.11834319526627218"/>
        <n v="9.3457943925233638E-3"/>
        <n v="7.7130217349490285E-2"/>
        <n v="0.26153846153846155"/>
        <n v="2.8571428571428571E-2"/>
        <n v="0.30346820809248554"/>
        <n v="5.4814814814814816E-2"/>
        <n v="3.0769230769230771E-2"/>
        <n v="0.16614420062695925"/>
        <n v="0.26208736245415137"/>
        <n v="0.14449213161659513"/>
        <n v="0.23780945236309078"/>
        <n v="7.7561467462964398E-3"/>
        <n v="0.10501693821584127"/>
        <n v="0.20481927710843373"/>
        <n v="0.4050632911392405"/>
        <n v="9.0225563909774431E-2"/>
        <n v="3.663003663003663E-3"/>
        <n v="0.14387905831666412"/>
        <n v="5.3097345132743362E-2"/>
        <n v="0.16750000000000001"/>
        <n v="6.2838176569225716E-3"/>
        <n v="0.19636363636363635"/>
        <n v="0.25026047093144405"/>
        <n v="0.17381917808219177"/>
        <n v="-1.7214397496087636E-2"/>
        <n v="-9.3351114497999613E-3"/>
        <n v="0.15914786967418545"/>
        <n v="6.7889908256880738E-2"/>
        <n v="1.4430632947563938E-2"/>
        <n v="9.5118898623279102E-2"/>
        <n v="6.4139383496075054E-3"/>
        <n v="4.2535446205170975E-2"/>
        <n v="0.20408163265306123"/>
        <n v="8.387096774193549E-2"/>
        <n v="8.2519685039370072E-2"/>
        <n v="4.645161290322581E-2"/>
        <n v="-3.1835011592096611E-3"/>
        <n v="0.26297577854671278"/>
        <n v="0.17543859649122806"/>
        <n v="0.12174907116318948"/>
        <n v="0.21058823529411766"/>
        <n v="0.2079589216944801"/>
        <n v="0.16738197424892703"/>
        <n v="0.23153942428035043"/>
        <n v="0.19003800760152031"/>
        <n v="0.19133858267716536"/>
        <n v="-4.004004004004004E-3"/>
        <n v="0.24515207185139826"/>
        <n v="0.28608173763932554"/>
        <n v="0.18545837723919917"/>
        <n v="0.35699999999999998"/>
        <n v="0.29382303839732887"/>
        <n v="0.2504168056018673"/>
        <n v="-5.0567595459236329E-2"/>
        <n v="0.30257142857142855"/>
        <n v="0.13709677419354838"/>
        <n v="-8.0008000800080011E-4"/>
        <n v="4.8160000000000001E-2"/>
        <n v="-1.5097188148707303E-3"/>
        <n v="4.8148148148148148E-2"/>
        <n v="1.1780015649984691E-2"/>
        <n v="0.17234468937875752"/>
        <n v="-8.3180530088348054E-2"/>
        <n v="0.27615062761506276"/>
        <n v="1.7857142857142857E-3"/>
        <n v="0.10062893081761007"/>
        <n v="8.5014169028171365E-3"/>
        <n v="-6.8783068783068784E-3"/>
        <n v="0.23478260869565218"/>
        <n v="-1.632884976962334E-2"/>
        <n v="-4.4692310477010271E-2"/>
        <n v="-2.9029029029029031E-2"/>
        <n v="5.9701492537313433E-3"/>
        <n v="5.897205887238779E-3"/>
        <n v="0.25352112676056338"/>
        <n v="0.34286097960279888"/>
        <n v="0.17556889222305577"/>
        <n v="0.13358524116470327"/>
        <n v="9.4360270948508462E-2"/>
        <n v="0.10638297872340426"/>
        <n v="0.22767857142857142"/>
        <n v="0.20161290322580644"/>
        <n v="0.15186246418338109"/>
        <n v="0.1099899091826438"/>
        <n v="0.22428746326780466"/>
        <n v="8.1481481481481488E-2"/>
        <n v="0.1393939393939394"/>
        <n v="0.33887349953831947"/>
        <n v="8.9473684210526316E-2"/>
        <n v="0.27626010003847634"/>
        <n v="5.5045871559633031E-2"/>
        <n v="8.4337349397590355E-2"/>
        <n v="0.3370473537604457"/>
        <n v="9.8795180722891562E-2"/>
        <n v="0.16796440489432704"/>
        <n v="0.26948775055679286"/>
        <n v="0.15591397849462366"/>
        <n v="2.6252983293556086E-2"/>
        <n v="-8.9608378198982232E-3"/>
        <n v="0.25842696629213485"/>
        <n v="0.12558139534883722"/>
        <n v="8.324324324324324E-2"/>
        <n v="0.2360939431396786"/>
        <n v="0.18461538461538463"/>
        <n v="4.2553191489361701E-2"/>
        <n v="0.30144720929673796"/>
        <n v="0.27643360640121928"/>
        <n v="0.22090909090909092"/>
        <n v="0.10888888888888888"/>
        <n v="0.25910509885535898"/>
        <n v="8.1290322580645155E-2"/>
        <n v="0.23266423357664234"/>
        <n v="0.25384615384615383"/>
        <n v="0.15555555555555556"/>
        <n v="0.10702341137123746"/>
        <n v="0.19096774193548388"/>
        <n v="2.8776978417266189E-2"/>
        <n v="-3.5095541401273883E-2"/>
        <n v="5.8981233243967826E-2"/>
        <n v="8.8139281828073998E-2"/>
        <n v="0.25357995226730312"/>
        <n v="0.22324159021406728"/>
        <n v="7.3480799999999999E-2"/>
        <n v="0.24399999999999999"/>
        <n v="5.6833558863328824E-2"/>
        <n v="0.20656631578947368"/>
        <n v="0.16545454545454547"/>
        <n v="7.0422535211267609E-2"/>
        <n v="0.16636363636363635"/>
        <n v="8.6330935251798566E-2"/>
        <n v="0.20224044808961791"/>
        <n v="0.1232"/>
        <n v="7.6499999999999999E-2"/>
        <n v="0.22492836676217765"/>
        <n v="8.6206896551724144E-2"/>
        <n v="0.15556349348097875"/>
        <n v="0.17212121212121212"/>
        <n v="0.32358695652173913"/>
        <n v="0.35065233634116905"/>
        <n v="0.11475409836065574"/>
        <n v="0.15416666666666667"/>
        <n v="-1.375E-2"/>
        <n v="4.1184538494528689E-2"/>
        <n v="0.10157367668097282"/>
        <n v="7.2664359861591699E-2"/>
        <n v="0.21379310344827587"/>
        <n v="-1.9133762393459732E-3"/>
        <n v="3.1847133757961783E-2"/>
        <n v="0.19553072625698323"/>
        <n v="0.191969887076537"/>
        <n v="3.2107023411371234E-2"/>
        <n v="-2.2941176470588236E-2"/>
        <n v="-5.9180576631259481E-2"/>
        <n v="2.0050125313283207E-2"/>
        <n v="0.14374999999999999"/>
        <n v="6.0606060606060606E-3"/>
        <n v="0.22972972972972974"/>
        <n v="0.25750000000000001"/>
        <n v="0.15961800818553887"/>
        <n v="0.19497999272462713"/>
        <n v="0.15310308016314594"/>
        <n v="0.27042253521126758"/>
        <n v="6.6055045871559635E-3"/>
        <n v="0.33333333333333331"/>
        <n v="0.17068447882836096"/>
        <n v="9.1239769627159739E-2"/>
        <n v="0.15937499999999999"/>
        <n v="8.771929824561403E-2"/>
        <n v="7.4153846153846154E-2"/>
        <n v="-7.0012282856641517E-2"/>
        <n v="0.22500000000000001"/>
        <n v="0.20824742268041238"/>
        <n v="0.29896907216494845"/>
        <n v="0.10679611650485436"/>
        <n v="1.9363098095695312E-2"/>
        <n v="3.6672629695885507E-2"/>
        <n v="0.11142000000000001"/>
        <n v="0.14882608695652175"/>
        <n v="0.19090909090909092"/>
        <n v="7.184530755125855E-2"/>
        <n v="-8.3331805553009258E-2"/>
        <n v="6.4220183486238536E-2"/>
        <n v="0.29850746268656714"/>
        <n v="0.30222222222222223"/>
        <n v="0.22292993630573249"/>
        <n v="4.8951048951048952E-2"/>
        <n v="8.2627737226277378E-2"/>
        <n v="-2.1702838063439065E-2"/>
        <n v="0.26027397260273971"/>
        <n v="0.18462727272727272"/>
        <n v="0.16350275566442132"/>
        <n v="-1.5037593984962405E-2"/>
        <n v="0.39593114241001565"/>
        <n v="0.47232037691401652"/>
        <n v="0.15217391304347827"/>
        <n v="4.3956043956043959E-2"/>
        <n v="0.14367405289492494"/>
        <n v="0.10625"/>
        <n v="0.10204081632653061"/>
        <n v="4.3478260869565218E-3"/>
        <n v="-1.6129032258064516E-2"/>
        <n v="0.22736842105263158"/>
        <n v="0.22782608695652173"/>
        <n v="0.15511551155115511"/>
        <n v="2.8682985433248237E-2"/>
        <n v="0.15069939297967802"/>
        <n v="0.11888111888111888"/>
        <n v="-2.8016009148084619E-2"/>
        <n v="0.25362318840579712"/>
        <n v="0.13062409288824384"/>
        <n v="6.0386203817390335E-2"/>
        <n v="1.0554089709762533E-2"/>
        <n v="0.10464058234758872"/>
        <n v="0.13251155624036981"/>
        <n v="7.586206896551724E-2"/>
        <n v="0.1690909090909091"/>
        <n v="1.9813519813519812E-2"/>
        <n v="0.20779220779220781"/>
        <n v="0.13360323886639677"/>
        <n v="0.1278995530964035"/>
        <n v="0.14235500878734622"/>
        <n v="0.25800000000000001"/>
        <n v="0.52183333333333337"/>
        <n v="1.1112345816201801E-4"/>
        <n v="1.9125053964599223E-2"/>
        <n v="0.29428571428571426"/>
        <n v="0.22873345935727787"/>
        <n v="0.21745350500715308"/>
        <n v="0.19466567882941285"/>
        <n v="0.13808801213960548"/>
        <n v="0.10166666666666667"/>
        <n v="0.30136986301369861"/>
        <n v="0.20464038682963864"/>
        <n v="2.6360661781648924E-3"/>
        <n v="9.1262135922330095E-2"/>
        <n v="0.23499999999999999"/>
        <n v="8.025477707006369E-2"/>
        <n v="0.16516129032258065"/>
        <n v="0.27045075125208679"/>
        <n v="7.6337043313638372E-3"/>
        <n v="7.2922349518094204E-2"/>
        <n v="-1.834862385321101E-2"/>
        <n v="0.10259237416344009"/>
        <n v="0.26804123711340205"/>
        <n v="0.15990453460620524"/>
        <n v="0.18837675350701402"/>
        <n v="0.13942857142857143"/>
        <n v="0.13585746102449889"/>
        <n v="6.6000000000000003E-2"/>
        <n v="0.22115384615384615"/>
        <n v="0.27931769722814498"/>
        <n v="0.26079447322970639"/>
        <n v="0.40067911714770799"/>
        <n v="0.19573428904817469"/>
        <n v="0.24036979969183359"/>
        <n v="9.2477108433734939E-2"/>
        <n v="0.37878787878787878"/>
        <n v="0.26390293225480282"/>
        <n v="3.2146957520091848E-2"/>
        <n v="0.13137254901960785"/>
        <n v="4.5871559633027525E-2"/>
        <n v="0.39279999999999998"/>
        <n v="7.8582434514637908E-2"/>
        <n v="0.63777777777777778"/>
        <n v="0.29188198033005502"/>
        <n v="0.23370981754995657"/>
        <n v="4.9097016853771281E-3"/>
        <n v="0.25259515570934254"/>
        <n v="0.20672268907563024"/>
        <n v="-5.4166666666666669E-2"/>
        <n v="3.0624263839811542E-2"/>
        <n v="0.20238095238095238"/>
        <n v="0.33090909090909093"/>
        <n v="0.21494992846924177"/>
        <n v="0.10439127004996056"/>
        <n v="4.5644662665939265E-2"/>
        <n v="0.35949999999999999"/>
        <n v="0.1103448275862069"/>
        <n v="8.5106382978723402E-2"/>
        <n v="0.1216320246343341"/>
        <n v="0.27500000000000002"/>
        <n v="0.22927086075282968"/>
        <n v="-7.0981210855949897E-2"/>
        <n v="0.17352614015572859"/>
        <n v="0.27421758569299554"/>
        <n v="3.8787878787878788E-2"/>
        <n v="0.10843373493975904"/>
        <n v="0.21606037735849057"/>
        <n v="0.12833333333333333"/>
        <n v="2.1212121212121213E-2"/>
        <n v="0.2401553846153846"/>
        <n v="0.14181666666666667"/>
        <n v="0.10304789550072568"/>
        <n v="3.8397328881469114E-2"/>
        <n v="0.15514018691588785"/>
        <n v="-1.0638297872340425E-2"/>
        <n v="0.27844311377245506"/>
        <n v="0.26470588235294118"/>
        <n v="0.5777865432585737"/>
        <n v="0.18985521051628881"/>
        <n v="0.10020449897750511"/>
        <n v="-1.2698412698412698E-2"/>
        <n v="0.11158798283261803"/>
        <n v="-0.2"/>
        <n v="0.15703703703703703"/>
        <n v="0.17202268431001891"/>
        <n v="6.8553459119496854E-2"/>
        <n v="0.11627906976744186"/>
        <n v="0.18787878787878787"/>
        <n v="8.8951641369572884E-2"/>
        <n v="0.26448893572181242"/>
        <n v="0.10012223580397822"/>
        <n v="0.2009090909090909"/>
        <n v="2.6086956521739129E-2"/>
        <n v="0.21269714285714286"/>
        <n v="0.30130130130130128"/>
        <n v="0.47076126603129781"/>
        <n v="0.14819759679572764"/>
        <n v="4.6808510638297871E-2"/>
        <n v="0.36"/>
        <n v="-0.15745129015271195"/>
        <n v="-6.9034805173823918E-2"/>
        <n v="6.4102564102564097E-2"/>
        <n v="0.17504"/>
        <n v="0.14862681744749595"/>
        <n v="0.10571428571428572"/>
        <n v="0.15172413793103448"/>
        <n v="1.2671046468942645E-2"/>
        <n v="0.11814345991561181"/>
        <n v="0.14615384615384616"/>
        <n v="8.7771942985746434E-2"/>
        <n v="-1.1669445105977614E-2"/>
        <n v="6.0100166944908183E-2"/>
        <n v="0.21789473684210525"/>
        <n v="6.1176470588235297E-2"/>
        <n v="0.20115657142857143"/>
        <n v="4.8695652173913043E-2"/>
        <n v="0.14202049780380674"/>
        <n v="0.21360341151385928"/>
        <n v="1.054481546572935E-2"/>
        <n v="0.25628140703517588"/>
        <n v="0.31203566121842496"/>
        <n v="0.36281407035175878"/>
        <n v="0.32075471698113206"/>
        <n v="8.6301369863013705E-2"/>
        <n v="0.25600000000000001"/>
        <n v="0.112"/>
        <n v="0.41176470588235292"/>
        <n v="0.24303797468354429"/>
        <n v="-5.7008144020574365E-2"/>
        <n v="0.10019646365422397"/>
        <n v="-3.5714285714285713E-3"/>
        <n v="1.2328767123287671E-2"/>
      </sharedItems>
    </cacheField>
    <cacheField name="Close Date" numFmtId="14">
      <sharedItems containsSemiMixedTypes="0" containsNonDate="0" containsDate="1" containsString="0" minDate="2020-12-14T00:00:00" maxDate="2021-05-13T00:00:00" count="119">
        <d v="2020-12-14T00:00:00"/>
        <d v="2020-12-15T00:00:00"/>
        <d v="2020-12-16T00:00:00"/>
        <d v="2020-12-17T00:00:00"/>
        <d v="2020-12-18T00:00:00"/>
        <d v="2020-12-20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  <d v="2021-01-01T00:00:00"/>
        <d v="2021-01-04T00:00:00"/>
        <d v="2021-01-05T00:00:00"/>
        <d v="2021-01-06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6T00:00:00"/>
        <d v="2021-02-08T00:00:00"/>
        <d v="2021-02-09T00:00:00"/>
        <d v="2021-02-10T00:00:00"/>
        <d v="2021-02-11T00:00:00"/>
        <d v="2021-02-12T00:00:00"/>
        <d v="2021-02-13T00:00:00"/>
        <d v="2021-02-15T00:00:00"/>
        <d v="2021-02-16T00:00:00"/>
        <d v="2021-02-17T00:00:00"/>
        <d v="2021-02-18T00:00:00"/>
        <d v="2021-02-19T00:00:00"/>
        <d v="2021-02-21T00:00:00"/>
        <d v="2021-02-22T00:00:00"/>
        <d v="2021-02-23T00:00:00"/>
        <d v="2021-02-24T00:00:00"/>
        <d v="2021-02-25T00:00:00"/>
        <d v="2021-02-26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8T00:00:00"/>
        <d v="2021-03-09T00:00:00"/>
        <d v="2021-03-10T00:00:00"/>
        <d v="2021-03-11T00:00:00"/>
        <d v="2021-03-12T00:00:00"/>
        <d v="2021-03-13T00:00:00"/>
        <d v="2021-03-15T00:00:00"/>
        <d v="2021-03-16T00:00:00"/>
        <d v="2021-03-17T00:00:00"/>
        <d v="2021-03-18T00:00:00"/>
        <d v="2021-03-19T00:00:00"/>
        <d v="2021-03-21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2T00:00:00"/>
        <d v="2021-04-04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1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</sharedItems>
      <fieldGroup base="22">
        <rangePr groupBy="months" startDate="2020-12-14T00:00:00" endDate="2021-05-13T00:00:00"/>
        <groupItems count="14">
          <s v="&lt;12/14/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5/13/21"/>
        </groupItems>
      </fieldGroup>
    </cacheField>
    <cacheField name="DOM" numFmtId="0">
      <sharedItems containsSemiMixedTypes="0" containsString="0" containsNumber="1" containsInteger="1" minValue="-15" maxValue="617"/>
    </cacheField>
    <cacheField name="CDOM" numFmtId="0">
      <sharedItems containsSemiMixedTypes="0" containsString="0" containsNumber="1" containsInteger="1" minValue="0" maxValue="695" count="216">
        <n v="21"/>
        <n v="0"/>
        <n v="8"/>
        <n v="3"/>
        <n v="4"/>
        <n v="1"/>
        <n v="2"/>
        <n v="11"/>
        <n v="24"/>
        <n v="110"/>
        <n v="12"/>
        <n v="7"/>
        <n v="216"/>
        <n v="153"/>
        <n v="31"/>
        <n v="30"/>
        <n v="5"/>
        <n v="66"/>
        <n v="100"/>
        <n v="17"/>
        <n v="93"/>
        <n v="9"/>
        <n v="37"/>
        <n v="79"/>
        <n v="60"/>
        <n v="81"/>
        <n v="63"/>
        <n v="14"/>
        <n v="10"/>
        <n v="64"/>
        <n v="13"/>
        <n v="54"/>
        <n v="6"/>
        <n v="43"/>
        <n v="39"/>
        <n v="101"/>
        <n v="25"/>
        <n v="47"/>
        <n v="102"/>
        <n v="116"/>
        <n v="42"/>
        <n v="151"/>
        <n v="99"/>
        <n v="33"/>
        <n v="121"/>
        <n v="36"/>
        <n v="136"/>
        <n v="257"/>
        <n v="15"/>
        <n v="65"/>
        <n v="29"/>
        <n v="117"/>
        <n v="41"/>
        <n v="46"/>
        <n v="68"/>
        <n v="142"/>
        <n v="155"/>
        <n v="23"/>
        <n v="86"/>
        <n v="22"/>
        <n v="50"/>
        <n v="38"/>
        <n v="91"/>
        <n v="20"/>
        <n v="288"/>
        <n v="34"/>
        <n v="130"/>
        <n v="78"/>
        <n v="45"/>
        <n v="19"/>
        <n v="53"/>
        <n v="119"/>
        <n v="183"/>
        <n v="340"/>
        <n v="44"/>
        <n v="16"/>
        <n v="32"/>
        <n v="206"/>
        <n v="105"/>
        <n v="131"/>
        <n v="56"/>
        <n v="85"/>
        <n v="58"/>
        <n v="49"/>
        <n v="70"/>
        <n v="108"/>
        <n v="237"/>
        <n v="133"/>
        <n v="40"/>
        <n v="283"/>
        <n v="431"/>
        <n v="347"/>
        <n v="695"/>
        <n v="177"/>
        <n v="87"/>
        <n v="18"/>
        <n v="89"/>
        <n v="504"/>
        <n v="26"/>
        <n v="182"/>
        <n v="634"/>
        <n v="69"/>
        <n v="171"/>
        <n v="74"/>
        <n v="72"/>
        <n v="97"/>
        <n v="77"/>
        <n v="35"/>
        <n v="417"/>
        <n v="126"/>
        <n v="28"/>
        <n v="293"/>
        <n v="80"/>
        <n v="157"/>
        <n v="124"/>
        <n v="98"/>
        <n v="95"/>
        <n v="152"/>
        <n v="111"/>
        <n v="280"/>
        <n v="52"/>
        <n v="122"/>
        <n v="55"/>
        <n v="27"/>
        <n v="184"/>
        <n v="48"/>
        <n v="103"/>
        <n v="120"/>
        <n v="330"/>
        <n v="125"/>
        <n v="75"/>
        <n v="51"/>
        <n v="230"/>
        <n v="179"/>
        <n v="62"/>
        <n v="556"/>
        <n v="287"/>
        <n v="83"/>
        <n v="57"/>
        <n v="84"/>
        <n v="147"/>
        <n v="244"/>
        <n v="61"/>
        <n v="123"/>
        <n v="165"/>
        <n v="302"/>
        <n v="178"/>
        <n v="143"/>
        <n v="127"/>
        <n v="137"/>
        <n v="235"/>
        <n v="138"/>
        <n v="331"/>
        <n v="418"/>
        <n v="200"/>
        <n v="94"/>
        <n v="67"/>
        <n v="118"/>
        <n v="73"/>
        <n v="76"/>
        <n v="115"/>
        <n v="96"/>
        <n v="140"/>
        <n v="188"/>
        <n v="107"/>
        <n v="158"/>
        <n v="148"/>
        <n v="221"/>
        <n v="232"/>
        <n v="342"/>
        <n v="82"/>
        <n v="243"/>
        <n v="90"/>
        <n v="291"/>
        <n v="104"/>
        <n v="204"/>
        <n v="113"/>
        <n v="114"/>
        <n v="112"/>
        <n v="156"/>
        <n v="323"/>
        <n v="173"/>
        <n v="150"/>
        <n v="319"/>
        <n v="134"/>
        <n v="71"/>
        <n v="135"/>
        <n v="175"/>
        <n v="59"/>
        <n v="203"/>
        <n v="181"/>
        <n v="145"/>
        <n v="146"/>
        <n v="144"/>
        <n v="159"/>
        <n v="258"/>
        <n v="164"/>
        <n v="191"/>
        <n v="549"/>
        <n v="92"/>
        <n v="305"/>
        <n v="253"/>
        <n v="166"/>
        <n v="535"/>
        <n v="239"/>
        <n v="109"/>
        <n v="167"/>
        <n v="222"/>
        <n v="616"/>
        <n v="170"/>
        <n v="414"/>
        <n v="315"/>
        <n v="198"/>
        <n v="236"/>
        <n v="161"/>
        <n v="22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ston Martinez" refreshedDate="44329.083387152779" createdVersion="6" refreshedVersion="6" minRefreshableVersion="3" recordCount="4268" xr:uid="{00000000-000A-0000-FFFF-FFFF30000000}">
  <cacheSource type="worksheet">
    <worksheetSource ref="A6:Z4274" sheet="SFR &lt;150days"/>
  </cacheSource>
  <cacheFields count="26">
    <cacheField name="#" numFmtId="0">
      <sharedItems containsSemiMixedTypes="0" containsString="0" containsNumber="1" containsInteger="1" minValue="1" maxValue="4268"/>
    </cacheField>
    <cacheField name="Listing ID" numFmtId="0">
      <sharedItems containsSemiMixedTypes="0" containsString="0" containsNumber="1" containsInteger="1" minValue="1000659" maxValue="9993362"/>
    </cacheField>
    <cacheField name="St" numFmtId="0">
      <sharedItems count="1">
        <s v="C"/>
      </sharedItems>
    </cacheField>
    <cacheField name="MLS Area" numFmtId="0">
      <sharedItems containsMixedTypes="1" containsNumber="1" containsInteger="1" minValue="2" maxValue="11"/>
    </cacheField>
    <cacheField name="Address" numFmtId="0">
      <sharedItems/>
    </cacheField>
    <cacheField name="Zip Code" numFmtId="0">
      <sharedItems containsSemiMixedTypes="0" containsString="0" containsNumber="1" containsInteger="1" minValue="78652" maxValue="78759" count="46">
        <n v="78719"/>
        <n v="78724"/>
        <n v="78726"/>
        <n v="78729"/>
        <n v="78725"/>
        <n v="78728"/>
        <n v="78727"/>
        <n v="78737"/>
        <n v="78744"/>
        <n v="78748"/>
        <n v="78753"/>
        <n v="78738"/>
        <n v="78752"/>
        <n v="78739"/>
        <n v="78759"/>
        <n v="78749"/>
        <n v="78734"/>
        <n v="78735"/>
        <n v="78750"/>
        <n v="78758"/>
        <n v="78723"/>
        <n v="78721"/>
        <n v="78751"/>
        <n v="78746"/>
        <n v="78702"/>
        <n v="78757"/>
        <n v="78704"/>
        <n v="78717"/>
        <n v="78754"/>
        <n v="78732"/>
        <n v="78736"/>
        <n v="78745"/>
        <n v="78705"/>
        <n v="78741"/>
        <n v="78731"/>
        <n v="78747"/>
        <n v="78733"/>
        <n v="78703"/>
        <n v="78722"/>
        <n v="78730"/>
        <n v="78652"/>
        <n v="78653"/>
        <n v="78756"/>
        <n v="78669"/>
        <n v="78701"/>
        <n v="78660"/>
      </sharedItems>
    </cacheField>
    <cacheField name="# Beds" numFmtId="0">
      <sharedItems containsSemiMixedTypes="0" containsString="0" containsNumber="1" containsInteger="1" minValue="0" maxValue="8"/>
    </cacheField>
    <cacheField name="# Full Baths" numFmtId="0">
      <sharedItems containsSemiMixedTypes="0" containsString="0" containsNumber="1" containsInteger="1" minValue="0" maxValue="8"/>
    </cacheField>
    <cacheField name="# Half Baths" numFmtId="0">
      <sharedItems containsSemiMixedTypes="0" containsString="0" containsNumber="1" containsInteger="1" minValue="0" maxValue="2"/>
    </cacheField>
    <cacheField name="# Garage Spaces" numFmtId="0">
      <sharedItems containsSemiMixedTypes="0" containsString="0" containsNumber="1" containsInteger="1" minValue="0" maxValue="9"/>
    </cacheField>
    <cacheField name="# Stories" numFmtId="0">
      <sharedItems containsMixedTypes="1" containsNumber="1" minValue="1" maxValue="3"/>
    </cacheField>
    <cacheField name="Year Built" numFmtId="0">
      <sharedItems containsSemiMixedTypes="0" containsString="0" containsNumber="1" containsInteger="1" minValue="1875" maxValue="2021"/>
    </cacheField>
    <cacheField name="Acres" numFmtId="0">
      <sharedItems containsSemiMixedTypes="0" containsString="0" containsNumber="1" minValue="0" maxValue="13.819000000000001"/>
    </cacheField>
    <cacheField name="SqFt" numFmtId="0">
      <sharedItems containsSemiMixedTypes="0" containsString="0" containsNumber="1" containsInteger="1" minValue="440" maxValue="10730"/>
    </cacheField>
    <cacheField name="LP$/SqFt" numFmtId="8">
      <sharedItems containsSemiMixedTypes="0" containsString="0" containsNumber="1" minValue="100.61" maxValue="1671.31"/>
    </cacheField>
    <cacheField name="List Price" numFmtId="6">
      <sharedItems containsSemiMixedTypes="0" containsString="0" containsNumber="1" containsInteger="1" minValue="115000" maxValue="2399000"/>
    </cacheField>
    <cacheField name="Close $/SqFt" numFmtId="8">
      <sharedItems containsSemiMixedTypes="0" containsString="0" containsNumber="1" minValue="89.81" maxValue="1540"/>
    </cacheField>
    <cacheField name="Close Price" numFmtId="6">
      <sharedItems containsSemiMixedTypes="0" containsString="0" containsNumber="1" containsInteger="1" minValue="97000" maxValue="2000000"/>
    </cacheField>
    <cacheField name="Δ $/SqFt" numFmtId="6">
      <sharedItems containsSemiMixedTypes="0" containsString="0" containsNumber="1" minValue="-320.33999999999992" maxValue="318.70000000000005"/>
    </cacheField>
    <cacheField name="% of List $/SqFt" numFmtId="9">
      <sharedItems containsSemiMixedTypes="0" containsString="0" containsNumber="1" minValue="-0.260984711688937" maxValue="0.63772748363148946"/>
    </cacheField>
    <cacheField name="Δ Sales Price" numFmtId="6">
      <sharedItems containsSemiMixedTypes="0" containsString="0" containsNumber="1" containsInteger="1" minValue="-424000" maxValue="525000" count="1120">
        <n v="-10900"/>
        <n v="0"/>
        <n v="40100"/>
        <n v="55655"/>
        <n v="10000"/>
        <n v="80500"/>
        <n v="-2600"/>
        <n v="11600"/>
        <n v="45000"/>
        <n v="16000"/>
        <n v="30000"/>
        <n v="22100"/>
        <n v="-17900"/>
        <n v="-9000"/>
        <n v="38000"/>
        <n v="5000"/>
        <n v="1500"/>
        <n v="-105000"/>
        <n v="15100"/>
        <n v="21000"/>
        <n v="100000"/>
        <n v="-9500"/>
        <n v="-5000"/>
        <n v="50500"/>
        <n v="153750"/>
        <n v="-15000"/>
        <n v="40000"/>
        <n v="12000"/>
        <n v="-50000"/>
        <n v="-3342"/>
        <n v="82000"/>
        <n v="15000"/>
        <n v="2100"/>
        <n v="4750"/>
        <n v="-6500"/>
        <n v="-11500"/>
        <n v="26341"/>
        <n v="33000"/>
        <n v="-12650"/>
        <n v="42000"/>
        <n v="5100"/>
        <n v="70000"/>
        <n v="-20500"/>
        <n v="41500"/>
        <n v="11300"/>
        <n v="1100"/>
        <n v="-4000"/>
        <n v="87000"/>
        <n v="76100"/>
        <n v="15375"/>
        <n v="25000"/>
        <n v="3500"/>
        <n v="-21999"/>
        <n v="-59900"/>
        <n v="87600"/>
        <n v="-37500"/>
        <n v="-18000"/>
        <n v="-10000"/>
        <n v="-100000"/>
        <n v="-2000"/>
        <n v="-5900"/>
        <n v="41270"/>
        <n v="-13500"/>
        <n v="-8000"/>
        <n v="20000"/>
        <n v="56000"/>
        <n v="4005"/>
        <n v="35000"/>
        <n v="-60000"/>
        <n v="-80000"/>
        <n v="26100"/>
        <n v="-500"/>
        <n v="47500"/>
        <n v="-85000"/>
        <n v="60000"/>
        <n v="55000"/>
        <n v="25100"/>
        <n v="-17500"/>
        <n v="-125000"/>
        <n v="-212500"/>
        <n v="13500"/>
        <n v="9000"/>
        <n v="-25000"/>
        <n v="-174000"/>
        <n v="-740"/>
        <n v="1650"/>
        <n v="10500"/>
        <n v="25600"/>
        <n v="11500"/>
        <n v="78000"/>
        <n v="27330"/>
        <n v="26600"/>
        <n v="26000"/>
        <n v="5500"/>
        <n v="6000"/>
        <n v="-17000"/>
        <n v="1000"/>
        <n v="11000"/>
        <n v="9175"/>
        <n v="2575"/>
        <n v="41000"/>
        <n v="2000"/>
        <n v="-39900"/>
        <n v="10100"/>
        <n v="16500"/>
        <n v="17500"/>
        <n v="-52500"/>
        <n v="100"/>
        <n v="-15"/>
        <n v="85000"/>
        <n v="22750"/>
        <n v="505"/>
        <n v="30100"/>
        <n v="20100"/>
        <n v="50000"/>
        <n v="7000"/>
        <n v="75000"/>
        <n v="-19500"/>
        <n v="18500"/>
        <n v="18000"/>
        <n v="-20000"/>
        <n v="-22500"/>
        <n v="-4800"/>
        <n v="1200"/>
        <n v="2500"/>
        <n v="32000"/>
        <n v="-35000"/>
        <n v="-9900"/>
        <n v="-19000"/>
        <n v="-10016"/>
        <n v="-78000"/>
        <n v="-49000"/>
        <n v="-14900"/>
        <n v="-19900"/>
        <n v="4000"/>
        <n v="-5239"/>
        <n v="-2900"/>
        <n v="-4900"/>
        <n v="2800"/>
        <n v="-170000"/>
        <n v="-69999"/>
        <n v="-99000"/>
        <n v="46000"/>
        <n v="-13990"/>
        <n v="3384"/>
        <n v="23100"/>
        <n v="-137000"/>
        <n v="37000"/>
        <n v="36000"/>
        <n v="-11000"/>
        <n v="-14000"/>
        <n v="-45500"/>
        <n v="90000"/>
        <n v="40500"/>
        <n v="-94000"/>
        <n v="36100"/>
        <n v="-424000"/>
        <n v="10"/>
        <n v="-33000"/>
        <n v="-74999"/>
        <n v="86000"/>
        <n v="6100"/>
        <n v="36500"/>
        <n v="8000"/>
        <n v="61100"/>
        <n v="-7950"/>
        <n v="7500"/>
        <n v="19236"/>
        <n v="-3500"/>
        <n v="17000"/>
        <n v="500"/>
        <n v="25050"/>
        <n v="31000"/>
        <n v="-4250"/>
        <n v="-5999"/>
        <n v="20500"/>
        <n v="16325"/>
        <n v="-9999"/>
        <n v="19000"/>
        <n v="22500"/>
        <n v="-4500"/>
        <n v="80000"/>
        <n v="39100"/>
        <n v="-1500"/>
        <n v="-900"/>
        <n v="-3000"/>
        <n v="11010"/>
        <n v="39000"/>
        <n v="26"/>
        <n v="57000"/>
        <n v="10050"/>
        <n v="27000"/>
        <n v="65000"/>
        <n v="-14999"/>
        <n v="-59999"/>
        <n v="-30990"/>
        <n v="-24500"/>
        <n v="-36500"/>
        <n v="-9990"/>
        <n v="65010"/>
        <n v="-6400"/>
        <n v="-7000"/>
        <n v="-39990"/>
        <n v="-42000"/>
        <n v="-48000"/>
        <n v="41620"/>
        <n v="-158000"/>
        <n v="34000"/>
        <n v="8500"/>
        <n v="-2500"/>
        <n v="51000"/>
        <n v="-16000"/>
        <n v="12500"/>
        <n v="90500"/>
        <n v="-180000"/>
        <n v="-23000"/>
        <n v="-27555"/>
        <n v="-156500"/>
        <n v="-26000"/>
        <n v="-27900"/>
        <n v="-52200"/>
        <n v="-51500"/>
        <n v="67000"/>
        <n v="-4020"/>
        <n v="1090"/>
        <n v="48000"/>
        <n v="-4525"/>
        <n v="-13000"/>
        <n v="-12400"/>
        <n v="787"/>
        <n v="-14150"/>
        <n v="60105"/>
        <n v="114295"/>
        <n v="1350"/>
        <n v="-58500"/>
        <n v="52100"/>
        <n v="-15900"/>
        <n v="-70000"/>
        <n v="-30000"/>
        <n v="-21400"/>
        <n v="-40000"/>
        <n v="-10450"/>
        <n v="-107000"/>
        <n v="-12500"/>
        <n v="-45000"/>
        <n v="10850"/>
        <n v="145100"/>
        <n v="15500"/>
        <n v="34200"/>
        <n v="20101"/>
        <n v="71000"/>
        <n v="-34000"/>
        <n v="-63530"/>
        <n v="-12000"/>
        <n v="-1000"/>
        <n v="-21500"/>
        <n v="-24900"/>
        <n v="-49900"/>
        <n v="68000"/>
        <n v="-57000"/>
        <n v="-195000"/>
        <n v="1735"/>
        <n v="1175"/>
        <n v="1170"/>
        <n v="56500"/>
        <n v="22000"/>
        <n v="-24000"/>
        <n v="-21900"/>
        <n v="-6900"/>
        <n v="5019"/>
        <n v="-54000"/>
        <n v="27100"/>
        <n v="37500"/>
        <n v="-75000"/>
        <n v="7577"/>
        <n v="-14888"/>
        <n v="62545"/>
        <n v="14125"/>
        <n v="34500"/>
        <n v="15250"/>
        <n v="6750"/>
        <n v="15010"/>
        <n v="91000"/>
        <n v="43000"/>
        <n v="58494"/>
        <n v="-27000"/>
        <n v="52000"/>
        <n v="24819"/>
        <n v="-140000"/>
        <n v="26688"/>
        <n v="20"/>
        <n v="-23500"/>
        <n v="-15500"/>
        <n v="-8400"/>
        <n v="-17922"/>
        <n v="22022"/>
        <n v="5780"/>
        <n v="28400"/>
        <n v="56751"/>
        <n v="-5500"/>
        <n v="4700"/>
        <n v="-2400"/>
        <n v="-44900"/>
        <n v="13000"/>
        <n v="-29000"/>
        <n v="-79999"/>
        <n v="-39000"/>
        <n v="50100"/>
        <n v="7100"/>
        <n v="135000"/>
        <n v="-4350"/>
        <n v="-47400"/>
        <n v="29000"/>
        <n v="15300"/>
        <n v="-10"/>
        <n v="-23250"/>
        <n v="81000"/>
        <n v="11100"/>
        <n v="-5485"/>
        <n v="-30360"/>
        <n v="-20450"/>
        <n v="-33500"/>
        <n v="38100"/>
        <n v="23000"/>
        <n v="18400"/>
        <n v="6650"/>
        <n v="-25900"/>
        <n v="50023"/>
        <n v="-37000"/>
        <n v="39500"/>
        <n v="2671"/>
        <n v="-33600"/>
        <n v="42001"/>
        <n v="-27500"/>
        <n v="-68000"/>
        <n v="47000"/>
        <n v="144829"/>
        <n v="16640"/>
        <n v="55500"/>
        <n v="21556"/>
        <n v="-18460"/>
        <n v="-11250"/>
        <n v="-26500"/>
        <n v="25010"/>
        <n v="28500"/>
        <n v="10430"/>
        <n v="46100"/>
        <n v="1250"/>
        <n v="25500"/>
        <n v="21300"/>
        <n v="-8238"/>
        <n v="39750"/>
        <n v="20125"/>
        <n v="-32500"/>
        <n v="55050"/>
        <n v="-35900"/>
        <n v="-16200"/>
        <n v="29500"/>
        <n v="-8900"/>
        <n v="-30390"/>
        <n v="-48900"/>
        <n v="49820"/>
        <n v="-43900"/>
        <n v="-90000"/>
        <n v="-164000"/>
        <n v="-990"/>
        <n v="35001"/>
        <n v="2200"/>
        <n v="48500"/>
        <n v="-3700"/>
        <n v="-17790"/>
        <n v="45100"/>
        <n v="-68755"/>
        <n v="-78500"/>
        <n v="-43000"/>
        <n v="-64000"/>
        <n v="47100"/>
        <n v="28050"/>
        <n v="200"/>
        <n v="85600"/>
        <n v="49000"/>
        <n v="7600"/>
        <n v="-14500"/>
        <n v="-13835"/>
        <n v="14600"/>
        <n v="-104000"/>
        <n v="35100"/>
        <n v="63250"/>
        <n v="850"/>
        <n v="-9490"/>
        <n v="57500"/>
        <n v="28442"/>
        <n v="76600"/>
        <n v="77100"/>
        <n v="-1495"/>
        <n v="63000"/>
        <n v="115"/>
        <n v="24900"/>
        <n v="3200"/>
        <n v="1571"/>
        <n v="35500"/>
        <n v="14500"/>
        <n v="63600"/>
        <n v="205000"/>
        <n v="6500"/>
        <n v="15050"/>
        <n v="66500"/>
        <n v="130000"/>
        <n v="171000"/>
        <n v="47853"/>
        <n v="-7790"/>
        <n v="150000"/>
        <n v="750"/>
        <n v="-110001"/>
        <n v="12550"/>
        <n v="325000"/>
        <n v="70100"/>
        <n v="14074"/>
        <n v="5300"/>
        <n v="-300"/>
        <n v="3450"/>
        <n v="23222"/>
        <n v="5990"/>
        <n v="-25400"/>
        <n v="1"/>
        <n v="-1565"/>
        <n v="-41578"/>
        <n v="-10361"/>
        <n v="-10500"/>
        <n v="47050"/>
        <n v="45400"/>
        <n v="6250"/>
        <n v="56300"/>
        <n v="-49200"/>
        <n v="12010"/>
        <n v="3000"/>
        <n v="17900"/>
        <n v="42500"/>
        <n v="134000"/>
        <n v="-14700"/>
        <n v="5050"/>
        <n v="8100"/>
        <n v="520"/>
        <n v="108050"/>
        <n v="2010"/>
        <n v="76000"/>
        <n v="72000"/>
        <n v="-38000"/>
        <n v="-14950"/>
        <n v="3100"/>
        <n v="136100"/>
        <n v="-3390"/>
        <n v="80100"/>
        <n v="61000"/>
        <n v="62850"/>
        <n v="74559"/>
        <n v="161000"/>
        <n v="27500"/>
        <n v="75550"/>
        <n v="66000"/>
        <n v="59500"/>
        <n v="-47500"/>
        <n v="75100"/>
        <n v="121000"/>
        <n v="-4999"/>
        <n v="54500"/>
        <n v="32500"/>
        <n v="77000"/>
        <n v="59000"/>
        <n v="-2700"/>
        <n v="100100"/>
        <n v="83000"/>
        <n v="223"/>
        <n v="-5087"/>
        <n v="-22000"/>
        <n v="132100"/>
        <n v="-66000"/>
        <n v="16620"/>
        <n v="40050"/>
        <n v="430"/>
        <n v="52110"/>
        <n v="111500"/>
        <n v="69650"/>
        <n v="74759"/>
        <n v="-5475"/>
        <n v="31668"/>
        <n v="51600"/>
        <n v="87500"/>
        <n v="-26273"/>
        <n v="-5750"/>
        <n v="20900"/>
        <n v="116000"/>
        <n v="-28880"/>
        <n v="10001"/>
        <n v="11111"/>
        <n v="160000"/>
        <n v="53500"/>
        <n v="-2299"/>
        <n v="97000"/>
        <n v="38113"/>
        <n v="96500"/>
        <n v="111000"/>
        <n v="69100"/>
        <n v="48100"/>
        <n v="22600"/>
        <n v="53000"/>
        <n v="85500"/>
        <n v="20050"/>
        <n v="31100"/>
        <n v="36700"/>
        <n v="131000"/>
        <n v="43100"/>
        <n v="-7900"/>
        <n v="105600"/>
        <n v="19100"/>
        <n v="39888"/>
        <n v="-48500"/>
        <n v="125000"/>
        <n v="-17444"/>
        <n v="-230000"/>
        <n v="53100"/>
        <n v="139000"/>
        <n v="-4200"/>
        <n v="320000"/>
        <n v="106000"/>
        <n v="-9444"/>
        <n v="135300"/>
        <n v="-41000"/>
        <n v="140000"/>
        <n v="13935"/>
        <n v="136000"/>
        <n v="192000"/>
        <n v="250"/>
        <n v="90100"/>
        <n v="62500"/>
        <n v="-6000"/>
        <n v="143500"/>
        <n v="62350"/>
        <n v="110100"/>
        <n v="31001"/>
        <n v="2150"/>
        <n v="-3017"/>
        <n v="100001"/>
        <n v="165000"/>
        <n v="187778"/>
        <n v="145000"/>
        <n v="260000"/>
        <n v="176999"/>
        <n v="120000"/>
        <n v="50300"/>
        <n v="101000"/>
        <n v="77500"/>
        <n v="154719"/>
        <n v="90375"/>
        <n v="37100"/>
        <n v="3"/>
        <n v="190000"/>
        <n v="45001"/>
        <n v="110000"/>
        <n v="60100"/>
        <n v="-21002"/>
        <n v="-12890"/>
        <n v="105000"/>
        <n v="4800"/>
        <n v="75001"/>
        <n v="115100"/>
        <n v="135100"/>
        <n v="38500"/>
        <n v="51100"/>
        <n v="-145000"/>
        <n v="-25700"/>
        <n v="154000"/>
        <n v="35997"/>
        <n v="159500"/>
        <n v="25200"/>
        <n v="86250"/>
        <n v="94000"/>
        <n v="142100"/>
        <n v="112300"/>
        <n v="28700"/>
        <n v="122000"/>
        <n v="25632"/>
        <n v="115000"/>
        <n v="58200"/>
        <n v="92000"/>
        <n v="45500"/>
        <n v="9001"/>
        <n v="-2505"/>
        <n v="30001"/>
        <n v="49500"/>
        <n v="58900"/>
        <n v="137000"/>
        <n v="22675"/>
        <n v="2025"/>
        <n v="117000"/>
        <n v="85100"/>
        <n v="67500"/>
        <n v="143000"/>
        <n v="-514"/>
        <n v="103000"/>
        <n v="35313"/>
        <n v="206000"/>
        <n v="50"/>
        <n v="30500"/>
        <n v="175000"/>
        <n v="101500"/>
        <n v="25515"/>
        <n v="-6130"/>
        <n v="210000"/>
        <n v="174500"/>
        <n v="84000"/>
        <n v="70050"/>
        <n v="-3950"/>
        <n v="-6705"/>
        <n v="99780"/>
        <n v="425000"/>
        <n v="83500"/>
        <n v="112000"/>
        <n v="-6490"/>
        <n v="16450"/>
        <n v="69500"/>
        <n v="-59500"/>
        <n v="10812"/>
        <n v="62000"/>
        <n v="-1456"/>
        <n v="17200"/>
        <n v="-655"/>
        <n v="-44500"/>
        <n v="55100"/>
        <n v="155100"/>
        <n v="4975"/>
        <n v="100500"/>
        <n v="182000"/>
        <n v="166000"/>
        <n v="17100"/>
        <n v="9010"/>
        <n v="560"/>
        <n v="-95000"/>
        <n v="35910"/>
        <n v="84500"/>
        <n v="95050"/>
        <n v="30010"/>
        <n v="57100"/>
        <n v="80300"/>
        <n v="-1710"/>
        <n v="244000"/>
        <n v="54000"/>
        <n v="144000"/>
        <n v="117550"/>
        <n v="155000"/>
        <n v="87200"/>
        <n v="73000"/>
        <n v="81100"/>
        <n v="253548"/>
        <n v="88000"/>
        <n v="69655"/>
        <n v="109000"/>
        <n v="146000"/>
        <n v="197500"/>
        <n v="168200"/>
        <n v="45800"/>
        <n v="116700"/>
        <n v="151000"/>
        <n v="51500"/>
        <n v="2405"/>
        <n v="21100"/>
        <n v="98907"/>
        <n v="201000"/>
        <n v="-8940"/>
        <n v="341000"/>
        <n v="-199000"/>
        <n v="123500"/>
        <n v="-1840"/>
        <n v="25001"/>
        <n v="38001"/>
        <n v="52500"/>
        <n v="130500"/>
        <n v="180000"/>
        <n v="-165000"/>
        <n v="26200"/>
        <n v="105500"/>
        <n v="300000"/>
        <n v="-149900"/>
        <n v="165900"/>
        <n v="23090"/>
        <n v="141000"/>
        <n v="300100"/>
        <n v="95000"/>
        <n v="300002"/>
        <n v="119000"/>
        <n v="24350"/>
        <n v="58000"/>
        <n v="-7500"/>
        <n v="242500"/>
        <n v="-9995"/>
        <n v="95001"/>
        <n v="126000"/>
        <n v="105100"/>
        <n v="97100"/>
        <n v="-69000"/>
        <n v="92500"/>
        <n v="405000"/>
        <n v="97500"/>
        <n v="170100"/>
        <n v="185000"/>
        <n v="175500"/>
        <n v="188000"/>
        <n v="17034"/>
        <n v="137100"/>
        <n v="-62200"/>
        <n v="200853"/>
        <n v="35010"/>
        <n v="63900"/>
        <n v="160100"/>
        <n v="125500"/>
        <n v="160500"/>
        <n v="93000"/>
        <n v="96000"/>
        <n v="301000"/>
        <n v="56800"/>
        <n v="-14435"/>
        <n v="194000"/>
        <n v="-4590"/>
        <n v="-110000"/>
        <n v="14000"/>
        <n v="43600"/>
        <n v="114580"/>
        <n v="-150000"/>
        <n v="525000"/>
        <n v="310001"/>
        <n v="-87950"/>
        <n v="-55000"/>
        <n v="79000"/>
        <n v="137600"/>
        <n v="73500"/>
        <n v="116500"/>
        <n v="230000"/>
        <n v="47988"/>
        <n v="-65000"/>
        <n v="-10400"/>
        <n v="335100"/>
        <n v="147000"/>
        <n v="116586"/>
        <n v="89000"/>
        <n v="97775"/>
        <n v="310000"/>
        <n v="22400"/>
        <n v="74350"/>
        <n v="128100"/>
        <n v="91005"/>
        <n v="132000"/>
        <n v="225050"/>
        <n v="104500"/>
        <n v="49600"/>
        <n v="211625"/>
        <n v="118000"/>
        <n v="61500"/>
        <n v="72500"/>
        <n v="116750"/>
        <n v="33980"/>
        <n v="82900"/>
        <n v="215000"/>
        <n v="-13900"/>
        <n v="-120000"/>
        <n v="31600"/>
        <n v="-35250"/>
        <n v="44000"/>
        <n v="195100"/>
        <n v="65100"/>
        <n v="58500"/>
        <n v="181000"/>
        <n v="60500"/>
        <n v="84100"/>
        <n v="63500"/>
        <n v="115500"/>
        <n v="66100"/>
        <n v="-122000"/>
        <n v="138000"/>
        <n v="-11614"/>
        <n v="57300"/>
        <n v="139600"/>
        <n v="200000"/>
        <n v="70400"/>
        <n v="110766"/>
        <n v="31700"/>
        <n v="129000"/>
        <n v="225100"/>
        <n v="152000"/>
        <n v="-115000"/>
        <n v="-10243"/>
        <n v="158000"/>
        <n v="146949"/>
        <n v="81850"/>
        <n v="291520"/>
        <n v="17695"/>
        <n v="82100"/>
        <n v="-2415"/>
        <n v="-1800"/>
        <n v="66750"/>
        <n v="67700"/>
        <n v="183000"/>
        <n v="4200"/>
        <n v="50001"/>
        <n v="-51000"/>
        <n v="330000"/>
        <n v="-19990"/>
        <n v="-89000"/>
        <n v="69000"/>
        <n v="50695"/>
        <n v="95130"/>
        <n v="149000"/>
        <n v="220000"/>
        <n v="216000"/>
        <n v="191000"/>
        <n v="142000"/>
        <n v="170010"/>
        <n v="210100"/>
        <n v="2410"/>
        <n v="30960"/>
        <n v="14259"/>
        <n v="110"/>
        <n v="37010"/>
        <n v="144100"/>
        <n v="85922"/>
        <n v="-10599"/>
        <n v="173000"/>
        <n v="71500"/>
        <n v="-3182"/>
        <n v="251000"/>
        <n v="231000"/>
        <n v="171250"/>
        <n v="117100"/>
        <n v="47900"/>
        <n v="41600"/>
        <n v="40392"/>
        <n v="-8445"/>
        <n v="101100"/>
        <n v="15900"/>
        <n v="275000"/>
        <n v="-44990"/>
        <n v="-96318"/>
        <n v="-34872"/>
        <n v="-112000"/>
        <n v="33500"/>
        <n v="78500"/>
        <n v="5010"/>
        <n v="10325"/>
        <n v="-7999"/>
        <n v="98840"/>
        <n v="78100"/>
        <n v="102000"/>
        <n v="40005"/>
        <n v="-16660"/>
        <n v="81908"/>
        <n v="75014"/>
        <n v="191105"/>
        <n v="285569"/>
        <n v="-149000"/>
        <n v="117560"/>
        <n v="416100"/>
        <n v="98750"/>
        <n v="57556"/>
        <n v="29112"/>
        <n v="95250"/>
        <n v="100600"/>
        <n v="122100"/>
        <n v="28000"/>
        <n v="133000"/>
        <n v="35090"/>
        <n v="75200"/>
        <n v="9931"/>
        <n v="103200"/>
        <n v="315100"/>
        <n v="98000"/>
        <n v="82500"/>
        <n v="150100"/>
        <n v="-20900"/>
        <n v="71250"/>
        <n v="310512"/>
        <n v="127000"/>
        <n v="-3701"/>
        <n v="175600"/>
        <n v="390000"/>
        <n v="101200"/>
        <n v="225000"/>
        <n v="-700"/>
        <n v="51400"/>
        <n v="146500"/>
        <n v="114000"/>
        <n v="102100"/>
        <n v="8640"/>
        <n v="68833"/>
        <n v="107900"/>
        <n v="235555"/>
        <n v="177500"/>
        <n v="196000"/>
        <n v="32100"/>
        <n v="74000"/>
        <n v="103125"/>
        <n v="122500"/>
        <n v="356000"/>
        <n v="71223"/>
        <n v="157750"/>
        <n v="41100"/>
        <n v="345556"/>
        <n v="-76000"/>
        <n v="350000"/>
        <n v="-7400"/>
        <n v="23359"/>
        <n v="83010"/>
        <n v="275100"/>
        <n v="34450"/>
        <n v="1950"/>
        <n v="175001"/>
        <n v="83557"/>
        <n v="23060"/>
        <n v="130050"/>
        <n v="59680"/>
        <n v="310100"/>
        <n v="70512"/>
        <n v="94100"/>
        <n v="143100"/>
        <n v="40550"/>
        <n v="106005"/>
        <n v="100050"/>
        <n v="225500"/>
        <n v="92600"/>
        <n v="319440"/>
        <n v="24000"/>
        <n v="7075"/>
        <n v="242000"/>
        <n v="-43500"/>
        <n v="94500"/>
        <n v="99000"/>
        <n v="182500"/>
        <n v="80001"/>
        <n v="101368"/>
        <n v="237000"/>
        <n v="-1497"/>
        <n v="290250"/>
        <n v="125100"/>
        <n v="250000"/>
        <n v="26626"/>
        <n v="20001"/>
        <n v="5"/>
        <n v="102500"/>
        <n v="23500"/>
        <n v="-49500"/>
        <n v="90001"/>
        <n v="77600"/>
        <n v="116650"/>
        <n v="60210"/>
        <n v="163560"/>
        <n v="24501"/>
        <n v="82600"/>
        <n v="15556"/>
        <n v="42100"/>
        <n v="123522"/>
        <n v="75124"/>
        <n v="175350"/>
        <n v="185100"/>
        <n v="255000"/>
        <n v="-200999"/>
        <n v="5241"/>
        <n v="-140"/>
        <n v="76143"/>
        <n v="92893"/>
        <n v="120500"/>
        <n v="143200"/>
        <n v="235001"/>
        <n v="59001"/>
        <n v="280000"/>
        <n v="106700"/>
        <n v="39055"/>
        <n v="49100"/>
        <n v="198000"/>
        <n v="107500"/>
        <n v="235000"/>
        <n v="7700"/>
        <n v="139300"/>
        <n v="180100"/>
        <n v="105001"/>
        <n v="251010"/>
        <n v="61317"/>
        <n v="355000"/>
        <n v="15001"/>
        <n v="28115"/>
        <n v="4540"/>
        <n v="96250"/>
        <n v="74200"/>
        <n v="188100"/>
        <n v="19750"/>
        <n v="113000"/>
        <n v="253500"/>
        <n v="67600"/>
        <n v="55555"/>
        <n v="1590"/>
        <n v="59100"/>
        <n v="113500"/>
        <n v="-122500"/>
        <n v="283000"/>
        <n v="-24998"/>
        <n v="128000"/>
        <n v="127500"/>
        <n v="132650"/>
        <n v="69305"/>
        <n v="309100"/>
        <n v="501000"/>
        <n v="73100"/>
        <n v="49380"/>
        <n v="104010"/>
        <n v="-79000"/>
        <n v="226000"/>
        <n v="170000"/>
        <n v="79500"/>
        <n v="78600"/>
        <n v="95100"/>
        <n v="93507"/>
        <n v="270000"/>
        <n v="3635"/>
        <n v="108000"/>
        <n v="120100"/>
        <n v="63444"/>
        <n v="4355"/>
        <n v="52400"/>
        <n v="-920"/>
        <n v="42600"/>
        <n v="162000"/>
        <n v="121500"/>
        <n v="176000"/>
        <n v="178500"/>
        <n v="105900"/>
        <n v="-800"/>
        <n v="6925"/>
        <n v="104000"/>
        <n v="-7903"/>
        <n v="-88888"/>
        <n v="1775"/>
        <n v="120001"/>
        <n v="70210"/>
        <n v="50010"/>
        <n v="157001"/>
        <n v="71800"/>
        <n v="302500"/>
        <n v="-3888"/>
        <n v="301112"/>
        <n v="249000"/>
        <n v="148000"/>
        <n v="-38570"/>
        <n v="106250"/>
        <n v="219000"/>
        <n v="91851"/>
        <n v="98119"/>
        <n v="91500"/>
        <n v="38250"/>
        <n v="87100"/>
        <n v="148850"/>
        <n v="305050"/>
        <n v="48495"/>
        <n v="-1100"/>
        <n v="76500"/>
        <n v="53600"/>
        <n v="105556"/>
        <n v="3960"/>
        <n v="75101"/>
        <n v="48200"/>
        <n v="12100"/>
        <n v="61281"/>
        <n v="85575"/>
        <n v="-49999"/>
        <n v="360000"/>
        <n v="56600"/>
        <n v="101545"/>
        <n v="253000"/>
        <n v="401000"/>
        <n v="54100"/>
        <n v="46500"/>
        <n v="6800"/>
        <n v="156550"/>
        <n v="13290"/>
        <n v="73047"/>
        <n v="1430"/>
        <n v="376000"/>
        <n v="40010"/>
        <n v="236000"/>
        <n v="117421"/>
        <n v="156000"/>
        <n v="38378"/>
        <n v="375000"/>
        <n v="261000"/>
        <n v="491000"/>
        <n v="175100"/>
        <n v="134500"/>
        <n v="2565"/>
        <n v="123000"/>
        <n v="150250"/>
        <n v="39700"/>
        <n v="215700"/>
        <n v="184000"/>
        <n v="286280"/>
        <n v="156101"/>
        <n v="170180"/>
        <n v="104001"/>
        <n v="99655"/>
        <n v="285000"/>
        <n v="59850"/>
        <n v="75600"/>
        <n v="110500"/>
        <n v="111666"/>
        <n v="400100"/>
        <n v="-299000"/>
        <n v="240750"/>
        <n v="-136740"/>
        <n v="56888"/>
        <n v="5005"/>
        <n v="207000"/>
        <n v="176012"/>
        <n v="100180"/>
        <n v="361000"/>
        <n v="31500"/>
      </sharedItems>
    </cacheField>
    <cacheField name="% of List Sales Price" numFmtId="9">
      <sharedItems containsSemiMixedTypes="0" containsString="0" containsNumber="1" minValue="-0.26095238095238094" maxValue="0.63777777777777778" count="2954">
        <n v="-4.5435598165902459E-2"/>
        <n v="0"/>
        <n v="7.1619932130737626E-2"/>
        <n v="0.13917229307326831"/>
        <n v="4.5454545454545456E-2"/>
        <n v="0.24769230769230768"/>
        <n v="-9.5214378836040846E-3"/>
        <n v="4.2978881067061873E-2"/>
        <n v="2.1505376344086023E-2"/>
        <n v="8.1818181818181818E-2"/>
        <n v="5.128205128205128E-2"/>
        <n v="2.391629297458894E-2"/>
        <n v="3.6363636363636362E-2"/>
        <n v="5.974587726412544E-2"/>
        <n v="-2.594578924481809E-2"/>
        <n v="-1.3657056145675266E-2"/>
        <n v="2.2222222222222223E-2"/>
        <n v="6.08E-2"/>
        <n v="1.7543859649122806E-2"/>
        <n v="3.1282586027111575E-3"/>
        <n v="-6.2686567164179099E-2"/>
        <n v="2.9044046932102326E-2"/>
        <n v="5.8495821727019497E-2"/>
        <n v="0.12121212121212122"/>
        <n v="-2.5032938076416336E-2"/>
        <n v="-8.4033613445378148E-3"/>
        <n v="-1.7013232514177693E-2"/>
        <n v="5.94467333725721E-2"/>
        <n v="0.13977272727272727"/>
        <n v="-5.1724137931034482E-2"/>
        <n v="5.3333333333333337E-2"/>
        <n v="2.3300970873786409E-2"/>
        <n v="-3.4482758620689655E-2"/>
        <n v="-1.3333333333333334E-2"/>
        <n v="-1.3476349852816646E-2"/>
        <n v="0.15213358070500926"/>
        <n v="2.1052631578947368E-2"/>
        <n v="6.3829787234042548E-2"/>
        <n v="4.200840168033607E-3"/>
        <n v="1.3094417643004824E-2"/>
        <n v="-2.272806741494458E-2"/>
        <n v="-0.02"/>
        <n v="5.0374832663989288E-2"/>
        <n v="0.12741312741312741"/>
        <n v="-4.2180726908969658E-2"/>
        <n v="0.12173913043478261"/>
        <n v="1.3080276994101052E-2"/>
        <n v="1.6694490818030049E-2"/>
        <n v="1.3157894736842105E-2"/>
        <n v="8.557457212713937E-2"/>
        <n v="-3.2643312101910828E-2"/>
        <n v="8.3000000000000004E-2"/>
        <n v="2.6594492821840433E-2"/>
        <n v="2.0758633704472543E-3"/>
        <n v="4.363636363636364E-2"/>
        <n v="-6.0150375939849628E-3"/>
        <n v="0.31636363636363635"/>
        <n v="1.1111111111111112E-2"/>
        <n v="0.14361200226457821"/>
        <n v="3.5344827586206898E-2"/>
        <n v="1.8181818181818181E-2"/>
        <n v="5.2631578947368418E-2"/>
        <n v="-2.4E-2"/>
        <n v="7.1210579857578843E-3"/>
        <n v="3.1446540880503146E-3"/>
        <n v="-4.8886775303945119E-2"/>
        <n v="-7.488436054506814E-2"/>
        <n v="-2.7272727272727271E-2"/>
        <n v="9.7344149349927772E-2"/>
        <n v="-3.937007874015748E-2"/>
        <n v="-0.03"/>
        <n v="-1.8404907975460124E-2"/>
        <n v="-4.1666666666666664E-2"/>
        <n v="-8.1632653061224497E-3"/>
        <n v="-5.5555555555555552E-2"/>
        <n v="7.4999999999999997E-2"/>
        <n v="-6.4516129032258064E-3"/>
        <n v="-1.1802360472094419E-2"/>
        <n v="0.12702369959987689"/>
        <n v="-3.5999999999999997E-2"/>
        <n v="-4.5454545454545456E-2"/>
        <n v="-1.7777777777777778E-2"/>
        <n v="6.25E-2"/>
        <n v="8.615384615384615E-2"/>
        <n v="3.2258064516129031E-2"/>
        <n v="9.1023761633654936E-3"/>
        <n v="7.7777777777777779E-2"/>
        <n v="2.4E-2"/>
        <n v="-0.12"/>
        <n v="-0.17777777777777778"/>
        <n v="3.2669921141569656E-2"/>
        <n v="-1.2987012987012987E-3"/>
        <n v="-2.313624678663239E-2"/>
        <n v="9.0476190476190474E-2"/>
        <n v="5.4545454545454543E-2"/>
        <n v="-5.0147492625368731E-2"/>
        <n v="8.0106809078771699E-2"/>
        <n v="0.14666666666666667"/>
        <n v="6.2765691422855707E-2"/>
        <n v="-5.8333333333333334E-2"/>
        <n v="-0.12820512820512819"/>
        <n v="2.9411764705882353E-2"/>
        <n v="5.7894736842105263E-2"/>
        <n v="-1.1627906976744186E-2"/>
        <n v="-9.6590909090909088E-2"/>
        <n v="3.7499999999999999E-2"/>
        <n v="4.4999999999999998E-2"/>
        <n v="2.1634615384615384E-2"/>
        <n v="-8.0967892042810616E-2"/>
        <n v="-2.1142857142857144E-3"/>
        <n v="6.2740028137952012E-3"/>
        <n v="3.5058430717863104E-2"/>
        <n v="3.4482758620689655E-2"/>
        <n v="0.10244097639055623"/>
        <n v="8.3333333333333332E-3"/>
        <n v="2.1904761904761906E-2"/>
        <n v="-3.1446540880503145E-2"/>
        <n v="0.11320754716981132"/>
        <n v="-1.3062409288824383E-2"/>
        <n v="8.3153314875102691E-2"/>
        <n v="8.2352941176470587E-2"/>
        <n v="1.0899764907031416E-2"/>
        <n v="7.6021720491569023E-2"/>
        <n v="0.13756613756613756"/>
        <n v="1.864406779661017E-2"/>
        <n v="1.2987012987012988E-2"/>
        <n v="1.643835616438356E-2"/>
        <n v="-3.9534883720930232E-2"/>
        <n v="2.5062656641604009E-3"/>
        <n v="4.7826086956521741E-2"/>
        <n v="8.5046940349420112E-3"/>
        <n v="3.0769230769230769E-3"/>
        <n v="4.1532258064516129E-3"/>
        <n v="5.2229299363057327E-2"/>
        <n v="1.9417475728155339E-3"/>
        <n v="-3.0927835051546393E-2"/>
        <n v="-7.3902574550842745E-2"/>
        <n v="1.3291222529280168E-2"/>
        <n v="-1.0526315789473684E-2"/>
        <n v="3.9759036144578312E-2"/>
        <n v="2.7058823529411764E-2"/>
        <n v="2.2580645161290321E-2"/>
        <n v="-3.6206896551724141E-2"/>
        <n v="6.1113374569428495E-3"/>
        <n v="3.4494653328734045E-4"/>
        <n v="-8.5361489492328958E-3"/>
        <n v="-4.8545260364413091E-5"/>
        <n v="0.18888888888888888"/>
        <n v="6.0666666666666667E-2"/>
        <n v="4.7818632120403888E-2"/>
        <n v="2.0120323518865294E-3"/>
        <n v="5.1025597558908287E-2"/>
        <n v="6.7022340780260092E-2"/>
        <n v="0.10588235294117647"/>
        <n v="3.8181818181818185E-2"/>
        <n v="-2.3215114825529484E-2"/>
        <n v="9.2592592592592587E-2"/>
        <n v="2.8000000000000001E-2"/>
        <n v="-2.2556390977443608E-2"/>
        <n v="0.10344827586206896"/>
        <n v="9.6774193548387094E-2"/>
        <n v="-2.4714828897338403E-2"/>
        <n v="1.3603627634035742E-2"/>
        <n v="6.8442242180241558E-2"/>
        <n v="3.9784946236559142E-2"/>
        <n v="7.1428571428571425E-2"/>
        <n v="3.711340206185567E-2"/>
        <n v="-8.5470085470085479E-3"/>
        <n v="3.6206896551724141E-2"/>
        <n v="3.7735849056603772E-2"/>
        <n v="5.8394160583941604E-2"/>
        <n v="-2.5062656641604009E-2"/>
        <n v="-5.3333333333333337E-2"/>
        <n v="-8.0160320641282558E-3"/>
        <n v="-3.214285714285714E-2"/>
        <n v="-4.1678243956654627E-2"/>
        <n v="6.6666666666666666E-2"/>
        <n v="1.8675721561969439E-2"/>
        <n v="-7.0093457943925233E-3"/>
        <n v="1.0526315789473684E-2"/>
        <n v="1.020408163265306E-2"/>
        <n v="-0.1"/>
        <n v="1.7266187050359713E-3"/>
        <n v="6.2500000000000003E-3"/>
        <n v="8.6956521739130436E-3"/>
        <n v="2.6666666666666668E-2"/>
        <n v="-2.6923076923076925E-2"/>
        <n v="-1.2775842044134728E-2"/>
        <n v="-6.6666666666666666E-2"/>
        <n v="-2.9733959311424099E-2"/>
        <n v="-1.672075537214365E-2"/>
        <n v="8.8888888888888889E-3"/>
        <n v="-7.2727272727272724E-2"/>
        <n v="-0.12479999999999999"/>
        <n v="-1.4285714285714285E-2"/>
        <n v="-7.0100143061516448E-2"/>
        <n v="3.2000000000000001E-2"/>
        <n v="-3.010709234188725E-2"/>
        <n v="2.23463687150838E-2"/>
        <n v="1.4306151645207439E-3"/>
        <n v="-3.06200953992922E-2"/>
        <n v="-3.0303030303030304E-2"/>
        <n v="4.2283298097251587E-3"/>
        <n v="-4.7627272727272726E-3"/>
        <n v="4.6153846153846156E-2"/>
        <n v="-4.9581124978628826E-3"/>
        <n v="-7.7790125416732818E-3"/>
        <n v="6.2222222222222219E-3"/>
        <n v="-9.7087378640776691E-3"/>
        <n v="-3.1719532554257093E-2"/>
        <n v="-0.10625"/>
        <n v="-0.11666519444199074"/>
        <n v="-8.4327086882453148E-2"/>
        <n v="-8.8888888888888889E-3"/>
        <n v="1.6470588235294119E-2"/>
        <n v="0.14420062695924765"/>
        <n v="-5.4017529634348818E-2"/>
        <n v="1.1366651775367552E-2"/>
        <n v="7.7128547579298837E-2"/>
        <n v="4.3478260869565216E-2"/>
        <n v="-0.26095238095238094"/>
        <n v="0.06"/>
        <n v="7.628865979381444E-2"/>
        <n v="5.3811659192825115E-2"/>
        <n v="0.04"/>
        <n v="-2.8571428571428571E-2"/>
        <n v="-3.0769230769230771E-2"/>
        <n v="-0.11363636363636363"/>
        <n v="2.7692307692307693E-2"/>
        <n v="-2.9850746268656716E-2"/>
        <n v="-1.0840108401084011E-2"/>
        <n v="-0.12656467315716272"/>
        <n v="0.18145161290322581"/>
        <n v="9.2150170648464161E-2"/>
        <n v="6.7829457364341081E-2"/>
        <n v="-1.3888888888888888E-2"/>
        <n v="-5.492730210016155E-2"/>
        <n v="-0.14461538461538462"/>
        <n v="-2.0202020202020204E-2"/>
        <n v="9.2587843036676068E-2"/>
        <n v="-3.4134007585335017E-2"/>
        <n v="-0.17674030846185912"/>
        <n v="1.5384852074647304E-5"/>
        <n v="8.5594989561586635E-2"/>
        <n v="6.7378252168112079E-2"/>
        <n v="3.7974683544303799E-2"/>
        <n v="-7.5471698113207548E-3"/>
        <n v="-0.11186440677966102"/>
        <n v="-7.8946398890946207E-2"/>
        <n v="-1.4306151645207439E-2"/>
        <n v="7.4782608695652175E-2"/>
        <n v="2.0340113371123708E-2"/>
        <n v="7.7908217716115266E-2"/>
        <n v="2.9629629629629631E-2"/>
        <n v="0.1111111111111111"/>
        <n v="3.5294117647058823E-2"/>
        <n v="-2.6206746506591244E-2"/>
        <n v="2.8301886792452831E-2"/>
        <n v="-4.1095890410958902E-2"/>
        <n v="4.5683941035512161E-2"/>
        <n v="-9.3209054593874838E-3"/>
        <n v="-2.097902097902098E-2"/>
        <n v="3.1481481481481478E-2"/>
        <n v="3.1818181818181815E-2"/>
        <n v="8.4889643463497452E-4"/>
        <n v="7.1581654522074586E-2"/>
        <n v="-1.1695906432748537E-2"/>
        <n v="4.1388518024032039E-2"/>
        <n v="-8.5714285714285715E-2"/>
        <n v="1.6E-2"/>
        <n v="0.21116377040547657"/>
        <n v="-1.4949917775452235E-2"/>
        <n v="-1.2917933130699088E-2"/>
        <n v="-1.790751614183923E-2"/>
        <n v="5.3763440860215055E-2"/>
        <n v="3.3333333333333335E-3"/>
        <n v="9.0180360721442893E-2"/>
        <n v="5.1249999999999997E-2"/>
        <n v="3.6277777777777777E-2"/>
        <n v="-2.3527114181445132E-2"/>
        <n v="5.5882352941176473E-2"/>
        <n v="8.4905660377358486E-2"/>
        <n v="-8.6538461538461543E-3"/>
        <n v="9.5238095238095247E-3"/>
        <n v="6.9565217391304349E-2"/>
        <n v="-1.948051948051948E-2"/>
        <n v="5.5172413793103448E-2"/>
        <n v="4.7407407407407405E-2"/>
        <n v="7.8215643128625723E-2"/>
        <n v="-6.6044029352901934E-2"/>
        <n v="-3.0644152595372107E-2"/>
        <n v="-6.2500000000000003E-3"/>
        <n v="-2.9910269192422734E-3"/>
        <n v="-7.6173645442149922E-3"/>
        <n v="4.4218643319008794E-2"/>
        <n v="-3.9215686274509803E-2"/>
        <n v="9.6296296296296297E-2"/>
        <n v="1.7699115044247787E-2"/>
        <n v="4.9300221282147065E-5"/>
        <n v="-6.8493150684931503E-2"/>
        <n v="2.7027027027027029E-2"/>
        <n v="4.1237113402061857E-3"/>
        <n v="3.7759439859964994E-2"/>
        <n v="9.1200000000000003E-2"/>
        <n v="2.8076547003771476E-2"/>
        <n v="8.7096774193548387E-2"/>
        <n v="6.3394683026584867E-2"/>
        <n v="0.10036678892964321"/>
        <n v="7.0588235294117646E-2"/>
        <n v="0.05"/>
        <n v="0.13131313131313133"/>
        <n v="-1.9607843137254902E-2"/>
        <n v="-3.488147646854993E-2"/>
        <n v="-9.5998553597685762E-2"/>
        <n v="-2.47921983375867E-2"/>
        <n v="1.8181818181818182E-3"/>
        <n v="3.0816640986132513E-3"/>
        <n v="-2.9184038117927337E-2"/>
        <n v="-1.4999999999999999E-2"/>
        <n v="-3.1766753698868583E-2"/>
        <n v="-1.3500182434897768E-2"/>
        <n v="-6.7457548267038847E-3"/>
        <n v="0.10001692333728211"/>
        <n v="-6.8817204301075269E-3"/>
        <n v="-4.4609665427509292E-2"/>
        <n v="-1.4314928425357873E-2"/>
        <n v="1.001001001001001E-3"/>
        <n v="-3.22502600827426E-2"/>
        <n v="-6.5625000000000003E-2"/>
        <n v="-2.8729516918493295E-2"/>
        <n v="-3.2432432432432434E-2"/>
        <n v="3.1578947368421054E-2"/>
        <n v="8.0038461538461544E-2"/>
        <n v="-1.2675116744496331E-2"/>
        <n v="-0.19151515151515153"/>
        <n v="7.5723830734966593E-2"/>
        <n v="0.1095890410958904"/>
        <n v="-0.15652173913043479"/>
        <n v="-1.2539184952978056E-2"/>
        <n v="2.5073746312684365E-2"/>
        <n v="7.2164948453608241E-2"/>
        <n v="-1.3533631073216944E-2"/>
        <n v="0.16400000000000001"/>
        <n v="-6.8965517241379309E-3"/>
        <n v="4.8908403463837055E-2"/>
        <n v="0.12911392405063291"/>
        <n v="-4.6242774566473986E-2"/>
        <n v="-1.7857142857142856E-2"/>
        <n v="2.1929824561403508E-2"/>
        <n v="7.5416666666666674E-2"/>
        <n v="7.3770491803278687E-2"/>
        <n v="-5.1339285714285712E-2"/>
        <n v="0.18421052631578946"/>
        <n v="-8.130081300813009E-3"/>
        <n v="-7.2982744235939132E-2"/>
        <n v="-7.452380952380952E-2"/>
        <n v="-1.5151515151515152E-2"/>
        <n v="1.6666666666666666E-2"/>
        <n v="-3.4666666666666665E-2"/>
        <n v="-4.8955957185471133E-2"/>
        <n v="-9.4020172910662822E-2"/>
        <n v="-3.4356237491661105E-2"/>
        <n v="8.9333333333333334E-2"/>
        <n v="5.0125313283208017E-3"/>
        <n v="-1.2885028366293792E-2"/>
        <n v="-2.1763024840624312E-2"/>
        <n v="-2.6086956521739129E-2"/>
        <n v="-3.7037037037037035E-2"/>
        <n v="3.6825568431365923E-3"/>
        <n v="8.1494057724957561E-2"/>
        <n v="7.7120822622107968E-2"/>
        <n v="-8.5393470466125689E-3"/>
        <n v="0.10136986301369863"/>
        <n v="-1.1304347826086957E-2"/>
        <n v="-2.9530840676351512E-2"/>
        <n v="7.0707070707070704E-2"/>
        <n v="1.5999967471476552E-3"/>
        <n v="1.3513513513513514E-2"/>
        <n v="2.4444444444444446E-2"/>
        <n v="0.12048192771084337"/>
        <n v="1.557285873192436E-2"/>
        <n v="-7.5614366729678641E-3"/>
        <n v="5.46875E-2"/>
        <n v="-2.0217173881983141E-2"/>
        <n v="1.0870746820306555E-4"/>
        <n v="0.12815565031982942"/>
        <n v="0.22193203883495147"/>
        <n v="2.2689075630252099E-3"/>
        <n v="6.7961165048543687E-2"/>
        <n v="7.3345259391771014E-2"/>
        <n v="3.2467532467532464E-2"/>
        <n v="4.7619047619047616E-2"/>
        <n v="-0.13604651162790699"/>
        <n v="-2.2842639593908629E-2"/>
        <n v="4.630788485607009E-2"/>
        <n v="6.5133141642705339E-2"/>
        <n v="-3.7866158609192666E-2"/>
        <n v="-0.13333333333333333"/>
        <n v="-2.3769100169779286E-2"/>
        <n v="-2.4390243902439025E-2"/>
        <n v="4.1379310344827586E-2"/>
        <n v="-5.4545454545454543E-2"/>
        <n v="-2.9016949152542371E-2"/>
        <n v="3.3333333333333333E-2"/>
        <n v="7.462686567164179E-3"/>
        <n v="-2.1775369868722652E-2"/>
        <n v="-1.8691588785046728E-2"/>
        <n v="-5.1073985680190934E-2"/>
        <n v="-1.8142235123367198E-2"/>
        <n v="0.11666666666666667"/>
        <n v="1.8518518518518517E-2"/>
        <n v="0.12923076923076923"/>
        <n v="-4.8648648648648651E-2"/>
        <n v="7.5208913649025072E-2"/>
        <n v="2.6322716504343247E-2"/>
        <n v="3.807017543859649E-2"/>
        <n v="8.369456485495165E-2"/>
        <n v="-1.0416666666666666E-2"/>
        <n v="4.7152480097979177E-2"/>
        <n v="1.2658227848101266E-2"/>
        <n v="3.2786885245901641E-2"/>
        <n v="7.28744939271255E-2"/>
        <n v="4.1883725776203376E-2"/>
        <n v="0.21032033628062038"/>
        <n v="0.1449814126394052"/>
        <n v="2.9836381135707413E-2"/>
        <n v="7.7727272727272728E-2"/>
        <n v="6.1904761904761907E-2"/>
        <n v="2.5000000000000001E-2"/>
        <n v="2.5006251562890725E-4"/>
        <n v="3.4858387799564274E-2"/>
        <n v="-1.5533980582524271E-2"/>
        <n v="6.7025898719235477E-2"/>
        <n v="1.1834319526627219E-2"/>
        <n v="-5.8139534883720929E-2"/>
        <n v="3.7037037037037038E-3"/>
        <n v="0.16173120728929385"/>
        <n v="-6.8136272545090179E-2"/>
        <n v="1.0638297872340425E-2"/>
        <n v="-1.3235294117647059E-2"/>
        <n v="-5.4869684499314125E-3"/>
        <n v="-5.7971014492753624E-2"/>
        <n v="-9.1410071942446047E-2"/>
        <n v="-3.5294117647058823E-2"/>
        <n v="-1.9607843137254902E-3"/>
        <n v="-1.06544901065449E-2"/>
        <n v="6.1538461538461542E-2"/>
        <n v="-3.6752136752136753E-2"/>
        <n v="-2.7237354085603113E-2"/>
        <n v="-3.0848329048843187E-2"/>
        <n v="-3.5576510930132879E-2"/>
        <n v="-2.8965517241379312E-2"/>
        <n v="-9.0081892629663332E-2"/>
        <n v="-7.6781043237421145E-2"/>
        <n v="6.4516129032258064E-3"/>
        <n v="0.12710280373831775"/>
        <n v="-2.2535211267605635E-2"/>
        <n v="-3.3928571428571426E-2"/>
        <n v="-9.7744360902255634E-2"/>
        <n v="-2.7877055039313797E-2"/>
        <n v="5.5555555555555552E-2"/>
        <n v="6.0879329099266643E-3"/>
        <n v="4.2420303982093214E-3"/>
        <n v="-2.4891597094652785E-3"/>
        <n v="-1.4492753623188406E-2"/>
        <n v="8.7499999999999994E-2"/>
        <n v="4.4117647058823532E-2"/>
        <n v="-2.3255813953488372E-2"/>
        <n v="4.7562909061343956E-3"/>
        <n v="9.1129032258064513E-2"/>
        <n v="3.3383915022761758E-2"/>
        <n v="-7.7777777777777779E-2"/>
        <n v="-1.5544041450777202E-2"/>
        <n v="-3.0037546933667083E-2"/>
        <n v="4.8710601719197708E-2"/>
        <n v="-4.3808761752350468E-2"/>
        <n v="-9.9900999009990103E-3"/>
        <n v="7.2727272727272727E-3"/>
        <n v="-1.9890458345344478E-2"/>
        <n v="-1.1111111111111112E-2"/>
        <n v="1.3564864864864865E-2"/>
        <n v="-6.0066740823136816E-2"/>
        <n v="-3.3557046979865772E-2"/>
        <n v="8.1405827575848605E-2"/>
        <n v="1.9417475728155338E-2"/>
        <n v="8.5227272727272721E-2"/>
        <n v="-3.6608863198458574E-2"/>
        <n v="1.5238095238095238E-2"/>
        <n v="-0.15151515151515152"/>
        <n v="-2.4330900243309003E-3"/>
        <n v="-1.5082956259426848E-2"/>
        <n v="1.5736766809728183E-2"/>
        <n v="8.9141176470588241E-3"/>
        <n v="0.11764705882352941"/>
        <n v="-4.4444444444444446E-2"/>
        <n v="-1.2407824730308162E-2"/>
        <n v="-3.870967741935484E-2"/>
        <n v="9.0658066386432812E-2"/>
        <n v="-4.3478260869565216E-2"/>
        <n v="1.8858477970627504E-2"/>
        <n v="-5.0632911392405063E-2"/>
        <n v="0.12727272727272726"/>
        <n v="-3.2786885245901641E-2"/>
        <n v="4.3835616438356165E-2"/>
        <n v="1.8867924528301886E-2"/>
        <n v="6.0632688927943761E-2"/>
        <n v="4.1327913279132794E-2"/>
        <n v="9.1445427728613568E-2"/>
        <n v="1.5873015873015872E-2"/>
        <n v="-1.2567324955116697E-2"/>
        <n v="1.6875000000000001E-2"/>
        <n v="6.0042401696067844E-2"/>
        <n v="5.6910569105691054E-2"/>
        <n v="-1.2195121951219513E-2"/>
        <n v="-1.2016021361815754E-2"/>
        <n v="-1.2376547068383549E-2"/>
        <n v="7.6937872667820735E-3"/>
        <n v="8.269230769230769E-2"/>
        <n v="9.915917952195287E-2"/>
        <n v="0.10416666666666667"/>
        <n v="2.4498886414253896E-2"/>
        <n v="-3.5714285714285712E-2"/>
        <n v="0.11023622047244094"/>
        <n v="-4.5897079276773299E-2"/>
        <n v="-6.8354430379746839E-2"/>
        <n v="6.0017915795759928E-2"/>
        <n v="3.8975501113585748E-2"/>
        <n v="0.12939657954178768"/>
        <n v="5.4794520547945202E-2"/>
        <n v="9.5238095238095233E-2"/>
        <n v="4.3695422535211269E-2"/>
        <n v="-1.1363636363636363E-3"/>
        <n v="1.2605042016806723E-2"/>
        <n v="-0.04"/>
        <n v="-1.8811136192626036E-2"/>
        <n v="-7.2859744990892532E-3"/>
        <n v="-9.433962264150943E-3"/>
        <n v="0.15740740740740741"/>
        <n v="-0.11764705882352941"/>
        <n v="0.10666666666666667"/>
        <n v="0.10135504648477851"/>
        <n v="-2.6748971193415638E-2"/>
        <n v="4.2667576908307377E-5"/>
        <n v="9.1305929428883228E-2"/>
        <n v="0.14571428571428571"/>
        <n v="-1.9075414651825995E-2"/>
        <n v="-3.6237471087124135E-2"/>
        <n v="-7.0175438596491229E-3"/>
        <n v="5.7142857142857141E-2"/>
        <n v="3.098927294398093E-2"/>
        <n v="3.1914893617021274E-2"/>
        <n v="4.0832666132906328E-2"/>
        <n v="-3.1746031746031744E-2"/>
        <n v="9.8469988230678693E-2"/>
        <n v="-1.5685383041600363E-2"/>
        <n v="6.4150943396226415E-2"/>
        <n v="6.024096385542169E-3"/>
        <n v="0.11864406779661017"/>
        <n v="0.16867469879518071"/>
        <n v="4.8192771084337352E-2"/>
        <n v="-4.240766073871409E-2"/>
        <n v="-6.7200000000000003E-3"/>
        <n v="-2.6201754385964914E-2"/>
        <n v="2.3578713845508137E-2"/>
        <n v="5.6603773584905662E-2"/>
        <n v="-0.15555555555555556"/>
        <n v="2.735042735042735E-2"/>
        <n v="6.0311856428361281E-2"/>
        <n v="5.3999999999999999E-2"/>
        <n v="0.12"/>
        <n v="5.8928571428571427E-2"/>
        <n v="-4.1064464326680435E-2"/>
        <n v="0.11578947368421053"/>
        <n v="1.8255783103609466E-2"/>
        <n v="3.8461538461538464E-2"/>
        <n v="0.13333333333333333"/>
        <n v="9.5751854349291982E-2"/>
        <n v="8.7309365091330915E-2"/>
        <n v="-4.8192771084337352E-2"/>
        <n v="-4.9762440610152538E-2"/>
        <n v="0.18333333333333332"/>
        <n v="-2.0113460546673543E-2"/>
        <n v="7.1038251366120214E-2"/>
        <n v="0.13712374581939799"/>
        <n v="-3.7383177570093455E-2"/>
        <n v="-9.5652173913043474E-3"/>
        <n v="1.3432409259788511E-2"/>
        <n v="7.9136690647482008E-2"/>
        <n v="-6.0774879716383899E-3"/>
        <n v="-1.1764705882352941E-2"/>
        <n v="7.2214442888577715E-2"/>
        <n v="-7.1851496239398308E-2"/>
        <n v="1.4492753623188406E-2"/>
        <n v="1.9259259259259261E-2"/>
        <n v="-1.2875536480686695E-2"/>
        <n v="8.6956521739130432E-2"/>
        <n v="-3.8208168642951248E-2"/>
        <n v="3.5714285714285712E-2"/>
        <n v="-4.4443913579951991E-2"/>
        <n v="-4.7619047619047616E-2"/>
        <n v="-3.1476997578692496E-2"/>
        <n v="0.10439674932277558"/>
        <n v="1.5272101527210152E-2"/>
        <n v="0.1148936170212766"/>
        <n v="-3.1085861292743061E-3"/>
        <n v="2.575107296137339E-2"/>
        <n v="-2.6334796377576533E-2"/>
        <n v="2.6315789473684209E-2"/>
        <n v="8.3573487031700283E-2"/>
        <n v="2.6455026455026454E-2"/>
        <n v="-1.2444001991040319E-2"/>
        <n v="-8.1081081081081086E-2"/>
        <n v="5.7636887608069162E-2"/>
        <n v="-4.3293979106325681E-3"/>
        <n v="-8.101189254582572E-3"/>
        <n v="3.6454610436025735E-2"/>
        <n v="3.0206041208241649E-2"/>
        <n v="-1.8453589223103893E-5"/>
        <n v="-5.8339397285022458E-2"/>
        <n v="5.1314142678347933E-2"/>
        <n v="0.1081441922563418"/>
        <n v="6.6844474079013172E-2"/>
        <n v="1.707955070010771E-2"/>
        <n v="-1.4499343101775608E-2"/>
        <n v="9.1764705882352943E-2"/>
        <n v="-6.3513315621012117E-2"/>
        <n v="0.08"/>
        <n v="-3.5883488331286191E-2"/>
        <n v="-8.4917617237008872E-2"/>
        <n v="-2.7777777777777776E-2"/>
        <n v="2.2666666666666668E-2"/>
        <n v="3.134796238244514E-3"/>
        <n v="-2.508361204013378E-2"/>
        <n v="-8.449732712536644E-3"/>
        <n v="1.2500000000000001E-2"/>
        <n v="-1.4925373134328358E-2"/>
        <n v="8.5714285714285715E-2"/>
        <n v="0.134202183867559"/>
        <n v="5.8227848101265821E-2"/>
        <n v="5.6338028169014086E-2"/>
        <n v="2.7033619252815156E-2"/>
        <n v="4.5558086560364463E-3"/>
        <n v="7.9365079365079361E-2"/>
        <n v="3.4712950600801068E-2"/>
        <n v="-6.0955518945634266E-2"/>
        <n v="2.0057306590257881E-2"/>
        <n v="0.17499999999999999"/>
        <n v="6.2528749999999994E-2"/>
        <n v="0.12307692307692308"/>
        <n v="-0.11144578313253012"/>
        <n v="-4.8414023372287146E-2"/>
        <n v="8.4033613445378148E-3"/>
        <n v="-3.7721324095458045E-2"/>
        <n v="6.1815336463223784E-2"/>
        <n v="0.10526315789473684"/>
        <n v="0.16822429906542055"/>
        <n v="9.425905536263799E-3"/>
        <n v="-7.380346138233883E-3"/>
        <n v="0.12302284710017575"/>
        <n v="-1.3515339910798757E-2"/>
        <n v="6.7658998646820028E-3"/>
        <n v="-4.8068669527896998E-2"/>
        <n v="1.2727272727272728E-2"/>
        <n v="0.10500276250690627"/>
        <n v="0.11581377452866487"/>
        <n v="0.2"/>
        <n v="4.456824512534819E-2"/>
        <n v="-2.2463842445379013E-2"/>
        <n v="-4.7008547008547008E-2"/>
        <n v="-0.10303030303030303"/>
        <n v="4.1777777777777775E-2"/>
        <n v="-5.2388289676425268E-2"/>
        <n v="0.10728074074074075"/>
        <n v="1.2526096033402923E-2"/>
        <n v="2.6277372262773723E-2"/>
        <n v="-0.10050251256281408"/>
        <n v="2.876738426366927E-2"/>
        <n v="-2.2988505747126436E-2"/>
        <n v="2.4096385542168676E-2"/>
        <n v="0.20588235294117646"/>
        <n v="3.6211699164345405E-2"/>
        <n v="0.11225806451612903"/>
        <n v="8.0536696545781081E-3"/>
        <n v="2.9714621947631657E-2"/>
        <n v="1.7857142857142856E-2"/>
        <n v="2.9928595838054642E-2"/>
        <n v="0.18813559322033899"/>
        <n v="-1.5625E-2"/>
        <n v="2.8534212992624205E-2"/>
        <n v="-1.8842079691994258E-2"/>
        <n v="-7.8247261345852897E-3"/>
        <n v="1.7266187050359712E-2"/>
        <n v="-3.3066132264529056E-2"/>
        <n v="1.2507444907683145E-2"/>
        <n v="2.6969101625290232E-2"/>
        <n v="-1.6917293233082706E-2"/>
        <n v="-0.01"/>
        <n v="6.6951186983195521E-2"/>
        <n v="-5.8954393770856504E-2"/>
        <n v="-3.125E-2"/>
        <n v="-7.6923076923076927E-3"/>
        <n v="0.10208579942038451"/>
        <n v="6.097560975609756E-2"/>
        <n v="5.3846153846153849E-2"/>
        <n v="-9.5238095238095247E-3"/>
        <n v="-3.6363636363636362E-2"/>
        <n v="4.9565217391304345E-2"/>
        <n v="2.4833333333333332E-2"/>
        <n v="7.0175438596491224E-2"/>
        <n v="1.5831134564643801E-2"/>
        <n v="0.11527881970492623"/>
        <n v="2.2843504943743608E-2"/>
        <n v="0.14736842105263157"/>
        <n v="2.1739130434782609E-3"/>
        <n v="0.12555555555555556"/>
        <n v="0.18733509234828497"/>
        <n v="0.11797587525742866"/>
        <n v="9.2307692307692313E-2"/>
        <n v="6.4556962025316453E-2"/>
        <n v="7.2203389830508474E-2"/>
        <n v="-1.9223224794036878E-2"/>
        <n v="0.14285714285714285"/>
        <n v="6.4814814814814811E-2"/>
        <n v="6.2124248496993988E-2"/>
        <n v="-1.6501147749169734E-2"/>
        <n v="2.2044088176352707E-2"/>
        <n v="-9.4339622641509435E-4"/>
        <n v="2.7397260273972601E-2"/>
        <n v="-2.6666666666666668E-2"/>
        <n v="3.9473684210526314E-2"/>
        <n v="5.5985915492957748E-2"/>
        <n v="5.2742393936203814E-2"/>
        <n v="6.0074626865671645E-2"/>
        <n v="-6.25E-2"/>
        <n v="0.13764220527565946"/>
        <n v="-5.2339991252369149E-2"/>
        <n v="8.4705882352941173E-2"/>
        <n v="-5.6603773584905662E-2"/>
        <n v="-4.1677386158991511E-2"/>
        <n v="-8.6206896551724137E-3"/>
        <n v="-1.2158054711246201E-2"/>
        <n v="1.1764705882352941E-2"/>
        <n v="5.8139534883720929E-2"/>
        <n v="-1.0101010101010102E-2"/>
        <n v="5.1304347826086956E-2"/>
        <n v="2.2227161591464769E-4"/>
        <n v="0.1079136690647482"/>
        <n v="-1.5087302932700457E-2"/>
        <n v="-6.688963210702341E-3"/>
        <n v="-5.4878048780487805E-2"/>
        <n v="-4.4044116581399728E-2"/>
        <n v="-5.9279912716692931E-2"/>
        <n v="8.4632516703786187E-2"/>
        <n v="-5.5408970976253295E-2"/>
        <n v="6.2282785348168522E-2"/>
        <n v="-2.9364548494983277E-2"/>
        <n v="-7.6271186440677971E-2"/>
        <n v="6.5217391304347823E-3"/>
        <n v="-0.11807055435565154"/>
        <n v="6.6972477064220187E-2"/>
        <n v="-1.2375154689433618E-3"/>
        <n v="2.717391304347826E-2"/>
        <n v="9.4597552966359369E-2"/>
        <n v="0.10367892976588629"/>
        <n v="8.8135593220338981E-2"/>
        <n v="4.8889975332785177E-3"/>
        <n v="7.4498567335243557E-2"/>
        <n v="0.14923076923076922"/>
        <n v="4.1956098916365654E-2"/>
        <n v="-9.1652216992816442E-3"/>
        <n v="0.15135135135135136"/>
        <n v="-4.0677733571134585E-2"/>
        <n v="4.3668122270742356E-3"/>
        <n v="3.151862464183381E-2"/>
        <n v="9.7391304347826085E-2"/>
        <n v="5.4054054054054057E-3"/>
        <n v="3.5211267605633804E-2"/>
        <n v="-1.8567639257294429E-2"/>
        <n v="0.13670809336162473"/>
        <n v="2.5056947608200455E-2"/>
        <n v="-9.8039215686274508E-3"/>
        <n v="2.7777777777777779E-3"/>
        <n v="0.12756264236902051"/>
        <n v="-4.1152263374485597E-2"/>
        <n v="1.092896174863388E-2"/>
        <n v="-7.4329729729729732E-2"/>
        <n v="-0.18492343934040048"/>
        <n v="-9.0526315789473691E-2"/>
        <n v="-8.1115335868187574E-2"/>
        <n v="-2.3779724655819776E-2"/>
        <n v="1.4452473596442469E-2"/>
        <n v="6.2832135042200685E-2"/>
        <n v="6.4935064935064939E-3"/>
        <n v="8.5905541093343252E-2"/>
        <n v="0.02"/>
        <n v="6.5573770491803282E-2"/>
        <n v="2.2641509433962263E-2"/>
        <n v="0.12080020518081559"/>
        <n v="1.4285714285714285E-2"/>
        <n v="-0.17543859649122806"/>
        <n v="-5.4644808743169399E-3"/>
        <n v="0.12467866323907455"/>
        <n v="4.9646017699115044E-2"/>
        <n v="2.6673779674579886E-4"/>
        <n v="0.16153991319116814"/>
        <n v="5.1428571428571428E-2"/>
        <n v="6.5000000000000002E-2"/>
        <n v="-5.4054054054054057E-2"/>
        <n v="-5.1490514905149054E-2"/>
        <n v="-4.6296296296296294E-2"/>
        <n v="-1.2345679012345678E-2"/>
        <n v="0.10909090909090909"/>
        <n v="0.14040114613180515"/>
        <n v="1.5089163237311385E-2"/>
        <n v="3.2354193273733504E-2"/>
        <n v="2.0202020202020204E-2"/>
        <n v="9.7142857142857142E-2"/>
        <n v="4.2547196393350237E-2"/>
        <n v="-3.7227214377406934E-2"/>
        <n v="-1.1299435028248588E-2"/>
        <n v="5.2499999999999998E-2"/>
        <n v="6.9741594887468741E-2"/>
        <n v="4.807692307692308E-2"/>
        <n v="5.6074766355140186E-2"/>
        <n v="4.5977011494252873E-2"/>
        <n v="-2.9126315789473684E-2"/>
        <n v="-1.1428571428571429E-2"/>
        <n v="2.7809523809523808E-2"/>
        <n v="-4.006677796327212E-2"/>
        <n v="-0.10344827586206896"/>
        <n v="-7.1724137931034479E-2"/>
        <n v="-7.407407407407407E-2"/>
        <n v="0.10326566637246248"/>
        <n v="0.36163522012578614"/>
        <n v="2.8806584362139918E-2"/>
        <n v="2.4745269286754004E-3"/>
        <n v="-2.2646007151370679E-2"/>
        <n v="5.1546391752577317E-2"/>
        <n v="-3.8113980481143818E-2"/>
        <n v="0.19491525423728814"/>
        <n v="6.5150564186202062E-2"/>
        <n v="0.18242438675875208"/>
        <n v="5.0505050505050504E-2"/>
        <n v="0.10434782608695652"/>
        <n v="0.17728213382386757"/>
        <n v="0.11949685534591195"/>
        <n v="-2.2727272727272728E-2"/>
        <n v="-5.209240740095474E-3"/>
        <n v="8.7016574585635359E-2"/>
        <n v="-1.6100178890876567E-2"/>
        <n v="0.13363563616964524"/>
        <n v="4.4776119402985072E-2"/>
        <n v="0.12987012987012986"/>
        <n v="-1.1264080100125156E-2"/>
        <n v="8.1973932289531933E-5"/>
        <n v="3.2129032258064516E-2"/>
        <n v="-2.9705926257650395E-2"/>
        <n v="-2.2242125690401553E-2"/>
        <n v="3.6908881199538639E-3"/>
        <n v="3.239127629371532E-2"/>
        <n v="3.4988864142538973E-3"/>
        <n v="7.8888888888888883E-2"/>
        <n v="-3.0959752321981424E-2"/>
        <n v="2.9142918593397141E-2"/>
        <n v="8.461538461538462E-2"/>
        <n v="-3.0100334448160536E-2"/>
        <n v="-8.1803005008347252E-2"/>
        <n v="4.872539528880284E-2"/>
        <n v="4.1599999999999998E-2"/>
        <n v="1.5934065934065933E-2"/>
        <n v="0.11428571428571428"/>
        <n v="-3.8461538461538464E-2"/>
        <n v="6.6037735849056603E-2"/>
        <n v="9.6875000000000003E-2"/>
        <n v="4.3010752688172046E-2"/>
        <n v="0.16311874839702487"/>
        <n v="0.27516778523489932"/>
        <n v="0.128"/>
        <n v="3.0379746835443037E-2"/>
        <n v="1.1304347826086957E-2"/>
        <n v="0.1276595744680851"/>
        <n v="3.7629703712964119E-2"/>
        <n v="-9.324009324009324E-3"/>
        <n v="9.1787439613526575E-2"/>
        <n v="-5.8139534883720929E-3"/>
        <n v="0.11304347826086956"/>
        <n v="5.0025012506253123E-4"/>
        <n v="0.46216216216216216"/>
        <n v="0.1348314606741573"/>
        <n v="0.12142857142857143"/>
        <n v="0.20222222222222222"/>
        <n v="-5.1282051282051282E-3"/>
        <n v="0.11978222778473091"/>
        <n v="-1.8736771214162017E-2"/>
        <n v="9.2184368737474945E-2"/>
        <n v="1.3033939863208156E-2"/>
        <n v="1.3636363636363637E-3"/>
        <n v="-9.5653043478260869E-2"/>
        <n v="-3.9580908032596042E-2"/>
        <n v="-2.0833333333333332E-2"/>
        <n v="-2.4096385542168676E-2"/>
        <n v="3.3466666666666665E-2"/>
        <n v="0.10614262179336315"/>
        <n v="3.0303030303030304E-2"/>
        <n v="0.32500000000000001"/>
        <n v="1.483679525222552E-3"/>
        <n v="-2.823529411764706E-2"/>
        <n v="0.16306117701791115"/>
        <n v="2.2890470869704527E-2"/>
        <n v="0.13043478260869565"/>
        <n v="1.7893315327481431E-2"/>
        <n v="1.507537688442211E-2"/>
        <n v="-6.3734185955109884E-4"/>
        <n v="9.9973919846996443E-3"/>
        <n v="9.6000000000000002E-2"/>
        <n v="6.4516129032258063E-2"/>
        <n v="0.17"/>
        <n v="-2.5834230355220669E-2"/>
        <n v="2.6589595375722544E-2"/>
        <n v="7.476635514018691E-2"/>
        <n v="4.6537074148296595E-2"/>
        <n v="9.5230524642289354E-3"/>
        <n v="-2.3872180451127819E-2"/>
        <n v="1.4388489208633094E-2"/>
        <n v="0.01"/>
        <n v="6.4066852367688026E-2"/>
        <n v="8.0645161290322578E-2"/>
        <n v="4.7202250703344793E-2"/>
        <n v="0.15384615384615385"/>
        <n v="1.8024032042723633E-2"/>
        <n v="1.5384639053290852E-6"/>
        <n v="-1.8685563163770304E-3"/>
        <n v="-9.2601336302895326E-2"/>
        <n v="-1.6621187401842593E-2"/>
        <n v="2.8229575621611516E-2"/>
        <n v="-1.6693163751987282E-2"/>
        <n v="8.9480264332916587E-2"/>
        <n v="6.4192646155945152E-2"/>
        <n v="0.12631578947368421"/>
        <n v="0.10202247191011236"/>
        <n v="1.4927601134497685E-4"/>
        <n v="-3.7499999999999999E-2"/>
        <n v="-2.8056112224448898E-2"/>
        <n v="-2.911208151382824E-3"/>
        <n v="4.8913043478260872E-2"/>
        <n v="0.03"/>
        <n v="-4.3381535038932148E-2"/>
        <n v="0.10826923076923077"/>
        <n v="-9.9414023034956556E-2"/>
        <n v="0.125"/>
        <n v="4.3994285504963551E-2"/>
        <n v="0.10877192982456141"/>
        <n v="0.1705685618729097"/>
        <n v="6.6666666666666671E-3"/>
        <n v="6.0810810810810814E-2"/>
        <n v="7.4193548387096769E-2"/>
        <n v="5.7444984281223209E-2"/>
        <n v="4.9860724233983286E-2"/>
        <n v="7.5221238938053103E-2"/>
        <n v="0.36216216216216218"/>
        <n v="0.15"/>
        <n v="-1.9349743319731473E-2"/>
        <n v="-9.0909090909090905E-3"/>
        <n v="8.2793671612427251E-3"/>
        <n v="2.4552894816611093E-2"/>
        <n v="9.8192873463375939E-4"/>
        <n v="-1.1713888278790541E-2"/>
        <n v="0.18316663841329039"/>
        <n v="0.21666666666666667"/>
        <n v="7.1788278152791173E-3"/>
        <n v="2.8037383177570093E-2"/>
        <n v="-2.9473684210526315E-2"/>
        <n v="0.16438356164383561"/>
        <n v="2.2222222222222222E-3"/>
        <n v="2.4175824175824177E-2"/>
        <n v="1.2631578947368421E-2"/>
        <n v="-5.9649122807017542E-2"/>
        <n v="-3.7735849056603772E-2"/>
        <n v="9.8064516129032261E-2"/>
        <n v="0.16744186046511628"/>
        <n v="0.11422845691382766"/>
        <n v="-5.0666666666666665E-2"/>
        <n v="-3.7379672459057385E-2"/>
        <n v="7.5294117647058817E-2"/>
        <n v="-1.5842534805568891E-2"/>
        <n v="2.5263157894736842E-2"/>
        <n v="4.2857142857142858E-2"/>
        <n v="6.5276900400084228E-3"/>
        <n v="-3.2992036405005691E-2"/>
        <n v="-3.4749034749034749E-2"/>
        <n v="2.1428571428571429E-2"/>
        <n v="2.1510002151000216E-4"/>
        <n v="0.25928748333015811"/>
        <n v="-4.3835616438356165E-2"/>
        <n v="7.8947368421052627E-2"/>
        <n v="1.5037593984962405E-2"/>
        <n v="-2.8213166144200628E-2"/>
        <n v="1.9607843137254902E-3"/>
        <n v="-4.2328042328042326E-2"/>
        <n v="-1.1209501954222907E-2"/>
        <n v="0.23565754633715799"/>
        <n v="0.1"/>
        <n v="0.17478510028653296"/>
        <n v="0.12044817927170869"/>
        <n v="-1.386748844375963E-2"/>
        <n v="0.11842105263157894"/>
        <n v="0.11940298507462686"/>
        <n v="8.1633978438758276E-2"/>
        <n v="-3.1578947368421054E-2"/>
        <n v="0.1537298969072165"/>
        <n v="0.23032904148783978"/>
        <n v="9.4827586206896547E-2"/>
        <n v="-2.5367156208277702E-2"/>
        <n v="0.12597965649491413"/>
        <n v="0.16666666666666666"/>
        <n v="0.14177215189873418"/>
        <n v="0.13200000000000001"/>
        <n v="-5.7575757575757579E-2"/>
        <n v="0.10730104300614374"/>
        <n v="-3.8834951456310676E-2"/>
        <n v="3.4115138592750532E-2"/>
        <n v="9.6108022239872914E-2"/>
        <n v="-1.3886149683749122E-2"/>
        <n v="9.1519731318219985E-2"/>
        <n v="-6.4766191547886973E-2"/>
        <n v="-0.14042553191489363"/>
        <n v="0.19493670886075951"/>
        <n v="2.2889842632331903E-2"/>
        <n v="0.13882352941176471"/>
        <n v="3.287671232876712E-2"/>
        <n v="2.3333333333333334E-2"/>
        <n v="-6.1643835616438354E-3"/>
        <n v="0.18901098901098901"/>
        <n v="-6.2539086929330828E-2"/>
        <n v="6.9334253190755438E-2"/>
        <n v="0.10444444444444445"/>
        <n v="0.18540470457492128"/>
        <n v="0.16054158607350097"/>
        <n v="0.1976836009476178"/>
        <n v="0.15223880597014924"/>
        <n v="0.16962025316455695"/>
        <n v="3.7180485413745444E-4"/>
        <n v="-8.9075745026589645E-3"/>
        <n v="-5.2380952380952382E-2"/>
        <n v="-5.0295857988165681E-2"/>
        <n v="0.27816382396293959"/>
        <n v="-1.5789473684210527E-2"/>
        <n v="-2.5500910746812388E-2"/>
        <n v="-6.8322981366459631E-2"/>
        <n v="1.0025062656641603E-2"/>
        <n v="0.23282674772036474"/>
        <n v="0.18122977346278318"/>
        <n v="1.7515386560998228E-2"/>
        <n v="0.10013751718964871"/>
        <n v="8.272730770710685E-4"/>
        <n v="-2.3668639053254437E-2"/>
        <n v="0.14888571428571429"/>
        <n v="0.16500000000000001"/>
        <n v="0.18032786885245902"/>
        <n v="0.22322322322322322"/>
        <n v="7.6190476190476197E-2"/>
        <n v="8.4475439660400248E-2"/>
        <n v="7.3333333333333334E-2"/>
        <n v="-3.6323202372127501E-2"/>
        <n v="1.5625E-2"/>
        <n v="0.15265007422290558"/>
        <n v="-1.4817240502081179E-2"/>
        <n v="5.7627118644067797E-2"/>
        <n v="9.0909090909090905E-3"/>
        <n v="0.1122345803842265"/>
        <n v="5.7648198175238287E-2"/>
        <n v="8.8235294117647058E-3"/>
        <n v="-7.1428571428571425E-2"/>
        <n v="6.4056182166418382E-2"/>
        <n v="0.11729938622414185"/>
        <n v="3.4210526315789476E-2"/>
        <n v="-3.7532857142857146E-2"/>
        <n v="-1.4838709677419355E-2"/>
        <n v="3.8910505836575876E-3"/>
        <n v="0.23809523809523808"/>
        <n v="0.14775725593667546"/>
        <n v="0.19444444444444445"/>
        <n v="-8.3333333333333329E-2"/>
        <n v="5.5733333333333336E-2"/>
        <n v="0.16595135908440631"/>
        <n v="-3.3942558746736295E-2"/>
        <n v="-4.5204107187578259E-2"/>
        <n v="1.9049560094400179E-2"/>
        <n v="1.977587343441002E-3"/>
        <n v="0.13053613053613053"/>
        <n v="1.4814666666666667E-2"/>
        <n v="8.4538375973303673E-2"/>
        <n v="-1.0181818181818183E-2"/>
        <n v="-6.9767441860465115E-2"/>
        <n v="0.1391304347826087"/>
        <n v="6.6958698372966211E-2"/>
        <n v="0.21518987341772153"/>
        <n v="-4.3234587670136111E-2"/>
        <n v="1.4705882352941176E-2"/>
        <n v="1.8351991191044228E-4"/>
        <n v="6.7226890756302518E-2"/>
        <n v="0.10476190476190476"/>
        <n v="-7.6633588778629259E-3"/>
        <n v="0.1553378240457236"/>
        <n v="0.18476190476190477"/>
        <n v="0.17391304347826086"/>
        <n v="0.21371066113686266"/>
        <n v="-1.5873015873015872E-2"/>
        <n v="0.14084507042253522"/>
        <n v="0.14942528735632185"/>
        <n v="0.11884057971014493"/>
        <n v="9.2896174863387984E-2"/>
        <n v="-6.1538461538461542E-2"/>
        <n v="-5.8823529411764705E-2"/>
        <n v="1.8366975813784325E-2"/>
        <n v="5.3248136315228968E-3"/>
        <n v="0.10022004400880176"/>
        <n v="-3.1088082901554403E-3"/>
        <n v="0.10616434540389973"/>
        <n v="0.21444444444444444"/>
        <n v="0.20864661654135339"/>
        <n v="0.19748499571306088"/>
        <n v="6.4987814784727857E-2"/>
        <n v="0.13746784795655903"/>
        <n v="0.14457831325301204"/>
        <n v="6.8337129840546698E-3"/>
        <n v="7.0647077211628634E-2"/>
        <n v="2.0487986589681506E-3"/>
        <n v="8.8628762541806017E-2"/>
        <n v="-5.5555555555555558E-3"/>
        <n v="0.21923076923076923"/>
        <n v="3.6457859805436858E-2"/>
        <n v="0.2175"/>
        <n v="5.6466302367941715E-2"/>
        <n v="0.10333333333333333"/>
        <n v="-3.272727272727273E-2"/>
        <n v="7.7769442360590149E-2"/>
        <n v="7.407407407407407E-2"/>
        <n v="-1.1510791366906475E-2"/>
        <n v="7.8125E-2"/>
        <n v="6.3106796116504854E-2"/>
        <n v="-9.0090090090090089E-3"/>
        <n v="3.0175438596491227E-2"/>
        <n v="2.9268292682926831E-2"/>
        <n v="5.7692307692307696E-2"/>
        <n v="0.14680000000000001"/>
        <n v="0.29438202247191009"/>
        <n v="0.16923076923076924"/>
        <n v="0.1076923076923077"/>
        <n v="0.19164072921298356"/>
        <n v="-1.9268292682926829E-2"/>
        <n v="0.24857142857142858"/>
        <n v="0.16300940438871472"/>
        <n v="0.23471882640586797"/>
        <n v="8.8235294117647065E-2"/>
        <n v="3.4670539117807223E-2"/>
        <n v="0.24807395993836673"/>
        <n v="3.4090909090909088E-2"/>
        <n v="8.5110398188337419E-2"/>
        <n v="5.9371362048894066E-2"/>
        <n v="-3.9325842696629212E-2"/>
        <n v="8.8837416481069048E-2"/>
        <n v="-1.3192612137203166E-3"/>
        <n v="-7.4672825250192462E-2"/>
        <n v="7.0000000000000007E-2"/>
        <n v="0.13157894736842105"/>
        <n v="-4.2918454935622317E-3"/>
        <n v="2.7586206896551722E-3"/>
        <n v="-2.5657167062810345E-2"/>
        <n v="5.7344256048771192E-2"/>
        <n v="-0.10478359908883828"/>
        <n v="8.3333333333333329E-2"/>
        <n v="0.22222222222222221"/>
        <n v="0.16095786602000606"/>
        <n v="0.32325581395348835"/>
        <n v="5.8252427184466021E-3"/>
        <n v="-7.9365079365079361E-3"/>
        <n v="0.33684210526315789"/>
        <n v="0.25853658536585367"/>
        <n v="8.0459770114942528E-2"/>
        <n v="5.4117647058823527E-2"/>
        <n v="-1.1778563015312132E-2"/>
        <n v="6.2012402480496097E-3"/>
        <n v="-2.1991225864140609E-2"/>
        <n v="0.15125768585802124"/>
        <n v="0.26566416040100249"/>
        <n v="2.1493934879761652E-2"/>
        <n v="-3.2826261008807048E-2"/>
        <n v="0.2074074074074074"/>
        <n v="6.741573033707865E-2"/>
        <n v="3.3332137347063258E-2"/>
        <n v="0.12857142857142856"/>
        <n v="9.6153846153846159E-2"/>
        <n v="2.500062501562539E-5"/>
        <n v="0.12758620689655173"/>
        <n v="0.19738751814223512"/>
        <n v="0.35294117647058826"/>
        <n v="0.26482758620689656"/>
        <n v="4.7422680412371132E-2"/>
        <n v="5.6818181818181815E-4"/>
        <n v="-5.434782608695652E-3"/>
        <n v="-2.1052631578947368E-2"/>
        <n v="0.14705882352941177"/>
        <n v="-2.7181688125894134E-2"/>
        <n v="9.8081023454157784E-2"/>
        <n v="1.5408320493066256E-3"/>
        <n v="2.1528525296017221E-3"/>
        <n v="-5.7224606580829757E-3"/>
        <n v="0.15145402588670365"/>
        <n v="7.2463768115942032E-2"/>
        <n v="0.17199999999999999"/>
        <n v="0.18947368421052632"/>
        <n v="0.18518518518518517"/>
        <n v="-0.13600000000000001"/>
        <n v="-6.122065804350222E-2"/>
        <n v="0.18488253319713993"/>
        <n v="-4.140786749482402E-3"/>
        <n v="0.24239864864864866"/>
        <n v="4.725897920604915E-2"/>
        <n v="4.8780487804878049E-3"/>
        <n v="0.22727272727272727"/>
        <n v="1.345668629100084E-2"/>
        <n v="3.2448377581120944E-2"/>
        <n v="8.8888888888888892E-2"/>
        <n v="8.2603254067584481E-2"/>
        <n v="-2.0137856467090147E-2"/>
        <n v="0.1078719723183391"/>
        <n v="0.27531882970742688"/>
        <n v="5.5913978494623658E-2"/>
        <n v="4.7693919529106968E-2"/>
        <n v="-1.8518518518518517E-2"/>
        <n v="0.14725274725274726"/>
        <n v="5.0058207217694994E-3"/>
        <n v="4.0800000000000003E-2"/>
        <n v="2.5620496397117692E-2"/>
        <n v="-4.130162703379224E-2"/>
        <n v="0.1271186440677966"/>
        <n v="0.12518753125520921"/>
        <n v="-6.481078729882557E-2"/>
        <n v="-5.0704433654836754E-3"/>
        <n v="0.20618805399598761"/>
        <n v="0.12941176470588237"/>
        <n v="0.20624999999999999"/>
        <n v="0.26825428571428572"/>
        <n v="0.25217391304347825"/>
        <n v="0.20155038759689922"/>
        <n v="-1.3605442176870748E-2"/>
        <n v="0.20401337792642141"/>
        <n v="0.10284688381636317"/>
        <n v="-4.185022026431718E-2"/>
        <n v="1.4598540145985401E-2"/>
        <n v="0.23599866666666666"/>
        <n v="7.6923076923076927E-2"/>
        <n v="5.0228310502283102E-2"/>
        <n v="7.634543178973717E-2"/>
        <n v="0.13714285714285715"/>
        <n v="-2.564102564102564E-2"/>
        <n v="0.13829787234042554"/>
        <n v="0.11954022988505747"/>
        <n v="4.6575342465753428E-2"/>
        <n v="0.23728813559322035"/>
        <n v="0.19047619047619047"/>
        <n v="0.14383757506434086"/>
        <n v="0.27450980392156865"/>
        <n v="4.7619047619047623E-3"/>
        <n v="0.13484646194926569"/>
        <n v="0.18902439024390244"/>
        <n v="0.10256410256410256"/>
        <n v="0.1941747572815534"/>
        <n v="0.18181818181818182"/>
        <n v="0.20173913043478262"/>
        <n v="0.12433862433862433"/>
        <n v="0.12640801001251564"/>
        <n v="1.5045135406218655E-2"/>
        <n v="0.10220440881763528"/>
        <n v="0.2076923076923077"/>
        <n v="0.11162790697674418"/>
        <n v="1.9047619047619048E-3"/>
        <n v="0.13453826086956522"/>
        <n v="0.19026315789473683"/>
        <n v="1.9051247856734617E-4"/>
        <n v="9.0731230129616036E-2"/>
        <n v="0.1278648974668275"/>
        <n v="0.11874105865522175"/>
        <n v="2.3166023166023166E-6"/>
        <n v="0.10483870967741936"/>
        <n v="0.12179487179487179"/>
        <n v="8.4907707373032784E-2"/>
        <n v="0.14956521739130435"/>
        <n v="1.3335111348179759E-4"/>
        <n v="1.9607843137254902E-2"/>
        <n v="9.913043478260869E-2"/>
        <n v="9.5652173913043481E-2"/>
        <n v="3.4838709677419352E-2"/>
        <n v="-2.9787234042553193E-2"/>
        <n v="6.0606060606060608E-2"/>
        <n v="-1.7155110793423873E-2"/>
        <n v="0.19272727272727272"/>
        <n v="9.4375147093433753E-2"/>
        <n v="1.3698630136986301E-2"/>
        <n v="0.10929259865430078"/>
        <n v="-6.1084821285742122E-2"/>
        <n v="-2.2638261999683874E-2"/>
        <n v="0.21649484536082475"/>
        <n v="3.8621326357901213E-2"/>
        <n v="9.0909090909090912E-2"/>
        <n v="8.7431693989071038E-3"/>
        <n v="0.1875029687574219"/>
        <n v="0.16699083078632954"/>
        <n v="0.26465854219360774"/>
        <n v="4.1509433962264149E-2"/>
        <n v="0.28750798042136627"/>
        <n v="-1.1512966624026049E-2"/>
        <n v="8.7799315849486886E-2"/>
        <n v="3.2064128256513023E-2"/>
        <n v="0.11886485229123052"/>
        <n v="6.9425901201602136E-2"/>
        <n v="1.6694490818030051E-3"/>
        <n v="0.26582278481012656"/>
        <n v="0.12222222222222222"/>
        <n v="-0.10780669144981413"/>
        <n v="0.12903225806451613"/>
        <n v="7.6152304609218444E-2"/>
        <n v="-3.5448275862068966E-2"/>
        <n v="1.8444266238973536E-2"/>
        <n v="-2.3724792408066429E-2"/>
        <n v="4.0816326530612242E-2"/>
        <n v="0.28985507246376813"/>
        <n v="0.23333333333333334"/>
        <n v="0.2570951585976628"/>
        <n v="5.9072722993645563E-2"/>
        <n v="0.18251928020565553"/>
        <n v="1.5848272278513899E-2"/>
        <n v="4.7195315736754055E-2"/>
        <n v="0.23157894736842105"/>
        <n v="0.14186046511627906"/>
        <n v="0.18764705882352942"/>
        <n v="0.21917808219178081"/>
        <n v="2.7785495971103082E-4"/>
        <n v="0.20294117647058824"/>
        <n v="0.17359413202933985"/>
        <n v="8.8631984585741813E-2"/>
        <n v="0.20937500000000001"/>
        <n v="0.23008849557522124"/>
        <n v="9.8947368421052631E-2"/>
        <n v="0.21428571428571427"/>
        <n v="0.17407407407407408"/>
        <n v="0.13750000000000001"/>
        <n v="0.10555555555555556"/>
        <n v="9.3333333333333338E-2"/>
        <n v="5.016722408026756E-3"/>
        <n v="3.3927056827820186E-3"/>
        <n v="0.21533565691771481"/>
        <n v="7.2916666666666671E-2"/>
        <n v="0.19530434782608697"/>
        <n v="5.2908660173729929E-2"/>
        <n v="0.12149532710280374"/>
        <n v="0.20784313725490197"/>
        <n v="1.2626578322290286E-2"/>
        <n v="5.9916492693110647E-2"/>
        <n v="0.18203309692671396"/>
        <n v="-2.1505376344086023E-2"/>
        <n v="0.24948875255623723"/>
        <n v="3.715321061023337E-2"/>
        <n v="0.18540936604014016"/>
        <n v="0.17037037037037037"/>
        <n v="0.16307692307692306"/>
        <n v="0.14467408585055644"/>
        <n v="0.13005780346820808"/>
        <n v="3.713616594178655E-2"/>
        <n v="-1.0009559128968164E-2"/>
        <n v="1.8520614239946994E-2"/>
        <n v="-7.5630252100840331E-2"/>
        <n v="6.981132075471698E-2"/>
        <n v="-4.5642964515100444E-3"/>
        <n v="-1.4171498754089068E-2"/>
        <n v="7.3684210526315783E-2"/>
        <n v="4.583333333333333E-2"/>
        <n v="3.5294117647058825E-3"/>
        <n v="6.9769929697510918E-2"/>
        <n v="4.1318864774624375E-2"/>
        <n v="0.2231404958677686"/>
        <n v="-2.4804960992198439E-2"/>
        <n v="6.0869565217391307E-2"/>
        <n v="0.11219047619047619"/>
        <n v="-4.830917874396135E-3"/>
        <n v="8.9324618736383449E-2"/>
        <n v="0.15789473684210525"/>
        <n v="0.13727454909819639"/>
        <n v="4.1666666666666664E-2"/>
        <n v="2.5914285714285713E-2"/>
        <n v="-5.5865921787709499E-3"/>
        <n v="-2.3746701846965697E-2"/>
        <n v="8.3893549641646751E-3"/>
        <n v="-2.7027027027027029E-2"/>
        <n v="6.6614033356360404E-3"/>
        <n v="0.10043668122270742"/>
        <n v="3.3898305084745763E-2"/>
        <n v="0.13176470588235295"/>
        <n v="5.4074074074074073E-2"/>
        <n v="0.13636363636363635"/>
        <n v="0.20892857142857144"/>
        <n v="0.29354949982752676"/>
        <n v="0.14772727272727273"/>
        <n v="6.9182389937106917E-2"/>
        <n v="0.12272727272727273"/>
        <n v="0.20457796852646637"/>
        <n v="9.285714285714286E-2"/>
        <n v="-7.1299764183659314E-4"/>
        <n v="8.5185185185185183E-2"/>
        <n v="0.17166666666666666"/>
        <n v="0.1875"/>
        <n v="5.3512653432338235E-2"/>
        <n v="4.1811362689262395E-2"/>
        <n v="0.29640287769784174"/>
        <n v="-2.1276595744680851E-2"/>
        <n v="1.666944490748458E-4"/>
        <n v="7.7889447236180909E-2"/>
        <n v="0.11090909090909092"/>
        <n v="6.6790352504638217E-2"/>
        <n v="0.13475177304964539"/>
        <n v="0.20689655172413793"/>
        <n v="0.30434782608695654"/>
        <n v="8.7145590537484774E-2"/>
        <n v="0.14181818181818182"/>
        <n v="-4.6875E-2"/>
        <n v="0.30666666666666664"/>
        <n v="0.28999999999999998"/>
        <n v="6.8040000000000003E-2"/>
        <n v="-9.9989234438053985E-3"/>
        <n v="0.1180722891566265"/>
        <n v="0.16800000000000001"/>
        <n v="0.1035653650254669"/>
        <n v="0.21850899742930591"/>
        <n v="7.5789473684210532E-2"/>
        <n v="7.2992700729927001E-2"/>
        <n v="9.7108969607116388E-2"/>
        <n v="0.10429447852760736"/>
        <n v="0.25418060200668896"/>
        <n v="-3.9473684210526314E-2"/>
        <n v="0.12034482758620689"/>
        <n v="0.17684210526315788"/>
        <n v="0.12510045539780337"/>
        <n v="1.7406440382941687E-2"/>
        <n v="-2.7642728156688428E-2"/>
        <n v="-9.2307692307692313E-2"/>
        <n v="-4.9004900490049004E-3"/>
        <n v="-6.1340166161969094E-3"/>
        <n v="0.14933333333333335"/>
        <n v="2.4279210925644917E-2"/>
        <n v="0.14035087719298245"/>
        <n v="-1.3422818791946308E-2"/>
        <n v="-1.3411341134113412E-2"/>
        <n v="2.7777777777777776E-2"/>
        <n v="1.9241760335301963E-2"/>
        <n v="0.10088978766430738"/>
        <n v="0.28813559322033899"/>
        <n v="7.198275862068966E-2"/>
        <n v="0.16"/>
        <n v="1.786033220217896E-4"/>
        <n v="-1.4519340477415602E-2"/>
        <n v="-2.0319303338171262E-2"/>
        <n v="-1.8181818181818181E-2"/>
        <n v="8.2437275985663083E-2"/>
        <n v="2.2608134708309847E-2"/>
        <n v="2.7483084119956563E-2"/>
        <n v="0.1991404011461318"/>
        <n v="-0.21288014311270126"/>
        <n v="9.8591549295774641E-2"/>
        <n v="0.25925925925925924"/>
        <n v="1.4814591523126903E-2"/>
        <n v="0.11481481481481481"/>
        <n v="-3.2242349085433368E-3"/>
        <n v="0.17023404680936188"/>
        <n v="3.6666666666666667E-2"/>
        <n v="0.26843657817109146"/>
        <n v="3.9272096262301069E-2"/>
        <n v="-9.0984859008195584E-4"/>
        <n v="-9.6844396082698583E-2"/>
        <n v="0.2153846153846154"/>
        <n v="-1.3953488372093023E-2"/>
        <n v="0.15873015873015872"/>
        <n v="0.16210650191232714"/>
        <n v="0.18363636363636363"/>
        <n v="0.25854309051508584"/>
        <n v="0.2857142857142857"/>
        <n v="3.5862266038005429E-2"/>
        <n v="0.15151515151515152"/>
        <n v="3.2540675844806008E-2"/>
        <n v="9.1071428571428567E-2"/>
        <n v="0.10722610722610723"/>
        <n v="1.0153061224489796E-2"/>
        <n v="-2.9797377830750895E-2"/>
        <n v="0.25124999999999997"/>
        <n v="0.29120000000000001"/>
        <n v="0.25577812018489987"/>
        <n v="4.1717492071236886E-2"/>
        <n v="3.7142857142857144E-2"/>
        <n v="-3.2679738562091505E-2"/>
        <n v="1.5375689004931825E-2"/>
        <n v="3.0060120240480961E-2"/>
        <n v="1.2472438138934052E-3"/>
        <n v="-4.5346062052505964E-2"/>
        <n v="-1.7142857142857144E-2"/>
        <n v="0.1028674553839984"/>
        <n v="0.11460417262074879"/>
        <n v="0.14695652173913043"/>
        <n v="0.20533333333333334"/>
        <n v="0.1125"/>
        <n v="0.17333333333333334"/>
        <n v="0.26530612244897961"/>
        <n v="0.14081481481481481"/>
        <n v="4.5544554455445543E-2"/>
        <n v="9.5999999999999992E-3"/>
        <n v="-2.8877005347593583E-2"/>
        <n v="6.3180277479525884E-2"/>
        <n v="7.3939393939393944E-2"/>
        <n v="5.7073954983922828E-2"/>
        <n v="1.2515644555694619E-3"/>
        <n v="8.1583083297613948E-2"/>
        <n v="3.2679738562091505E-2"/>
        <n v="1.5384615384615385E-2"/>
        <n v="0.31481481481481483"/>
        <n v="0.25056844020009095"/>
        <n v="0.21951219512195122"/>
        <n v="0.31625131625131625"/>
        <n v="8.7671232876712329E-2"/>
        <n v="9.2105263157894732E-2"/>
        <n v="0.13390028347507088"/>
        <n v="-4.0215422967474898E-3"/>
        <n v="0.35714285714285715"/>
        <n v="0.29575757575757577"/>
        <n v="0.13466334164588528"/>
        <n v="-2.270506147866997E-2"/>
        <n v="0.28799999999999998"/>
        <n v="0.15952380952380951"/>
        <n v="3.009027081243731E-3"/>
        <n v="5.4827175208581644E-2"/>
        <n v="0.1237433549134165"/>
        <n v="1.5151515151515152E-2"/>
        <n v="0.26117647058823529"/>
        <n v="2.2727272727272728E-2"/>
        <n v="4.9122027117137139E-2"/>
        <n v="7.2144288577154311E-2"/>
        <n v="4.1675349031048136E-4"/>
        <n v="4.8275862068965517E-2"/>
        <n v="0.37249283667621774"/>
        <n v="0.23818181818181819"/>
        <n v="5.730659025787966E-2"/>
        <n v="-3.4981905910735828E-2"/>
        <n v="0.17666666666666667"/>
        <n v="0.24914285714285714"/>
        <n v="0.25806451612903225"/>
        <n v="5.7058422368720163E-2"/>
        <n v="-2.1479713603818614E-2"/>
        <n v="0.256140350877193"/>
        <n v="5.8823529411764705E-2"/>
        <n v="6.7853170189099005E-2"/>
        <n v="6.933333333333333E-2"/>
        <n v="0.14307487140407696"/>
        <n v="0.17820512820512821"/>
        <n v="0.17258991274739308"/>
        <n v="0.13178294573643412"/>
        <n v="7.0234113712374577E-2"/>
        <n v="0.24147428571428572"/>
        <n v="7.2222222222222215E-2"/>
        <n v="5.185185185185185E-2"/>
        <n v="0.18300653594771241"/>
        <n v="-6.0606060606060608E-2"/>
        <n v="8.7128712871287123E-2"/>
        <n v="-4.1506917819636606E-2"/>
        <n v="0.34754098360655739"/>
        <n v="0.22033898305084745"/>
        <n v="0.11420612813370473"/>
        <n v="0.19901428571428573"/>
        <n v="0.3559322033898305"/>
        <n v="0.12247191011235956"/>
        <n v="0.22461538461538461"/>
        <n v="-0.17647058823529413"/>
        <n v="0.36607970342910101"/>
        <n v="0.37377777777777776"/>
        <n v="5.3571428571428568E-2"/>
        <n v="0.10463787982636509"/>
        <n v="0.25424836601307188"/>
        <n v="0.26964285714285713"/>
        <n v="0.11123470522803114"/>
        <n v="0.17045454545454544"/>
        <n v="0.19402985074626866"/>
        <n v="0.17971014492753623"/>
        <n v="0.20030007501875469"/>
        <n v="0.21875"/>
        <n v="0.10027506876719179"/>
        <n v="0.11207834602829161"/>
        <n v="3.5714285714285713E-3"/>
        <n v="4.3667725828415794E-3"/>
        <n v="9.0452261306532666E-2"/>
        <n v="-7.7519379844961239E-3"/>
        <n v="3.944662553748364E-2"/>
        <n v="4.7859412974387734E-2"/>
        <n v="0.20355422926528091"/>
        <n v="-5.8892815076560662E-3"/>
        <n v="0.18715083798882681"/>
        <n v="-3.2469662184322727E-2"/>
        <n v="0.21212121212121213"/>
        <n v="0.22950819672131148"/>
        <n v="-5.4433194917494826E-3"/>
        <n v="-1.3166615119515751E-2"/>
        <n v="5.1999999999999998E-2"/>
        <n v="0.29677980852915581"/>
        <n v="-8.2568807339449546E-2"/>
        <n v="-2.456140350877193E-2"/>
        <n v="-2.8905555899915288E-2"/>
        <n v="-0.11712772218952325"/>
        <n v="-0.05"/>
        <n v="1.6713091922005572E-2"/>
        <n v="-0.19166666666666668"/>
        <n v="0.30875000000000002"/>
        <n v="-5.3645878888597337E-3"/>
        <n v="3.886110042323971E-2"/>
        <n v="6.2502656256640643E-2"/>
        <n v="8.9411764705882357E-2"/>
        <n v="0.12235294117647059"/>
        <n v="7.0372352541393596E-2"/>
        <n v="0.1206896551724138"/>
        <n v="0.20200000000000001"/>
        <n v="9.4420600858369105E-2"/>
        <n v="0.22418879056047197"/>
        <n v="0.11392405063291139"/>
        <n v="0.18021978021978022"/>
        <n v="0.10309278350515463"/>
        <n v="0.24390243902439024"/>
        <n v="0.27692307692307694"/>
        <n v="5.0847457627118647E-2"/>
        <n v="-0.13807531380753138"/>
        <n v="4.7265987025023166E-2"/>
        <n v="-3.2000000000000001E-2"/>
        <n v="-8.8757396449704137E-2"/>
        <n v="0.33630289532293989"/>
        <n v="5.2526062550120288E-2"/>
        <n v="9.4972067039106142E-2"/>
        <n v="0.18347826086956523"/>
        <n v="-5.8997050147492625E-3"/>
        <n v="0.24"/>
        <n v="8.5000000000000006E-2"/>
        <n v="-8.5662037830733187E-2"/>
        <n v="7.5268817204301078E-2"/>
        <n v="0.18571428571428572"/>
        <n v="0.33246492985971943"/>
        <n v="0.21818181818181817"/>
        <n v="3.9679675551202075E-2"/>
        <n v="0.25773195876288657"/>
        <n v="9.4314381270903011E-2"/>
        <n v="0.333481497944216"/>
        <n v="5.1344743276283619E-2"/>
        <n v="-2.8737722808293925E-2"/>
        <n v="-1.2258064516129033E-2"/>
        <n v="0.3333362963028807"/>
        <n v="0.19508196721311474"/>
        <n v="8.5217391304347828E-2"/>
        <n v="4.870974194838968E-2"/>
        <n v="0.11717171717171718"/>
        <n v="-1.1538461538461539E-2"/>
        <n v="0.2255813953488372"/>
        <n v="-2.0823133574308067E-2"/>
        <n v="0.29491525423728815"/>
        <n v="0.1723076923076923"/>
        <n v="0.23374458152717573"/>
        <n v="9.4736842105263161E-2"/>
        <n v="0.13103604280833492"/>
        <n v="-3.0188679245283019E-2"/>
        <n v="0.21285140562248997"/>
        <n v="5.3658536585365853E-2"/>
        <n v="0.28314606741573034"/>
        <n v="0.25029768992617291"/>
        <n v="0.27750785938839667"/>
        <n v="8.666666666666667E-2"/>
        <n v="0.14545454545454545"/>
        <n v="5.0414701577492279E-3"/>
        <n v="0.18055555555555555"/>
        <n v="0.1463768115942029"/>
        <n v="-7.9401611047180673E-2"/>
        <n v="7.3619631901840496E-2"/>
        <n v="0.20383356708742403"/>
        <n v="0.10469722693831353"/>
        <n v="6.1516452074391992E-2"/>
        <n v="0.1267427122940431"/>
        <n v="-8.9136490250696383E-3"/>
        <n v="7.8260869565217397E-2"/>
        <n v="0.10869565217391304"/>
        <n v="0.17826086956521739"/>
        <n v="0.18699186991869918"/>
        <n v="3.1473533619456366E-2"/>
        <n v="0.2709030100334448"/>
        <n v="0.21647058823529411"/>
        <n v="0.17727272727272728"/>
        <n v="0.35444884350906442"/>
        <n v="0.25694444444444442"/>
        <n v="4.7191011235955059E-2"/>
        <n v="0.21272727272727274"/>
        <n v="0.34879406307977734"/>
        <n v="0.10280373831775701"/>
        <n v="5.3719008264462811E-2"/>
        <n v="-1.1532125205930808E-2"/>
        <n v="2.4127478753541078E-2"/>
        <n v="0.27425485097019403"/>
        <n v="0.19424460431654678"/>
        <n v="-5.1876563803169309E-2"/>
        <n v="0.14094947368421051"/>
        <n v="0.14821428571428572"/>
        <n v="0.10772639158127942"/>
        <n v="0.20215121796899715"/>
        <n v="0.38128125744224817"/>
        <n v="5.9701492537313432E-2"/>
        <n v="0.16092159314163243"/>
        <n v="1.4170602945262572E-2"/>
        <n v="0.29529411764705882"/>
        <n v="0.224739742804654"/>
        <n v="0.11407407407407408"/>
        <n v="0.23098901098901098"/>
        <n v="0.13544201135442011"/>
        <n v="0.20075046904315197"/>
        <n v="0.16460176991150444"/>
        <n v="0.12778194548637159"/>
        <n v="0.14392991239048811"/>
        <n v="0.20024004800960193"/>
        <n v="0.29538461538461541"/>
        <n v="0.18481012658227849"/>
        <n v="0.11348179757300973"/>
        <n v="0.3171759747102213"/>
        <n v="0.12781954887218044"/>
        <n v="0.1388888888888889"/>
        <n v="0.11772020725388602"/>
        <n v="-2.6370835883336226E-2"/>
        <n v="-7.5949367088607597E-2"/>
        <n v="0.3533697632058288"/>
        <n v="3.2863849765258218E-2"/>
        <n v="0.1174785100286533"/>
        <n v="0.21571428571428572"/>
        <n v="0.21333333333333335"/>
        <n v="-1.4598540145985401E-2"/>
        <n v="0.20952380952380953"/>
        <n v="0.20754716981132076"/>
        <n v="4.8484848484848485E-3"/>
        <n v="4.8064085447263018E-2"/>
        <n v="1.4814814814814815E-2"/>
        <n v="-9.5652173913043481E-2"/>
        <n v="3.2608695652173912E-2"/>
        <n v="7.3446327683615822E-2"/>
        <n v="0.16053511705685619"/>
        <n v="0.12637681159420289"/>
        <n v="0.17627692307692308"/>
        <n v="0.38181818181818183"/>
        <n v="7.6045627376425855E-3"/>
        <n v="6.4864864864864868E-2"/>
        <n v="1.5228426395939087E-2"/>
        <n v="-6.6079295154185022E-2"/>
        <n v="-2.6548672566371681E-2"/>
        <n v="0.37142857142857144"/>
        <n v="-8.1680280046674443E-3"/>
        <n v="0.31000131000130998"/>
        <n v="-4.1379310344827586E-2"/>
        <n v="-9.8268156424581005E-2"/>
        <n v="-7.3333333333333334E-2"/>
        <n v="0.26315789473684209"/>
        <n v="0.20402298850574713"/>
        <n v="0.21066666666666667"/>
        <n v="0.22937156192698782"/>
        <n v="-3.2258064516129032E-3"/>
        <n v="0.27323420074349442"/>
        <n v="0.25"/>
        <n v="0.16363636363636364"/>
        <n v="0.21220400728597449"/>
        <n v="0.11267605633802817"/>
        <n v="0.27058823529411763"/>
        <n v="0.21396054628224584"/>
        <n v="0.3037037037037037"/>
        <n v="0.19420289855072465"/>
        <n v="0.15625"/>
        <n v="7.6551724137931029E-2"/>
        <n v="5.3881735216902114E-2"/>
        <n v="0.14546226129130038"/>
        <n v="-3.1304347826086959E-2"/>
        <n v="0.14913176710929521"/>
        <n v="-8.7499999999999994E-2"/>
        <n v="0.15429011158137745"/>
        <n v="0.13680154142581888"/>
        <n v="7.2340425531914887E-2"/>
        <n v="-4.1269841269841269E-2"/>
        <n v="-1.926282644934247E-2"/>
        <n v="0.41892736592074009"/>
        <n v="0.31078224101479918"/>
        <n v="0.16080827586206897"/>
        <n v="6.0377358490566038E-2"/>
        <n v="-3.4334763948497854E-2"/>
        <n v="0.38695652173913042"/>
        <n v="2.9090909090909091E-2"/>
        <n v="0.19174292402638859"/>
        <n v="0.22477011494252874"/>
        <n v="0.1144578313253012"/>
        <n v="2.8622540250447227E-2"/>
        <n v="0.47913446676970634"/>
        <n v="0.22807017543859648"/>
        <n v="1.5445208124179472E-2"/>
        <n v="-2.1739130434782608E-2"/>
        <n v="3.5054773082942095E-2"/>
        <n v="0.32857142857142857"/>
        <n v="0.19068992049243397"/>
        <n v="0.27853881278538811"/>
        <n v="3.6084315827081104E-2"/>
        <n v="0.2116419958371609"/>
        <n v="0.26993865030674846"/>
        <n v="1.3793103448275861E-3"/>
        <n v="-6.0698027314112293E-3"/>
        <n v="9.2592592592592587E-3"/>
        <n v="6.363636363636363E-2"/>
        <n v="6.6785198355372818E-2"/>
        <n v="0.23082051282051283"/>
        <n v="0.33174603174603173"/>
        <n v="0.27272727272727271"/>
        <n v="0.17241379310344829"/>
        <n v="0.15701171256726812"/>
        <n v="0.33860000000000001"/>
        <n v="0.12465753424657534"/>
        <n v="0.11602442619498841"/>
        <n v="0.29499999999999998"/>
        <n v="0.15569620253164557"/>
        <n v="0.20210526315789473"/>
        <n v="0.2196969696969697"/>
        <n v="0.36363636363636365"/>
        <n v="0.25608686115376178"/>
        <n v="0.20333333333333334"/>
        <n v="0.11538461538461539"/>
        <n v="-9.7142857142857142E-2"/>
        <n v="0.13580795732384973"/>
        <n v="0.16775244299674266"/>
        <n v="0.35164835164835168"/>
        <n v="0.12105263157894737"/>
        <n v="1.8214936247723133E-3"/>
        <n v="0.11241830065359477"/>
        <n v="-2.431077694235589E-2"/>
        <n v="0.25714285714285712"/>
        <n v="0.28380691543991782"/>
        <n v="0.104"/>
        <n v="0.25301204819277107"/>
        <n v="0.21765601217656011"/>
        <n v="0.21827411167512689"/>
        <n v="0.13226452905811623"/>
        <n v="0.25838926174496646"/>
        <n v="-2.4433116540692565E-2"/>
        <n v="3.0985739416182234E-3"/>
        <n v="-9.6000000000000002E-2"/>
        <n v="6.1972935869778388E-2"/>
        <n v="3.007518796992481E-2"/>
        <n v="7.422680412371134E-2"/>
        <n v="0.15224913494809689"/>
        <n v="0.33643731677875494"/>
        <n v="0.21707235745248415"/>
        <n v="0.14661654135338345"/>
        <n v="0.27633587786259545"/>
        <n v="-6.8199233716475099E-2"/>
        <n v="8.0666666666666664E-2"/>
        <n v="0.29684210526315791"/>
        <n v="0.29327610872675253"/>
        <n v="3.3875338753387531E-2"/>
        <n v="8.1932773109243698E-2"/>
        <n v="1.935483870967742E-2"/>
        <n v="0.24376811594202899"/>
        <n v="0.14269662921348314"/>
        <n v="0.11607142857142858"/>
        <n v="0.19555555555555557"/>
        <n v="0.3"/>
        <n v="0.19446896145925271"/>
        <n v="1.6836139356559428E-2"/>
        <n v="4.3165467625899283E-2"/>
        <n v="0.10077519379844961"/>
        <n v="0.29892473118279572"/>
        <n v="0.21602288984263232"/>
        <n v="9.8666666666666666E-2"/>
        <n v="-8.4210526315789472E-2"/>
        <n v="3.7358238825883926E-2"/>
        <n v="-6.1091637456184275E-2"/>
        <n v="0.14526315789473684"/>
        <n v="-7.6923076923076927E-2"/>
        <n v="-1.5786519068467605E-2"/>
        <n v="7.636363636363637E-2"/>
        <n v="0.28762541806020064"/>
        <n v="3.7525938148453709E-2"/>
        <n v="7.3170731707317069E-2"/>
        <n v="0.14000000000000001"/>
        <n v="-4.0404040404040407E-2"/>
        <n v="0.19163879598662206"/>
        <n v="0.12813370473537605"/>
        <n v="2.9619047619047618E-2"/>
        <n v="0.25856640118540469"/>
        <n v="-9.3333333333333338E-2"/>
        <n v="2.3529411764705882E-2"/>
        <n v="-8.9107110383706122E-3"/>
        <n v="-5.0000000000000001E-3"/>
        <n v="0.18636363636363637"/>
        <n v="5.4339010543390104E-2"/>
        <n v="0.19178082191780821"/>
        <n v="0.20799999999999999"/>
        <n v="6.8965517241379309E-3"/>
        <n v="0.12359550561797752"/>
        <n v="0.38666666666666666"/>
        <n v="8.2262210796915161E-2"/>
        <n v="3.3790565406490468E-2"/>
        <n v="0.1079646017699115"/>
        <n v="0.30833941108024299"/>
        <n v="0.2148997134670487"/>
        <n v="0.12528132033008252"/>
        <n v="0.33"/>
        <n v="9.9591580270185359E-2"/>
        <n v="0.23454545454545456"/>
        <n v="0.29032258064516131"/>
        <n v="0.45029005801160232"/>
        <n v="0.31034482758620691"/>
        <n v="7.0769230769230765E-2"/>
        <n v="0.25333333333333335"/>
        <n v="0.25227272727272726"/>
        <n v="5.2104208416833664E-2"/>
        <n v="4.4444444444444446E-2"/>
        <n v="-3.9615846338535411E-2"/>
        <n v="-3.3480732785849655E-2"/>
        <n v="3.1930333817126268E-2"/>
        <n v="-5.9125964010282778E-2"/>
        <n v="5.0955414012738856E-2"/>
        <n v="0.19696969696969696"/>
        <n v="-2.0000390518217673E-2"/>
        <n v="0.30095238095238097"/>
        <n v="0.21739130434782608"/>
        <n v="6.4049586776859499E-2"/>
        <n v="0.22607538461538462"/>
        <n v="0.20160213618157544"/>
        <n v="-2.5000000000000001E-2"/>
        <n v="0.28233873749568816"/>
        <n v="0.27809523809523812"/>
        <n v="2.0689655172413794E-3"/>
        <n v="9.375E-2"/>
        <n v="0.23321600000000001"/>
        <n v="6.0189122078982277E-2"/>
        <n v="0.17538461538461539"/>
        <n v="4.4155844155844157E-2"/>
        <n v="0.17851706892802782"/>
        <n v="0.25031257814453611"/>
        <n v="0.22857142857142856"/>
        <n v="0.22641509433962265"/>
        <n v="3.7820512820512818E-2"/>
        <n v="9.7991180793728566E-2"/>
        <n v="0.2872628726287263"/>
        <n v="-3.6146525892287841E-3"/>
        <n v="-3.7113402061855669E-3"/>
        <n v="0.14385964912280702"/>
        <n v="0.15705882352941178"/>
        <n v="0.11"/>
        <n v="0.13459399332591768"/>
        <n v="0.16173913043478261"/>
        <n v="0.15135255980326404"/>
        <n v="0.30260521042084171"/>
        <n v="0.15230460921843689"/>
        <n v="0.32432432432432434"/>
        <n v="6.8702290076335881E-2"/>
        <n v="0.2633093525179856"/>
        <n v="0.17545454545454545"/>
        <n v="0.28000000000000003"/>
        <n v="0.16129032258064516"/>
        <n v="1.3333333333333334E-2"/>
        <n v="4.889406286379511E-3"/>
        <n v="8.4745762711864406E-3"/>
        <n v="3.3333444444814817E-6"/>
        <n v="0.16667055556851856"/>
        <n v="-4.2500000000000003E-2"/>
        <n v="-2.1834061135371178E-2"/>
        <n v="0.32631578947368423"/>
        <n v="-5.7329742208541749E-2"/>
        <n v="0.33165829145728642"/>
        <n v="-1.5377041361856629E-2"/>
        <n v="-0.11882510013351134"/>
        <n v="9.443402126328955E-2"/>
        <n v="-6.1452513966480445E-2"/>
        <n v="0.21562500000000001"/>
        <n v="0.39130434782608697"/>
        <n v="-3.2612177154005182E-3"/>
        <n v="-1.0210460512606793E-2"/>
        <n v="0.37333333333333335"/>
        <n v="0.11928235294117646"/>
        <n v="-3.0886361354984671E-3"/>
        <n v="0.15562403697996918"/>
        <n v="0.29764801297648014"/>
        <n v="0.2620689655172414"/>
        <n v="6.1621621621621624E-2"/>
        <n v="0.185"/>
        <n v="0.17647058823529413"/>
        <n v="0.12456140350877193"/>
        <n v="0.21146108875897482"/>
        <n v="0.20044543429844097"/>
        <n v="0.10963944076526858"/>
        <n v="0.2386634844868735"/>
        <n v="0.15770609318996415"/>
        <n v="4.4057971014492756E-2"/>
        <n v="4.7038599781215815E-2"/>
        <n v="0.16842105263157894"/>
        <n v="0.24026696329254726"/>
        <n v="0.13652609006433167"/>
        <n v="9.7922848664688422E-2"/>
        <n v="8.6024578450986003E-2"/>
        <n v="0.20869565217391303"/>
        <n v="0.23706176961602671"/>
        <n v="0.21251515643945548"/>
        <n v="-2.9412629783228919E-3"/>
        <n v="0.12962962962962962"/>
        <n v="0.29090909090909089"/>
        <n v="0.35555555555555557"/>
        <n v="0.42028405681136227"/>
        <n v="0.18556701030927836"/>
        <n v="0.15634218289085547"/>
        <n v="0.10317460317460317"/>
        <n v="0.29362080462324963"/>
        <n v="5.7777777777777775E-2"/>
        <n v="5.1396648044692739E-2"/>
        <n v="3.6293650267759793E-3"/>
        <n v="0.15304347826086956"/>
        <n v="0.24705882352941178"/>
        <n v="0.17446808510638298"/>
        <n v="-5.7339449541284407E-3"/>
        <n v="-5.2338530066815145E-2"/>
        <n v="0.10459812831514578"/>
        <n v="4.009087151745875E-2"/>
        <n v="0.10857142857142857"/>
        <n v="0.21280320080020004"/>
        <n v="3.7289399640665788E-4"/>
        <n v="0.12851140664606409"/>
        <n v="0.14228456913827656"/>
        <n v="0.2285012285012285"/>
        <n v="0.23434704830053668"/>
        <n v="0.22666666666666666"/>
        <n v="0.2203128205128205"/>
        <n v="-1.9270909090909092E-2"/>
        <n v="0.27679999999999999"/>
        <n v="0.15645514223194748"/>
        <n v="7.1052631578947367E-2"/>
        <n v="-5.7886646231091786E-3"/>
        <n v="0.35908440629470673"/>
        <n v="0.308"/>
        <n v="0.42076502732240439"/>
        <n v="0.32628370010479185"/>
        <n v="0.35495604728705671"/>
        <n v="0.16522938944463608"/>
        <n v="8.3199999999999996E-2"/>
        <n v="0.27350427350427353"/>
        <n v="9.166666666666666E-2"/>
        <n v="4.4884987220802308E-2"/>
        <n v="0.18023604720944189"/>
        <n v="-1.5354545454545454E-2"/>
        <n v="0.22413793103448276"/>
        <n v="0.1650485436893204"/>
        <n v="0.14444444444444443"/>
        <n v="9.2631578947368426E-2"/>
        <n v="0.27398373983739838"/>
        <n v="0.1302260452090418"/>
        <n v="0.11904761904761904"/>
        <n v="2.4148536279758513E-2"/>
        <n v="0.19642857142857142"/>
        <n v="-1.2173913043478261E-2"/>
        <n v="0.26213592233009708"/>
        <n v="-5.0268718086235599E-2"/>
        <n v="0.2917933130699088"/>
        <n v="5.2934407364787113E-2"/>
        <n v="-7.0237537901493313E-2"/>
        <n v="-6.363636363636363E-2"/>
        <n v="-2.1330110247163081E-2"/>
        <n v="-0.11789473684210526"/>
        <n v="5.242566510172144E-2"/>
        <n v="9.7560975609756101E-2"/>
        <n v="0.20933333333333334"/>
        <n v="7.1572451035014787E-3"/>
        <n v="0.15923566878980891"/>
        <n v="0.14727272727272728"/>
        <n v="0.16883116883116883"/>
        <n v="6.5857885615251299E-2"/>
        <n v="0.14482758620689656"/>
        <n v="0.20192307692307693"/>
        <n v="2.4343215232586167E-2"/>
        <n v="0.36895161290322581"/>
        <n v="-3.4883720930232558E-2"/>
        <n v="1.1416029985736873E-2"/>
        <n v="8.2480291799035182E-2"/>
        <n v="1.1764719723199674E-6"/>
        <n v="0.25647058823529412"/>
        <n v="0.18095238095238095"/>
        <n v="0.17142857142857143"/>
        <n v="-4.9382716049382715E-3"/>
        <n v="-4.9993781246113278E-3"/>
        <n v="-1.3513513513513514E-2"/>
        <n v="0.27379501385041549"/>
        <n v="0.26042014004668224"/>
        <n v="0.4605842336934774"/>
        <n v="-8.1666666666666658E-3"/>
        <n v="0.1406896551724138"/>
        <n v="0.10812308274436142"/>
        <n v="-2.3800000000000002E-2"/>
        <n v="0.29113924050632911"/>
        <n v="0.25316455696202533"/>
        <n v="0.12704234744914972"/>
        <n v="0.18301886792452829"/>
        <n v="0.27636363636363637"/>
        <n v="0.20240480961923848"/>
        <n v="0.1638487697539508"/>
        <n v="7.1442857333335871E-2"/>
        <n v="0.13650357142857142"/>
        <n v="-2.5316455696202531E-2"/>
        <n v="-1.2531328320802004E-2"/>
        <n v="0.12244897959183673"/>
        <n v="0.40220985915492957"/>
        <n v="6.2146892655367235E-2"/>
        <n v="-5.2631578947368418E-2"/>
        <n v="0.16521739130434782"/>
        <n v="-0.1657397107897664"/>
        <n v="0.15053763440860216"/>
        <n v="0.16215172413793102"/>
        <n v="1.2903225806451613E-2"/>
        <n v="-6.7857142857142855E-3"/>
        <n v="0.46238470941215692"/>
        <n v="0.19340119340119341"/>
        <n v="0.10382890651948948"/>
        <n v="0.22077922077922077"/>
        <n v="2.5196850393700787E-2"/>
        <n v="8.6538461538461536E-2"/>
        <n v="2.8368794326241134E-2"/>
        <n v="0.21993318485523386"/>
        <n v="0.14074074074074075"/>
        <n v="8.228821749847022E-2"/>
        <n v="0.20454545454545456"/>
        <n v="4.5566672092761169E-2"/>
        <n v="0.25683060109289618"/>
        <n v="0.18142857142857144"/>
        <n v="0.17498695425291355"/>
        <n v="0.31315721979994871"/>
        <n v="0.26896551724137929"/>
        <n v="-2.4498886414253896E-2"/>
        <n v="-1.7467248908296942E-2"/>
        <n v="-5.1347881899871627E-3"/>
        <n v="8.0808080808080815E-2"/>
        <n v="-9.9980199960399922E-3"/>
        <n v="6.1946902654867256E-2"/>
        <n v="0.14306151645207441"/>
        <n v="0.15034168564920272"/>
        <n v="0.29555555555555557"/>
        <n v="5.6152085900369651E-2"/>
        <n v="-6.097560975609756E-2"/>
        <n v="0.2088888888888889"/>
        <n v="1.0262064461595534E-2"/>
        <n v="0.14634146341463414"/>
        <n v="0.17947826086956523"/>
        <n v="0.36015544633672419"/>
        <n v="0.47272727272727272"/>
        <n v="0.2063157894736842"/>
        <n v="1.5827338129496403E-2"/>
        <n v="0.15068493150684931"/>
        <n v="0.26666666666666666"/>
        <n v="0.3569230769230769"/>
        <n v="0.18040089086859687"/>
        <n v="9.1768631813125695E-2"/>
        <n v="0.26571074526464861"/>
        <n v="-4.8543689320388345E-3"/>
        <n v="-3.8782705511226576E-2"/>
        <n v="0.21153846153846154"/>
        <n v="0.37978613314936183"/>
        <n v="0.13371123707902635"/>
        <n v="0.44358857142857144"/>
        <n v="0.17941176470588235"/>
        <n v="8.1081081081081086E-2"/>
        <n v="0.16116116116116116"/>
        <n v="0.14117647058823529"/>
        <n v="0.21693121693121692"/>
        <n v="0.26736842105263159"/>
        <n v="4.1025641025641026E-2"/>
        <n v="-6.3975799481417461E-3"/>
        <n v="0.14592274678111589"/>
        <n v="3.5384615384615382E-2"/>
        <n v="0.46839157108562285"/>
        <n v="-1.4714537963507945E-2"/>
        <n v="0.23523809523809525"/>
        <n v="0.13092648977816443"/>
        <n v="8.7999999999999995E-2"/>
        <n v="0.41052631578947368"/>
        <n v="0.13675213675213677"/>
        <n v="0.26363636363636361"/>
        <n v="0.1016260162601626"/>
        <n v="0.17008403361344537"/>
        <n v="0.2088698140200286"/>
        <n v="0.28846153846153844"/>
        <n v="1.6393442622950821E-2"/>
        <n v="-2.0408222764497857E-3"/>
        <n v="6.5162907268170422E-2"/>
        <n v="0.18035087719298246"/>
        <n v="0.24271844660194175"/>
        <n v="0.29473684210526313"/>
        <n v="0.14138438880706922"/>
        <n v="0.25042735042735043"/>
        <n v="0.16814159292035399"/>
        <n v="0.21035058430717862"/>
        <n v="0.23711340206185566"/>
        <n v="0.23209820413730392"/>
        <n v="0.26823529411764707"/>
        <n v="6.0734634501151658E-2"/>
        <n v="0.31428571428571428"/>
        <n v="1.2865451794760306E-2"/>
        <n v="0.30693069306930693"/>
        <n v="5.0209205020920501E-2"/>
        <n v="9.3650340136054416E-2"/>
        <n v="0.16470588235294117"/>
        <n v="0.15454545454545454"/>
        <n v="0.23714285714285716"/>
        <n v="0.23162771109707306"/>
        <n v="0.18"/>
        <n v="3.5269345499210389E-2"/>
        <n v="0.2141409090909091"/>
        <n v="0.14974358974358976"/>
        <n v="0.23"/>
        <n v="6.1769616026711188E-2"/>
        <n v="2.9143897996357013E-2"/>
        <n v="3.5947712418300651E-2"/>
        <n v="0.11629767938116831"/>
        <n v="0.18684210526315789"/>
        <n v="8.5213032581453629E-2"/>
        <n v="1.8987341772151899E-2"/>
        <n v="0.3570127504553734"/>
        <n v="0.1006585136406397"/>
        <n v="0.27848101265822783"/>
        <n v="0.29870129870129869"/>
        <n v="5.5837563451776651E-2"/>
        <n v="0.19331742243436753"/>
        <n v="0.12869565217391304"/>
        <n v="0.19243421052631579"/>
        <n v="0.24489795918367346"/>
        <n v="0.25845864661654133"/>
        <n v="0.12609275448214549"/>
        <n v="0.19291338582677164"/>
        <n v="9.1157081154807917E-2"/>
        <n v="6.263282910363796E-2"/>
        <n v="0.18769230769230769"/>
        <n v="0.10021786492374728"/>
        <n v="0.14662960389159138"/>
        <n v="1.9047619047619049E-2"/>
        <n v="9.8095787651471429E-3"/>
        <n v="2.1000000000000001E-2"/>
        <n v="0.50929899856938488"/>
        <n v="0.11327227299980756"/>
        <n v="9.1249999999999998E-2"/>
        <n v="0.1018363939899833"/>
        <n v="0.18701298701298702"/>
        <n v="0.2035483870967742"/>
        <n v="7.7561804113983765E-2"/>
        <n v="0.37178786457279839"/>
        <n v="-9.6815286624203828E-2"/>
        <n v="-2.0618556701030927E-2"/>
        <n v="-4.9049049049049047E-2"/>
        <n v="1.1428571428571429E-2"/>
        <n v="8.3032490974729242E-2"/>
        <n v="0.19186531088514752"/>
        <n v="3.7037037037037035E-2"/>
        <n v="0.12552552552552554"/>
        <n v="-3.3172195365894316E-2"/>
        <n v="6.4000000000000003E-3"/>
        <n v="-1.3964899037554256E-2"/>
        <n v="9.3489148580968282E-2"/>
        <n v="0.16976938038343983"/>
        <n v="2.9871225974756711E-2"/>
        <n v="0.14558472553699284"/>
        <n v="2.564102564102564E-2"/>
        <n v="0.10125000000000001"/>
        <n v="6.0975609756097563E-3"/>
        <n v="0.18866337871315259"/>
        <n v="0.30570063340371151"/>
        <n v="0.30769230769230771"/>
        <n v="0.20120120120120119"/>
        <n v="1.8691588785046728E-2"/>
        <n v="7.3998496402105041E-2"/>
        <n v="0.20437956204379562"/>
        <n v="4.2208441688337671E-2"/>
        <n v="0.2711864406779661"/>
        <n v="0.11827956989247312"/>
        <n v="2.9988465974625142E-3"/>
        <n v="0.16185087896544756"/>
        <n v="0.10016925680873981"/>
        <n v="0.15228426395939088"/>
        <n v="0.25287356321839083"/>
        <n v="0.25000178571683673"/>
        <n v="0.13725490196078433"/>
        <n v="0.2137007672634271"/>
        <n v="8.2967546952579699E-2"/>
        <n v="0.17457547486408484"/>
        <n v="0.16935483870967741"/>
        <n v="0.11287758346581876"/>
        <n v="0.34459384376041785"/>
        <n v="-2.8776978417266189E-2"/>
        <n v="9.4016000000000002E-2"/>
        <n v="0.23530882720680171"/>
        <n v="0.15189873417721519"/>
        <n v="0.27262335682987238"/>
        <n v="2.1743857360295715E-4"/>
        <n v="9.8902439024390248E-2"/>
        <n v="0.13250707816923857"/>
        <n v="0.15333333333333332"/>
        <n v="0.31111111111111112"/>
        <n v="0.36666666666666664"/>
        <n v="0.30026005201040207"/>
        <n v="-4.3165467625899283E-2"/>
        <n v="2.7164685908319185E-2"/>
        <n v="0.15267175572519084"/>
        <n v="0.2210796915167095"/>
        <n v="0.10005500275013751"/>
        <n v="5.3984575835475578E-2"/>
        <n v="2.3493835775761807E-2"/>
        <n v="0.16788321167883211"/>
        <n v="0.23255813953488372"/>
        <n v="0.36080000000000001"/>
        <n v="0.25376815565908467"/>
        <n v="0.26731380753138073"/>
        <n v="6.2176165803108807E-2"/>
        <n v="0.13595706618962433"/>
        <n v="1.1120716755737189E-2"/>
        <n v="0.17272727272727273"/>
        <n v="0.30287859824780977"/>
        <n v="-4.9152542372881358E-2"/>
        <n v="0.11785714285714285"/>
        <n v="1.5386982612709647E-4"/>
        <n v="-3.3333333333333333E-2"/>
        <n v="-0.10018214936247723"/>
        <n v="3.2424242424242425E-2"/>
        <n v="1.2121212121212121E-2"/>
        <n v="0.26190476190476192"/>
        <n v="4.633204633204633E-2"/>
        <n v="0.29230769230769232"/>
        <n v="0.22073578595317725"/>
        <n v="0.20370370370370369"/>
        <n v="4.4349070100143065E-2"/>
        <n v="0.26041666666666669"/>
        <n v="0.20322580645161289"/>
        <n v="0.24444444444444444"/>
        <n v="0.20563380281690141"/>
        <n v="-5.764411027568922E-2"/>
        <n v="0.13402061855670103"/>
        <n v="5.1752921535893157E-2"/>
        <n v="0.37168984568489238"/>
        <n v="2.6282853566958697E-2"/>
        <n v="0.12790697674418605"/>
        <n v="4.5016077170418008E-2"/>
        <n v="1.8707167994072977E-2"/>
        <n v="1.8871485185884129E-4"/>
        <n v="0.15328037658134747"/>
        <n v="0.20000300000750001"/>
        <n v="0.202736"/>
        <n v="0.22028069523189889"/>
        <n v="-5.5445060500672232E-3"/>
        <n v="0.21777777777777776"/>
        <n v="0.20930232558139536"/>
        <n v="0.30895736867315982"/>
        <n v="0.19249115248499768"/>
        <n v="7.6066790352504632E-2"/>
        <n v="7.1942446043165471E-3"/>
        <n v="0.12516073724817831"/>
        <n v="4.0100250626566414E-2"/>
        <n v="0.16190476190476191"/>
        <n v="0.11214953271028037"/>
        <n v="5.3619302949061663E-3"/>
        <n v="3.8997214484679667E-2"/>
        <n v="0.58333333333333337"/>
        <n v="2.3076923076923078E-2"/>
        <n v="0.16487455197132617"/>
        <n v="0.15073529411764705"/>
        <n v="0.1796875"/>
        <n v="0.29411764705882354"/>
        <n v="0.19316114950891233"/>
        <n v="0.28125"/>
        <n v="0.20043652237177156"/>
        <n v="4.4376666666666668E-2"/>
        <n v="0.38983050847457629"/>
        <n v="0.3495104299702001"/>
        <n v="0.28657314629258518"/>
        <n v="0.15116279069767441"/>
        <n v="0.21590909090909091"/>
        <n v="8.5836909871244635E-3"/>
        <n v="3.870967741935484E-2"/>
        <n v="0.1460720983538237"/>
        <n v="2.7972027972027972E-2"/>
        <n v="7.2941176470588232E-2"/>
        <n v="2.2223358025953363E-2"/>
        <n v="0.15476190476190477"/>
        <n v="0.30909090909090908"/>
        <n v="-2.8629856850715747E-2"/>
        <n v="0.22249388753056235"/>
        <n v="0.1891891891891892"/>
        <n v="0.18620689655172415"/>
        <n v="0.1328358208955224"/>
        <n v="7.3845248602530153E-2"/>
        <n v="0.23925501432664756"/>
        <n v="0.17373737373737375"/>
        <n v="0.13289760348583879"/>
        <n v="0.18297872340425531"/>
        <n v="4.7619274377497033E-6"/>
        <n v="6.5217391304347824E-2"/>
        <n v="0.1744186046511628"/>
        <n v="0.20541082164328658"/>
        <n v="0.11624326404926867"/>
        <n v="2.6038972236592517E-2"/>
        <n v="1.8431372549019609E-2"/>
        <n v="0.16981132075471697"/>
        <n v="7.7738515901060068E-2"/>
        <n v="9.8000000000000004E-2"/>
        <n v="-3.8091573682185458E-2"/>
        <n v="6.8181818181818177E-2"/>
        <n v="-0.13275517011340893"/>
        <n v="1.0001961168856639E-2"/>
        <n v="0.11333333333333333"/>
        <n v="0.18446601941747573"/>
        <n v="3.0042918454935622E-2"/>
        <n v="5.4054054054054057E-2"/>
        <n v="0.30000433334777782"/>
        <n v="0.19650544441630793"/>
        <n v="0.38883333333333331"/>
        <n v="0.20762784923618055"/>
        <n v="0.10714285714285714"/>
        <n v="0.20470588235294118"/>
        <n v="0.33020344287949921"/>
        <n v="0.17714285714285713"/>
        <n v="4.0835068058446763E-2"/>
        <n v="0.22026666666666667"/>
        <n v="0.15714285714285714"/>
        <n v="1.8754732085589865E-2"/>
        <n v="8.4282460136674259E-2"/>
        <n v="9.3576350300066682E-2"/>
        <n v="0.20833668982413839"/>
        <n v="0.30957894736842106"/>
        <n v="9.4546140781279486E-2"/>
        <n v="0.15815578947368422"/>
        <n v="0.34390243902439022"/>
        <n v="0.26981074011386369"/>
        <n v="0.3366066557555919"/>
        <n v="0.21249999999999999"/>
        <n v="-0.16749930624942189"/>
        <n v="1.1607973421926911E-2"/>
        <n v="-4.5604091338480079E-4"/>
        <n v="0.12275449101796407"/>
        <n v="4.4869877355668561E-3"/>
        <n v="6.7538126361655779E-2"/>
        <n v="0.29655172413793102"/>
        <n v="0.248"/>
        <n v="0.152286"/>
        <n v="1.1778563015312131E-3"/>
        <n v="7.5630252100840331E-2"/>
        <n v="0.27729253731343284"/>
        <n v="0.22778827977315691"/>
        <n v="0.15420129270544783"/>
        <n v="0.40914285714285714"/>
        <n v="0.23979718346651374"/>
        <n v="9.8335163891939817E-2"/>
        <n v="0.11250278125695314"/>
        <n v="0.23225806451612904"/>
        <n v="0.18791946308724833"/>
        <n v="0.28153034300791557"/>
        <n v="7.8266533066132266E-2"/>
        <n v="0.14883297969081541"/>
        <n v="5.885815185403178E-4"/>
        <n v="9.0910082645529675E-2"/>
        <n v="0.4"/>
        <n v="0.12820512820512819"/>
        <n v="0.23278688524590163"/>
        <n v="9.696969696969697E-2"/>
        <n v="0.16638655462184873"/>
        <n v="0.13543307086614173"/>
        <n v="0.15467625899280577"/>
        <n v="3.1884057971014491E-2"/>
        <n v="-4.3624161073825503E-2"/>
        <n v="0.15636363636363637"/>
        <n v="0.18635591621060577"/>
        <n v="0.14317789291882557"/>
        <n v="0.43428571428571427"/>
        <n v="0.23618090452261306"/>
        <n v="5.7906458797327393E-2"/>
        <n v="0.13846153846153847"/>
        <n v="-7.717750826901874E-3"/>
        <n v="1.9012345679012346E-2"/>
        <n v="1.0001000100010001E-4"/>
        <n v="2.7586206896551724E-2"/>
        <n v="1.4814814814814814E-3"/>
        <n v="4.0633245382585753E-2"/>
        <n v="0.15008333333333335"/>
        <n v="8.4210526315789472E-2"/>
        <n v="0.32308099409536645"/>
        <n v="0.33468446245949945"/>
        <n v="0.13656347438752783"/>
        <n v="4.8000000000000001E-2"/>
        <n v="0.3473684210526316"/>
        <n v="0.35678391959798994"/>
        <n v="0.13953488372093023"/>
        <n v="0.315"/>
        <n v="0.23076923076923078"/>
        <n v="0.10974176464757553"/>
        <n v="0.22608695652173913"/>
        <n v="0.1503448275862069"/>
        <n v="6.6238913002453298E-2"/>
        <n v="7.8293483356774496E-2"/>
        <n v="1.9466073414905451E-2"/>
        <n v="1.3793103448275862E-2"/>
        <n v="2.4195200314839217E-2"/>
        <n v="7.3813708260105443E-2"/>
        <n v="5.6230000000000002E-2"/>
        <n v="2.0408163265306121E-2"/>
        <n v="0.12705530642750373"/>
        <n v="-1.3043478260869565E-2"/>
        <n v="8.1632653061224483E-2"/>
        <n v="1.3314173436171148E-2"/>
        <n v="0.13522537562604339"/>
        <n v="0.2474293059125964"/>
        <n v="0.20901408450704226"/>
        <n v="0.22105263157894736"/>
        <n v="0.28456560109825457"/>
        <n v="0.22244488977955912"/>
        <n v="0.13052631578947368"/>
        <n v="0.25223613595706618"/>
        <n v="0.25083344445926126"/>
        <n v="0.17259552042160739"/>
        <n v="0.22916666666666666"/>
        <n v="0.16692598355190041"/>
        <n v="0.13892365456821026"/>
        <n v="0.25565217391304346"/>
        <n v="0.15909090909090909"/>
        <n v="4.4692737430167599E-2"/>
        <n v="2.2965116279069768E-2"/>
        <n v="0.19482758620689655"/>
        <n v="0.29858657243816256"/>
        <n v="0.15025561235830184"/>
        <n v="0.17894736842105263"/>
        <n v="1.9199999999999998E-2"/>
        <n v="0.12345555555555555"/>
        <n v="0.40298507462686567"/>
        <n v="0.22686567164179106"/>
        <n v="2.197802197802198E-2"/>
        <n v="0.1409090909090909"/>
        <n v="0.15809523809523809"/>
        <n v="2.9268562066839085E-3"/>
        <n v="7.4339622641509437E-2"/>
        <n v="0.23377960865087538"/>
        <n v="0.12676056338028169"/>
        <n v="4.1841004184100415E-3"/>
        <n v="0.19191919191919191"/>
        <n v="0.14026236125126135"/>
        <n v="3.5897435897435895E-2"/>
        <n v="0.10457516339869281"/>
        <n v="6.0070671378091869E-2"/>
        <n v="-0.1022964509394572"/>
        <n v="5.0810810810810812E-2"/>
        <n v="2.5210084033613446E-2"/>
        <n v="0.22126661454261143"/>
        <n v="0.16279069767441862"/>
        <n v="0.2411764705882353"/>
        <n v="0.12878787878787878"/>
        <n v="-2.940948096348462E-2"/>
        <n v="0.11559633027522936"/>
        <n v="0.46545454545454545"/>
        <n v="0.27586206896551724"/>
        <n v="0.16911764705882354"/>
        <n v="0.12224938875305623"/>
        <n v="6.1855670103092786E-2"/>
        <n v="4.4828803388633959E-2"/>
        <n v="0.35"/>
        <n v="0.19230769230769232"/>
        <n v="0.15475541007455901"/>
        <n v="0.1320095238095238"/>
        <n v="0.32540267396568062"/>
        <n v="-4.9268668206312545E-2"/>
        <n v="0.12625250501002003"/>
        <n v="0.18064516129032257"/>
        <n v="0.501"/>
        <n v="0.25850340136054423"/>
        <n v="0.21298701298701297"/>
        <n v="0.3125"/>
        <n v="0.12192484455258178"/>
        <n v="0.10638829853731717"/>
        <n v="0.25964010282776351"/>
        <n v="0.32911392405063289"/>
        <n v="6.667111140742716E-5"/>
        <n v="0.30932896890343697"/>
        <n v="0.21506325389820535"/>
        <n v="8.9781818181818185E-2"/>
        <n v="8.7873462214411252E-2"/>
        <n v="0.15844155844155844"/>
        <n v="6.0296001715951973E-2"/>
        <n v="0.12421052631578948"/>
        <n v="8.0000000000000002E-3"/>
        <n v="0.1736842105263158"/>
        <n v="-1.2903225806451613E-2"/>
        <n v="-4.6497939964685112E-2"/>
        <n v="0.11838516093835243"/>
        <n v="0.22622622622622623"/>
        <n v="0.21052631578947367"/>
        <n v="0.1953125"/>
        <n v="-7.3529411764705881E-3"/>
        <n v="0.11834319526627218"/>
        <n v="9.3457943925233638E-3"/>
        <n v="7.7130217349490285E-2"/>
        <n v="0.26153846153846155"/>
        <n v="2.8571428571428571E-2"/>
        <n v="0.30346820809248554"/>
        <n v="5.4814814814814816E-2"/>
        <n v="3.0769230769230771E-2"/>
        <n v="0.16614420062695925"/>
        <n v="0.26208736245415137"/>
        <n v="0.14449213161659513"/>
        <n v="0.23780945236309078"/>
        <n v="7.7561467462964398E-3"/>
        <n v="0.10501693821584127"/>
        <n v="0.20481927710843373"/>
        <n v="0.4050632911392405"/>
        <n v="9.0225563909774431E-2"/>
        <n v="3.663003663003663E-3"/>
        <n v="0.14387905831666412"/>
        <n v="5.3097345132743362E-2"/>
        <n v="0.16750000000000001"/>
        <n v="6.2838176569225716E-3"/>
        <n v="0.19636363636363635"/>
        <n v="0.25026047093144405"/>
        <n v="0.17381917808219177"/>
        <n v="-1.7214397496087636E-2"/>
        <n v="-9.3351114497999613E-3"/>
        <n v="0.15914786967418545"/>
        <n v="6.7889908256880738E-2"/>
        <n v="1.4430632947563938E-2"/>
        <n v="9.5118898623279102E-2"/>
        <n v="6.4139383496075054E-3"/>
        <n v="4.2535446205170975E-2"/>
        <n v="0.20408163265306123"/>
        <n v="8.387096774193549E-2"/>
        <n v="8.2519685039370072E-2"/>
        <n v="4.645161290322581E-2"/>
        <n v="-3.1835011592096611E-3"/>
        <n v="0.26297577854671278"/>
        <n v="0.17543859649122806"/>
        <n v="0.12174907116318948"/>
        <n v="0.21058823529411766"/>
        <n v="0.2079589216944801"/>
        <n v="0.16738197424892703"/>
        <n v="0.23153942428035043"/>
        <n v="0.19003800760152031"/>
        <n v="0.19133858267716536"/>
        <n v="-4.004004004004004E-3"/>
        <n v="0.24515207185139826"/>
        <n v="0.28608173763932554"/>
        <n v="0.18545837723919917"/>
        <n v="0.35699999999999998"/>
        <n v="0.29382303839732887"/>
        <n v="0.2504168056018673"/>
        <n v="-5.0567595459236329E-2"/>
        <n v="0.30257142857142855"/>
        <n v="0.13709677419354838"/>
        <n v="-8.0008000800080011E-4"/>
        <n v="4.8160000000000001E-2"/>
        <n v="-1.5097188148707303E-3"/>
        <n v="4.8148148148148148E-2"/>
        <n v="1.1780015649984691E-2"/>
        <n v="0.17234468937875752"/>
        <n v="-8.3180530088348054E-2"/>
        <n v="0.27615062761506276"/>
        <n v="1.7857142857142857E-3"/>
        <n v="0.10062893081761007"/>
        <n v="8.5014169028171365E-3"/>
        <n v="-6.8783068783068784E-3"/>
        <n v="0.23478260869565218"/>
        <n v="-1.632884976962334E-2"/>
        <n v="-4.4692310477010271E-2"/>
        <n v="-2.9029029029029031E-2"/>
        <n v="5.9701492537313433E-3"/>
        <n v="5.897205887238779E-3"/>
        <n v="0.25352112676056338"/>
        <n v="0.34286097960279888"/>
        <n v="0.17556889222305577"/>
        <n v="0.13358524116470327"/>
        <n v="9.4360270948508462E-2"/>
        <n v="0.10638297872340426"/>
        <n v="0.22767857142857142"/>
        <n v="0.20161290322580644"/>
        <n v="0.15186246418338109"/>
        <n v="0.1099899091826438"/>
        <n v="0.22428746326780466"/>
        <n v="8.1481481481481488E-2"/>
        <n v="0.1393939393939394"/>
        <n v="0.33887349953831947"/>
        <n v="8.9473684210526316E-2"/>
        <n v="0.27626010003847634"/>
        <n v="5.5045871559633031E-2"/>
        <n v="8.4337349397590355E-2"/>
        <n v="0.3370473537604457"/>
        <n v="9.8795180722891562E-2"/>
        <n v="0.16796440489432704"/>
        <n v="0.26948775055679286"/>
        <n v="0.15591397849462366"/>
        <n v="2.6252983293556086E-2"/>
        <n v="-8.9608378198982232E-3"/>
        <n v="0.25842696629213485"/>
        <n v="0.12558139534883722"/>
        <n v="8.324324324324324E-2"/>
        <n v="0.2360939431396786"/>
        <n v="0.18461538461538463"/>
        <n v="4.2553191489361701E-2"/>
        <n v="0.30144720929673796"/>
        <n v="0.27643360640121928"/>
        <n v="0.22090909090909092"/>
        <n v="0.10888888888888888"/>
        <n v="0.25910509885535898"/>
        <n v="8.1290322580645155E-2"/>
        <n v="0.23266423357664234"/>
        <n v="0.25384615384615383"/>
        <n v="0.15555555555555556"/>
        <n v="0.10702341137123746"/>
        <n v="0.19096774193548388"/>
        <n v="2.8776978417266189E-2"/>
        <n v="-3.5095541401273883E-2"/>
        <n v="5.8981233243967826E-2"/>
        <n v="8.8139281828073998E-2"/>
        <n v="0.25357995226730312"/>
        <n v="0.22324159021406728"/>
        <n v="7.3480799999999999E-2"/>
        <n v="0.24399999999999999"/>
        <n v="5.6833558863328824E-2"/>
        <n v="0.20656631578947368"/>
        <n v="0.16545454545454547"/>
        <n v="7.0422535211267609E-2"/>
        <n v="0.16636363636363635"/>
        <n v="8.6330935251798566E-2"/>
        <n v="0.20224044808961791"/>
        <n v="0.1232"/>
        <n v="7.6499999999999999E-2"/>
        <n v="0.22492836676217765"/>
        <n v="8.6206896551724144E-2"/>
        <n v="0.15556349348097875"/>
        <n v="0.17212121212121212"/>
        <n v="0.32358695652173913"/>
        <n v="0.35065233634116905"/>
        <n v="0.11475409836065574"/>
        <n v="0.15416666666666667"/>
        <n v="-1.375E-2"/>
        <n v="4.1184538494528689E-2"/>
        <n v="0.10157367668097282"/>
        <n v="7.2664359861591699E-2"/>
        <n v="0.21379310344827587"/>
        <n v="-1.9133762393459732E-3"/>
        <n v="3.1847133757961783E-2"/>
        <n v="0.19553072625698323"/>
        <n v="0.191969887076537"/>
        <n v="3.2107023411371234E-2"/>
        <n v="-2.2941176470588236E-2"/>
        <n v="-5.9180576631259481E-2"/>
        <n v="2.0050125313283207E-2"/>
        <n v="0.14374999999999999"/>
        <n v="6.0606060606060606E-3"/>
        <n v="0.22972972972972974"/>
        <n v="0.25750000000000001"/>
        <n v="0.15961800818553887"/>
        <n v="0.19497999272462713"/>
        <n v="0.15310308016314594"/>
        <n v="0.27042253521126758"/>
        <n v="6.6055045871559635E-3"/>
        <n v="0.33333333333333331"/>
        <n v="0.17068447882836096"/>
        <n v="9.1239769627159739E-2"/>
        <n v="0.15937499999999999"/>
        <n v="8.771929824561403E-2"/>
        <n v="7.4153846153846154E-2"/>
        <n v="-7.0012282856641517E-2"/>
        <n v="0.22500000000000001"/>
        <n v="0.20824742268041238"/>
        <n v="0.29896907216494845"/>
        <n v="0.10679611650485436"/>
        <n v="1.9363098095695312E-2"/>
        <n v="3.6672629695885507E-2"/>
        <n v="0.11142000000000001"/>
        <n v="0.14882608695652175"/>
        <n v="0.19090909090909092"/>
        <n v="7.184530755125855E-2"/>
        <n v="-8.3331805553009258E-2"/>
        <n v="6.4220183486238536E-2"/>
        <n v="0.29850746268656714"/>
        <n v="0.30222222222222223"/>
        <n v="0.22292993630573249"/>
        <n v="4.8951048951048952E-2"/>
        <n v="8.2627737226277378E-2"/>
        <n v="-2.1702838063439065E-2"/>
        <n v="0.26027397260273971"/>
        <n v="0.18462727272727272"/>
        <n v="0.16350275566442132"/>
        <n v="-1.5037593984962405E-2"/>
        <n v="0.39593114241001565"/>
        <n v="0.47232037691401652"/>
        <n v="0.15217391304347827"/>
        <n v="4.3956043956043959E-2"/>
        <n v="0.14367405289492494"/>
        <n v="0.10625"/>
        <n v="0.10204081632653061"/>
        <n v="4.3478260869565218E-3"/>
        <n v="-1.6129032258064516E-2"/>
        <n v="0.22736842105263158"/>
        <n v="0.22782608695652173"/>
        <n v="0.15511551155115511"/>
        <n v="2.8682985433248237E-2"/>
        <n v="0.15069939297967802"/>
        <n v="0.11888111888111888"/>
        <n v="-2.8016009148084619E-2"/>
        <n v="0.25362318840579712"/>
        <n v="0.13062409288824384"/>
        <n v="6.0386203817390335E-2"/>
        <n v="1.0554089709762533E-2"/>
        <n v="0.10464058234758872"/>
        <n v="0.13251155624036981"/>
        <n v="7.586206896551724E-2"/>
        <n v="0.1690909090909091"/>
        <n v="1.9813519813519812E-2"/>
        <n v="0.20779220779220781"/>
        <n v="0.13360323886639677"/>
        <n v="0.1278995530964035"/>
        <n v="0.14235500878734622"/>
        <n v="0.25800000000000001"/>
        <n v="0.52183333333333337"/>
        <n v="1.1112345816201801E-4"/>
        <n v="1.9125053964599223E-2"/>
        <n v="0.29428571428571426"/>
        <n v="0.22873345935727787"/>
        <n v="0.21745350500715308"/>
        <n v="0.19466567882941285"/>
        <n v="0.13808801213960548"/>
        <n v="0.10166666666666667"/>
        <n v="0.30136986301369861"/>
        <n v="0.20464038682963864"/>
        <n v="2.6360661781648924E-3"/>
        <n v="9.1262135922330095E-2"/>
        <n v="0.23499999999999999"/>
        <n v="8.025477707006369E-2"/>
        <n v="0.16516129032258065"/>
        <n v="0.27045075125208679"/>
        <n v="7.6337043313638372E-3"/>
        <n v="7.2922349518094204E-2"/>
        <n v="-1.834862385321101E-2"/>
        <n v="0.10259237416344009"/>
        <n v="0.26804123711340205"/>
        <n v="0.15990453460620524"/>
        <n v="0.18837675350701402"/>
        <n v="0.13942857142857143"/>
        <n v="0.13585746102449889"/>
        <n v="6.6000000000000003E-2"/>
        <n v="0.22115384615384615"/>
        <n v="0.27931769722814498"/>
        <n v="0.26079447322970639"/>
        <n v="0.40067911714770799"/>
        <n v="0.19573428904817469"/>
        <n v="0.24036979969183359"/>
        <n v="9.2477108433734939E-2"/>
        <n v="0.37878787878787878"/>
        <n v="0.26390293225480282"/>
        <n v="3.2146957520091848E-2"/>
        <n v="0.13137254901960785"/>
        <n v="4.5871559633027525E-2"/>
        <n v="0.39279999999999998"/>
        <n v="7.8582434514637908E-2"/>
        <n v="0.63777777777777778"/>
        <n v="0.29188198033005502"/>
        <n v="0.23370981754995657"/>
        <n v="4.9097016853771281E-3"/>
        <n v="0.25259515570934254"/>
        <n v="0.20672268907563024"/>
        <n v="-5.4166666666666669E-2"/>
        <n v="3.0624263839811542E-2"/>
        <n v="0.20238095238095238"/>
        <n v="0.33090909090909093"/>
        <n v="0.21494992846924177"/>
        <n v="0.10439127004996056"/>
        <n v="4.5644662665939265E-2"/>
        <n v="0.35949999999999999"/>
        <n v="0.1103448275862069"/>
        <n v="8.5106382978723402E-2"/>
        <n v="0.1216320246343341"/>
        <n v="0.27500000000000002"/>
        <n v="0.22927086075282968"/>
        <n v="-7.0981210855949897E-2"/>
        <n v="0.17352614015572859"/>
        <n v="0.27421758569299554"/>
        <n v="3.8787878787878788E-2"/>
        <n v="0.10843373493975904"/>
        <n v="0.21606037735849057"/>
        <n v="0.12833333333333333"/>
        <n v="2.1212121212121213E-2"/>
        <n v="0.2401553846153846"/>
        <n v="0.14181666666666667"/>
        <n v="0.10304789550072568"/>
        <n v="3.8397328881469114E-2"/>
        <n v="0.15514018691588785"/>
        <n v="-1.0638297872340425E-2"/>
        <n v="0.27844311377245506"/>
        <n v="0.26470588235294118"/>
        <n v="0.5777865432585737"/>
        <n v="0.18985521051628881"/>
        <n v="0.10020449897750511"/>
        <n v="-1.2698412698412698E-2"/>
        <n v="0.11158798283261803"/>
        <n v="-0.2"/>
        <n v="0.15703703703703703"/>
        <n v="0.17202268431001891"/>
        <n v="6.8553459119496854E-2"/>
        <n v="0.11627906976744186"/>
        <n v="0.18787878787878787"/>
        <n v="8.8951641369572884E-2"/>
        <n v="0.26448893572181242"/>
        <n v="0.10012223580397822"/>
        <n v="0.2009090909090909"/>
        <n v="2.6086956521739129E-2"/>
        <n v="0.21269714285714286"/>
        <n v="0.30130130130130128"/>
        <n v="0.47076126603129781"/>
        <n v="0.14819759679572764"/>
        <n v="4.6808510638297871E-2"/>
        <n v="0.36"/>
        <n v="-0.15745129015271195"/>
        <n v="-6.9034805173823918E-2"/>
        <n v="6.4102564102564097E-2"/>
        <n v="0.17504"/>
        <n v="0.14862681744749595"/>
        <n v="0.10571428571428572"/>
        <n v="0.15172413793103448"/>
        <n v="1.2671046468942645E-2"/>
        <n v="0.11814345991561181"/>
        <n v="0.14615384615384616"/>
        <n v="8.7771942985746434E-2"/>
        <n v="-1.1669445105977614E-2"/>
        <n v="6.0100166944908183E-2"/>
        <n v="0.21789473684210525"/>
        <n v="6.1176470588235297E-2"/>
        <n v="0.20115657142857143"/>
        <n v="4.8695652173913043E-2"/>
        <n v="0.14202049780380674"/>
        <n v="0.21360341151385928"/>
        <n v="1.054481546572935E-2"/>
        <n v="0.25628140703517588"/>
        <n v="0.31203566121842496"/>
        <n v="0.36281407035175878"/>
        <n v="0.32075471698113206"/>
        <n v="8.6301369863013705E-2"/>
        <n v="0.25600000000000001"/>
        <n v="0.112"/>
        <n v="0.41176470588235292"/>
        <n v="0.24303797468354429"/>
        <n v="-5.7008144020574365E-2"/>
        <n v="0.10019646365422397"/>
        <n v="-3.5714285714285713E-3"/>
        <n v="1.2328767123287671E-2"/>
      </sharedItems>
    </cacheField>
    <cacheField name="Close Date" numFmtId="14">
      <sharedItems containsSemiMixedTypes="0" containsNonDate="0" containsDate="1" containsString="0" minDate="2020-12-14T00:00:00" maxDate="2021-05-13T00:00:00" count="119">
        <d v="2020-12-14T00:00:00"/>
        <d v="2020-12-15T00:00:00"/>
        <d v="2020-12-16T00:00:00"/>
        <d v="2020-12-17T00:00:00"/>
        <d v="2020-12-18T00:00:00"/>
        <d v="2020-12-20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  <d v="2021-01-01T00:00:00"/>
        <d v="2021-01-04T00:00:00"/>
        <d v="2021-01-05T00:00:00"/>
        <d v="2021-01-06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6T00:00:00"/>
        <d v="2021-02-08T00:00:00"/>
        <d v="2021-02-09T00:00:00"/>
        <d v="2021-02-10T00:00:00"/>
        <d v="2021-02-11T00:00:00"/>
        <d v="2021-02-12T00:00:00"/>
        <d v="2021-02-13T00:00:00"/>
        <d v="2021-02-15T00:00:00"/>
        <d v="2021-02-16T00:00:00"/>
        <d v="2021-02-17T00:00:00"/>
        <d v="2021-02-18T00:00:00"/>
        <d v="2021-02-19T00:00:00"/>
        <d v="2021-02-21T00:00:00"/>
        <d v="2021-02-22T00:00:00"/>
        <d v="2021-02-23T00:00:00"/>
        <d v="2021-02-24T00:00:00"/>
        <d v="2021-02-25T00:00:00"/>
        <d v="2021-02-26T00:00:00"/>
        <d v="2021-02-28T00:00:00"/>
        <d v="2021-03-01T00:00:00"/>
        <d v="2021-03-02T00:00:00"/>
        <d v="2021-03-03T00:00:00"/>
        <d v="2021-03-04T00:00:00"/>
        <d v="2021-03-05T00:00:00"/>
        <d v="2021-03-06T00:00:00"/>
        <d v="2021-03-08T00:00:00"/>
        <d v="2021-03-09T00:00:00"/>
        <d v="2021-03-10T00:00:00"/>
        <d v="2021-03-11T00:00:00"/>
        <d v="2021-03-12T00:00:00"/>
        <d v="2021-03-13T00:00:00"/>
        <d v="2021-03-15T00:00:00"/>
        <d v="2021-03-16T00:00:00"/>
        <d v="2021-03-17T00:00:00"/>
        <d v="2021-03-18T00:00:00"/>
        <d v="2021-03-19T00:00:00"/>
        <d v="2021-03-21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2T00:00:00"/>
        <d v="2021-04-04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1T00:00:00"/>
        <d v="2021-05-03T00:00:00"/>
        <d v="2021-05-04T00:00:00"/>
        <d v="2021-05-05T00:00:00"/>
        <d v="2021-05-06T00:00:00"/>
        <d v="2021-05-07T00:00:00"/>
        <d v="2021-05-08T00:00:00"/>
        <d v="2021-05-09T00:00:00"/>
        <d v="2021-05-10T00:00:00"/>
        <d v="2021-05-11T00:00:00"/>
        <d v="2021-05-12T00:00:00"/>
      </sharedItems>
      <fieldGroup base="22">
        <rangePr groupBy="months" startDate="2020-12-14T00:00:00" endDate="2021-05-13T00:00:00"/>
        <groupItems count="14">
          <s v="&lt;12/14/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5/13/21"/>
        </groupItems>
      </fieldGroup>
    </cacheField>
    <cacheField name="DOM" numFmtId="0">
      <sharedItems containsSemiMixedTypes="0" containsString="0" containsNumber="1" containsInteger="1" minValue="-15" maxValue="617"/>
    </cacheField>
    <cacheField name="CDOM" numFmtId="0">
      <sharedItems containsSemiMixedTypes="0" containsString="0" containsNumber="1" containsInteger="1" minValue="0" maxValue="695" count="216">
        <n v="21"/>
        <n v="0"/>
        <n v="8"/>
        <n v="3"/>
        <n v="4"/>
        <n v="1"/>
        <n v="2"/>
        <n v="11"/>
        <n v="24"/>
        <n v="110"/>
        <n v="12"/>
        <n v="7"/>
        <n v="216"/>
        <n v="153"/>
        <n v="31"/>
        <n v="30"/>
        <n v="5"/>
        <n v="66"/>
        <n v="100"/>
        <n v="17"/>
        <n v="93"/>
        <n v="9"/>
        <n v="37"/>
        <n v="79"/>
        <n v="60"/>
        <n v="81"/>
        <n v="63"/>
        <n v="14"/>
        <n v="10"/>
        <n v="64"/>
        <n v="13"/>
        <n v="54"/>
        <n v="6"/>
        <n v="43"/>
        <n v="39"/>
        <n v="101"/>
        <n v="25"/>
        <n v="47"/>
        <n v="102"/>
        <n v="116"/>
        <n v="42"/>
        <n v="151"/>
        <n v="99"/>
        <n v="33"/>
        <n v="121"/>
        <n v="36"/>
        <n v="136"/>
        <n v="257"/>
        <n v="15"/>
        <n v="65"/>
        <n v="29"/>
        <n v="117"/>
        <n v="41"/>
        <n v="46"/>
        <n v="68"/>
        <n v="142"/>
        <n v="155"/>
        <n v="23"/>
        <n v="86"/>
        <n v="22"/>
        <n v="50"/>
        <n v="38"/>
        <n v="91"/>
        <n v="20"/>
        <n v="288"/>
        <n v="34"/>
        <n v="130"/>
        <n v="78"/>
        <n v="45"/>
        <n v="19"/>
        <n v="53"/>
        <n v="119"/>
        <n v="183"/>
        <n v="340"/>
        <n v="44"/>
        <n v="16"/>
        <n v="32"/>
        <n v="206"/>
        <n v="105"/>
        <n v="131"/>
        <n v="56"/>
        <n v="85"/>
        <n v="58"/>
        <n v="49"/>
        <n v="70"/>
        <n v="108"/>
        <n v="237"/>
        <n v="133"/>
        <n v="40"/>
        <n v="283"/>
        <n v="431"/>
        <n v="347"/>
        <n v="695"/>
        <n v="177"/>
        <n v="87"/>
        <n v="18"/>
        <n v="89"/>
        <n v="504"/>
        <n v="26"/>
        <n v="182"/>
        <n v="634"/>
        <n v="69"/>
        <n v="171"/>
        <n v="74"/>
        <n v="72"/>
        <n v="97"/>
        <n v="77"/>
        <n v="35"/>
        <n v="417"/>
        <n v="126"/>
        <n v="28"/>
        <n v="293"/>
        <n v="80"/>
        <n v="157"/>
        <n v="124"/>
        <n v="98"/>
        <n v="95"/>
        <n v="152"/>
        <n v="111"/>
        <n v="280"/>
        <n v="52"/>
        <n v="122"/>
        <n v="55"/>
        <n v="27"/>
        <n v="184"/>
        <n v="48"/>
        <n v="103"/>
        <n v="120"/>
        <n v="330"/>
        <n v="125"/>
        <n v="75"/>
        <n v="51"/>
        <n v="230"/>
        <n v="179"/>
        <n v="62"/>
        <n v="556"/>
        <n v="287"/>
        <n v="83"/>
        <n v="57"/>
        <n v="84"/>
        <n v="147"/>
        <n v="244"/>
        <n v="61"/>
        <n v="123"/>
        <n v="165"/>
        <n v="302"/>
        <n v="178"/>
        <n v="143"/>
        <n v="127"/>
        <n v="137"/>
        <n v="235"/>
        <n v="138"/>
        <n v="331"/>
        <n v="418"/>
        <n v="200"/>
        <n v="94"/>
        <n v="67"/>
        <n v="118"/>
        <n v="73"/>
        <n v="76"/>
        <n v="115"/>
        <n v="96"/>
        <n v="140"/>
        <n v="188"/>
        <n v="107"/>
        <n v="158"/>
        <n v="148"/>
        <n v="221"/>
        <n v="232"/>
        <n v="342"/>
        <n v="82"/>
        <n v="243"/>
        <n v="90"/>
        <n v="291"/>
        <n v="104"/>
        <n v="204"/>
        <n v="113"/>
        <n v="114"/>
        <n v="112"/>
        <n v="156"/>
        <n v="323"/>
        <n v="173"/>
        <n v="150"/>
        <n v="319"/>
        <n v="134"/>
        <n v="71"/>
        <n v="135"/>
        <n v="175"/>
        <n v="59"/>
        <n v="203"/>
        <n v="181"/>
        <n v="145"/>
        <n v="146"/>
        <n v="144"/>
        <n v="159"/>
        <n v="258"/>
        <n v="164"/>
        <n v="191"/>
        <n v="549"/>
        <n v="92"/>
        <n v="305"/>
        <n v="253"/>
        <n v="166"/>
        <n v="535"/>
        <n v="239"/>
        <n v="109"/>
        <n v="167"/>
        <n v="222"/>
        <n v="616"/>
        <n v="170"/>
        <n v="414"/>
        <n v="315"/>
        <n v="198"/>
        <n v="236"/>
        <n v="161"/>
        <n v="224"/>
      </sharedItems>
    </cacheField>
    <cacheField name="MRound 5k" numFmtId="44">
      <sharedItems containsSemiMixedTypes="0" containsString="0" containsNumber="1" containsInteger="1" minValue="-425000" maxValue="525000" count="121">
        <n v="-10000"/>
        <n v="0"/>
        <n v="40000"/>
        <n v="55000"/>
        <n v="10000"/>
        <n v="80000"/>
        <n v="-5000"/>
        <n v="45000"/>
        <n v="15000"/>
        <n v="30000"/>
        <n v="20000"/>
        <n v="-20000"/>
        <n v="5000"/>
        <n v="-105000"/>
        <n v="100000"/>
        <n v="50000"/>
        <n v="155000"/>
        <n v="-15000"/>
        <n v="-50000"/>
        <n v="25000"/>
        <n v="35000"/>
        <n v="70000"/>
        <n v="85000"/>
        <n v="75000"/>
        <n v="-60000"/>
        <n v="90000"/>
        <n v="-40000"/>
        <n v="-100000"/>
        <n v="-80000"/>
        <n v="-85000"/>
        <n v="60000"/>
        <n v="-125000"/>
        <n v="-215000"/>
        <n v="-25000"/>
        <n v="-175000"/>
        <n v="-55000"/>
        <n v="-35000"/>
        <n v="-170000"/>
        <n v="-70000"/>
        <n v="-135000"/>
        <n v="-45000"/>
        <n v="-95000"/>
        <n v="-425000"/>
        <n v="-75000"/>
        <n v="65000"/>
        <n v="-30000"/>
        <n v="-160000"/>
        <n v="-180000"/>
        <n v="-155000"/>
        <n v="115000"/>
        <n v="145000"/>
        <n v="-65000"/>
        <n v="-195000"/>
        <n v="-140000"/>
        <n v="135000"/>
        <n v="-90000"/>
        <n v="-165000"/>
        <n v="205000"/>
        <n v="130000"/>
        <n v="170000"/>
        <n v="150000"/>
        <n v="-110000"/>
        <n v="325000"/>
        <n v="110000"/>
        <n v="160000"/>
        <n v="120000"/>
        <n v="95000"/>
        <n v="105000"/>
        <n v="125000"/>
        <n v="-230000"/>
        <n v="140000"/>
        <n v="320000"/>
        <n v="190000"/>
        <n v="165000"/>
        <n v="260000"/>
        <n v="175000"/>
        <n v="-145000"/>
        <n v="210000"/>
        <n v="425000"/>
        <n v="180000"/>
        <n v="245000"/>
        <n v="255000"/>
        <n v="200000"/>
        <n v="340000"/>
        <n v="-200000"/>
        <n v="300000"/>
        <n v="-150000"/>
        <n v="405000"/>
        <n v="185000"/>
        <n v="195000"/>
        <n v="525000"/>
        <n v="310000"/>
        <n v="230000"/>
        <n v="335000"/>
        <n v="225000"/>
        <n v="215000"/>
        <n v="-120000"/>
        <n v="-115000"/>
        <n v="290000"/>
        <n v="330000"/>
        <n v="220000"/>
        <n v="250000"/>
        <n v="275000"/>
        <n v="285000"/>
        <n v="415000"/>
        <n v="315000"/>
        <n v="390000"/>
        <n v="235000"/>
        <n v="355000"/>
        <n v="345000"/>
        <n v="350000"/>
        <n v="240000"/>
        <n v="280000"/>
        <n v="500000"/>
        <n v="270000"/>
        <n v="305000"/>
        <n v="360000"/>
        <n v="400000"/>
        <n v="375000"/>
        <n v="490000"/>
        <n v="-3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68">
  <r>
    <n v="1"/>
    <n v="2909549"/>
    <s v="C"/>
    <s v="SE"/>
    <s v="6904 Creedmoor Dr"/>
    <x v="0"/>
    <n v="4"/>
    <n v="3"/>
    <n v="0"/>
    <n v="2"/>
    <n v="1"/>
    <n v="1962"/>
    <n v="0.58799999999999997"/>
    <n v="2216"/>
    <n v="108.26"/>
    <n v="239900"/>
    <n v="103.34"/>
    <n v="229000"/>
    <x v="0"/>
    <n v="-10900"/>
    <x v="0"/>
    <x v="0"/>
    <x v="0"/>
    <n v="21"/>
    <x v="0"/>
  </r>
  <r>
    <n v="2"/>
    <n v="6684325"/>
    <s v="C"/>
    <s v="3E"/>
    <s v="7806 Jackson Graham Dr"/>
    <x v="1"/>
    <n v="4"/>
    <n v="2"/>
    <n v="1"/>
    <n v="2"/>
    <n v="2"/>
    <n v="2020"/>
    <n v="0"/>
    <n v="2367"/>
    <n v="135.61000000000001"/>
    <n v="320990"/>
    <n v="135.61000000000001"/>
    <n v="320990"/>
    <x v="1"/>
    <n v="0"/>
    <x v="1"/>
    <x v="1"/>
    <x v="0"/>
    <n v="0"/>
    <x v="1"/>
  </r>
  <r>
    <n v="3"/>
    <n v="3787910"/>
    <s v="C"/>
    <s v="3E"/>
    <s v="7805 Linnie Ln"/>
    <x v="1"/>
    <n v="4"/>
    <n v="2"/>
    <n v="1"/>
    <n v="2"/>
    <n v="2"/>
    <n v="2020"/>
    <n v="0"/>
    <n v="2467"/>
    <n v="141.46"/>
    <n v="348990"/>
    <n v="141.46"/>
    <n v="348990"/>
    <x v="1"/>
    <n v="0"/>
    <x v="1"/>
    <x v="1"/>
    <x v="0"/>
    <n v="8"/>
    <x v="2"/>
  </r>
  <r>
    <n v="4"/>
    <n v="1988452"/>
    <s v="C"/>
    <s v="RN"/>
    <s v="8037 Tahoe Parke Cir"/>
    <x v="2"/>
    <n v="5"/>
    <n v="4"/>
    <n v="1"/>
    <n v="3"/>
    <n v="2"/>
    <n v="1999"/>
    <n v="0.224"/>
    <n v="3522"/>
    <n v="158.97"/>
    <n v="559900"/>
    <n v="170.36"/>
    <n v="600000"/>
    <x v="2"/>
    <n v="40100"/>
    <x v="2"/>
    <x v="2"/>
    <x v="0"/>
    <n v="4"/>
    <x v="3"/>
  </r>
  <r>
    <n v="5"/>
    <n v="1392221"/>
    <s v="C"/>
    <s v="NW"/>
    <s v="9102 Barryknoll St"/>
    <x v="3"/>
    <n v="4"/>
    <n v="2"/>
    <n v="0"/>
    <n v="2"/>
    <n v="2"/>
    <n v="1977"/>
    <n v="0.34100000000000003"/>
    <n v="2381"/>
    <n v="167.95"/>
    <n v="399900"/>
    <n v="191.33"/>
    <n v="455555"/>
    <x v="3"/>
    <n v="55655"/>
    <x v="3"/>
    <x v="3"/>
    <x v="0"/>
    <n v="4"/>
    <x v="4"/>
  </r>
  <r>
    <n v="6"/>
    <n v="6004936"/>
    <s v="C"/>
    <s v="5E"/>
    <s v="4612 Truth Way #458"/>
    <x v="4"/>
    <n v="3"/>
    <n v="2"/>
    <n v="1"/>
    <n v="2"/>
    <n v="2"/>
    <n v="2016"/>
    <n v="0.14199999999999999"/>
    <n v="1308"/>
    <n v="168.2"/>
    <n v="220000"/>
    <n v="175.84"/>
    <n v="230000"/>
    <x v="4"/>
    <n v="10000"/>
    <x v="4"/>
    <x v="4"/>
    <x v="0"/>
    <n v="1"/>
    <x v="5"/>
  </r>
  <r>
    <n v="7"/>
    <n v="1670065"/>
    <s v="C"/>
    <s v="N"/>
    <s v="14917 Alpha Collier Dr"/>
    <x v="5"/>
    <n v="3"/>
    <n v="2"/>
    <n v="0"/>
    <n v="2"/>
    <n v="1"/>
    <n v="1983"/>
    <n v="0.17100000000000001"/>
    <n v="1894"/>
    <n v="171.59"/>
    <n v="325000"/>
    <n v="214.1"/>
    <n v="405500"/>
    <x v="5"/>
    <n v="80500"/>
    <x v="5"/>
    <x v="5"/>
    <x v="0"/>
    <n v="2"/>
    <x v="6"/>
  </r>
  <r>
    <n v="8"/>
    <n v="5474323"/>
    <s v="C"/>
    <s v="5E"/>
    <s v="11805 Clayton Creek Ave"/>
    <x v="4"/>
    <n v="3"/>
    <n v="2"/>
    <n v="0"/>
    <n v="2"/>
    <n v="1"/>
    <n v="2020"/>
    <n v="0"/>
    <n v="1514"/>
    <n v="180.36"/>
    <n v="273068"/>
    <n v="178.64"/>
    <n v="270468"/>
    <x v="6"/>
    <n v="-2600"/>
    <x v="6"/>
    <x v="6"/>
    <x v="0"/>
    <n v="0"/>
    <x v="1"/>
  </r>
  <r>
    <n v="9"/>
    <n v="6835734"/>
    <s v="C"/>
    <s v="N"/>
    <s v="2209 Equestrian Trl"/>
    <x v="6"/>
    <n v="4"/>
    <n v="3"/>
    <n v="0"/>
    <n v="2"/>
    <n v="2"/>
    <n v="1997"/>
    <n v="0.13"/>
    <n v="2697"/>
    <n v="185.39"/>
    <n v="500000"/>
    <n v="185.39"/>
    <n v="500000"/>
    <x v="1"/>
    <n v="0"/>
    <x v="1"/>
    <x v="1"/>
    <x v="0"/>
    <n v="2"/>
    <x v="6"/>
  </r>
  <r>
    <n v="10"/>
    <n v="3772204"/>
    <s v="C"/>
    <s v="HD"/>
    <s v="11928 Mesa Verde Dr"/>
    <x v="7"/>
    <n v="5"/>
    <n v="5"/>
    <n v="1"/>
    <n v="3"/>
    <n v="2"/>
    <n v="2020"/>
    <n v="0.32"/>
    <n v="5086"/>
    <n v="186.79"/>
    <n v="950000"/>
    <n v="186.79"/>
    <n v="950000"/>
    <x v="1"/>
    <n v="0"/>
    <x v="1"/>
    <x v="1"/>
    <x v="0"/>
    <n v="11"/>
    <x v="7"/>
  </r>
  <r>
    <n v="11"/>
    <n v="2852283"/>
    <s v="C"/>
    <n v="11"/>
    <s v="3701 Bronco Bend Loop"/>
    <x v="8"/>
    <n v="3"/>
    <n v="2"/>
    <n v="0"/>
    <n v="2"/>
    <n v="1"/>
    <n v="2009"/>
    <n v="0.124"/>
    <n v="1436"/>
    <n v="187.95"/>
    <n v="269900"/>
    <n v="196.03"/>
    <n v="281500"/>
    <x v="7"/>
    <n v="11600"/>
    <x v="7"/>
    <x v="7"/>
    <x v="0"/>
    <n v="3"/>
    <x v="3"/>
  </r>
  <r>
    <n v="12"/>
    <n v="1556608"/>
    <s v="C"/>
    <s v="10S"/>
    <s v="9307 Queenswood Dr"/>
    <x v="9"/>
    <n v="4"/>
    <n v="2"/>
    <n v="1"/>
    <n v="2"/>
    <n v="2"/>
    <n v="1971"/>
    <n v="0.33300000000000002"/>
    <n v="2419"/>
    <n v="192.23"/>
    <n v="465000"/>
    <n v="196.36"/>
    <n v="475000"/>
    <x v="8"/>
    <n v="10000"/>
    <x v="8"/>
    <x v="8"/>
    <x v="0"/>
    <n v="4"/>
    <x v="4"/>
  </r>
  <r>
    <n v="13"/>
    <n v="2692215"/>
    <s v="C"/>
    <s v="SWE"/>
    <s v="3004 Blacksmith Ln"/>
    <x v="9"/>
    <n v="4"/>
    <n v="2"/>
    <n v="1"/>
    <n v="2"/>
    <n v="2"/>
    <n v="1988"/>
    <n v="0.19400000000000001"/>
    <n v="2766"/>
    <n v="198.84"/>
    <n v="550000"/>
    <n v="215.11"/>
    <n v="595000"/>
    <x v="9"/>
    <n v="45000"/>
    <x v="9"/>
    <x v="9"/>
    <x v="0"/>
    <n v="4"/>
    <x v="3"/>
  </r>
  <r>
    <n v="14"/>
    <n v="1098117"/>
    <s v="C"/>
    <s v="2N"/>
    <s v="9608 N Creek"/>
    <x v="10"/>
    <n v="3"/>
    <n v="1"/>
    <n v="1"/>
    <n v="1"/>
    <n v="1"/>
    <n v="1970"/>
    <n v="0.15"/>
    <n v="974"/>
    <n v="200.21"/>
    <n v="195000"/>
    <n v="210.47"/>
    <n v="205000"/>
    <x v="10"/>
    <n v="10000"/>
    <x v="10"/>
    <x v="10"/>
    <x v="0"/>
    <n v="1"/>
    <x v="5"/>
  </r>
  <r>
    <n v="15"/>
    <n v="7445483"/>
    <s v="C"/>
    <s v="LS"/>
    <s v="8708 Flycatcher Ct"/>
    <x v="11"/>
    <n v="4"/>
    <n v="4"/>
    <n v="0"/>
    <n v="3"/>
    <n v="2"/>
    <n v="2013"/>
    <n v="0.308"/>
    <n v="3339"/>
    <n v="200.36"/>
    <n v="669000"/>
    <n v="205.15"/>
    <n v="685000"/>
    <x v="11"/>
    <n v="16000"/>
    <x v="11"/>
    <x v="11"/>
    <x v="0"/>
    <n v="4"/>
    <x v="3"/>
  </r>
  <r>
    <n v="16"/>
    <n v="6745598"/>
    <s v="C"/>
    <s v="LS"/>
    <s v="4200 Gallego Cir"/>
    <x v="11"/>
    <n v="6"/>
    <n v="4"/>
    <n v="1"/>
    <n v="3"/>
    <n v="2"/>
    <n v="2015"/>
    <n v="0.20599999999999999"/>
    <n v="4103"/>
    <n v="201.07"/>
    <n v="825000"/>
    <n v="208.38"/>
    <n v="855000"/>
    <x v="12"/>
    <n v="30000"/>
    <x v="12"/>
    <x v="12"/>
    <x v="0"/>
    <n v="4"/>
    <x v="3"/>
  </r>
  <r>
    <n v="17"/>
    <n v="9237754"/>
    <s v="C"/>
    <n v="3"/>
    <s v="7613 Meador Ave"/>
    <x v="12"/>
    <n v="3"/>
    <n v="2"/>
    <n v="0"/>
    <n v="0"/>
    <n v="1"/>
    <n v="1994"/>
    <n v="0.191"/>
    <n v="1483"/>
    <n v="201.62"/>
    <n v="299000"/>
    <n v="201.62"/>
    <n v="299000"/>
    <x v="1"/>
    <n v="0"/>
    <x v="1"/>
    <x v="1"/>
    <x v="0"/>
    <n v="25"/>
    <x v="8"/>
  </r>
  <r>
    <n v="18"/>
    <n v="6001063"/>
    <s v="C"/>
    <s v="N"/>
    <s v="2301 Water Well Ln"/>
    <x v="5"/>
    <n v="3"/>
    <n v="2"/>
    <n v="0"/>
    <n v="2"/>
    <n v="1"/>
    <n v="1982"/>
    <n v="0.22500000000000001"/>
    <n v="1771"/>
    <n v="208.87"/>
    <n v="369900"/>
    <n v="221.34"/>
    <n v="392000"/>
    <x v="13"/>
    <n v="22100"/>
    <x v="13"/>
    <x v="13"/>
    <x v="0"/>
    <n v="3"/>
    <x v="3"/>
  </r>
  <r>
    <n v="19"/>
    <n v="2788572"/>
    <s v="C"/>
    <s v="LS"/>
    <s v="6024 ANTELOPE WELL Ln"/>
    <x v="11"/>
    <n v="4"/>
    <n v="3"/>
    <n v="1"/>
    <n v="3"/>
    <n v="1"/>
    <n v="2020"/>
    <n v="0.23200000000000001"/>
    <n v="3295"/>
    <n v="209.38"/>
    <n v="689900"/>
    <n v="203.95"/>
    <n v="672000"/>
    <x v="14"/>
    <n v="-17900"/>
    <x v="14"/>
    <x v="14"/>
    <x v="0"/>
    <n v="110"/>
    <x v="9"/>
  </r>
  <r>
    <n v="20"/>
    <n v="3683329"/>
    <s v="C"/>
    <s v="3E"/>
    <s v="6300 Keegans Dr"/>
    <x v="1"/>
    <n v="3"/>
    <n v="2"/>
    <n v="1"/>
    <n v="2"/>
    <n v="2"/>
    <n v="2020"/>
    <n v="0.151"/>
    <n v="2335"/>
    <n v="226.55"/>
    <n v="529000"/>
    <n v="226.55"/>
    <n v="529000"/>
    <x v="1"/>
    <n v="0"/>
    <x v="1"/>
    <x v="1"/>
    <x v="0"/>
    <n v="0"/>
    <x v="1"/>
  </r>
  <r>
    <n v="21"/>
    <n v="4545768"/>
    <s v="C"/>
    <s v="SWW"/>
    <s v="10905 Split Stone Way"/>
    <x v="13"/>
    <n v="4"/>
    <n v="2"/>
    <n v="1"/>
    <n v="2"/>
    <n v="2"/>
    <n v="2006"/>
    <n v="0.192"/>
    <n v="2860"/>
    <n v="230.42"/>
    <n v="659000"/>
    <n v="227.27"/>
    <n v="650000"/>
    <x v="15"/>
    <n v="-9000"/>
    <x v="15"/>
    <x v="15"/>
    <x v="0"/>
    <n v="12"/>
    <x v="10"/>
  </r>
  <r>
    <n v="22"/>
    <n v="2740192"/>
    <s v="C"/>
    <s v="SWE"/>
    <s v="3311 Spotted Horse Trl"/>
    <x v="9"/>
    <n v="3"/>
    <n v="2"/>
    <n v="0"/>
    <n v="2"/>
    <n v="1"/>
    <n v="1982"/>
    <n v="0.29699999999999999"/>
    <n v="1850"/>
    <n v="243.24"/>
    <n v="450000"/>
    <n v="248.65"/>
    <n v="460000"/>
    <x v="16"/>
    <n v="10000"/>
    <x v="16"/>
    <x v="16"/>
    <x v="0"/>
    <n v="4"/>
    <x v="4"/>
  </r>
  <r>
    <n v="23"/>
    <n v="5672825"/>
    <s v="C"/>
    <s v="1A"/>
    <s v="4203 Walhill Ln"/>
    <x v="14"/>
    <n v="3"/>
    <n v="2"/>
    <n v="1"/>
    <n v="2"/>
    <n v="2"/>
    <n v="1980"/>
    <n v="0.26800000000000002"/>
    <n v="2519"/>
    <n v="248.11"/>
    <n v="625000"/>
    <n v="263.2"/>
    <n v="663000"/>
    <x v="17"/>
    <n v="38000"/>
    <x v="17"/>
    <x v="17"/>
    <x v="0"/>
    <n v="3"/>
    <x v="6"/>
  </r>
  <r>
    <n v="24"/>
    <n v="5214510"/>
    <s v="C"/>
    <s v="N"/>
    <s v="14213 Anita Marie Ln"/>
    <x v="5"/>
    <n v="3"/>
    <n v="2"/>
    <n v="0"/>
    <n v="1"/>
    <n v="1"/>
    <n v="1984"/>
    <n v="9.7000000000000003E-2"/>
    <n v="1115"/>
    <n v="255.61"/>
    <n v="285000"/>
    <n v="260.08999999999997"/>
    <n v="290000"/>
    <x v="18"/>
    <n v="5000"/>
    <x v="18"/>
    <x v="18"/>
    <x v="0"/>
    <n v="3"/>
    <x v="3"/>
  </r>
  <r>
    <n v="25"/>
    <n v="3576701"/>
    <s v="C"/>
    <s v="SWW"/>
    <s v="6003 Blanco River Pass"/>
    <x v="15"/>
    <n v="3"/>
    <n v="2"/>
    <n v="0"/>
    <n v="2"/>
    <n v="1"/>
    <n v="1986"/>
    <n v="0.182"/>
    <n v="1855"/>
    <n v="258.49"/>
    <n v="479500"/>
    <n v="259.3"/>
    <n v="481000"/>
    <x v="19"/>
    <n v="1500"/>
    <x v="19"/>
    <x v="19"/>
    <x v="0"/>
    <n v="7"/>
    <x v="11"/>
  </r>
  <r>
    <n v="26"/>
    <n v="3080738"/>
    <s v="C"/>
    <s v="LS"/>
    <s v="211 Bella Cima Dr"/>
    <x v="16"/>
    <n v="4"/>
    <n v="4"/>
    <n v="1"/>
    <n v="3"/>
    <n v="2"/>
    <n v="2001"/>
    <n v="1"/>
    <n v="6431"/>
    <n v="260.45999999999998"/>
    <n v="1675000"/>
    <n v="244.13"/>
    <n v="1570000"/>
    <x v="20"/>
    <n v="-105000"/>
    <x v="20"/>
    <x v="20"/>
    <x v="0"/>
    <n v="216"/>
    <x v="12"/>
  </r>
  <r>
    <n v="27"/>
    <n v="4685690"/>
    <s v="C"/>
    <s v="SWW"/>
    <s v="6518 Tasajillo Trl"/>
    <x v="13"/>
    <n v="3"/>
    <n v="2"/>
    <n v="0"/>
    <n v="3"/>
    <n v="1"/>
    <n v="2001"/>
    <n v="0.24099999999999999"/>
    <n v="1992"/>
    <n v="260.99"/>
    <n v="519900"/>
    <n v="268.57"/>
    <n v="535000"/>
    <x v="21"/>
    <n v="15100"/>
    <x v="21"/>
    <x v="21"/>
    <x v="0"/>
    <n v="4"/>
    <x v="4"/>
  </r>
  <r>
    <n v="28"/>
    <n v="5014481"/>
    <s v="C"/>
    <s v="N"/>
    <s v="2128 Elysian Flds"/>
    <x v="6"/>
    <n v="3"/>
    <n v="2"/>
    <n v="0"/>
    <n v="2"/>
    <n v="1"/>
    <n v="1980"/>
    <n v="0.187"/>
    <n v="1254"/>
    <n v="286.27999999999997"/>
    <n v="359000"/>
    <n v="303.02999999999997"/>
    <n v="380000"/>
    <x v="22"/>
    <n v="21000"/>
    <x v="22"/>
    <x v="22"/>
    <x v="0"/>
    <n v="4"/>
    <x v="4"/>
  </r>
  <r>
    <n v="29"/>
    <n v="7293744"/>
    <s v="C"/>
    <s v="W"/>
    <s v="8207 Scenic Ridge Cv"/>
    <x v="17"/>
    <n v="4"/>
    <n v="3"/>
    <n v="2"/>
    <n v="2"/>
    <n v="2"/>
    <n v="2001"/>
    <n v="0.34200000000000003"/>
    <n v="4434"/>
    <n v="292.06"/>
    <n v="1295000"/>
    <n v="292.06"/>
    <n v="1295000"/>
    <x v="1"/>
    <n v="0"/>
    <x v="1"/>
    <x v="1"/>
    <x v="0"/>
    <n v="121"/>
    <x v="13"/>
  </r>
  <r>
    <n v="30"/>
    <n v="7886997"/>
    <s v="C"/>
    <s v="1N"/>
    <s v="7603 Creekbluff Dr"/>
    <x v="18"/>
    <n v="4"/>
    <n v="2"/>
    <n v="1"/>
    <n v="0"/>
    <n v="1"/>
    <n v="1969"/>
    <n v="0.57499999999999996"/>
    <n v="2816"/>
    <n v="292.97000000000003"/>
    <n v="825000"/>
    <n v="328.48"/>
    <n v="925000"/>
    <x v="23"/>
    <n v="100000"/>
    <x v="23"/>
    <x v="23"/>
    <x v="0"/>
    <n v="3"/>
    <x v="6"/>
  </r>
  <r>
    <n v="31"/>
    <n v="6266290"/>
    <s v="C"/>
    <s v="2N"/>
    <s v="9903 Oak Run Dr"/>
    <x v="19"/>
    <n v="3"/>
    <n v="2"/>
    <n v="0"/>
    <n v="2"/>
    <n v="1"/>
    <n v="1973"/>
    <n v="0.2"/>
    <n v="1289"/>
    <n v="294.41000000000003"/>
    <n v="379500"/>
    <n v="287.04000000000002"/>
    <n v="370000"/>
    <x v="24"/>
    <n v="-9500"/>
    <x v="24"/>
    <x v="24"/>
    <x v="0"/>
    <n v="31"/>
    <x v="14"/>
  </r>
  <r>
    <n v="32"/>
    <n v="5728716"/>
    <s v="C"/>
    <n v="3"/>
    <s v="7204 Meadowood Dr"/>
    <x v="20"/>
    <n v="3"/>
    <n v="2"/>
    <n v="0"/>
    <n v="2"/>
    <n v="1"/>
    <n v="1969"/>
    <n v="0.48299999999999998"/>
    <n v="2017"/>
    <n v="294.99"/>
    <n v="595000"/>
    <n v="292.51"/>
    <n v="590000"/>
    <x v="25"/>
    <n v="-5000"/>
    <x v="25"/>
    <x v="25"/>
    <x v="0"/>
    <n v="4"/>
    <x v="4"/>
  </r>
  <r>
    <n v="33"/>
    <n v="2697530"/>
    <s v="C"/>
    <s v="1N"/>
    <s v="11814 Knights Bridge"/>
    <x v="14"/>
    <n v="3"/>
    <n v="2"/>
    <n v="0"/>
    <n v="2"/>
    <n v="1"/>
    <n v="1975"/>
    <n v="0.22700000000000001"/>
    <n v="1737"/>
    <n v="324.7"/>
    <n v="564000"/>
    <n v="324.7"/>
    <n v="564000"/>
    <x v="1"/>
    <n v="0"/>
    <x v="1"/>
    <x v="1"/>
    <x v="0"/>
    <n v="10"/>
    <x v="11"/>
  </r>
  <r>
    <n v="34"/>
    <n v="5151037"/>
    <s v="C"/>
    <n v="5"/>
    <s v="5201 Star Light Ter #1"/>
    <x v="21"/>
    <n v="3"/>
    <n v="2"/>
    <n v="1"/>
    <n v="1"/>
    <n v="2"/>
    <n v="2020"/>
    <n v="0.17299999999999999"/>
    <n v="1629"/>
    <n v="324.74"/>
    <n v="529000"/>
    <n v="319.20999999999998"/>
    <n v="520000"/>
    <x v="26"/>
    <n v="-9000"/>
    <x v="26"/>
    <x v="26"/>
    <x v="0"/>
    <n v="30"/>
    <x v="15"/>
  </r>
  <r>
    <n v="35"/>
    <n v="2065511"/>
    <s v="C"/>
    <s v="1N"/>
    <s v="7604 Crossmeadow Dr"/>
    <x v="18"/>
    <n v="4"/>
    <n v="3"/>
    <n v="0"/>
    <n v="2"/>
    <n v="1"/>
    <n v="1968"/>
    <n v="0.502"/>
    <n v="2467"/>
    <n v="344.35"/>
    <n v="849500"/>
    <n v="364.82"/>
    <n v="900000"/>
    <x v="27"/>
    <n v="50500"/>
    <x v="27"/>
    <x v="27"/>
    <x v="0"/>
    <n v="3"/>
    <x v="3"/>
  </r>
  <r>
    <n v="36"/>
    <n v="1851859"/>
    <s v="C"/>
    <n v="3"/>
    <s v="6210 Hyside Dr"/>
    <x v="20"/>
    <n v="3"/>
    <n v="2"/>
    <n v="0"/>
    <n v="2"/>
    <n v="1"/>
    <n v="1968"/>
    <n v="0.20200000000000001"/>
    <n v="1436"/>
    <n v="348.12"/>
    <n v="499900"/>
    <n v="348.12"/>
    <n v="499900"/>
    <x v="1"/>
    <n v="0"/>
    <x v="1"/>
    <x v="1"/>
    <x v="0"/>
    <n v="5"/>
    <x v="16"/>
  </r>
  <r>
    <n v="37"/>
    <n v="2994006"/>
    <s v="C"/>
    <n v="4"/>
    <s v="110 55th St"/>
    <x v="22"/>
    <n v="3"/>
    <n v="2"/>
    <n v="0"/>
    <n v="0"/>
    <n v="1.5"/>
    <n v="1952"/>
    <n v="0.08"/>
    <n v="1643"/>
    <n v="356.06"/>
    <n v="585000"/>
    <n v="356.06"/>
    <n v="585000"/>
    <x v="1"/>
    <n v="0"/>
    <x v="1"/>
    <x v="1"/>
    <x v="0"/>
    <n v="2"/>
    <x v="6"/>
  </r>
  <r>
    <n v="38"/>
    <n v="5836682"/>
    <s v="C"/>
    <s v="8E"/>
    <s v="3405 Needles Dr"/>
    <x v="23"/>
    <n v="3"/>
    <n v="3"/>
    <n v="1"/>
    <n v="2"/>
    <n v="1"/>
    <n v="1983"/>
    <n v="0.32400000000000001"/>
    <n v="3067"/>
    <n v="358.66"/>
    <n v="1100000"/>
    <n v="408.79"/>
    <n v="1253750"/>
    <x v="28"/>
    <n v="153750"/>
    <x v="28"/>
    <x v="28"/>
    <x v="0"/>
    <n v="7"/>
    <x v="17"/>
  </r>
  <r>
    <n v="39"/>
    <n v="3209865"/>
    <s v="C"/>
    <n v="5"/>
    <s v="1115 Spur St"/>
    <x v="21"/>
    <n v="3"/>
    <n v="1"/>
    <n v="0"/>
    <n v="2"/>
    <n v="1"/>
    <n v="1955"/>
    <n v="0.16200000000000001"/>
    <n v="792"/>
    <n v="366.16"/>
    <n v="290000"/>
    <n v="347.22"/>
    <n v="275000"/>
    <x v="29"/>
    <n v="-15000"/>
    <x v="29"/>
    <x v="29"/>
    <x v="0"/>
    <n v="100"/>
    <x v="18"/>
  </r>
  <r>
    <n v="40"/>
    <n v="8097027"/>
    <s v="C"/>
    <n v="5"/>
    <s v="1101 1/2 Brass St #1"/>
    <x v="24"/>
    <n v="3"/>
    <n v="3"/>
    <n v="0"/>
    <n v="1"/>
    <n v="3"/>
    <n v="2020"/>
    <n v="0"/>
    <n v="2012"/>
    <n v="372.76"/>
    <n v="750000"/>
    <n v="372.76"/>
    <n v="750000"/>
    <x v="1"/>
    <n v="0"/>
    <x v="1"/>
    <x v="1"/>
    <x v="0"/>
    <n v="5"/>
    <x v="6"/>
  </r>
  <r>
    <n v="41"/>
    <n v="2483419"/>
    <s v="C"/>
    <n v="3"/>
    <s v="2102 Bristol Dr"/>
    <x v="20"/>
    <n v="3"/>
    <n v="1"/>
    <n v="0"/>
    <n v="0"/>
    <n v="1"/>
    <n v="1957"/>
    <n v="0.18099999999999999"/>
    <n v="978"/>
    <n v="393.66"/>
    <n v="385000"/>
    <n v="393.66"/>
    <n v="385000"/>
    <x v="1"/>
    <n v="0"/>
    <x v="1"/>
    <x v="1"/>
    <x v="0"/>
    <n v="5"/>
    <x v="4"/>
  </r>
  <r>
    <n v="42"/>
    <n v="7132158"/>
    <s v="C"/>
    <n v="2"/>
    <s v="1200 Stobaugh St #B"/>
    <x v="25"/>
    <n v="2"/>
    <n v="2"/>
    <n v="1"/>
    <n v="1"/>
    <n v="2"/>
    <n v="2019"/>
    <n v="0.16500000000000001"/>
    <n v="1034"/>
    <n v="435.2"/>
    <n v="450000"/>
    <n v="435.2"/>
    <n v="450000"/>
    <x v="1"/>
    <n v="0"/>
    <x v="1"/>
    <x v="1"/>
    <x v="0"/>
    <n v="8"/>
    <x v="2"/>
  </r>
  <r>
    <n v="43"/>
    <n v="1423796"/>
    <s v="C"/>
    <n v="2"/>
    <s v="1310 Palo Duro Rd #B"/>
    <x v="25"/>
    <n v="3"/>
    <n v="3"/>
    <n v="1"/>
    <n v="2"/>
    <n v="1"/>
    <n v="2020"/>
    <n v="0.21"/>
    <n v="1395"/>
    <n v="473.12"/>
    <n v="660000"/>
    <n v="473.12"/>
    <n v="660000"/>
    <x v="1"/>
    <n v="0"/>
    <x v="1"/>
    <x v="1"/>
    <x v="0"/>
    <n v="0"/>
    <x v="1"/>
  </r>
  <r>
    <n v="44"/>
    <n v="9597506"/>
    <s v="C"/>
    <n v="2"/>
    <s v="2201 Pasadena Dr"/>
    <x v="25"/>
    <n v="4"/>
    <n v="3"/>
    <n v="0"/>
    <n v="2"/>
    <n v="2"/>
    <n v="2020"/>
    <n v="0.23699999999999999"/>
    <n v="3169"/>
    <n v="473.5"/>
    <n v="1500532"/>
    <n v="473.5"/>
    <n v="1500532"/>
    <x v="1"/>
    <n v="0"/>
    <x v="1"/>
    <x v="1"/>
    <x v="0"/>
    <n v="0"/>
    <x v="1"/>
  </r>
  <r>
    <n v="45"/>
    <n v="4421619"/>
    <s v="C"/>
    <n v="5"/>
    <s v="1407 Holly St #A"/>
    <x v="24"/>
    <n v="3"/>
    <n v="2"/>
    <n v="1"/>
    <n v="0"/>
    <n v="2"/>
    <n v="2015"/>
    <n v="9.9000000000000005E-2"/>
    <n v="1567"/>
    <n v="478.62"/>
    <n v="750000"/>
    <n v="504.15"/>
    <n v="790000"/>
    <x v="30"/>
    <n v="40000"/>
    <x v="30"/>
    <x v="30"/>
    <x v="0"/>
    <n v="6"/>
    <x v="4"/>
  </r>
  <r>
    <n v="46"/>
    <n v="5006690"/>
    <s v="C"/>
    <n v="5"/>
    <s v="1101 1/2 Brass St #2"/>
    <x v="24"/>
    <n v="2"/>
    <n v="2"/>
    <n v="1"/>
    <n v="1"/>
    <n v="2"/>
    <n v="2020"/>
    <n v="0"/>
    <n v="1074"/>
    <n v="479.52"/>
    <n v="515000"/>
    <n v="490.69"/>
    <n v="527000"/>
    <x v="31"/>
    <n v="12000"/>
    <x v="31"/>
    <x v="31"/>
    <x v="0"/>
    <n v="18"/>
    <x v="19"/>
  </r>
  <r>
    <n v="47"/>
    <n v="4353328"/>
    <s v="C"/>
    <n v="6"/>
    <s v="1805 Alameda Dr"/>
    <x v="26"/>
    <n v="4"/>
    <n v="3"/>
    <n v="0"/>
    <n v="0"/>
    <n v="2"/>
    <n v="1933"/>
    <n v="0.153"/>
    <n v="2691"/>
    <n v="538.83000000000004"/>
    <n v="1450000"/>
    <n v="520.25"/>
    <n v="1400000"/>
    <x v="32"/>
    <n v="-50000"/>
    <x v="32"/>
    <x v="32"/>
    <x v="0"/>
    <n v="93"/>
    <x v="20"/>
  </r>
  <r>
    <n v="48"/>
    <n v="9993362"/>
    <s v="C"/>
    <n v="7"/>
    <s v="2024 Ford St"/>
    <x v="26"/>
    <n v="2"/>
    <n v="2"/>
    <n v="0"/>
    <n v="2"/>
    <n v="1"/>
    <n v="1950"/>
    <n v="0.14899999999999999"/>
    <n v="1221"/>
    <n v="614.25"/>
    <n v="750000"/>
    <n v="614.25"/>
    <n v="750000"/>
    <x v="1"/>
    <n v="0"/>
    <x v="1"/>
    <x v="1"/>
    <x v="0"/>
    <n v="0"/>
    <x v="1"/>
  </r>
  <r>
    <n v="49"/>
    <n v="6981796"/>
    <s v="C"/>
    <s v="NW"/>
    <s v="13003 Sinton Ln"/>
    <x v="3"/>
    <n v="3"/>
    <n v="2"/>
    <n v="1"/>
    <n v="2"/>
    <n v="2"/>
    <n v="1984"/>
    <n v="0.13600000000000001"/>
    <n v="2259"/>
    <n v="166"/>
    <n v="375000"/>
    <n v="163.79"/>
    <n v="370000"/>
    <x v="33"/>
    <n v="-5000"/>
    <x v="33"/>
    <x v="33"/>
    <x v="1"/>
    <n v="9"/>
    <x v="21"/>
  </r>
  <r>
    <n v="50"/>
    <n v="7207867"/>
    <s v="C"/>
    <s v="3E"/>
    <s v="13017 Brahmin Dr"/>
    <x v="1"/>
    <n v="3"/>
    <n v="2"/>
    <n v="0"/>
    <n v="2"/>
    <n v="1"/>
    <n v="2020"/>
    <n v="0.23400000000000001"/>
    <n v="1472"/>
    <n v="168.47"/>
    <n v="247990"/>
    <n v="166.2"/>
    <n v="244648"/>
    <x v="34"/>
    <n v="-3342"/>
    <x v="34"/>
    <x v="34"/>
    <x v="1"/>
    <n v="2"/>
    <x v="6"/>
  </r>
  <r>
    <n v="51"/>
    <n v="3163663"/>
    <s v="C"/>
    <s v="RRW"/>
    <s v="9621 Spanish Wells Dr"/>
    <x v="27"/>
    <n v="5"/>
    <n v="3"/>
    <n v="1"/>
    <n v="3"/>
    <n v="2"/>
    <n v="2006"/>
    <n v="0.20399999999999999"/>
    <n v="3163"/>
    <n v="170.41"/>
    <n v="539000"/>
    <n v="196.33"/>
    <n v="621000"/>
    <x v="35"/>
    <n v="82000"/>
    <x v="35"/>
    <x v="35"/>
    <x v="1"/>
    <n v="4"/>
    <x v="3"/>
  </r>
  <r>
    <n v="52"/>
    <n v="4538916"/>
    <s v="C"/>
    <s v="HD"/>
    <s v="111 Raindance Cv"/>
    <x v="7"/>
    <n v="3"/>
    <n v="2"/>
    <n v="1"/>
    <n v="3"/>
    <n v="1"/>
    <n v="2010"/>
    <n v="0.247"/>
    <n v="2777"/>
    <n v="171.05"/>
    <n v="475000"/>
    <n v="174.65"/>
    <n v="485000"/>
    <x v="36"/>
    <n v="10000"/>
    <x v="36"/>
    <x v="36"/>
    <x v="1"/>
    <n v="5"/>
    <x v="4"/>
  </r>
  <r>
    <n v="53"/>
    <n v="7550714"/>
    <s v="C"/>
    <s v="NE"/>
    <s v="11021 Helms Deep Dr"/>
    <x v="28"/>
    <n v="3"/>
    <n v="2"/>
    <n v="0"/>
    <n v="1"/>
    <n v="1"/>
    <n v="2013"/>
    <n v="0.127"/>
    <n v="1342"/>
    <n v="175.11"/>
    <n v="235000"/>
    <n v="186.29"/>
    <n v="250000"/>
    <x v="37"/>
    <n v="15000"/>
    <x v="37"/>
    <x v="37"/>
    <x v="1"/>
    <n v="4"/>
    <x v="4"/>
  </r>
  <r>
    <n v="54"/>
    <n v="8419746"/>
    <s v="C"/>
    <s v="RN"/>
    <s v="2709 Golden Gate Park"/>
    <x v="29"/>
    <n v="3"/>
    <n v="2"/>
    <n v="1"/>
    <n v="2"/>
    <n v="2"/>
    <n v="2006"/>
    <n v="0.13100000000000001"/>
    <n v="2820"/>
    <n v="177.27"/>
    <n v="499900"/>
    <n v="178.01"/>
    <n v="502000"/>
    <x v="38"/>
    <n v="2100"/>
    <x v="38"/>
    <x v="38"/>
    <x v="1"/>
    <n v="11"/>
    <x v="7"/>
  </r>
  <r>
    <n v="55"/>
    <n v="9684351"/>
    <s v="C"/>
    <s v="SWE"/>
    <s v="10520 Abana Way"/>
    <x v="9"/>
    <n v="3"/>
    <n v="3"/>
    <n v="0"/>
    <n v="2"/>
    <n v="2"/>
    <n v="2019"/>
    <n v="0.13800000000000001"/>
    <n v="2029"/>
    <n v="178.78"/>
    <n v="362750"/>
    <n v="181.12"/>
    <n v="367500"/>
    <x v="39"/>
    <n v="4750"/>
    <x v="39"/>
    <x v="39"/>
    <x v="1"/>
    <n v="37"/>
    <x v="22"/>
  </r>
  <r>
    <n v="56"/>
    <n v="9713475"/>
    <s v="C"/>
    <s v="LS"/>
    <s v="7109 Poulain Dr"/>
    <x v="11"/>
    <n v="4"/>
    <n v="3"/>
    <n v="0"/>
    <n v="2"/>
    <n v="2"/>
    <n v="2020"/>
    <n v="0.14899999999999999"/>
    <n v="2895"/>
    <n v="186.04"/>
    <n v="538595"/>
    <n v="186.04"/>
    <n v="538595"/>
    <x v="1"/>
    <n v="0"/>
    <x v="1"/>
    <x v="1"/>
    <x v="1"/>
    <n v="79"/>
    <x v="23"/>
  </r>
  <r>
    <n v="57"/>
    <n v="7719736"/>
    <s v="C"/>
    <s v="3E"/>
    <s v="7711 Jackson Graham Dr"/>
    <x v="1"/>
    <n v="3"/>
    <n v="2"/>
    <n v="0"/>
    <n v="2"/>
    <n v="1"/>
    <n v="2020"/>
    <n v="0"/>
    <n v="1514"/>
    <n v="188.9"/>
    <n v="285990"/>
    <n v="184.6"/>
    <n v="279490"/>
    <x v="40"/>
    <n v="-6500"/>
    <x v="40"/>
    <x v="40"/>
    <x v="1"/>
    <n v="8"/>
    <x v="2"/>
  </r>
  <r>
    <n v="58"/>
    <n v="4099545"/>
    <s v="C"/>
    <s v="NW"/>
    <s v="11608 Spicewood Pkwy #17"/>
    <x v="18"/>
    <n v="4"/>
    <n v="3"/>
    <n v="1"/>
    <n v="2"/>
    <n v="2"/>
    <n v="2002"/>
    <n v="0.20399999999999999"/>
    <n v="3003"/>
    <n v="191.48"/>
    <n v="575000"/>
    <n v="187.65"/>
    <n v="563500"/>
    <x v="41"/>
    <n v="-11500"/>
    <x v="41"/>
    <x v="41"/>
    <x v="1"/>
    <n v="61"/>
    <x v="24"/>
  </r>
  <r>
    <n v="59"/>
    <n v="3081315"/>
    <s v="C"/>
    <n v="11"/>
    <s v="5308 Gooding Dr"/>
    <x v="8"/>
    <n v="3"/>
    <n v="2"/>
    <n v="1"/>
    <n v="2"/>
    <n v="2"/>
    <n v="2015"/>
    <n v="0.08"/>
    <n v="1693"/>
    <n v="191.97"/>
    <n v="325000"/>
    <n v="191.97"/>
    <n v="325000"/>
    <x v="1"/>
    <n v="0"/>
    <x v="1"/>
    <x v="1"/>
    <x v="1"/>
    <n v="5"/>
    <x v="4"/>
  </r>
  <r>
    <n v="60"/>
    <n v="5842914"/>
    <s v="C"/>
    <s v="2N"/>
    <s v="1417 Kramer Ln #15"/>
    <x v="19"/>
    <n v="3"/>
    <n v="3"/>
    <n v="0"/>
    <n v="2"/>
    <n v="3"/>
    <n v="2020"/>
    <n v="0"/>
    <n v="2600"/>
    <n v="201.12"/>
    <n v="522900"/>
    <n v="211.25"/>
    <n v="549241"/>
    <x v="42"/>
    <n v="26341"/>
    <x v="42"/>
    <x v="42"/>
    <x v="1"/>
    <n v="81"/>
    <x v="25"/>
  </r>
  <r>
    <n v="61"/>
    <n v="6659511"/>
    <s v="C"/>
    <s v="SWE"/>
    <s v="1620 Sir Thopas Trl"/>
    <x v="9"/>
    <n v="3"/>
    <n v="2"/>
    <n v="0"/>
    <n v="2"/>
    <n v="1"/>
    <n v="2000"/>
    <n v="0.14000000000000001"/>
    <n v="1271"/>
    <n v="203.78"/>
    <n v="259000"/>
    <n v="229.74"/>
    <n v="292000"/>
    <x v="43"/>
    <n v="33000"/>
    <x v="43"/>
    <x v="43"/>
    <x v="1"/>
    <n v="3"/>
    <x v="3"/>
  </r>
  <r>
    <n v="62"/>
    <n v="1801031"/>
    <s v="C"/>
    <s v="W"/>
    <s v="8414 Spring Valley Dr"/>
    <x v="30"/>
    <n v="2"/>
    <n v="2"/>
    <n v="0"/>
    <n v="2"/>
    <n v="1"/>
    <n v="1983"/>
    <n v="0.155"/>
    <n v="1470"/>
    <n v="204.01"/>
    <n v="299900"/>
    <n v="195.41"/>
    <n v="287250"/>
    <x v="44"/>
    <n v="-12650"/>
    <x v="44"/>
    <x v="44"/>
    <x v="1"/>
    <n v="5"/>
    <x v="16"/>
  </r>
  <r>
    <n v="63"/>
    <n v="5398155"/>
    <s v="C"/>
    <s v="CLS"/>
    <s v="14708 Springs Edge Dr"/>
    <x v="27"/>
    <n v="3"/>
    <n v="2"/>
    <n v="0"/>
    <n v="2"/>
    <n v="1"/>
    <n v="2003"/>
    <n v="0.13100000000000001"/>
    <n v="1689"/>
    <n v="204.26"/>
    <n v="345000"/>
    <n v="229.13"/>
    <n v="387000"/>
    <x v="45"/>
    <n v="42000"/>
    <x v="45"/>
    <x v="45"/>
    <x v="1"/>
    <n v="3"/>
    <x v="6"/>
  </r>
  <r>
    <n v="64"/>
    <n v="4040527"/>
    <s v="C"/>
    <s v="3E"/>
    <s v="6016 Toscana Ave"/>
    <x v="1"/>
    <n v="3"/>
    <n v="2"/>
    <n v="1"/>
    <n v="2"/>
    <n v="2"/>
    <n v="2020"/>
    <n v="0.14799999999999999"/>
    <n v="2640"/>
    <n v="208.3"/>
    <n v="549900"/>
    <n v="208.3"/>
    <n v="549900"/>
    <x v="1"/>
    <n v="0"/>
    <x v="1"/>
    <x v="1"/>
    <x v="1"/>
    <n v="63"/>
    <x v="26"/>
  </r>
  <r>
    <n v="65"/>
    <n v="8943032"/>
    <s v="C"/>
    <s v="NW"/>
    <s v="7417 Peabody Dr"/>
    <x v="3"/>
    <n v="3"/>
    <n v="2"/>
    <n v="1"/>
    <n v="2"/>
    <n v="2"/>
    <n v="1994"/>
    <n v="0.13400000000000001"/>
    <n v="1916"/>
    <n v="208.72"/>
    <n v="399900"/>
    <n v="208.72"/>
    <n v="399900"/>
    <x v="1"/>
    <n v="0"/>
    <x v="1"/>
    <x v="1"/>
    <x v="1"/>
    <n v="0"/>
    <x v="1"/>
  </r>
  <r>
    <n v="66"/>
    <n v="4108979"/>
    <s v="C"/>
    <s v="10S"/>
    <s v="8904 Jodie Ln"/>
    <x v="9"/>
    <n v="3"/>
    <n v="3"/>
    <n v="0"/>
    <n v="2"/>
    <n v="1"/>
    <n v="2015"/>
    <n v="0.17699999999999999"/>
    <n v="1843"/>
    <n v="211.56"/>
    <n v="389900"/>
    <n v="214.32"/>
    <n v="395000"/>
    <x v="46"/>
    <n v="5100"/>
    <x v="46"/>
    <x v="46"/>
    <x v="1"/>
    <n v="8"/>
    <x v="2"/>
  </r>
  <r>
    <n v="67"/>
    <n v="5561824"/>
    <s v="C"/>
    <s v="SWW"/>
    <s v="10612 Tollesboro Cv"/>
    <x v="13"/>
    <n v="4"/>
    <n v="2"/>
    <n v="1"/>
    <n v="2"/>
    <n v="2"/>
    <n v="2006"/>
    <n v="0.23899999999999999"/>
    <n v="2763"/>
    <n v="216.79"/>
    <n v="599000"/>
    <n v="220.41"/>
    <n v="609000"/>
    <x v="47"/>
    <n v="10000"/>
    <x v="47"/>
    <x v="47"/>
    <x v="1"/>
    <n v="14"/>
    <x v="27"/>
  </r>
  <r>
    <n v="68"/>
    <n v="7743520"/>
    <s v="C"/>
    <s v="NE"/>
    <s v="11812 Bowery Pl"/>
    <x v="10"/>
    <n v="3"/>
    <n v="2"/>
    <n v="0"/>
    <n v="2"/>
    <n v="1"/>
    <n v="2014"/>
    <n v="0.13800000000000001"/>
    <n v="1713"/>
    <n v="221.83"/>
    <n v="380000"/>
    <n v="224.75"/>
    <n v="385000"/>
    <x v="48"/>
    <n v="5000"/>
    <x v="48"/>
    <x v="48"/>
    <x v="1"/>
    <n v="4"/>
    <x v="4"/>
  </r>
  <r>
    <n v="69"/>
    <n v="6724900"/>
    <s v="C"/>
    <s v="2N"/>
    <s v="9004 Viking Dr"/>
    <x v="19"/>
    <n v="4"/>
    <n v="2"/>
    <n v="0"/>
    <n v="2"/>
    <n v="1"/>
    <n v="1968"/>
    <n v="0.215"/>
    <n v="1758"/>
    <n v="223.55"/>
    <n v="393000"/>
    <n v="223.55"/>
    <n v="393000"/>
    <x v="1"/>
    <n v="0"/>
    <x v="1"/>
    <x v="1"/>
    <x v="1"/>
    <n v="10"/>
    <x v="28"/>
  </r>
  <r>
    <n v="70"/>
    <n v="9898598"/>
    <s v="C"/>
    <s v="1N"/>
    <s v="7218 Villa Maria Ln"/>
    <x v="14"/>
    <n v="4"/>
    <n v="3"/>
    <n v="1"/>
    <n v="3"/>
    <n v="2"/>
    <n v="2001"/>
    <n v="0.20899999999999999"/>
    <n v="3534"/>
    <n v="231.47"/>
    <n v="818000"/>
    <n v="251.27"/>
    <n v="888000"/>
    <x v="49"/>
    <n v="70000"/>
    <x v="49"/>
    <x v="49"/>
    <x v="1"/>
    <n v="4"/>
    <x v="4"/>
  </r>
  <r>
    <n v="71"/>
    <n v="3495514"/>
    <s v="C"/>
    <s v="1N"/>
    <s v="5803 Cedar Cliff Dr"/>
    <x v="14"/>
    <n v="4"/>
    <n v="2"/>
    <n v="1"/>
    <n v="2"/>
    <n v="2"/>
    <n v="1988"/>
    <n v="0.219"/>
    <n v="2712"/>
    <n v="231.56"/>
    <n v="628000"/>
    <n v="224"/>
    <n v="607500"/>
    <x v="50"/>
    <n v="-20500"/>
    <x v="50"/>
    <x v="50"/>
    <x v="1"/>
    <n v="67"/>
    <x v="29"/>
  </r>
  <r>
    <n v="72"/>
    <n v="5719822"/>
    <s v="C"/>
    <s v="W"/>
    <s v="7417 Bonniebrook Dr"/>
    <x v="17"/>
    <n v="3"/>
    <n v="2"/>
    <n v="0"/>
    <n v="2"/>
    <n v="1"/>
    <n v="2006"/>
    <n v="0.17599999999999999"/>
    <n v="2154"/>
    <n v="232.13"/>
    <n v="500000"/>
    <n v="251.39"/>
    <n v="541500"/>
    <x v="51"/>
    <n v="41500"/>
    <x v="51"/>
    <x v="51"/>
    <x v="1"/>
    <n v="3"/>
    <x v="3"/>
  </r>
  <r>
    <n v="73"/>
    <n v="7230198"/>
    <s v="C"/>
    <s v="SWW"/>
    <s v="9119 Granada Hills Dr"/>
    <x v="7"/>
    <n v="3"/>
    <n v="2"/>
    <n v="0"/>
    <n v="2"/>
    <n v="1"/>
    <n v="1979"/>
    <n v="0.58099999999999996"/>
    <n v="2227"/>
    <n v="235.74"/>
    <n v="525000"/>
    <n v="235.74"/>
    <n v="525000"/>
    <x v="1"/>
    <n v="0"/>
    <x v="1"/>
    <x v="1"/>
    <x v="1"/>
    <n v="13"/>
    <x v="30"/>
  </r>
  <r>
    <n v="74"/>
    <n v="9631247"/>
    <s v="C"/>
    <n v="3"/>
    <s v="1908 Pershing Dr"/>
    <x v="20"/>
    <n v="4"/>
    <n v="3"/>
    <n v="0"/>
    <n v="1"/>
    <n v="2"/>
    <n v="1958"/>
    <n v="0.214"/>
    <n v="1767"/>
    <n v="240.46"/>
    <n v="424900"/>
    <n v="246.86"/>
    <n v="436200"/>
    <x v="52"/>
    <n v="11300"/>
    <x v="52"/>
    <x v="52"/>
    <x v="1"/>
    <n v="6"/>
    <x v="4"/>
  </r>
  <r>
    <n v="75"/>
    <n v="2705653"/>
    <s v="C"/>
    <s v="1N"/>
    <s v="11101 Sierra Nevada"/>
    <x v="14"/>
    <n v="3"/>
    <n v="2"/>
    <n v="1"/>
    <n v="2"/>
    <n v="2"/>
    <n v="1985"/>
    <n v="0.21"/>
    <n v="2161"/>
    <n v="245.21"/>
    <n v="529900"/>
    <n v="245.72"/>
    <n v="531000"/>
    <x v="53"/>
    <n v="1100"/>
    <x v="53"/>
    <x v="53"/>
    <x v="1"/>
    <n v="55"/>
    <x v="31"/>
  </r>
  <r>
    <n v="76"/>
    <n v="6583492"/>
    <s v="C"/>
    <s v="2N"/>
    <s v="102 Oertli Ln"/>
    <x v="10"/>
    <n v="2"/>
    <n v="1"/>
    <n v="0"/>
    <n v="0"/>
    <n v="1"/>
    <n v="1936"/>
    <n v="0.22700000000000001"/>
    <n v="1094"/>
    <n v="251.37"/>
    <n v="275000"/>
    <n v="262.33999999999997"/>
    <n v="287000"/>
    <x v="54"/>
    <n v="12000"/>
    <x v="54"/>
    <x v="54"/>
    <x v="1"/>
    <n v="6"/>
    <x v="32"/>
  </r>
  <r>
    <n v="77"/>
    <n v="1745831"/>
    <s v="C"/>
    <n v="6"/>
    <s v="612 Twelve Oaks Ln"/>
    <x v="26"/>
    <n v="3"/>
    <n v="2"/>
    <n v="1"/>
    <n v="2"/>
    <n v="2"/>
    <n v="2003"/>
    <n v="0.104"/>
    <n v="2636"/>
    <n v="252.28"/>
    <n v="665000"/>
    <n v="250.76"/>
    <n v="661000"/>
    <x v="55"/>
    <n v="-4000"/>
    <x v="55"/>
    <x v="55"/>
    <x v="1"/>
    <n v="44"/>
    <x v="33"/>
  </r>
  <r>
    <n v="78"/>
    <n v="5814592"/>
    <s v="C"/>
    <s v="10N"/>
    <s v="4604 S 2nd St"/>
    <x v="31"/>
    <n v="3"/>
    <n v="1"/>
    <n v="0"/>
    <n v="0"/>
    <n v="1"/>
    <n v="1959"/>
    <n v="0.16600000000000001"/>
    <n v="1066"/>
    <n v="257.97000000000003"/>
    <n v="275000"/>
    <n v="339.59"/>
    <n v="362000"/>
    <x v="56"/>
    <n v="87000"/>
    <x v="56"/>
    <x v="56"/>
    <x v="1"/>
    <n v="7"/>
    <x v="11"/>
  </r>
  <r>
    <n v="79"/>
    <n v="8526810"/>
    <s v="C"/>
    <s v="2N"/>
    <s v="1315 Quail Park Dr"/>
    <x v="19"/>
    <n v="4"/>
    <n v="2"/>
    <n v="1"/>
    <n v="2"/>
    <n v="2"/>
    <n v="1972"/>
    <n v="0.22800000000000001"/>
    <n v="2006"/>
    <n v="258.72000000000003"/>
    <n v="519000"/>
    <n v="258.72000000000003"/>
    <n v="519000"/>
    <x v="1"/>
    <n v="0"/>
    <x v="1"/>
    <x v="1"/>
    <x v="1"/>
    <n v="12"/>
    <x v="7"/>
  </r>
  <r>
    <n v="80"/>
    <n v="5380003"/>
    <s v="C"/>
    <s v="10N"/>
    <s v="1600 Sylvan Glade"/>
    <x v="31"/>
    <n v="3"/>
    <n v="1"/>
    <n v="0"/>
    <n v="0"/>
    <n v="1"/>
    <n v="1958"/>
    <n v="0.158"/>
    <n v="1462"/>
    <n v="273.52999999999997"/>
    <n v="399900"/>
    <n v="273.52999999999997"/>
    <n v="399900"/>
    <x v="1"/>
    <n v="0"/>
    <x v="1"/>
    <x v="1"/>
    <x v="1"/>
    <n v="12"/>
    <x v="10"/>
  </r>
  <r>
    <n v="81"/>
    <n v="6355969"/>
    <s v="C"/>
    <s v="SWW"/>
    <s v="7306 Canteen Cir"/>
    <x v="15"/>
    <n v="3"/>
    <n v="2"/>
    <n v="0"/>
    <n v="2"/>
    <n v="1"/>
    <n v="1979"/>
    <n v="0.20499999999999999"/>
    <n v="1440"/>
    <n v="274.31"/>
    <n v="395000"/>
    <n v="274.31"/>
    <n v="395000"/>
    <x v="1"/>
    <n v="0"/>
    <x v="1"/>
    <x v="1"/>
    <x v="1"/>
    <n v="10"/>
    <x v="28"/>
  </r>
  <r>
    <n v="82"/>
    <n v="7222539"/>
    <s v="C"/>
    <s v="N"/>
    <s v="2003 Scofield Ln"/>
    <x v="6"/>
    <n v="3"/>
    <n v="2"/>
    <n v="0"/>
    <n v="2"/>
    <n v="1"/>
    <n v="1979"/>
    <n v="0.19600000000000001"/>
    <n v="1612"/>
    <n v="279.16000000000003"/>
    <n v="450000"/>
    <n v="282.26"/>
    <n v="455000"/>
    <x v="57"/>
    <n v="5000"/>
    <x v="57"/>
    <x v="57"/>
    <x v="1"/>
    <n v="13"/>
    <x v="10"/>
  </r>
  <r>
    <n v="83"/>
    <n v="5411196"/>
    <s v="C"/>
    <s v="W"/>
    <s v="9405 TOWANA Trl"/>
    <x v="30"/>
    <n v="3"/>
    <n v="2"/>
    <n v="0"/>
    <n v="2"/>
    <n v="1"/>
    <n v="1984"/>
    <n v="1.22"/>
    <n v="1780"/>
    <n v="297.7"/>
    <n v="529900"/>
    <n v="340.45"/>
    <n v="606000"/>
    <x v="58"/>
    <n v="76100"/>
    <x v="58"/>
    <x v="58"/>
    <x v="1"/>
    <n v="5"/>
    <x v="16"/>
  </r>
  <r>
    <n v="84"/>
    <n v="3203836"/>
    <s v="C"/>
    <s v="10S"/>
    <s v="1103 Matthews Ln #3"/>
    <x v="31"/>
    <n v="4"/>
    <n v="3"/>
    <n v="1"/>
    <n v="2"/>
    <n v="1"/>
    <n v="2020"/>
    <n v="0.45"/>
    <n v="2235"/>
    <n v="304.7"/>
    <n v="681000"/>
    <n v="304.7"/>
    <n v="681000"/>
    <x v="1"/>
    <n v="0"/>
    <x v="1"/>
    <x v="1"/>
    <x v="1"/>
    <n v="39"/>
    <x v="34"/>
  </r>
  <r>
    <n v="85"/>
    <n v="8602604"/>
    <s v="C"/>
    <s v="1N"/>
    <s v="11614 Fast Horse Dr"/>
    <x v="14"/>
    <n v="3"/>
    <n v="2"/>
    <n v="0"/>
    <n v="2"/>
    <n v="1"/>
    <n v="1975"/>
    <n v="0.13800000000000001"/>
    <n v="1409"/>
    <n v="308.73"/>
    <n v="435000"/>
    <n v="319.64"/>
    <n v="450375"/>
    <x v="59"/>
    <n v="15375"/>
    <x v="59"/>
    <x v="59"/>
    <x v="1"/>
    <n v="5"/>
    <x v="4"/>
  </r>
  <r>
    <n v="86"/>
    <n v="5766154"/>
    <s v="C"/>
    <n v="2"/>
    <s v="7805 Gault St"/>
    <x v="25"/>
    <n v="3"/>
    <n v="2"/>
    <n v="0"/>
    <n v="0"/>
    <n v="1"/>
    <n v="2011"/>
    <n v="0.126"/>
    <n v="1750"/>
    <n v="314.29000000000002"/>
    <n v="550000"/>
    <n v="320"/>
    <n v="560000"/>
    <x v="60"/>
    <n v="10000"/>
    <x v="60"/>
    <x v="60"/>
    <x v="1"/>
    <n v="0"/>
    <x v="1"/>
  </r>
  <r>
    <n v="87"/>
    <n v="4283965"/>
    <s v="C"/>
    <s v="1N"/>
    <s v="6304 Lakewood Holw"/>
    <x v="18"/>
    <n v="3"/>
    <n v="2"/>
    <n v="0"/>
    <n v="2"/>
    <n v="1"/>
    <n v="1980"/>
    <n v="0.11600000000000001"/>
    <n v="1490"/>
    <n v="318.79000000000002"/>
    <n v="475000"/>
    <n v="335.57"/>
    <n v="500000"/>
    <x v="61"/>
    <n v="25000"/>
    <x v="61"/>
    <x v="61"/>
    <x v="1"/>
    <n v="7"/>
    <x v="11"/>
  </r>
  <r>
    <n v="88"/>
    <n v="2239586"/>
    <s v="C"/>
    <s v="RN"/>
    <s v="1104 S QUINLAN PARK Rd"/>
    <x v="29"/>
    <n v="2"/>
    <n v="1"/>
    <n v="0"/>
    <n v="0"/>
    <n v="1"/>
    <n v="1972"/>
    <n v="0.30199999999999999"/>
    <n v="1092"/>
    <n v="319.60000000000002"/>
    <n v="349000"/>
    <n v="319.60000000000002"/>
    <n v="349000"/>
    <x v="1"/>
    <n v="0"/>
    <x v="1"/>
    <x v="1"/>
    <x v="1"/>
    <n v="6"/>
    <x v="16"/>
  </r>
  <r>
    <n v="89"/>
    <n v="5794020"/>
    <s v="C"/>
    <n v="6"/>
    <s v="1608 Bridgeway Dr"/>
    <x v="26"/>
    <n v="3"/>
    <n v="2"/>
    <n v="1"/>
    <n v="2"/>
    <n v="2"/>
    <n v="2000"/>
    <n v="8.4000000000000005E-2"/>
    <n v="1944"/>
    <n v="321.5"/>
    <n v="625000"/>
    <n v="313.79000000000002"/>
    <n v="610000"/>
    <x v="62"/>
    <n v="-15000"/>
    <x v="62"/>
    <x v="62"/>
    <x v="1"/>
    <n v="104"/>
    <x v="35"/>
  </r>
  <r>
    <n v="90"/>
    <n v="2223778"/>
    <s v="C"/>
    <s v="10N"/>
    <s v="2819 Nordham Dr"/>
    <x v="31"/>
    <n v="3"/>
    <n v="2"/>
    <n v="0"/>
    <n v="2"/>
    <n v="1"/>
    <n v="1978"/>
    <n v="0.16800000000000001"/>
    <n v="1517"/>
    <n v="323.99"/>
    <n v="491500"/>
    <n v="326.3"/>
    <n v="495000"/>
    <x v="63"/>
    <n v="3500"/>
    <x v="63"/>
    <x v="63"/>
    <x v="1"/>
    <n v="26"/>
    <x v="36"/>
  </r>
  <r>
    <n v="91"/>
    <n v="8887301"/>
    <s v="C"/>
    <s v="LS"/>
    <s v="207 Bisset Ct"/>
    <x v="11"/>
    <n v="5"/>
    <n v="4"/>
    <n v="1"/>
    <n v="3"/>
    <n v="2"/>
    <n v="2012"/>
    <n v="0.36399999999999999"/>
    <n v="4854"/>
    <n v="327.56"/>
    <n v="1590000"/>
    <n v="328.59"/>
    <n v="1595000"/>
    <x v="64"/>
    <n v="5000"/>
    <x v="64"/>
    <x v="64"/>
    <x v="1"/>
    <n v="17"/>
    <x v="19"/>
  </r>
  <r>
    <n v="92"/>
    <n v="1165277"/>
    <s v="C"/>
    <s v="10N"/>
    <s v="6506 Krollton Dr"/>
    <x v="31"/>
    <n v="3"/>
    <n v="2"/>
    <n v="0"/>
    <n v="2"/>
    <n v="1"/>
    <n v="1973"/>
    <n v="0.161"/>
    <n v="1342"/>
    <n v="327.87"/>
    <n v="440000"/>
    <n v="327.87"/>
    <n v="440000"/>
    <x v="1"/>
    <n v="0"/>
    <x v="1"/>
    <x v="1"/>
    <x v="1"/>
    <n v="3"/>
    <x v="3"/>
  </r>
  <r>
    <n v="93"/>
    <n v="1796942"/>
    <s v="C"/>
    <n v="3"/>
    <s v="2002 Encino Cir"/>
    <x v="20"/>
    <n v="3"/>
    <n v="2"/>
    <n v="0"/>
    <n v="2"/>
    <n v="1"/>
    <n v="1969"/>
    <n v="0.158"/>
    <n v="1345"/>
    <n v="334.57"/>
    <n v="449999"/>
    <n v="318.22000000000003"/>
    <n v="428000"/>
    <x v="65"/>
    <n v="-21999"/>
    <x v="65"/>
    <x v="65"/>
    <x v="1"/>
    <n v="6"/>
    <x v="32"/>
  </r>
  <r>
    <n v="94"/>
    <n v="9274393"/>
    <s v="C"/>
    <s v="UT"/>
    <s v="3204 Hemphill Park"/>
    <x v="32"/>
    <n v="3"/>
    <n v="2"/>
    <n v="0"/>
    <n v="2"/>
    <n v="1"/>
    <n v="1928"/>
    <n v="0.151"/>
    <n v="2242"/>
    <n v="356.78"/>
    <n v="799900"/>
    <n v="330.06"/>
    <n v="740000"/>
    <x v="66"/>
    <n v="-59900"/>
    <x v="66"/>
    <x v="66"/>
    <x v="1"/>
    <n v="47"/>
    <x v="37"/>
  </r>
  <r>
    <n v="95"/>
    <n v="1922212"/>
    <s v="C"/>
    <n v="9"/>
    <s v="2605 Douglas St"/>
    <x v="33"/>
    <n v="3"/>
    <n v="2"/>
    <n v="0"/>
    <n v="2"/>
    <n v="1"/>
    <n v="1964"/>
    <n v="0.25600000000000001"/>
    <n v="1495"/>
    <n v="367.89"/>
    <n v="550000"/>
    <n v="357.86"/>
    <n v="535000"/>
    <x v="67"/>
    <n v="-15000"/>
    <x v="67"/>
    <x v="67"/>
    <x v="1"/>
    <n v="102"/>
    <x v="38"/>
  </r>
  <r>
    <n v="96"/>
    <n v="2303054"/>
    <s v="C"/>
    <s v="1A"/>
    <s v="7220 RUNNING ROPE"/>
    <x v="34"/>
    <n v="4"/>
    <n v="3"/>
    <n v="0"/>
    <n v="2"/>
    <n v="1"/>
    <n v="1969"/>
    <n v="0"/>
    <n v="2430"/>
    <n v="370.33"/>
    <n v="899900"/>
    <n v="406.38"/>
    <n v="987500"/>
    <x v="68"/>
    <n v="87600"/>
    <x v="68"/>
    <x v="68"/>
    <x v="1"/>
    <n v="5"/>
    <x v="4"/>
  </r>
  <r>
    <n v="97"/>
    <n v="4125952"/>
    <s v="C"/>
    <n v="3"/>
    <s v="7011 Blessing Ave #2"/>
    <x v="12"/>
    <n v="2"/>
    <n v="2"/>
    <n v="1"/>
    <n v="1"/>
    <n v="2"/>
    <n v="2020"/>
    <n v="0.1"/>
    <n v="1098"/>
    <n v="400.64"/>
    <n v="439900"/>
    <n v="400.64"/>
    <n v="439900"/>
    <x v="1"/>
    <n v="0"/>
    <x v="1"/>
    <x v="1"/>
    <x v="1"/>
    <n v="1"/>
    <x v="5"/>
  </r>
  <r>
    <n v="98"/>
    <n v="2237992"/>
    <s v="C"/>
    <n v="6"/>
    <s v="1312 Newning Ave"/>
    <x v="26"/>
    <n v="5"/>
    <n v="4"/>
    <n v="1"/>
    <n v="2"/>
    <n v="3"/>
    <n v="1890"/>
    <n v="0.154"/>
    <n v="3165"/>
    <n v="401.26"/>
    <n v="1270000"/>
    <n v="385.47"/>
    <n v="1220000"/>
    <x v="69"/>
    <n v="-50000"/>
    <x v="69"/>
    <x v="69"/>
    <x v="1"/>
    <n v="25"/>
    <x v="39"/>
  </r>
  <r>
    <n v="99"/>
    <n v="9342024"/>
    <s v="C"/>
    <s v="W"/>
    <s v="2305 Barton Creek Blvd #1"/>
    <x v="17"/>
    <n v="3"/>
    <n v="3"/>
    <n v="0"/>
    <n v="2"/>
    <n v="1"/>
    <n v="1999"/>
    <n v="0"/>
    <n v="3108"/>
    <n v="402.19"/>
    <n v="1250000"/>
    <n v="390.12"/>
    <n v="1212500"/>
    <x v="70"/>
    <n v="-37500"/>
    <x v="70"/>
    <x v="70"/>
    <x v="1"/>
    <n v="42"/>
    <x v="40"/>
  </r>
  <r>
    <n v="100"/>
    <n v="7442216"/>
    <s v="C"/>
    <n v="5"/>
    <s v="2714 E 3rd St"/>
    <x v="24"/>
    <n v="5"/>
    <n v="4"/>
    <n v="0"/>
    <n v="0"/>
    <n v="1"/>
    <n v="1954"/>
    <n v="0.16300000000000001"/>
    <n v="2245"/>
    <n v="435.63"/>
    <n v="978000"/>
    <n v="427.62"/>
    <n v="960000"/>
    <x v="71"/>
    <n v="-18000"/>
    <x v="71"/>
    <x v="71"/>
    <x v="1"/>
    <n v="8"/>
    <x v="2"/>
  </r>
  <r>
    <n v="101"/>
    <n v="2554500"/>
    <s v="C"/>
    <n v="5"/>
    <s v="1107 Lambie St"/>
    <x v="24"/>
    <n v="7"/>
    <n v="3"/>
    <n v="1"/>
    <n v="0"/>
    <n v="3"/>
    <n v="2015"/>
    <n v="0.13800000000000001"/>
    <n v="2594"/>
    <n v="462.61"/>
    <n v="1200000"/>
    <n v="443.33"/>
    <n v="1150000"/>
    <x v="72"/>
    <n v="-50000"/>
    <x v="72"/>
    <x v="72"/>
    <x v="1"/>
    <n v="151"/>
    <x v="41"/>
  </r>
  <r>
    <n v="102"/>
    <n v="7325481"/>
    <s v="C"/>
    <s v="10N"/>
    <s v="4700 Gillis St"/>
    <x v="31"/>
    <n v="4"/>
    <n v="3"/>
    <n v="0"/>
    <n v="2"/>
    <n v="1"/>
    <n v="2020"/>
    <n v="0.19"/>
    <n v="2570"/>
    <n v="476.65"/>
    <n v="1225000"/>
    <n v="472.76"/>
    <n v="1215000"/>
    <x v="73"/>
    <n v="-10000"/>
    <x v="73"/>
    <x v="73"/>
    <x v="1"/>
    <n v="101"/>
    <x v="42"/>
  </r>
  <r>
    <n v="103"/>
    <n v="9163115"/>
    <s v="C"/>
    <s v="1A"/>
    <s v="4207 Lonesome Valley Ct"/>
    <x v="34"/>
    <n v="4"/>
    <n v="3"/>
    <n v="1"/>
    <n v="2"/>
    <n v="2"/>
    <n v="1996"/>
    <n v="4.5739999999999998"/>
    <n v="3571"/>
    <n v="504.06"/>
    <n v="1800000"/>
    <n v="476.06"/>
    <n v="1700000"/>
    <x v="74"/>
    <n v="-100000"/>
    <x v="74"/>
    <x v="74"/>
    <x v="1"/>
    <n v="33"/>
    <x v="43"/>
  </r>
  <r>
    <n v="104"/>
    <n v="7300625"/>
    <s v="C"/>
    <n v="5"/>
    <s v="2604 Francisco St"/>
    <x v="24"/>
    <n v="1"/>
    <n v="1"/>
    <n v="0"/>
    <n v="0"/>
    <n v="1"/>
    <n v="1930"/>
    <n v="0.13900000000000001"/>
    <n v="624"/>
    <n v="641.03"/>
    <n v="400000"/>
    <n v="689.1"/>
    <n v="430000"/>
    <x v="75"/>
    <n v="30000"/>
    <x v="75"/>
    <x v="75"/>
    <x v="1"/>
    <n v="3"/>
    <x v="3"/>
  </r>
  <r>
    <n v="105"/>
    <n v="2439869"/>
    <s v="C"/>
    <s v="LS"/>
    <s v="1105 OAK HURST Rd"/>
    <x v="16"/>
    <n v="3"/>
    <n v="2"/>
    <n v="0"/>
    <n v="6"/>
    <n v="1"/>
    <n v="1960"/>
    <n v="1.75"/>
    <n v="1812"/>
    <n v="814.02"/>
    <n v="1475000"/>
    <n v="814.02"/>
    <n v="1475000"/>
    <x v="1"/>
    <n v="0"/>
    <x v="1"/>
    <x v="1"/>
    <x v="1"/>
    <n v="7"/>
    <x v="11"/>
  </r>
  <r>
    <n v="106"/>
    <n v="8234118"/>
    <s v="C"/>
    <s v="SC"/>
    <s v="5545 Kleberg Ln"/>
    <x v="35"/>
    <n v="4"/>
    <n v="2"/>
    <n v="1"/>
    <n v="2"/>
    <n v="2"/>
    <n v="2009"/>
    <n v="0.11899999999999999"/>
    <n v="2402"/>
    <n v="129.06"/>
    <n v="310000"/>
    <n v="128.22999999999999"/>
    <n v="308000"/>
    <x v="76"/>
    <n v="-2000"/>
    <x v="76"/>
    <x v="76"/>
    <x v="2"/>
    <n v="2"/>
    <x v="6"/>
  </r>
  <r>
    <n v="107"/>
    <n v="7811169"/>
    <s v="C"/>
    <s v="SC"/>
    <s v="10101 SHINNECOCK HILLS Dr"/>
    <x v="35"/>
    <n v="5"/>
    <n v="3"/>
    <n v="1"/>
    <n v="2"/>
    <n v="2"/>
    <n v="1990"/>
    <n v="0.20499999999999999"/>
    <n v="3346"/>
    <n v="149.4"/>
    <n v="499900"/>
    <n v="147.63999999999999"/>
    <n v="494000"/>
    <x v="77"/>
    <n v="-5900"/>
    <x v="77"/>
    <x v="77"/>
    <x v="2"/>
    <n v="30"/>
    <x v="44"/>
  </r>
  <r>
    <n v="108"/>
    <n v="7446319"/>
    <s v="C"/>
    <s v="SWW"/>
    <s v="5634 Wagon Train Rd"/>
    <x v="15"/>
    <n v="3"/>
    <n v="2"/>
    <n v="1"/>
    <n v="2"/>
    <n v="2"/>
    <n v="1983"/>
    <n v="0.20499999999999999"/>
    <n v="2116"/>
    <n v="153.54"/>
    <n v="324900"/>
    <n v="173.05"/>
    <n v="366170"/>
    <x v="78"/>
    <n v="41270"/>
    <x v="78"/>
    <x v="78"/>
    <x v="2"/>
    <n v="4"/>
    <x v="4"/>
  </r>
  <r>
    <n v="109"/>
    <n v="3018765"/>
    <s v="C"/>
    <n v="3"/>
    <s v="5710 Gloucester Ln"/>
    <x v="20"/>
    <n v="4"/>
    <n v="2"/>
    <n v="2"/>
    <n v="0"/>
    <n v="2"/>
    <n v="1970"/>
    <n v="0.28699999999999998"/>
    <n v="2232"/>
    <n v="168.01"/>
    <n v="375000"/>
    <n v="161.96"/>
    <n v="361500"/>
    <x v="79"/>
    <n v="-13500"/>
    <x v="79"/>
    <x v="79"/>
    <x v="2"/>
    <n v="36"/>
    <x v="45"/>
  </r>
  <r>
    <n v="110"/>
    <n v="8431981"/>
    <s v="C"/>
    <s v="SWE"/>
    <s v="2024 Boyds Way"/>
    <x v="9"/>
    <n v="4"/>
    <n v="2"/>
    <n v="1"/>
    <n v="2"/>
    <n v="2"/>
    <n v="2005"/>
    <n v="0.11899999999999999"/>
    <n v="1846"/>
    <n v="180.34"/>
    <n v="332900"/>
    <n v="180.34"/>
    <n v="332900"/>
    <x v="1"/>
    <n v="0"/>
    <x v="1"/>
    <x v="1"/>
    <x v="2"/>
    <n v="4"/>
    <x v="4"/>
  </r>
  <r>
    <n v="111"/>
    <n v="2912184"/>
    <s v="C"/>
    <s v="2N"/>
    <s v="10610 Turner Dr"/>
    <x v="10"/>
    <n v="3"/>
    <n v="2"/>
    <n v="0"/>
    <n v="0"/>
    <n v="1"/>
    <n v="1973"/>
    <n v="0.33100000000000002"/>
    <n v="1680"/>
    <n v="196.43"/>
    <n v="330000"/>
    <n v="187.5"/>
    <n v="315000"/>
    <x v="80"/>
    <n v="-15000"/>
    <x v="80"/>
    <x v="80"/>
    <x v="2"/>
    <n v="136"/>
    <x v="46"/>
  </r>
  <r>
    <n v="112"/>
    <n v="4306808"/>
    <s v="C"/>
    <s v="HD"/>
    <s v="300 Pemberton Way"/>
    <x v="7"/>
    <n v="5"/>
    <n v="4"/>
    <n v="2"/>
    <n v="3"/>
    <n v="1.5"/>
    <n v="2012"/>
    <n v="3.3929999999999998"/>
    <n v="4968"/>
    <n v="198.27"/>
    <n v="985000"/>
    <n v="198.27"/>
    <n v="985000"/>
    <x v="1"/>
    <n v="0"/>
    <x v="1"/>
    <x v="1"/>
    <x v="2"/>
    <n v="13"/>
    <x v="30"/>
  </r>
  <r>
    <n v="113"/>
    <n v="7655345"/>
    <s v="C"/>
    <s v="10S"/>
    <s v="8929 Lanna Bluff Loop"/>
    <x v="15"/>
    <n v="3"/>
    <n v="2"/>
    <n v="1"/>
    <n v="2"/>
    <n v="2"/>
    <n v="1999"/>
    <n v="0.19500000000000001"/>
    <n v="2168"/>
    <n v="207.56"/>
    <n v="450000"/>
    <n v="203.87"/>
    <n v="442000"/>
    <x v="81"/>
    <n v="-8000"/>
    <x v="81"/>
    <x v="81"/>
    <x v="2"/>
    <n v="7"/>
    <x v="11"/>
  </r>
  <r>
    <n v="114"/>
    <n v="9726184"/>
    <s v="C"/>
    <s v="N"/>
    <s v="14511 Sandy Side Dr"/>
    <x v="5"/>
    <n v="3"/>
    <n v="2"/>
    <n v="0"/>
    <n v="2"/>
    <n v="1"/>
    <n v="1984"/>
    <n v="0.16900000000000001"/>
    <n v="1535"/>
    <n v="208.47"/>
    <n v="320000"/>
    <n v="221.5"/>
    <n v="340000"/>
    <x v="82"/>
    <n v="20000"/>
    <x v="82"/>
    <x v="82"/>
    <x v="2"/>
    <n v="2"/>
    <x v="5"/>
  </r>
  <r>
    <n v="115"/>
    <n v="2101604"/>
    <s v="C"/>
    <s v="HD"/>
    <s v="350 Sand Hills Ln"/>
    <x v="7"/>
    <n v="4"/>
    <n v="3"/>
    <n v="0"/>
    <n v="2"/>
    <n v="1"/>
    <n v="2015"/>
    <n v="0.26600000000000001"/>
    <n v="3062"/>
    <n v="212.28"/>
    <n v="650000"/>
    <n v="230.57"/>
    <n v="706000"/>
    <x v="83"/>
    <n v="56000"/>
    <x v="83"/>
    <x v="83"/>
    <x v="2"/>
    <n v="3"/>
    <x v="3"/>
  </r>
  <r>
    <n v="116"/>
    <n v="7148692"/>
    <s v="C"/>
    <s v="SWW"/>
    <s v="7517 Vol Walker Dr"/>
    <x v="15"/>
    <n v="4"/>
    <n v="2"/>
    <n v="1"/>
    <n v="2"/>
    <n v="2"/>
    <n v="1995"/>
    <n v="0.17899999999999999"/>
    <n v="2175"/>
    <n v="213.79"/>
    <n v="465000"/>
    <n v="220.69"/>
    <n v="480000"/>
    <x v="84"/>
    <n v="15000"/>
    <x v="84"/>
    <x v="84"/>
    <x v="2"/>
    <n v="4"/>
    <x v="4"/>
  </r>
  <r>
    <n v="117"/>
    <n v="1960358"/>
    <s v="C"/>
    <s v="SWW"/>
    <s v="8005 Cheno Cortina Trl"/>
    <x v="15"/>
    <n v="4"/>
    <n v="2"/>
    <n v="1"/>
    <n v="2"/>
    <n v="2"/>
    <n v="1993"/>
    <n v="0.13700000000000001"/>
    <n v="2056"/>
    <n v="214.01"/>
    <n v="439995"/>
    <n v="215.95"/>
    <n v="444000"/>
    <x v="85"/>
    <n v="4005"/>
    <x v="85"/>
    <x v="85"/>
    <x v="2"/>
    <n v="6"/>
    <x v="32"/>
  </r>
  <r>
    <n v="118"/>
    <n v="1948396"/>
    <s v="C"/>
    <s v="RN"/>
    <s v="12717 Oxen Way"/>
    <x v="29"/>
    <n v="3"/>
    <n v="2"/>
    <n v="0"/>
    <n v="2"/>
    <n v="1"/>
    <n v="1998"/>
    <n v="0.19600000000000001"/>
    <n v="2101"/>
    <n v="214.18"/>
    <n v="450000"/>
    <n v="230.84"/>
    <n v="485000"/>
    <x v="86"/>
    <n v="35000"/>
    <x v="86"/>
    <x v="86"/>
    <x v="2"/>
    <n v="3"/>
    <x v="3"/>
  </r>
  <r>
    <n v="119"/>
    <n v="9289946"/>
    <s v="C"/>
    <s v="LS"/>
    <s v="5202 Traviston Dr"/>
    <x v="11"/>
    <n v="4"/>
    <n v="3"/>
    <n v="0"/>
    <n v="2"/>
    <n v="2"/>
    <n v="2019"/>
    <n v="0.153"/>
    <n v="2101"/>
    <n v="221.32"/>
    <n v="465000"/>
    <n v="226.08"/>
    <n v="475000"/>
    <x v="87"/>
    <n v="10000"/>
    <x v="87"/>
    <x v="8"/>
    <x v="2"/>
    <n v="3"/>
    <x v="6"/>
  </r>
  <r>
    <n v="120"/>
    <n v="6167607"/>
    <s v="C"/>
    <s v="RN"/>
    <s v="12308 Simmental Dr"/>
    <x v="29"/>
    <n v="5"/>
    <n v="3"/>
    <n v="1"/>
    <n v="2"/>
    <n v="2"/>
    <n v="2020"/>
    <n v="0"/>
    <n v="3078"/>
    <n v="226.27"/>
    <n v="696465"/>
    <n v="226.27"/>
    <n v="696465"/>
    <x v="1"/>
    <n v="0"/>
    <x v="1"/>
    <x v="1"/>
    <x v="2"/>
    <n v="257"/>
    <x v="47"/>
  </r>
  <r>
    <n v="121"/>
    <n v="2627028"/>
    <s v="C"/>
    <s v="10N"/>
    <s v="5003 Tahoe Trl"/>
    <x v="31"/>
    <n v="4"/>
    <n v="2"/>
    <n v="1"/>
    <n v="2"/>
    <n v="2"/>
    <n v="1965"/>
    <n v="0.193"/>
    <n v="2105"/>
    <n v="237.53"/>
    <n v="500000"/>
    <n v="243.23"/>
    <n v="512000"/>
    <x v="88"/>
    <n v="12000"/>
    <x v="88"/>
    <x v="87"/>
    <x v="2"/>
    <n v="2"/>
    <x v="6"/>
  </r>
  <r>
    <n v="122"/>
    <n v="4387128"/>
    <s v="C"/>
    <s v="LS"/>
    <s v="5414 Traviston Dr"/>
    <x v="11"/>
    <n v="3"/>
    <n v="2"/>
    <n v="1"/>
    <n v="2"/>
    <n v="2"/>
    <n v="2019"/>
    <n v="0.11"/>
    <n v="2065"/>
    <n v="239.71"/>
    <n v="495000"/>
    <n v="239.71"/>
    <n v="495000"/>
    <x v="1"/>
    <n v="0"/>
    <x v="1"/>
    <x v="1"/>
    <x v="2"/>
    <n v="8"/>
    <x v="11"/>
  </r>
  <r>
    <n v="123"/>
    <n v="1923364"/>
    <s v="C"/>
    <s v="1N"/>
    <s v="11808 Broad Oaks Dr"/>
    <x v="14"/>
    <n v="3"/>
    <n v="2"/>
    <n v="0"/>
    <n v="2"/>
    <n v="1.5"/>
    <n v="1973"/>
    <n v="0.218"/>
    <n v="1983"/>
    <n v="252.14"/>
    <n v="500000"/>
    <n v="221.89"/>
    <n v="440000"/>
    <x v="89"/>
    <n v="-60000"/>
    <x v="89"/>
    <x v="88"/>
    <x v="2"/>
    <n v="6"/>
    <x v="32"/>
  </r>
  <r>
    <n v="124"/>
    <n v="7436184"/>
    <s v="C"/>
    <n v="5"/>
    <s v="4403 Elmsgrove Dr"/>
    <x v="21"/>
    <n v="3"/>
    <n v="2"/>
    <n v="0"/>
    <n v="2"/>
    <n v="1"/>
    <n v="1965"/>
    <n v="0.26700000000000002"/>
    <n v="1767"/>
    <n v="254.67"/>
    <n v="450000"/>
    <n v="209.39"/>
    <n v="370000"/>
    <x v="90"/>
    <n v="-80000"/>
    <x v="90"/>
    <x v="89"/>
    <x v="2"/>
    <n v="15"/>
    <x v="48"/>
  </r>
  <r>
    <n v="125"/>
    <n v="7983643"/>
    <s v="C"/>
    <s v="8W"/>
    <s v="1900 Trillium Cv"/>
    <x v="36"/>
    <n v="5"/>
    <n v="3"/>
    <n v="0"/>
    <n v="2"/>
    <n v="1"/>
    <n v="1996"/>
    <n v="0.33600000000000002"/>
    <n v="3133"/>
    <n v="255"/>
    <n v="798900"/>
    <n v="263.33"/>
    <n v="825000"/>
    <x v="91"/>
    <n v="26100"/>
    <x v="91"/>
    <x v="90"/>
    <x v="2"/>
    <n v="2"/>
    <x v="6"/>
  </r>
  <r>
    <n v="126"/>
    <n v="3347728"/>
    <s v="C"/>
    <n v="2"/>
    <s v="1200 Stobaugh St #A"/>
    <x v="25"/>
    <n v="4"/>
    <n v="2"/>
    <n v="2"/>
    <n v="1"/>
    <n v="3"/>
    <n v="2019"/>
    <n v="0.16600000000000001"/>
    <n v="2716"/>
    <n v="257.36"/>
    <n v="699000"/>
    <n v="257.36"/>
    <n v="699000"/>
    <x v="1"/>
    <n v="0"/>
    <x v="1"/>
    <x v="1"/>
    <x v="2"/>
    <n v="5"/>
    <x v="16"/>
  </r>
  <r>
    <n v="127"/>
    <n v="6521427"/>
    <s v="C"/>
    <s v="1N"/>
    <s v="12903 Coridan Dr"/>
    <x v="6"/>
    <n v="3"/>
    <n v="2"/>
    <n v="0"/>
    <n v="2"/>
    <n v="1"/>
    <n v="1985"/>
    <n v="0.13100000000000001"/>
    <n v="1481"/>
    <n v="259.95999999999998"/>
    <n v="385000"/>
    <n v="259.62"/>
    <n v="384500"/>
    <x v="92"/>
    <n v="-500"/>
    <x v="92"/>
    <x v="91"/>
    <x v="2"/>
    <n v="4"/>
    <x v="4"/>
  </r>
  <r>
    <n v="128"/>
    <n v="2183120"/>
    <s v="C"/>
    <s v="10N"/>
    <s v="805 Turtle Creek Blvd"/>
    <x v="31"/>
    <n v="3"/>
    <n v="2"/>
    <n v="0"/>
    <n v="1"/>
    <n v="1"/>
    <n v="1970"/>
    <n v="0.16400000000000001"/>
    <n v="1488"/>
    <n v="261.42"/>
    <n v="389000"/>
    <n v="255.38"/>
    <n v="380000"/>
    <x v="93"/>
    <n v="-9000"/>
    <x v="93"/>
    <x v="92"/>
    <x v="2"/>
    <n v="65"/>
    <x v="49"/>
  </r>
  <r>
    <n v="129"/>
    <n v="2727536"/>
    <s v="C"/>
    <s v="W"/>
    <s v="4180 Travis Country Cir"/>
    <x v="17"/>
    <n v="3"/>
    <n v="2"/>
    <n v="0"/>
    <n v="2"/>
    <n v="1"/>
    <n v="1979"/>
    <n v="0.20200000000000001"/>
    <n v="1811"/>
    <n v="289.89999999999998"/>
    <n v="525000"/>
    <n v="316.12"/>
    <n v="572500"/>
    <x v="94"/>
    <n v="47500"/>
    <x v="94"/>
    <x v="93"/>
    <x v="2"/>
    <n v="3"/>
    <x v="3"/>
  </r>
  <r>
    <n v="130"/>
    <n v="7596308"/>
    <s v="C"/>
    <n v="9"/>
    <s v="1413 Waterloo Shore Ln #12"/>
    <x v="33"/>
    <n v="3"/>
    <n v="3"/>
    <n v="1"/>
    <n v="2"/>
    <n v="3"/>
    <n v="2016"/>
    <n v="5.6000000000000001E-2"/>
    <n v="1888"/>
    <n v="291.31"/>
    <n v="550000"/>
    <n v="291.31"/>
    <n v="550000"/>
    <x v="1"/>
    <n v="0"/>
    <x v="1"/>
    <x v="1"/>
    <x v="2"/>
    <n v="5"/>
    <x v="16"/>
  </r>
  <r>
    <n v="131"/>
    <n v="3309060"/>
    <s v="C"/>
    <n v="9"/>
    <s v="6320 1/2 El Mirando St"/>
    <x v="33"/>
    <n v="4"/>
    <n v="3"/>
    <n v="0"/>
    <n v="2"/>
    <n v="2"/>
    <n v="2020"/>
    <n v="0.16700000000000001"/>
    <n v="2435"/>
    <n v="307.60000000000002"/>
    <n v="749000"/>
    <n v="307.60000000000002"/>
    <n v="749000"/>
    <x v="1"/>
    <n v="0"/>
    <x v="1"/>
    <x v="1"/>
    <x v="2"/>
    <n v="7"/>
    <x v="11"/>
  </r>
  <r>
    <n v="132"/>
    <n v="3140400"/>
    <s v="C"/>
    <s v="1N"/>
    <s v="7700 Danwood Dr"/>
    <x v="14"/>
    <n v="4"/>
    <n v="2"/>
    <n v="0"/>
    <n v="2"/>
    <n v="1"/>
    <n v="1975"/>
    <n v="0.30399999999999999"/>
    <n v="1782"/>
    <n v="308.64"/>
    <n v="550000"/>
    <n v="325.48"/>
    <n v="580000"/>
    <x v="95"/>
    <n v="30000"/>
    <x v="95"/>
    <x v="94"/>
    <x v="2"/>
    <n v="2"/>
    <x v="6"/>
  </r>
  <r>
    <n v="133"/>
    <n v="9034996"/>
    <s v="C"/>
    <s v="W"/>
    <s v="8309 Club Ridge Dr"/>
    <x v="17"/>
    <n v="4"/>
    <n v="4"/>
    <n v="0"/>
    <n v="2"/>
    <n v="2"/>
    <n v="1994"/>
    <n v="0.34300000000000003"/>
    <n v="5381"/>
    <n v="315"/>
    <n v="1695000"/>
    <n v="299.2"/>
    <n v="1610000"/>
    <x v="96"/>
    <n v="-85000"/>
    <x v="96"/>
    <x v="95"/>
    <x v="2"/>
    <n v="30"/>
    <x v="50"/>
  </r>
  <r>
    <n v="134"/>
    <n v="6982259"/>
    <s v="C"/>
    <n v="3"/>
    <s v="1411 Yorkshire Dr"/>
    <x v="20"/>
    <n v="3"/>
    <n v="2"/>
    <n v="1"/>
    <n v="1"/>
    <n v="1"/>
    <n v="1956"/>
    <n v="0.189"/>
    <n v="2318"/>
    <n v="323.12"/>
    <n v="749000"/>
    <n v="349.01"/>
    <n v="809000"/>
    <x v="97"/>
    <n v="60000"/>
    <x v="97"/>
    <x v="96"/>
    <x v="2"/>
    <n v="6"/>
    <x v="16"/>
  </r>
  <r>
    <n v="135"/>
    <n v="1263082"/>
    <s v="C"/>
    <s v="10N"/>
    <s v="6507 Krollton Dr"/>
    <x v="31"/>
    <n v="3"/>
    <n v="2"/>
    <n v="0"/>
    <n v="2"/>
    <n v="1"/>
    <n v="1973"/>
    <n v="0.14699999999999999"/>
    <n v="1342"/>
    <n v="324.14"/>
    <n v="435000"/>
    <n v="324.14"/>
    <n v="435000"/>
    <x v="1"/>
    <n v="0"/>
    <x v="1"/>
    <x v="1"/>
    <x v="2"/>
    <n v="31"/>
    <x v="14"/>
  </r>
  <r>
    <n v="136"/>
    <n v="4504292"/>
    <s v="C"/>
    <n v="2"/>
    <s v="6905 Rufus Dr"/>
    <x v="12"/>
    <n v="3"/>
    <n v="1"/>
    <n v="0"/>
    <n v="1"/>
    <n v="1"/>
    <n v="1963"/>
    <n v="0.29099999999999998"/>
    <n v="1080"/>
    <n v="347.22"/>
    <n v="375000"/>
    <n v="398.15"/>
    <n v="430000"/>
    <x v="98"/>
    <n v="55000"/>
    <x v="98"/>
    <x v="97"/>
    <x v="2"/>
    <n v="4"/>
    <x v="4"/>
  </r>
  <r>
    <n v="137"/>
    <n v="8304618"/>
    <s v="C"/>
    <n v="2"/>
    <s v="104 E Skyview Rd"/>
    <x v="12"/>
    <n v="3"/>
    <n v="1"/>
    <n v="0"/>
    <n v="1"/>
    <n v="1"/>
    <n v="1953"/>
    <n v="0.158"/>
    <n v="1128"/>
    <n v="354.52"/>
    <n v="399900"/>
    <n v="376.77"/>
    <n v="425000"/>
    <x v="99"/>
    <n v="25100"/>
    <x v="99"/>
    <x v="98"/>
    <x v="2"/>
    <n v="2"/>
    <x v="6"/>
  </r>
  <r>
    <n v="138"/>
    <n v="5554190"/>
    <s v="C"/>
    <n v="5"/>
    <s v="1140 Richardine Ave"/>
    <x v="21"/>
    <n v="3"/>
    <n v="1"/>
    <n v="0"/>
    <n v="0"/>
    <n v="1"/>
    <n v="1960"/>
    <n v="0.14000000000000001"/>
    <n v="840"/>
    <n v="357.14"/>
    <n v="300000"/>
    <n v="336.31"/>
    <n v="282500"/>
    <x v="100"/>
    <n v="-17500"/>
    <x v="100"/>
    <x v="99"/>
    <x v="2"/>
    <n v="117"/>
    <x v="51"/>
  </r>
  <r>
    <n v="139"/>
    <n v="2852382"/>
    <s v="C"/>
    <s v="1B"/>
    <s v="1820 W 11 St #A"/>
    <x v="37"/>
    <n v="4"/>
    <n v="3"/>
    <n v="1"/>
    <n v="1"/>
    <n v="2"/>
    <n v="2006"/>
    <n v="0.11700000000000001"/>
    <n v="2525"/>
    <n v="386.14"/>
    <n v="975000"/>
    <n v="336.63"/>
    <n v="850000"/>
    <x v="101"/>
    <n v="-125000"/>
    <x v="101"/>
    <x v="100"/>
    <x v="2"/>
    <n v="46"/>
    <x v="52"/>
  </r>
  <r>
    <n v="140"/>
    <n v="5400999"/>
    <s v="C"/>
    <n v="7"/>
    <s v="2905 Oak Park Dr"/>
    <x v="26"/>
    <n v="3"/>
    <n v="2"/>
    <n v="0"/>
    <n v="2"/>
    <n v="1"/>
    <n v="1958"/>
    <n v="0.27700000000000002"/>
    <n v="2026"/>
    <n v="419.55"/>
    <n v="850000"/>
    <n v="431.89"/>
    <n v="875000"/>
    <x v="102"/>
    <n v="25000"/>
    <x v="102"/>
    <x v="101"/>
    <x v="2"/>
    <n v="5"/>
    <x v="16"/>
  </r>
  <r>
    <n v="141"/>
    <n v="9797905"/>
    <s v="C"/>
    <n v="6"/>
    <s v="2007 S 5th St #B"/>
    <x v="26"/>
    <n v="3"/>
    <n v="2"/>
    <n v="1"/>
    <n v="0"/>
    <n v="2"/>
    <n v="2017"/>
    <n v="0.13500000000000001"/>
    <n v="2069"/>
    <n v="459.16"/>
    <n v="950000"/>
    <n v="485.74"/>
    <n v="1005000"/>
    <x v="103"/>
    <n v="55000"/>
    <x v="103"/>
    <x v="102"/>
    <x v="2"/>
    <n v="7"/>
    <x v="11"/>
  </r>
  <r>
    <n v="142"/>
    <n v="4634680"/>
    <s v="C"/>
    <n v="4"/>
    <s v="1015 E 45th St"/>
    <x v="22"/>
    <n v="2"/>
    <n v="1"/>
    <n v="0"/>
    <n v="0"/>
    <n v="1"/>
    <n v="1950"/>
    <n v="0.14699999999999999"/>
    <n v="918"/>
    <n v="468.41"/>
    <n v="430000"/>
    <n v="462.96"/>
    <n v="425000"/>
    <x v="104"/>
    <n v="-5000"/>
    <x v="104"/>
    <x v="103"/>
    <x v="2"/>
    <n v="47"/>
    <x v="53"/>
  </r>
  <r>
    <n v="143"/>
    <n v="9062822"/>
    <s v="C"/>
    <s v="8E"/>
    <s v="3111 Above Stratford Pl"/>
    <x v="23"/>
    <n v="3"/>
    <n v="4"/>
    <n v="1"/>
    <n v="2"/>
    <n v="2"/>
    <n v="1994"/>
    <n v="1.1679999999999999"/>
    <n v="4594"/>
    <n v="478.89"/>
    <n v="2200000"/>
    <n v="432.63"/>
    <n v="1987500"/>
    <x v="105"/>
    <n v="-212500"/>
    <x v="105"/>
    <x v="104"/>
    <x v="2"/>
    <n v="70"/>
    <x v="54"/>
  </r>
  <r>
    <n v="144"/>
    <n v="4819896"/>
    <s v="C"/>
    <n v="5"/>
    <s v="3401 KAY St"/>
    <x v="24"/>
    <n v="3"/>
    <n v="2"/>
    <n v="0"/>
    <n v="0"/>
    <n v="1"/>
    <n v="1954"/>
    <n v="0.13200000000000001"/>
    <n v="804"/>
    <n v="497.51"/>
    <n v="400000"/>
    <n v="516.16999999999996"/>
    <n v="415000"/>
    <x v="106"/>
    <n v="15000"/>
    <x v="106"/>
    <x v="105"/>
    <x v="2"/>
    <n v="142"/>
    <x v="55"/>
  </r>
  <r>
    <n v="145"/>
    <n v="1758556"/>
    <s v="C"/>
    <n v="2"/>
    <s v="2012 Payne Ave #B"/>
    <x v="25"/>
    <n v="1"/>
    <n v="1"/>
    <n v="0"/>
    <n v="0"/>
    <n v="1"/>
    <n v="1980"/>
    <n v="8.2000000000000003E-2"/>
    <n v="576"/>
    <n v="520.83000000000004"/>
    <n v="300000"/>
    <n v="544.27"/>
    <n v="313500"/>
    <x v="107"/>
    <n v="13500"/>
    <x v="107"/>
    <x v="106"/>
    <x v="2"/>
    <n v="4"/>
    <x v="4"/>
  </r>
  <r>
    <n v="146"/>
    <n v="8435653"/>
    <s v="C"/>
    <n v="5"/>
    <s v="2104 E 2nd St"/>
    <x v="24"/>
    <n v="2"/>
    <n v="1"/>
    <n v="0"/>
    <n v="0"/>
    <n v="1"/>
    <n v="1927"/>
    <n v="0.14899999999999999"/>
    <n v="936"/>
    <n v="560.9"/>
    <n v="525000"/>
    <n v="560.9"/>
    <n v="525000"/>
    <x v="1"/>
    <n v="0"/>
    <x v="1"/>
    <x v="1"/>
    <x v="2"/>
    <n v="155"/>
    <x v="56"/>
  </r>
  <r>
    <n v="147"/>
    <n v="2412507"/>
    <s v="C"/>
    <n v="3"/>
    <s v="3710 Werner Ave"/>
    <x v="38"/>
    <n v="2"/>
    <n v="1"/>
    <n v="0"/>
    <n v="0"/>
    <n v="1"/>
    <n v="1952"/>
    <n v="0.11600000000000001"/>
    <n v="738"/>
    <n v="563.69000000000005"/>
    <n v="416000"/>
    <n v="575.88"/>
    <n v="425000"/>
    <x v="108"/>
    <n v="9000"/>
    <x v="108"/>
    <x v="107"/>
    <x v="2"/>
    <n v="14"/>
    <x v="30"/>
  </r>
  <r>
    <n v="148"/>
    <n v="3549950"/>
    <s v="C"/>
    <n v="7"/>
    <s v="714 Jessie St"/>
    <x v="26"/>
    <n v="3"/>
    <n v="2"/>
    <n v="1"/>
    <n v="2"/>
    <n v="2"/>
    <n v="2005"/>
    <n v="0.11700000000000001"/>
    <n v="2054"/>
    <n v="608.57000000000005"/>
    <n v="1250000"/>
    <n v="596.4"/>
    <n v="1225000"/>
    <x v="109"/>
    <n v="-25000"/>
    <x v="109"/>
    <x v="41"/>
    <x v="2"/>
    <n v="23"/>
    <x v="57"/>
  </r>
  <r>
    <n v="149"/>
    <n v="3512826"/>
    <s v="C"/>
    <n v="6"/>
    <s v="1801 Nickerson St"/>
    <x v="26"/>
    <n v="4"/>
    <n v="3"/>
    <n v="1"/>
    <n v="2"/>
    <n v="2"/>
    <n v="2008"/>
    <n v="0.158"/>
    <n v="2817"/>
    <n v="762.87"/>
    <n v="2149000"/>
    <n v="701.1"/>
    <n v="1975000"/>
    <x v="110"/>
    <n v="-174000"/>
    <x v="110"/>
    <x v="108"/>
    <x v="2"/>
    <n v="88"/>
    <x v="58"/>
  </r>
  <r>
    <n v="150"/>
    <n v="3671453"/>
    <s v="C"/>
    <s v="SC"/>
    <s v="8717 Capitol View Dr"/>
    <x v="35"/>
    <n v="3"/>
    <n v="2"/>
    <n v="1"/>
    <n v="2"/>
    <n v="2"/>
    <n v="2012"/>
    <n v="0.13400000000000001"/>
    <n v="2850"/>
    <n v="122.81"/>
    <n v="350000"/>
    <n v="122.55"/>
    <n v="349260"/>
    <x v="111"/>
    <n v="-740"/>
    <x v="111"/>
    <x v="109"/>
    <x v="3"/>
    <n v="3"/>
    <x v="6"/>
  </r>
  <r>
    <n v="151"/>
    <n v="5950644"/>
    <s v="C"/>
    <s v="3E"/>
    <s v="12909 Brahmin Dr"/>
    <x v="1"/>
    <n v="4"/>
    <n v="2"/>
    <n v="0"/>
    <n v="2"/>
    <n v="1"/>
    <n v="2020"/>
    <n v="0.14199999999999999"/>
    <n v="1832"/>
    <n v="143.55000000000001"/>
    <n v="262990"/>
    <n v="144.44999999999999"/>
    <n v="264640"/>
    <x v="112"/>
    <n v="1650"/>
    <x v="112"/>
    <x v="110"/>
    <x v="3"/>
    <n v="11"/>
    <x v="7"/>
  </r>
  <r>
    <n v="152"/>
    <n v="7473286"/>
    <s v="C"/>
    <s v="NE"/>
    <s v="8906 Magna Carta Loop #120"/>
    <x v="28"/>
    <n v="4"/>
    <n v="2"/>
    <n v="1"/>
    <n v="2"/>
    <n v="2"/>
    <n v="2006"/>
    <n v="0.23400000000000001"/>
    <n v="2079"/>
    <n v="144.06"/>
    <n v="299500"/>
    <n v="149.11000000000001"/>
    <n v="310000"/>
    <x v="113"/>
    <n v="10500"/>
    <x v="113"/>
    <x v="111"/>
    <x v="3"/>
    <n v="4"/>
    <x v="3"/>
  </r>
  <r>
    <n v="153"/>
    <n v="3053925"/>
    <s v="C"/>
    <s v="N"/>
    <s v="1911 Creole Dr"/>
    <x v="6"/>
    <n v="4"/>
    <n v="2"/>
    <n v="1"/>
    <n v="2"/>
    <n v="2"/>
    <n v="1999"/>
    <n v="0.21"/>
    <n v="2808"/>
    <n v="154.91"/>
    <n v="435000"/>
    <n v="160.26"/>
    <n v="450000"/>
    <x v="114"/>
    <n v="15000"/>
    <x v="114"/>
    <x v="112"/>
    <x v="3"/>
    <n v="44"/>
    <x v="33"/>
  </r>
  <r>
    <n v="154"/>
    <n v="8248061"/>
    <s v="C"/>
    <s v="SC"/>
    <s v="6701 Piedras Blanco Dr"/>
    <x v="35"/>
    <n v="3"/>
    <n v="2"/>
    <n v="0"/>
    <n v="2"/>
    <n v="1"/>
    <n v="2002"/>
    <n v="0.14499999999999999"/>
    <n v="1433"/>
    <n v="174.39"/>
    <n v="249900"/>
    <n v="192.25"/>
    <n v="275500"/>
    <x v="115"/>
    <n v="25600"/>
    <x v="115"/>
    <x v="113"/>
    <x v="3"/>
    <n v="3"/>
    <x v="3"/>
  </r>
  <r>
    <n v="155"/>
    <n v="4465374"/>
    <s v="C"/>
    <s v="SWE"/>
    <s v="1004 Winifred Dr"/>
    <x v="9"/>
    <n v="3"/>
    <n v="2"/>
    <n v="1"/>
    <n v="2"/>
    <n v="2"/>
    <n v="2020"/>
    <n v="0.17100000000000001"/>
    <n v="1997"/>
    <n v="178.81"/>
    <n v="357090"/>
    <n v="178.81"/>
    <n v="357090"/>
    <x v="1"/>
    <n v="0"/>
    <x v="1"/>
    <x v="1"/>
    <x v="3"/>
    <n v="0"/>
    <x v="1"/>
  </r>
  <r>
    <n v="156"/>
    <n v="4332660"/>
    <s v="C"/>
    <s v="NW"/>
    <s v="11003 Cut Plains Loop"/>
    <x v="2"/>
    <n v="4"/>
    <n v="3"/>
    <n v="0"/>
    <n v="2"/>
    <n v="2"/>
    <n v="2015"/>
    <n v="0.192"/>
    <n v="3163"/>
    <n v="189.69"/>
    <n v="600000"/>
    <n v="191.27"/>
    <n v="605000"/>
    <x v="116"/>
    <n v="5000"/>
    <x v="116"/>
    <x v="114"/>
    <x v="3"/>
    <n v="23"/>
    <x v="59"/>
  </r>
  <r>
    <n v="157"/>
    <n v="5435983"/>
    <s v="C"/>
    <s v="RN"/>
    <s v="12720 Oxen Way"/>
    <x v="29"/>
    <n v="4"/>
    <n v="2"/>
    <n v="1"/>
    <n v="3"/>
    <n v="2"/>
    <n v="1998"/>
    <n v="0.30299999999999999"/>
    <n v="2667"/>
    <n v="196.85"/>
    <n v="525000"/>
    <n v="201.16"/>
    <n v="536500"/>
    <x v="117"/>
    <n v="11500"/>
    <x v="117"/>
    <x v="115"/>
    <x v="3"/>
    <n v="4"/>
    <x v="3"/>
  </r>
  <r>
    <n v="158"/>
    <n v="7319094"/>
    <s v="C"/>
    <s v="LS"/>
    <s v="16312 Spillman Ranch Loop"/>
    <x v="11"/>
    <n v="5"/>
    <n v="3"/>
    <n v="1"/>
    <n v="3"/>
    <n v="2"/>
    <n v="2004"/>
    <n v="0.27"/>
    <n v="3999"/>
    <n v="198.8"/>
    <n v="795000"/>
    <n v="192.55"/>
    <n v="770000"/>
    <x v="118"/>
    <n v="-25000"/>
    <x v="118"/>
    <x v="116"/>
    <x v="3"/>
    <n v="18"/>
    <x v="19"/>
  </r>
  <r>
    <n v="159"/>
    <n v="5703832"/>
    <s v="C"/>
    <s v="SWW"/>
    <s v="11404 Archstone Dr"/>
    <x v="13"/>
    <n v="4"/>
    <n v="4"/>
    <n v="0"/>
    <n v="3"/>
    <n v="2"/>
    <n v="2006"/>
    <n v="0.246"/>
    <n v="3435"/>
    <n v="200.58"/>
    <n v="689000"/>
    <n v="223.29"/>
    <n v="767000"/>
    <x v="119"/>
    <n v="78000"/>
    <x v="119"/>
    <x v="117"/>
    <x v="3"/>
    <n v="5"/>
    <x v="4"/>
  </r>
  <r>
    <n v="160"/>
    <n v="9485014"/>
    <s v="C"/>
    <s v="LS"/>
    <s v="6112 Empresa Dr"/>
    <x v="11"/>
    <n v="4"/>
    <n v="3"/>
    <n v="0"/>
    <n v="3"/>
    <n v="1"/>
    <n v="2018"/>
    <n v="0.26600000000000001"/>
    <n v="3374"/>
    <n v="204.21"/>
    <n v="689000"/>
    <n v="201.54"/>
    <n v="680000"/>
    <x v="120"/>
    <n v="-9000"/>
    <x v="120"/>
    <x v="118"/>
    <x v="3"/>
    <n v="50"/>
    <x v="60"/>
  </r>
  <r>
    <n v="161"/>
    <n v="1664811"/>
    <s v="C"/>
    <s v="PF"/>
    <s v="1405 Ambler Dr"/>
    <x v="10"/>
    <n v="4"/>
    <n v="2"/>
    <n v="0"/>
    <n v="2"/>
    <n v="1"/>
    <n v="2019"/>
    <n v="0.14199999999999999"/>
    <n v="1606"/>
    <n v="204.65"/>
    <n v="328670"/>
    <n v="221.67"/>
    <n v="356000"/>
    <x v="121"/>
    <n v="27330"/>
    <x v="121"/>
    <x v="119"/>
    <x v="3"/>
    <n v="12"/>
    <x v="10"/>
  </r>
  <r>
    <n v="162"/>
    <n v="5111004"/>
    <s v="C"/>
    <s v="RN"/>
    <s v="3917 Caney Creek Rd"/>
    <x v="29"/>
    <n v="4"/>
    <n v="2"/>
    <n v="1"/>
    <n v="2"/>
    <n v="2"/>
    <n v="1991"/>
    <n v="0.17499999999999999"/>
    <n v="2076"/>
    <n v="204.72"/>
    <n v="425000"/>
    <n v="221.58"/>
    <n v="460000"/>
    <x v="122"/>
    <n v="35000"/>
    <x v="122"/>
    <x v="120"/>
    <x v="3"/>
    <n v="2"/>
    <x v="6"/>
  </r>
  <r>
    <n v="163"/>
    <n v="7078903"/>
    <s v="C"/>
    <s v="2N"/>
    <s v="11907 Conann Ct"/>
    <x v="10"/>
    <n v="4"/>
    <n v="2"/>
    <n v="1"/>
    <n v="2"/>
    <n v="1"/>
    <n v="1970"/>
    <n v="0.27900000000000003"/>
    <n v="2275"/>
    <n v="205.67"/>
    <n v="467900"/>
    <n v="207.91"/>
    <n v="473000"/>
    <x v="123"/>
    <n v="5100"/>
    <x v="123"/>
    <x v="121"/>
    <x v="3"/>
    <n v="1"/>
    <x v="5"/>
  </r>
  <r>
    <n v="164"/>
    <n v="6651889"/>
    <s v="C"/>
    <s v="N"/>
    <s v="2315 Waterway Bnd"/>
    <x v="5"/>
    <n v="3"/>
    <n v="2"/>
    <n v="1"/>
    <n v="2"/>
    <n v="2"/>
    <n v="1985"/>
    <n v="0.16700000000000001"/>
    <n v="1660"/>
    <n v="210.78"/>
    <n v="349900"/>
    <n v="226.81"/>
    <n v="376500"/>
    <x v="124"/>
    <n v="26600"/>
    <x v="124"/>
    <x v="122"/>
    <x v="3"/>
    <n v="4"/>
    <x v="4"/>
  </r>
  <r>
    <n v="165"/>
    <n v="7615021"/>
    <s v="C"/>
    <s v="3E"/>
    <s v="15017 Arizona Oak Ln"/>
    <x v="1"/>
    <n v="2"/>
    <n v="1"/>
    <n v="0"/>
    <n v="1"/>
    <n v="1"/>
    <n v="2003"/>
    <n v="0.13500000000000001"/>
    <n v="867"/>
    <n v="217.99"/>
    <n v="189000"/>
    <n v="247.98"/>
    <n v="215000"/>
    <x v="125"/>
    <n v="26000"/>
    <x v="125"/>
    <x v="123"/>
    <x v="3"/>
    <n v="3"/>
    <x v="5"/>
  </r>
  <r>
    <n v="166"/>
    <n v="8007601"/>
    <s v="C"/>
    <s v="N"/>
    <s v="12917 Meehan Dr"/>
    <x v="6"/>
    <n v="3"/>
    <n v="2"/>
    <n v="0"/>
    <n v="1"/>
    <n v="2"/>
    <n v="1986"/>
    <n v="0.157"/>
    <n v="1300"/>
    <n v="226.92"/>
    <n v="295000"/>
    <n v="231.15"/>
    <n v="300500"/>
    <x v="126"/>
    <n v="5500"/>
    <x v="126"/>
    <x v="124"/>
    <x v="3"/>
    <n v="38"/>
    <x v="61"/>
  </r>
  <r>
    <n v="167"/>
    <n v="9837275"/>
    <s v="C"/>
    <s v="N"/>
    <s v="4213 Columbine Dr"/>
    <x v="6"/>
    <n v="3"/>
    <n v="2"/>
    <n v="0"/>
    <n v="2"/>
    <n v="1"/>
    <n v="1998"/>
    <n v="0.14899999999999999"/>
    <n v="1678"/>
    <n v="229.44"/>
    <n v="385000"/>
    <n v="232.42"/>
    <n v="390000"/>
    <x v="127"/>
    <n v="5000"/>
    <x v="127"/>
    <x v="125"/>
    <x v="3"/>
    <n v="12"/>
    <x v="62"/>
  </r>
  <r>
    <n v="168"/>
    <n v="5277828"/>
    <s v="C"/>
    <s v="10S"/>
    <s v="7203 Bill Hughes Rd"/>
    <x v="31"/>
    <n v="3"/>
    <n v="2"/>
    <n v="0"/>
    <n v="2"/>
    <n v="2"/>
    <n v="1977"/>
    <n v="0.156"/>
    <n v="1558"/>
    <n v="234.27"/>
    <n v="365000"/>
    <n v="238.13"/>
    <n v="371000"/>
    <x v="128"/>
    <n v="6000"/>
    <x v="128"/>
    <x v="126"/>
    <x v="3"/>
    <n v="8"/>
    <x v="2"/>
  </r>
  <r>
    <n v="169"/>
    <n v="9129536"/>
    <s v="C"/>
    <s v="SWW"/>
    <s v="4502 Grider Pass"/>
    <x v="15"/>
    <n v="3"/>
    <n v="2"/>
    <n v="0"/>
    <n v="2"/>
    <n v="1"/>
    <n v="1982"/>
    <n v="0.20899999999999999"/>
    <n v="1831"/>
    <n v="234.84"/>
    <n v="430000"/>
    <n v="225.56"/>
    <n v="413000"/>
    <x v="129"/>
    <n v="-17000"/>
    <x v="129"/>
    <x v="127"/>
    <x v="3"/>
    <n v="24"/>
    <x v="59"/>
  </r>
  <r>
    <n v="170"/>
    <n v="4582518"/>
    <s v="C"/>
    <s v="NE"/>
    <s v="9864 Childress Dr"/>
    <x v="10"/>
    <n v="3"/>
    <n v="2"/>
    <n v="0"/>
    <n v="2"/>
    <n v="1"/>
    <n v="1971"/>
    <n v="0.15"/>
    <n v="1600"/>
    <n v="249.38"/>
    <n v="399000"/>
    <n v="250"/>
    <n v="400000"/>
    <x v="130"/>
    <n v="1000"/>
    <x v="130"/>
    <x v="128"/>
    <x v="3"/>
    <n v="9"/>
    <x v="32"/>
  </r>
  <r>
    <n v="171"/>
    <n v="3024858"/>
    <s v="C"/>
    <s v="3E"/>
    <s v="5406 King Henry Dr"/>
    <x v="1"/>
    <n v="2"/>
    <n v="1"/>
    <n v="0"/>
    <n v="1"/>
    <n v="1"/>
    <n v="1984"/>
    <n v="0.14399999999999999"/>
    <n v="918"/>
    <n v="250.54"/>
    <n v="230000"/>
    <n v="262.52999999999997"/>
    <n v="241000"/>
    <x v="131"/>
    <n v="11000"/>
    <x v="131"/>
    <x v="129"/>
    <x v="3"/>
    <n v="3"/>
    <x v="3"/>
  </r>
  <r>
    <n v="172"/>
    <n v="9105836"/>
    <s v="C"/>
    <s v="LS"/>
    <s v="520 Woodside Ter"/>
    <x v="11"/>
    <n v="4"/>
    <n v="3"/>
    <n v="1"/>
    <n v="3"/>
    <n v="2"/>
    <n v="2020"/>
    <n v="0.27300000000000002"/>
    <n v="4249"/>
    <n v="253.9"/>
    <n v="1078816"/>
    <n v="256.06"/>
    <n v="1087991"/>
    <x v="132"/>
    <n v="9175"/>
    <x v="132"/>
    <x v="130"/>
    <x v="3"/>
    <n v="21"/>
    <x v="0"/>
  </r>
  <r>
    <n v="173"/>
    <n v="9303957"/>
    <s v="C"/>
    <s v="N"/>
    <s v="2306 KLATTENHOFF Dr"/>
    <x v="5"/>
    <n v="3"/>
    <n v="2"/>
    <n v="0"/>
    <n v="2"/>
    <n v="1"/>
    <n v="1984"/>
    <n v="0.104"/>
    <n v="1074"/>
    <n v="256.05"/>
    <n v="275000"/>
    <n v="256.05"/>
    <n v="275000"/>
    <x v="1"/>
    <n v="0"/>
    <x v="1"/>
    <x v="1"/>
    <x v="3"/>
    <n v="0"/>
    <x v="1"/>
  </r>
  <r>
    <n v="174"/>
    <n v="4716579"/>
    <s v="C"/>
    <s v="2N"/>
    <s v="11802 Whitewing Ave"/>
    <x v="10"/>
    <n v="3"/>
    <n v="2"/>
    <n v="1"/>
    <n v="2"/>
    <n v="2"/>
    <n v="2002"/>
    <n v="0.35599999999999998"/>
    <n v="1461"/>
    <n v="266.87"/>
    <n v="389900"/>
    <n v="270.36"/>
    <n v="395000"/>
    <x v="133"/>
    <n v="5100"/>
    <x v="133"/>
    <x v="46"/>
    <x v="3"/>
    <n v="6"/>
    <x v="32"/>
  </r>
  <r>
    <n v="175"/>
    <n v="3692117"/>
    <s v="C"/>
    <n v="2"/>
    <s v="8206 Polar Dr"/>
    <x v="25"/>
    <n v="3"/>
    <n v="2"/>
    <n v="0"/>
    <n v="2"/>
    <n v="1"/>
    <n v="1958"/>
    <n v="0.19900000000000001"/>
    <n v="1684"/>
    <n v="267.22000000000003"/>
    <n v="450000"/>
    <n v="273.16000000000003"/>
    <n v="460000"/>
    <x v="134"/>
    <n v="10000"/>
    <x v="134"/>
    <x v="16"/>
    <x v="3"/>
    <n v="6"/>
    <x v="32"/>
  </r>
  <r>
    <n v="176"/>
    <n v="5727978"/>
    <s v="C"/>
    <s v="10S"/>
    <s v="7004 Windrift Way"/>
    <x v="31"/>
    <n v="3"/>
    <n v="2"/>
    <n v="0"/>
    <n v="2"/>
    <n v="1"/>
    <n v="1974"/>
    <n v="0.14899999999999999"/>
    <n v="1212"/>
    <n v="268.14999999999998"/>
    <n v="325000"/>
    <n v="268.98"/>
    <n v="326000"/>
    <x v="135"/>
    <n v="1000"/>
    <x v="135"/>
    <x v="131"/>
    <x v="3"/>
    <n v="21"/>
    <x v="63"/>
  </r>
  <r>
    <n v="177"/>
    <n v="5549979"/>
    <s v="C"/>
    <s v="1N"/>
    <s v="7402 Teak Cv"/>
    <x v="18"/>
    <n v="4"/>
    <n v="2"/>
    <n v="0"/>
    <n v="2"/>
    <n v="1"/>
    <n v="1989"/>
    <n v="0.23899999999999999"/>
    <n v="2278"/>
    <n v="272.17"/>
    <n v="620000"/>
    <n v="273.3"/>
    <n v="622575"/>
    <x v="136"/>
    <n v="2575"/>
    <x v="136"/>
    <x v="132"/>
    <x v="3"/>
    <n v="13"/>
    <x v="30"/>
  </r>
  <r>
    <n v="178"/>
    <n v="1012570"/>
    <s v="C"/>
    <s v="1A"/>
    <s v="8510 Silver Ridge Dr"/>
    <x v="14"/>
    <n v="4"/>
    <n v="2"/>
    <n v="1"/>
    <n v="2"/>
    <n v="1"/>
    <n v="1969"/>
    <n v="0.28799999999999998"/>
    <n v="2841"/>
    <n v="276.31"/>
    <n v="785000"/>
    <n v="290.74"/>
    <n v="826000"/>
    <x v="137"/>
    <n v="41000"/>
    <x v="137"/>
    <x v="133"/>
    <x v="3"/>
    <n v="4"/>
    <x v="4"/>
  </r>
  <r>
    <n v="179"/>
    <n v="6758799"/>
    <s v="C"/>
    <s v="LS"/>
    <s v="2120 Sea Eagle Vw"/>
    <x v="11"/>
    <n v="4"/>
    <n v="3"/>
    <n v="1"/>
    <n v="3"/>
    <n v="2"/>
    <n v="2007"/>
    <n v="0.23"/>
    <n v="3640"/>
    <n v="282.97000000000003"/>
    <n v="1030000"/>
    <n v="283.52"/>
    <n v="1032000"/>
    <x v="138"/>
    <n v="2000"/>
    <x v="138"/>
    <x v="134"/>
    <x v="3"/>
    <n v="7"/>
    <x v="11"/>
  </r>
  <r>
    <n v="180"/>
    <n v="2904346"/>
    <s v="C"/>
    <s v="UT"/>
    <s v="103 E 34th St"/>
    <x v="32"/>
    <n v="4"/>
    <n v="2"/>
    <n v="0"/>
    <n v="0"/>
    <n v="1"/>
    <n v="1938"/>
    <n v="0.10100000000000001"/>
    <n v="1677"/>
    <n v="289.20999999999998"/>
    <n v="485000"/>
    <n v="280.26"/>
    <n v="470000"/>
    <x v="139"/>
    <n v="-15000"/>
    <x v="139"/>
    <x v="135"/>
    <x v="3"/>
    <n v="289"/>
    <x v="64"/>
  </r>
  <r>
    <n v="181"/>
    <n v="4790744"/>
    <s v="C"/>
    <s v="10N"/>
    <s v="3207 Nancy Gale Dr"/>
    <x v="17"/>
    <n v="4"/>
    <n v="2"/>
    <n v="0"/>
    <n v="1"/>
    <n v="1"/>
    <n v="1969"/>
    <n v="0.22"/>
    <n v="1642"/>
    <n v="328.81"/>
    <n v="539900"/>
    <n v="304.51"/>
    <n v="500000"/>
    <x v="140"/>
    <n v="-39900"/>
    <x v="140"/>
    <x v="136"/>
    <x v="3"/>
    <n v="38"/>
    <x v="22"/>
  </r>
  <r>
    <n v="182"/>
    <n v="8046593"/>
    <s v="C"/>
    <n v="5"/>
    <s v="2819 E 14th St"/>
    <x v="24"/>
    <n v="5"/>
    <n v="3"/>
    <n v="0"/>
    <n v="1"/>
    <n v="2"/>
    <n v="2015"/>
    <n v="0.10199999999999999"/>
    <n v="2287"/>
    <n v="332.27"/>
    <n v="759900"/>
    <n v="336.69"/>
    <n v="770000"/>
    <x v="141"/>
    <n v="10100"/>
    <x v="141"/>
    <x v="137"/>
    <x v="3"/>
    <n v="21"/>
    <x v="0"/>
  </r>
  <r>
    <n v="183"/>
    <n v="5926896"/>
    <s v="C"/>
    <n v="4"/>
    <s v="405 W North Loop Blvd"/>
    <x v="22"/>
    <n v="3"/>
    <n v="2"/>
    <n v="0"/>
    <n v="0"/>
    <n v="1"/>
    <n v="1950"/>
    <n v="0.14899999999999999"/>
    <n v="1312"/>
    <n v="362.04"/>
    <n v="475000"/>
    <n v="362.04"/>
    <n v="475000"/>
    <x v="1"/>
    <n v="0"/>
    <x v="1"/>
    <x v="1"/>
    <x v="3"/>
    <n v="0"/>
    <x v="1"/>
  </r>
  <r>
    <n v="184"/>
    <n v="3395925"/>
    <s v="C"/>
    <n v="2"/>
    <s v="2007 Hardy Cir"/>
    <x v="25"/>
    <n v="3"/>
    <n v="2"/>
    <n v="0"/>
    <n v="0"/>
    <n v="1"/>
    <n v="1964"/>
    <n v="0.13700000000000001"/>
    <n v="1258"/>
    <n v="377.58"/>
    <n v="475000"/>
    <n v="373.61"/>
    <n v="470000"/>
    <x v="142"/>
    <n v="-5000"/>
    <x v="142"/>
    <x v="138"/>
    <x v="3"/>
    <n v="34"/>
    <x v="65"/>
  </r>
  <r>
    <n v="185"/>
    <n v="6816797"/>
    <s v="C"/>
    <s v="10N"/>
    <s v="5911 Nancy Dr #2"/>
    <x v="31"/>
    <n v="2"/>
    <n v="2"/>
    <n v="0"/>
    <n v="0"/>
    <n v="1"/>
    <n v="2020"/>
    <n v="0"/>
    <n v="1095"/>
    <n v="379"/>
    <n v="415000"/>
    <n v="394.06"/>
    <n v="431500"/>
    <x v="143"/>
    <n v="16500"/>
    <x v="143"/>
    <x v="139"/>
    <x v="3"/>
    <n v="8"/>
    <x v="2"/>
  </r>
  <r>
    <n v="186"/>
    <n v="2852130"/>
    <s v="C"/>
    <s v="10N"/>
    <s v="5911 Nancy Dr #1"/>
    <x v="31"/>
    <n v="2"/>
    <n v="2"/>
    <n v="0"/>
    <n v="1"/>
    <n v="1"/>
    <n v="2020"/>
    <n v="0"/>
    <n v="1100"/>
    <n v="386.36"/>
    <n v="425000"/>
    <n v="396.82"/>
    <n v="436500"/>
    <x v="144"/>
    <n v="11500"/>
    <x v="144"/>
    <x v="140"/>
    <x v="3"/>
    <n v="5"/>
    <x v="16"/>
  </r>
  <r>
    <n v="187"/>
    <n v="2253945"/>
    <s v="C"/>
    <n v="5"/>
    <s v="5203 Ledesma Rd"/>
    <x v="21"/>
    <n v="4"/>
    <n v="3"/>
    <n v="0"/>
    <n v="0"/>
    <n v="1"/>
    <n v="1983"/>
    <n v="0.21"/>
    <n v="1894"/>
    <n v="395.46"/>
    <n v="749000"/>
    <n v="395.46"/>
    <n v="749000"/>
    <x v="1"/>
    <n v="0"/>
    <x v="1"/>
    <x v="1"/>
    <x v="3"/>
    <n v="16"/>
    <x v="27"/>
  </r>
  <r>
    <n v="188"/>
    <n v="2311243"/>
    <s v="C"/>
    <n v="3"/>
    <s v="2004 Palo Pinto Dr"/>
    <x v="20"/>
    <n v="1"/>
    <n v="1"/>
    <n v="0"/>
    <n v="0"/>
    <n v="1"/>
    <n v="1956"/>
    <n v="0.221"/>
    <n v="899"/>
    <n v="472.75"/>
    <n v="425000"/>
    <n v="472.75"/>
    <n v="425000"/>
    <x v="1"/>
    <n v="0"/>
    <x v="1"/>
    <x v="1"/>
    <x v="3"/>
    <n v="0"/>
    <x v="1"/>
  </r>
  <r>
    <n v="189"/>
    <n v="4971235"/>
    <s v="C"/>
    <s v="10S"/>
    <s v="8203 Longview Rd"/>
    <x v="31"/>
    <n v="3"/>
    <n v="2"/>
    <n v="0"/>
    <n v="0"/>
    <n v="1"/>
    <n v="1950"/>
    <n v="2.7"/>
    <n v="1504"/>
    <n v="515.29"/>
    <n v="775000"/>
    <n v="526.92999999999995"/>
    <n v="792500"/>
    <x v="145"/>
    <n v="17500"/>
    <x v="145"/>
    <x v="141"/>
    <x v="3"/>
    <n v="130"/>
    <x v="66"/>
  </r>
  <r>
    <n v="190"/>
    <n v="4443519"/>
    <s v="C"/>
    <s v="10S"/>
    <s v="210 Chaparral Rd"/>
    <x v="31"/>
    <n v="3"/>
    <n v="2"/>
    <n v="0"/>
    <n v="0"/>
    <n v="1"/>
    <n v="1922"/>
    <n v="0.753"/>
    <n v="949"/>
    <n v="526.77"/>
    <n v="499900"/>
    <n v="526.77"/>
    <n v="499900"/>
    <x v="1"/>
    <n v="0"/>
    <x v="1"/>
    <x v="1"/>
    <x v="3"/>
    <n v="4"/>
    <x v="3"/>
  </r>
  <r>
    <n v="191"/>
    <n v="9091140"/>
    <s v="C"/>
    <s v="10N"/>
    <s v="45 Pillow Rd"/>
    <x v="31"/>
    <n v="3"/>
    <n v="3"/>
    <n v="0"/>
    <n v="2"/>
    <n v="2"/>
    <n v="1986"/>
    <n v="4.38"/>
    <n v="2146"/>
    <n v="675.68"/>
    <n v="1450000"/>
    <n v="651.21"/>
    <n v="1397500"/>
    <x v="146"/>
    <n v="-52500"/>
    <x v="146"/>
    <x v="142"/>
    <x v="3"/>
    <n v="15"/>
    <x v="48"/>
  </r>
  <r>
    <n v="192"/>
    <n v="5156051"/>
    <s v="C"/>
    <n v="6"/>
    <s v="206 W Milton St #B"/>
    <x v="26"/>
    <n v="1"/>
    <n v="1"/>
    <n v="0"/>
    <n v="0"/>
    <n v="1"/>
    <n v="1948"/>
    <n v="6.4000000000000001E-2"/>
    <n v="836"/>
    <n v="741.63"/>
    <n v="620000"/>
    <n v="741.63"/>
    <n v="620000"/>
    <x v="1"/>
    <n v="0"/>
    <x v="1"/>
    <x v="1"/>
    <x v="3"/>
    <n v="81"/>
    <x v="67"/>
  </r>
  <r>
    <n v="193"/>
    <n v="3421966"/>
    <s v="C"/>
    <s v="3E"/>
    <s v="13000 Brahmin Dr"/>
    <x v="1"/>
    <n v="4"/>
    <n v="2"/>
    <n v="0"/>
    <n v="2"/>
    <n v="1"/>
    <n v="2020"/>
    <n v="0.17499999999999999"/>
    <n v="2032"/>
    <n v="132.87"/>
    <n v="269990"/>
    <n v="133.68"/>
    <n v="271640"/>
    <x v="19"/>
    <n v="1650"/>
    <x v="147"/>
    <x v="143"/>
    <x v="4"/>
    <n v="11"/>
    <x v="7"/>
  </r>
  <r>
    <n v="194"/>
    <n v="5800868"/>
    <s v="C"/>
    <s v="SC"/>
    <s v="6712 Cornish Hen Ln"/>
    <x v="35"/>
    <n v="3"/>
    <n v="2"/>
    <n v="1"/>
    <n v="2"/>
    <n v="2"/>
    <n v="2007"/>
    <n v="8.4000000000000005E-2"/>
    <n v="2068"/>
    <n v="140.18"/>
    <n v="289900"/>
    <n v="140.22999999999999"/>
    <n v="290000"/>
    <x v="147"/>
    <n v="100"/>
    <x v="148"/>
    <x v="144"/>
    <x v="4"/>
    <n v="6"/>
    <x v="32"/>
  </r>
  <r>
    <n v="195"/>
    <n v="7283805"/>
    <s v="C"/>
    <s v="MA"/>
    <s v="7504 Saginaw Dr"/>
    <x v="28"/>
    <n v="4"/>
    <n v="2"/>
    <n v="1"/>
    <n v="2"/>
    <n v="2"/>
    <n v="2020"/>
    <n v="0.11"/>
    <n v="2160"/>
    <n v="141.01"/>
    <n v="304587"/>
    <n v="139.81"/>
    <n v="301987"/>
    <x v="148"/>
    <n v="-2600"/>
    <x v="149"/>
    <x v="145"/>
    <x v="4"/>
    <n v="45"/>
    <x v="68"/>
  </r>
  <r>
    <n v="196"/>
    <n v="3316746"/>
    <s v="C"/>
    <s v="HD"/>
    <s v="440 Aspen Dr"/>
    <x v="7"/>
    <n v="5"/>
    <n v="4"/>
    <n v="0"/>
    <n v="3"/>
    <n v="2"/>
    <n v="2006"/>
    <n v="0.314"/>
    <n v="4575"/>
    <n v="142.08000000000001"/>
    <n v="650000"/>
    <n v="142.08000000000001"/>
    <n v="650000"/>
    <x v="1"/>
    <n v="0"/>
    <x v="1"/>
    <x v="1"/>
    <x v="4"/>
    <n v="3"/>
    <x v="3"/>
  </r>
  <r>
    <n v="197"/>
    <n v="8458585"/>
    <s v="C"/>
    <s v="3E"/>
    <s v="13001 Brahmin Dr"/>
    <x v="1"/>
    <n v="4"/>
    <n v="2"/>
    <n v="0"/>
    <n v="2"/>
    <n v="1"/>
    <n v="2020"/>
    <n v="0.16600000000000001"/>
    <n v="1832"/>
    <n v="143.55000000000001"/>
    <n v="262990"/>
    <n v="144.44999999999999"/>
    <n v="264640"/>
    <x v="112"/>
    <n v="1650"/>
    <x v="112"/>
    <x v="110"/>
    <x v="4"/>
    <n v="15"/>
    <x v="48"/>
  </r>
  <r>
    <n v="198"/>
    <n v="1962822"/>
    <s v="C"/>
    <s v="3E"/>
    <s v="7703 Jackson Graham Dr"/>
    <x v="1"/>
    <n v="4"/>
    <n v="2"/>
    <n v="1"/>
    <n v="2"/>
    <n v="2"/>
    <n v="2020"/>
    <n v="0"/>
    <n v="2138"/>
    <n v="144.52000000000001"/>
    <n v="308990"/>
    <n v="144.52000000000001"/>
    <n v="308975"/>
    <x v="1"/>
    <n v="-15"/>
    <x v="1"/>
    <x v="146"/>
    <x v="4"/>
    <n v="24"/>
    <x v="8"/>
  </r>
  <r>
    <n v="199"/>
    <n v="7625521"/>
    <s v="C"/>
    <s v="10S"/>
    <s v="8832 Mosquero Cir"/>
    <x v="9"/>
    <n v="5"/>
    <n v="3"/>
    <n v="0"/>
    <n v="2"/>
    <n v="2"/>
    <n v="1996"/>
    <n v="0.23100000000000001"/>
    <n v="3018"/>
    <n v="149.11000000000001"/>
    <n v="450000"/>
    <n v="177.27"/>
    <n v="535000"/>
    <x v="149"/>
    <n v="85000"/>
    <x v="150"/>
    <x v="147"/>
    <x v="4"/>
    <n v="4"/>
    <x v="4"/>
  </r>
  <r>
    <n v="200"/>
    <n v="3262608"/>
    <s v="C"/>
    <n v="11"/>
    <s v="8008 Annalise Dr"/>
    <x v="8"/>
    <n v="4"/>
    <n v="3"/>
    <n v="1"/>
    <n v="2"/>
    <n v="2"/>
    <n v="2015"/>
    <n v="0.126"/>
    <n v="2503"/>
    <n v="149.82"/>
    <n v="375000"/>
    <n v="158.91"/>
    <n v="397750"/>
    <x v="150"/>
    <n v="22750"/>
    <x v="151"/>
    <x v="148"/>
    <x v="4"/>
    <n v="1"/>
    <x v="5"/>
  </r>
  <r>
    <n v="201"/>
    <n v="7264497"/>
    <s v="C"/>
    <s v="HD"/>
    <s v="221 Abbott Dr"/>
    <x v="7"/>
    <n v="4"/>
    <n v="3"/>
    <n v="1"/>
    <n v="3"/>
    <n v="2"/>
    <n v="2006"/>
    <n v="0.21199999999999999"/>
    <n v="3364"/>
    <n v="156.03"/>
    <n v="524900"/>
    <n v="163.5"/>
    <n v="550000"/>
    <x v="151"/>
    <n v="25100"/>
    <x v="152"/>
    <x v="149"/>
    <x v="4"/>
    <n v="2"/>
    <x v="6"/>
  </r>
  <r>
    <n v="202"/>
    <n v="4219816"/>
    <s v="C"/>
    <s v="3E"/>
    <s v="5905 Brahmin Cv"/>
    <x v="1"/>
    <n v="3"/>
    <n v="2"/>
    <n v="0"/>
    <n v="2"/>
    <n v="1"/>
    <n v="2020"/>
    <n v="0.14099999999999999"/>
    <n v="1574"/>
    <n v="159.46"/>
    <n v="250990"/>
    <n v="159.78"/>
    <n v="251495"/>
    <x v="152"/>
    <n v="505"/>
    <x v="153"/>
    <x v="150"/>
    <x v="4"/>
    <n v="2"/>
    <x v="6"/>
  </r>
  <r>
    <n v="203"/>
    <n v="2992765"/>
    <s v="C"/>
    <s v="NW"/>
    <s v="10200 Lundie Cv"/>
    <x v="2"/>
    <n v="4"/>
    <n v="4"/>
    <n v="0"/>
    <n v="2"/>
    <n v="2"/>
    <n v="1993"/>
    <n v="0.255"/>
    <n v="3659"/>
    <n v="161.22"/>
    <n v="589900"/>
    <n v="169.45"/>
    <n v="620000"/>
    <x v="153"/>
    <n v="30100"/>
    <x v="154"/>
    <x v="151"/>
    <x v="4"/>
    <n v="1"/>
    <x v="5"/>
  </r>
  <r>
    <n v="204"/>
    <n v="9367350"/>
    <s v="C"/>
    <s v="3E"/>
    <s v="5805 Levenwood Ln"/>
    <x v="1"/>
    <n v="3"/>
    <n v="2"/>
    <n v="1"/>
    <n v="2"/>
    <n v="2"/>
    <n v="2014"/>
    <n v="0.106"/>
    <n v="1850"/>
    <n v="162.11000000000001"/>
    <n v="299900"/>
    <n v="172.97"/>
    <n v="320000"/>
    <x v="154"/>
    <n v="20100"/>
    <x v="155"/>
    <x v="152"/>
    <x v="4"/>
    <n v="4"/>
    <x v="3"/>
  </r>
  <r>
    <n v="205"/>
    <n v="9294179"/>
    <s v="C"/>
    <s v="LS"/>
    <s v="2920 Brass Buttons Trl"/>
    <x v="16"/>
    <n v="3"/>
    <n v="2"/>
    <n v="1"/>
    <n v="2"/>
    <n v="2"/>
    <n v="1984"/>
    <n v="0.36499999999999999"/>
    <n v="2557"/>
    <n v="166.21"/>
    <n v="425000"/>
    <n v="183.81"/>
    <n v="470000"/>
    <x v="155"/>
    <n v="45000"/>
    <x v="156"/>
    <x v="153"/>
    <x v="4"/>
    <n v="4"/>
    <x v="4"/>
  </r>
  <r>
    <n v="206"/>
    <n v="8493580"/>
    <s v="C"/>
    <s v="NE"/>
    <s v="6805 Trevone Path"/>
    <x v="28"/>
    <n v="3"/>
    <n v="2"/>
    <n v="0"/>
    <n v="2"/>
    <n v="1"/>
    <n v="2013"/>
    <n v="0.114"/>
    <n v="1647"/>
    <n v="166.97"/>
    <n v="275000"/>
    <n v="173.35"/>
    <n v="285500"/>
    <x v="156"/>
    <n v="10500"/>
    <x v="157"/>
    <x v="154"/>
    <x v="4"/>
    <n v="6"/>
    <x v="32"/>
  </r>
  <r>
    <n v="207"/>
    <n v="5399354"/>
    <s v="C"/>
    <s v="LS"/>
    <s v="7605 Ecureil Dr"/>
    <x v="11"/>
    <n v="5"/>
    <n v="4"/>
    <n v="1"/>
    <n v="3"/>
    <n v="2"/>
    <n v="2020"/>
    <n v="0.23599999999999999"/>
    <n v="4703"/>
    <n v="170.08"/>
    <n v="799900"/>
    <n v="170.08"/>
    <n v="799900"/>
    <x v="1"/>
    <n v="0"/>
    <x v="1"/>
    <x v="1"/>
    <x v="4"/>
    <n v="19"/>
    <x v="69"/>
  </r>
  <r>
    <n v="208"/>
    <n v="8063526"/>
    <s v="C"/>
    <s v="3E"/>
    <s v="7807 Jackson Graham Dr"/>
    <x v="1"/>
    <n v="3"/>
    <n v="2"/>
    <n v="0"/>
    <n v="2"/>
    <n v="1"/>
    <n v="2020"/>
    <n v="0"/>
    <n v="1514"/>
    <n v="184.93"/>
    <n v="279990"/>
    <n v="180.64"/>
    <n v="273490"/>
    <x v="157"/>
    <n v="-6500"/>
    <x v="158"/>
    <x v="155"/>
    <x v="4"/>
    <n v="53"/>
    <x v="70"/>
  </r>
  <r>
    <n v="209"/>
    <n v="7572822"/>
    <s v="C"/>
    <s v="RN"/>
    <s v="8113 Davis Mountain Pass"/>
    <x v="2"/>
    <n v="4"/>
    <n v="2"/>
    <n v="1"/>
    <n v="2"/>
    <n v="2"/>
    <n v="1989"/>
    <n v="0.21"/>
    <n v="2871"/>
    <n v="188.09"/>
    <n v="540000"/>
    <n v="205.5"/>
    <n v="590000"/>
    <x v="158"/>
    <n v="50000"/>
    <x v="159"/>
    <x v="156"/>
    <x v="4"/>
    <n v="4"/>
    <x v="4"/>
  </r>
  <r>
    <n v="210"/>
    <n v="8920755"/>
    <s v="C"/>
    <s v="5E"/>
    <s v="1803 Adobe Walls Cswy"/>
    <x v="4"/>
    <n v="3"/>
    <n v="2"/>
    <n v="0"/>
    <n v="2"/>
    <n v="1"/>
    <n v="2020"/>
    <n v="0.13"/>
    <n v="1543"/>
    <n v="189.77"/>
    <n v="292813"/>
    <n v="189.77"/>
    <n v="292813"/>
    <x v="1"/>
    <n v="0"/>
    <x v="1"/>
    <x v="1"/>
    <x v="4"/>
    <n v="119"/>
    <x v="71"/>
  </r>
  <r>
    <n v="211"/>
    <n v="2452404"/>
    <s v="C"/>
    <s v="NE"/>
    <s v="12028 Shropshire Blvd"/>
    <x v="10"/>
    <n v="3"/>
    <n v="2"/>
    <n v="0"/>
    <n v="2"/>
    <n v="1"/>
    <n v="1983"/>
    <n v="0.15"/>
    <n v="1314"/>
    <n v="190.26"/>
    <n v="250000"/>
    <n v="195.59"/>
    <n v="257000"/>
    <x v="159"/>
    <n v="7000"/>
    <x v="160"/>
    <x v="157"/>
    <x v="4"/>
    <n v="3"/>
    <x v="3"/>
  </r>
  <r>
    <n v="212"/>
    <n v="9067371"/>
    <s v="C"/>
    <s v="LS"/>
    <s v="4509 Bat Falcon Dr"/>
    <x v="11"/>
    <n v="4"/>
    <n v="3"/>
    <n v="0"/>
    <n v="2"/>
    <n v="2"/>
    <n v="2007"/>
    <n v="0.247"/>
    <n v="4179"/>
    <n v="190.95"/>
    <n v="798000"/>
    <n v="186.65"/>
    <n v="780000"/>
    <x v="160"/>
    <n v="-18000"/>
    <x v="161"/>
    <x v="158"/>
    <x v="4"/>
    <n v="9"/>
    <x v="2"/>
  </r>
  <r>
    <n v="213"/>
    <n v="8355382"/>
    <s v="C"/>
    <s v="LS"/>
    <s v="10816 POINTE VIEW Dr"/>
    <x v="11"/>
    <n v="4"/>
    <n v="3"/>
    <n v="1"/>
    <n v="2"/>
    <n v="2"/>
    <n v="2002"/>
    <n v="0.189"/>
    <n v="3609"/>
    <n v="200.89"/>
    <n v="725000"/>
    <n v="221.67"/>
    <n v="800000"/>
    <x v="161"/>
    <n v="75000"/>
    <x v="162"/>
    <x v="159"/>
    <x v="4"/>
    <n v="6"/>
    <x v="16"/>
  </r>
  <r>
    <n v="214"/>
    <n v="5187095"/>
    <s v="C"/>
    <s v="SWE"/>
    <s v="1834 Friars Tale Ln"/>
    <x v="9"/>
    <n v="3"/>
    <n v="2"/>
    <n v="0"/>
    <n v="2"/>
    <n v="1"/>
    <n v="1999"/>
    <n v="0.122"/>
    <n v="1535"/>
    <n v="201.95"/>
    <n v="310000"/>
    <n v="221.5"/>
    <n v="340000"/>
    <x v="162"/>
    <n v="30000"/>
    <x v="163"/>
    <x v="160"/>
    <x v="4"/>
    <n v="2"/>
    <x v="6"/>
  </r>
  <r>
    <n v="215"/>
    <n v="8921620"/>
    <s v="C"/>
    <s v="SWE"/>
    <s v="12529 Bismark Dr"/>
    <x v="9"/>
    <n v="4"/>
    <n v="3"/>
    <n v="1"/>
    <n v="3"/>
    <n v="1"/>
    <n v="2012"/>
    <n v="0.997"/>
    <n v="3906"/>
    <n v="202"/>
    <n v="789000"/>
    <n v="197"/>
    <n v="769500"/>
    <x v="163"/>
    <n v="-19500"/>
    <x v="164"/>
    <x v="161"/>
    <x v="4"/>
    <n v="5"/>
    <x v="16"/>
  </r>
  <r>
    <n v="216"/>
    <n v="3956248"/>
    <s v="C"/>
    <s v="3E"/>
    <s v="7406 Crystalbrook Dr"/>
    <x v="1"/>
    <n v="4"/>
    <n v="2"/>
    <n v="0"/>
    <n v="0"/>
    <n v="1"/>
    <n v="1985"/>
    <n v="0.20499999999999999"/>
    <n v="1852"/>
    <n v="202.43"/>
    <n v="374900"/>
    <n v="205.18"/>
    <n v="380000"/>
    <x v="164"/>
    <n v="5100"/>
    <x v="165"/>
    <x v="162"/>
    <x v="4"/>
    <n v="0"/>
    <x v="1"/>
  </r>
  <r>
    <n v="217"/>
    <n v="5833164"/>
    <s v="C"/>
    <s v="10S"/>
    <s v="1509 Sugarberry Ln"/>
    <x v="9"/>
    <n v="3"/>
    <n v="2"/>
    <n v="1"/>
    <n v="2"/>
    <n v="2"/>
    <n v="2012"/>
    <n v="0.17599999999999999"/>
    <n v="1590"/>
    <n v="203.08"/>
    <n v="322900"/>
    <n v="216.98"/>
    <n v="345000"/>
    <x v="165"/>
    <n v="22100"/>
    <x v="166"/>
    <x v="163"/>
    <x v="4"/>
    <n v="5"/>
    <x v="4"/>
  </r>
  <r>
    <n v="218"/>
    <n v="1902563"/>
    <s v="C"/>
    <s v="NW"/>
    <s v="6611 Corpus Christi Dr"/>
    <x v="3"/>
    <n v="4"/>
    <n v="2"/>
    <n v="1"/>
    <n v="2"/>
    <n v="2"/>
    <n v="1985"/>
    <n v="0.17899999999999999"/>
    <n v="2264"/>
    <n v="205.39"/>
    <n v="465000"/>
    <n v="213.56"/>
    <n v="483500"/>
    <x v="166"/>
    <n v="18500"/>
    <x v="167"/>
    <x v="164"/>
    <x v="4"/>
    <n v="3"/>
    <x v="3"/>
  </r>
  <r>
    <n v="219"/>
    <n v="4231400"/>
    <s v="C"/>
    <s v="LS"/>
    <s v="11716 Emerald Falls Dr"/>
    <x v="11"/>
    <n v="4"/>
    <n v="2"/>
    <n v="1"/>
    <n v="2"/>
    <n v="2"/>
    <n v="2000"/>
    <n v="0.151"/>
    <n v="2694"/>
    <n v="207.87"/>
    <n v="560000"/>
    <n v="222.72"/>
    <n v="600000"/>
    <x v="167"/>
    <n v="40000"/>
    <x v="168"/>
    <x v="165"/>
    <x v="4"/>
    <n v="3"/>
    <x v="3"/>
  </r>
  <r>
    <n v="220"/>
    <n v="5738875"/>
    <s v="C"/>
    <s v="NW"/>
    <s v="7429 Dallas Dr"/>
    <x v="3"/>
    <n v="4"/>
    <n v="2"/>
    <n v="1"/>
    <n v="2"/>
    <n v="2"/>
    <n v="1992"/>
    <n v="0.129"/>
    <n v="2323"/>
    <n v="208.78"/>
    <n v="485000"/>
    <n v="216.53"/>
    <n v="503000"/>
    <x v="168"/>
    <n v="18000"/>
    <x v="169"/>
    <x v="166"/>
    <x v="4"/>
    <n v="6"/>
    <x v="32"/>
  </r>
  <r>
    <n v="221"/>
    <n v="3462378"/>
    <s v="C"/>
    <s v="NW"/>
    <s v="7907 Ryans Way"/>
    <x v="2"/>
    <n v="4"/>
    <n v="4"/>
    <n v="0"/>
    <n v="2"/>
    <n v="2"/>
    <n v="2019"/>
    <n v="0.12"/>
    <n v="2799"/>
    <n v="209"/>
    <n v="585000"/>
    <n v="207.22"/>
    <n v="580000"/>
    <x v="169"/>
    <n v="-5000"/>
    <x v="170"/>
    <x v="167"/>
    <x v="4"/>
    <n v="186"/>
    <x v="72"/>
  </r>
  <r>
    <n v="222"/>
    <n v="7029510"/>
    <s v="C"/>
    <s v="SWE"/>
    <s v="13004 Bismark Dr"/>
    <x v="9"/>
    <n v="4"/>
    <n v="2"/>
    <n v="1"/>
    <n v="3"/>
    <n v="2"/>
    <n v="2013"/>
    <n v="0.29799999999999999"/>
    <n v="2730"/>
    <n v="212.45"/>
    <n v="580000"/>
    <n v="220.15"/>
    <n v="601000"/>
    <x v="170"/>
    <n v="21000"/>
    <x v="171"/>
    <x v="168"/>
    <x v="4"/>
    <n v="7"/>
    <x v="32"/>
  </r>
  <r>
    <n v="223"/>
    <n v="2471717"/>
    <s v="C"/>
    <n v="11"/>
    <s v="7004 Trendal Ln"/>
    <x v="8"/>
    <n v="3"/>
    <n v="2"/>
    <n v="0"/>
    <n v="0"/>
    <n v="1"/>
    <n v="1983"/>
    <n v="0.14399999999999999"/>
    <n v="1224"/>
    <n v="216.5"/>
    <n v="265000"/>
    <n v="224.67"/>
    <n v="275000"/>
    <x v="171"/>
    <n v="10000"/>
    <x v="172"/>
    <x v="169"/>
    <x v="4"/>
    <n v="4"/>
    <x v="4"/>
  </r>
  <r>
    <n v="224"/>
    <n v="3281442"/>
    <s v="C"/>
    <s v="RN"/>
    <s v="10403 Laurel Hill Cv"/>
    <x v="39"/>
    <n v="4"/>
    <n v="3"/>
    <n v="1"/>
    <n v="2"/>
    <s v="M"/>
    <n v="2000"/>
    <n v="0.376"/>
    <n v="3079"/>
    <n v="222.47"/>
    <n v="685000"/>
    <n v="235.47"/>
    <n v="725000"/>
    <x v="172"/>
    <n v="40000"/>
    <x v="173"/>
    <x v="170"/>
    <x v="4"/>
    <n v="5"/>
    <x v="16"/>
  </r>
  <r>
    <n v="225"/>
    <n v="3840599"/>
    <s v="C"/>
    <s v="CLS"/>
    <s v="13604 Terrett Trce"/>
    <x v="27"/>
    <n v="3"/>
    <n v="2"/>
    <n v="1"/>
    <n v="2"/>
    <n v="2"/>
    <n v="2019"/>
    <n v="0"/>
    <n v="2311"/>
    <n v="229.09"/>
    <n v="529423"/>
    <n v="229.09"/>
    <n v="529423"/>
    <x v="1"/>
    <n v="0"/>
    <x v="1"/>
    <x v="1"/>
    <x v="4"/>
    <n v="92"/>
    <x v="73"/>
  </r>
  <r>
    <n v="226"/>
    <n v="8775828"/>
    <s v="C"/>
    <s v="10S"/>
    <s v="9429 Linkmeadow Dr"/>
    <x v="9"/>
    <n v="3"/>
    <n v="2"/>
    <n v="1"/>
    <n v="2"/>
    <n v="2"/>
    <n v="1998"/>
    <n v="0.153"/>
    <n v="1739"/>
    <n v="229.44"/>
    <n v="399000"/>
    <n v="223.69"/>
    <n v="389000"/>
    <x v="173"/>
    <n v="-10000"/>
    <x v="174"/>
    <x v="171"/>
    <x v="4"/>
    <n v="45"/>
    <x v="74"/>
  </r>
  <r>
    <n v="227"/>
    <n v="3825015"/>
    <s v="C"/>
    <s v="2N"/>
    <s v="11222 Blossom Bell Dr"/>
    <x v="19"/>
    <n v="4"/>
    <n v="2"/>
    <n v="0"/>
    <n v="2"/>
    <n v="1"/>
    <n v="1978"/>
    <n v="0.159"/>
    <n v="1600"/>
    <n v="234.38"/>
    <n v="375000"/>
    <n v="221.88"/>
    <n v="355000"/>
    <x v="174"/>
    <n v="-20000"/>
    <x v="175"/>
    <x v="172"/>
    <x v="4"/>
    <n v="7"/>
    <x v="11"/>
  </r>
  <r>
    <n v="228"/>
    <n v="4175412"/>
    <s v="C"/>
    <s v="SWW"/>
    <s v="5316 Mabry Ct"/>
    <x v="15"/>
    <n v="4"/>
    <n v="2"/>
    <n v="0"/>
    <n v="2"/>
    <n v="1"/>
    <n v="2001"/>
    <n v="0.17899999999999999"/>
    <n v="2082"/>
    <n v="239.67"/>
    <n v="499000"/>
    <n v="237.75"/>
    <n v="495000"/>
    <x v="175"/>
    <n v="-4000"/>
    <x v="176"/>
    <x v="173"/>
    <x v="4"/>
    <n v="17"/>
    <x v="75"/>
  </r>
  <r>
    <n v="229"/>
    <n v="5355250"/>
    <s v="C"/>
    <s v="1N"/>
    <s v="6000 RAIN CREEK Pkwy"/>
    <x v="14"/>
    <n v="3"/>
    <n v="2"/>
    <n v="0"/>
    <n v="2"/>
    <n v="1"/>
    <n v="1991"/>
    <n v="0.35"/>
    <n v="2889"/>
    <n v="242.3"/>
    <n v="700000"/>
    <n v="234.51"/>
    <n v="677500"/>
    <x v="176"/>
    <n v="-22500"/>
    <x v="177"/>
    <x v="174"/>
    <x v="4"/>
    <n v="32"/>
    <x v="76"/>
  </r>
  <r>
    <n v="230"/>
    <n v="5149007"/>
    <s v="C"/>
    <s v="2N"/>
    <s v="11707 Pollyanna Ave"/>
    <x v="10"/>
    <n v="3"/>
    <n v="2"/>
    <n v="0"/>
    <n v="1"/>
    <n v="1"/>
    <n v="1957"/>
    <n v="0.255"/>
    <n v="1467"/>
    <n v="245.33"/>
    <n v="359900"/>
    <n v="235.11"/>
    <n v="344900"/>
    <x v="177"/>
    <n v="-15000"/>
    <x v="178"/>
    <x v="175"/>
    <x v="4"/>
    <n v="4"/>
    <x v="4"/>
  </r>
  <r>
    <n v="231"/>
    <n v="1168733"/>
    <s v="C"/>
    <s v="W"/>
    <s v="8605 Navidad Dr"/>
    <x v="17"/>
    <n v="4"/>
    <n v="4"/>
    <n v="1"/>
    <n v="3"/>
    <n v="2"/>
    <n v="1998"/>
    <n v="0.62"/>
    <n v="6069"/>
    <n v="247.16"/>
    <n v="1500000"/>
    <n v="263.63"/>
    <n v="1600000"/>
    <x v="178"/>
    <n v="100000"/>
    <x v="179"/>
    <x v="176"/>
    <x v="4"/>
    <n v="1"/>
    <x v="5"/>
  </r>
  <r>
    <n v="232"/>
    <n v="4514154"/>
    <s v="C"/>
    <s v="1N"/>
    <s v="4501 Andalusia Dr"/>
    <x v="14"/>
    <n v="4"/>
    <n v="2"/>
    <n v="0"/>
    <n v="2"/>
    <n v="1.5"/>
    <n v="1971"/>
    <n v="0.21099999999999999"/>
    <n v="2466"/>
    <n v="247.77"/>
    <n v="611000"/>
    <n v="247.77"/>
    <n v="611000"/>
    <x v="1"/>
    <n v="0"/>
    <x v="1"/>
    <x v="1"/>
    <x v="4"/>
    <n v="5"/>
    <x v="16"/>
  </r>
  <r>
    <n v="233"/>
    <n v="6223096"/>
    <s v="C"/>
    <s v="SWW"/>
    <s v="6503 Halsey Ct"/>
    <x v="13"/>
    <n v="5"/>
    <n v="3"/>
    <n v="1"/>
    <n v="2"/>
    <n v="2"/>
    <n v="1988"/>
    <n v="0.17699999999999999"/>
    <n v="2608"/>
    <n v="251.15"/>
    <n v="655000"/>
    <n v="251.15"/>
    <n v="655000"/>
    <x v="1"/>
    <n v="0"/>
    <x v="1"/>
    <x v="1"/>
    <x v="4"/>
    <n v="0"/>
    <x v="1"/>
  </r>
  <r>
    <n v="234"/>
    <n v="7887184"/>
    <s v="C"/>
    <s v="1N"/>
    <s v="6106 Colina Ln"/>
    <x v="14"/>
    <n v="3"/>
    <n v="2"/>
    <n v="1"/>
    <n v="2"/>
    <n v="2"/>
    <n v="1993"/>
    <n v="0.192"/>
    <n v="2340"/>
    <n v="251.71"/>
    <n v="589000"/>
    <n v="256.41000000000003"/>
    <n v="600000"/>
    <x v="179"/>
    <n v="11000"/>
    <x v="180"/>
    <x v="177"/>
    <x v="4"/>
    <n v="3"/>
    <x v="3"/>
  </r>
  <r>
    <n v="235"/>
    <n v="1230521"/>
    <s v="C"/>
    <s v="SWW"/>
    <s v="5306 Mc Carty Ln"/>
    <x v="15"/>
    <n v="4"/>
    <n v="3"/>
    <n v="0"/>
    <n v="0"/>
    <n v="1"/>
    <n v="1960"/>
    <n v="0.62"/>
    <n v="2714"/>
    <n v="252.32"/>
    <n v="684800"/>
    <n v="250.55"/>
    <n v="680000"/>
    <x v="180"/>
    <n v="-4800"/>
    <x v="181"/>
    <x v="178"/>
    <x v="4"/>
    <n v="125"/>
    <x v="77"/>
  </r>
  <r>
    <n v="236"/>
    <n v="8659829"/>
    <s v="C"/>
    <s v="NW"/>
    <s v="9405 Winding Oak Trl"/>
    <x v="18"/>
    <n v="3"/>
    <n v="2"/>
    <n v="1"/>
    <n v="2"/>
    <n v="1.5"/>
    <n v="1983"/>
    <n v="0.34499999999999997"/>
    <n v="2750"/>
    <n v="256.36"/>
    <n v="705000"/>
    <n v="256.36"/>
    <n v="705000"/>
    <x v="1"/>
    <n v="0"/>
    <x v="1"/>
    <x v="1"/>
    <x v="4"/>
    <n v="0"/>
    <x v="1"/>
  </r>
  <r>
    <n v="237"/>
    <n v="2565827"/>
    <s v="C"/>
    <s v="10S"/>
    <s v="4322 Bremner Dr"/>
    <x v="15"/>
    <n v="4"/>
    <n v="2"/>
    <n v="0"/>
    <n v="2"/>
    <n v="1"/>
    <n v="2001"/>
    <n v="0.161"/>
    <n v="1826"/>
    <n v="260.13"/>
    <n v="475000"/>
    <n v="262.87"/>
    <n v="480000"/>
    <x v="181"/>
    <n v="5000"/>
    <x v="182"/>
    <x v="179"/>
    <x v="4"/>
    <n v="2"/>
    <x v="6"/>
  </r>
  <r>
    <n v="238"/>
    <n v="9102441"/>
    <s v="C"/>
    <s v="CLS"/>
    <s v="13600 Terrett Trce"/>
    <x v="27"/>
    <n v="3"/>
    <n v="2"/>
    <n v="1"/>
    <n v="2"/>
    <n v="2"/>
    <n v="2020"/>
    <n v="0"/>
    <n v="1911"/>
    <n v="261.64"/>
    <n v="499999"/>
    <n v="261.64"/>
    <n v="499999"/>
    <x v="1"/>
    <n v="0"/>
    <x v="1"/>
    <x v="1"/>
    <x v="4"/>
    <n v="82"/>
    <x v="78"/>
  </r>
  <r>
    <n v="239"/>
    <n v="6948643"/>
    <s v="C"/>
    <s v="1N"/>
    <s v="7403 Attar Cv"/>
    <x v="14"/>
    <n v="3"/>
    <n v="2"/>
    <n v="0"/>
    <n v="2"/>
    <n v="1"/>
    <n v="1977"/>
    <n v="0.222"/>
    <n v="1862"/>
    <n v="263.16000000000003"/>
    <n v="490000"/>
    <n v="265.83999999999997"/>
    <n v="495000"/>
    <x v="182"/>
    <n v="5000"/>
    <x v="183"/>
    <x v="180"/>
    <x v="4"/>
    <n v="68"/>
    <x v="54"/>
  </r>
  <r>
    <n v="240"/>
    <n v="5846827"/>
    <s v="C"/>
    <s v="2N"/>
    <s v="9209 Slayton Dr"/>
    <x v="10"/>
    <n v="2"/>
    <n v="1"/>
    <n v="0"/>
    <n v="1"/>
    <n v="1"/>
    <n v="1965"/>
    <n v="0.20599999999999999"/>
    <n v="924"/>
    <n v="270.56"/>
    <n v="250000"/>
    <n v="243.51"/>
    <n v="225000"/>
    <x v="183"/>
    <n v="-25000"/>
    <x v="184"/>
    <x v="181"/>
    <x v="4"/>
    <n v="131"/>
    <x v="79"/>
  </r>
  <r>
    <n v="241"/>
    <n v="2441995"/>
    <s v="C"/>
    <s v="1A"/>
    <s v="4840 Twin Valley Dr"/>
    <x v="34"/>
    <n v="3"/>
    <n v="2"/>
    <n v="1"/>
    <n v="2"/>
    <n v="2"/>
    <n v="1980"/>
    <n v="0.121"/>
    <n v="2473"/>
    <n v="281.04000000000002"/>
    <n v="695000"/>
    <n v="281.52"/>
    <n v="696200"/>
    <x v="184"/>
    <n v="1200"/>
    <x v="185"/>
    <x v="182"/>
    <x v="4"/>
    <n v="6"/>
    <x v="32"/>
  </r>
  <r>
    <n v="242"/>
    <n v="2838954"/>
    <s v="C"/>
    <n v="9"/>
    <s v="2407 Audubon Pl"/>
    <x v="33"/>
    <n v="3"/>
    <n v="2"/>
    <n v="0"/>
    <n v="2"/>
    <n v="1"/>
    <n v="1965"/>
    <n v="0.19600000000000001"/>
    <n v="1416"/>
    <n v="282.49"/>
    <n v="400000"/>
    <n v="284.25"/>
    <n v="402500"/>
    <x v="185"/>
    <n v="2500"/>
    <x v="186"/>
    <x v="183"/>
    <x v="4"/>
    <n v="30"/>
    <x v="80"/>
  </r>
  <r>
    <n v="243"/>
    <n v="1742320"/>
    <s v="C"/>
    <s v="SWE"/>
    <s v="10102 DOBBIN Dr"/>
    <x v="9"/>
    <n v="4"/>
    <n v="2"/>
    <n v="0"/>
    <n v="2"/>
    <n v="1"/>
    <n v="1974"/>
    <n v="0.48399999999999999"/>
    <n v="1999"/>
    <n v="287.64"/>
    <n v="575000"/>
    <n v="290.14999999999998"/>
    <n v="580000"/>
    <x v="186"/>
    <n v="5000"/>
    <x v="187"/>
    <x v="184"/>
    <x v="4"/>
    <n v="33"/>
    <x v="43"/>
  </r>
  <r>
    <n v="244"/>
    <n v="4731353"/>
    <s v="C"/>
    <s v="RN"/>
    <s v="6601 Cuesta Trl"/>
    <x v="39"/>
    <n v="5"/>
    <n v="4"/>
    <n v="1"/>
    <n v="3"/>
    <n v="2"/>
    <n v="1991"/>
    <n v="1"/>
    <n v="4065"/>
    <n v="295.2"/>
    <n v="1200000"/>
    <n v="303.08"/>
    <n v="1232000"/>
    <x v="187"/>
    <n v="32000"/>
    <x v="188"/>
    <x v="185"/>
    <x v="4"/>
    <n v="2"/>
    <x v="6"/>
  </r>
  <r>
    <n v="245"/>
    <n v="7917362"/>
    <s v="C"/>
    <s v="1N"/>
    <s v="10602 Zeus Cv"/>
    <x v="14"/>
    <n v="4"/>
    <n v="3"/>
    <n v="2"/>
    <n v="3"/>
    <n v="2"/>
    <n v="1969"/>
    <n v="1.3380000000000001"/>
    <n v="4353"/>
    <n v="298.64"/>
    <n v="1300000"/>
    <n v="290.60000000000002"/>
    <n v="1265000"/>
    <x v="188"/>
    <n v="-35000"/>
    <x v="189"/>
    <x v="186"/>
    <x v="4"/>
    <n v="11"/>
    <x v="28"/>
  </r>
  <r>
    <n v="246"/>
    <n v="3644774"/>
    <s v="C"/>
    <s v="1A"/>
    <s v="5700 Westslope Dr"/>
    <x v="34"/>
    <n v="4"/>
    <n v="2"/>
    <n v="1"/>
    <n v="0"/>
    <n v="1"/>
    <n v="1960"/>
    <n v="0.32700000000000001"/>
    <n v="2486"/>
    <n v="311.70999999999998"/>
    <n v="774900"/>
    <n v="307.72000000000003"/>
    <n v="765000"/>
    <x v="189"/>
    <n v="-9900"/>
    <x v="190"/>
    <x v="187"/>
    <x v="4"/>
    <n v="86"/>
    <x v="81"/>
  </r>
  <r>
    <n v="247"/>
    <n v="3218365"/>
    <s v="C"/>
    <n v="5"/>
    <s v="3109 E 14 1/2 St"/>
    <x v="24"/>
    <n v="2"/>
    <n v="2"/>
    <n v="0"/>
    <n v="0"/>
    <n v="1"/>
    <n v="1950"/>
    <n v="0.12"/>
    <n v="1176"/>
    <n v="318.88"/>
    <n v="375000"/>
    <n v="297.62"/>
    <n v="350000"/>
    <x v="190"/>
    <n v="-25000"/>
    <x v="191"/>
    <x v="188"/>
    <x v="4"/>
    <n v="8"/>
    <x v="2"/>
  </r>
  <r>
    <n v="248"/>
    <n v="8245101"/>
    <s v="C"/>
    <n v="5"/>
    <s v="5103 Lott Ave"/>
    <x v="21"/>
    <n v="3"/>
    <n v="2"/>
    <n v="0"/>
    <n v="0"/>
    <n v="1"/>
    <n v="1999"/>
    <n v="0.23899999999999999"/>
    <n v="1152"/>
    <n v="321.18"/>
    <n v="370000"/>
    <n v="321.18"/>
    <n v="370000"/>
    <x v="1"/>
    <n v="0"/>
    <x v="1"/>
    <x v="1"/>
    <x v="4"/>
    <n v="58"/>
    <x v="82"/>
  </r>
  <r>
    <n v="249"/>
    <n v="4471616"/>
    <s v="C"/>
    <n v="6"/>
    <s v="3504 Clawson Rd #2"/>
    <x v="26"/>
    <n v="3"/>
    <n v="2"/>
    <n v="1"/>
    <n v="1"/>
    <n v="2"/>
    <n v="2015"/>
    <n v="0.79"/>
    <n v="1980"/>
    <n v="322.73"/>
    <n v="639000"/>
    <n v="313.13"/>
    <n v="620000"/>
    <x v="191"/>
    <n v="-19000"/>
    <x v="192"/>
    <x v="189"/>
    <x v="4"/>
    <n v="34"/>
    <x v="43"/>
  </r>
  <r>
    <n v="250"/>
    <n v="3596776"/>
    <s v="C"/>
    <n v="2"/>
    <s v="1808 Pompton Dr"/>
    <x v="25"/>
    <n v="3"/>
    <n v="2"/>
    <n v="0"/>
    <n v="1"/>
    <n v="1"/>
    <n v="1962"/>
    <n v="0.17299999999999999"/>
    <n v="1602"/>
    <n v="327.72"/>
    <n v="525000"/>
    <n v="305.87"/>
    <n v="490000"/>
    <x v="192"/>
    <n v="-35000"/>
    <x v="193"/>
    <x v="188"/>
    <x v="4"/>
    <n v="43"/>
    <x v="33"/>
  </r>
  <r>
    <n v="251"/>
    <n v="4504185"/>
    <s v="C"/>
    <n v="2"/>
    <s v="2803 Ashdale Dr"/>
    <x v="25"/>
    <n v="4"/>
    <n v="3"/>
    <n v="0"/>
    <n v="1"/>
    <n v="1"/>
    <n v="1963"/>
    <n v="0.16700000000000001"/>
    <n v="1812"/>
    <n v="330.58"/>
    <n v="599016"/>
    <n v="325.06"/>
    <n v="589000"/>
    <x v="193"/>
    <n v="-10016"/>
    <x v="194"/>
    <x v="190"/>
    <x v="4"/>
    <n v="60"/>
    <x v="24"/>
  </r>
  <r>
    <n v="252"/>
    <n v="7001311"/>
    <s v="C"/>
    <s v="1A"/>
    <s v="7109 Montana Norte"/>
    <x v="34"/>
    <n v="5"/>
    <n v="5"/>
    <n v="0"/>
    <n v="2"/>
    <n v="2"/>
    <n v="1972"/>
    <n v="0.28899999999999998"/>
    <n v="3342"/>
    <n v="336.62"/>
    <n v="1125000"/>
    <n v="339.62"/>
    <n v="1135000"/>
    <x v="194"/>
    <n v="10000"/>
    <x v="195"/>
    <x v="191"/>
    <x v="4"/>
    <n v="30"/>
    <x v="15"/>
  </r>
  <r>
    <n v="253"/>
    <n v="4163980"/>
    <s v="C"/>
    <s v="RN"/>
    <s v="2508 Arion Cir"/>
    <x v="39"/>
    <n v="4"/>
    <n v="3"/>
    <n v="1"/>
    <n v="2"/>
    <n v="1"/>
    <n v="2015"/>
    <n v="0.40799999999999997"/>
    <n v="3895"/>
    <n v="340.18"/>
    <n v="1325000"/>
    <n v="340.18"/>
    <n v="1325000"/>
    <x v="1"/>
    <n v="0"/>
    <x v="1"/>
    <x v="1"/>
    <x v="4"/>
    <n v="9"/>
    <x v="2"/>
  </r>
  <r>
    <n v="254"/>
    <n v="5206504"/>
    <s v="C"/>
    <n v="5"/>
    <s v="1208 Cometa St"/>
    <x v="21"/>
    <n v="3"/>
    <n v="1"/>
    <n v="0"/>
    <n v="0"/>
    <n v="1"/>
    <n v="1959"/>
    <n v="0.192"/>
    <n v="784"/>
    <n v="350.77"/>
    <n v="275000"/>
    <n v="325.26"/>
    <n v="255000"/>
    <x v="195"/>
    <n v="-20000"/>
    <x v="196"/>
    <x v="192"/>
    <x v="4"/>
    <n v="38"/>
    <x v="61"/>
  </r>
  <r>
    <n v="255"/>
    <n v="7722912"/>
    <s v="C"/>
    <n v="9"/>
    <s v="1700 Sylvan Dr"/>
    <x v="33"/>
    <n v="2"/>
    <n v="2"/>
    <n v="0"/>
    <n v="1"/>
    <n v="1"/>
    <n v="1955"/>
    <n v="0.22600000000000001"/>
    <n v="1761"/>
    <n v="354.91"/>
    <n v="625000"/>
    <n v="310.62"/>
    <n v="547000"/>
    <x v="196"/>
    <n v="-78000"/>
    <x v="197"/>
    <x v="193"/>
    <x v="4"/>
    <n v="7"/>
    <x v="11"/>
  </r>
  <r>
    <n v="256"/>
    <n v="3881936"/>
    <s v="C"/>
    <n v="5"/>
    <s v="5205 Downs Dr"/>
    <x v="21"/>
    <n v="3"/>
    <n v="2"/>
    <n v="0"/>
    <n v="1"/>
    <n v="1"/>
    <n v="1960"/>
    <n v="0.19600000000000001"/>
    <n v="1260"/>
    <n v="356.35"/>
    <n v="449000"/>
    <n v="356.35"/>
    <n v="449000"/>
    <x v="1"/>
    <n v="0"/>
    <x v="1"/>
    <x v="1"/>
    <x v="4"/>
    <n v="50"/>
    <x v="31"/>
  </r>
  <r>
    <n v="257"/>
    <n v="3755564"/>
    <s v="C"/>
    <n v="9"/>
    <s v="1103 Manlove St #1"/>
    <x v="33"/>
    <n v="4"/>
    <n v="4"/>
    <n v="1"/>
    <n v="0"/>
    <n v="3"/>
    <n v="2020"/>
    <n v="0.125"/>
    <n v="2922"/>
    <n v="359.34"/>
    <n v="1050000"/>
    <n v="354.21"/>
    <n v="1035000"/>
    <x v="197"/>
    <n v="-15000"/>
    <x v="198"/>
    <x v="194"/>
    <x v="4"/>
    <n v="11"/>
    <x v="28"/>
  </r>
  <r>
    <n v="258"/>
    <n v="1404302"/>
    <s v="C"/>
    <n v="3"/>
    <s v="4616 Ruiz St"/>
    <x v="20"/>
    <n v="3"/>
    <n v="2"/>
    <n v="1"/>
    <n v="2"/>
    <n v="2"/>
    <n v="2014"/>
    <n v="0.06"/>
    <n v="1918"/>
    <n v="364.44"/>
    <n v="699000"/>
    <n v="338.89"/>
    <n v="650000"/>
    <x v="198"/>
    <n v="-49000"/>
    <x v="199"/>
    <x v="195"/>
    <x v="4"/>
    <n v="19"/>
    <x v="69"/>
  </r>
  <r>
    <n v="259"/>
    <n v="3696216"/>
    <s v="C"/>
    <n v="3"/>
    <s v="4801 Blueberry Trl"/>
    <x v="20"/>
    <n v="3"/>
    <n v="2"/>
    <n v="0"/>
    <n v="0"/>
    <n v="1"/>
    <n v="1960"/>
    <n v="0.25900000000000001"/>
    <n v="1355"/>
    <n v="369"/>
    <n v="500000"/>
    <n v="380.81"/>
    <n v="516000"/>
    <x v="199"/>
    <n v="16000"/>
    <x v="200"/>
    <x v="196"/>
    <x v="4"/>
    <n v="3"/>
    <x v="3"/>
  </r>
  <r>
    <n v="260"/>
    <n v="6301962"/>
    <s v="C"/>
    <n v="5"/>
    <s v="1307 Webberville Rd"/>
    <x v="21"/>
    <n v="3"/>
    <n v="2"/>
    <n v="0"/>
    <n v="0"/>
    <n v="1"/>
    <n v="1962"/>
    <n v="0.26700000000000002"/>
    <n v="1318"/>
    <n v="375.49"/>
    <n v="494900"/>
    <n v="364.19"/>
    <n v="480000"/>
    <x v="200"/>
    <n v="-14900"/>
    <x v="201"/>
    <x v="197"/>
    <x v="4"/>
    <n v="53"/>
    <x v="83"/>
  </r>
  <r>
    <n v="261"/>
    <n v="3539185"/>
    <s v="C"/>
    <n v="2"/>
    <s v="6906 Arroyo Seco"/>
    <x v="25"/>
    <n v="4"/>
    <n v="3"/>
    <n v="0"/>
    <n v="0"/>
    <n v="2"/>
    <n v="2016"/>
    <n v="0.13300000000000001"/>
    <n v="2304"/>
    <n v="388.45"/>
    <n v="895000"/>
    <n v="397.14"/>
    <n v="915000"/>
    <x v="201"/>
    <n v="20000"/>
    <x v="202"/>
    <x v="198"/>
    <x v="4"/>
    <n v="2"/>
    <x v="6"/>
  </r>
  <r>
    <n v="262"/>
    <n v="5137566"/>
    <s v="C"/>
    <n v="5"/>
    <s v="734 Gunter St #A"/>
    <x v="24"/>
    <n v="3"/>
    <n v="3"/>
    <n v="1"/>
    <n v="1"/>
    <n v="2"/>
    <n v="2020"/>
    <n v="0.16400000000000001"/>
    <n v="1775"/>
    <n v="393.8"/>
    <n v="699000"/>
    <n v="394.37"/>
    <n v="700000"/>
    <x v="202"/>
    <n v="1000"/>
    <x v="203"/>
    <x v="199"/>
    <x v="4"/>
    <n v="70"/>
    <x v="84"/>
  </r>
  <r>
    <n v="263"/>
    <n v="5516475"/>
    <s v="C"/>
    <n v="4"/>
    <s v="2800 W 50th St"/>
    <x v="34"/>
    <n v="4"/>
    <n v="2"/>
    <n v="0"/>
    <n v="0"/>
    <n v="1"/>
    <n v="1953"/>
    <n v="0.19"/>
    <n v="1615"/>
    <n v="402.41"/>
    <n v="649900"/>
    <n v="390.09"/>
    <n v="630000"/>
    <x v="203"/>
    <n v="-19900"/>
    <x v="204"/>
    <x v="200"/>
    <x v="4"/>
    <n v="17"/>
    <x v="19"/>
  </r>
  <r>
    <n v="264"/>
    <n v="1843472"/>
    <s v="C"/>
    <n v="2"/>
    <s v="3107 Silverleaf Dr"/>
    <x v="25"/>
    <n v="3"/>
    <n v="2"/>
    <n v="0"/>
    <n v="2"/>
    <n v="1"/>
    <n v="1963"/>
    <n v="0.20699999999999999"/>
    <n v="1985"/>
    <n v="415.62"/>
    <n v="825000"/>
    <n v="403.02"/>
    <n v="800000"/>
    <x v="204"/>
    <n v="-25000"/>
    <x v="205"/>
    <x v="201"/>
    <x v="4"/>
    <n v="21"/>
    <x v="0"/>
  </r>
  <r>
    <n v="265"/>
    <n v="3170475"/>
    <s v="C"/>
    <n v="2"/>
    <s v="1118 Stobaugh St #B"/>
    <x v="25"/>
    <n v="2"/>
    <n v="2"/>
    <n v="1"/>
    <n v="1"/>
    <n v="2"/>
    <n v="2019"/>
    <n v="0.16"/>
    <n v="1034"/>
    <n v="435.2"/>
    <n v="450000"/>
    <n v="435.2"/>
    <n v="450000"/>
    <x v="1"/>
    <n v="0"/>
    <x v="1"/>
    <x v="1"/>
    <x v="4"/>
    <n v="0"/>
    <x v="1"/>
  </r>
  <r>
    <n v="266"/>
    <n v="6554605"/>
    <s v="C"/>
    <n v="2"/>
    <s v="1202 Stobaugh St #B"/>
    <x v="25"/>
    <n v="2"/>
    <n v="2"/>
    <n v="1"/>
    <n v="1"/>
    <n v="2"/>
    <n v="2019"/>
    <n v="0.16"/>
    <n v="1034"/>
    <n v="435.2"/>
    <n v="450000"/>
    <n v="435.2"/>
    <n v="450000"/>
    <x v="1"/>
    <n v="0"/>
    <x v="1"/>
    <x v="1"/>
    <x v="4"/>
    <n v="1"/>
    <x v="5"/>
  </r>
  <r>
    <n v="267"/>
    <n v="1388381"/>
    <s v="C"/>
    <s v="1B"/>
    <s v="1516 W 9th St"/>
    <x v="37"/>
    <n v="3"/>
    <n v="2"/>
    <n v="0"/>
    <n v="1"/>
    <n v="1"/>
    <n v="1920"/>
    <n v="0.13800000000000001"/>
    <n v="1992"/>
    <n v="474.9"/>
    <n v="946000"/>
    <n v="476.91"/>
    <n v="950000"/>
    <x v="205"/>
    <n v="4000"/>
    <x v="206"/>
    <x v="202"/>
    <x v="4"/>
    <n v="14"/>
    <x v="30"/>
  </r>
  <r>
    <n v="268"/>
    <n v="5094297"/>
    <s v="C"/>
    <s v="UT"/>
    <s v="700 E 32nd St"/>
    <x v="32"/>
    <n v="3"/>
    <n v="2"/>
    <n v="1"/>
    <n v="2"/>
    <n v="1"/>
    <n v="1927"/>
    <n v="0.16300000000000001"/>
    <n v="2272"/>
    <n v="484.15"/>
    <n v="1100000"/>
    <n v="481.85"/>
    <n v="1094761"/>
    <x v="206"/>
    <n v="-5239"/>
    <x v="207"/>
    <x v="203"/>
    <x v="4"/>
    <n v="4"/>
    <x v="3"/>
  </r>
  <r>
    <n v="269"/>
    <n v="6010828"/>
    <s v="C"/>
    <n v="4"/>
    <s v="306 W 44th St #A"/>
    <x v="22"/>
    <n v="3"/>
    <n v="2"/>
    <n v="0"/>
    <n v="0"/>
    <n v="1"/>
    <n v="1925"/>
    <n v="9.2999999999999999E-2"/>
    <n v="1372"/>
    <n v="491.98"/>
    <n v="675000"/>
    <n v="491.98"/>
    <n v="675000"/>
    <x v="1"/>
    <n v="0"/>
    <x v="1"/>
    <x v="1"/>
    <x v="4"/>
    <n v="8"/>
    <x v="11"/>
  </r>
  <r>
    <n v="270"/>
    <n v="5398967"/>
    <s v="C"/>
    <n v="4"/>
    <s v="507 E 41st St"/>
    <x v="22"/>
    <n v="4"/>
    <n v="3"/>
    <n v="0"/>
    <n v="0"/>
    <n v="2"/>
    <n v="1935"/>
    <n v="0.17100000000000001"/>
    <n v="2417"/>
    <n v="537.86"/>
    <n v="1300000"/>
    <n v="562.67999999999995"/>
    <n v="1360000"/>
    <x v="207"/>
    <n v="60000"/>
    <x v="208"/>
    <x v="204"/>
    <x v="4"/>
    <n v="4"/>
    <x v="4"/>
  </r>
  <r>
    <n v="271"/>
    <n v="9159193"/>
    <s v="C"/>
    <n v="6"/>
    <s v="3100 S 5th St #2"/>
    <x v="26"/>
    <n v="2"/>
    <n v="2"/>
    <n v="1"/>
    <n v="1"/>
    <n v="2"/>
    <n v="2020"/>
    <n v="0.153"/>
    <n v="1050"/>
    <n v="557.04999999999995"/>
    <n v="584900"/>
    <n v="554.29"/>
    <n v="582000"/>
    <x v="208"/>
    <n v="-2900"/>
    <x v="209"/>
    <x v="205"/>
    <x v="4"/>
    <n v="68"/>
    <x v="25"/>
  </r>
  <r>
    <n v="272"/>
    <n v="9744527"/>
    <s v="C"/>
    <n v="6"/>
    <s v="1809 Newton St #8A-1"/>
    <x v="26"/>
    <n v="2"/>
    <n v="2"/>
    <n v="1"/>
    <n v="0"/>
    <n v="2"/>
    <n v="2020"/>
    <n v="6.3E-2"/>
    <n v="1100"/>
    <n v="572.64"/>
    <n v="629900"/>
    <n v="568.17999999999995"/>
    <n v="625000"/>
    <x v="209"/>
    <n v="-4900"/>
    <x v="210"/>
    <x v="206"/>
    <x v="4"/>
    <n v="46"/>
    <x v="85"/>
  </r>
  <r>
    <n v="273"/>
    <n v="5421611"/>
    <s v="C"/>
    <n v="5"/>
    <s v="2813 Prado St"/>
    <x v="24"/>
    <n v="2"/>
    <n v="1"/>
    <n v="0"/>
    <n v="0"/>
    <n v="1"/>
    <n v="1950"/>
    <n v="0.155"/>
    <n v="768"/>
    <n v="585.94000000000005"/>
    <n v="450000"/>
    <n v="589.58000000000004"/>
    <n v="452800"/>
    <x v="210"/>
    <n v="2800"/>
    <x v="211"/>
    <x v="207"/>
    <x v="4"/>
    <n v="2"/>
    <x v="6"/>
  </r>
  <r>
    <n v="274"/>
    <n v="1130704"/>
    <s v="C"/>
    <n v="5"/>
    <s v="2605 E 4th St"/>
    <x v="24"/>
    <n v="2"/>
    <n v="1"/>
    <n v="0"/>
    <n v="0"/>
    <n v="1"/>
    <n v="1970"/>
    <n v="0.13400000000000001"/>
    <n v="840"/>
    <n v="613.1"/>
    <n v="515000"/>
    <n v="607.14"/>
    <n v="510000"/>
    <x v="211"/>
    <n v="-5000"/>
    <x v="212"/>
    <x v="208"/>
    <x v="4"/>
    <n v="237"/>
    <x v="86"/>
  </r>
  <r>
    <n v="275"/>
    <n v="6257116"/>
    <s v="C"/>
    <n v="6"/>
    <s v="1505 Morgan Ln"/>
    <x v="26"/>
    <n v="2"/>
    <n v="1"/>
    <n v="0"/>
    <n v="0"/>
    <n v="1"/>
    <n v="1940"/>
    <n v="0.29599999999999999"/>
    <n v="960"/>
    <n v="623.96"/>
    <n v="599000"/>
    <n v="604.16999999999996"/>
    <n v="580000"/>
    <x v="212"/>
    <n v="-19000"/>
    <x v="213"/>
    <x v="209"/>
    <x v="4"/>
    <n v="133"/>
    <x v="87"/>
  </r>
  <r>
    <n v="276"/>
    <n v="2335674"/>
    <s v="C"/>
    <s v="8E"/>
    <s v="1003 The High Rd"/>
    <x v="23"/>
    <n v="4"/>
    <n v="2"/>
    <n v="0"/>
    <n v="2"/>
    <n v="1"/>
    <n v="1971"/>
    <n v="0.89"/>
    <n v="1924"/>
    <n v="831.6"/>
    <n v="1600000"/>
    <n v="743.24"/>
    <n v="1430000"/>
    <x v="213"/>
    <n v="-170000"/>
    <x v="214"/>
    <x v="210"/>
    <x v="4"/>
    <n v="35"/>
    <x v="65"/>
  </r>
  <r>
    <n v="277"/>
    <n v="6426048"/>
    <s v="C"/>
    <n v="6"/>
    <s v="904 Avondale Rd"/>
    <x v="26"/>
    <n v="1"/>
    <n v="1"/>
    <n v="0"/>
    <n v="0"/>
    <n v="1"/>
    <n v="1949"/>
    <n v="0.122"/>
    <n v="594"/>
    <n v="1010.1"/>
    <n v="599999"/>
    <n v="892.26"/>
    <n v="530000"/>
    <x v="214"/>
    <n v="-69999"/>
    <x v="215"/>
    <x v="211"/>
    <x v="4"/>
    <n v="34"/>
    <x v="43"/>
  </r>
  <r>
    <n v="278"/>
    <n v="3848116"/>
    <s v="C"/>
    <s v="RN"/>
    <s v="9200 Prince William"/>
    <x v="39"/>
    <n v="5"/>
    <n v="5"/>
    <n v="0"/>
    <n v="3"/>
    <n v="1"/>
    <n v="1997"/>
    <n v="1.655"/>
    <n v="4791"/>
    <n v="245.04"/>
    <n v="1174000"/>
    <n v="224.38"/>
    <n v="1075000"/>
    <x v="215"/>
    <n v="-99000"/>
    <x v="216"/>
    <x v="212"/>
    <x v="5"/>
    <n v="154"/>
    <x v="13"/>
  </r>
  <r>
    <n v="279"/>
    <n v="6464516"/>
    <s v="C"/>
    <s v="1N"/>
    <s v="12418 Cassady Dr"/>
    <x v="6"/>
    <n v="3"/>
    <n v="2"/>
    <n v="1"/>
    <n v="2"/>
    <n v="2"/>
    <n v="1984"/>
    <n v="0.22900000000000001"/>
    <n v="1769"/>
    <n v="254.38"/>
    <n v="450000"/>
    <n v="252.12"/>
    <n v="446000"/>
    <x v="216"/>
    <n v="-4000"/>
    <x v="217"/>
    <x v="213"/>
    <x v="5"/>
    <n v="3"/>
    <x v="88"/>
  </r>
  <r>
    <n v="280"/>
    <n v="9815301"/>
    <s v="C"/>
    <s v="NE"/>
    <s v="12008 Manarola Cv"/>
    <x v="28"/>
    <n v="5"/>
    <n v="3"/>
    <n v="0"/>
    <n v="3"/>
    <n v="2"/>
    <n v="2016"/>
    <n v="0.19700000000000001"/>
    <n v="3080"/>
    <n v="137.99"/>
    <n v="425000"/>
    <n v="140.26"/>
    <n v="432000"/>
    <x v="217"/>
    <n v="7000"/>
    <x v="218"/>
    <x v="214"/>
    <x v="6"/>
    <n v="6"/>
    <x v="32"/>
  </r>
  <r>
    <n v="281"/>
    <n v="4382345"/>
    <s v="C"/>
    <n v="11"/>
    <s v="4605 Mellow Hollow Dr"/>
    <x v="8"/>
    <n v="4"/>
    <n v="2"/>
    <n v="1"/>
    <n v="2"/>
    <n v="2"/>
    <n v="2007"/>
    <n v="0.13900000000000001"/>
    <n v="2234"/>
    <n v="142.79"/>
    <n v="319000"/>
    <n v="163.38"/>
    <n v="365000"/>
    <x v="218"/>
    <n v="46000"/>
    <x v="219"/>
    <x v="215"/>
    <x v="6"/>
    <n v="6"/>
    <x v="16"/>
  </r>
  <r>
    <n v="282"/>
    <n v="1116928"/>
    <s v="C"/>
    <s v="3E"/>
    <s v="13013 Brahmin Dr"/>
    <x v="1"/>
    <n v="4"/>
    <n v="2"/>
    <n v="0"/>
    <n v="2"/>
    <n v="1"/>
    <n v="2020"/>
    <n v="0.216"/>
    <n v="1794"/>
    <n v="144.36000000000001"/>
    <n v="258990"/>
    <n v="136.57"/>
    <n v="245000"/>
    <x v="176"/>
    <n v="-13990"/>
    <x v="220"/>
    <x v="216"/>
    <x v="6"/>
    <n v="22"/>
    <x v="59"/>
  </r>
  <r>
    <n v="283"/>
    <n v="9452081"/>
    <s v="C"/>
    <s v="N"/>
    <s v="3207 Brillen Stone Ln #5"/>
    <x v="5"/>
    <n v="5"/>
    <n v="3"/>
    <n v="0"/>
    <n v="2"/>
    <n v="2"/>
    <n v="2019"/>
    <n v="0.17599999999999999"/>
    <n v="3032"/>
    <n v="148.38"/>
    <n v="449900"/>
    <n v="148.38"/>
    <n v="449900"/>
    <x v="1"/>
    <n v="0"/>
    <x v="1"/>
    <x v="1"/>
    <x v="6"/>
    <n v="33"/>
    <x v="43"/>
  </r>
  <r>
    <n v="284"/>
    <n v="4506343"/>
    <s v="C"/>
    <s v="MA"/>
    <s v="12005 Caithness Way Way"/>
    <x v="28"/>
    <n v="3"/>
    <n v="2"/>
    <n v="1"/>
    <n v="2"/>
    <n v="2"/>
    <n v="2020"/>
    <n v="0.1"/>
    <n v="1987"/>
    <n v="149.83000000000001"/>
    <n v="297713"/>
    <n v="151.53"/>
    <n v="301097"/>
    <x v="219"/>
    <n v="3384"/>
    <x v="221"/>
    <x v="217"/>
    <x v="6"/>
    <n v="56"/>
    <x v="80"/>
  </r>
  <r>
    <n v="285"/>
    <n v="3291855"/>
    <s v="C"/>
    <s v="NE"/>
    <s v="11012 Cairnhill Ct"/>
    <x v="28"/>
    <n v="3"/>
    <n v="2"/>
    <n v="1"/>
    <n v="2"/>
    <n v="2"/>
    <n v="2016"/>
    <n v="8.6999999999999994E-2"/>
    <n v="1964"/>
    <n v="152.49"/>
    <n v="299500"/>
    <n v="164.26"/>
    <n v="322600"/>
    <x v="220"/>
    <n v="23100"/>
    <x v="222"/>
    <x v="218"/>
    <x v="6"/>
    <n v="2"/>
    <x v="6"/>
  </r>
  <r>
    <n v="286"/>
    <n v="9135888"/>
    <s v="C"/>
    <s v="NE"/>
    <s v="12304 Zeller Ln"/>
    <x v="10"/>
    <n v="3"/>
    <n v="2"/>
    <n v="0"/>
    <n v="2"/>
    <n v="2"/>
    <n v="2008"/>
    <n v="0.311"/>
    <n v="2284"/>
    <n v="156.74"/>
    <n v="358000"/>
    <n v="156.74"/>
    <n v="358000"/>
    <x v="1"/>
    <n v="0"/>
    <x v="1"/>
    <x v="1"/>
    <x v="6"/>
    <n v="14"/>
    <x v="27"/>
  </r>
  <r>
    <n v="287"/>
    <n v="3609992"/>
    <s v="C"/>
    <s v="5E"/>
    <s v="4723 Castleman Dr"/>
    <x v="4"/>
    <n v="3"/>
    <n v="2"/>
    <n v="0"/>
    <n v="2"/>
    <n v="1"/>
    <n v="1996"/>
    <n v="0.13"/>
    <n v="1405"/>
    <n v="163.69999999999999"/>
    <n v="230000"/>
    <n v="170.82"/>
    <n v="240000"/>
    <x v="221"/>
    <n v="10000"/>
    <x v="223"/>
    <x v="219"/>
    <x v="6"/>
    <n v="0"/>
    <x v="1"/>
  </r>
  <r>
    <n v="288"/>
    <n v="2408414"/>
    <s v="C"/>
    <s v="LS"/>
    <s v="16463 Lake Loop"/>
    <x v="16"/>
    <n v="4"/>
    <n v="1"/>
    <n v="1"/>
    <n v="3"/>
    <n v="2"/>
    <n v="1974"/>
    <n v="0.29699999999999999"/>
    <n v="3160"/>
    <n v="166.14"/>
    <n v="525000"/>
    <n v="122.78"/>
    <n v="388000"/>
    <x v="222"/>
    <n v="-137000"/>
    <x v="224"/>
    <x v="220"/>
    <x v="6"/>
    <n v="45"/>
    <x v="68"/>
  </r>
  <r>
    <n v="289"/>
    <n v="4737508"/>
    <s v="C"/>
    <s v="10S"/>
    <s v="9221 Ovalla Dr"/>
    <x v="15"/>
    <n v="4"/>
    <n v="3"/>
    <n v="1"/>
    <n v="2"/>
    <n v="2"/>
    <n v="2003"/>
    <n v="0.224"/>
    <n v="2848"/>
    <n v="175.56"/>
    <n v="500000"/>
    <n v="186.1"/>
    <n v="530000"/>
    <x v="223"/>
    <n v="30000"/>
    <x v="225"/>
    <x v="221"/>
    <x v="6"/>
    <n v="5"/>
    <x v="3"/>
  </r>
  <r>
    <n v="290"/>
    <n v="7731392"/>
    <s v="C"/>
    <s v="RN"/>
    <s v="12400 Mediterra Pl"/>
    <x v="29"/>
    <n v="4"/>
    <n v="2"/>
    <n v="0"/>
    <n v="2"/>
    <n v="1"/>
    <n v="2011"/>
    <n v="0.189"/>
    <n v="2630"/>
    <n v="184.41"/>
    <n v="485000"/>
    <n v="198.48"/>
    <n v="522000"/>
    <x v="224"/>
    <n v="37000"/>
    <x v="226"/>
    <x v="222"/>
    <x v="6"/>
    <n v="3"/>
    <x v="3"/>
  </r>
  <r>
    <n v="291"/>
    <n v="9072802"/>
    <s v="C"/>
    <s v="LS"/>
    <s v="16200 Spillman Ranch Loop"/>
    <x v="11"/>
    <n v="5"/>
    <n v="4"/>
    <n v="0"/>
    <n v="2"/>
    <n v="2"/>
    <n v="2005"/>
    <n v="0.47199999999999998"/>
    <n v="3550"/>
    <n v="188.45"/>
    <n v="669000"/>
    <n v="198.59"/>
    <n v="705000"/>
    <x v="225"/>
    <n v="36000"/>
    <x v="227"/>
    <x v="223"/>
    <x v="6"/>
    <n v="3"/>
    <x v="3"/>
  </r>
  <r>
    <n v="292"/>
    <n v="7655250"/>
    <s v="C"/>
    <s v="LS"/>
    <s v="15305 Harrier Marsh Dr"/>
    <x v="11"/>
    <n v="4"/>
    <n v="3"/>
    <n v="0"/>
    <n v="3"/>
    <n v="1"/>
    <n v="2011"/>
    <n v="0.27900000000000003"/>
    <n v="3196"/>
    <n v="195.56"/>
    <n v="625000"/>
    <n v="203.38"/>
    <n v="650000"/>
    <x v="226"/>
    <n v="25000"/>
    <x v="228"/>
    <x v="224"/>
    <x v="6"/>
    <n v="3"/>
    <x v="3"/>
  </r>
  <r>
    <n v="293"/>
    <n v="3851024"/>
    <s v="C"/>
    <s v="10S"/>
    <s v="8205 Belclaire Ln"/>
    <x v="9"/>
    <n v="3"/>
    <n v="2"/>
    <n v="1"/>
    <n v="0"/>
    <n v="2"/>
    <n v="1977"/>
    <n v="0.154"/>
    <n v="1887"/>
    <n v="204.03"/>
    <n v="385000"/>
    <n v="198.2"/>
    <n v="374000"/>
    <x v="227"/>
    <n v="-11000"/>
    <x v="229"/>
    <x v="225"/>
    <x v="6"/>
    <n v="19"/>
    <x v="69"/>
  </r>
  <r>
    <n v="294"/>
    <n v="7346889"/>
    <s v="C"/>
    <s v="SWE"/>
    <s v="11020 Watchful Fox Dr"/>
    <x v="9"/>
    <n v="3"/>
    <n v="2"/>
    <n v="1"/>
    <n v="2"/>
    <n v="2"/>
    <n v="1989"/>
    <n v="0.54200000000000004"/>
    <n v="1583"/>
    <n v="205.31"/>
    <n v="325000"/>
    <n v="198.99"/>
    <n v="315000"/>
    <x v="228"/>
    <n v="-10000"/>
    <x v="230"/>
    <x v="226"/>
    <x v="6"/>
    <n v="6"/>
    <x v="32"/>
  </r>
  <r>
    <n v="295"/>
    <n v="2110976"/>
    <s v="C"/>
    <s v="LS"/>
    <s v="2006 Rain Water Dr"/>
    <x v="16"/>
    <n v="3"/>
    <n v="2"/>
    <n v="1"/>
    <n v="2"/>
    <n v="2"/>
    <n v="2007"/>
    <n v="0.20499999999999999"/>
    <n v="1800"/>
    <n v="208.33"/>
    <n v="375000"/>
    <n v="208.33"/>
    <n v="375000"/>
    <x v="1"/>
    <n v="0"/>
    <x v="1"/>
    <x v="1"/>
    <x v="6"/>
    <n v="2"/>
    <x v="6"/>
  </r>
  <r>
    <n v="296"/>
    <n v="8340808"/>
    <s v="C"/>
    <n v="11"/>
    <s v="5506 SE Peppertree Pkwy"/>
    <x v="8"/>
    <n v="3"/>
    <n v="2"/>
    <n v="0"/>
    <n v="1"/>
    <n v="1"/>
    <n v="1971"/>
    <n v="0.24399999999999999"/>
    <n v="1008"/>
    <n v="218.25"/>
    <n v="220000"/>
    <n v="193.45"/>
    <n v="195000"/>
    <x v="229"/>
    <n v="-25000"/>
    <x v="231"/>
    <x v="227"/>
    <x v="6"/>
    <n v="4"/>
    <x v="3"/>
  </r>
  <r>
    <n v="297"/>
    <n v="5082091"/>
    <s v="C"/>
    <n v="3"/>
    <s v="5505 Manor Rd"/>
    <x v="20"/>
    <n v="3"/>
    <n v="2"/>
    <n v="0"/>
    <n v="0"/>
    <n v="1"/>
    <n v="1954"/>
    <n v="0.21299999999999999"/>
    <n v="1488"/>
    <n v="218.41"/>
    <n v="325000"/>
    <n v="224.46"/>
    <n v="334000"/>
    <x v="230"/>
    <n v="9000"/>
    <x v="232"/>
    <x v="228"/>
    <x v="6"/>
    <n v="5"/>
    <x v="16"/>
  </r>
  <r>
    <n v="298"/>
    <n v="7944834"/>
    <s v="C"/>
    <s v="NW"/>
    <s v="12011 Sovran Ln"/>
    <x v="18"/>
    <n v="3"/>
    <n v="2"/>
    <n v="1"/>
    <n v="2"/>
    <n v="2"/>
    <n v="1976"/>
    <n v="0.19"/>
    <n v="2132"/>
    <n v="234.52"/>
    <n v="500000"/>
    <n v="243.9"/>
    <n v="520000"/>
    <x v="231"/>
    <n v="20000"/>
    <x v="233"/>
    <x v="224"/>
    <x v="6"/>
    <n v="6"/>
    <x v="16"/>
  </r>
  <r>
    <n v="299"/>
    <n v="4100328"/>
    <s v="C"/>
    <s v="LS"/>
    <s v="14905 Texas St"/>
    <x v="16"/>
    <n v="2"/>
    <n v="2"/>
    <n v="0"/>
    <n v="0"/>
    <n v="2"/>
    <n v="2018"/>
    <n v="0.17199999999999999"/>
    <n v="1997"/>
    <n v="234.85"/>
    <n v="469000"/>
    <n v="227.84"/>
    <n v="455000"/>
    <x v="232"/>
    <n v="-14000"/>
    <x v="234"/>
    <x v="229"/>
    <x v="6"/>
    <n v="6"/>
    <x v="32"/>
  </r>
  <r>
    <n v="300"/>
    <n v="3167620"/>
    <s v="C"/>
    <s v="NW"/>
    <s v="11301 Bristle Oak Trl"/>
    <x v="18"/>
    <n v="4"/>
    <n v="2"/>
    <n v="0"/>
    <n v="2"/>
    <n v="2"/>
    <n v="1980"/>
    <n v="0.23100000000000001"/>
    <n v="1558"/>
    <n v="236.84"/>
    <n v="369000"/>
    <n v="234.27"/>
    <n v="365000"/>
    <x v="233"/>
    <n v="-4000"/>
    <x v="235"/>
    <x v="230"/>
    <x v="6"/>
    <n v="7"/>
    <x v="32"/>
  </r>
  <r>
    <n v="301"/>
    <n v="2136649"/>
    <s v="C"/>
    <s v="2N"/>
    <s v="1407 Elm Brook Dr"/>
    <x v="19"/>
    <n v="3"/>
    <n v="2"/>
    <n v="0"/>
    <n v="2"/>
    <n v="1"/>
    <n v="1986"/>
    <n v="0.115"/>
    <n v="1515"/>
    <n v="237.29"/>
    <n v="359500"/>
    <n v="207.26"/>
    <n v="314000"/>
    <x v="234"/>
    <n v="-45500"/>
    <x v="236"/>
    <x v="231"/>
    <x v="6"/>
    <n v="20"/>
    <x v="63"/>
  </r>
  <r>
    <n v="302"/>
    <n v="4871328"/>
    <s v="C"/>
    <s v="NW"/>
    <s v="11507 Cherry Hearst Ct"/>
    <x v="18"/>
    <n v="4"/>
    <n v="2"/>
    <n v="0"/>
    <n v="2"/>
    <n v="1"/>
    <n v="1986"/>
    <n v="0.21099999999999999"/>
    <n v="1898"/>
    <n v="261.33"/>
    <n v="496000"/>
    <n v="308.75"/>
    <n v="586000"/>
    <x v="235"/>
    <n v="90000"/>
    <x v="237"/>
    <x v="232"/>
    <x v="6"/>
    <n v="3"/>
    <x v="3"/>
  </r>
  <r>
    <n v="303"/>
    <n v="9440686"/>
    <s v="C"/>
    <s v="N"/>
    <s v="12802 Oak Bend Cv"/>
    <x v="6"/>
    <n v="3"/>
    <n v="2"/>
    <n v="1"/>
    <n v="2"/>
    <n v="2"/>
    <n v="1984"/>
    <n v="0.33400000000000002"/>
    <n v="1678"/>
    <n v="261.92"/>
    <n v="439500"/>
    <n v="286.05"/>
    <n v="480000"/>
    <x v="236"/>
    <n v="40500"/>
    <x v="238"/>
    <x v="233"/>
    <x v="6"/>
    <n v="4"/>
    <x v="3"/>
  </r>
  <r>
    <n v="304"/>
    <n v="7692854"/>
    <s v="C"/>
    <s v="2N"/>
    <s v="11604 Wiginton Dr"/>
    <x v="19"/>
    <n v="3"/>
    <n v="2"/>
    <n v="0"/>
    <n v="2"/>
    <n v="1"/>
    <n v="1979"/>
    <n v="0.185"/>
    <n v="2026"/>
    <n v="264.07"/>
    <n v="535000"/>
    <n v="264.07"/>
    <n v="535000"/>
    <x v="1"/>
    <n v="0"/>
    <x v="1"/>
    <x v="1"/>
    <x v="6"/>
    <n v="0"/>
    <x v="1"/>
  </r>
  <r>
    <n v="305"/>
    <n v="7836245"/>
    <s v="C"/>
    <s v="10N"/>
    <s v="1505 Homespun Rd"/>
    <x v="31"/>
    <n v="3"/>
    <n v="2"/>
    <n v="1"/>
    <n v="2"/>
    <n v="2"/>
    <n v="2015"/>
    <n v="0.17899999999999999"/>
    <n v="1884"/>
    <n v="273.89"/>
    <n v="516000"/>
    <n v="292.45999999999998"/>
    <n v="551000"/>
    <x v="237"/>
    <n v="35000"/>
    <x v="239"/>
    <x v="234"/>
    <x v="6"/>
    <n v="3"/>
    <x v="3"/>
  </r>
  <r>
    <n v="306"/>
    <n v="5806984"/>
    <s v="C"/>
    <s v="10S"/>
    <s v="2509 Star Grass Cir"/>
    <x v="31"/>
    <n v="3"/>
    <n v="2"/>
    <n v="0"/>
    <n v="2"/>
    <n v="1"/>
    <n v="1982"/>
    <n v="0.18"/>
    <n v="1292"/>
    <n v="278.64"/>
    <n v="360000"/>
    <n v="274.77"/>
    <n v="355000"/>
    <x v="238"/>
    <n v="-5000"/>
    <x v="240"/>
    <x v="235"/>
    <x v="6"/>
    <n v="15"/>
    <x v="48"/>
  </r>
  <r>
    <n v="307"/>
    <n v="5421106"/>
    <s v="C"/>
    <n v="9"/>
    <s v="1202 Valdez St"/>
    <x v="33"/>
    <n v="2"/>
    <n v="1"/>
    <n v="0"/>
    <n v="1"/>
    <n v="1"/>
    <n v="1948"/>
    <n v="0.13400000000000001"/>
    <n v="1110"/>
    <n v="278.83"/>
    <n v="309500"/>
    <n v="263.51"/>
    <n v="292500"/>
    <x v="239"/>
    <n v="-17000"/>
    <x v="241"/>
    <x v="236"/>
    <x v="6"/>
    <n v="37"/>
    <x v="22"/>
  </r>
  <r>
    <n v="308"/>
    <n v="5923380"/>
    <s v="C"/>
    <s v="1A"/>
    <s v="4204 Bluffridge Dr"/>
    <x v="14"/>
    <n v="4"/>
    <n v="2"/>
    <n v="0"/>
    <n v="2"/>
    <n v="1"/>
    <n v="1975"/>
    <n v="0.318"/>
    <n v="2300"/>
    <n v="282.61"/>
    <n v="650000"/>
    <n v="241.74"/>
    <n v="556000"/>
    <x v="240"/>
    <n v="-94000"/>
    <x v="242"/>
    <x v="237"/>
    <x v="6"/>
    <n v="22"/>
    <x v="59"/>
  </r>
  <r>
    <n v="309"/>
    <n v="6558930"/>
    <s v="C"/>
    <s v="10N"/>
    <s v="5500 Salem Hill Dr"/>
    <x v="31"/>
    <n v="3"/>
    <n v="2"/>
    <n v="0"/>
    <n v="2"/>
    <n v="1"/>
    <n v="1972"/>
    <n v="0.25600000000000001"/>
    <n v="1740"/>
    <n v="284.48"/>
    <n v="495000"/>
    <n v="278.74"/>
    <n v="485000"/>
    <x v="241"/>
    <n v="-10000"/>
    <x v="243"/>
    <x v="238"/>
    <x v="6"/>
    <n v="2"/>
    <x v="6"/>
  </r>
  <r>
    <n v="310"/>
    <n v="1962353"/>
    <s v="C"/>
    <s v="1N"/>
    <s v="12214 Scribe Dr"/>
    <x v="14"/>
    <n v="3"/>
    <n v="2"/>
    <n v="0"/>
    <n v="2"/>
    <n v="1"/>
    <n v="1978"/>
    <n v="0.20799999999999999"/>
    <n v="1335"/>
    <n v="292.06"/>
    <n v="389900"/>
    <n v="319.10000000000002"/>
    <n v="426000"/>
    <x v="242"/>
    <n v="36100"/>
    <x v="244"/>
    <x v="239"/>
    <x v="6"/>
    <n v="2"/>
    <x v="6"/>
  </r>
  <r>
    <n v="311"/>
    <n v="5742249"/>
    <s v="C"/>
    <s v="10N"/>
    <s v="502 Arbor Ln"/>
    <x v="31"/>
    <n v="3"/>
    <n v="1"/>
    <n v="0"/>
    <n v="0"/>
    <n v="1"/>
    <n v="1964"/>
    <n v="0.15"/>
    <n v="1328"/>
    <n v="297.82"/>
    <n v="395500"/>
    <n v="287.64999999999998"/>
    <n v="382000"/>
    <x v="243"/>
    <n v="-13500"/>
    <x v="245"/>
    <x v="240"/>
    <x v="6"/>
    <n v="10"/>
    <x v="28"/>
  </r>
  <r>
    <n v="312"/>
    <n v="5536972"/>
    <s v="C"/>
    <n v="3"/>
    <s v="7403 Brookhollow Dr"/>
    <x v="12"/>
    <n v="3"/>
    <n v="2"/>
    <n v="0"/>
    <n v="2"/>
    <n v="1"/>
    <n v="1971"/>
    <n v="0.188"/>
    <n v="1497"/>
    <n v="317.3"/>
    <n v="475000"/>
    <n v="313.95999999999998"/>
    <n v="470000"/>
    <x v="244"/>
    <n v="-5000"/>
    <x v="246"/>
    <x v="138"/>
    <x v="6"/>
    <n v="6"/>
    <x v="32"/>
  </r>
  <r>
    <n v="313"/>
    <n v="5356692"/>
    <s v="C"/>
    <s v="2N"/>
    <s v="10504 Lark Ct"/>
    <x v="19"/>
    <n v="3"/>
    <n v="1"/>
    <n v="0"/>
    <n v="1"/>
    <n v="1"/>
    <n v="1969"/>
    <n v="0.215"/>
    <n v="963"/>
    <n v="337.49"/>
    <n v="325000"/>
    <n v="346.83"/>
    <n v="334000"/>
    <x v="245"/>
    <n v="9000"/>
    <x v="247"/>
    <x v="228"/>
    <x v="6"/>
    <n v="7"/>
    <x v="16"/>
  </r>
  <r>
    <n v="314"/>
    <n v="5413987"/>
    <s v="C"/>
    <s v="W"/>
    <s v="8101 Chalk Knoll Dr"/>
    <x v="17"/>
    <n v="4"/>
    <n v="6"/>
    <n v="1"/>
    <n v="3"/>
    <n v="2"/>
    <n v="1999"/>
    <n v="0.85199999999999998"/>
    <n v="6840"/>
    <n v="350.73"/>
    <n v="2399000"/>
    <n v="288.74"/>
    <n v="1975000"/>
    <x v="246"/>
    <n v="-424000"/>
    <x v="248"/>
    <x v="241"/>
    <x v="6"/>
    <n v="284"/>
    <x v="89"/>
  </r>
  <r>
    <n v="315"/>
    <n v="1817580"/>
    <s v="C"/>
    <s v="10N"/>
    <s v="4511 S 3rd Street #1"/>
    <x v="31"/>
    <n v="3"/>
    <n v="2"/>
    <n v="1"/>
    <n v="1"/>
    <n v="2"/>
    <n v="2020"/>
    <n v="0.19500000000000001"/>
    <n v="1837"/>
    <n v="353.83"/>
    <n v="649990"/>
    <n v="353.84"/>
    <n v="650000"/>
    <x v="247"/>
    <n v="10"/>
    <x v="249"/>
    <x v="242"/>
    <x v="6"/>
    <n v="6"/>
    <x v="32"/>
  </r>
  <r>
    <n v="316"/>
    <n v="5768091"/>
    <s v="C"/>
    <s v="10N"/>
    <s v="6302 Shadow Bnd"/>
    <x v="31"/>
    <n v="3"/>
    <n v="2"/>
    <n v="0"/>
    <n v="1"/>
    <n v="1"/>
    <n v="1977"/>
    <n v="0.17699999999999999"/>
    <n v="1116"/>
    <n v="357.53"/>
    <n v="399000"/>
    <n v="358.42"/>
    <n v="400000"/>
    <x v="248"/>
    <n v="1000"/>
    <x v="250"/>
    <x v="128"/>
    <x v="6"/>
    <n v="65"/>
    <x v="49"/>
  </r>
  <r>
    <n v="317"/>
    <n v="6232003"/>
    <s v="C"/>
    <s v="10S"/>
    <s v="2603 Blue Cv"/>
    <x v="31"/>
    <n v="3"/>
    <n v="2"/>
    <n v="0"/>
    <n v="2"/>
    <n v="1"/>
    <n v="1976"/>
    <n v="0.23599999999999999"/>
    <n v="1326"/>
    <n v="361.24"/>
    <n v="479000"/>
    <n v="392.16"/>
    <n v="520000"/>
    <x v="249"/>
    <n v="41000"/>
    <x v="251"/>
    <x v="243"/>
    <x v="6"/>
    <n v="4"/>
    <x v="4"/>
  </r>
  <r>
    <n v="318"/>
    <n v="7297875"/>
    <s v="C"/>
    <n v="5"/>
    <s v="3309 Thompson St #1"/>
    <x v="24"/>
    <n v="3"/>
    <n v="2"/>
    <n v="1"/>
    <n v="1"/>
    <n v="2"/>
    <n v="2020"/>
    <n v="0.17799999999999999"/>
    <n v="2037"/>
    <n v="367.94"/>
    <n v="749500"/>
    <n v="392.73"/>
    <n v="800000"/>
    <x v="250"/>
    <n v="50500"/>
    <x v="252"/>
    <x v="244"/>
    <x v="6"/>
    <n v="4"/>
    <x v="4"/>
  </r>
  <r>
    <n v="319"/>
    <n v="6138482"/>
    <s v="C"/>
    <s v="10N"/>
    <s v="4803 Lansing Dr #1"/>
    <x v="31"/>
    <n v="3"/>
    <n v="2"/>
    <n v="0"/>
    <n v="0"/>
    <n v="1"/>
    <n v="1958"/>
    <n v="0.252"/>
    <n v="1039"/>
    <n v="380.17"/>
    <n v="395000"/>
    <n v="394.61"/>
    <n v="410000"/>
    <x v="251"/>
    <n v="15000"/>
    <x v="253"/>
    <x v="245"/>
    <x v="6"/>
    <n v="34"/>
    <x v="65"/>
  </r>
  <r>
    <n v="320"/>
    <n v="2111091"/>
    <s v="C"/>
    <n v="6"/>
    <s v="2800 DEL CURTO Rd #3"/>
    <x v="26"/>
    <n v="4"/>
    <n v="3"/>
    <n v="1"/>
    <n v="2"/>
    <n v="2"/>
    <n v="2020"/>
    <n v="0.1"/>
    <n v="3079"/>
    <n v="430.33"/>
    <n v="1325000"/>
    <n v="427.09"/>
    <n v="1315000"/>
    <x v="252"/>
    <n v="-10000"/>
    <x v="254"/>
    <x v="246"/>
    <x v="6"/>
    <n v="431"/>
    <x v="90"/>
  </r>
  <r>
    <n v="321"/>
    <n v="2145946"/>
    <s v="C"/>
    <n v="5"/>
    <s v="3414 Pennsylvania Ave"/>
    <x v="21"/>
    <n v="2"/>
    <n v="1"/>
    <n v="0"/>
    <n v="0"/>
    <n v="1"/>
    <n v="1940"/>
    <n v="0.123"/>
    <n v="624"/>
    <n v="472.76"/>
    <n v="295000"/>
    <n v="419.87"/>
    <n v="262000"/>
    <x v="253"/>
    <n v="-33000"/>
    <x v="255"/>
    <x v="247"/>
    <x v="6"/>
    <n v="59"/>
    <x v="84"/>
  </r>
  <r>
    <n v="322"/>
    <n v="4802984"/>
    <s v="C"/>
    <n v="5"/>
    <s v="2911 E 4th St #1"/>
    <x v="24"/>
    <n v="3"/>
    <n v="3"/>
    <n v="0"/>
    <n v="1"/>
    <n v="2"/>
    <n v="2018"/>
    <n v="7.8E-2"/>
    <n v="1744"/>
    <n v="544.72"/>
    <n v="949999"/>
    <n v="501.72"/>
    <n v="875000"/>
    <x v="254"/>
    <n v="-74999"/>
    <x v="256"/>
    <x v="248"/>
    <x v="6"/>
    <n v="19"/>
    <x v="69"/>
  </r>
  <r>
    <n v="323"/>
    <n v="4698278"/>
    <s v="C"/>
    <n v="6"/>
    <s v="801 Bouldin Ave"/>
    <x v="26"/>
    <n v="2"/>
    <n v="1"/>
    <n v="0"/>
    <n v="1"/>
    <n v="1"/>
    <n v="1940"/>
    <n v="0.10299999999999999"/>
    <n v="1013"/>
    <n v="690.03"/>
    <n v="699000"/>
    <n v="680.16"/>
    <n v="689000"/>
    <x v="255"/>
    <n v="-10000"/>
    <x v="257"/>
    <x v="249"/>
    <x v="6"/>
    <n v="4"/>
    <x v="4"/>
  </r>
  <r>
    <n v="324"/>
    <n v="9898450"/>
    <s v="C"/>
    <n v="6"/>
    <s v="310 Le Grande Ave"/>
    <x v="26"/>
    <n v="3"/>
    <n v="2"/>
    <n v="0"/>
    <n v="2"/>
    <n v="1"/>
    <n v="1941"/>
    <n v="0.19600000000000001"/>
    <n v="1624"/>
    <n v="708.13"/>
    <n v="1150000"/>
    <n v="761.08"/>
    <n v="1236000"/>
    <x v="256"/>
    <n v="86000"/>
    <x v="258"/>
    <x v="250"/>
    <x v="6"/>
    <n v="4"/>
    <x v="4"/>
  </r>
  <r>
    <n v="325"/>
    <n v="8065022"/>
    <s v="C"/>
    <s v="SC"/>
    <s v="9104 Winter Haven Rd"/>
    <x v="35"/>
    <n v="4"/>
    <n v="2"/>
    <n v="1"/>
    <n v="2"/>
    <n v="2"/>
    <n v="2014"/>
    <n v="0.13"/>
    <n v="2540"/>
    <n v="118.07"/>
    <n v="299900"/>
    <n v="120.47"/>
    <n v="306000"/>
    <x v="257"/>
    <n v="6100"/>
    <x v="259"/>
    <x v="251"/>
    <x v="7"/>
    <n v="3"/>
    <x v="3"/>
  </r>
  <r>
    <n v="326"/>
    <n v="9878529"/>
    <s v="C"/>
    <s v="SWE"/>
    <s v="324 Angel Oak St"/>
    <x v="9"/>
    <n v="4"/>
    <n v="3"/>
    <n v="0"/>
    <n v="2"/>
    <n v="2"/>
    <n v="2006"/>
    <n v="0.21199999999999999"/>
    <n v="3576"/>
    <n v="131.01"/>
    <n v="468500"/>
    <n v="141.22"/>
    <n v="505000"/>
    <x v="258"/>
    <n v="36500"/>
    <x v="260"/>
    <x v="252"/>
    <x v="7"/>
    <n v="4"/>
    <x v="4"/>
  </r>
  <r>
    <n v="327"/>
    <n v="5376625"/>
    <s v="C"/>
    <s v="3E"/>
    <s v="15217 Sabal Palm Rd"/>
    <x v="1"/>
    <n v="3"/>
    <n v="2"/>
    <n v="0"/>
    <n v="2"/>
    <n v="1"/>
    <n v="2006"/>
    <n v="0.17100000000000001"/>
    <n v="1511"/>
    <n v="131.69999999999999"/>
    <n v="199000"/>
    <n v="131.69999999999999"/>
    <n v="199000"/>
    <x v="1"/>
    <n v="0"/>
    <x v="1"/>
    <x v="1"/>
    <x v="7"/>
    <n v="5"/>
    <x v="16"/>
  </r>
  <r>
    <n v="328"/>
    <n v="3290872"/>
    <s v="C"/>
    <s v="SC"/>
    <s v="10501 Crescendo Ln"/>
    <x v="35"/>
    <n v="4"/>
    <n v="3"/>
    <n v="0"/>
    <n v="2"/>
    <n v="2"/>
    <n v="2015"/>
    <n v="0.13400000000000001"/>
    <n v="2334"/>
    <n v="134.96"/>
    <n v="315000"/>
    <n v="134.96"/>
    <n v="315000"/>
    <x v="1"/>
    <n v="0"/>
    <x v="1"/>
    <x v="1"/>
    <x v="7"/>
    <n v="4"/>
    <x v="4"/>
  </r>
  <r>
    <n v="329"/>
    <n v="4897769"/>
    <s v="C"/>
    <s v="SWE"/>
    <s v="10306 Tree Duck Dr"/>
    <x v="9"/>
    <n v="5"/>
    <n v="4"/>
    <n v="0"/>
    <n v="2"/>
    <n v="2"/>
    <n v="2020"/>
    <n v="0.1"/>
    <n v="2530"/>
    <n v="143.47"/>
    <n v="362990"/>
    <n v="143.47"/>
    <n v="362990"/>
    <x v="1"/>
    <n v="0"/>
    <x v="1"/>
    <x v="1"/>
    <x v="7"/>
    <n v="0"/>
    <x v="1"/>
  </r>
  <r>
    <n v="330"/>
    <n v="5194822"/>
    <s v="C"/>
    <s v="3E"/>
    <s v="7705 Linnie Ln"/>
    <x v="1"/>
    <n v="4"/>
    <n v="3"/>
    <n v="0"/>
    <n v="2"/>
    <n v="2"/>
    <n v="2020"/>
    <n v="0"/>
    <n v="2320"/>
    <n v="146.97999999999999"/>
    <n v="340990"/>
    <n v="146.97999999999999"/>
    <n v="340990"/>
    <x v="1"/>
    <n v="0"/>
    <x v="1"/>
    <x v="1"/>
    <x v="7"/>
    <n v="0"/>
    <x v="1"/>
  </r>
  <r>
    <n v="331"/>
    <n v="4350006"/>
    <s v="C"/>
    <s v="NE"/>
    <s v="6701 Crosne St"/>
    <x v="28"/>
    <n v="3"/>
    <n v="2"/>
    <n v="1"/>
    <n v="2"/>
    <n v="2"/>
    <n v="2013"/>
    <n v="0.11899999999999999"/>
    <n v="1778"/>
    <n v="151.86000000000001"/>
    <n v="270000"/>
    <n v="156.36000000000001"/>
    <n v="278000"/>
    <x v="259"/>
    <n v="8000"/>
    <x v="261"/>
    <x v="253"/>
    <x v="7"/>
    <n v="1"/>
    <x v="5"/>
  </r>
  <r>
    <n v="332"/>
    <n v="7998390"/>
    <s v="C"/>
    <s v="RRW"/>
    <s v="8915 Pepper Rock Dr"/>
    <x v="27"/>
    <n v="4"/>
    <n v="3"/>
    <n v="0"/>
    <n v="4"/>
    <n v="2"/>
    <n v="1998"/>
    <n v="0.371"/>
    <n v="3517"/>
    <n v="156.35"/>
    <n v="549900"/>
    <n v="173.73"/>
    <n v="611000"/>
    <x v="260"/>
    <n v="61100"/>
    <x v="262"/>
    <x v="254"/>
    <x v="7"/>
    <n v="4"/>
    <x v="4"/>
  </r>
  <r>
    <n v="333"/>
    <n v="3280195"/>
    <s v="C"/>
    <s v="HD"/>
    <s v="232 Wild Rose Dr"/>
    <x v="7"/>
    <n v="3"/>
    <n v="2"/>
    <n v="1"/>
    <n v="2"/>
    <n v="2"/>
    <n v="2012"/>
    <n v="0"/>
    <n v="2707"/>
    <n v="157"/>
    <n v="425000"/>
    <n v="162.54"/>
    <n v="440000"/>
    <x v="261"/>
    <n v="15000"/>
    <x v="263"/>
    <x v="255"/>
    <x v="7"/>
    <n v="4"/>
    <x v="3"/>
  </r>
  <r>
    <n v="334"/>
    <n v="4394566"/>
    <s v="C"/>
    <s v="MA"/>
    <s v="11901 Caithness Way"/>
    <x v="28"/>
    <n v="3"/>
    <n v="2"/>
    <n v="1"/>
    <n v="2"/>
    <n v="2"/>
    <n v="2020"/>
    <n v="0.1"/>
    <n v="1921"/>
    <n v="157.91999999999999"/>
    <n v="303357"/>
    <n v="153.78"/>
    <n v="295407"/>
    <x v="262"/>
    <n v="-7950"/>
    <x v="264"/>
    <x v="256"/>
    <x v="7"/>
    <n v="0"/>
    <x v="1"/>
  </r>
  <r>
    <n v="335"/>
    <n v="6622540"/>
    <s v="C"/>
    <s v="NE"/>
    <s v="11201 Drumellan St"/>
    <x v="28"/>
    <n v="3"/>
    <n v="2"/>
    <n v="1"/>
    <n v="2"/>
    <n v="2"/>
    <n v="2013"/>
    <n v="0.10100000000000001"/>
    <n v="1665"/>
    <n v="159.16"/>
    <n v="265000"/>
    <n v="163.66"/>
    <n v="272500"/>
    <x v="259"/>
    <n v="7500"/>
    <x v="265"/>
    <x v="257"/>
    <x v="7"/>
    <n v="0"/>
    <x v="1"/>
  </r>
  <r>
    <n v="336"/>
    <n v="4132744"/>
    <s v="C"/>
    <s v="HD"/>
    <s v="110 Chancery Ct"/>
    <x v="7"/>
    <n v="4"/>
    <n v="2"/>
    <n v="2"/>
    <n v="2"/>
    <n v="2"/>
    <n v="2007"/>
    <n v="0.30299999999999999"/>
    <n v="3380"/>
    <n v="161.97999999999999"/>
    <n v="547500"/>
    <n v="155.33000000000001"/>
    <n v="525000"/>
    <x v="263"/>
    <n v="-22500"/>
    <x v="266"/>
    <x v="258"/>
    <x v="7"/>
    <n v="23"/>
    <x v="57"/>
  </r>
  <r>
    <n v="337"/>
    <n v="2503490"/>
    <s v="C"/>
    <s v="SC"/>
    <s v="7904 Yokohama Ter"/>
    <x v="8"/>
    <n v="4"/>
    <n v="2"/>
    <n v="1"/>
    <n v="3"/>
    <n v="1"/>
    <n v="2020"/>
    <n v="0.16500000000000001"/>
    <n v="2501"/>
    <n v="168.36"/>
    <n v="421067"/>
    <n v="176.05"/>
    <n v="440303"/>
    <x v="264"/>
    <n v="19236"/>
    <x v="267"/>
    <x v="259"/>
    <x v="7"/>
    <n v="3"/>
    <x v="3"/>
  </r>
  <r>
    <n v="338"/>
    <n v="6262787"/>
    <s v="C"/>
    <s v="HD"/>
    <s v="175 Canterbury Dr"/>
    <x v="7"/>
    <n v="4"/>
    <n v="2"/>
    <n v="0"/>
    <n v="2"/>
    <n v="1"/>
    <n v="2005"/>
    <n v="0.21"/>
    <n v="2067"/>
    <n v="181.42"/>
    <n v="375000"/>
    <n v="179"/>
    <n v="370000"/>
    <x v="265"/>
    <n v="-5000"/>
    <x v="268"/>
    <x v="33"/>
    <x v="7"/>
    <n v="0"/>
    <x v="1"/>
  </r>
  <r>
    <n v="339"/>
    <n v="4015921"/>
    <s v="C"/>
    <n v="11"/>
    <s v="6802 Loire Ct"/>
    <x v="8"/>
    <n v="3"/>
    <n v="2"/>
    <n v="0"/>
    <n v="2"/>
    <n v="1"/>
    <n v="1983"/>
    <n v="0.22500000000000001"/>
    <n v="1404"/>
    <n v="185.19"/>
    <n v="260000"/>
    <n v="185.19"/>
    <n v="260000"/>
    <x v="1"/>
    <n v="0"/>
    <x v="1"/>
    <x v="1"/>
    <x v="7"/>
    <n v="4"/>
    <x v="32"/>
  </r>
  <r>
    <n v="340"/>
    <n v="6015648"/>
    <s v="C"/>
    <s v="10S"/>
    <s v="3923 Leafield Dr"/>
    <x v="15"/>
    <n v="3"/>
    <n v="2"/>
    <n v="0"/>
    <n v="0"/>
    <n v="1"/>
    <n v="1979"/>
    <n v="0.17"/>
    <n v="1941"/>
    <n v="193.46"/>
    <n v="375500"/>
    <n v="191.65"/>
    <n v="372000"/>
    <x v="266"/>
    <n v="-3500"/>
    <x v="269"/>
    <x v="260"/>
    <x v="7"/>
    <n v="10"/>
    <x v="28"/>
  </r>
  <r>
    <n v="341"/>
    <n v="8053221"/>
    <s v="C"/>
    <s v="NW"/>
    <s v="12505 Wistful Cv"/>
    <x v="3"/>
    <n v="4"/>
    <n v="2"/>
    <n v="0"/>
    <n v="2"/>
    <n v="1"/>
    <n v="1980"/>
    <n v="0.22800000000000001"/>
    <n v="2196"/>
    <n v="195.36"/>
    <n v="429000"/>
    <n v="191.26"/>
    <n v="420000"/>
    <x v="267"/>
    <n v="-9000"/>
    <x v="270"/>
    <x v="261"/>
    <x v="7"/>
    <n v="11"/>
    <x v="7"/>
  </r>
  <r>
    <n v="342"/>
    <n v="1634123"/>
    <s v="C"/>
    <s v="SWE"/>
    <s v="3214 SUNLAND Dr"/>
    <x v="9"/>
    <n v="5"/>
    <n v="3"/>
    <n v="0"/>
    <n v="4"/>
    <n v="1"/>
    <n v="1999"/>
    <n v="0.55000000000000004"/>
    <n v="2700"/>
    <n v="200"/>
    <n v="540000"/>
    <n v="206.3"/>
    <n v="557000"/>
    <x v="268"/>
    <n v="17000"/>
    <x v="271"/>
    <x v="262"/>
    <x v="7"/>
    <n v="4"/>
    <x v="3"/>
  </r>
  <r>
    <n v="343"/>
    <n v="9701003"/>
    <s v="C"/>
    <n v="2"/>
    <s v="401 Hammack Dr"/>
    <x v="12"/>
    <n v="4"/>
    <n v="2"/>
    <n v="0"/>
    <n v="0"/>
    <n v="1"/>
    <n v="1954"/>
    <n v="0.161"/>
    <n v="1610"/>
    <n v="201.86"/>
    <n v="325000"/>
    <n v="201.86"/>
    <n v="325000"/>
    <x v="1"/>
    <n v="0"/>
    <x v="1"/>
    <x v="1"/>
    <x v="7"/>
    <n v="11"/>
    <x v="7"/>
  </r>
  <r>
    <n v="344"/>
    <n v="8220797"/>
    <s v="C"/>
    <s v="SWE"/>
    <s v="12516 Javea Dr"/>
    <x v="13"/>
    <n v="4"/>
    <n v="3"/>
    <n v="0"/>
    <n v="2"/>
    <n v="2"/>
    <n v="2018"/>
    <n v="0.22900000000000001"/>
    <n v="3263"/>
    <n v="202.27"/>
    <n v="660000"/>
    <n v="208.7"/>
    <n v="681000"/>
    <x v="269"/>
    <n v="21000"/>
    <x v="272"/>
    <x v="263"/>
    <x v="7"/>
    <n v="0"/>
    <x v="1"/>
  </r>
  <r>
    <n v="345"/>
    <n v="9007600"/>
    <s v="C"/>
    <s v="SC"/>
    <s v="11106 Golf Cove Rd"/>
    <x v="35"/>
    <n v="4"/>
    <n v="3"/>
    <n v="0"/>
    <n v="2"/>
    <n v="1"/>
    <n v="2019"/>
    <n v="0.38500000000000001"/>
    <n v="2726"/>
    <n v="216.07"/>
    <n v="589000"/>
    <n v="216.25"/>
    <n v="589500"/>
    <x v="270"/>
    <n v="500"/>
    <x v="273"/>
    <x v="264"/>
    <x v="7"/>
    <n v="16"/>
    <x v="91"/>
  </r>
  <r>
    <n v="346"/>
    <n v="6145221"/>
    <s v="C"/>
    <s v="NW"/>
    <s v="10704 Onyx Cv"/>
    <x v="18"/>
    <n v="4"/>
    <n v="2"/>
    <n v="0"/>
    <n v="2"/>
    <n v="1"/>
    <n v="1980"/>
    <n v="0.155"/>
    <n v="1616"/>
    <n v="216.55"/>
    <n v="349950"/>
    <n v="232.05"/>
    <n v="375000"/>
    <x v="271"/>
    <n v="25050"/>
    <x v="274"/>
    <x v="265"/>
    <x v="7"/>
    <n v="1"/>
    <x v="5"/>
  </r>
  <r>
    <n v="347"/>
    <n v="6716446"/>
    <s v="C"/>
    <s v="RRW"/>
    <s v="10500 Medinah Greens Dr"/>
    <x v="27"/>
    <n v="5"/>
    <n v="3"/>
    <n v="1"/>
    <n v="3"/>
    <n v="2"/>
    <n v="2004"/>
    <n v="0.23400000000000001"/>
    <n v="3898"/>
    <n v="219.34"/>
    <n v="855000"/>
    <n v="216.78"/>
    <n v="845000"/>
    <x v="272"/>
    <n v="-10000"/>
    <x v="275"/>
    <x v="266"/>
    <x v="7"/>
    <n v="5"/>
    <x v="16"/>
  </r>
  <r>
    <n v="348"/>
    <n v="1727102"/>
    <s v="C"/>
    <s v="NW"/>
    <s v="10210 Holme Lacey Ln"/>
    <x v="18"/>
    <n v="4"/>
    <n v="3"/>
    <n v="1"/>
    <n v="2"/>
    <s v="M"/>
    <n v="1984"/>
    <n v="0.443"/>
    <n v="3403"/>
    <n v="220.1"/>
    <n v="749000"/>
    <n v="229.21"/>
    <n v="780000"/>
    <x v="273"/>
    <n v="31000"/>
    <x v="276"/>
    <x v="267"/>
    <x v="7"/>
    <n v="2"/>
    <x v="5"/>
  </r>
  <r>
    <n v="349"/>
    <n v="6139511"/>
    <s v="C"/>
    <n v="5"/>
    <s v="1600 Perez St"/>
    <x v="21"/>
    <n v="5"/>
    <n v="3"/>
    <n v="2"/>
    <n v="0"/>
    <n v="1"/>
    <n v="1972"/>
    <n v="0.45600000000000002"/>
    <n v="3126"/>
    <n v="223.93"/>
    <n v="700000"/>
    <n v="204.73"/>
    <n v="640000"/>
    <x v="274"/>
    <n v="-60000"/>
    <x v="277"/>
    <x v="268"/>
    <x v="7"/>
    <n v="30"/>
    <x v="15"/>
  </r>
  <r>
    <n v="350"/>
    <n v="8992240"/>
    <s v="C"/>
    <n v="3"/>
    <s v="3305 Loyola Ln"/>
    <x v="20"/>
    <n v="4"/>
    <n v="3"/>
    <n v="0"/>
    <n v="2"/>
    <n v="2"/>
    <n v="1966"/>
    <n v="0.44600000000000001"/>
    <n v="2752"/>
    <n v="227.11"/>
    <n v="625000"/>
    <n v="230.74"/>
    <n v="635000"/>
    <x v="275"/>
    <n v="10000"/>
    <x v="278"/>
    <x v="269"/>
    <x v="7"/>
    <n v="0"/>
    <x v="1"/>
  </r>
  <r>
    <n v="351"/>
    <n v="8581049"/>
    <s v="C"/>
    <n v="9"/>
    <s v="6806 Canal St"/>
    <x v="33"/>
    <n v="3"/>
    <n v="1"/>
    <n v="0"/>
    <n v="0"/>
    <n v="1"/>
    <n v="1952"/>
    <n v="0.13200000000000001"/>
    <n v="832"/>
    <n v="228.25"/>
    <n v="189900"/>
    <n v="276.44"/>
    <n v="230000"/>
    <x v="276"/>
    <n v="40100"/>
    <x v="279"/>
    <x v="270"/>
    <x v="7"/>
    <n v="3"/>
    <x v="3"/>
  </r>
  <r>
    <n v="352"/>
    <n v="6009971"/>
    <s v="C"/>
    <s v="LS"/>
    <s v="201 Antigua Way"/>
    <x v="11"/>
    <n v="4"/>
    <n v="3"/>
    <n v="0"/>
    <n v="3"/>
    <n v="1"/>
    <n v="2014"/>
    <n v="0.188"/>
    <n v="2842"/>
    <n v="228.71"/>
    <n v="650000"/>
    <n v="228.71"/>
    <n v="650000"/>
    <x v="1"/>
    <n v="0"/>
    <x v="1"/>
    <x v="1"/>
    <x v="7"/>
    <n v="3"/>
    <x v="3"/>
  </r>
  <r>
    <n v="353"/>
    <n v="5141557"/>
    <s v="C"/>
    <s v="LS"/>
    <s v="17809 Cain Clearing Pass"/>
    <x v="11"/>
    <n v="4"/>
    <n v="3"/>
    <n v="0"/>
    <n v="3"/>
    <n v="1"/>
    <n v="2020"/>
    <n v="0"/>
    <n v="2895"/>
    <n v="231.05"/>
    <n v="668900"/>
    <n v="227.6"/>
    <n v="658900"/>
    <x v="277"/>
    <n v="-10000"/>
    <x v="280"/>
    <x v="271"/>
    <x v="7"/>
    <n v="54"/>
    <x v="31"/>
  </r>
  <r>
    <n v="354"/>
    <n v="6689421"/>
    <s v="C"/>
    <n v="3"/>
    <s v="5221 Krueger Ln"/>
    <x v="20"/>
    <n v="3"/>
    <n v="2"/>
    <n v="0"/>
    <n v="2"/>
    <n v="1"/>
    <n v="2007"/>
    <n v="0.108"/>
    <n v="1420"/>
    <n v="231.69"/>
    <n v="329000"/>
    <n v="228.7"/>
    <n v="324750"/>
    <x v="278"/>
    <n v="-4250"/>
    <x v="281"/>
    <x v="272"/>
    <x v="7"/>
    <n v="4"/>
    <x v="4"/>
  </r>
  <r>
    <n v="355"/>
    <n v="5768434"/>
    <s v="C"/>
    <s v="SWE"/>
    <s v="1701 Goldilocks Ln"/>
    <x v="40"/>
    <n v="3"/>
    <n v="2"/>
    <n v="0"/>
    <n v="2"/>
    <n v="1"/>
    <n v="2018"/>
    <n v="0.21"/>
    <n v="1415"/>
    <n v="236.75"/>
    <n v="334999"/>
    <n v="232.51"/>
    <n v="329000"/>
    <x v="279"/>
    <n v="-5999"/>
    <x v="282"/>
    <x v="273"/>
    <x v="7"/>
    <n v="6"/>
    <x v="16"/>
  </r>
  <r>
    <n v="356"/>
    <n v="2734238"/>
    <s v="C"/>
    <s v="SWW"/>
    <s v="5814 Pecanwood Ln"/>
    <x v="15"/>
    <n v="3"/>
    <n v="2"/>
    <n v="0"/>
    <n v="2"/>
    <n v="1"/>
    <n v="1999"/>
    <n v="0"/>
    <n v="1948"/>
    <n v="238.71"/>
    <n v="465000"/>
    <n v="251.54"/>
    <n v="490000"/>
    <x v="280"/>
    <n v="25000"/>
    <x v="283"/>
    <x v="274"/>
    <x v="7"/>
    <n v="5"/>
    <x v="4"/>
  </r>
  <r>
    <n v="357"/>
    <n v="6064557"/>
    <s v="C"/>
    <n v="11"/>
    <s v="3525 Black Granite Dr"/>
    <x v="8"/>
    <n v="3"/>
    <n v="2"/>
    <n v="0"/>
    <n v="2"/>
    <n v="1"/>
    <n v="2016"/>
    <n v="0.10100000000000001"/>
    <n v="1255"/>
    <n v="239.04"/>
    <n v="300000"/>
    <n v="239.84"/>
    <n v="301000"/>
    <x v="281"/>
    <n v="1000"/>
    <x v="284"/>
    <x v="275"/>
    <x v="7"/>
    <n v="2"/>
    <x v="6"/>
  </r>
  <r>
    <n v="358"/>
    <n v="6189965"/>
    <s v="C"/>
    <s v="1N"/>
    <s v="11916 Dorsett Rd"/>
    <x v="6"/>
    <n v="3"/>
    <n v="2"/>
    <n v="1"/>
    <n v="2"/>
    <n v="2"/>
    <n v="1996"/>
    <n v="0.22900000000000001"/>
    <n v="2055"/>
    <n v="242.82"/>
    <n v="499000"/>
    <n v="264.72000000000003"/>
    <n v="544000"/>
    <x v="282"/>
    <n v="45000"/>
    <x v="285"/>
    <x v="276"/>
    <x v="7"/>
    <n v="3"/>
    <x v="3"/>
  </r>
  <r>
    <n v="359"/>
    <n v="7213290"/>
    <s v="C"/>
    <n v="2"/>
    <s v="1504 Weyford Dr"/>
    <x v="25"/>
    <n v="3"/>
    <n v="2"/>
    <n v="0"/>
    <n v="2"/>
    <n v="1"/>
    <n v="1959"/>
    <n v="0.215"/>
    <n v="1636"/>
    <n v="244.5"/>
    <n v="400000"/>
    <n v="257.02999999999997"/>
    <n v="420500"/>
    <x v="283"/>
    <n v="20500"/>
    <x v="286"/>
    <x v="277"/>
    <x v="7"/>
    <n v="0"/>
    <x v="1"/>
  </r>
  <r>
    <n v="360"/>
    <n v="1064154"/>
    <s v="C"/>
    <s v="10N"/>
    <s v="506 Battle Bend Blvd"/>
    <x v="31"/>
    <n v="4"/>
    <n v="2"/>
    <n v="0"/>
    <n v="0"/>
    <n v="1"/>
    <n v="2003"/>
    <n v="0.217"/>
    <n v="1831"/>
    <n v="245.77"/>
    <n v="450000"/>
    <n v="254.68"/>
    <n v="466325"/>
    <x v="284"/>
    <n v="16325"/>
    <x v="287"/>
    <x v="278"/>
    <x v="7"/>
    <n v="6"/>
    <x v="32"/>
  </r>
  <r>
    <n v="361"/>
    <n v="6067118"/>
    <s v="C"/>
    <s v="10S"/>
    <s v="7900 Swindon Ln"/>
    <x v="31"/>
    <n v="3"/>
    <n v="2"/>
    <n v="0"/>
    <n v="2"/>
    <n v="1"/>
    <n v="1983"/>
    <n v="0.13200000000000001"/>
    <n v="1511"/>
    <n v="281.27"/>
    <n v="424999"/>
    <n v="274.64999999999998"/>
    <n v="415000"/>
    <x v="285"/>
    <n v="-9999"/>
    <x v="288"/>
    <x v="279"/>
    <x v="7"/>
    <n v="13"/>
    <x v="30"/>
  </r>
  <r>
    <n v="362"/>
    <n v="5744009"/>
    <s v="C"/>
    <s v="1N"/>
    <s v="13000 Garfield Ln"/>
    <x v="6"/>
    <n v="3"/>
    <n v="2"/>
    <n v="0"/>
    <n v="2"/>
    <n v="1"/>
    <n v="1985"/>
    <n v="0.13500000000000001"/>
    <n v="1201"/>
    <n v="283.10000000000002"/>
    <n v="340000"/>
    <n v="298.92"/>
    <n v="359000"/>
    <x v="286"/>
    <n v="19000"/>
    <x v="289"/>
    <x v="280"/>
    <x v="7"/>
    <n v="4"/>
    <x v="3"/>
  </r>
  <r>
    <n v="363"/>
    <n v="2943854"/>
    <s v="C"/>
    <s v="NW"/>
    <s v="9205 Springwood Dr"/>
    <x v="18"/>
    <n v="3"/>
    <n v="2"/>
    <n v="1"/>
    <n v="2"/>
    <n v="1"/>
    <n v="1976"/>
    <n v="0.36799999999999999"/>
    <n v="2116"/>
    <n v="295.37"/>
    <n v="625000"/>
    <n v="295.37"/>
    <n v="625000"/>
    <x v="1"/>
    <n v="0"/>
    <x v="1"/>
    <x v="1"/>
    <x v="7"/>
    <n v="1"/>
    <x v="5"/>
  </r>
  <r>
    <n v="364"/>
    <n v="1740063"/>
    <s v="C"/>
    <n v="9"/>
    <s v="6317 Del Monte Rd"/>
    <x v="33"/>
    <n v="2"/>
    <n v="1"/>
    <n v="0"/>
    <n v="0"/>
    <n v="1"/>
    <n v="1955"/>
    <n v="0.221"/>
    <n v="888"/>
    <n v="298.42"/>
    <n v="265000"/>
    <n v="323.76"/>
    <n v="287500"/>
    <x v="287"/>
    <n v="22500"/>
    <x v="290"/>
    <x v="281"/>
    <x v="7"/>
    <n v="5"/>
    <x v="16"/>
  </r>
  <r>
    <n v="365"/>
    <n v="3655789"/>
    <s v="C"/>
    <s v="NW"/>
    <s v="9105 Balcones Club Dr"/>
    <x v="18"/>
    <n v="3"/>
    <n v="2"/>
    <n v="0"/>
    <n v="2"/>
    <n v="1"/>
    <n v="1971"/>
    <n v="0.32200000000000001"/>
    <n v="1739"/>
    <n v="299.02"/>
    <n v="520000"/>
    <n v="296.43"/>
    <n v="515500"/>
    <x v="288"/>
    <n v="-4500"/>
    <x v="291"/>
    <x v="282"/>
    <x v="7"/>
    <n v="2"/>
    <x v="6"/>
  </r>
  <r>
    <n v="366"/>
    <n v="7193506"/>
    <s v="C"/>
    <s v="LS"/>
    <s v="1 MAYLEAF Cv"/>
    <x v="11"/>
    <n v="5"/>
    <n v="4"/>
    <n v="0"/>
    <n v="3"/>
    <n v="2"/>
    <n v="2017"/>
    <n v="0.247"/>
    <n v="3820"/>
    <n v="301.05"/>
    <n v="1150000"/>
    <n v="301.05"/>
    <n v="1150000"/>
    <x v="1"/>
    <n v="0"/>
    <x v="1"/>
    <x v="1"/>
    <x v="7"/>
    <n v="93"/>
    <x v="92"/>
  </r>
  <r>
    <n v="367"/>
    <n v="1413332"/>
    <s v="C"/>
    <s v="10N"/>
    <s v="407 Ramble Ln"/>
    <x v="31"/>
    <n v="3"/>
    <n v="2"/>
    <n v="1"/>
    <n v="1"/>
    <n v="2"/>
    <n v="1965"/>
    <n v="0.21199999999999999"/>
    <n v="1715"/>
    <n v="306.12"/>
    <n v="525000"/>
    <n v="309.04000000000002"/>
    <n v="530000"/>
    <x v="289"/>
    <n v="5000"/>
    <x v="292"/>
    <x v="283"/>
    <x v="7"/>
    <n v="9"/>
    <x v="21"/>
  </r>
  <r>
    <n v="368"/>
    <n v="5513686"/>
    <s v="C"/>
    <s v="8W"/>
    <s v="9900 Inca Ln"/>
    <x v="36"/>
    <n v="3"/>
    <n v="2"/>
    <n v="1"/>
    <n v="2"/>
    <n v="2"/>
    <n v="2005"/>
    <n v="0.28699999999999998"/>
    <n v="2210"/>
    <n v="307.69"/>
    <n v="680000"/>
    <n v="307.69"/>
    <n v="680000"/>
    <x v="1"/>
    <n v="0"/>
    <x v="1"/>
    <x v="1"/>
    <x v="7"/>
    <n v="4"/>
    <x v="6"/>
  </r>
  <r>
    <n v="369"/>
    <n v="5107571"/>
    <s v="C"/>
    <n v="2"/>
    <s v="1102 Karen Ave #B"/>
    <x v="25"/>
    <n v="3"/>
    <n v="2"/>
    <n v="1"/>
    <n v="2"/>
    <n v="2"/>
    <n v="2007"/>
    <n v="0.248"/>
    <n v="1864"/>
    <n v="308.48"/>
    <n v="575000"/>
    <n v="329.94"/>
    <n v="615000"/>
    <x v="290"/>
    <n v="40000"/>
    <x v="293"/>
    <x v="284"/>
    <x v="7"/>
    <n v="3"/>
    <x v="3"/>
  </r>
  <r>
    <n v="370"/>
    <n v="6388933"/>
    <s v="C"/>
    <s v="1N"/>
    <s v="10721 MISTING FALLS Trl"/>
    <x v="14"/>
    <n v="3"/>
    <n v="2"/>
    <n v="1"/>
    <n v="2"/>
    <n v="2"/>
    <n v="1995"/>
    <n v="0.217"/>
    <n v="2386"/>
    <n v="322.72000000000003"/>
    <n v="770000"/>
    <n v="316.43"/>
    <n v="755000"/>
    <x v="291"/>
    <n v="-15000"/>
    <x v="294"/>
    <x v="285"/>
    <x v="7"/>
    <n v="47"/>
    <x v="37"/>
  </r>
  <r>
    <n v="371"/>
    <n v="2448891"/>
    <s v="C"/>
    <s v="RN"/>
    <s v="8400 Long Canyon Dr"/>
    <x v="39"/>
    <n v="4"/>
    <n v="3"/>
    <n v="1"/>
    <n v="3"/>
    <n v="2"/>
    <n v="1983"/>
    <n v="1.173"/>
    <n v="4296"/>
    <n v="337.52"/>
    <n v="1450000"/>
    <n v="356.15"/>
    <n v="1530000"/>
    <x v="292"/>
    <n v="80000"/>
    <x v="295"/>
    <x v="286"/>
    <x v="7"/>
    <n v="4"/>
    <x v="4"/>
  </r>
  <r>
    <n v="372"/>
    <n v="3169358"/>
    <s v="C"/>
    <s v="W"/>
    <s v="4602 Fawnwood Cv"/>
    <x v="17"/>
    <n v="3"/>
    <n v="3"/>
    <n v="0"/>
    <n v="2"/>
    <n v="2"/>
    <n v="1978"/>
    <n v="0.223"/>
    <n v="1922"/>
    <n v="351.2"/>
    <n v="675000"/>
    <n v="367.85"/>
    <n v="707000"/>
    <x v="293"/>
    <n v="32000"/>
    <x v="296"/>
    <x v="287"/>
    <x v="7"/>
    <n v="9"/>
    <x v="2"/>
  </r>
  <r>
    <n v="373"/>
    <n v="1335697"/>
    <s v="C"/>
    <n v="3"/>
    <s v="2006 Lazy Brook Cir"/>
    <x v="20"/>
    <n v="3"/>
    <n v="2"/>
    <n v="0"/>
    <n v="2"/>
    <n v="1"/>
    <n v="1971"/>
    <n v="0.17599999999999999"/>
    <n v="1372"/>
    <n v="364.36"/>
    <n v="499900"/>
    <n v="392.86"/>
    <n v="539000"/>
    <x v="294"/>
    <n v="39100"/>
    <x v="297"/>
    <x v="288"/>
    <x v="7"/>
    <n v="4"/>
    <x v="4"/>
  </r>
  <r>
    <n v="374"/>
    <n v="7132775"/>
    <s v="C"/>
    <n v="3"/>
    <s v="4210 Wilshire Pkwy"/>
    <x v="38"/>
    <n v="2"/>
    <n v="1"/>
    <n v="0"/>
    <n v="0"/>
    <n v="1"/>
    <n v="1947"/>
    <n v="0.17399999999999999"/>
    <n v="944"/>
    <n v="450.21"/>
    <n v="425000"/>
    <n v="450.21"/>
    <n v="425000"/>
    <x v="1"/>
    <n v="0"/>
    <x v="1"/>
    <x v="1"/>
    <x v="7"/>
    <n v="57"/>
    <x v="80"/>
  </r>
  <r>
    <n v="375"/>
    <n v="3790076"/>
    <s v="C"/>
    <s v="1B"/>
    <s v="4507 Edgemont Dr"/>
    <x v="34"/>
    <n v="3"/>
    <n v="2"/>
    <n v="1"/>
    <n v="2"/>
    <n v="1"/>
    <n v="1955"/>
    <n v="0.255"/>
    <n v="2283"/>
    <n v="479.63"/>
    <n v="1095000"/>
    <n v="479.63"/>
    <n v="1095000"/>
    <x v="1"/>
    <n v="0"/>
    <x v="1"/>
    <x v="1"/>
    <x v="7"/>
    <n v="4"/>
    <x v="4"/>
  </r>
  <r>
    <n v="376"/>
    <n v="5424866"/>
    <s v="C"/>
    <n v="4"/>
    <s v="213 W 55th St"/>
    <x v="22"/>
    <n v="3"/>
    <n v="1"/>
    <n v="0"/>
    <n v="1"/>
    <n v="1"/>
    <n v="1952"/>
    <n v="0.191"/>
    <n v="936"/>
    <n v="480.77"/>
    <n v="450000"/>
    <n v="512.82000000000005"/>
    <n v="480000"/>
    <x v="295"/>
    <n v="30000"/>
    <x v="298"/>
    <x v="176"/>
    <x v="7"/>
    <n v="3"/>
    <x v="3"/>
  </r>
  <r>
    <n v="377"/>
    <n v="4894808"/>
    <s v="C"/>
    <s v="HD"/>
    <s v="12711 Trail Driver St"/>
    <x v="7"/>
    <n v="3"/>
    <n v="3"/>
    <n v="1"/>
    <n v="2"/>
    <n v="1"/>
    <n v="2014"/>
    <n v="2.5"/>
    <n v="3074"/>
    <n v="487.64"/>
    <n v="1499000"/>
    <n v="455.43"/>
    <n v="1400000"/>
    <x v="296"/>
    <n v="-99000"/>
    <x v="299"/>
    <x v="289"/>
    <x v="7"/>
    <n v="14"/>
    <x v="27"/>
  </r>
  <r>
    <n v="378"/>
    <n v="3248922"/>
    <s v="C"/>
    <n v="6"/>
    <s v="801 W Live Oak St"/>
    <x v="26"/>
    <n v="3"/>
    <n v="3"/>
    <n v="1"/>
    <n v="1"/>
    <n v="3"/>
    <n v="2020"/>
    <n v="0"/>
    <n v="2469"/>
    <n v="647.63"/>
    <n v="1599000"/>
    <n v="627.78"/>
    <n v="1550000"/>
    <x v="297"/>
    <n v="-49000"/>
    <x v="300"/>
    <x v="290"/>
    <x v="7"/>
    <n v="148"/>
    <x v="93"/>
  </r>
  <r>
    <n v="379"/>
    <n v="3477025"/>
    <s v="C"/>
    <s v="3E"/>
    <s v="15301 Mimebark Way"/>
    <x v="1"/>
    <n v="4"/>
    <n v="3"/>
    <n v="0"/>
    <n v="2"/>
    <n v="2"/>
    <n v="2005"/>
    <n v="0.159"/>
    <n v="2184"/>
    <n v="109.89"/>
    <n v="240000"/>
    <n v="109.2"/>
    <n v="238500"/>
    <x v="298"/>
    <n v="-1500"/>
    <x v="301"/>
    <x v="291"/>
    <x v="8"/>
    <n v="4"/>
    <x v="4"/>
  </r>
  <r>
    <n v="380"/>
    <n v="8126772"/>
    <s v="C"/>
    <s v="3E"/>
    <s v="13009 Brahmin Dr"/>
    <x v="1"/>
    <n v="4"/>
    <n v="3"/>
    <n v="0"/>
    <n v="2"/>
    <n v="2"/>
    <n v="2020"/>
    <n v="0.16500000000000001"/>
    <n v="2292"/>
    <n v="123.9"/>
    <n v="283990"/>
    <n v="123.9"/>
    <n v="283990"/>
    <x v="1"/>
    <n v="0"/>
    <x v="1"/>
    <x v="1"/>
    <x v="8"/>
    <n v="8"/>
    <x v="2"/>
  </r>
  <r>
    <n v="381"/>
    <n v="8992200"/>
    <s v="C"/>
    <s v="NE"/>
    <s v="11017 Furrow Hill Dr"/>
    <x v="28"/>
    <n v="4"/>
    <n v="2"/>
    <n v="1"/>
    <n v="2"/>
    <n v="2"/>
    <n v="2005"/>
    <n v="0.154"/>
    <n v="2149"/>
    <n v="140.02000000000001"/>
    <n v="300900"/>
    <n v="139.6"/>
    <n v="300000"/>
    <x v="299"/>
    <n v="-900"/>
    <x v="302"/>
    <x v="292"/>
    <x v="8"/>
    <n v="3"/>
    <x v="3"/>
  </r>
  <r>
    <n v="382"/>
    <n v="5439539"/>
    <s v="C"/>
    <s v="MA"/>
    <s v="11001 Charger Way"/>
    <x v="41"/>
    <n v="4"/>
    <n v="2"/>
    <n v="1"/>
    <n v="2"/>
    <n v="2"/>
    <n v="2020"/>
    <n v="0"/>
    <n v="2725"/>
    <n v="144.53"/>
    <n v="393837"/>
    <n v="143.43"/>
    <n v="390837"/>
    <x v="300"/>
    <n v="-3000"/>
    <x v="303"/>
    <x v="293"/>
    <x v="8"/>
    <n v="99"/>
    <x v="42"/>
  </r>
  <r>
    <n v="383"/>
    <n v="9164163"/>
    <s v="C"/>
    <s v="3E"/>
    <s v="5805 Benz Cv"/>
    <x v="1"/>
    <n v="3"/>
    <n v="2"/>
    <n v="0"/>
    <n v="2"/>
    <n v="1"/>
    <n v="2020"/>
    <n v="0.161"/>
    <n v="1574"/>
    <n v="158.19"/>
    <n v="248990"/>
    <n v="165.18"/>
    <n v="260000"/>
    <x v="301"/>
    <n v="11010"/>
    <x v="304"/>
    <x v="294"/>
    <x v="8"/>
    <n v="4"/>
    <x v="4"/>
  </r>
  <r>
    <n v="384"/>
    <n v="1738544"/>
    <s v="C"/>
    <n v="11"/>
    <s v="6304 US Highway 183 S"/>
    <x v="8"/>
    <n v="4"/>
    <n v="2"/>
    <n v="0"/>
    <n v="0"/>
    <n v="1"/>
    <n v="1984"/>
    <n v="0.20699999999999999"/>
    <n v="1514"/>
    <n v="168.43"/>
    <n v="255000"/>
    <n v="161.82"/>
    <n v="245000"/>
    <x v="302"/>
    <n v="-10000"/>
    <x v="305"/>
    <x v="295"/>
    <x v="8"/>
    <n v="10"/>
    <x v="7"/>
  </r>
  <r>
    <n v="385"/>
    <n v="7735219"/>
    <s v="C"/>
    <s v="SC"/>
    <s v="11145 Pinehurst Dr"/>
    <x v="35"/>
    <n v="3"/>
    <n v="2"/>
    <n v="0"/>
    <n v="2"/>
    <n v="1"/>
    <n v="1977"/>
    <n v="0.35"/>
    <n v="2396"/>
    <n v="169.03"/>
    <n v="405000"/>
    <n v="185.31"/>
    <n v="444000"/>
    <x v="303"/>
    <n v="39000"/>
    <x v="306"/>
    <x v="296"/>
    <x v="8"/>
    <n v="5"/>
    <x v="4"/>
  </r>
  <r>
    <n v="386"/>
    <n v="1945565"/>
    <s v="C"/>
    <s v="SC"/>
    <s v="10207 La Costa Dr"/>
    <x v="35"/>
    <n v="3"/>
    <n v="3"/>
    <n v="1"/>
    <n v="2"/>
    <n v="2"/>
    <n v="1993"/>
    <n v="0.64900000000000002"/>
    <n v="3145"/>
    <n v="179.65"/>
    <n v="565000"/>
    <n v="182.83"/>
    <n v="575000"/>
    <x v="304"/>
    <n v="10000"/>
    <x v="307"/>
    <x v="297"/>
    <x v="8"/>
    <n v="1"/>
    <x v="5"/>
  </r>
  <r>
    <n v="387"/>
    <n v="4679823"/>
    <s v="C"/>
    <n v="11"/>
    <s v="7700 Hillock Ter"/>
    <x v="8"/>
    <n v="4"/>
    <n v="3"/>
    <n v="0"/>
    <n v="2"/>
    <n v="1"/>
    <n v="2020"/>
    <n v="0.17299999999999999"/>
    <n v="2880"/>
    <n v="183.12"/>
    <n v="527381"/>
    <n v="183.13"/>
    <n v="527407"/>
    <x v="247"/>
    <n v="26"/>
    <x v="308"/>
    <x v="298"/>
    <x v="8"/>
    <n v="0"/>
    <x v="1"/>
  </r>
  <r>
    <n v="388"/>
    <n v="5051086"/>
    <s v="C"/>
    <s v="SWE"/>
    <s v="709 Shiny Rock Dr"/>
    <x v="9"/>
    <n v="4"/>
    <n v="2"/>
    <n v="1"/>
    <n v="2"/>
    <n v="2"/>
    <n v="1989"/>
    <n v="0.19"/>
    <n v="1930"/>
    <n v="189.12"/>
    <n v="365000"/>
    <n v="176.17"/>
    <n v="340000"/>
    <x v="305"/>
    <n v="-25000"/>
    <x v="309"/>
    <x v="299"/>
    <x v="8"/>
    <n v="40"/>
    <x v="88"/>
  </r>
  <r>
    <n v="389"/>
    <n v="8724759"/>
    <s v="C"/>
    <n v="11"/>
    <s v="7813 Colton Bluff Springs Rd"/>
    <x v="8"/>
    <n v="4"/>
    <n v="3"/>
    <n v="0"/>
    <n v="2"/>
    <n v="1"/>
    <n v="2020"/>
    <n v="0"/>
    <n v="2909"/>
    <n v="190.03"/>
    <n v="552783"/>
    <n v="190.03"/>
    <n v="552783"/>
    <x v="1"/>
    <n v="0"/>
    <x v="1"/>
    <x v="1"/>
    <x v="8"/>
    <n v="0"/>
    <x v="1"/>
  </r>
  <r>
    <n v="390"/>
    <n v="4645305"/>
    <s v="C"/>
    <s v="SWE"/>
    <s v="2217 Billy Mills Ln"/>
    <x v="9"/>
    <n v="4"/>
    <n v="3"/>
    <n v="0"/>
    <n v="2"/>
    <n v="2"/>
    <n v="2004"/>
    <n v="0.19600000000000001"/>
    <n v="1909"/>
    <n v="193.82"/>
    <n v="370000"/>
    <n v="199.06"/>
    <n v="380000"/>
    <x v="306"/>
    <n v="10000"/>
    <x v="310"/>
    <x v="300"/>
    <x v="8"/>
    <n v="0"/>
    <x v="1"/>
  </r>
  <r>
    <n v="391"/>
    <n v="6607023"/>
    <s v="C"/>
    <s v="SWW"/>
    <s v="6212 La Naranja Ln"/>
    <x v="15"/>
    <n v="5"/>
    <n v="3"/>
    <n v="1"/>
    <n v="0"/>
    <n v="2"/>
    <n v="1992"/>
    <n v="0.16400000000000001"/>
    <n v="2500"/>
    <n v="194"/>
    <n v="485000"/>
    <n v="194.8"/>
    <n v="487000"/>
    <x v="281"/>
    <n v="2000"/>
    <x v="311"/>
    <x v="301"/>
    <x v="8"/>
    <n v="7"/>
    <x v="11"/>
  </r>
  <r>
    <n v="392"/>
    <n v="9847406"/>
    <s v="C"/>
    <s v="W"/>
    <s v="7417 Evening Sky Cir #G-5"/>
    <x v="17"/>
    <n v="3"/>
    <n v="2"/>
    <n v="0"/>
    <n v="2"/>
    <n v="2"/>
    <n v="2012"/>
    <n v="0.28599999999999998"/>
    <n v="2050"/>
    <n v="195.07"/>
    <n v="399900"/>
    <n v="202.44"/>
    <n v="415000"/>
    <x v="307"/>
    <n v="15100"/>
    <x v="312"/>
    <x v="302"/>
    <x v="8"/>
    <n v="6"/>
    <x v="32"/>
  </r>
  <r>
    <n v="393"/>
    <n v="4305756"/>
    <s v="C"/>
    <s v="1A"/>
    <s v="7618 Parkview Cir"/>
    <x v="34"/>
    <n v="4"/>
    <n v="4"/>
    <n v="0"/>
    <n v="2"/>
    <n v="2"/>
    <n v="2005"/>
    <n v="0.43099999999999999"/>
    <n v="3776"/>
    <n v="202.6"/>
    <n v="765000"/>
    <n v="202.6"/>
    <n v="765000"/>
    <x v="1"/>
    <n v="0"/>
    <x v="1"/>
    <x v="1"/>
    <x v="8"/>
    <n v="87"/>
    <x v="94"/>
  </r>
  <r>
    <n v="394"/>
    <n v="1491130"/>
    <s v="C"/>
    <s v="SWW"/>
    <s v="9207 Lantana Way"/>
    <x v="15"/>
    <n v="4"/>
    <n v="3"/>
    <n v="1"/>
    <n v="2"/>
    <n v="1.5"/>
    <n v="1999"/>
    <n v="0.29699999999999999"/>
    <n v="3037"/>
    <n v="205.8"/>
    <n v="625000"/>
    <n v="224.56"/>
    <n v="682000"/>
    <x v="308"/>
    <n v="57000"/>
    <x v="313"/>
    <x v="303"/>
    <x v="8"/>
    <n v="4"/>
    <x v="4"/>
  </r>
  <r>
    <n v="395"/>
    <n v="5949635"/>
    <s v="C"/>
    <s v="NW"/>
    <s v="12614 Olympiad Dr"/>
    <x v="3"/>
    <n v="3"/>
    <n v="2"/>
    <n v="0"/>
    <n v="1"/>
    <n v="2"/>
    <n v="1989"/>
    <n v="7.6999999999999999E-2"/>
    <n v="1682"/>
    <n v="212.81"/>
    <n v="357950"/>
    <n v="218.79"/>
    <n v="368000"/>
    <x v="309"/>
    <n v="10050"/>
    <x v="314"/>
    <x v="304"/>
    <x v="8"/>
    <n v="3"/>
    <x v="3"/>
  </r>
  <r>
    <n v="396"/>
    <n v="3702934"/>
    <s v="C"/>
    <s v="1N"/>
    <s v="3202 Spaniel Dr"/>
    <x v="14"/>
    <n v="3"/>
    <n v="2"/>
    <n v="0"/>
    <n v="2"/>
    <n v="1"/>
    <n v="1978"/>
    <n v="0.2"/>
    <n v="1428"/>
    <n v="217.09"/>
    <n v="310000"/>
    <n v="235.99"/>
    <n v="337000"/>
    <x v="310"/>
    <n v="27000"/>
    <x v="315"/>
    <x v="305"/>
    <x v="8"/>
    <n v="8"/>
    <x v="11"/>
  </r>
  <r>
    <n v="397"/>
    <n v="5928632"/>
    <s v="C"/>
    <s v="SWW"/>
    <s v="8405 Ganttcrest Dr"/>
    <x v="15"/>
    <n v="4"/>
    <n v="2"/>
    <n v="1"/>
    <n v="2"/>
    <n v="2"/>
    <n v="1995"/>
    <n v="0.216"/>
    <n v="2196"/>
    <n v="222.68"/>
    <n v="489000"/>
    <n v="236.79"/>
    <n v="520000"/>
    <x v="311"/>
    <n v="31000"/>
    <x v="316"/>
    <x v="306"/>
    <x v="8"/>
    <n v="4"/>
    <x v="4"/>
  </r>
  <r>
    <n v="398"/>
    <n v="9465456"/>
    <s v="C"/>
    <s v="2N"/>
    <s v="11203 Blossom Bell Dr"/>
    <x v="19"/>
    <n v="3"/>
    <n v="2"/>
    <n v="0"/>
    <n v="2"/>
    <n v="1"/>
    <n v="1978"/>
    <n v="0.19900000000000001"/>
    <n v="1540"/>
    <n v="227.27"/>
    <n v="350000"/>
    <n v="224.03"/>
    <n v="345000"/>
    <x v="252"/>
    <n v="-5000"/>
    <x v="317"/>
    <x v="194"/>
    <x v="8"/>
    <n v="0"/>
    <x v="1"/>
  </r>
  <r>
    <n v="399"/>
    <n v="9810397"/>
    <s v="C"/>
    <s v="N"/>
    <s v="2015 Castle View Dr"/>
    <x v="5"/>
    <n v="3"/>
    <n v="2"/>
    <n v="0"/>
    <n v="2"/>
    <n v="1"/>
    <n v="1984"/>
    <n v="0.14000000000000001"/>
    <n v="1315"/>
    <n v="228.06"/>
    <n v="299900"/>
    <n v="250.95"/>
    <n v="330000"/>
    <x v="312"/>
    <n v="30100"/>
    <x v="318"/>
    <x v="307"/>
    <x v="8"/>
    <n v="3"/>
    <x v="3"/>
  </r>
  <r>
    <n v="400"/>
    <n v="7257901"/>
    <s v="C"/>
    <s v="SWE"/>
    <s v="4630 Hibiscus Valley Dr"/>
    <x v="13"/>
    <n v="3"/>
    <n v="2"/>
    <n v="0"/>
    <n v="2"/>
    <n v="1"/>
    <n v="1999"/>
    <n v="0.126"/>
    <n v="1794"/>
    <n v="236.9"/>
    <n v="425000"/>
    <n v="253.62"/>
    <n v="455000"/>
    <x v="313"/>
    <n v="30000"/>
    <x v="319"/>
    <x v="308"/>
    <x v="8"/>
    <n v="0"/>
    <x v="1"/>
  </r>
  <r>
    <n v="401"/>
    <n v="2544214"/>
    <s v="C"/>
    <s v="LS"/>
    <s v="14239 Hunters Pass"/>
    <x v="16"/>
    <n v="3"/>
    <n v="2"/>
    <n v="0"/>
    <n v="1"/>
    <n v="1"/>
    <n v="2003"/>
    <n v="0.21"/>
    <n v="1236"/>
    <n v="242.72"/>
    <n v="300000"/>
    <n v="254.85"/>
    <n v="315000"/>
    <x v="314"/>
    <n v="15000"/>
    <x v="320"/>
    <x v="309"/>
    <x v="8"/>
    <n v="15"/>
    <x v="27"/>
  </r>
  <r>
    <n v="402"/>
    <n v="1480199"/>
    <s v="C"/>
    <s v="10S"/>
    <s v="4609 Moose Dr"/>
    <x v="15"/>
    <n v="4"/>
    <n v="2"/>
    <n v="0"/>
    <n v="2"/>
    <n v="1"/>
    <n v="1996"/>
    <n v="0.13800000000000001"/>
    <n v="2038"/>
    <n v="242.89"/>
    <n v="495000"/>
    <n v="274.77999999999997"/>
    <n v="560000"/>
    <x v="315"/>
    <n v="65000"/>
    <x v="321"/>
    <x v="310"/>
    <x v="8"/>
    <n v="3"/>
    <x v="3"/>
  </r>
  <r>
    <n v="403"/>
    <n v="4215861"/>
    <s v="C"/>
    <s v="RN"/>
    <s v="11504 Eagles Glen Dr"/>
    <x v="29"/>
    <n v="5"/>
    <n v="4"/>
    <n v="1"/>
    <n v="3"/>
    <n v="2"/>
    <n v="2005"/>
    <n v="0.26200000000000001"/>
    <n v="5111"/>
    <n v="249.46"/>
    <n v="1275000"/>
    <n v="244.57"/>
    <n v="1250000"/>
    <x v="316"/>
    <n v="-25000"/>
    <x v="322"/>
    <x v="311"/>
    <x v="8"/>
    <n v="19"/>
    <x v="95"/>
  </r>
  <r>
    <n v="404"/>
    <n v="9727065"/>
    <s v="C"/>
    <s v="LS"/>
    <s v="201 Majestic Arroyo Way"/>
    <x v="11"/>
    <n v="3"/>
    <n v="3"/>
    <n v="2"/>
    <n v="3"/>
    <n v="2"/>
    <n v="2013"/>
    <n v="0.47599999999999998"/>
    <n v="3852"/>
    <n v="277.52"/>
    <n v="1069000"/>
    <n v="277.52"/>
    <n v="1069000"/>
    <x v="1"/>
    <n v="0"/>
    <x v="1"/>
    <x v="1"/>
    <x v="8"/>
    <n v="89"/>
    <x v="96"/>
  </r>
  <r>
    <n v="405"/>
    <n v="4615743"/>
    <s v="C"/>
    <s v="2N"/>
    <s v="8805 Colonial Dr"/>
    <x v="19"/>
    <n v="4"/>
    <n v="2"/>
    <n v="0"/>
    <n v="2"/>
    <n v="1"/>
    <n v="1969"/>
    <n v="0.182"/>
    <n v="1456"/>
    <n v="295.33"/>
    <n v="429999"/>
    <n v="285.02999999999997"/>
    <n v="415000"/>
    <x v="317"/>
    <n v="-14999"/>
    <x v="323"/>
    <x v="312"/>
    <x v="8"/>
    <n v="16"/>
    <x v="75"/>
  </r>
  <r>
    <n v="406"/>
    <n v="1355332"/>
    <s v="C"/>
    <n v="2"/>
    <s v="5800 Cary Dr"/>
    <x v="25"/>
    <n v="3"/>
    <n v="2"/>
    <n v="0"/>
    <n v="1"/>
    <n v="1"/>
    <n v="1952"/>
    <n v="0.374"/>
    <n v="2072"/>
    <n v="301.7"/>
    <n v="624999"/>
    <n v="272.73"/>
    <n v="565000"/>
    <x v="318"/>
    <n v="-59999"/>
    <x v="324"/>
    <x v="313"/>
    <x v="8"/>
    <n v="21"/>
    <x v="0"/>
  </r>
  <r>
    <n v="407"/>
    <n v="4037512"/>
    <s v="C"/>
    <s v="10S"/>
    <s v="1103 Matthews Ln #2"/>
    <x v="31"/>
    <n v="4"/>
    <n v="3"/>
    <n v="1"/>
    <n v="2"/>
    <n v="1"/>
    <n v="2020"/>
    <n v="0.25"/>
    <n v="2215"/>
    <n v="304.74"/>
    <n v="675000"/>
    <n v="304.74"/>
    <n v="675000"/>
    <x v="1"/>
    <n v="0"/>
    <x v="1"/>
    <x v="1"/>
    <x v="8"/>
    <n v="0"/>
    <x v="1"/>
  </r>
  <r>
    <n v="408"/>
    <n v="3377870"/>
    <s v="C"/>
    <s v="10S"/>
    <s v="6801 Lunar Dr"/>
    <x v="31"/>
    <n v="3"/>
    <n v="2"/>
    <n v="0"/>
    <n v="2"/>
    <n v="1"/>
    <n v="1982"/>
    <n v="0.24299999999999999"/>
    <n v="1254"/>
    <n v="308.61"/>
    <n v="387000"/>
    <n v="308.61"/>
    <n v="387000"/>
    <x v="1"/>
    <n v="0"/>
    <x v="1"/>
    <x v="1"/>
    <x v="8"/>
    <n v="20"/>
    <x v="69"/>
  </r>
  <r>
    <n v="409"/>
    <n v="9818154"/>
    <s v="C"/>
    <s v="8W"/>
    <s v="2013 Real Catorce Dr"/>
    <x v="23"/>
    <n v="5"/>
    <n v="4"/>
    <n v="1"/>
    <n v="3"/>
    <n v="2"/>
    <n v="1999"/>
    <n v="0.311"/>
    <n v="4045"/>
    <n v="309.02"/>
    <n v="1249990"/>
    <n v="301.36"/>
    <n v="1219000"/>
    <x v="319"/>
    <n v="-30990"/>
    <x v="325"/>
    <x v="314"/>
    <x v="8"/>
    <n v="12"/>
    <x v="10"/>
  </r>
  <r>
    <n v="410"/>
    <n v="2964726"/>
    <s v="C"/>
    <s v="10S"/>
    <s v="7406 Forest Wood Rd"/>
    <x v="31"/>
    <n v="3"/>
    <n v="2"/>
    <n v="0"/>
    <n v="2"/>
    <n v="1"/>
    <n v="1962"/>
    <n v="1.274"/>
    <n v="1747"/>
    <n v="314.83"/>
    <n v="550000"/>
    <n v="315.39999999999998"/>
    <n v="551000"/>
    <x v="202"/>
    <n v="1000"/>
    <x v="326"/>
    <x v="315"/>
    <x v="8"/>
    <n v="3"/>
    <x v="3"/>
  </r>
  <r>
    <n v="411"/>
    <n v="1923881"/>
    <s v="C"/>
    <n v="2"/>
    <s v="7509 EAST CREST Dr"/>
    <x v="12"/>
    <n v="3"/>
    <n v="2"/>
    <n v="0"/>
    <n v="2"/>
    <n v="1"/>
    <n v="1966"/>
    <n v="0.24"/>
    <n v="1336"/>
    <n v="315.87"/>
    <n v="422000"/>
    <n v="315.87"/>
    <n v="422000"/>
    <x v="1"/>
    <n v="0"/>
    <x v="1"/>
    <x v="1"/>
    <x v="8"/>
    <n v="3"/>
    <x v="3"/>
  </r>
  <r>
    <n v="412"/>
    <n v="9834976"/>
    <s v="C"/>
    <n v="4"/>
    <s v="804 E 47th St #A"/>
    <x v="22"/>
    <n v="3"/>
    <n v="2"/>
    <n v="1"/>
    <n v="0"/>
    <n v="2"/>
    <n v="2011"/>
    <n v="0.114"/>
    <n v="1932"/>
    <n v="320.91000000000003"/>
    <n v="620000"/>
    <n v="320.91000000000003"/>
    <n v="620000"/>
    <x v="1"/>
    <n v="0"/>
    <x v="1"/>
    <x v="1"/>
    <x v="8"/>
    <n v="29"/>
    <x v="50"/>
  </r>
  <r>
    <n v="413"/>
    <n v="4610798"/>
    <s v="C"/>
    <n v="6"/>
    <s v="616 Twelve Oaks Ln"/>
    <x v="26"/>
    <n v="3"/>
    <n v="2"/>
    <n v="1"/>
    <n v="1"/>
    <n v="2"/>
    <n v="2003"/>
    <n v="9.0999999999999998E-2"/>
    <n v="1940"/>
    <n v="334.54"/>
    <n v="649000"/>
    <n v="335.57"/>
    <n v="651000"/>
    <x v="64"/>
    <n v="2000"/>
    <x v="327"/>
    <x v="316"/>
    <x v="8"/>
    <n v="4"/>
    <x v="4"/>
  </r>
  <r>
    <n v="414"/>
    <n v="8001448"/>
    <s v="C"/>
    <n v="2"/>
    <s v="5801 Chesterfield Ave"/>
    <x v="12"/>
    <n v="3"/>
    <n v="2"/>
    <n v="0"/>
    <n v="2"/>
    <n v="1"/>
    <n v="1951"/>
    <n v="0.25800000000000001"/>
    <n v="2391"/>
    <n v="351.11"/>
    <n v="839500"/>
    <n v="340.86"/>
    <n v="815000"/>
    <x v="320"/>
    <n v="-24500"/>
    <x v="328"/>
    <x v="317"/>
    <x v="8"/>
    <n v="12"/>
    <x v="10"/>
  </r>
  <r>
    <n v="415"/>
    <n v="9788244"/>
    <s v="C"/>
    <s v="W"/>
    <s v="2909 Maravillas Loop"/>
    <x v="17"/>
    <n v="4"/>
    <n v="3"/>
    <n v="1"/>
    <n v="3"/>
    <n v="2"/>
    <n v="1995"/>
    <n v="0.56000000000000005"/>
    <n v="4163"/>
    <n v="360.32"/>
    <n v="1500000"/>
    <n v="354.91"/>
    <n v="1477500"/>
    <x v="321"/>
    <n v="-22500"/>
    <x v="329"/>
    <x v="318"/>
    <x v="8"/>
    <n v="7"/>
    <x v="4"/>
  </r>
  <r>
    <n v="416"/>
    <n v="8132378"/>
    <s v="C"/>
    <n v="4"/>
    <s v="2625 W 45th St"/>
    <x v="34"/>
    <n v="4"/>
    <n v="3"/>
    <n v="1"/>
    <n v="2"/>
    <n v="2"/>
    <n v="2019"/>
    <n v="0.16400000000000001"/>
    <n v="3149"/>
    <n v="364.88"/>
    <n v="1149000"/>
    <n v="353.29"/>
    <n v="1112500"/>
    <x v="322"/>
    <n v="-36500"/>
    <x v="330"/>
    <x v="319"/>
    <x v="8"/>
    <n v="368"/>
    <x v="97"/>
  </r>
  <r>
    <n v="417"/>
    <n v="8338606"/>
    <s v="C"/>
    <n v="6"/>
    <s v="4201 Clawson Rd"/>
    <x v="26"/>
    <n v="3"/>
    <n v="2"/>
    <n v="1"/>
    <n v="1"/>
    <n v="2"/>
    <n v="2020"/>
    <n v="0.19500000000000001"/>
    <n v="1948"/>
    <n v="379.87"/>
    <n v="739990"/>
    <n v="374.74"/>
    <n v="730000"/>
    <x v="197"/>
    <n v="-9990"/>
    <x v="331"/>
    <x v="320"/>
    <x v="8"/>
    <n v="26"/>
    <x v="98"/>
  </r>
  <r>
    <n v="418"/>
    <n v="2058859"/>
    <s v="C"/>
    <n v="3"/>
    <s v="4909 Russet Hill Dr"/>
    <x v="20"/>
    <n v="3"/>
    <n v="2"/>
    <n v="0"/>
    <n v="0"/>
    <n v="1"/>
    <n v="1967"/>
    <n v="0.20699999999999999"/>
    <n v="1126"/>
    <n v="381.79"/>
    <n v="429900"/>
    <n v="379.22"/>
    <n v="427000"/>
    <x v="233"/>
    <n v="-2900"/>
    <x v="332"/>
    <x v="321"/>
    <x v="8"/>
    <n v="13"/>
    <x v="30"/>
  </r>
  <r>
    <n v="419"/>
    <n v="4749365"/>
    <s v="C"/>
    <n v="3"/>
    <s v="3001 Breeze Ter"/>
    <x v="38"/>
    <n v="2"/>
    <n v="1"/>
    <n v="0"/>
    <n v="0"/>
    <n v="1"/>
    <n v="1947"/>
    <n v="0.17599999999999999"/>
    <n v="1172"/>
    <n v="383.96"/>
    <n v="450000"/>
    <n v="407"/>
    <n v="477000"/>
    <x v="323"/>
    <n v="27000"/>
    <x v="333"/>
    <x v="221"/>
    <x v="8"/>
    <n v="4"/>
    <x v="4"/>
  </r>
  <r>
    <n v="420"/>
    <n v="6529081"/>
    <s v="C"/>
    <n v="6"/>
    <s v="2809 KINNEY OAKS Ct"/>
    <x v="26"/>
    <n v="3"/>
    <n v="2"/>
    <n v="0"/>
    <n v="1"/>
    <n v="1"/>
    <n v="2001"/>
    <n v="7.6999999999999999E-2"/>
    <n v="1676"/>
    <n v="387.82"/>
    <n v="649990"/>
    <n v="426.61"/>
    <n v="715000"/>
    <x v="324"/>
    <n v="65010"/>
    <x v="334"/>
    <x v="322"/>
    <x v="8"/>
    <n v="3"/>
    <x v="3"/>
  </r>
  <r>
    <n v="421"/>
    <n v="3199316"/>
    <s v="C"/>
    <n v="4"/>
    <s v="5307 Aurora Dr"/>
    <x v="42"/>
    <n v="3"/>
    <n v="2"/>
    <n v="1"/>
    <n v="2"/>
    <n v="1"/>
    <n v="2011"/>
    <n v="0.17499999999999999"/>
    <n v="2389"/>
    <n v="389.28"/>
    <n v="930000"/>
    <n v="386.61"/>
    <n v="923600"/>
    <x v="325"/>
    <n v="-6400"/>
    <x v="335"/>
    <x v="323"/>
    <x v="8"/>
    <n v="5"/>
    <x v="4"/>
  </r>
  <r>
    <n v="422"/>
    <n v="9872737"/>
    <s v="C"/>
    <n v="4"/>
    <s v="613 E 49th St"/>
    <x v="22"/>
    <n v="5"/>
    <n v="4"/>
    <n v="0"/>
    <n v="2"/>
    <n v="2"/>
    <n v="2020"/>
    <n v="0.22"/>
    <n v="3450"/>
    <n v="389.86"/>
    <n v="1345000"/>
    <n v="372.46"/>
    <n v="1285000"/>
    <x v="326"/>
    <n v="-60000"/>
    <x v="336"/>
    <x v="324"/>
    <x v="8"/>
    <n v="16"/>
    <x v="75"/>
  </r>
  <r>
    <n v="423"/>
    <n v="6386374"/>
    <s v="C"/>
    <s v="10N"/>
    <s v="6103 Pennwood Ln"/>
    <x v="31"/>
    <n v="3"/>
    <n v="1"/>
    <n v="1"/>
    <n v="2"/>
    <n v="1"/>
    <n v="1970"/>
    <n v="0.27400000000000002"/>
    <n v="1252"/>
    <n v="390.58"/>
    <n v="489000"/>
    <n v="384.98"/>
    <n v="482000"/>
    <x v="327"/>
    <n v="-7000"/>
    <x v="337"/>
    <x v="325"/>
    <x v="8"/>
    <n v="4"/>
    <x v="4"/>
  </r>
  <r>
    <n v="424"/>
    <n v="6138194"/>
    <s v="C"/>
    <n v="2"/>
    <s v="8204 Millway Dr"/>
    <x v="25"/>
    <n v="3"/>
    <n v="2"/>
    <n v="0"/>
    <n v="2"/>
    <n v="1"/>
    <n v="1969"/>
    <n v="0.29299999999999998"/>
    <n v="1252"/>
    <n v="398.96"/>
    <n v="499500"/>
    <n v="399.36"/>
    <n v="500000"/>
    <x v="328"/>
    <n v="500"/>
    <x v="338"/>
    <x v="326"/>
    <x v="8"/>
    <n v="15"/>
    <x v="48"/>
  </r>
  <r>
    <n v="425"/>
    <n v="9112836"/>
    <s v="C"/>
    <n v="5"/>
    <s v="3400 Kay St"/>
    <x v="24"/>
    <n v="3"/>
    <n v="1"/>
    <n v="0"/>
    <n v="0"/>
    <n v="1"/>
    <n v="1950"/>
    <n v="0.151"/>
    <n v="984"/>
    <n v="406.5"/>
    <n v="400000"/>
    <n v="406.5"/>
    <n v="400000"/>
    <x v="1"/>
    <n v="0"/>
    <x v="1"/>
    <x v="1"/>
    <x v="8"/>
    <n v="3"/>
    <x v="99"/>
  </r>
  <r>
    <n v="426"/>
    <n v="5953176"/>
    <s v="C"/>
    <n v="4"/>
    <s v="4103 Wayfarer Way"/>
    <x v="34"/>
    <n v="3"/>
    <n v="2"/>
    <n v="1"/>
    <n v="2"/>
    <n v="2"/>
    <n v="2019"/>
    <n v="0"/>
    <n v="2992"/>
    <n v="414.44"/>
    <n v="1239990"/>
    <n v="401.07"/>
    <n v="1200000"/>
    <x v="329"/>
    <n v="-39990"/>
    <x v="339"/>
    <x v="327"/>
    <x v="8"/>
    <n v="79"/>
    <x v="100"/>
  </r>
  <r>
    <n v="427"/>
    <n v="6065361"/>
    <s v="C"/>
    <s v="8W"/>
    <s v="70 St Stephens School Rd"/>
    <x v="23"/>
    <n v="4"/>
    <n v="2"/>
    <n v="1"/>
    <n v="2"/>
    <n v="2"/>
    <n v="1983"/>
    <n v="1.244"/>
    <n v="3734"/>
    <n v="428.49"/>
    <n v="1600000"/>
    <n v="400.37"/>
    <n v="1495000"/>
    <x v="330"/>
    <n v="-105000"/>
    <x v="340"/>
    <x v="328"/>
    <x v="8"/>
    <n v="1"/>
    <x v="5"/>
  </r>
  <r>
    <n v="428"/>
    <n v="7419997"/>
    <s v="C"/>
    <s v="10N"/>
    <s v="1104 Marcy St #D"/>
    <x v="31"/>
    <n v="2"/>
    <n v="1"/>
    <n v="1"/>
    <n v="0"/>
    <n v="2"/>
    <n v="2020"/>
    <n v="0.22900000000000001"/>
    <n v="1096"/>
    <n v="428.74"/>
    <n v="469900"/>
    <n v="416.42"/>
    <n v="456400"/>
    <x v="331"/>
    <n v="-13500"/>
    <x v="341"/>
    <x v="329"/>
    <x v="8"/>
    <n v="25"/>
    <x v="36"/>
  </r>
  <r>
    <n v="429"/>
    <n v="8745354"/>
    <s v="C"/>
    <s v="1B"/>
    <s v="1301 Marshall Ln"/>
    <x v="37"/>
    <n v="3"/>
    <n v="2"/>
    <n v="1"/>
    <n v="0"/>
    <n v="2"/>
    <n v="1999"/>
    <n v="0.10100000000000001"/>
    <n v="2837"/>
    <n v="456.47"/>
    <n v="1295000"/>
    <n v="441.66"/>
    <n v="1253000"/>
    <x v="332"/>
    <n v="-42000"/>
    <x v="342"/>
    <x v="330"/>
    <x v="8"/>
    <n v="70"/>
    <x v="101"/>
  </r>
  <r>
    <n v="430"/>
    <n v="8464020"/>
    <s v="C"/>
    <n v="2"/>
    <s v="409 W Odell St"/>
    <x v="12"/>
    <n v="0"/>
    <n v="0"/>
    <n v="0"/>
    <n v="0"/>
    <n v="1"/>
    <n v="1947"/>
    <n v="0.161"/>
    <n v="864"/>
    <n v="462.96"/>
    <n v="400000"/>
    <n v="407.41"/>
    <n v="352000"/>
    <x v="333"/>
    <n v="-48000"/>
    <x v="343"/>
    <x v="88"/>
    <x v="8"/>
    <n v="4"/>
    <x v="2"/>
  </r>
  <r>
    <n v="431"/>
    <n v="6979259"/>
    <s v="C"/>
    <n v="5"/>
    <s v="2710 Zaragosa St #B"/>
    <x v="24"/>
    <n v="2"/>
    <n v="2"/>
    <n v="1"/>
    <n v="1"/>
    <n v="2"/>
    <n v="2020"/>
    <n v="0.14499999999999999"/>
    <n v="975"/>
    <n v="487.18"/>
    <n v="475000"/>
    <n v="502.56"/>
    <n v="490000"/>
    <x v="334"/>
    <n v="15000"/>
    <x v="344"/>
    <x v="331"/>
    <x v="8"/>
    <n v="6"/>
    <x v="32"/>
  </r>
  <r>
    <n v="432"/>
    <n v="5611898"/>
    <s v="C"/>
    <n v="4"/>
    <s v="400 Zennia St"/>
    <x v="22"/>
    <n v="3"/>
    <n v="2"/>
    <n v="0"/>
    <n v="0"/>
    <n v="1"/>
    <n v="1976"/>
    <n v="0.14399999999999999"/>
    <n v="1056"/>
    <n v="492.42"/>
    <n v="520000"/>
    <n v="531.84"/>
    <n v="561620"/>
    <x v="335"/>
    <n v="41620"/>
    <x v="345"/>
    <x v="332"/>
    <x v="8"/>
    <n v="3"/>
    <x v="3"/>
  </r>
  <r>
    <n v="433"/>
    <n v="1134631"/>
    <s v="C"/>
    <n v="6"/>
    <s v="1505 Bouldin Ave"/>
    <x v="26"/>
    <n v="2"/>
    <n v="1"/>
    <n v="0"/>
    <n v="0"/>
    <n v="1"/>
    <n v="1940"/>
    <n v="9.6000000000000002E-2"/>
    <n v="1480"/>
    <n v="506.42"/>
    <n v="749500"/>
    <n v="500"/>
    <n v="740000"/>
    <x v="336"/>
    <n v="-9500"/>
    <x v="346"/>
    <x v="333"/>
    <x v="8"/>
    <n v="173"/>
    <x v="102"/>
  </r>
  <r>
    <n v="434"/>
    <n v="8771278"/>
    <s v="C"/>
    <n v="6"/>
    <s v="1004 Johanna St"/>
    <x v="26"/>
    <n v="3"/>
    <n v="3"/>
    <n v="1"/>
    <n v="1"/>
    <n v="3"/>
    <n v="2020"/>
    <n v="0"/>
    <n v="2352"/>
    <n v="637.33000000000004"/>
    <n v="1499000"/>
    <n v="637.33000000000004"/>
    <n v="1499000"/>
    <x v="1"/>
    <n v="0"/>
    <x v="1"/>
    <x v="1"/>
    <x v="8"/>
    <n v="6"/>
    <x v="44"/>
  </r>
  <r>
    <n v="435"/>
    <n v="2653840"/>
    <s v="C"/>
    <s v="1B"/>
    <s v="1104 Toyath St"/>
    <x v="37"/>
    <n v="2"/>
    <n v="1"/>
    <n v="0"/>
    <n v="0"/>
    <n v="1"/>
    <n v="1950"/>
    <n v="0.14299999999999999"/>
    <n v="984"/>
    <n v="838.41"/>
    <n v="825000"/>
    <n v="677.85"/>
    <n v="667000"/>
    <x v="337"/>
    <n v="-158000"/>
    <x v="347"/>
    <x v="334"/>
    <x v="8"/>
    <n v="74"/>
    <x v="103"/>
  </r>
  <r>
    <n v="436"/>
    <n v="1608307"/>
    <s v="C"/>
    <s v="SWE"/>
    <s v="3512 Bankside St"/>
    <x v="9"/>
    <n v="3"/>
    <n v="2"/>
    <n v="1"/>
    <n v="2"/>
    <n v="2"/>
    <n v="2007"/>
    <n v="0.16400000000000001"/>
    <n v="2190"/>
    <n v="205.02"/>
    <n v="449000"/>
    <n v="220.55"/>
    <n v="483000"/>
    <x v="338"/>
    <n v="34000"/>
    <x v="348"/>
    <x v="335"/>
    <x v="9"/>
    <n v="4"/>
    <x v="4"/>
  </r>
  <r>
    <n v="437"/>
    <n v="1202558"/>
    <s v="C"/>
    <s v="NW"/>
    <s v="12103 Scissortail Dr"/>
    <x v="18"/>
    <n v="3"/>
    <n v="2"/>
    <n v="0"/>
    <n v="2"/>
    <n v="1"/>
    <n v="1975"/>
    <n v="0.18099999999999999"/>
    <n v="1290"/>
    <n v="282.95"/>
    <n v="365000"/>
    <n v="313.95"/>
    <n v="405000"/>
    <x v="339"/>
    <n v="40000"/>
    <x v="349"/>
    <x v="336"/>
    <x v="9"/>
    <n v="3"/>
    <x v="6"/>
  </r>
  <r>
    <n v="438"/>
    <n v="7709380"/>
    <s v="C"/>
    <s v="SE"/>
    <s v="10601 Ponder Ln"/>
    <x v="0"/>
    <n v="3"/>
    <n v="2"/>
    <n v="0"/>
    <n v="0"/>
    <n v="1"/>
    <n v="1979"/>
    <n v="0.34499999999999997"/>
    <n v="1080"/>
    <n v="106.48"/>
    <n v="115000"/>
    <n v="89.81"/>
    <n v="97000"/>
    <x v="340"/>
    <n v="-18000"/>
    <x v="350"/>
    <x v="337"/>
    <x v="10"/>
    <n v="3"/>
    <x v="3"/>
  </r>
  <r>
    <n v="439"/>
    <n v="7188728"/>
    <s v="C"/>
    <s v="SC"/>
    <s v="8908 Cornish Hen Cv"/>
    <x v="35"/>
    <n v="3"/>
    <n v="2"/>
    <n v="1"/>
    <n v="2"/>
    <n v="2"/>
    <n v="2008"/>
    <n v="0.26100000000000001"/>
    <n v="2442"/>
    <n v="130.63"/>
    <n v="319000"/>
    <n v="128.99"/>
    <n v="315000"/>
    <x v="341"/>
    <n v="-4000"/>
    <x v="351"/>
    <x v="338"/>
    <x v="10"/>
    <n v="5"/>
    <x v="16"/>
  </r>
  <r>
    <n v="440"/>
    <n v="7848191"/>
    <s v="C"/>
    <s v="N"/>
    <s v="3800 Bristol Motor Pass"/>
    <x v="5"/>
    <n v="5"/>
    <n v="2"/>
    <n v="1"/>
    <n v="2"/>
    <n v="2"/>
    <n v="2017"/>
    <n v="0.114"/>
    <n v="2578"/>
    <n v="165.92"/>
    <n v="427750"/>
    <n v="165.92"/>
    <n v="427750"/>
    <x v="1"/>
    <n v="0"/>
    <x v="1"/>
    <x v="1"/>
    <x v="10"/>
    <n v="23"/>
    <x v="59"/>
  </r>
  <r>
    <n v="441"/>
    <n v="6885470"/>
    <s v="C"/>
    <s v="NW"/>
    <s v="13001 Hymeadow Dr #35"/>
    <x v="3"/>
    <n v="3"/>
    <n v="2"/>
    <n v="1"/>
    <n v="1"/>
    <n v="2"/>
    <n v="2017"/>
    <n v="0.1"/>
    <n v="1985"/>
    <n v="170.78"/>
    <n v="339000"/>
    <n v="175.06"/>
    <n v="347500"/>
    <x v="342"/>
    <n v="8500"/>
    <x v="352"/>
    <x v="339"/>
    <x v="10"/>
    <n v="2"/>
    <x v="6"/>
  </r>
  <r>
    <n v="442"/>
    <n v="1068061"/>
    <s v="C"/>
    <s v="10S"/>
    <s v="1300 Strickland Dr"/>
    <x v="9"/>
    <n v="3"/>
    <n v="2"/>
    <n v="1"/>
    <n v="2"/>
    <n v="2"/>
    <n v="1994"/>
    <n v="0.17100000000000001"/>
    <n v="2344"/>
    <n v="185.58"/>
    <n v="435000"/>
    <n v="185.58"/>
    <n v="435000"/>
    <x v="1"/>
    <n v="0"/>
    <x v="1"/>
    <x v="1"/>
    <x v="10"/>
    <n v="10"/>
    <x v="28"/>
  </r>
  <r>
    <n v="443"/>
    <n v="5253253"/>
    <s v="C"/>
    <s v="W"/>
    <s v="8211 Spring Valley Dr"/>
    <x v="30"/>
    <n v="4"/>
    <n v="2"/>
    <n v="0"/>
    <n v="2"/>
    <n v="1"/>
    <n v="1983"/>
    <n v="0.28599999999999998"/>
    <n v="2460"/>
    <n v="197.15"/>
    <n v="485000"/>
    <n v="211.38"/>
    <n v="520000"/>
    <x v="343"/>
    <n v="35000"/>
    <x v="353"/>
    <x v="340"/>
    <x v="10"/>
    <n v="5"/>
    <x v="4"/>
  </r>
  <r>
    <n v="444"/>
    <n v="7632755"/>
    <s v="C"/>
    <s v="2N"/>
    <s v="11904 Rickem Cv"/>
    <x v="19"/>
    <n v="4"/>
    <n v="2"/>
    <n v="1"/>
    <n v="2"/>
    <n v="2"/>
    <n v="1984"/>
    <n v="0.17499999999999999"/>
    <n v="2391"/>
    <n v="215.39"/>
    <n v="515000"/>
    <n v="215.39"/>
    <n v="515000"/>
    <x v="1"/>
    <n v="0"/>
    <x v="1"/>
    <x v="1"/>
    <x v="10"/>
    <n v="6"/>
    <x v="32"/>
  </r>
  <r>
    <n v="445"/>
    <n v="8492705"/>
    <s v="C"/>
    <s v="LS"/>
    <s v="6100 ANTELOPE WELL Ln"/>
    <x v="11"/>
    <n v="4"/>
    <n v="4"/>
    <n v="1"/>
    <n v="4"/>
    <n v="1"/>
    <n v="2020"/>
    <n v="0.23200000000000001"/>
    <n v="3418"/>
    <n v="216.18"/>
    <n v="738900"/>
    <n v="213.25"/>
    <n v="728900"/>
    <x v="344"/>
    <n v="-10000"/>
    <x v="354"/>
    <x v="341"/>
    <x v="10"/>
    <n v="131"/>
    <x v="79"/>
  </r>
  <r>
    <n v="446"/>
    <n v="5024820"/>
    <s v="C"/>
    <s v="HD"/>
    <s v="375 Wellington Dr"/>
    <x v="7"/>
    <n v="2"/>
    <n v="2"/>
    <n v="0"/>
    <n v="2"/>
    <n v="1"/>
    <n v="2014"/>
    <n v="0.19"/>
    <n v="1851"/>
    <n v="221.5"/>
    <n v="410000"/>
    <n v="221.5"/>
    <n v="410000"/>
    <x v="1"/>
    <n v="0"/>
    <x v="1"/>
    <x v="1"/>
    <x v="10"/>
    <n v="0"/>
    <x v="1"/>
  </r>
  <r>
    <n v="447"/>
    <n v="1936018"/>
    <s v="C"/>
    <s v="3E"/>
    <s v="6109 Duchess Dr"/>
    <x v="1"/>
    <n v="3"/>
    <n v="2"/>
    <n v="0"/>
    <n v="2"/>
    <n v="1"/>
    <n v="1987"/>
    <n v="0.151"/>
    <n v="1108"/>
    <n v="225.63"/>
    <n v="250000"/>
    <n v="262.64"/>
    <n v="291000"/>
    <x v="345"/>
    <n v="41000"/>
    <x v="355"/>
    <x v="342"/>
    <x v="10"/>
    <n v="4"/>
    <x v="5"/>
  </r>
  <r>
    <n v="448"/>
    <n v="4987228"/>
    <s v="C"/>
    <s v="2N"/>
    <s v="12013 Shady Springs Rd"/>
    <x v="19"/>
    <n v="3"/>
    <n v="2"/>
    <n v="0"/>
    <n v="2"/>
    <n v="1"/>
    <n v="1985"/>
    <n v="0.14000000000000001"/>
    <n v="1606"/>
    <n v="225.72"/>
    <n v="362500"/>
    <n v="224.16"/>
    <n v="360000"/>
    <x v="346"/>
    <n v="-2500"/>
    <x v="356"/>
    <x v="343"/>
    <x v="10"/>
    <n v="12"/>
    <x v="10"/>
  </r>
  <r>
    <n v="449"/>
    <n v="4191454"/>
    <s v="C"/>
    <s v="1N"/>
    <s v="9102 Bluegrass Dr"/>
    <x v="14"/>
    <n v="4"/>
    <n v="3"/>
    <n v="1"/>
    <n v="2"/>
    <n v="3"/>
    <n v="1992"/>
    <n v="0.64800000000000002"/>
    <n v="3507"/>
    <n v="233.79"/>
    <n v="819900"/>
    <n v="245.22"/>
    <n v="860000"/>
    <x v="347"/>
    <n v="40100"/>
    <x v="357"/>
    <x v="344"/>
    <x v="10"/>
    <n v="5"/>
    <x v="16"/>
  </r>
  <r>
    <n v="450"/>
    <n v="2563689"/>
    <s v="C"/>
    <s v="10S"/>
    <s v="2814 Inridge Dr"/>
    <x v="31"/>
    <n v="4"/>
    <n v="2"/>
    <n v="0"/>
    <n v="1"/>
    <n v="1"/>
    <n v="1979"/>
    <n v="0.152"/>
    <n v="1622"/>
    <n v="243.53"/>
    <n v="395000"/>
    <n v="274.97000000000003"/>
    <n v="446000"/>
    <x v="348"/>
    <n v="51000"/>
    <x v="358"/>
    <x v="345"/>
    <x v="10"/>
    <n v="3"/>
    <x v="3"/>
  </r>
  <r>
    <n v="451"/>
    <n v="4190930"/>
    <s v="C"/>
    <s v="10S"/>
    <s v="3704 Holt Dr"/>
    <x v="15"/>
    <n v="3"/>
    <n v="2"/>
    <n v="0"/>
    <n v="2"/>
    <n v="1"/>
    <n v="1982"/>
    <n v="0.19"/>
    <n v="1361"/>
    <n v="254.22"/>
    <n v="346000"/>
    <n v="242.47"/>
    <n v="330000"/>
    <x v="349"/>
    <n v="-16000"/>
    <x v="359"/>
    <x v="346"/>
    <x v="10"/>
    <n v="5"/>
    <x v="48"/>
  </r>
  <r>
    <n v="452"/>
    <n v="3138307"/>
    <s v="C"/>
    <n v="5"/>
    <s v="1144 Richardine Ave"/>
    <x v="21"/>
    <n v="3"/>
    <n v="2"/>
    <n v="0"/>
    <n v="0"/>
    <n v="1"/>
    <n v="1962"/>
    <n v="0.14000000000000001"/>
    <n v="1088"/>
    <n v="257.35000000000002"/>
    <n v="280000"/>
    <n v="252.76"/>
    <n v="275000"/>
    <x v="350"/>
    <n v="-5000"/>
    <x v="360"/>
    <x v="347"/>
    <x v="10"/>
    <n v="4"/>
    <x v="4"/>
  </r>
  <r>
    <n v="453"/>
    <n v="3725322"/>
    <s v="C"/>
    <s v="1N"/>
    <s v="7105 Coachwhip Holw"/>
    <x v="18"/>
    <n v="3"/>
    <n v="2"/>
    <n v="0"/>
    <n v="2"/>
    <n v="2"/>
    <n v="1979"/>
    <n v="0.122"/>
    <n v="2147"/>
    <n v="265.49"/>
    <n v="570000"/>
    <n v="271.31"/>
    <n v="582500"/>
    <x v="351"/>
    <n v="12500"/>
    <x v="361"/>
    <x v="348"/>
    <x v="10"/>
    <n v="5"/>
    <x v="4"/>
  </r>
  <r>
    <n v="454"/>
    <n v="7170164"/>
    <s v="C"/>
    <s v="8W"/>
    <s v="2612 Padina Dr"/>
    <x v="36"/>
    <n v="4"/>
    <n v="3"/>
    <n v="1"/>
    <n v="3"/>
    <n v="2"/>
    <n v="2003"/>
    <n v="1.04"/>
    <n v="4443"/>
    <n v="270.08999999999997"/>
    <n v="1200000"/>
    <n v="290.45999999999998"/>
    <n v="1290500"/>
    <x v="352"/>
    <n v="90500"/>
    <x v="362"/>
    <x v="349"/>
    <x v="10"/>
    <n v="3"/>
    <x v="3"/>
  </r>
  <r>
    <n v="455"/>
    <n v="8070062"/>
    <s v="C"/>
    <s v="1N"/>
    <s v="6005 Sierra Grande Dr"/>
    <x v="14"/>
    <n v="3"/>
    <n v="2"/>
    <n v="1"/>
    <n v="2"/>
    <n v="2"/>
    <n v="1991"/>
    <n v="0.193"/>
    <n v="2231"/>
    <n v="273.42"/>
    <n v="610000"/>
    <n v="293.58999999999997"/>
    <n v="655000"/>
    <x v="353"/>
    <n v="45000"/>
    <x v="363"/>
    <x v="350"/>
    <x v="10"/>
    <n v="1"/>
    <x v="5"/>
  </r>
  <r>
    <n v="456"/>
    <n v="9213750"/>
    <s v="C"/>
    <s v="1N"/>
    <s v="5515 Hudson Holw"/>
    <x v="14"/>
    <n v="4"/>
    <n v="4"/>
    <n v="0"/>
    <n v="4"/>
    <n v="2"/>
    <n v="2001"/>
    <n v="1.3819999999999999"/>
    <n v="5276"/>
    <n v="284.31"/>
    <n v="1500000"/>
    <n v="250.19"/>
    <n v="1320000"/>
    <x v="354"/>
    <n v="-180000"/>
    <x v="364"/>
    <x v="88"/>
    <x v="10"/>
    <n v="76"/>
    <x v="104"/>
  </r>
  <r>
    <n v="457"/>
    <n v="4390392"/>
    <s v="C"/>
    <s v="NW"/>
    <s v="13511 Caldwell Dr"/>
    <x v="18"/>
    <n v="4"/>
    <n v="2"/>
    <n v="0"/>
    <n v="2"/>
    <n v="1"/>
    <n v="1971"/>
    <n v="0.51200000000000001"/>
    <n v="1489"/>
    <n v="300.87"/>
    <n v="448000"/>
    <n v="285.43"/>
    <n v="425000"/>
    <x v="355"/>
    <n v="-23000"/>
    <x v="365"/>
    <x v="351"/>
    <x v="10"/>
    <n v="46"/>
    <x v="68"/>
  </r>
  <r>
    <n v="458"/>
    <n v="8873020"/>
    <s v="C"/>
    <s v="2N"/>
    <s v="9001 Little Walnut Pkwy"/>
    <x v="19"/>
    <n v="3"/>
    <n v="2"/>
    <n v="0"/>
    <n v="2"/>
    <n v="1"/>
    <n v="1965"/>
    <n v="0.24399999999999999"/>
    <n v="1650"/>
    <n v="302.42"/>
    <n v="499000"/>
    <n v="302.42"/>
    <n v="499000"/>
    <x v="1"/>
    <n v="0"/>
    <x v="1"/>
    <x v="1"/>
    <x v="10"/>
    <n v="9"/>
    <x v="28"/>
  </r>
  <r>
    <n v="459"/>
    <n v="8177889"/>
    <s v="C"/>
    <s v="10N"/>
    <s v="5806 Glenhollow Path"/>
    <x v="31"/>
    <n v="3"/>
    <n v="1"/>
    <n v="0"/>
    <n v="0"/>
    <n v="1"/>
    <n v="1969"/>
    <n v="0.17399999999999999"/>
    <n v="1254"/>
    <n v="303.02999999999997"/>
    <n v="380000"/>
    <n v="358.85"/>
    <n v="450000"/>
    <x v="356"/>
    <n v="70000"/>
    <x v="366"/>
    <x v="352"/>
    <x v="10"/>
    <n v="3"/>
    <x v="3"/>
  </r>
  <r>
    <n v="460"/>
    <n v="3756419"/>
    <s v="C"/>
    <s v="10S"/>
    <s v="2308 Rustic Oak Ln"/>
    <x v="9"/>
    <n v="3"/>
    <n v="2"/>
    <n v="0"/>
    <n v="0"/>
    <n v="1"/>
    <n v="1971"/>
    <n v="0.45700000000000002"/>
    <n v="2008"/>
    <n v="306.27"/>
    <n v="615000"/>
    <n v="303.77999999999997"/>
    <n v="610000"/>
    <x v="357"/>
    <n v="-5000"/>
    <x v="367"/>
    <x v="353"/>
    <x v="10"/>
    <n v="1"/>
    <x v="5"/>
  </r>
  <r>
    <n v="461"/>
    <n v="2999310"/>
    <s v="C"/>
    <n v="4"/>
    <s v="408 55th St #1"/>
    <x v="22"/>
    <n v="3"/>
    <n v="2"/>
    <n v="0"/>
    <n v="0"/>
    <n v="2"/>
    <n v="1952"/>
    <n v="7.4999999999999997E-2"/>
    <n v="1618"/>
    <n v="364.03"/>
    <n v="589000"/>
    <n v="364.03"/>
    <n v="589000"/>
    <x v="1"/>
    <n v="0"/>
    <x v="1"/>
    <x v="1"/>
    <x v="10"/>
    <n v="19"/>
    <x v="69"/>
  </r>
  <r>
    <n v="462"/>
    <n v="5830826"/>
    <s v="C"/>
    <n v="2"/>
    <s v="8516 Contour Dr"/>
    <x v="25"/>
    <n v="3"/>
    <n v="1"/>
    <n v="0"/>
    <n v="0"/>
    <n v="1"/>
    <n v="1961"/>
    <n v="0.193"/>
    <n v="1028"/>
    <n v="367.27"/>
    <n v="377555"/>
    <n v="340.47"/>
    <n v="350000"/>
    <x v="358"/>
    <n v="-27555"/>
    <x v="368"/>
    <x v="354"/>
    <x v="10"/>
    <n v="4"/>
    <x v="4"/>
  </r>
  <r>
    <n v="463"/>
    <n v="4213490"/>
    <s v="C"/>
    <s v="RN"/>
    <s v="5833 River Place Blvd"/>
    <x v="39"/>
    <n v="4"/>
    <n v="4"/>
    <n v="1"/>
    <n v="3"/>
    <n v="2"/>
    <n v="2008"/>
    <n v="1.07"/>
    <n v="4772"/>
    <n v="440.07"/>
    <n v="2100000"/>
    <n v="407.27"/>
    <n v="1943500"/>
    <x v="359"/>
    <n v="-156500"/>
    <x v="369"/>
    <x v="355"/>
    <x v="10"/>
    <n v="4"/>
    <x v="4"/>
  </r>
  <r>
    <n v="464"/>
    <n v="4494166"/>
    <s v="C"/>
    <n v="6"/>
    <s v="1811 Newton St #B"/>
    <x v="26"/>
    <n v="2"/>
    <n v="2"/>
    <n v="1"/>
    <n v="1"/>
    <n v="2"/>
    <n v="2020"/>
    <n v="7.9000000000000001E-2"/>
    <n v="1340"/>
    <n v="492.54"/>
    <n v="660000"/>
    <n v="485.07"/>
    <n v="650000"/>
    <x v="360"/>
    <n v="-10000"/>
    <x v="370"/>
    <x v="356"/>
    <x v="10"/>
    <n v="34"/>
    <x v="105"/>
  </r>
  <r>
    <n v="465"/>
    <n v="2753024"/>
    <s v="C"/>
    <n v="7"/>
    <s v="1806 Glencliff Dr"/>
    <x v="26"/>
    <n v="4"/>
    <n v="2"/>
    <n v="0"/>
    <n v="2"/>
    <n v="1"/>
    <n v="1973"/>
    <n v="0.499"/>
    <n v="2957"/>
    <n v="507.27"/>
    <n v="1500000"/>
    <n v="515.73"/>
    <n v="1525000"/>
    <x v="361"/>
    <n v="25000"/>
    <x v="371"/>
    <x v="357"/>
    <x v="10"/>
    <n v="18"/>
    <x v="75"/>
  </r>
  <r>
    <n v="466"/>
    <n v="5895236"/>
    <s v="C"/>
    <n v="5"/>
    <s v="1616 Canterbury St #1"/>
    <x v="24"/>
    <n v="4"/>
    <n v="2"/>
    <n v="0"/>
    <n v="0"/>
    <n v="1"/>
    <n v="2001"/>
    <n v="0.27900000000000003"/>
    <n v="1309"/>
    <n v="572.96"/>
    <n v="750000"/>
    <n v="553.09"/>
    <n v="724000"/>
    <x v="362"/>
    <n v="-26000"/>
    <x v="372"/>
    <x v="358"/>
    <x v="10"/>
    <n v="4"/>
    <x v="4"/>
  </r>
  <r>
    <n v="467"/>
    <n v="6194504"/>
    <s v="C"/>
    <n v="6"/>
    <s v="3004 Birdwood Cir"/>
    <x v="26"/>
    <n v="3"/>
    <n v="1"/>
    <n v="0"/>
    <n v="0"/>
    <n v="1"/>
    <n v="1963"/>
    <n v="0.17399999999999999"/>
    <n v="936"/>
    <n v="608.87"/>
    <n v="569900"/>
    <n v="579.05999999999995"/>
    <n v="542000"/>
    <x v="363"/>
    <n v="-27900"/>
    <x v="373"/>
    <x v="359"/>
    <x v="10"/>
    <n v="39"/>
    <x v="34"/>
  </r>
  <r>
    <n v="468"/>
    <n v="4082094"/>
    <s v="C"/>
    <n v="6"/>
    <s v="817 W Gibson St"/>
    <x v="26"/>
    <n v="4"/>
    <n v="2"/>
    <n v="1"/>
    <n v="0"/>
    <n v="2"/>
    <n v="2016"/>
    <n v="0.13300000000000001"/>
    <n v="2442"/>
    <n v="655.20000000000005"/>
    <n v="1600000"/>
    <n v="651.11"/>
    <n v="1590000"/>
    <x v="364"/>
    <n v="-10000"/>
    <x v="374"/>
    <x v="291"/>
    <x v="10"/>
    <n v="66"/>
    <x v="17"/>
  </r>
  <r>
    <n v="469"/>
    <n v="3517905"/>
    <s v="C"/>
    <n v="6"/>
    <s v="3000 Brinwood Ave"/>
    <x v="26"/>
    <n v="3"/>
    <n v="1"/>
    <n v="0"/>
    <n v="0"/>
    <n v="1"/>
    <n v="1963"/>
    <n v="0.13400000000000001"/>
    <n v="816"/>
    <n v="680.39"/>
    <n v="555200"/>
    <n v="616.41999999999996"/>
    <n v="503000"/>
    <x v="365"/>
    <n v="-52200"/>
    <x v="375"/>
    <x v="360"/>
    <x v="10"/>
    <n v="6"/>
    <x v="32"/>
  </r>
  <r>
    <n v="470"/>
    <n v="2310187"/>
    <s v="C"/>
    <s v="1B"/>
    <s v="2806 Wooldridge Dr"/>
    <x v="37"/>
    <n v="3"/>
    <n v="2"/>
    <n v="1"/>
    <n v="0"/>
    <n v="2"/>
    <n v="1939"/>
    <n v="0.17"/>
    <n v="1960"/>
    <n v="764.8"/>
    <n v="1499000"/>
    <n v="738.52"/>
    <n v="1447500"/>
    <x v="366"/>
    <n v="-51500"/>
    <x v="376"/>
    <x v="361"/>
    <x v="10"/>
    <n v="16"/>
    <x v="75"/>
  </r>
  <r>
    <n v="471"/>
    <n v="6960739"/>
    <s v="C"/>
    <n v="7"/>
    <s v="2102 Montclaire St"/>
    <x v="26"/>
    <n v="3"/>
    <n v="2"/>
    <n v="0"/>
    <n v="0"/>
    <n v="1"/>
    <n v="1946"/>
    <n v="0.16400000000000001"/>
    <n v="800"/>
    <n v="937.5"/>
    <n v="750000"/>
    <n v="1021.25"/>
    <n v="817000"/>
    <x v="367"/>
    <n v="67000"/>
    <x v="377"/>
    <x v="362"/>
    <x v="10"/>
    <n v="4"/>
    <x v="4"/>
  </r>
  <r>
    <n v="472"/>
    <n v="1917919"/>
    <s v="C"/>
    <s v="5E"/>
    <s v="2908 Tilmon Ln"/>
    <x v="4"/>
    <n v="4"/>
    <n v="2"/>
    <n v="1"/>
    <n v="2"/>
    <n v="2"/>
    <n v="2018"/>
    <n v="0.111"/>
    <n v="2381"/>
    <n v="126"/>
    <n v="300000"/>
    <n v="126.42"/>
    <n v="301000"/>
    <x v="368"/>
    <n v="1000"/>
    <x v="378"/>
    <x v="275"/>
    <x v="11"/>
    <n v="5"/>
    <x v="16"/>
  </r>
  <r>
    <n v="473"/>
    <n v="4928632"/>
    <s v="C"/>
    <s v="3E"/>
    <s v="7520 Rio Pass"/>
    <x v="1"/>
    <n v="4"/>
    <n v="2"/>
    <n v="1"/>
    <n v="2"/>
    <n v="2"/>
    <n v="2017"/>
    <n v="0.109"/>
    <n v="2497"/>
    <n v="159.79"/>
    <n v="399000"/>
    <n v="160.59"/>
    <n v="401000"/>
    <x v="281"/>
    <n v="2000"/>
    <x v="379"/>
    <x v="363"/>
    <x v="11"/>
    <n v="8"/>
    <x v="2"/>
  </r>
  <r>
    <n v="474"/>
    <n v="4782961"/>
    <s v="C"/>
    <s v="3E"/>
    <s v="7712 Daves Landing Dr"/>
    <x v="1"/>
    <n v="3"/>
    <n v="2"/>
    <n v="1"/>
    <n v="2"/>
    <n v="2"/>
    <n v="2020"/>
    <n v="0"/>
    <n v="1813"/>
    <n v="172.08"/>
    <n v="311990"/>
    <n v="169.87"/>
    <n v="307970"/>
    <x v="33"/>
    <n v="-4020"/>
    <x v="380"/>
    <x v="364"/>
    <x v="11"/>
    <n v="24"/>
    <x v="8"/>
  </r>
  <r>
    <n v="475"/>
    <n v="9749113"/>
    <s v="C"/>
    <s v="NW"/>
    <s v="11407 Morning Glory Trl"/>
    <x v="18"/>
    <n v="4"/>
    <n v="3"/>
    <n v="0"/>
    <n v="2"/>
    <n v="1"/>
    <n v="1983"/>
    <n v="0.24399999999999999"/>
    <n v="2394"/>
    <n v="190.02"/>
    <n v="454900"/>
    <n v="185.88"/>
    <n v="445000"/>
    <x v="369"/>
    <n v="-9900"/>
    <x v="381"/>
    <x v="365"/>
    <x v="11"/>
    <n v="10"/>
    <x v="2"/>
  </r>
  <r>
    <n v="476"/>
    <n v="2237006"/>
    <s v="C"/>
    <s v="RN"/>
    <s v="11916 Versante Cir #VH54"/>
    <x v="2"/>
    <n v="3"/>
    <n v="2"/>
    <n v="1"/>
    <n v="2"/>
    <n v="2"/>
    <n v="2009"/>
    <n v="0.23899999999999999"/>
    <n v="2981"/>
    <n v="192.89"/>
    <n v="575000"/>
    <n v="187.86"/>
    <n v="560000"/>
    <x v="370"/>
    <n v="-15000"/>
    <x v="382"/>
    <x v="366"/>
    <x v="11"/>
    <n v="31"/>
    <x v="14"/>
  </r>
  <r>
    <n v="477"/>
    <n v="1471104"/>
    <s v="C"/>
    <n v="3"/>
    <s v="7103 Carver Ave"/>
    <x v="12"/>
    <n v="5"/>
    <n v="2"/>
    <n v="0"/>
    <n v="0"/>
    <n v="1.5"/>
    <n v="1953"/>
    <n v="0.186"/>
    <n v="1392"/>
    <n v="193.97"/>
    <n v="270000"/>
    <n v="186.78"/>
    <n v="260000"/>
    <x v="371"/>
    <n v="-10000"/>
    <x v="383"/>
    <x v="367"/>
    <x v="11"/>
    <n v="4"/>
    <x v="4"/>
  </r>
  <r>
    <n v="478"/>
    <n v="1753854"/>
    <s v="C"/>
    <s v="3E"/>
    <s v="7804 Jackson Graham Dr"/>
    <x v="1"/>
    <n v="3"/>
    <n v="2"/>
    <n v="0"/>
    <n v="2"/>
    <n v="1"/>
    <n v="2020"/>
    <n v="0"/>
    <n v="1514"/>
    <n v="195.5"/>
    <n v="295990"/>
    <n v="196.22"/>
    <n v="297080"/>
    <x v="372"/>
    <n v="1090"/>
    <x v="384"/>
    <x v="368"/>
    <x v="11"/>
    <n v="5"/>
    <x v="16"/>
  </r>
  <r>
    <n v="479"/>
    <n v="9982329"/>
    <s v="C"/>
    <s v="RN"/>
    <s v="11328 Woodland Hills Trl"/>
    <x v="29"/>
    <n v="5"/>
    <n v="4"/>
    <n v="0"/>
    <n v="2"/>
    <n v="2"/>
    <n v="2005"/>
    <n v="0.29799999999999999"/>
    <n v="3363"/>
    <n v="197.74"/>
    <n v="665000"/>
    <n v="193.28"/>
    <n v="650000"/>
    <x v="373"/>
    <n v="-15000"/>
    <x v="385"/>
    <x v="158"/>
    <x v="11"/>
    <n v="41"/>
    <x v="52"/>
  </r>
  <r>
    <n v="480"/>
    <n v="6402758"/>
    <s v="C"/>
    <s v="SWW"/>
    <s v="6409 Nusser Ln"/>
    <x v="13"/>
    <n v="4"/>
    <n v="2"/>
    <n v="1"/>
    <n v="2"/>
    <n v="1"/>
    <n v="2002"/>
    <n v="0.29899999999999999"/>
    <n v="2954"/>
    <n v="199.39"/>
    <n v="589000"/>
    <n v="215.64"/>
    <n v="637000"/>
    <x v="374"/>
    <n v="48000"/>
    <x v="386"/>
    <x v="369"/>
    <x v="11"/>
    <n v="3"/>
    <x v="3"/>
  </r>
  <r>
    <n v="481"/>
    <n v="2410566"/>
    <s v="C"/>
    <s v="SWE"/>
    <s v="9404 Alex Ln"/>
    <x v="9"/>
    <n v="3"/>
    <n v="2"/>
    <n v="0"/>
    <n v="2"/>
    <n v="1"/>
    <n v="2017"/>
    <n v="0.16600000000000001"/>
    <n v="1926"/>
    <n v="201.97"/>
    <n v="389000"/>
    <n v="217.55"/>
    <n v="419000"/>
    <x v="375"/>
    <n v="30000"/>
    <x v="387"/>
    <x v="370"/>
    <x v="11"/>
    <n v="4"/>
    <x v="4"/>
  </r>
  <r>
    <n v="482"/>
    <n v="8867561"/>
    <s v="C"/>
    <s v="2N"/>
    <s v="1417 Kramer Ln #14"/>
    <x v="19"/>
    <n v="3"/>
    <n v="3"/>
    <n v="0"/>
    <n v="2"/>
    <n v="3"/>
    <n v="2020"/>
    <n v="0"/>
    <n v="2600"/>
    <n v="203.81"/>
    <n v="529900"/>
    <n v="202.07"/>
    <n v="525375"/>
    <x v="376"/>
    <n v="-4525"/>
    <x v="388"/>
    <x v="371"/>
    <x v="11"/>
    <n v="0"/>
    <x v="1"/>
  </r>
  <r>
    <n v="483"/>
    <n v="2521315"/>
    <s v="C"/>
    <s v="NW"/>
    <s v="9204 Hazelhurst Dr"/>
    <x v="3"/>
    <n v="3"/>
    <n v="2"/>
    <n v="0"/>
    <n v="2"/>
    <n v="1"/>
    <n v="1975"/>
    <n v="0.35"/>
    <n v="1788"/>
    <n v="204.14"/>
    <n v="365000"/>
    <n v="224.83"/>
    <n v="402000"/>
    <x v="377"/>
    <n v="37000"/>
    <x v="389"/>
    <x v="372"/>
    <x v="11"/>
    <n v="4"/>
    <x v="4"/>
  </r>
  <r>
    <n v="484"/>
    <n v="9000237"/>
    <s v="C"/>
    <s v="LS"/>
    <s v="15214 Lariat Trl"/>
    <x v="16"/>
    <n v="3"/>
    <n v="2"/>
    <n v="0"/>
    <n v="2"/>
    <n v="2"/>
    <n v="2005"/>
    <n v="0.24199999999999999"/>
    <n v="2780"/>
    <n v="206.83"/>
    <n v="575000"/>
    <n v="206.83"/>
    <n v="575000"/>
    <x v="1"/>
    <n v="0"/>
    <x v="1"/>
    <x v="1"/>
    <x v="11"/>
    <n v="11"/>
    <x v="7"/>
  </r>
  <r>
    <n v="485"/>
    <n v="2689718"/>
    <s v="C"/>
    <s v="RN"/>
    <s v="13045 Zen Gardens Way"/>
    <x v="29"/>
    <n v="4"/>
    <n v="3"/>
    <n v="1"/>
    <n v="2"/>
    <n v="2"/>
    <n v="2008"/>
    <n v="0.99299999999999999"/>
    <n v="5552"/>
    <n v="207.13"/>
    <n v="1150000"/>
    <n v="204.79"/>
    <n v="1137000"/>
    <x v="378"/>
    <n v="-13000"/>
    <x v="390"/>
    <x v="373"/>
    <x v="11"/>
    <n v="32"/>
    <x v="76"/>
  </r>
  <r>
    <n v="486"/>
    <n v="6743412"/>
    <s v="C"/>
    <s v="10S"/>
    <s v="4603 Caymen Pl"/>
    <x v="15"/>
    <n v="4"/>
    <n v="2"/>
    <n v="0"/>
    <n v="0"/>
    <n v="1"/>
    <n v="1986"/>
    <n v="0.15"/>
    <n v="1824"/>
    <n v="207.79"/>
    <n v="379000"/>
    <n v="207.79"/>
    <n v="379000"/>
    <x v="1"/>
    <n v="0"/>
    <x v="1"/>
    <x v="1"/>
    <x v="11"/>
    <n v="2"/>
    <x v="6"/>
  </r>
  <r>
    <n v="487"/>
    <n v="2941655"/>
    <s v="C"/>
    <s v="2N"/>
    <s v="10008 Parkfield Dr"/>
    <x v="19"/>
    <n v="4"/>
    <n v="2"/>
    <n v="0"/>
    <n v="2"/>
    <n v="1"/>
    <n v="1972"/>
    <n v="0.20799999999999999"/>
    <n v="2000"/>
    <n v="209.95"/>
    <n v="419900"/>
    <n v="203.75"/>
    <n v="407500"/>
    <x v="379"/>
    <n v="-12400"/>
    <x v="391"/>
    <x v="374"/>
    <x v="11"/>
    <n v="16"/>
    <x v="75"/>
  </r>
  <r>
    <n v="488"/>
    <n v="7395026"/>
    <s v="C"/>
    <s v="LS"/>
    <s v="6720 Llano Stage Trl"/>
    <x v="11"/>
    <n v="3"/>
    <n v="2"/>
    <n v="1"/>
    <n v="2"/>
    <n v="2"/>
    <n v="2018"/>
    <n v="0.13"/>
    <n v="2324"/>
    <n v="212.99"/>
    <n v="495000"/>
    <n v="228.06"/>
    <n v="530000"/>
    <x v="380"/>
    <n v="35000"/>
    <x v="392"/>
    <x v="375"/>
    <x v="11"/>
    <n v="3"/>
    <x v="3"/>
  </r>
  <r>
    <n v="489"/>
    <n v="8169804"/>
    <s v="C"/>
    <s v="SC"/>
    <s v="8300 Gilwice Ln"/>
    <x v="8"/>
    <n v="3"/>
    <n v="3"/>
    <n v="0"/>
    <n v="2"/>
    <n v="1"/>
    <n v="2020"/>
    <n v="0"/>
    <n v="2305"/>
    <n v="213.4"/>
    <n v="491876"/>
    <n v="213.74"/>
    <n v="492663"/>
    <x v="381"/>
    <n v="787"/>
    <x v="393"/>
    <x v="376"/>
    <x v="11"/>
    <n v="1"/>
    <x v="5"/>
  </r>
  <r>
    <n v="490"/>
    <n v="4668102"/>
    <s v="C"/>
    <s v="2N"/>
    <s v="1025 Quail Park Dr"/>
    <x v="19"/>
    <n v="4"/>
    <n v="2"/>
    <n v="1"/>
    <n v="2"/>
    <n v="1"/>
    <n v="1971"/>
    <n v="0.26300000000000001"/>
    <n v="2393"/>
    <n v="216.46"/>
    <n v="518000"/>
    <n v="219.39"/>
    <n v="525000"/>
    <x v="382"/>
    <n v="7000"/>
    <x v="394"/>
    <x v="377"/>
    <x v="11"/>
    <n v="5"/>
    <x v="16"/>
  </r>
  <r>
    <n v="491"/>
    <n v="6670080"/>
    <s v="C"/>
    <n v="11"/>
    <s v="7016 Cardinal Bloom Loop"/>
    <x v="8"/>
    <n v="3"/>
    <n v="2"/>
    <n v="1"/>
    <n v="3"/>
    <n v="2"/>
    <n v="2015"/>
    <n v="0.17299999999999999"/>
    <n v="2023"/>
    <n v="222.44"/>
    <n v="450000"/>
    <n v="227.88"/>
    <n v="461000"/>
    <x v="383"/>
    <n v="11000"/>
    <x v="395"/>
    <x v="378"/>
    <x v="11"/>
    <n v="5"/>
    <x v="4"/>
  </r>
  <r>
    <n v="492"/>
    <n v="9076645"/>
    <s v="C"/>
    <s v="CLS"/>
    <s v="11312 Reading Way"/>
    <x v="27"/>
    <n v="3"/>
    <n v="2"/>
    <n v="0"/>
    <n v="2"/>
    <n v="1"/>
    <n v="2016"/>
    <n v="0.152"/>
    <n v="1865"/>
    <n v="222.52"/>
    <n v="415000"/>
    <n v="249.33"/>
    <n v="465000"/>
    <x v="384"/>
    <n v="50000"/>
    <x v="396"/>
    <x v="379"/>
    <x v="11"/>
    <n v="3"/>
    <x v="6"/>
  </r>
  <r>
    <n v="493"/>
    <n v="1693778"/>
    <s v="C"/>
    <s v="2N"/>
    <s v="1307 Quail Park Dr"/>
    <x v="19"/>
    <n v="4"/>
    <n v="2"/>
    <n v="0"/>
    <n v="2"/>
    <n v="1"/>
    <n v="1971"/>
    <n v="0.20699999999999999"/>
    <n v="2018"/>
    <n v="222.75"/>
    <n v="449500"/>
    <n v="226.21"/>
    <n v="456500"/>
    <x v="385"/>
    <n v="7000"/>
    <x v="397"/>
    <x v="380"/>
    <x v="11"/>
    <n v="7"/>
    <x v="11"/>
  </r>
  <r>
    <n v="494"/>
    <n v="8381297"/>
    <s v="C"/>
    <n v="3"/>
    <s v="7602 Glenhill Cv"/>
    <x v="12"/>
    <n v="4"/>
    <n v="2"/>
    <n v="1"/>
    <n v="2"/>
    <n v="2"/>
    <n v="1971"/>
    <n v="0.26"/>
    <n v="2374"/>
    <n v="222.83"/>
    <n v="529000"/>
    <n v="221.15"/>
    <n v="525000"/>
    <x v="386"/>
    <n v="-4000"/>
    <x v="398"/>
    <x v="381"/>
    <x v="11"/>
    <n v="4"/>
    <x v="4"/>
  </r>
  <r>
    <n v="495"/>
    <n v="6700475"/>
    <s v="C"/>
    <s v="N"/>
    <s v="2206 Emmett Pkwy"/>
    <x v="5"/>
    <n v="3"/>
    <n v="2"/>
    <n v="0"/>
    <n v="2"/>
    <n v="1"/>
    <n v="1992"/>
    <n v="0.17199999999999999"/>
    <n v="1427"/>
    <n v="224.25"/>
    <n v="320000"/>
    <n v="236.51"/>
    <n v="337500"/>
    <x v="387"/>
    <n v="17500"/>
    <x v="399"/>
    <x v="382"/>
    <x v="11"/>
    <n v="2"/>
    <x v="6"/>
  </r>
  <r>
    <n v="496"/>
    <n v="4794444"/>
    <s v="C"/>
    <s v="LS"/>
    <s v="202 Indianwood Dr"/>
    <x v="11"/>
    <n v="3"/>
    <n v="4"/>
    <n v="0"/>
    <n v="2"/>
    <n v="2"/>
    <n v="2011"/>
    <n v="0.20699999999999999"/>
    <n v="3112"/>
    <n v="224.9"/>
    <n v="699900"/>
    <n v="220.36"/>
    <n v="685750"/>
    <x v="388"/>
    <n v="-14150"/>
    <x v="400"/>
    <x v="383"/>
    <x v="11"/>
    <n v="11"/>
    <x v="7"/>
  </r>
  <r>
    <n v="497"/>
    <n v="7688074"/>
    <s v="C"/>
    <s v="NE"/>
    <s v="8202 Furness Cv"/>
    <x v="10"/>
    <n v="4"/>
    <n v="2"/>
    <n v="1"/>
    <n v="2"/>
    <n v="2"/>
    <n v="1979"/>
    <n v="0.26400000000000001"/>
    <n v="1904"/>
    <n v="225.79"/>
    <n v="429900"/>
    <n v="224.26"/>
    <n v="427000"/>
    <x v="389"/>
    <n v="-2900"/>
    <x v="401"/>
    <x v="321"/>
    <x v="11"/>
    <n v="19"/>
    <x v="69"/>
  </r>
  <r>
    <n v="498"/>
    <n v="8411859"/>
    <s v="C"/>
    <n v="11"/>
    <s v="4515 Magin Meadow Dr"/>
    <x v="8"/>
    <n v="3"/>
    <n v="2"/>
    <n v="0"/>
    <n v="1"/>
    <n v="1"/>
    <n v="2005"/>
    <n v="8.3000000000000004E-2"/>
    <n v="998"/>
    <n v="235.47"/>
    <n v="235000"/>
    <n v="235.47"/>
    <n v="235000"/>
    <x v="1"/>
    <n v="0"/>
    <x v="1"/>
    <x v="1"/>
    <x v="11"/>
    <n v="5"/>
    <x v="4"/>
  </r>
  <r>
    <n v="499"/>
    <n v="2508241"/>
    <s v="C"/>
    <s v="LS"/>
    <s v="5409 Laguna Cliff Ln"/>
    <x v="16"/>
    <n v="4"/>
    <n v="3"/>
    <n v="0"/>
    <n v="4"/>
    <n v="1"/>
    <n v="2004"/>
    <n v="1.63"/>
    <n v="3853"/>
    <n v="238.75"/>
    <n v="919900"/>
    <n v="238.77"/>
    <n v="920000"/>
    <x v="390"/>
    <n v="100"/>
    <x v="402"/>
    <x v="384"/>
    <x v="11"/>
    <n v="4"/>
    <x v="4"/>
  </r>
  <r>
    <n v="500"/>
    <n v="4318436"/>
    <s v="C"/>
    <n v="3"/>
    <s v="5903 Thames Dr"/>
    <x v="20"/>
    <n v="4"/>
    <n v="3"/>
    <n v="0"/>
    <n v="2"/>
    <n v="2"/>
    <n v="1963"/>
    <n v="0.19500000000000001"/>
    <n v="1927"/>
    <n v="243.38"/>
    <n v="469000"/>
    <n v="274.57"/>
    <n v="529105"/>
    <x v="391"/>
    <n v="60105"/>
    <x v="403"/>
    <x v="385"/>
    <x v="11"/>
    <n v="4"/>
    <x v="4"/>
  </r>
  <r>
    <n v="501"/>
    <n v="7680619"/>
    <s v="C"/>
    <s v="SWE"/>
    <s v="3712 Sawmill Dr"/>
    <x v="15"/>
    <n v="3"/>
    <n v="2"/>
    <n v="0"/>
    <n v="2"/>
    <n v="1"/>
    <n v="1996"/>
    <n v="0.193"/>
    <n v="2112"/>
    <n v="243.84"/>
    <n v="515000"/>
    <n v="297.95999999999998"/>
    <n v="629295"/>
    <x v="392"/>
    <n v="114295"/>
    <x v="404"/>
    <x v="386"/>
    <x v="11"/>
    <n v="2"/>
    <x v="5"/>
  </r>
  <r>
    <n v="502"/>
    <n v="6285060"/>
    <s v="C"/>
    <s v="N"/>
    <s v="1900 Mirabeau St"/>
    <x v="6"/>
    <n v="3"/>
    <n v="2"/>
    <n v="0"/>
    <n v="2"/>
    <n v="1"/>
    <n v="1981"/>
    <n v="0.214"/>
    <n v="1583"/>
    <n v="249.46"/>
    <n v="394900"/>
    <n v="249.46"/>
    <n v="394900"/>
    <x v="1"/>
    <n v="0"/>
    <x v="1"/>
    <x v="1"/>
    <x v="11"/>
    <n v="97"/>
    <x v="105"/>
  </r>
  <r>
    <n v="503"/>
    <n v="4766103"/>
    <s v="C"/>
    <s v="SWE"/>
    <s v="3313 Treadsoft Cv"/>
    <x v="9"/>
    <n v="4"/>
    <n v="2"/>
    <n v="0"/>
    <n v="2"/>
    <n v="1"/>
    <n v="1980"/>
    <n v="0.59199999999999997"/>
    <n v="2327"/>
    <n v="255.69"/>
    <n v="595000"/>
    <n v="256.27"/>
    <n v="596350"/>
    <x v="393"/>
    <n v="1350"/>
    <x v="405"/>
    <x v="387"/>
    <x v="11"/>
    <n v="9"/>
    <x v="21"/>
  </r>
  <r>
    <n v="504"/>
    <n v="7853910"/>
    <s v="C"/>
    <s v="SWW"/>
    <s v="5616 Abilene Trl"/>
    <x v="15"/>
    <n v="4"/>
    <n v="2"/>
    <n v="1"/>
    <n v="2"/>
    <n v="2"/>
    <n v="1983"/>
    <n v="0.20100000000000001"/>
    <n v="1993"/>
    <n v="258.39999999999998"/>
    <n v="515000"/>
    <n v="275.97000000000003"/>
    <n v="550000"/>
    <x v="394"/>
    <n v="35000"/>
    <x v="406"/>
    <x v="388"/>
    <x v="11"/>
    <n v="4"/>
    <x v="3"/>
  </r>
  <r>
    <n v="505"/>
    <n v="7361918"/>
    <s v="C"/>
    <s v="RN"/>
    <s v="12711 River Bnd"/>
    <x v="29"/>
    <n v="3"/>
    <n v="3"/>
    <n v="0"/>
    <n v="1"/>
    <n v="2"/>
    <n v="2001"/>
    <n v="0.23899999999999999"/>
    <n v="2153"/>
    <n v="259.64"/>
    <n v="559000"/>
    <n v="278.68"/>
    <n v="600000"/>
    <x v="395"/>
    <n v="41000"/>
    <x v="407"/>
    <x v="389"/>
    <x v="11"/>
    <n v="7"/>
    <x v="4"/>
  </r>
  <r>
    <n v="506"/>
    <n v="7141703"/>
    <s v="C"/>
    <s v="NW"/>
    <s v="12301 Old Stage Trl"/>
    <x v="18"/>
    <n v="3"/>
    <n v="2"/>
    <n v="0"/>
    <n v="2"/>
    <n v="1"/>
    <n v="1975"/>
    <n v="0.16"/>
    <n v="1220"/>
    <n v="260.25"/>
    <n v="317500"/>
    <n v="260.25"/>
    <n v="317500"/>
    <x v="1"/>
    <n v="0"/>
    <x v="1"/>
    <x v="1"/>
    <x v="11"/>
    <n v="9"/>
    <x v="2"/>
  </r>
  <r>
    <n v="507"/>
    <n v="7273490"/>
    <s v="C"/>
    <s v="SWW"/>
    <s v="9408 Honeycomb Dr"/>
    <x v="7"/>
    <n v="6"/>
    <n v="3"/>
    <n v="0"/>
    <n v="2"/>
    <n v="2"/>
    <n v="1965"/>
    <n v="5.0830000000000002"/>
    <n v="2951"/>
    <n v="260.93"/>
    <n v="770000"/>
    <n v="269.39999999999998"/>
    <n v="795000"/>
    <x v="396"/>
    <n v="25000"/>
    <x v="408"/>
    <x v="390"/>
    <x v="11"/>
    <n v="77"/>
    <x v="106"/>
  </r>
  <r>
    <n v="508"/>
    <n v="7305051"/>
    <s v="C"/>
    <s v="10S"/>
    <s v="8840 Francia Trl"/>
    <x v="9"/>
    <n v="3"/>
    <n v="2"/>
    <n v="1"/>
    <n v="1"/>
    <n v="2"/>
    <n v="1997"/>
    <n v="0.159"/>
    <n v="1204"/>
    <n v="261.63"/>
    <n v="315000"/>
    <n v="274.08999999999997"/>
    <n v="330000"/>
    <x v="397"/>
    <n v="15000"/>
    <x v="409"/>
    <x v="391"/>
    <x v="11"/>
    <n v="4"/>
    <x v="4"/>
  </r>
  <r>
    <n v="509"/>
    <n v="2261582"/>
    <s v="C"/>
    <s v="10N"/>
    <s v="4528 Merle Dr"/>
    <x v="31"/>
    <n v="3"/>
    <n v="2"/>
    <n v="1"/>
    <n v="1"/>
    <n v="2"/>
    <n v="2008"/>
    <n v="8.5000000000000006E-2"/>
    <n v="2126"/>
    <n v="265.76"/>
    <n v="565000"/>
    <n v="265.76"/>
    <n v="565000"/>
    <x v="1"/>
    <n v="0"/>
    <x v="1"/>
    <x v="1"/>
    <x v="11"/>
    <n v="39"/>
    <x v="65"/>
  </r>
  <r>
    <n v="510"/>
    <n v="8133366"/>
    <s v="C"/>
    <n v="2"/>
    <s v="1812 Ohlen Rd"/>
    <x v="25"/>
    <n v="3"/>
    <n v="2"/>
    <n v="0"/>
    <n v="2"/>
    <n v="1"/>
    <n v="1965"/>
    <n v="0.17299999999999999"/>
    <n v="1503"/>
    <n v="286.08999999999997"/>
    <n v="430000"/>
    <n v="247.17"/>
    <n v="371500"/>
    <x v="398"/>
    <n v="-58500"/>
    <x v="410"/>
    <x v="392"/>
    <x v="11"/>
    <n v="5"/>
    <x v="16"/>
  </r>
  <r>
    <n v="511"/>
    <n v="3563320"/>
    <s v="C"/>
    <n v="3"/>
    <s v="5409 Darlington Ln"/>
    <x v="20"/>
    <n v="4"/>
    <n v="2"/>
    <n v="0"/>
    <n v="0"/>
    <n v="1"/>
    <n v="1962"/>
    <n v="0.17199999999999999"/>
    <n v="1366"/>
    <n v="288.43"/>
    <n v="394000"/>
    <n v="281.83999999999997"/>
    <n v="385000"/>
    <x v="399"/>
    <n v="-9000"/>
    <x v="411"/>
    <x v="393"/>
    <x v="11"/>
    <n v="86"/>
    <x v="58"/>
  </r>
  <r>
    <n v="512"/>
    <n v="8768288"/>
    <s v="C"/>
    <s v="8W"/>
    <s v="1305 Arronimink Cir"/>
    <x v="23"/>
    <n v="3"/>
    <n v="2"/>
    <n v="1"/>
    <n v="2"/>
    <n v="2"/>
    <n v="1980"/>
    <n v="0.26100000000000001"/>
    <n v="2714"/>
    <n v="294.39999999999998"/>
    <n v="799000"/>
    <n v="308.02999999999997"/>
    <n v="836000"/>
    <x v="400"/>
    <n v="37000"/>
    <x v="412"/>
    <x v="394"/>
    <x v="11"/>
    <n v="4"/>
    <x v="4"/>
  </r>
  <r>
    <n v="513"/>
    <n v="6602678"/>
    <s v="C"/>
    <s v="8W"/>
    <s v="1401 Quaker Ridge Dr"/>
    <x v="23"/>
    <n v="4"/>
    <n v="2"/>
    <n v="1"/>
    <n v="2"/>
    <n v="2"/>
    <n v="1981"/>
    <n v="0.33600000000000002"/>
    <n v="2640"/>
    <n v="302.99"/>
    <n v="799900"/>
    <n v="322.73"/>
    <n v="852000"/>
    <x v="401"/>
    <n v="52100"/>
    <x v="413"/>
    <x v="395"/>
    <x v="11"/>
    <n v="4"/>
    <x v="4"/>
  </r>
  <r>
    <n v="514"/>
    <n v="5623425"/>
    <s v="C"/>
    <s v="1N"/>
    <s v="11719 Spotted Horse Dr"/>
    <x v="14"/>
    <n v="3"/>
    <n v="2"/>
    <n v="0"/>
    <n v="2"/>
    <n v="1"/>
    <n v="1977"/>
    <n v="0.17899999999999999"/>
    <n v="1332"/>
    <n v="315.24"/>
    <n v="419900"/>
    <n v="303.3"/>
    <n v="404000"/>
    <x v="402"/>
    <n v="-15900"/>
    <x v="414"/>
    <x v="396"/>
    <x v="11"/>
    <n v="41"/>
    <x v="52"/>
  </r>
  <r>
    <n v="515"/>
    <n v="6765905"/>
    <s v="C"/>
    <s v="10S"/>
    <s v="2811 Wilcrest Dr"/>
    <x v="9"/>
    <n v="3"/>
    <n v="2"/>
    <n v="0"/>
    <n v="2"/>
    <n v="1"/>
    <n v="1982"/>
    <n v="0.16400000000000001"/>
    <n v="1408"/>
    <n v="316.05"/>
    <n v="445000"/>
    <n v="316.05"/>
    <n v="445000"/>
    <x v="1"/>
    <n v="0"/>
    <x v="1"/>
    <x v="1"/>
    <x v="11"/>
    <n v="4"/>
    <x v="3"/>
  </r>
  <r>
    <n v="516"/>
    <n v="1502268"/>
    <s v="C"/>
    <n v="5"/>
    <s v="2737 Lyons Rd"/>
    <x v="24"/>
    <n v="3"/>
    <n v="2"/>
    <n v="1"/>
    <n v="1"/>
    <n v="1"/>
    <n v="1949"/>
    <n v="0.14000000000000001"/>
    <n v="2000"/>
    <n v="325"/>
    <n v="650000"/>
    <n v="325"/>
    <n v="650000"/>
    <x v="1"/>
    <n v="0"/>
    <x v="1"/>
    <x v="1"/>
    <x v="11"/>
    <n v="0"/>
    <x v="1"/>
  </r>
  <r>
    <n v="517"/>
    <n v="4798721"/>
    <s v="C"/>
    <n v="4"/>
    <s v="1416 W 51st St"/>
    <x v="42"/>
    <n v="3"/>
    <n v="2"/>
    <n v="0"/>
    <n v="0"/>
    <n v="1"/>
    <n v="1947"/>
    <n v="0.16700000000000001"/>
    <n v="1584"/>
    <n v="331.44"/>
    <n v="525000"/>
    <n v="287.25"/>
    <n v="455000"/>
    <x v="403"/>
    <n v="-70000"/>
    <x v="415"/>
    <x v="397"/>
    <x v="11"/>
    <n v="26"/>
    <x v="98"/>
  </r>
  <r>
    <n v="518"/>
    <n v="3015764"/>
    <s v="C"/>
    <s v="W"/>
    <s v="4804 Trail Crest Cir"/>
    <x v="17"/>
    <n v="3"/>
    <n v="2"/>
    <n v="0"/>
    <n v="2"/>
    <n v="1"/>
    <n v="1978"/>
    <n v="0.21"/>
    <n v="1666"/>
    <n v="353.54"/>
    <n v="589000"/>
    <n v="345.14"/>
    <n v="575000"/>
    <x v="404"/>
    <n v="-14000"/>
    <x v="416"/>
    <x v="398"/>
    <x v="11"/>
    <n v="8"/>
    <x v="2"/>
  </r>
  <r>
    <n v="519"/>
    <n v="2392094"/>
    <s v="C"/>
    <s v="10S"/>
    <s v="6907 Cherrydale Dr"/>
    <x v="31"/>
    <n v="3"/>
    <n v="1"/>
    <n v="0"/>
    <n v="1"/>
    <n v="1"/>
    <n v="1972"/>
    <n v="0.182"/>
    <n v="880"/>
    <n v="372.73"/>
    <n v="328000"/>
    <n v="363.64"/>
    <n v="320000"/>
    <x v="405"/>
    <n v="-8000"/>
    <x v="417"/>
    <x v="399"/>
    <x v="11"/>
    <n v="35"/>
    <x v="107"/>
  </r>
  <r>
    <n v="520"/>
    <n v="3131289"/>
    <s v="C"/>
    <n v="5"/>
    <s v="2710 Zaragosa St #A"/>
    <x v="24"/>
    <n v="3"/>
    <n v="3"/>
    <n v="0"/>
    <n v="1"/>
    <n v="2"/>
    <n v="2020"/>
    <n v="0.14499999999999999"/>
    <n v="1925"/>
    <n v="376.62"/>
    <n v="725000"/>
    <n v="392.21"/>
    <n v="755000"/>
    <x v="406"/>
    <n v="30000"/>
    <x v="418"/>
    <x v="400"/>
    <x v="11"/>
    <n v="8"/>
    <x v="2"/>
  </r>
  <r>
    <n v="521"/>
    <n v="5616364"/>
    <s v="C"/>
    <s v="1B"/>
    <s v="5215 Valley Oak Dr"/>
    <x v="34"/>
    <n v="3"/>
    <n v="2"/>
    <n v="0"/>
    <n v="0"/>
    <n v="1"/>
    <n v="1950"/>
    <n v="0.187"/>
    <n v="1317"/>
    <n v="417.62"/>
    <n v="550000"/>
    <n v="394.84"/>
    <n v="520000"/>
    <x v="407"/>
    <n v="-30000"/>
    <x v="419"/>
    <x v="401"/>
    <x v="11"/>
    <n v="101"/>
    <x v="35"/>
  </r>
  <r>
    <n v="522"/>
    <n v="4046964"/>
    <s v="C"/>
    <n v="5"/>
    <s v="1502 Willow St #1"/>
    <x v="24"/>
    <n v="3"/>
    <n v="2"/>
    <n v="0"/>
    <n v="0"/>
    <n v="2"/>
    <n v="2019"/>
    <n v="0.107"/>
    <n v="1746"/>
    <n v="422.39"/>
    <n v="737500"/>
    <n v="410.14"/>
    <n v="716100"/>
    <x v="408"/>
    <n v="-21400"/>
    <x v="420"/>
    <x v="402"/>
    <x v="11"/>
    <n v="417"/>
    <x v="108"/>
  </r>
  <r>
    <n v="523"/>
    <n v="3674674"/>
    <s v="C"/>
    <s v="10N"/>
    <s v="4511 S 3rd Street #2"/>
    <x v="31"/>
    <n v="2"/>
    <n v="2"/>
    <n v="0"/>
    <n v="1"/>
    <n v="2"/>
    <n v="2020"/>
    <n v="0.19500000000000001"/>
    <n v="1100"/>
    <n v="427.26"/>
    <n v="469990"/>
    <n v="427.26"/>
    <n v="469990"/>
    <x v="1"/>
    <n v="0"/>
    <x v="1"/>
    <x v="1"/>
    <x v="11"/>
    <n v="50"/>
    <x v="60"/>
  </r>
  <r>
    <n v="524"/>
    <n v="3655250"/>
    <s v="C"/>
    <n v="7"/>
    <s v="1913 Barton Hills Dr"/>
    <x v="26"/>
    <n v="3"/>
    <n v="2"/>
    <n v="0"/>
    <n v="2"/>
    <n v="1"/>
    <n v="1970"/>
    <n v="0.314"/>
    <n v="2278"/>
    <n v="460.93"/>
    <n v="1050000"/>
    <n v="476.29"/>
    <n v="1085000"/>
    <x v="409"/>
    <n v="35000"/>
    <x v="421"/>
    <x v="403"/>
    <x v="11"/>
    <n v="5"/>
    <x v="16"/>
  </r>
  <r>
    <n v="525"/>
    <n v="3365345"/>
    <s v="C"/>
    <n v="4"/>
    <s v="1206 W 43rd St"/>
    <x v="42"/>
    <n v="2"/>
    <n v="1"/>
    <n v="0"/>
    <n v="0"/>
    <n v="1"/>
    <n v="1940"/>
    <n v="0"/>
    <n v="1176"/>
    <n v="467.69"/>
    <n v="550000"/>
    <n v="433.67"/>
    <n v="510000"/>
    <x v="410"/>
    <n v="-40000"/>
    <x v="422"/>
    <x v="192"/>
    <x v="11"/>
    <n v="35"/>
    <x v="45"/>
  </r>
  <r>
    <n v="526"/>
    <n v="8448433"/>
    <s v="C"/>
    <s v="1B"/>
    <s v="3207 Churchill Dr"/>
    <x v="37"/>
    <n v="4"/>
    <n v="3"/>
    <n v="1"/>
    <n v="2"/>
    <n v="2"/>
    <n v="2011"/>
    <n v="0.223"/>
    <n v="3110"/>
    <n v="473.95"/>
    <n v="1474000"/>
    <n v="477.49"/>
    <n v="1485000"/>
    <x v="411"/>
    <n v="11000"/>
    <x v="423"/>
    <x v="404"/>
    <x v="11"/>
    <n v="127"/>
    <x v="109"/>
  </r>
  <r>
    <n v="527"/>
    <n v="6467858"/>
    <s v="C"/>
    <n v="4"/>
    <s v="101 E 56th St"/>
    <x v="22"/>
    <n v="2"/>
    <n v="2"/>
    <n v="0"/>
    <n v="0"/>
    <n v="2"/>
    <n v="2020"/>
    <n v="7.5999999999999998E-2"/>
    <n v="937"/>
    <n v="512.16999999999996"/>
    <n v="479900"/>
    <n v="501.01"/>
    <n v="469450"/>
    <x v="412"/>
    <n v="-10450"/>
    <x v="424"/>
    <x v="405"/>
    <x v="11"/>
    <n v="60"/>
    <x v="24"/>
  </r>
  <r>
    <n v="528"/>
    <n v="7488436"/>
    <s v="C"/>
    <n v="4"/>
    <s v="1913 W 37th St"/>
    <x v="34"/>
    <n v="2"/>
    <n v="1"/>
    <n v="0"/>
    <n v="1"/>
    <n v="1"/>
    <n v="1942"/>
    <n v="0.161"/>
    <n v="1149"/>
    <n v="651.87"/>
    <n v="749000"/>
    <n v="639.69000000000005"/>
    <n v="735000"/>
    <x v="413"/>
    <n v="-14000"/>
    <x v="425"/>
    <x v="406"/>
    <x v="11"/>
    <n v="36"/>
    <x v="45"/>
  </r>
  <r>
    <n v="529"/>
    <n v="1113757"/>
    <s v="C"/>
    <s v="1B"/>
    <s v="700 Oakland Ave"/>
    <x v="37"/>
    <n v="3"/>
    <n v="3"/>
    <n v="1"/>
    <n v="2"/>
    <n v="3"/>
    <n v="2013"/>
    <n v="0.113"/>
    <n v="2763"/>
    <n v="758.23"/>
    <n v="2095000"/>
    <n v="719.51"/>
    <n v="1988000"/>
    <x v="414"/>
    <n v="-107000"/>
    <x v="426"/>
    <x v="407"/>
    <x v="11"/>
    <n v="155"/>
    <x v="56"/>
  </r>
  <r>
    <n v="530"/>
    <n v="4319123"/>
    <s v="C"/>
    <s v="1B"/>
    <s v="1604 W 8th St"/>
    <x v="37"/>
    <n v="2"/>
    <n v="1"/>
    <n v="0"/>
    <n v="0"/>
    <n v="1"/>
    <n v="1923"/>
    <n v="0.11700000000000001"/>
    <n v="732"/>
    <n v="941.26"/>
    <n v="689000"/>
    <n v="924.18"/>
    <n v="676500"/>
    <x v="415"/>
    <n v="-12500"/>
    <x v="427"/>
    <x v="408"/>
    <x v="11"/>
    <n v="1"/>
    <x v="5"/>
  </r>
  <r>
    <n v="531"/>
    <n v="7340495"/>
    <s v="C"/>
    <s v="NE"/>
    <s v="6846 Thistle Hill Way"/>
    <x v="28"/>
    <n v="5"/>
    <n v="2"/>
    <n v="1"/>
    <n v="2"/>
    <n v="2"/>
    <n v="2001"/>
    <n v="0.19400000000000001"/>
    <n v="2643"/>
    <n v="113.51"/>
    <n v="300000"/>
    <n v="126.75"/>
    <n v="335000"/>
    <x v="416"/>
    <n v="35000"/>
    <x v="428"/>
    <x v="409"/>
    <x v="12"/>
    <n v="5"/>
    <x v="16"/>
  </r>
  <r>
    <n v="532"/>
    <n v="1318541"/>
    <s v="C"/>
    <s v="5E"/>
    <s v="3303 Barksdale Dr"/>
    <x v="4"/>
    <n v="4"/>
    <n v="2"/>
    <n v="1"/>
    <n v="2"/>
    <n v="2"/>
    <n v="2005"/>
    <n v="0.107"/>
    <n v="2345"/>
    <n v="115.14"/>
    <n v="270000"/>
    <n v="117.27"/>
    <n v="275000"/>
    <x v="417"/>
    <n v="5000"/>
    <x v="429"/>
    <x v="410"/>
    <x v="12"/>
    <n v="4"/>
    <x v="4"/>
  </r>
  <r>
    <n v="533"/>
    <n v="3374198"/>
    <s v="C"/>
    <s v="2N"/>
    <s v="1304 Quailfield Cir"/>
    <x v="19"/>
    <n v="5"/>
    <n v="3"/>
    <n v="1"/>
    <n v="2"/>
    <n v="1.5"/>
    <n v="1971"/>
    <n v="0.221"/>
    <n v="2733"/>
    <n v="118.92"/>
    <n v="325000"/>
    <n v="134.28"/>
    <n v="367000"/>
    <x v="418"/>
    <n v="42000"/>
    <x v="430"/>
    <x v="411"/>
    <x v="12"/>
    <n v="1"/>
    <x v="5"/>
  </r>
  <r>
    <n v="534"/>
    <n v="3023057"/>
    <s v="C"/>
    <s v="NE"/>
    <s v="6004 Gaelic Ct"/>
    <x v="28"/>
    <n v="3"/>
    <n v="2"/>
    <n v="0"/>
    <n v="2"/>
    <n v="1"/>
    <n v="2008"/>
    <n v="0.16500000000000001"/>
    <n v="1918"/>
    <n v="138.16"/>
    <n v="265000"/>
    <n v="142.08000000000001"/>
    <n v="272500"/>
    <x v="419"/>
    <n v="7500"/>
    <x v="431"/>
    <x v="257"/>
    <x v="12"/>
    <n v="9"/>
    <x v="2"/>
  </r>
  <r>
    <n v="535"/>
    <n v="2272550"/>
    <s v="C"/>
    <s v="LS"/>
    <s v="111 Indian Bend Dr"/>
    <x v="16"/>
    <n v="6"/>
    <n v="5"/>
    <n v="1"/>
    <n v="2"/>
    <n v="2"/>
    <n v="1983"/>
    <n v="0.374"/>
    <n v="6559"/>
    <n v="141.03"/>
    <n v="925000"/>
    <n v="134.16999999999999"/>
    <n v="880000"/>
    <x v="420"/>
    <n v="-45000"/>
    <x v="432"/>
    <x v="412"/>
    <x v="12"/>
    <n v="107"/>
    <x v="78"/>
  </r>
  <r>
    <n v="536"/>
    <n v="2872459"/>
    <s v="C"/>
    <s v="N"/>
    <s v="2010 Surrender Ave"/>
    <x v="5"/>
    <n v="4"/>
    <n v="3"/>
    <n v="0"/>
    <n v="2"/>
    <n v="2"/>
    <n v="1984"/>
    <n v="0.318"/>
    <n v="2490"/>
    <n v="144.18"/>
    <n v="359000"/>
    <n v="155.02000000000001"/>
    <n v="386000"/>
    <x v="421"/>
    <n v="27000"/>
    <x v="433"/>
    <x v="413"/>
    <x v="12"/>
    <n v="7"/>
    <x v="11"/>
  </r>
  <r>
    <n v="537"/>
    <n v="1371296"/>
    <s v="C"/>
    <s v="3E"/>
    <s v="7824 Big Wind Way"/>
    <x v="1"/>
    <n v="3"/>
    <n v="2"/>
    <n v="1"/>
    <n v="2"/>
    <n v="2"/>
    <n v="2020"/>
    <n v="0.14000000000000001"/>
    <n v="2469"/>
    <n v="151.58000000000001"/>
    <n v="374257"/>
    <n v="151.58000000000001"/>
    <n v="374257"/>
    <x v="1"/>
    <n v="0"/>
    <x v="1"/>
    <x v="1"/>
    <x v="12"/>
    <n v="17"/>
    <x v="19"/>
  </r>
  <r>
    <n v="538"/>
    <n v="2510740"/>
    <s v="C"/>
    <n v="11"/>
    <s v="5004 Bonneville Bnd"/>
    <x v="8"/>
    <n v="4"/>
    <n v="2"/>
    <n v="1"/>
    <n v="2"/>
    <n v="2"/>
    <n v="2017"/>
    <n v="0.152"/>
    <n v="2436"/>
    <n v="155.94999999999999"/>
    <n v="379900"/>
    <n v="160.06"/>
    <n v="389900"/>
    <x v="422"/>
    <n v="10000"/>
    <x v="434"/>
    <x v="414"/>
    <x v="12"/>
    <n v="5"/>
    <x v="16"/>
  </r>
  <r>
    <n v="539"/>
    <n v="2300868"/>
    <s v="C"/>
    <s v="3E"/>
    <s v="7708 Linnie Ln"/>
    <x v="1"/>
    <n v="4"/>
    <n v="2"/>
    <n v="0"/>
    <n v="2"/>
    <n v="1"/>
    <n v="2020"/>
    <n v="0"/>
    <n v="2025"/>
    <n v="163.95"/>
    <n v="331990"/>
    <n v="163.95"/>
    <n v="331990"/>
    <x v="1"/>
    <n v="0"/>
    <x v="1"/>
    <x v="1"/>
    <x v="12"/>
    <n v="19"/>
    <x v="69"/>
  </r>
  <r>
    <n v="540"/>
    <n v="3050753"/>
    <s v="C"/>
    <s v="3E"/>
    <s v="7706 Daves Landing Dr"/>
    <x v="1"/>
    <n v="3"/>
    <n v="2"/>
    <n v="1"/>
    <n v="2"/>
    <n v="2"/>
    <n v="2020"/>
    <n v="0"/>
    <n v="1813"/>
    <n v="169.33"/>
    <n v="306990"/>
    <n v="169.33"/>
    <n v="306990"/>
    <x v="1"/>
    <n v="0"/>
    <x v="1"/>
    <x v="1"/>
    <x v="12"/>
    <n v="28"/>
    <x v="110"/>
  </r>
  <r>
    <n v="541"/>
    <n v="4781040"/>
    <s v="C"/>
    <s v="NE"/>
    <s v="1801 Horse Wagon Dr"/>
    <x v="28"/>
    <n v="3"/>
    <n v="2"/>
    <n v="0"/>
    <n v="2"/>
    <n v="1"/>
    <n v="2006"/>
    <n v="0.13800000000000001"/>
    <n v="1683"/>
    <n v="169.34"/>
    <n v="285000"/>
    <n v="175.79"/>
    <n v="295850"/>
    <x v="423"/>
    <n v="10850"/>
    <x v="435"/>
    <x v="415"/>
    <x v="12"/>
    <n v="7"/>
    <x v="11"/>
  </r>
  <r>
    <n v="542"/>
    <n v="1122307"/>
    <s v="C"/>
    <s v="SWE"/>
    <s v="10301 Garbacz Dr"/>
    <x v="9"/>
    <n v="4"/>
    <n v="2"/>
    <n v="0"/>
    <n v="1"/>
    <n v="2"/>
    <n v="2001"/>
    <n v="0.128"/>
    <n v="1680"/>
    <n v="178.51"/>
    <n v="299900"/>
    <n v="193.45"/>
    <n v="325000"/>
    <x v="424"/>
    <n v="25100"/>
    <x v="436"/>
    <x v="416"/>
    <x v="12"/>
    <n v="3"/>
    <x v="3"/>
  </r>
  <r>
    <n v="543"/>
    <n v="2058722"/>
    <s v="C"/>
    <n v="11"/>
    <s v="2001 Melissa Oaks Ln"/>
    <x v="8"/>
    <n v="3"/>
    <n v="2"/>
    <n v="0"/>
    <n v="2"/>
    <n v="1"/>
    <n v="2006"/>
    <n v="0.13800000000000001"/>
    <n v="1880"/>
    <n v="178.72"/>
    <n v="336000"/>
    <n v="176.86"/>
    <n v="332500"/>
    <x v="425"/>
    <n v="-3500"/>
    <x v="437"/>
    <x v="417"/>
    <x v="12"/>
    <n v="8"/>
    <x v="2"/>
  </r>
  <r>
    <n v="544"/>
    <n v="8606148"/>
    <s v="C"/>
    <s v="10S"/>
    <s v="3303 Silkgrass Bnd"/>
    <x v="9"/>
    <n v="4"/>
    <n v="3"/>
    <n v="1"/>
    <n v="2"/>
    <n v="2"/>
    <n v="1997"/>
    <n v="0.15"/>
    <n v="2655"/>
    <n v="184.52"/>
    <n v="489900"/>
    <n v="193.22"/>
    <n v="513000"/>
    <x v="426"/>
    <n v="23100"/>
    <x v="438"/>
    <x v="418"/>
    <x v="12"/>
    <n v="8"/>
    <x v="2"/>
  </r>
  <r>
    <n v="545"/>
    <n v="4666909"/>
    <s v="C"/>
    <s v="N"/>
    <s v="1861 Dapplegrey Ln"/>
    <x v="6"/>
    <n v="4"/>
    <n v="2"/>
    <n v="0"/>
    <n v="2"/>
    <n v="1"/>
    <n v="1995"/>
    <n v="0.14599999999999999"/>
    <n v="2109"/>
    <n v="187.29"/>
    <n v="395000"/>
    <n v="189.66"/>
    <n v="400000"/>
    <x v="427"/>
    <n v="5000"/>
    <x v="439"/>
    <x v="419"/>
    <x v="12"/>
    <n v="2"/>
    <x v="6"/>
  </r>
  <r>
    <n v="546"/>
    <n v="7869740"/>
    <s v="C"/>
    <s v="W"/>
    <s v="5820 Harper Park Dr #18"/>
    <x v="17"/>
    <n v="3"/>
    <n v="3"/>
    <n v="1"/>
    <n v="2"/>
    <n v="2"/>
    <n v="2018"/>
    <n v="0"/>
    <n v="2901"/>
    <n v="189.25"/>
    <n v="549000"/>
    <n v="195.45"/>
    <n v="567000"/>
    <x v="428"/>
    <n v="18000"/>
    <x v="440"/>
    <x v="420"/>
    <x v="12"/>
    <n v="3"/>
    <x v="6"/>
  </r>
  <r>
    <n v="547"/>
    <n v="6431236"/>
    <s v="C"/>
    <s v="LS"/>
    <s v="207 Sumalt Gap Way"/>
    <x v="11"/>
    <n v="4"/>
    <n v="3"/>
    <n v="0"/>
    <n v="2"/>
    <n v="2"/>
    <n v="2017"/>
    <n v="0.17699999999999999"/>
    <n v="3081"/>
    <n v="191.17"/>
    <n v="589000"/>
    <n v="194.74"/>
    <n v="600000"/>
    <x v="429"/>
    <n v="11000"/>
    <x v="441"/>
    <x v="177"/>
    <x v="12"/>
    <n v="3"/>
    <x v="3"/>
  </r>
  <r>
    <n v="548"/>
    <n v="6624237"/>
    <s v="C"/>
    <s v="RRW"/>
    <s v="16206 Braesgate Dr"/>
    <x v="27"/>
    <n v="3"/>
    <n v="2"/>
    <n v="0"/>
    <n v="2"/>
    <n v="1"/>
    <n v="1993"/>
    <n v="0.18099999999999999"/>
    <n v="2575"/>
    <n v="191.84"/>
    <n v="494000"/>
    <n v="205.83"/>
    <n v="530000"/>
    <x v="430"/>
    <n v="36000"/>
    <x v="442"/>
    <x v="421"/>
    <x v="12"/>
    <n v="1"/>
    <x v="5"/>
  </r>
  <r>
    <n v="549"/>
    <n v="8282635"/>
    <s v="C"/>
    <s v="NW"/>
    <s v="13620 Hymeadow Cir"/>
    <x v="3"/>
    <n v="3"/>
    <n v="2"/>
    <n v="1"/>
    <n v="2"/>
    <n v="1.5"/>
    <n v="2012"/>
    <n v="0.13100000000000001"/>
    <n v="2401"/>
    <n v="199.88"/>
    <n v="479900"/>
    <n v="208.25"/>
    <n v="500000"/>
    <x v="431"/>
    <n v="20100"/>
    <x v="443"/>
    <x v="422"/>
    <x v="12"/>
    <n v="2"/>
    <x v="6"/>
  </r>
  <r>
    <n v="550"/>
    <n v="1445017"/>
    <s v="C"/>
    <s v="SWE"/>
    <s v="3313 Raspberry Cv"/>
    <x v="9"/>
    <n v="4"/>
    <n v="3"/>
    <n v="1"/>
    <n v="3"/>
    <n v="1"/>
    <n v="2008"/>
    <n v="0.433"/>
    <n v="3443"/>
    <n v="200.38"/>
    <n v="689900"/>
    <n v="242.52"/>
    <n v="835000"/>
    <x v="432"/>
    <n v="145100"/>
    <x v="444"/>
    <x v="423"/>
    <x v="12"/>
    <n v="5"/>
    <x v="4"/>
  </r>
  <r>
    <n v="551"/>
    <n v="3837346"/>
    <s v="C"/>
    <s v="N"/>
    <s v="2400 Rodeo Dr"/>
    <x v="6"/>
    <n v="3"/>
    <n v="2"/>
    <n v="0"/>
    <n v="2"/>
    <n v="1"/>
    <n v="1996"/>
    <n v="0.17499999999999999"/>
    <n v="1973"/>
    <n v="202.74"/>
    <n v="400000"/>
    <n v="202.74"/>
    <n v="400000"/>
    <x v="1"/>
    <n v="0"/>
    <x v="1"/>
    <x v="1"/>
    <x v="12"/>
    <n v="14"/>
    <x v="27"/>
  </r>
  <r>
    <n v="552"/>
    <n v="5368168"/>
    <s v="C"/>
    <s v="NW"/>
    <s v="10012 Hidden Meadow Dr"/>
    <x v="18"/>
    <n v="4"/>
    <n v="2"/>
    <n v="0"/>
    <n v="2"/>
    <n v="2"/>
    <n v="1977"/>
    <n v="0.309"/>
    <n v="1805"/>
    <n v="204.43"/>
    <n v="369000"/>
    <n v="204.43"/>
    <n v="369000"/>
    <x v="1"/>
    <n v="0"/>
    <x v="1"/>
    <x v="1"/>
    <x v="12"/>
    <n v="11"/>
    <x v="7"/>
  </r>
  <r>
    <n v="553"/>
    <n v="9468986"/>
    <s v="C"/>
    <s v="N"/>
    <s v="16024 Hampton Bliss Trce"/>
    <x v="5"/>
    <n v="3"/>
    <n v="2"/>
    <n v="0"/>
    <n v="2"/>
    <n v="1"/>
    <n v="2012"/>
    <n v="0.11"/>
    <n v="1280"/>
    <n v="210.16"/>
    <n v="269000"/>
    <n v="240.63"/>
    <n v="308000"/>
    <x v="433"/>
    <n v="39000"/>
    <x v="445"/>
    <x v="424"/>
    <x v="12"/>
    <n v="4"/>
    <x v="3"/>
  </r>
  <r>
    <n v="554"/>
    <n v="1491119"/>
    <s v="C"/>
    <s v="SWE"/>
    <s v="2605 Alsatia Dr"/>
    <x v="9"/>
    <n v="4"/>
    <n v="2"/>
    <n v="0"/>
    <n v="3"/>
    <n v="1"/>
    <n v="2007"/>
    <n v="0.42"/>
    <n v="2460"/>
    <n v="211.18"/>
    <n v="519500"/>
    <n v="217.48"/>
    <n v="535000"/>
    <x v="434"/>
    <n v="15500"/>
    <x v="446"/>
    <x v="425"/>
    <x v="12"/>
    <n v="6"/>
    <x v="32"/>
  </r>
  <r>
    <n v="555"/>
    <n v="5349051"/>
    <s v="C"/>
    <s v="CLS"/>
    <s v="11017 Strasburg Ln"/>
    <x v="27"/>
    <n v="2"/>
    <n v="2"/>
    <n v="1"/>
    <n v="2"/>
    <n v="1"/>
    <n v="2014"/>
    <n v="0.14699999999999999"/>
    <n v="2060"/>
    <n v="213.59"/>
    <n v="440000"/>
    <n v="230.19"/>
    <n v="474200"/>
    <x v="435"/>
    <n v="34200"/>
    <x v="447"/>
    <x v="426"/>
    <x v="12"/>
    <n v="4"/>
    <x v="4"/>
  </r>
  <r>
    <n v="556"/>
    <n v="8120056"/>
    <s v="C"/>
    <s v="HD"/>
    <s v="875 Spectacular Bid Dr"/>
    <x v="7"/>
    <n v="4"/>
    <n v="4"/>
    <n v="1"/>
    <n v="3"/>
    <n v="2"/>
    <n v="2019"/>
    <n v="1.93"/>
    <n v="5483"/>
    <n v="217.03"/>
    <n v="1190000"/>
    <n v="223.42"/>
    <n v="1225000"/>
    <x v="436"/>
    <n v="35000"/>
    <x v="448"/>
    <x v="101"/>
    <x v="12"/>
    <n v="17"/>
    <x v="75"/>
  </r>
  <r>
    <n v="557"/>
    <n v="5355986"/>
    <s v="C"/>
    <s v="LS"/>
    <s v="2209 Lakehurst Rd"/>
    <x v="43"/>
    <n v="5"/>
    <n v="3"/>
    <n v="2"/>
    <n v="3"/>
    <n v="2"/>
    <n v="2008"/>
    <n v="0.68899999999999995"/>
    <n v="4819"/>
    <n v="217.89"/>
    <n v="1050000"/>
    <n v="231.38"/>
    <n v="1115000"/>
    <x v="437"/>
    <n v="65000"/>
    <x v="449"/>
    <x v="427"/>
    <x v="12"/>
    <n v="49"/>
    <x v="83"/>
  </r>
  <r>
    <n v="558"/>
    <n v="9917482"/>
    <s v="C"/>
    <s v="LS"/>
    <s v="3003 Noack Dr"/>
    <x v="16"/>
    <n v="3"/>
    <n v="3"/>
    <n v="0"/>
    <n v="2"/>
    <n v="1"/>
    <n v="2014"/>
    <n v="0.22800000000000001"/>
    <n v="2493"/>
    <n v="222.58"/>
    <n v="554900"/>
    <n v="222.58"/>
    <n v="554900"/>
    <x v="1"/>
    <n v="0"/>
    <x v="1"/>
    <x v="1"/>
    <x v="12"/>
    <n v="3"/>
    <x v="3"/>
  </r>
  <r>
    <n v="559"/>
    <n v="5344347"/>
    <s v="C"/>
    <s v="1N"/>
    <s v="12301 Cabana Ln"/>
    <x v="6"/>
    <n v="3"/>
    <n v="2"/>
    <n v="0"/>
    <n v="2"/>
    <n v="1"/>
    <n v="1983"/>
    <n v="0.222"/>
    <n v="1708"/>
    <n v="234.19"/>
    <n v="400000"/>
    <n v="240.05"/>
    <n v="410000"/>
    <x v="438"/>
    <n v="10000"/>
    <x v="450"/>
    <x v="428"/>
    <x v="12"/>
    <n v="5"/>
    <x v="4"/>
  </r>
  <r>
    <n v="560"/>
    <n v="2677249"/>
    <s v="C"/>
    <s v="10S"/>
    <s v="4508 Kalama Dr"/>
    <x v="15"/>
    <n v="3"/>
    <n v="2"/>
    <n v="1"/>
    <n v="2"/>
    <n v="2"/>
    <n v="1991"/>
    <n v="0.14799999999999999"/>
    <n v="1664"/>
    <n v="240.32"/>
    <n v="399900"/>
    <n v="240.38"/>
    <n v="400000"/>
    <x v="439"/>
    <n v="100"/>
    <x v="451"/>
    <x v="429"/>
    <x v="12"/>
    <n v="18"/>
    <x v="95"/>
  </r>
  <r>
    <n v="561"/>
    <n v="4812422"/>
    <s v="C"/>
    <s v="SWW"/>
    <s v="8908 Tiombe Bnd"/>
    <x v="15"/>
    <n v="3"/>
    <n v="2"/>
    <n v="0"/>
    <n v="2"/>
    <n v="1"/>
    <n v="2002"/>
    <n v="0.155"/>
    <n v="1894"/>
    <n v="242.34"/>
    <n v="459000"/>
    <n v="250.79"/>
    <n v="475000"/>
    <x v="440"/>
    <n v="16000"/>
    <x v="452"/>
    <x v="430"/>
    <x v="12"/>
    <n v="2"/>
    <x v="6"/>
  </r>
  <r>
    <n v="562"/>
    <n v="7148481"/>
    <s v="C"/>
    <s v="1N"/>
    <s v="8108 Wexford Dr"/>
    <x v="14"/>
    <n v="4"/>
    <n v="3"/>
    <n v="0"/>
    <n v="2"/>
    <n v="2"/>
    <n v="1981"/>
    <n v="0.20300000000000001"/>
    <n v="2119"/>
    <n v="243.04"/>
    <n v="515000"/>
    <n v="239.26"/>
    <n v="507000"/>
    <x v="441"/>
    <n v="-8000"/>
    <x v="453"/>
    <x v="431"/>
    <x v="12"/>
    <n v="12"/>
    <x v="65"/>
  </r>
  <r>
    <n v="563"/>
    <n v="3446746"/>
    <s v="C"/>
    <s v="3E"/>
    <s v="6308 Keegans Dr"/>
    <x v="1"/>
    <n v="3"/>
    <n v="2"/>
    <n v="1"/>
    <n v="2"/>
    <n v="1"/>
    <n v="2020"/>
    <n v="0.28499999999999998"/>
    <n v="2200"/>
    <n v="245.07"/>
    <n v="539158"/>
    <n v="245.07"/>
    <n v="539158"/>
    <x v="1"/>
    <n v="0"/>
    <x v="1"/>
    <x v="1"/>
    <x v="12"/>
    <n v="0"/>
    <x v="1"/>
  </r>
  <r>
    <n v="564"/>
    <n v="5061249"/>
    <s v="C"/>
    <s v="LS"/>
    <s v="13405 Byrds Nest Dr"/>
    <x v="11"/>
    <n v="5"/>
    <n v="3"/>
    <n v="0"/>
    <n v="2"/>
    <n v="1.5"/>
    <n v="1980"/>
    <n v="2.7"/>
    <n v="3648"/>
    <n v="246.44"/>
    <n v="899000"/>
    <n v="246.44"/>
    <n v="899000"/>
    <x v="1"/>
    <n v="0"/>
    <x v="1"/>
    <x v="1"/>
    <x v="12"/>
    <n v="1"/>
    <x v="5"/>
  </r>
  <r>
    <n v="565"/>
    <n v="3387652"/>
    <s v="C"/>
    <s v="10S"/>
    <s v="8520 Shallot Way"/>
    <x v="9"/>
    <n v="3"/>
    <n v="2"/>
    <n v="0"/>
    <n v="2"/>
    <n v="1"/>
    <n v="2008"/>
    <n v="0.153"/>
    <n v="1213"/>
    <n v="247.24"/>
    <n v="299899"/>
    <n v="263.81"/>
    <n v="320000"/>
    <x v="442"/>
    <n v="20101"/>
    <x v="454"/>
    <x v="432"/>
    <x v="12"/>
    <n v="6"/>
    <x v="32"/>
  </r>
  <r>
    <n v="566"/>
    <n v="3600928"/>
    <s v="C"/>
    <s v="2N"/>
    <s v="1008 Little Elm Park"/>
    <x v="19"/>
    <n v="4"/>
    <n v="3"/>
    <n v="0"/>
    <n v="2"/>
    <n v="1"/>
    <n v="1969"/>
    <n v="0.27600000000000002"/>
    <n v="2160"/>
    <n v="247.69"/>
    <n v="535000"/>
    <n v="247.69"/>
    <n v="535000"/>
    <x v="1"/>
    <n v="0"/>
    <x v="1"/>
    <x v="1"/>
    <x v="12"/>
    <n v="4"/>
    <x v="4"/>
  </r>
  <r>
    <n v="567"/>
    <n v="7988139"/>
    <s v="C"/>
    <s v="1N"/>
    <s v="6801 Yaupon Dr"/>
    <x v="14"/>
    <n v="4"/>
    <n v="2"/>
    <n v="1"/>
    <n v="2"/>
    <n v="2"/>
    <n v="2002"/>
    <n v="0.21099999999999999"/>
    <n v="3366"/>
    <n v="251.04"/>
    <n v="845000"/>
    <n v="254.01"/>
    <n v="855000"/>
    <x v="443"/>
    <n v="10000"/>
    <x v="455"/>
    <x v="433"/>
    <x v="12"/>
    <n v="9"/>
    <x v="21"/>
  </r>
  <r>
    <n v="568"/>
    <n v="8201816"/>
    <s v="C"/>
    <s v="10N"/>
    <s v="3213 Western Dr"/>
    <x v="31"/>
    <n v="3"/>
    <n v="2"/>
    <n v="0"/>
    <n v="2"/>
    <n v="1"/>
    <n v="1981"/>
    <n v="0.252"/>
    <n v="1709"/>
    <n v="251.61"/>
    <n v="430000"/>
    <n v="236.98"/>
    <n v="405000"/>
    <x v="444"/>
    <n v="-25000"/>
    <x v="456"/>
    <x v="434"/>
    <x v="12"/>
    <n v="6"/>
    <x v="32"/>
  </r>
  <r>
    <n v="569"/>
    <n v="9928746"/>
    <s v="C"/>
    <s v="W"/>
    <s v="5413 Apache Creek Cv"/>
    <x v="17"/>
    <n v="4"/>
    <n v="2"/>
    <n v="1"/>
    <n v="2"/>
    <n v="2"/>
    <n v="1998"/>
    <n v="0.17399999999999999"/>
    <n v="2574"/>
    <n v="262.24"/>
    <n v="675000"/>
    <n v="263.20999999999998"/>
    <n v="677500"/>
    <x v="445"/>
    <n v="2500"/>
    <x v="457"/>
    <x v="435"/>
    <x v="12"/>
    <n v="3"/>
    <x v="3"/>
  </r>
  <r>
    <n v="570"/>
    <n v="3253459"/>
    <s v="C"/>
    <s v="SWW"/>
    <s v="7914 Siringo Pass"/>
    <x v="15"/>
    <n v="3"/>
    <n v="2"/>
    <n v="0"/>
    <n v="2"/>
    <n v="1"/>
    <n v="1993"/>
    <n v="0.16"/>
    <n v="1659"/>
    <n v="264.62"/>
    <n v="439000"/>
    <n v="307.41000000000003"/>
    <n v="510000"/>
    <x v="446"/>
    <n v="71000"/>
    <x v="458"/>
    <x v="436"/>
    <x v="12"/>
    <n v="4"/>
    <x v="4"/>
  </r>
  <r>
    <n v="571"/>
    <n v="6800949"/>
    <s v="C"/>
    <n v="5"/>
    <s v="1407 Marcus Pl"/>
    <x v="21"/>
    <n v="3"/>
    <n v="2"/>
    <n v="0"/>
    <n v="0"/>
    <n v="1"/>
    <n v="1965"/>
    <n v="0.13400000000000001"/>
    <n v="1224"/>
    <n v="265.52"/>
    <n v="325000"/>
    <n v="277.77999999999997"/>
    <n v="340000"/>
    <x v="387"/>
    <n v="15000"/>
    <x v="459"/>
    <x v="204"/>
    <x v="12"/>
    <n v="5"/>
    <x v="16"/>
  </r>
  <r>
    <n v="572"/>
    <n v="1788164"/>
    <s v="C"/>
    <s v="NW"/>
    <s v="11613 Sweetwater Trl"/>
    <x v="18"/>
    <n v="3"/>
    <n v="2"/>
    <n v="0"/>
    <n v="2"/>
    <n v="1"/>
    <n v="1981"/>
    <n v="0.184"/>
    <n v="1954"/>
    <n v="265.61"/>
    <n v="519000"/>
    <n v="265.61"/>
    <n v="519000"/>
    <x v="1"/>
    <n v="0"/>
    <x v="1"/>
    <x v="1"/>
    <x v="12"/>
    <n v="5"/>
    <x v="4"/>
  </r>
  <r>
    <n v="573"/>
    <n v="1894203"/>
    <s v="C"/>
    <n v="3"/>
    <s v="6712 Northeast Dr"/>
    <x v="20"/>
    <n v="3"/>
    <n v="2"/>
    <n v="0"/>
    <n v="2"/>
    <n v="1"/>
    <n v="1964"/>
    <n v="0.51400000000000001"/>
    <n v="1825"/>
    <n v="273.42"/>
    <n v="499000"/>
    <n v="254.79"/>
    <n v="465000"/>
    <x v="447"/>
    <n v="-34000"/>
    <x v="460"/>
    <x v="437"/>
    <x v="12"/>
    <n v="16"/>
    <x v="75"/>
  </r>
  <r>
    <n v="574"/>
    <n v="5357652"/>
    <s v="C"/>
    <n v="4"/>
    <s v="5602 Jim Hogg Ave #B"/>
    <x v="42"/>
    <n v="3"/>
    <n v="2"/>
    <n v="1"/>
    <n v="2"/>
    <n v="2"/>
    <n v="2010"/>
    <n v="8.2000000000000003E-2"/>
    <n v="2174"/>
    <n v="275.52999999999997"/>
    <n v="599000"/>
    <n v="275.52999999999997"/>
    <n v="599000"/>
    <x v="1"/>
    <n v="0"/>
    <x v="1"/>
    <x v="1"/>
    <x v="12"/>
    <n v="38"/>
    <x v="61"/>
  </r>
  <r>
    <n v="575"/>
    <n v="6890003"/>
    <s v="C"/>
    <s v="10S"/>
    <s v="8306 Longview Rd"/>
    <x v="31"/>
    <n v="3"/>
    <n v="2"/>
    <n v="1"/>
    <n v="0"/>
    <n v="2"/>
    <n v="2009"/>
    <n v="0.104"/>
    <n v="2034"/>
    <n v="277.29000000000002"/>
    <n v="564000"/>
    <n v="280.24"/>
    <n v="570000"/>
    <x v="448"/>
    <n v="6000"/>
    <x v="461"/>
    <x v="438"/>
    <x v="12"/>
    <n v="3"/>
    <x v="3"/>
  </r>
  <r>
    <n v="576"/>
    <n v="1559580"/>
    <s v="C"/>
    <s v="2N"/>
    <s v="917 Ken St"/>
    <x v="19"/>
    <n v="3"/>
    <n v="2"/>
    <n v="0"/>
    <n v="2"/>
    <n v="1"/>
    <n v="1981"/>
    <n v="0.21299999999999999"/>
    <n v="1173"/>
    <n v="289.86"/>
    <n v="340000"/>
    <n v="286.02"/>
    <n v="335500"/>
    <x v="449"/>
    <n v="-4500"/>
    <x v="462"/>
    <x v="439"/>
    <x v="12"/>
    <n v="16"/>
    <x v="27"/>
  </r>
  <r>
    <n v="577"/>
    <n v="1880308"/>
    <s v="C"/>
    <n v="2"/>
    <s v="911 Morrow St"/>
    <x v="25"/>
    <n v="3"/>
    <n v="2"/>
    <n v="1"/>
    <n v="2"/>
    <n v="2"/>
    <n v="2014"/>
    <n v="8.7999999999999995E-2"/>
    <n v="2155"/>
    <n v="301.62"/>
    <n v="650000"/>
    <n v="295.58999999999997"/>
    <n v="637000"/>
    <x v="450"/>
    <n v="-13000"/>
    <x v="463"/>
    <x v="41"/>
    <x v="12"/>
    <n v="15"/>
    <x v="27"/>
  </r>
  <r>
    <n v="578"/>
    <n v="1582218"/>
    <s v="C"/>
    <s v="10S"/>
    <s v="1103 Matthews Ln #1"/>
    <x v="31"/>
    <n v="4"/>
    <n v="3"/>
    <n v="1"/>
    <n v="2"/>
    <n v="1"/>
    <n v="2020"/>
    <n v="0.33"/>
    <n v="2108"/>
    <n v="308.35000000000002"/>
    <n v="650000"/>
    <n v="308.35000000000002"/>
    <n v="650000"/>
    <x v="1"/>
    <n v="0"/>
    <x v="1"/>
    <x v="1"/>
    <x v="12"/>
    <n v="0"/>
    <x v="1"/>
  </r>
  <r>
    <n v="579"/>
    <n v="5387495"/>
    <s v="C"/>
    <n v="2"/>
    <s v="1106 Morrow St #1"/>
    <x v="25"/>
    <n v="3"/>
    <n v="2"/>
    <n v="0"/>
    <n v="0"/>
    <n v="1"/>
    <n v="2019"/>
    <n v="0.13900000000000001"/>
    <n v="2340"/>
    <n v="311.54000000000002"/>
    <n v="729000"/>
    <n v="309.83"/>
    <n v="725000"/>
    <x v="451"/>
    <n v="-4000"/>
    <x v="464"/>
    <x v="440"/>
    <x v="12"/>
    <n v="186"/>
    <x v="111"/>
  </r>
  <r>
    <n v="580"/>
    <n v="1434409"/>
    <s v="C"/>
    <s v="1N"/>
    <s v="5909 Jacob Gln"/>
    <x v="6"/>
    <n v="2"/>
    <n v="2"/>
    <n v="0"/>
    <n v="2"/>
    <n v="1"/>
    <n v="1984"/>
    <n v="9.1999999999999998E-2"/>
    <n v="1089"/>
    <n v="316.8"/>
    <n v="345000"/>
    <n v="298.44"/>
    <n v="325000"/>
    <x v="452"/>
    <n v="-20000"/>
    <x v="465"/>
    <x v="441"/>
    <x v="12"/>
    <n v="15"/>
    <x v="48"/>
  </r>
  <r>
    <n v="581"/>
    <n v="5898824"/>
    <s v="C"/>
    <s v="1A"/>
    <s v="5502 Blueridge Ct"/>
    <x v="34"/>
    <n v="3"/>
    <n v="2"/>
    <n v="0"/>
    <n v="2"/>
    <n v="1"/>
    <n v="1985"/>
    <n v="0.48099999999999998"/>
    <n v="2096"/>
    <n v="331.58"/>
    <n v="695000"/>
    <n v="301.27"/>
    <n v="631470"/>
    <x v="453"/>
    <n v="-63530"/>
    <x v="466"/>
    <x v="442"/>
    <x v="12"/>
    <n v="5"/>
    <x v="4"/>
  </r>
  <r>
    <n v="582"/>
    <n v="4733171"/>
    <s v="C"/>
    <n v="5"/>
    <s v="1112 Eleanor St"/>
    <x v="21"/>
    <n v="3"/>
    <n v="1"/>
    <n v="0"/>
    <n v="0"/>
    <n v="1"/>
    <n v="1945"/>
    <n v="0.2"/>
    <n v="1025"/>
    <n v="331.71"/>
    <n v="340000"/>
    <n v="320"/>
    <n v="328000"/>
    <x v="454"/>
    <n v="-12000"/>
    <x v="467"/>
    <x v="443"/>
    <x v="12"/>
    <n v="14"/>
    <x v="27"/>
  </r>
  <r>
    <n v="583"/>
    <n v="2336189"/>
    <s v="C"/>
    <n v="5"/>
    <s v="5003 Baker St #A"/>
    <x v="21"/>
    <n v="3"/>
    <n v="2"/>
    <n v="1"/>
    <n v="2"/>
    <n v="2"/>
    <n v="2020"/>
    <n v="0.124"/>
    <n v="1392"/>
    <n v="337.64"/>
    <n v="469999"/>
    <n v="337.64"/>
    <n v="469999"/>
    <x v="1"/>
    <n v="0"/>
    <x v="1"/>
    <x v="1"/>
    <x v="12"/>
    <n v="2"/>
    <x v="6"/>
  </r>
  <r>
    <n v="584"/>
    <n v="8787995"/>
    <s v="C"/>
    <n v="2"/>
    <s v="1100 W Saint Johns Ave"/>
    <x v="25"/>
    <n v="3"/>
    <n v="2"/>
    <n v="1"/>
    <n v="1"/>
    <n v="2"/>
    <n v="2020"/>
    <n v="0.1"/>
    <n v="1986"/>
    <n v="342.35"/>
    <n v="679900"/>
    <n v="342.35"/>
    <n v="679900"/>
    <x v="1"/>
    <n v="0"/>
    <x v="1"/>
    <x v="1"/>
    <x v="12"/>
    <n v="0"/>
    <x v="1"/>
  </r>
  <r>
    <n v="585"/>
    <n v="9634260"/>
    <s v="C"/>
    <s v="2N"/>
    <s v="1603 Sage Hollow Cir"/>
    <x v="19"/>
    <n v="3"/>
    <n v="2"/>
    <n v="0"/>
    <n v="2"/>
    <n v="1"/>
    <n v="1979"/>
    <n v="0.161"/>
    <n v="1483"/>
    <n v="343.9"/>
    <n v="510000"/>
    <n v="343.22"/>
    <n v="509000"/>
    <x v="455"/>
    <n v="-1000"/>
    <x v="468"/>
    <x v="444"/>
    <x v="12"/>
    <n v="4"/>
    <x v="4"/>
  </r>
  <r>
    <n v="586"/>
    <n v="9278373"/>
    <s v="C"/>
    <n v="2"/>
    <s v="612 Irma Dr #1"/>
    <x v="12"/>
    <n v="3"/>
    <n v="2"/>
    <n v="1"/>
    <n v="0"/>
    <n v="2"/>
    <n v="2020"/>
    <n v="8.2000000000000003E-2"/>
    <n v="1806"/>
    <n v="363.79"/>
    <n v="657000"/>
    <n v="359.91"/>
    <n v="650000"/>
    <x v="456"/>
    <n v="-7000"/>
    <x v="469"/>
    <x v="445"/>
    <x v="12"/>
    <n v="80"/>
    <x v="112"/>
  </r>
  <r>
    <n v="587"/>
    <n v="5110450"/>
    <s v="C"/>
    <s v="2N"/>
    <s v="8909 Georgian Dr"/>
    <x v="10"/>
    <n v="3"/>
    <n v="1"/>
    <n v="2"/>
    <n v="1"/>
    <n v="1"/>
    <n v="1949"/>
    <n v="0.70199999999999996"/>
    <n v="1416"/>
    <n v="370.76"/>
    <n v="525000"/>
    <n v="370.76"/>
    <n v="525000"/>
    <x v="1"/>
    <n v="0"/>
    <x v="1"/>
    <x v="1"/>
    <x v="12"/>
    <n v="25"/>
    <x v="113"/>
  </r>
  <r>
    <n v="588"/>
    <n v="8056782"/>
    <s v="C"/>
    <s v="1B"/>
    <s v="4722 Palisade Dr"/>
    <x v="34"/>
    <n v="4"/>
    <n v="3"/>
    <n v="0"/>
    <n v="2"/>
    <n v="2"/>
    <n v="1981"/>
    <n v="0.24"/>
    <n v="2619"/>
    <n v="372.28"/>
    <n v="975000"/>
    <n v="395.19"/>
    <n v="1035000"/>
    <x v="457"/>
    <n v="60000"/>
    <x v="470"/>
    <x v="446"/>
    <x v="12"/>
    <n v="4"/>
    <x v="4"/>
  </r>
  <r>
    <n v="589"/>
    <n v="9315155"/>
    <s v="C"/>
    <s v="W"/>
    <s v="4828 Canyonbend Cir"/>
    <x v="17"/>
    <n v="3"/>
    <n v="2"/>
    <n v="0"/>
    <n v="2"/>
    <n v="1"/>
    <n v="1973"/>
    <n v="0.20599999999999999"/>
    <n v="1556"/>
    <n v="375.96"/>
    <n v="585000"/>
    <n v="362.15"/>
    <n v="563500"/>
    <x v="458"/>
    <n v="-21500"/>
    <x v="471"/>
    <x v="447"/>
    <x v="12"/>
    <n v="30"/>
    <x v="15"/>
  </r>
  <r>
    <n v="590"/>
    <n v="8524302"/>
    <s v="C"/>
    <n v="6"/>
    <s v="2300 Thornton Rd"/>
    <x v="26"/>
    <n v="1"/>
    <n v="2"/>
    <n v="1"/>
    <n v="2"/>
    <n v="1"/>
    <n v="2020"/>
    <n v="0.5"/>
    <n v="2210"/>
    <n v="384.62"/>
    <n v="850000"/>
    <n v="384.62"/>
    <n v="850000"/>
    <x v="1"/>
    <n v="0"/>
    <x v="1"/>
    <x v="1"/>
    <x v="12"/>
    <n v="0"/>
    <x v="1"/>
  </r>
  <r>
    <n v="591"/>
    <n v="4899850"/>
    <s v="C"/>
    <s v="LS"/>
    <s v="320 Bowcross Pt"/>
    <x v="11"/>
    <n v="5"/>
    <n v="5"/>
    <n v="1"/>
    <n v="3"/>
    <n v="2"/>
    <n v="2019"/>
    <n v="0.39300000000000002"/>
    <n v="4637"/>
    <n v="387.97"/>
    <n v="1799000"/>
    <n v="377.4"/>
    <n v="1750000"/>
    <x v="459"/>
    <n v="-49000"/>
    <x v="472"/>
    <x v="448"/>
    <x v="12"/>
    <n v="34"/>
    <x v="65"/>
  </r>
  <r>
    <n v="592"/>
    <n v="1024687"/>
    <s v="C"/>
    <n v="3"/>
    <s v="3509 Vineland Dr"/>
    <x v="38"/>
    <n v="3"/>
    <n v="2"/>
    <n v="0"/>
    <n v="0"/>
    <n v="1"/>
    <n v="1952"/>
    <n v="0.16400000000000001"/>
    <n v="1750"/>
    <n v="391.43"/>
    <n v="685000"/>
    <n v="391.43"/>
    <n v="685000"/>
    <x v="1"/>
    <n v="0"/>
    <x v="1"/>
    <x v="1"/>
    <x v="12"/>
    <n v="19"/>
    <x v="95"/>
  </r>
  <r>
    <n v="593"/>
    <n v="8156042"/>
    <s v="C"/>
    <n v="6"/>
    <s v="1109 Mission Rdg"/>
    <x v="26"/>
    <n v="3"/>
    <n v="3"/>
    <n v="0"/>
    <n v="1"/>
    <n v="1"/>
    <n v="1947"/>
    <n v="0.16600000000000001"/>
    <n v="2384"/>
    <n v="398.49"/>
    <n v="950000"/>
    <n v="398.49"/>
    <n v="950000"/>
    <x v="1"/>
    <n v="0"/>
    <x v="1"/>
    <x v="1"/>
    <x v="12"/>
    <n v="5"/>
    <x v="16"/>
  </r>
  <r>
    <n v="594"/>
    <n v="5712590"/>
    <s v="C"/>
    <n v="4"/>
    <s v="905 E 53rd St"/>
    <x v="22"/>
    <n v="2"/>
    <n v="1"/>
    <n v="0"/>
    <n v="0"/>
    <n v="1"/>
    <n v="1947"/>
    <n v="0.121"/>
    <n v="956"/>
    <n v="406.9"/>
    <n v="389000"/>
    <n v="394.35"/>
    <n v="377000"/>
    <x v="460"/>
    <n v="-12000"/>
    <x v="473"/>
    <x v="449"/>
    <x v="12"/>
    <n v="32"/>
    <x v="76"/>
  </r>
  <r>
    <n v="595"/>
    <n v="1605909"/>
    <s v="C"/>
    <n v="6"/>
    <s v="1118 Woodland Ave"/>
    <x v="26"/>
    <n v="3"/>
    <n v="2"/>
    <n v="0"/>
    <n v="1"/>
    <n v="2"/>
    <n v="1950"/>
    <n v="0.14499999999999999"/>
    <n v="1696"/>
    <n v="412.68"/>
    <n v="699900"/>
    <n v="398"/>
    <n v="675000"/>
    <x v="461"/>
    <n v="-24900"/>
    <x v="474"/>
    <x v="450"/>
    <x v="12"/>
    <n v="124"/>
    <x v="114"/>
  </r>
  <r>
    <n v="596"/>
    <n v="7049561"/>
    <s v="C"/>
    <n v="4"/>
    <s v="4913 Lynnwood St"/>
    <x v="42"/>
    <n v="6"/>
    <n v="4"/>
    <n v="1"/>
    <n v="2"/>
    <n v="2"/>
    <n v="2016"/>
    <n v="0.21099999999999999"/>
    <n v="3437"/>
    <n v="421.88"/>
    <n v="1450000"/>
    <n v="409.66"/>
    <n v="1408000"/>
    <x v="462"/>
    <n v="-42000"/>
    <x v="475"/>
    <x v="451"/>
    <x v="12"/>
    <n v="22"/>
    <x v="115"/>
  </r>
  <r>
    <n v="597"/>
    <n v="6333836"/>
    <s v="C"/>
    <s v="10N"/>
    <s v="1105 Marcy St #2"/>
    <x v="31"/>
    <n v="2"/>
    <n v="2"/>
    <n v="0"/>
    <n v="1"/>
    <n v="1"/>
    <n v="2020"/>
    <n v="0.19"/>
    <n v="1227"/>
    <n v="431.54"/>
    <n v="529500"/>
    <n v="431.54"/>
    <n v="529500"/>
    <x v="1"/>
    <n v="0"/>
    <x v="1"/>
    <x v="1"/>
    <x v="12"/>
    <n v="44"/>
    <x v="104"/>
  </r>
  <r>
    <n v="598"/>
    <n v="4045307"/>
    <s v="C"/>
    <s v="1B"/>
    <s v="1406 W 29th St"/>
    <x v="37"/>
    <n v="4"/>
    <n v="3"/>
    <n v="0"/>
    <n v="2"/>
    <n v="2"/>
    <n v="1929"/>
    <n v="0.19400000000000001"/>
    <n v="2502"/>
    <n v="439.25"/>
    <n v="1099000"/>
    <n v="399.68"/>
    <n v="1000000"/>
    <x v="463"/>
    <n v="-99000"/>
    <x v="476"/>
    <x v="452"/>
    <x v="12"/>
    <n v="53"/>
    <x v="70"/>
  </r>
  <r>
    <n v="599"/>
    <n v="8752702"/>
    <s v="C"/>
    <n v="4"/>
    <s v="4416 Barrow Ave"/>
    <x v="22"/>
    <n v="3"/>
    <n v="2"/>
    <n v="1"/>
    <n v="2"/>
    <n v="1"/>
    <n v="1932"/>
    <n v="0.13200000000000001"/>
    <n v="1416"/>
    <n v="458.97"/>
    <n v="649900"/>
    <n v="423.73"/>
    <n v="600000"/>
    <x v="464"/>
    <n v="-49900"/>
    <x v="477"/>
    <x v="453"/>
    <x v="12"/>
    <n v="64"/>
    <x v="29"/>
  </r>
  <r>
    <n v="600"/>
    <n v="7208285"/>
    <s v="C"/>
    <n v="6"/>
    <s v="406 E Annie St"/>
    <x v="26"/>
    <n v="3"/>
    <n v="2"/>
    <n v="0"/>
    <n v="0"/>
    <n v="2"/>
    <n v="1985"/>
    <n v="0.14000000000000001"/>
    <n v="1644"/>
    <n v="471.41"/>
    <n v="775000"/>
    <n v="474.45"/>
    <n v="780000"/>
    <x v="465"/>
    <n v="5000"/>
    <x v="478"/>
    <x v="454"/>
    <x v="12"/>
    <n v="95"/>
    <x v="116"/>
  </r>
  <r>
    <n v="601"/>
    <n v="1106227"/>
    <s v="C"/>
    <n v="5"/>
    <s v="2403 E 9th St"/>
    <x v="24"/>
    <n v="2"/>
    <n v="1"/>
    <n v="0"/>
    <n v="0"/>
    <n v="1"/>
    <n v="1954"/>
    <n v="0.13400000000000001"/>
    <n v="988"/>
    <n v="475.71"/>
    <n v="470000"/>
    <n v="475.71"/>
    <n v="470000"/>
    <x v="1"/>
    <n v="0"/>
    <x v="1"/>
    <x v="1"/>
    <x v="12"/>
    <n v="6"/>
    <x v="32"/>
  </r>
  <r>
    <n v="602"/>
    <n v="7693076"/>
    <s v="C"/>
    <s v="LS"/>
    <s v="12625 Maidenhair Ln #36"/>
    <x v="11"/>
    <n v="4"/>
    <n v="4"/>
    <n v="1"/>
    <n v="3"/>
    <n v="2"/>
    <n v="2020"/>
    <n v="0.80100000000000005"/>
    <n v="3965"/>
    <n v="477.93"/>
    <n v="1895000"/>
    <n v="477.93"/>
    <n v="1895000"/>
    <x v="1"/>
    <n v="0"/>
    <x v="1"/>
    <x v="1"/>
    <x v="12"/>
    <n v="2"/>
    <x v="117"/>
  </r>
  <r>
    <n v="603"/>
    <n v="3607726"/>
    <s v="C"/>
    <n v="5"/>
    <s v="2105 Pennsylvania Ave #2"/>
    <x v="24"/>
    <n v="2"/>
    <n v="1"/>
    <n v="1"/>
    <n v="1"/>
    <n v="2"/>
    <n v="2020"/>
    <n v="0.1"/>
    <n v="1098"/>
    <n v="478.14"/>
    <n v="525000"/>
    <n v="478.14"/>
    <n v="525000"/>
    <x v="1"/>
    <n v="0"/>
    <x v="1"/>
    <x v="1"/>
    <x v="12"/>
    <n v="0"/>
    <x v="1"/>
  </r>
  <r>
    <n v="604"/>
    <n v="4238006"/>
    <s v="C"/>
    <n v="6"/>
    <s v="2105 Brooklyn St"/>
    <x v="26"/>
    <n v="2"/>
    <n v="2"/>
    <n v="0"/>
    <n v="0"/>
    <n v="2"/>
    <n v="2007"/>
    <n v="8.3000000000000004E-2"/>
    <n v="1471"/>
    <n v="483.34"/>
    <n v="711000"/>
    <n v="483.34"/>
    <n v="711000"/>
    <x v="1"/>
    <n v="0"/>
    <x v="1"/>
    <x v="1"/>
    <x v="12"/>
    <n v="37"/>
    <x v="45"/>
  </r>
  <r>
    <n v="605"/>
    <n v="9614289"/>
    <s v="C"/>
    <n v="5"/>
    <s v="903 Mansell Ave #B"/>
    <x v="24"/>
    <n v="2"/>
    <n v="2"/>
    <n v="1"/>
    <n v="0"/>
    <n v="2"/>
    <n v="2020"/>
    <n v="0.13200000000000001"/>
    <n v="1080"/>
    <n v="486.11"/>
    <n v="525000"/>
    <n v="486.11"/>
    <n v="525000"/>
    <x v="1"/>
    <n v="0"/>
    <x v="1"/>
    <x v="1"/>
    <x v="12"/>
    <n v="8"/>
    <x v="2"/>
  </r>
  <r>
    <n v="606"/>
    <n v="7317027"/>
    <s v="C"/>
    <n v="4"/>
    <s v="4803 Caswell Ave #2"/>
    <x v="22"/>
    <n v="2"/>
    <n v="2"/>
    <n v="1"/>
    <n v="1"/>
    <n v="2"/>
    <n v="2020"/>
    <n v="0.08"/>
    <n v="1050"/>
    <n v="490.48"/>
    <n v="515000"/>
    <n v="490.48"/>
    <n v="515000"/>
    <x v="1"/>
    <n v="0"/>
    <x v="1"/>
    <x v="1"/>
    <x v="12"/>
    <n v="0"/>
    <x v="1"/>
  </r>
  <r>
    <n v="607"/>
    <n v="3001260"/>
    <s v="C"/>
    <n v="6"/>
    <s v="2220 Thornton Building 3 Rd"/>
    <x v="26"/>
    <n v="1"/>
    <n v="1"/>
    <n v="0"/>
    <n v="0"/>
    <n v="1"/>
    <n v="2020"/>
    <n v="0"/>
    <n v="1081"/>
    <n v="494.91"/>
    <n v="535000"/>
    <n v="557.82000000000005"/>
    <n v="603000"/>
    <x v="466"/>
    <n v="68000"/>
    <x v="479"/>
    <x v="455"/>
    <x v="12"/>
    <n v="0"/>
    <x v="1"/>
  </r>
  <r>
    <n v="608"/>
    <n v="3467498"/>
    <s v="C"/>
    <n v="6"/>
    <s v="3008 Birdwood Cir"/>
    <x v="26"/>
    <n v="4"/>
    <n v="3"/>
    <n v="0"/>
    <n v="2"/>
    <n v="2"/>
    <n v="2020"/>
    <n v="0.16200000000000001"/>
    <n v="2657"/>
    <n v="498.09"/>
    <n v="1323438"/>
    <n v="498.09"/>
    <n v="1323438"/>
    <x v="1"/>
    <n v="0"/>
    <x v="1"/>
    <x v="1"/>
    <x v="12"/>
    <n v="0"/>
    <x v="1"/>
  </r>
  <r>
    <n v="609"/>
    <n v="9105496"/>
    <s v="C"/>
    <n v="6"/>
    <s v="805 Audrey Dr"/>
    <x v="26"/>
    <n v="4"/>
    <n v="3"/>
    <n v="0"/>
    <n v="2"/>
    <n v="2"/>
    <n v="2018"/>
    <n v="0.25"/>
    <n v="3319"/>
    <n v="534.79999999999995"/>
    <n v="1775000"/>
    <n v="522.75"/>
    <n v="1735000"/>
    <x v="467"/>
    <n v="-40000"/>
    <x v="480"/>
    <x v="456"/>
    <x v="12"/>
    <n v="8"/>
    <x v="11"/>
  </r>
  <r>
    <n v="610"/>
    <n v="1154551"/>
    <s v="C"/>
    <n v="6"/>
    <s v="1006 Daphne Ct"/>
    <x v="26"/>
    <n v="4"/>
    <n v="3"/>
    <n v="0"/>
    <n v="2"/>
    <n v="2"/>
    <n v="2017"/>
    <n v="0.29199999999999998"/>
    <n v="3073"/>
    <n v="546.70000000000005"/>
    <n v="1680000"/>
    <n v="528.15"/>
    <n v="1623000"/>
    <x v="468"/>
    <n v="-57000"/>
    <x v="481"/>
    <x v="457"/>
    <x v="12"/>
    <n v="32"/>
    <x v="76"/>
  </r>
  <r>
    <n v="611"/>
    <n v="3328049"/>
    <s v="C"/>
    <s v="1B"/>
    <s v="2300 Bridle Path"/>
    <x v="37"/>
    <n v="3"/>
    <n v="3"/>
    <n v="1"/>
    <n v="2"/>
    <n v="2"/>
    <n v="1953"/>
    <n v="0.32800000000000001"/>
    <n v="3517"/>
    <n v="567.24"/>
    <n v="1995000"/>
    <n v="511.8"/>
    <n v="1800000"/>
    <x v="469"/>
    <n v="-195000"/>
    <x v="482"/>
    <x v="458"/>
    <x v="12"/>
    <n v="39"/>
    <x v="61"/>
  </r>
  <r>
    <n v="612"/>
    <n v="4054062"/>
    <s v="C"/>
    <n v="4"/>
    <s v="929 E 52nd St"/>
    <x v="22"/>
    <n v="3"/>
    <n v="1"/>
    <n v="0"/>
    <n v="2"/>
    <n v="1"/>
    <n v="1928"/>
    <n v="0.35799999999999998"/>
    <n v="1131"/>
    <n v="618.48"/>
    <n v="699500"/>
    <n v="601.24"/>
    <n v="680000"/>
    <x v="470"/>
    <n v="-19500"/>
    <x v="483"/>
    <x v="459"/>
    <x v="12"/>
    <n v="84"/>
    <x v="106"/>
  </r>
  <r>
    <n v="613"/>
    <n v="3076556"/>
    <s v="C"/>
    <s v="8E"/>
    <s v="5015 Timberline Dr"/>
    <x v="23"/>
    <n v="3"/>
    <n v="2"/>
    <n v="0"/>
    <n v="2"/>
    <n v="1"/>
    <n v="1964"/>
    <n v="0.442"/>
    <n v="1972"/>
    <n v="912.78"/>
    <n v="1800000"/>
    <n v="963.49"/>
    <n v="1900000"/>
    <x v="471"/>
    <n v="100000"/>
    <x v="484"/>
    <x v="460"/>
    <x v="12"/>
    <n v="7"/>
    <x v="32"/>
  </r>
  <r>
    <n v="614"/>
    <n v="6396928"/>
    <s v="C"/>
    <s v="3E"/>
    <s v="12821 Brahmin Dr"/>
    <x v="1"/>
    <n v="4"/>
    <n v="3"/>
    <n v="0"/>
    <n v="2"/>
    <n v="2"/>
    <n v="2020"/>
    <n v="0.15"/>
    <n v="2292"/>
    <n v="124.34"/>
    <n v="284990"/>
    <n v="125.1"/>
    <n v="286725"/>
    <x v="472"/>
    <n v="1735"/>
    <x v="485"/>
    <x v="461"/>
    <x v="13"/>
    <n v="15"/>
    <x v="48"/>
  </r>
  <r>
    <n v="615"/>
    <n v="4867966"/>
    <s v="C"/>
    <s v="3E"/>
    <s v="12825 Brahmin Dr"/>
    <x v="1"/>
    <n v="4"/>
    <n v="3"/>
    <n v="0"/>
    <n v="2"/>
    <n v="1"/>
    <n v="2020"/>
    <n v="0.14799999999999999"/>
    <n v="2170"/>
    <n v="127.65"/>
    <n v="276990"/>
    <n v="128.19"/>
    <n v="278165"/>
    <x v="473"/>
    <n v="1175"/>
    <x v="486"/>
    <x v="462"/>
    <x v="13"/>
    <n v="2"/>
    <x v="6"/>
  </r>
  <r>
    <n v="616"/>
    <n v="6711521"/>
    <s v="C"/>
    <s v="MA"/>
    <s v="11217 Saddlebred Trl"/>
    <x v="41"/>
    <n v="4"/>
    <n v="2"/>
    <n v="1"/>
    <n v="2"/>
    <n v="2"/>
    <n v="2020"/>
    <n v="0.19"/>
    <n v="2725"/>
    <n v="147.43"/>
    <n v="401742"/>
    <n v="147.06"/>
    <n v="400742"/>
    <x v="474"/>
    <n v="-1000"/>
    <x v="487"/>
    <x v="463"/>
    <x v="13"/>
    <n v="111"/>
    <x v="118"/>
  </r>
  <r>
    <n v="617"/>
    <n v="1071261"/>
    <s v="C"/>
    <s v="SWE"/>
    <s v="11224 Pickard Ln"/>
    <x v="9"/>
    <n v="3"/>
    <n v="2"/>
    <n v="1"/>
    <n v="2"/>
    <n v="2"/>
    <n v="2002"/>
    <n v="0.13800000000000001"/>
    <n v="2233"/>
    <n v="154.5"/>
    <n v="345000"/>
    <n v="152.26"/>
    <n v="340000"/>
    <x v="475"/>
    <n v="-5000"/>
    <x v="488"/>
    <x v="464"/>
    <x v="13"/>
    <n v="36"/>
    <x v="45"/>
  </r>
  <r>
    <n v="618"/>
    <n v="7099621"/>
    <s v="C"/>
    <n v="11"/>
    <s v="4703 Creek Bend Dr"/>
    <x v="8"/>
    <n v="3"/>
    <n v="2"/>
    <n v="0"/>
    <n v="0"/>
    <n v="1"/>
    <n v="1973"/>
    <n v="0.17899999999999999"/>
    <n v="1773"/>
    <n v="155.1"/>
    <n v="275000"/>
    <n v="160.74"/>
    <n v="285000"/>
    <x v="476"/>
    <n v="10000"/>
    <x v="489"/>
    <x v="12"/>
    <x v="13"/>
    <n v="12"/>
    <x v="28"/>
  </r>
  <r>
    <n v="619"/>
    <n v="8799552"/>
    <s v="C"/>
    <s v="5E"/>
    <s v="14702 Menifee St"/>
    <x v="4"/>
    <n v="3"/>
    <n v="2"/>
    <n v="1"/>
    <n v="2"/>
    <n v="2"/>
    <n v="1999"/>
    <n v="0.11899999999999999"/>
    <n v="1534"/>
    <n v="156.44999999999999"/>
    <n v="240000"/>
    <n v="170.14"/>
    <n v="261000"/>
    <x v="477"/>
    <n v="21000"/>
    <x v="490"/>
    <x v="465"/>
    <x v="13"/>
    <n v="4"/>
    <x v="4"/>
  </r>
  <r>
    <n v="620"/>
    <n v="7726181"/>
    <s v="C"/>
    <s v="SWE"/>
    <s v="1409 Kendalia St #350"/>
    <x v="9"/>
    <n v="3"/>
    <n v="2"/>
    <n v="1"/>
    <n v="2"/>
    <n v="2"/>
    <n v="2007"/>
    <n v="0.224"/>
    <n v="2163"/>
    <n v="157.19"/>
    <n v="340000"/>
    <n v="164.12"/>
    <n v="355000"/>
    <x v="478"/>
    <n v="15000"/>
    <x v="491"/>
    <x v="466"/>
    <x v="13"/>
    <n v="3"/>
    <x v="3"/>
  </r>
  <r>
    <n v="621"/>
    <n v="1134874"/>
    <s v="C"/>
    <s v="NW"/>
    <s v="11520 Sweet Basil Ct"/>
    <x v="2"/>
    <n v="4"/>
    <n v="2"/>
    <n v="1"/>
    <n v="1"/>
    <n v="2"/>
    <n v="1995"/>
    <n v="0.13500000000000001"/>
    <n v="2575"/>
    <n v="166.99"/>
    <n v="430000"/>
    <n v="163.11000000000001"/>
    <n v="420000"/>
    <x v="456"/>
    <n v="-10000"/>
    <x v="492"/>
    <x v="467"/>
    <x v="13"/>
    <n v="280"/>
    <x v="119"/>
  </r>
  <r>
    <n v="622"/>
    <n v="1709308"/>
    <s v="C"/>
    <s v="3E"/>
    <s v="12817 Brahmin Dr"/>
    <x v="1"/>
    <n v="3"/>
    <n v="2"/>
    <n v="0"/>
    <n v="2"/>
    <n v="1"/>
    <n v="2020"/>
    <n v="0.152"/>
    <n v="1412"/>
    <n v="174.21"/>
    <n v="245990"/>
    <n v="175.04"/>
    <n v="247160"/>
    <x v="479"/>
    <n v="1170"/>
    <x v="493"/>
    <x v="468"/>
    <x v="13"/>
    <n v="28"/>
    <x v="110"/>
  </r>
  <r>
    <n v="623"/>
    <n v="7703575"/>
    <s v="C"/>
    <s v="5E"/>
    <s v="15110 Walcott Dr"/>
    <x v="4"/>
    <n v="4"/>
    <n v="2"/>
    <n v="0"/>
    <n v="2"/>
    <n v="1"/>
    <n v="2014"/>
    <n v="9.6000000000000002E-2"/>
    <n v="1556"/>
    <n v="176.74"/>
    <n v="275000"/>
    <n v="179.95"/>
    <n v="280000"/>
    <x v="480"/>
    <n v="5000"/>
    <x v="494"/>
    <x v="60"/>
    <x v="13"/>
    <n v="9"/>
    <x v="4"/>
  </r>
  <r>
    <n v="624"/>
    <n v="7156403"/>
    <s v="C"/>
    <s v="SWW"/>
    <s v="11317 Aden Ct"/>
    <x v="13"/>
    <n v="4"/>
    <n v="3"/>
    <n v="0"/>
    <n v="2"/>
    <s v="M"/>
    <n v="1994"/>
    <n v="0.28399999999999997"/>
    <n v="3485"/>
    <n v="177.91"/>
    <n v="620000"/>
    <n v="194.12"/>
    <n v="676500"/>
    <x v="481"/>
    <n v="56500"/>
    <x v="495"/>
    <x v="469"/>
    <x v="13"/>
    <n v="3"/>
    <x v="3"/>
  </r>
  <r>
    <n v="625"/>
    <n v="3231742"/>
    <s v="C"/>
    <s v="SWW"/>
    <s v="11201 Cusseta Ln"/>
    <x v="13"/>
    <n v="4"/>
    <n v="3"/>
    <n v="1"/>
    <n v="3"/>
    <n v="2"/>
    <n v="2003"/>
    <n v="0.27800000000000002"/>
    <n v="3700"/>
    <n v="178.11"/>
    <n v="659000"/>
    <n v="184.05"/>
    <n v="681000"/>
    <x v="134"/>
    <n v="22000"/>
    <x v="496"/>
    <x v="470"/>
    <x v="13"/>
    <n v="0"/>
    <x v="1"/>
  </r>
  <r>
    <n v="626"/>
    <n v="3230463"/>
    <s v="C"/>
    <n v="3"/>
    <s v="7505 Glenhill Rd"/>
    <x v="12"/>
    <n v="4"/>
    <n v="2"/>
    <n v="0"/>
    <n v="2"/>
    <n v="1"/>
    <n v="1969"/>
    <n v="0.19400000000000001"/>
    <n v="2378"/>
    <n v="189.23"/>
    <n v="450000"/>
    <n v="174.52"/>
    <n v="415000"/>
    <x v="482"/>
    <n v="-35000"/>
    <x v="497"/>
    <x v="471"/>
    <x v="13"/>
    <n v="81"/>
    <x v="25"/>
  </r>
  <r>
    <n v="627"/>
    <n v="6272697"/>
    <s v="C"/>
    <s v="SWE"/>
    <s v="10517 Lindshire Ln"/>
    <x v="9"/>
    <n v="3"/>
    <n v="2"/>
    <n v="1"/>
    <n v="2"/>
    <n v="2"/>
    <n v="2002"/>
    <n v="0.188"/>
    <n v="2086"/>
    <n v="189.36"/>
    <n v="395000"/>
    <n v="189.36"/>
    <n v="395000"/>
    <x v="1"/>
    <n v="0"/>
    <x v="1"/>
    <x v="1"/>
    <x v="13"/>
    <n v="0"/>
    <x v="1"/>
  </r>
  <r>
    <n v="628"/>
    <n v="8221839"/>
    <s v="C"/>
    <s v="3E"/>
    <s v="7810 Jackson Graham Dr"/>
    <x v="1"/>
    <n v="3"/>
    <n v="2"/>
    <n v="0"/>
    <n v="2"/>
    <n v="1"/>
    <n v="2020"/>
    <n v="0"/>
    <n v="1514"/>
    <n v="194.18"/>
    <n v="293990"/>
    <n v="194.18"/>
    <n v="293990"/>
    <x v="1"/>
    <n v="0"/>
    <x v="1"/>
    <x v="1"/>
    <x v="13"/>
    <n v="52"/>
    <x v="120"/>
  </r>
  <r>
    <n v="629"/>
    <n v="9466880"/>
    <s v="C"/>
    <s v="N"/>
    <s v="12507 Palfrey Dr"/>
    <x v="6"/>
    <n v="4"/>
    <n v="3"/>
    <n v="1"/>
    <n v="2"/>
    <n v="2"/>
    <n v="2006"/>
    <n v="0.16800000000000001"/>
    <n v="2932"/>
    <n v="197.48"/>
    <n v="579000"/>
    <n v="194.41"/>
    <n v="570000"/>
    <x v="483"/>
    <n v="-9000"/>
    <x v="498"/>
    <x v="472"/>
    <x v="13"/>
    <n v="122"/>
    <x v="121"/>
  </r>
  <r>
    <n v="630"/>
    <n v="1973938"/>
    <s v="C"/>
    <s v="SWW"/>
    <s v="9917 Peakridge Dr"/>
    <x v="7"/>
    <n v="5"/>
    <n v="3"/>
    <n v="1"/>
    <n v="2"/>
    <n v="2"/>
    <n v="2012"/>
    <n v="1.29"/>
    <n v="3994"/>
    <n v="200.05"/>
    <n v="799000"/>
    <n v="194.04"/>
    <n v="775000"/>
    <x v="484"/>
    <n v="-24000"/>
    <x v="499"/>
    <x v="473"/>
    <x v="13"/>
    <n v="51"/>
    <x v="60"/>
  </r>
  <r>
    <n v="631"/>
    <n v="3974868"/>
    <s v="C"/>
    <n v="11"/>
    <s v="4606 Button Bend Rd"/>
    <x v="8"/>
    <n v="4"/>
    <n v="2"/>
    <n v="0"/>
    <n v="0"/>
    <n v="1"/>
    <n v="1976"/>
    <n v="0.14299999999999999"/>
    <n v="1617"/>
    <n v="215.83"/>
    <n v="349000"/>
    <n v="226.35"/>
    <n v="366000"/>
    <x v="485"/>
    <n v="17000"/>
    <x v="500"/>
    <x v="474"/>
    <x v="13"/>
    <n v="3"/>
    <x v="6"/>
  </r>
  <r>
    <n v="632"/>
    <n v="2521380"/>
    <s v="C"/>
    <s v="NW"/>
    <s v="11507 Brandon Parke Trl"/>
    <x v="18"/>
    <n v="3"/>
    <n v="2"/>
    <n v="0"/>
    <n v="2"/>
    <n v="1"/>
    <n v="2003"/>
    <n v="0.15"/>
    <n v="2300"/>
    <n v="217.35"/>
    <n v="499900"/>
    <n v="207.83"/>
    <n v="478000"/>
    <x v="486"/>
    <n v="-21900"/>
    <x v="501"/>
    <x v="475"/>
    <x v="13"/>
    <n v="56"/>
    <x v="122"/>
  </r>
  <r>
    <n v="633"/>
    <n v="8660886"/>
    <s v="C"/>
    <s v="RN"/>
    <s v="8809 Mountbatten Cir"/>
    <x v="39"/>
    <n v="5"/>
    <n v="3"/>
    <n v="1"/>
    <n v="3"/>
    <n v="2"/>
    <n v="1998"/>
    <n v="1.169"/>
    <n v="4578"/>
    <n v="218.43"/>
    <n v="999990"/>
    <n v="216.25"/>
    <n v="990000"/>
    <x v="487"/>
    <n v="-9990"/>
    <x v="502"/>
    <x v="476"/>
    <x v="13"/>
    <n v="0"/>
    <x v="1"/>
  </r>
  <r>
    <n v="634"/>
    <n v="7298059"/>
    <s v="C"/>
    <s v="N"/>
    <s v="2133 Cervin Blvd"/>
    <x v="5"/>
    <n v="2"/>
    <n v="2"/>
    <n v="0"/>
    <n v="0"/>
    <n v="1"/>
    <n v="1983"/>
    <n v="0.189"/>
    <n v="1190"/>
    <n v="231.09"/>
    <n v="275000"/>
    <n v="232.77"/>
    <n v="277000"/>
    <x v="488"/>
    <n v="2000"/>
    <x v="503"/>
    <x v="477"/>
    <x v="13"/>
    <n v="2"/>
    <x v="6"/>
  </r>
  <r>
    <n v="635"/>
    <n v="2342749"/>
    <s v="C"/>
    <s v="NW"/>
    <s v="12015 Swallow Dr"/>
    <x v="18"/>
    <n v="3"/>
    <n v="2"/>
    <n v="0"/>
    <n v="2"/>
    <n v="1"/>
    <n v="1977"/>
    <n v="0.157"/>
    <n v="1454"/>
    <n v="238.58"/>
    <n v="346900"/>
    <n v="233.84"/>
    <n v="340000"/>
    <x v="489"/>
    <n v="-6900"/>
    <x v="504"/>
    <x v="478"/>
    <x v="13"/>
    <n v="3"/>
    <x v="3"/>
  </r>
  <r>
    <n v="636"/>
    <n v="1310587"/>
    <s v="C"/>
    <s v="1N"/>
    <s v="4112 Adelphi Ln"/>
    <x v="6"/>
    <n v="3"/>
    <n v="2"/>
    <n v="0"/>
    <n v="2"/>
    <n v="1"/>
    <n v="1982"/>
    <n v="0.30299999999999999"/>
    <n v="1878"/>
    <n v="239.62"/>
    <n v="450000"/>
    <n v="236.95"/>
    <n v="445000"/>
    <x v="120"/>
    <n v="-5000"/>
    <x v="505"/>
    <x v="479"/>
    <x v="13"/>
    <n v="10"/>
    <x v="28"/>
  </r>
  <r>
    <n v="637"/>
    <n v="6392977"/>
    <s v="C"/>
    <s v="SWE"/>
    <s v="11905 Battle Bridge Dr"/>
    <x v="9"/>
    <n v="4"/>
    <n v="2"/>
    <n v="0"/>
    <n v="2"/>
    <n v="1"/>
    <n v="2000"/>
    <n v="0.188"/>
    <n v="1517"/>
    <n v="243.9"/>
    <n v="370000"/>
    <n v="247.21"/>
    <n v="375019"/>
    <x v="490"/>
    <n v="5019"/>
    <x v="506"/>
    <x v="480"/>
    <x v="13"/>
    <n v="11"/>
    <x v="28"/>
  </r>
  <r>
    <n v="638"/>
    <n v="1346043"/>
    <s v="C"/>
    <s v="8W"/>
    <s v="320 N TUMBLEWEED Trl"/>
    <x v="36"/>
    <n v="3"/>
    <n v="2"/>
    <n v="1"/>
    <n v="4"/>
    <n v="2"/>
    <n v="1999"/>
    <n v="1"/>
    <n v="3664"/>
    <n v="245.36"/>
    <n v="899000"/>
    <n v="230.62"/>
    <n v="845000"/>
    <x v="491"/>
    <n v="-54000"/>
    <x v="507"/>
    <x v="481"/>
    <x v="13"/>
    <n v="70"/>
    <x v="54"/>
  </r>
  <r>
    <n v="639"/>
    <n v="6524497"/>
    <s v="C"/>
    <s v="W"/>
    <s v="6811 Midwood Pkwy"/>
    <x v="30"/>
    <n v="4"/>
    <n v="2"/>
    <n v="1"/>
    <n v="2"/>
    <n v="2"/>
    <n v="1992"/>
    <n v="1"/>
    <n v="3028"/>
    <n v="246.04"/>
    <n v="745000"/>
    <n v="237.78"/>
    <n v="720000"/>
    <x v="492"/>
    <n v="-25000"/>
    <x v="508"/>
    <x v="482"/>
    <x v="13"/>
    <n v="6"/>
    <x v="32"/>
  </r>
  <r>
    <n v="640"/>
    <n v="1170406"/>
    <s v="C"/>
    <n v="11"/>
    <s v="4903 Parell Path"/>
    <x v="8"/>
    <n v="3"/>
    <n v="2"/>
    <n v="0"/>
    <n v="2"/>
    <n v="1"/>
    <n v="1977"/>
    <n v="0.161"/>
    <n v="1287"/>
    <n v="258.66000000000003"/>
    <n v="332900"/>
    <n v="279.72000000000003"/>
    <n v="360000"/>
    <x v="493"/>
    <n v="27100"/>
    <x v="509"/>
    <x v="483"/>
    <x v="13"/>
    <n v="4"/>
    <x v="3"/>
  </r>
  <r>
    <n v="641"/>
    <n v="3295799"/>
    <s v="C"/>
    <s v="1N"/>
    <s v="11105 Blackmoor Dr"/>
    <x v="14"/>
    <n v="3"/>
    <n v="2"/>
    <n v="0"/>
    <n v="1"/>
    <n v="1"/>
    <n v="1980"/>
    <n v="0.16700000000000001"/>
    <n v="1492"/>
    <n v="276.14"/>
    <n v="412000"/>
    <n v="281.5"/>
    <n v="420000"/>
    <x v="494"/>
    <n v="8000"/>
    <x v="510"/>
    <x v="484"/>
    <x v="13"/>
    <n v="4"/>
    <x v="4"/>
  </r>
  <r>
    <n v="642"/>
    <n v="1460158"/>
    <s v="C"/>
    <s v="10N"/>
    <s v="2201 Village Way Dr"/>
    <x v="31"/>
    <n v="4"/>
    <n v="2"/>
    <n v="0"/>
    <n v="2"/>
    <n v="1"/>
    <n v="1969"/>
    <n v="0.246"/>
    <n v="1560"/>
    <n v="282.05"/>
    <n v="440000"/>
    <n v="306.08999999999997"/>
    <n v="477500"/>
    <x v="495"/>
    <n v="37500"/>
    <x v="511"/>
    <x v="485"/>
    <x v="13"/>
    <n v="3"/>
    <x v="3"/>
  </r>
  <r>
    <n v="643"/>
    <n v="7524891"/>
    <s v="C"/>
    <s v="SWE"/>
    <s v="3403 Graybuck Rd"/>
    <x v="9"/>
    <n v="3"/>
    <n v="2"/>
    <n v="0"/>
    <n v="2"/>
    <n v="1"/>
    <n v="1968"/>
    <n v="0.875"/>
    <n v="1606"/>
    <n v="323.16000000000003"/>
    <n v="519000"/>
    <n v="311.33"/>
    <n v="500000"/>
    <x v="496"/>
    <n v="-19000"/>
    <x v="512"/>
    <x v="486"/>
    <x v="13"/>
    <n v="10"/>
    <x v="28"/>
  </r>
  <r>
    <n v="644"/>
    <n v="6999663"/>
    <s v="C"/>
    <s v="10S"/>
    <s v="1001 Stoneoak Ln"/>
    <x v="31"/>
    <n v="3"/>
    <n v="2"/>
    <n v="0"/>
    <n v="2"/>
    <n v="1"/>
    <n v="1973"/>
    <n v="0.156"/>
    <n v="1594"/>
    <n v="329.36"/>
    <n v="525000"/>
    <n v="334.38"/>
    <n v="533000"/>
    <x v="497"/>
    <n v="8000"/>
    <x v="513"/>
    <x v="487"/>
    <x v="13"/>
    <n v="4"/>
    <x v="4"/>
  </r>
  <r>
    <n v="645"/>
    <n v="2142074"/>
    <s v="C"/>
    <n v="5"/>
    <s v="4901 Santa Anna St"/>
    <x v="21"/>
    <n v="3"/>
    <n v="1"/>
    <n v="0"/>
    <n v="0"/>
    <n v="1"/>
    <n v="1940"/>
    <n v="0.35299999999999998"/>
    <n v="1443"/>
    <n v="343.04"/>
    <n v="495000"/>
    <n v="291.06"/>
    <n v="420000"/>
    <x v="498"/>
    <n v="-75000"/>
    <x v="514"/>
    <x v="488"/>
    <x v="13"/>
    <n v="70"/>
    <x v="84"/>
  </r>
  <r>
    <n v="646"/>
    <n v="2732021"/>
    <s v="C"/>
    <n v="9"/>
    <s v="6202 Larch Ter"/>
    <x v="33"/>
    <n v="3"/>
    <n v="2"/>
    <n v="0"/>
    <n v="0"/>
    <n v="1"/>
    <n v="1970"/>
    <n v="0.13300000000000001"/>
    <n v="1064"/>
    <n v="347.65"/>
    <n v="369900"/>
    <n v="346.8"/>
    <n v="369000"/>
    <x v="499"/>
    <n v="-900"/>
    <x v="515"/>
    <x v="489"/>
    <x v="13"/>
    <n v="13"/>
    <x v="30"/>
  </r>
  <r>
    <n v="647"/>
    <n v="6629630"/>
    <s v="C"/>
    <s v="1N"/>
    <s v="11620 Elk Park Trl"/>
    <x v="14"/>
    <n v="3"/>
    <n v="2"/>
    <n v="0"/>
    <n v="2"/>
    <n v="1"/>
    <n v="1972"/>
    <n v="0.13900000000000001"/>
    <n v="1154"/>
    <n v="357.45"/>
    <n v="412500"/>
    <n v="346.62"/>
    <n v="400000"/>
    <x v="500"/>
    <n v="-12500"/>
    <x v="516"/>
    <x v="201"/>
    <x v="13"/>
    <n v="29"/>
    <x v="110"/>
  </r>
  <r>
    <n v="648"/>
    <n v="8654309"/>
    <s v="C"/>
    <s v="10N"/>
    <s v="4301 Hank Ave #1"/>
    <x v="31"/>
    <n v="3"/>
    <n v="2"/>
    <n v="1"/>
    <n v="1"/>
    <n v="2"/>
    <n v="2020"/>
    <n v="0.192"/>
    <n v="1852"/>
    <n v="357.99"/>
    <n v="663000"/>
    <n v="352.59"/>
    <n v="653000"/>
    <x v="501"/>
    <n v="-10000"/>
    <x v="517"/>
    <x v="490"/>
    <x v="13"/>
    <n v="14"/>
    <x v="27"/>
  </r>
  <r>
    <n v="649"/>
    <n v="6735660"/>
    <s v="C"/>
    <s v="10N"/>
    <s v="4431 Jinx Ave #2"/>
    <x v="31"/>
    <n v="2"/>
    <n v="2"/>
    <n v="1"/>
    <n v="1"/>
    <n v="2"/>
    <n v="2020"/>
    <n v="0.248"/>
    <n v="1949"/>
    <n v="358.65"/>
    <n v="699000"/>
    <n v="364.29"/>
    <n v="710000"/>
    <x v="502"/>
    <n v="11000"/>
    <x v="518"/>
    <x v="491"/>
    <x v="13"/>
    <n v="2"/>
    <x v="6"/>
  </r>
  <r>
    <n v="650"/>
    <n v="3190442"/>
    <s v="C"/>
    <n v="5"/>
    <s v="2903 Prado St #1"/>
    <x v="24"/>
    <n v="3"/>
    <n v="3"/>
    <n v="1"/>
    <n v="1"/>
    <n v="3"/>
    <n v="2020"/>
    <n v="0.156"/>
    <n v="2056"/>
    <n v="362.35"/>
    <n v="745000"/>
    <n v="362.35"/>
    <n v="745000"/>
    <x v="1"/>
    <n v="0"/>
    <x v="1"/>
    <x v="1"/>
    <x v="13"/>
    <n v="5"/>
    <x v="16"/>
  </r>
  <r>
    <n v="651"/>
    <n v="3337751"/>
    <s v="C"/>
    <s v="LS"/>
    <s v="8601 Rollins Dr"/>
    <x v="11"/>
    <n v="5"/>
    <n v="4"/>
    <n v="1"/>
    <n v="3"/>
    <n v="1"/>
    <n v="2020"/>
    <n v="1.3879999999999999"/>
    <n v="4620"/>
    <n v="367.97"/>
    <n v="1700000"/>
    <n v="367.97"/>
    <n v="1700000"/>
    <x v="1"/>
    <n v="0"/>
    <x v="1"/>
    <x v="1"/>
    <x v="13"/>
    <n v="9"/>
    <x v="21"/>
  </r>
  <r>
    <n v="652"/>
    <n v="5803716"/>
    <s v="C"/>
    <n v="6"/>
    <s v="2220 Thornton Building 2 Rd"/>
    <x v="26"/>
    <n v="4"/>
    <n v="2"/>
    <n v="1"/>
    <n v="0"/>
    <n v="1"/>
    <n v="2020"/>
    <n v="0"/>
    <n v="2210"/>
    <n v="384.62"/>
    <n v="850000"/>
    <n v="388.04"/>
    <n v="857577"/>
    <x v="503"/>
    <n v="7577"/>
    <x v="519"/>
    <x v="492"/>
    <x v="13"/>
    <n v="0"/>
    <x v="1"/>
  </r>
  <r>
    <n v="653"/>
    <n v="3194781"/>
    <s v="C"/>
    <n v="5"/>
    <s v="2506 E 18th St"/>
    <x v="24"/>
    <n v="3"/>
    <n v="1"/>
    <n v="1"/>
    <n v="0"/>
    <n v="1"/>
    <n v="1940"/>
    <n v="6.4000000000000001E-2"/>
    <n v="1074"/>
    <n v="395.72"/>
    <n v="425000"/>
    <n v="442.27"/>
    <n v="475000"/>
    <x v="504"/>
    <n v="50000"/>
    <x v="520"/>
    <x v="493"/>
    <x v="13"/>
    <n v="6"/>
    <x v="16"/>
  </r>
  <r>
    <n v="654"/>
    <n v="4966937"/>
    <s v="C"/>
    <n v="2"/>
    <s v="7600 Creston Ln"/>
    <x v="12"/>
    <n v="3"/>
    <n v="1"/>
    <n v="0"/>
    <n v="0"/>
    <n v="1"/>
    <n v="1958"/>
    <n v="0.19700000000000001"/>
    <n v="1109"/>
    <n v="405.77"/>
    <n v="450000"/>
    <n v="387.74"/>
    <n v="430000"/>
    <x v="505"/>
    <n v="-20000"/>
    <x v="521"/>
    <x v="494"/>
    <x v="13"/>
    <n v="27"/>
    <x v="123"/>
  </r>
  <r>
    <n v="655"/>
    <n v="9753546"/>
    <s v="C"/>
    <n v="7"/>
    <s v="1820 Spillman St"/>
    <x v="26"/>
    <n v="4"/>
    <n v="3"/>
    <n v="0"/>
    <n v="1"/>
    <n v="2"/>
    <n v="1963"/>
    <n v="0.14000000000000001"/>
    <n v="2666"/>
    <n v="450.07"/>
    <n v="1199888"/>
    <n v="444.49"/>
    <n v="1185000"/>
    <x v="506"/>
    <n v="-14888"/>
    <x v="522"/>
    <x v="495"/>
    <x v="13"/>
    <n v="184"/>
    <x v="124"/>
  </r>
  <r>
    <n v="656"/>
    <n v="6622784"/>
    <s v="C"/>
    <s v="10N"/>
    <s v="4417 Mount Vernon Dr #2"/>
    <x v="31"/>
    <n v="2"/>
    <n v="2"/>
    <n v="0"/>
    <n v="0"/>
    <n v="2"/>
    <n v="2019"/>
    <n v="6.5000000000000002E-2"/>
    <n v="1047"/>
    <n v="453.68"/>
    <n v="475000"/>
    <n v="453.68"/>
    <n v="475000"/>
    <x v="1"/>
    <n v="0"/>
    <x v="1"/>
    <x v="1"/>
    <x v="13"/>
    <n v="7"/>
    <x v="11"/>
  </r>
  <r>
    <n v="657"/>
    <n v="8268614"/>
    <s v="C"/>
    <s v="10N"/>
    <s v="902 Plateau Cir #2"/>
    <x v="31"/>
    <n v="2"/>
    <n v="2"/>
    <n v="0"/>
    <n v="1"/>
    <n v="1"/>
    <n v="2020"/>
    <n v="0.17599999999999999"/>
    <n v="1100"/>
    <n v="468.18"/>
    <n v="515000"/>
    <n v="468.18"/>
    <n v="515000"/>
    <x v="1"/>
    <n v="0"/>
    <x v="1"/>
    <x v="1"/>
    <x v="13"/>
    <n v="38"/>
    <x v="61"/>
  </r>
  <r>
    <n v="658"/>
    <n v="4551365"/>
    <s v="C"/>
    <n v="7"/>
    <s v="2131 Barton Hills Dr"/>
    <x v="26"/>
    <n v="4"/>
    <n v="2"/>
    <n v="1"/>
    <n v="2"/>
    <n v="2"/>
    <n v="1986"/>
    <n v="0.28699999999999998"/>
    <n v="2533"/>
    <n v="473.75"/>
    <n v="1200000"/>
    <n v="454.01"/>
    <n v="1150000"/>
    <x v="507"/>
    <n v="-50000"/>
    <x v="523"/>
    <x v="72"/>
    <x v="13"/>
    <n v="48"/>
    <x v="125"/>
  </r>
  <r>
    <n v="659"/>
    <n v="7837662"/>
    <s v="C"/>
    <n v="4"/>
    <s v="510 E 38th St"/>
    <x v="32"/>
    <n v="2"/>
    <n v="1"/>
    <n v="0"/>
    <n v="0"/>
    <n v="1"/>
    <n v="1936"/>
    <n v="0.16700000000000001"/>
    <n v="1235"/>
    <n v="485.83"/>
    <n v="600000"/>
    <n v="457.49"/>
    <n v="565000"/>
    <x v="508"/>
    <n v="-35000"/>
    <x v="524"/>
    <x v="99"/>
    <x v="13"/>
    <n v="16"/>
    <x v="28"/>
  </r>
  <r>
    <n v="660"/>
    <n v="7881972"/>
    <s v="C"/>
    <s v="1B"/>
    <s v="2802 Cherry Ln"/>
    <x v="37"/>
    <n v="4"/>
    <n v="3"/>
    <n v="1"/>
    <n v="2"/>
    <n v="2"/>
    <n v="1940"/>
    <n v="0.18099999999999999"/>
    <n v="3081"/>
    <n v="503.08"/>
    <n v="1550000"/>
    <n v="483.61"/>
    <n v="1490000"/>
    <x v="509"/>
    <n v="-60000"/>
    <x v="525"/>
    <x v="496"/>
    <x v="13"/>
    <n v="9"/>
    <x v="21"/>
  </r>
  <r>
    <n v="661"/>
    <n v="7468636"/>
    <s v="C"/>
    <n v="2"/>
    <s v="3004 Whiteway Dr"/>
    <x v="25"/>
    <n v="4"/>
    <n v="3"/>
    <n v="0"/>
    <n v="2"/>
    <n v="1"/>
    <n v="2020"/>
    <n v="0.23799999999999999"/>
    <n v="2733"/>
    <n v="530.54999999999995"/>
    <n v="1450000"/>
    <n v="530.54999999999995"/>
    <n v="1450000"/>
    <x v="1"/>
    <n v="0"/>
    <x v="1"/>
    <x v="1"/>
    <x v="13"/>
    <n v="0"/>
    <x v="1"/>
  </r>
  <r>
    <n v="662"/>
    <n v="2144361"/>
    <s v="C"/>
    <n v="6"/>
    <s v="2220 Thornton Building 1 Rd"/>
    <x v="26"/>
    <n v="2"/>
    <n v="2"/>
    <n v="1"/>
    <n v="1"/>
    <n v="1"/>
    <n v="2020"/>
    <n v="0"/>
    <n v="1081"/>
    <n v="555.04"/>
    <n v="600000"/>
    <n v="556.89"/>
    <n v="602000"/>
    <x v="510"/>
    <n v="2000"/>
    <x v="526"/>
    <x v="275"/>
    <x v="13"/>
    <n v="0"/>
    <x v="1"/>
  </r>
  <r>
    <n v="663"/>
    <n v="9912194"/>
    <s v="C"/>
    <n v="5"/>
    <s v="2615 Willow St #2"/>
    <x v="24"/>
    <n v="2"/>
    <n v="2"/>
    <n v="1"/>
    <n v="1"/>
    <n v="2"/>
    <n v="2020"/>
    <n v="0.157"/>
    <n v="1022"/>
    <n v="576.32000000000005"/>
    <n v="589000"/>
    <n v="576.32000000000005"/>
    <n v="589000"/>
    <x v="1"/>
    <n v="0"/>
    <x v="1"/>
    <x v="1"/>
    <x v="13"/>
    <n v="2"/>
    <x v="6"/>
  </r>
  <r>
    <n v="664"/>
    <n v="3455678"/>
    <s v="C"/>
    <n v="5"/>
    <s v="64 Chicon St"/>
    <x v="24"/>
    <n v="3"/>
    <n v="2"/>
    <n v="0"/>
    <n v="0"/>
    <n v="1"/>
    <n v="1920"/>
    <n v="8.1000000000000003E-2"/>
    <n v="1176"/>
    <n v="586.65"/>
    <n v="689900"/>
    <n v="639.83000000000004"/>
    <n v="752445"/>
    <x v="511"/>
    <n v="62545"/>
    <x v="527"/>
    <x v="497"/>
    <x v="13"/>
    <n v="1"/>
    <x v="5"/>
  </r>
  <r>
    <n v="665"/>
    <n v="8220561"/>
    <s v="C"/>
    <s v="1B"/>
    <s v="1809 W 11th St"/>
    <x v="37"/>
    <n v="3"/>
    <n v="2"/>
    <n v="0"/>
    <n v="0"/>
    <n v="2"/>
    <n v="1943"/>
    <n v="0.154"/>
    <n v="1922"/>
    <n v="598.34"/>
    <n v="1150000"/>
    <n v="572.32000000000005"/>
    <n v="1100000"/>
    <x v="512"/>
    <n v="-50000"/>
    <x v="528"/>
    <x v="498"/>
    <x v="13"/>
    <n v="78"/>
    <x v="67"/>
  </r>
  <r>
    <n v="666"/>
    <n v="9951295"/>
    <s v="C"/>
    <n v="5"/>
    <s v="2009 E 2nd St"/>
    <x v="24"/>
    <n v="2"/>
    <n v="1"/>
    <n v="0"/>
    <n v="2"/>
    <n v="1"/>
    <n v="1950"/>
    <n v="0.14899999999999999"/>
    <n v="1013"/>
    <n v="739.39"/>
    <n v="749000"/>
    <n v="753.33"/>
    <n v="763125"/>
    <x v="513"/>
    <n v="14125"/>
    <x v="529"/>
    <x v="499"/>
    <x v="13"/>
    <n v="14"/>
    <x v="27"/>
  </r>
  <r>
    <n v="667"/>
    <n v="4195209"/>
    <s v="C"/>
    <s v="1B"/>
    <s v="1204 Shelley Ave"/>
    <x v="37"/>
    <n v="2"/>
    <n v="2"/>
    <n v="0"/>
    <n v="2"/>
    <n v="1"/>
    <n v="1940"/>
    <n v="0.18099999999999999"/>
    <n v="1336"/>
    <n v="744.76"/>
    <n v="995000"/>
    <n v="744.76"/>
    <n v="995000"/>
    <x v="1"/>
    <n v="0"/>
    <x v="1"/>
    <x v="1"/>
    <x v="13"/>
    <n v="8"/>
    <x v="11"/>
  </r>
  <r>
    <n v="668"/>
    <n v="1012163"/>
    <s v="C"/>
    <n v="5"/>
    <s v="3004 Prado St"/>
    <x v="24"/>
    <n v="1"/>
    <n v="1"/>
    <n v="0"/>
    <n v="0"/>
    <n v="1"/>
    <n v="1948"/>
    <n v="0.15"/>
    <n v="525"/>
    <n v="752.38"/>
    <n v="395000"/>
    <n v="714.29"/>
    <n v="375000"/>
    <x v="514"/>
    <n v="-20000"/>
    <x v="530"/>
    <x v="500"/>
    <x v="13"/>
    <n v="3"/>
    <x v="3"/>
  </r>
  <r>
    <n v="669"/>
    <n v="2484882"/>
    <s v="C"/>
    <s v="10N"/>
    <s v="2309 Village Cir"/>
    <x v="31"/>
    <n v="3"/>
    <n v="2"/>
    <n v="0"/>
    <n v="2"/>
    <n v="1"/>
    <n v="1970"/>
    <n v="0.22"/>
    <n v="1672"/>
    <n v="170.45"/>
    <n v="285000"/>
    <n v="179.43"/>
    <n v="300000"/>
    <x v="515"/>
    <n v="15000"/>
    <x v="531"/>
    <x v="61"/>
    <x v="14"/>
    <n v="0"/>
    <x v="1"/>
  </r>
  <r>
    <n v="670"/>
    <n v="3643005"/>
    <s v="C"/>
    <s v="NE"/>
    <s v="2202 Langdale Ln"/>
    <x v="28"/>
    <n v="3"/>
    <n v="2"/>
    <n v="1"/>
    <n v="2"/>
    <n v="2"/>
    <n v="2018"/>
    <n v="0.121"/>
    <n v="1496"/>
    <n v="183.82"/>
    <n v="275000"/>
    <n v="207.22"/>
    <n v="310000"/>
    <x v="516"/>
    <n v="35000"/>
    <x v="532"/>
    <x v="501"/>
    <x v="14"/>
    <n v="5"/>
    <x v="16"/>
  </r>
  <r>
    <n v="671"/>
    <n v="1920666"/>
    <s v="C"/>
    <s v="N"/>
    <s v="3825 Mocha Trl"/>
    <x v="5"/>
    <n v="4"/>
    <n v="2"/>
    <n v="0"/>
    <n v="2"/>
    <n v="1"/>
    <n v="1995"/>
    <n v="0.17399999999999999"/>
    <n v="1933"/>
    <n v="225.04"/>
    <n v="435000"/>
    <n v="225.04"/>
    <n v="435000"/>
    <x v="1"/>
    <n v="0"/>
    <x v="1"/>
    <x v="1"/>
    <x v="14"/>
    <n v="11"/>
    <x v="28"/>
  </r>
  <r>
    <n v="672"/>
    <n v="4023068"/>
    <s v="C"/>
    <s v="8W"/>
    <s v="6413 Forest Hills Dr #B"/>
    <x v="23"/>
    <n v="3"/>
    <n v="2"/>
    <n v="1"/>
    <n v="2"/>
    <n v="2"/>
    <n v="2011"/>
    <n v="0.29299999999999998"/>
    <n v="3089"/>
    <n v="296.20999999999998"/>
    <n v="915000"/>
    <n v="286.5"/>
    <n v="885000"/>
    <x v="517"/>
    <n v="-30000"/>
    <x v="533"/>
    <x v="502"/>
    <x v="14"/>
    <n v="8"/>
    <x v="32"/>
  </r>
  <r>
    <n v="673"/>
    <n v="7048404"/>
    <s v="C"/>
    <n v="2"/>
    <s v="7523 Delafield Ln"/>
    <x v="12"/>
    <n v="4"/>
    <n v="2"/>
    <n v="0"/>
    <n v="1"/>
    <n v="1"/>
    <n v="1953"/>
    <n v="0.187"/>
    <n v="2266"/>
    <n v="299.64999999999998"/>
    <n v="679000"/>
    <n v="299.64999999999998"/>
    <n v="679000"/>
    <x v="1"/>
    <n v="0"/>
    <x v="1"/>
    <x v="1"/>
    <x v="14"/>
    <n v="0"/>
    <x v="1"/>
  </r>
  <r>
    <n v="674"/>
    <n v="8391252"/>
    <s v="C"/>
    <s v="1B"/>
    <s v="605 Oakland"/>
    <x v="37"/>
    <n v="2"/>
    <n v="2"/>
    <n v="0"/>
    <n v="0"/>
    <n v="1"/>
    <n v="1925"/>
    <n v="0.157"/>
    <n v="1442"/>
    <n v="506.24"/>
    <n v="730000"/>
    <n v="528.42999999999995"/>
    <n v="762000"/>
    <x v="518"/>
    <n v="32000"/>
    <x v="534"/>
    <x v="503"/>
    <x v="14"/>
    <n v="5"/>
    <x v="16"/>
  </r>
  <r>
    <n v="675"/>
    <n v="6439964"/>
    <s v="C"/>
    <s v="HD"/>
    <s v="121 Eaton Ln NW"/>
    <x v="7"/>
    <n v="5"/>
    <n v="4"/>
    <n v="1"/>
    <n v="3"/>
    <n v="2"/>
    <n v="2003"/>
    <n v="0.33100000000000002"/>
    <n v="4247"/>
    <n v="155.4"/>
    <n v="660000"/>
    <n v="153.05000000000001"/>
    <n v="650000"/>
    <x v="519"/>
    <n v="-10000"/>
    <x v="535"/>
    <x v="356"/>
    <x v="15"/>
    <n v="49"/>
    <x v="83"/>
  </r>
  <r>
    <n v="676"/>
    <n v="1600923"/>
    <s v="C"/>
    <s v="PF"/>
    <s v="12933 Dionysus Dr"/>
    <x v="10"/>
    <n v="3"/>
    <n v="2"/>
    <n v="0"/>
    <n v="2"/>
    <n v="1"/>
    <n v="1999"/>
    <n v="0.14299999999999999"/>
    <n v="1522"/>
    <n v="174.11"/>
    <n v="265000"/>
    <n v="177.4"/>
    <n v="270000"/>
    <x v="520"/>
    <n v="5000"/>
    <x v="536"/>
    <x v="504"/>
    <x v="15"/>
    <n v="6"/>
    <x v="32"/>
  </r>
  <r>
    <n v="677"/>
    <n v="5265171"/>
    <s v="C"/>
    <s v="W"/>
    <s v="7004 Covered Bridge Dr"/>
    <x v="30"/>
    <n v="4"/>
    <n v="3"/>
    <n v="1"/>
    <n v="2"/>
    <n v="2"/>
    <n v="2004"/>
    <n v="0.36799999999999999"/>
    <n v="3191"/>
    <n v="178.31"/>
    <n v="569000"/>
    <n v="189.13"/>
    <n v="603500"/>
    <x v="521"/>
    <n v="34500"/>
    <x v="537"/>
    <x v="505"/>
    <x v="15"/>
    <n v="1"/>
    <x v="5"/>
  </r>
  <r>
    <n v="678"/>
    <n v="3891263"/>
    <s v="C"/>
    <s v="CLS"/>
    <s v="11209 Persimmon Gap Dr"/>
    <x v="27"/>
    <n v="3"/>
    <n v="2"/>
    <n v="1"/>
    <n v="2"/>
    <n v="2"/>
    <n v="2008"/>
    <n v="0.129"/>
    <n v="2064"/>
    <n v="178.78"/>
    <n v="369000"/>
    <n v="186.17"/>
    <n v="384250"/>
    <x v="522"/>
    <n v="15250"/>
    <x v="538"/>
    <x v="506"/>
    <x v="15"/>
    <n v="4"/>
    <x v="4"/>
  </r>
  <r>
    <n v="679"/>
    <n v="9452667"/>
    <s v="C"/>
    <s v="10S"/>
    <s v="1808 Pannier Ln"/>
    <x v="9"/>
    <n v="3"/>
    <n v="2"/>
    <n v="0"/>
    <n v="2"/>
    <n v="1"/>
    <n v="2000"/>
    <n v="0.17"/>
    <n v="1844"/>
    <n v="183.84"/>
    <n v="339000"/>
    <n v="200.65"/>
    <n v="370000"/>
    <x v="523"/>
    <n v="31000"/>
    <x v="539"/>
    <x v="507"/>
    <x v="15"/>
    <n v="3"/>
    <x v="3"/>
  </r>
  <r>
    <n v="680"/>
    <n v="2912009"/>
    <s v="C"/>
    <s v="10S"/>
    <s v="9325 Sweetgum Dr #143"/>
    <x v="9"/>
    <n v="3"/>
    <n v="2"/>
    <n v="0"/>
    <n v="2"/>
    <n v="1"/>
    <n v="2011"/>
    <n v="0"/>
    <n v="1458"/>
    <n v="216.05"/>
    <n v="315000"/>
    <n v="219.48"/>
    <n v="320000"/>
    <x v="524"/>
    <n v="5000"/>
    <x v="540"/>
    <x v="508"/>
    <x v="15"/>
    <n v="4"/>
    <x v="4"/>
  </r>
  <r>
    <n v="681"/>
    <n v="3786680"/>
    <s v="C"/>
    <s v="10S"/>
    <s v="1237 Strickland Dr"/>
    <x v="9"/>
    <n v="3"/>
    <n v="2"/>
    <n v="0"/>
    <n v="2"/>
    <n v="1"/>
    <n v="1994"/>
    <n v="0.16600000000000001"/>
    <n v="1761"/>
    <n v="221.41"/>
    <n v="389900"/>
    <n v="218.63"/>
    <n v="385000"/>
    <x v="525"/>
    <n v="-4900"/>
    <x v="541"/>
    <x v="509"/>
    <x v="15"/>
    <n v="35"/>
    <x v="107"/>
  </r>
  <r>
    <n v="682"/>
    <n v="5507245"/>
    <s v="C"/>
    <s v="NW"/>
    <s v="7204 N Ute Trl"/>
    <x v="3"/>
    <n v="3"/>
    <n v="2"/>
    <n v="0"/>
    <n v="2"/>
    <n v="1.5"/>
    <n v="1975"/>
    <n v="0.23400000000000001"/>
    <n v="1802"/>
    <n v="221.98"/>
    <n v="400000"/>
    <n v="225.72"/>
    <n v="406750"/>
    <x v="526"/>
    <n v="6750"/>
    <x v="542"/>
    <x v="510"/>
    <x v="15"/>
    <n v="1"/>
    <x v="5"/>
  </r>
  <r>
    <n v="683"/>
    <n v="9653823"/>
    <s v="C"/>
    <s v="3E"/>
    <s v="7205 Chisos Pass"/>
    <x v="1"/>
    <n v="3"/>
    <n v="2"/>
    <n v="0"/>
    <n v="0"/>
    <n v="1"/>
    <n v="1983"/>
    <n v="0.20799999999999999"/>
    <n v="1359"/>
    <n v="235.47"/>
    <n v="320000"/>
    <n v="244.3"/>
    <n v="332000"/>
    <x v="527"/>
    <n v="12000"/>
    <x v="543"/>
    <x v="105"/>
    <x v="15"/>
    <n v="5"/>
    <x v="4"/>
  </r>
  <r>
    <n v="684"/>
    <n v="1155015"/>
    <s v="C"/>
    <s v="5E"/>
    <s v="4621 Credo Ln #161"/>
    <x v="4"/>
    <n v="2"/>
    <n v="2"/>
    <n v="0"/>
    <n v="2"/>
    <n v="1"/>
    <n v="2010"/>
    <n v="0.14199999999999999"/>
    <n v="1020"/>
    <n v="245.09"/>
    <n v="249990"/>
    <n v="259.8"/>
    <n v="265000"/>
    <x v="528"/>
    <n v="15010"/>
    <x v="544"/>
    <x v="511"/>
    <x v="15"/>
    <n v="1"/>
    <x v="5"/>
  </r>
  <r>
    <n v="685"/>
    <n v="2723638"/>
    <s v="C"/>
    <s v="RN"/>
    <s v="3728 Josh Ln"/>
    <x v="39"/>
    <n v="4"/>
    <n v="3"/>
    <n v="1"/>
    <n v="2"/>
    <n v="2"/>
    <n v="2002"/>
    <n v="0.755"/>
    <n v="5954"/>
    <n v="268.56"/>
    <n v="1599000"/>
    <n v="283.83999999999997"/>
    <n v="1690000"/>
    <x v="529"/>
    <n v="91000"/>
    <x v="545"/>
    <x v="512"/>
    <x v="15"/>
    <n v="4"/>
    <x v="4"/>
  </r>
  <r>
    <n v="686"/>
    <n v="1785251"/>
    <s v="C"/>
    <s v="3E"/>
    <s v="5529 Agatha Cir"/>
    <x v="1"/>
    <n v="3"/>
    <n v="2"/>
    <n v="0"/>
    <n v="0"/>
    <n v="2"/>
    <n v="2006"/>
    <n v="0.14099999999999999"/>
    <n v="1525"/>
    <n v="268.85000000000002"/>
    <n v="410000"/>
    <n v="265.57"/>
    <n v="405000"/>
    <x v="530"/>
    <n v="-5000"/>
    <x v="546"/>
    <x v="513"/>
    <x v="15"/>
    <n v="11"/>
    <x v="7"/>
  </r>
  <r>
    <n v="687"/>
    <n v="1464478"/>
    <s v="C"/>
    <n v="3"/>
    <s v="6900 Dubuque Ln"/>
    <x v="20"/>
    <n v="4"/>
    <n v="2"/>
    <n v="0"/>
    <n v="0"/>
    <n v="1"/>
    <n v="1968"/>
    <n v="0.14299999999999999"/>
    <n v="1556"/>
    <n v="282.77999999999997"/>
    <n v="440000"/>
    <n v="282.77999999999997"/>
    <n v="440000"/>
    <x v="1"/>
    <n v="0"/>
    <x v="1"/>
    <x v="1"/>
    <x v="15"/>
    <n v="4"/>
    <x v="65"/>
  </r>
  <r>
    <n v="688"/>
    <n v="1661042"/>
    <s v="C"/>
    <s v="1A"/>
    <s v="5300 Backtrail Dr"/>
    <x v="34"/>
    <n v="4"/>
    <n v="2"/>
    <n v="1"/>
    <n v="2"/>
    <n v="2"/>
    <n v="1984"/>
    <n v="0.32300000000000001"/>
    <n v="2596"/>
    <n v="288.52"/>
    <n v="749000"/>
    <n v="285.05"/>
    <n v="740000"/>
    <x v="531"/>
    <n v="-9000"/>
    <x v="547"/>
    <x v="514"/>
    <x v="15"/>
    <n v="14"/>
    <x v="27"/>
  </r>
  <r>
    <n v="689"/>
    <n v="7776163"/>
    <s v="C"/>
    <s v="10N"/>
    <s v="4425 Jinx Ave #1"/>
    <x v="31"/>
    <n v="4"/>
    <n v="2"/>
    <n v="1"/>
    <n v="1"/>
    <n v="2"/>
    <n v="2020"/>
    <n v="0.22900000000000001"/>
    <n v="2393"/>
    <n v="334.27"/>
    <n v="799900"/>
    <n v="330.13"/>
    <n v="790000"/>
    <x v="262"/>
    <n v="-9900"/>
    <x v="548"/>
    <x v="515"/>
    <x v="15"/>
    <n v="4"/>
    <x v="4"/>
  </r>
  <r>
    <n v="690"/>
    <n v="3239708"/>
    <s v="C"/>
    <s v="10N"/>
    <s v="4425 Jinx Ave #2"/>
    <x v="31"/>
    <n v="2"/>
    <n v="2"/>
    <n v="0"/>
    <n v="1"/>
    <n v="2"/>
    <n v="2020"/>
    <n v="0.22900000000000001"/>
    <n v="1114"/>
    <n v="466.7"/>
    <n v="519900"/>
    <n v="470.29"/>
    <n v="523900"/>
    <x v="532"/>
    <n v="4000"/>
    <x v="549"/>
    <x v="516"/>
    <x v="15"/>
    <n v="7"/>
    <x v="11"/>
  </r>
  <r>
    <n v="691"/>
    <n v="8537752"/>
    <s v="C"/>
    <n v="6"/>
    <s v="2605 S 2 St #2"/>
    <x v="26"/>
    <n v="2"/>
    <n v="3"/>
    <n v="1"/>
    <n v="1"/>
    <n v="2"/>
    <n v="2020"/>
    <n v="0.218"/>
    <n v="1216"/>
    <n v="555.1"/>
    <n v="675000"/>
    <n v="555.1"/>
    <n v="675000"/>
    <x v="1"/>
    <n v="0"/>
    <x v="1"/>
    <x v="1"/>
    <x v="15"/>
    <n v="3"/>
    <x v="3"/>
  </r>
  <r>
    <n v="692"/>
    <n v="1438578"/>
    <s v="C"/>
    <n v="11"/>
    <s v="7004 Alegre Pass"/>
    <x v="8"/>
    <n v="3"/>
    <n v="2"/>
    <n v="1"/>
    <n v="1"/>
    <n v="2"/>
    <n v="2004"/>
    <n v="9.8000000000000004E-2"/>
    <n v="1691"/>
    <n v="177.41"/>
    <n v="300000"/>
    <n v="177.41"/>
    <n v="300000"/>
    <x v="1"/>
    <n v="0"/>
    <x v="1"/>
    <x v="1"/>
    <x v="16"/>
    <n v="4"/>
    <x v="4"/>
  </r>
  <r>
    <n v="693"/>
    <n v="1091411"/>
    <s v="C"/>
    <s v="SWE"/>
    <s v="10321 Salida Dr"/>
    <x v="15"/>
    <n v="5"/>
    <n v="2"/>
    <n v="1"/>
    <n v="2"/>
    <n v="2"/>
    <n v="1992"/>
    <n v="0.20200000000000001"/>
    <n v="2880"/>
    <n v="180.56"/>
    <n v="520000"/>
    <n v="195.49"/>
    <n v="563000"/>
    <x v="533"/>
    <n v="43000"/>
    <x v="550"/>
    <x v="517"/>
    <x v="16"/>
    <n v="3"/>
    <x v="6"/>
  </r>
  <r>
    <n v="694"/>
    <n v="6434831"/>
    <s v="C"/>
    <s v="SC"/>
    <s v="5816 Southerner Way"/>
    <x v="35"/>
    <n v="3"/>
    <n v="2"/>
    <n v="0"/>
    <n v="2"/>
    <n v="1"/>
    <n v="2018"/>
    <n v="0.126"/>
    <n v="1645"/>
    <n v="191.49"/>
    <n v="315000"/>
    <n v="200.61"/>
    <n v="330000"/>
    <x v="534"/>
    <n v="15000"/>
    <x v="551"/>
    <x v="391"/>
    <x v="16"/>
    <n v="2"/>
    <x v="6"/>
  </r>
  <r>
    <n v="695"/>
    <n v="2511259"/>
    <s v="C"/>
    <s v="SWW"/>
    <s v="6311 Salcon Cliff Dr"/>
    <x v="15"/>
    <n v="4"/>
    <n v="2"/>
    <n v="1"/>
    <n v="2"/>
    <n v="2"/>
    <n v="2000"/>
    <n v="0.24299999999999999"/>
    <n v="2808"/>
    <n v="210.08"/>
    <n v="589900"/>
    <n v="230.91"/>
    <n v="648394"/>
    <x v="535"/>
    <n v="58494"/>
    <x v="552"/>
    <x v="518"/>
    <x v="16"/>
    <n v="4"/>
    <x v="4"/>
  </r>
  <r>
    <n v="696"/>
    <n v="2137616"/>
    <s v="C"/>
    <s v="2N"/>
    <s v="12322 Indian Mound Dr"/>
    <x v="19"/>
    <n v="5"/>
    <n v="2"/>
    <n v="0"/>
    <n v="1"/>
    <n v="1"/>
    <n v="1978"/>
    <n v="0.245"/>
    <n v="2044"/>
    <n v="220.16"/>
    <n v="450000"/>
    <n v="225.05"/>
    <n v="460000"/>
    <x v="536"/>
    <n v="10000"/>
    <x v="553"/>
    <x v="16"/>
    <x v="16"/>
    <n v="27"/>
    <x v="123"/>
  </r>
  <r>
    <n v="697"/>
    <n v="5449151"/>
    <s v="C"/>
    <s v="NE"/>
    <s v="1404 Tuffit Ln"/>
    <x v="10"/>
    <n v="3"/>
    <n v="2"/>
    <n v="0"/>
    <n v="2"/>
    <n v="1"/>
    <n v="1983"/>
    <n v="0.14599999999999999"/>
    <n v="1080"/>
    <n v="222.22"/>
    <n v="240000"/>
    <n v="245.37"/>
    <n v="265000"/>
    <x v="537"/>
    <n v="25000"/>
    <x v="554"/>
    <x v="519"/>
    <x v="16"/>
    <n v="2"/>
    <x v="6"/>
  </r>
  <r>
    <n v="698"/>
    <n v="3225095"/>
    <s v="C"/>
    <s v="W"/>
    <s v="8419 Red Willow Dr"/>
    <x v="30"/>
    <n v="3"/>
    <n v="2"/>
    <n v="1"/>
    <n v="2"/>
    <n v="2"/>
    <n v="1985"/>
    <n v="0.16200000000000001"/>
    <n v="2017"/>
    <n v="222.61"/>
    <n v="449000"/>
    <n v="228.06"/>
    <n v="460000"/>
    <x v="538"/>
    <n v="11000"/>
    <x v="555"/>
    <x v="520"/>
    <x v="16"/>
    <n v="2"/>
    <x v="6"/>
  </r>
  <r>
    <n v="699"/>
    <n v="3072971"/>
    <s v="C"/>
    <s v="LS"/>
    <s v="7 SPARROWGLEN Ln"/>
    <x v="11"/>
    <n v="3"/>
    <n v="2"/>
    <n v="1"/>
    <n v="2"/>
    <n v="1"/>
    <n v="1985"/>
    <n v="0.23100000000000001"/>
    <n v="2494"/>
    <n v="224.54"/>
    <n v="560000"/>
    <n v="216.52"/>
    <n v="540000"/>
    <x v="539"/>
    <n v="-20000"/>
    <x v="556"/>
    <x v="521"/>
    <x v="16"/>
    <n v="65"/>
    <x v="49"/>
  </r>
  <r>
    <n v="700"/>
    <n v="2144586"/>
    <s v="C"/>
    <s v="1N"/>
    <s v="4001 Balcones Woods Dr"/>
    <x v="14"/>
    <n v="5"/>
    <n v="3"/>
    <n v="1"/>
    <n v="2"/>
    <n v="2"/>
    <n v="1979"/>
    <n v="0.23300000000000001"/>
    <n v="2714"/>
    <n v="233.97"/>
    <n v="635000"/>
    <n v="259.76"/>
    <n v="705000"/>
    <x v="540"/>
    <n v="70000"/>
    <x v="557"/>
    <x v="522"/>
    <x v="16"/>
    <n v="0"/>
    <x v="1"/>
  </r>
  <r>
    <n v="701"/>
    <n v="5841168"/>
    <s v="C"/>
    <s v="1A"/>
    <s v="4206 Canyonside Trl"/>
    <x v="34"/>
    <n v="3"/>
    <n v="4"/>
    <n v="0"/>
    <n v="2"/>
    <s v="M"/>
    <n v="1993"/>
    <n v="0.23699999999999999"/>
    <n v="3054"/>
    <n v="235.43"/>
    <n v="719000"/>
    <n v="224.62"/>
    <n v="686000"/>
    <x v="541"/>
    <n v="-33000"/>
    <x v="558"/>
    <x v="523"/>
    <x v="16"/>
    <n v="107"/>
    <x v="126"/>
  </r>
  <r>
    <n v="702"/>
    <n v="4137123"/>
    <s v="C"/>
    <s v="10N"/>
    <s v="5203 Kings Highway"/>
    <x v="31"/>
    <n v="4"/>
    <n v="2"/>
    <n v="0"/>
    <n v="1"/>
    <n v="2"/>
    <n v="1963"/>
    <n v="0.15"/>
    <n v="1599"/>
    <n v="247.03"/>
    <n v="395000"/>
    <n v="230.14"/>
    <n v="368000"/>
    <x v="542"/>
    <n v="-27000"/>
    <x v="559"/>
    <x v="524"/>
    <x v="16"/>
    <n v="22"/>
    <x v="59"/>
  </r>
  <r>
    <n v="703"/>
    <n v="1902443"/>
    <s v="C"/>
    <s v="SWE"/>
    <s v="2915 Jubilee Trl"/>
    <x v="9"/>
    <n v="3"/>
    <n v="2"/>
    <n v="0"/>
    <n v="2"/>
    <n v="1"/>
    <n v="1986"/>
    <n v="0.13400000000000001"/>
    <n v="1270"/>
    <n v="263.7"/>
    <n v="334900"/>
    <n v="279.52999999999997"/>
    <n v="355000"/>
    <x v="543"/>
    <n v="20100"/>
    <x v="560"/>
    <x v="525"/>
    <x v="16"/>
    <n v="5"/>
    <x v="16"/>
  </r>
  <r>
    <n v="704"/>
    <n v="1118696"/>
    <s v="C"/>
    <s v="10S"/>
    <s v="2705 Irish Bend Dr"/>
    <x v="31"/>
    <n v="3"/>
    <n v="2"/>
    <n v="0"/>
    <n v="2"/>
    <n v="1"/>
    <n v="1982"/>
    <n v="0.17899999999999999"/>
    <n v="1384"/>
    <n v="270.95"/>
    <n v="375000"/>
    <n v="281.79000000000002"/>
    <n v="390000"/>
    <x v="544"/>
    <n v="15000"/>
    <x v="561"/>
    <x v="224"/>
    <x v="16"/>
    <n v="3"/>
    <x v="3"/>
  </r>
  <r>
    <n v="705"/>
    <n v="4539986"/>
    <s v="C"/>
    <s v="SWW"/>
    <s v="9004 Sommerland Way"/>
    <x v="15"/>
    <n v="3"/>
    <n v="2"/>
    <n v="0"/>
    <n v="2"/>
    <n v="1"/>
    <n v="1999"/>
    <n v="0.193"/>
    <n v="1572"/>
    <n v="285.62"/>
    <n v="449000"/>
    <n v="296.76"/>
    <n v="466500"/>
    <x v="545"/>
    <n v="17500"/>
    <x v="562"/>
    <x v="526"/>
    <x v="16"/>
    <n v="2"/>
    <x v="6"/>
  </r>
  <r>
    <n v="706"/>
    <n v="3688041"/>
    <s v="C"/>
    <s v="W"/>
    <s v="3809 Gaines Ct"/>
    <x v="17"/>
    <n v="4"/>
    <n v="3"/>
    <n v="1"/>
    <n v="2"/>
    <n v="2"/>
    <n v="1996"/>
    <n v="0.113"/>
    <n v="2913"/>
    <n v="303.81"/>
    <n v="885000"/>
    <n v="303.81"/>
    <n v="885000"/>
    <x v="1"/>
    <n v="0"/>
    <x v="1"/>
    <x v="1"/>
    <x v="16"/>
    <n v="19"/>
    <x v="95"/>
  </r>
  <r>
    <n v="707"/>
    <n v="6211783"/>
    <s v="C"/>
    <s v="10S"/>
    <s v="3404 Thomas Kincheon St"/>
    <x v="31"/>
    <n v="2"/>
    <n v="2"/>
    <n v="0"/>
    <n v="0"/>
    <n v="1"/>
    <n v="1997"/>
    <n v="0.29399999999999998"/>
    <n v="1010"/>
    <n v="306.83"/>
    <n v="309900"/>
    <n v="346.53"/>
    <n v="350000"/>
    <x v="546"/>
    <n v="40100"/>
    <x v="563"/>
    <x v="527"/>
    <x v="16"/>
    <n v="2"/>
    <x v="6"/>
  </r>
  <r>
    <n v="708"/>
    <n v="3206916"/>
    <s v="C"/>
    <s v="8E"/>
    <s v="5807 Buckpasser Cv"/>
    <x v="23"/>
    <n v="3"/>
    <n v="2"/>
    <n v="1"/>
    <n v="2"/>
    <n v="2"/>
    <n v="1985"/>
    <n v="0.33"/>
    <n v="2958"/>
    <n v="320.82"/>
    <n v="949000"/>
    <n v="338.4"/>
    <n v="1001000"/>
    <x v="547"/>
    <n v="52000"/>
    <x v="564"/>
    <x v="528"/>
    <x v="16"/>
    <n v="3"/>
    <x v="3"/>
  </r>
  <r>
    <n v="709"/>
    <n v="4934815"/>
    <s v="C"/>
    <s v="RN"/>
    <s v="13127 Travis View Loop"/>
    <x v="29"/>
    <n v="3"/>
    <n v="2"/>
    <n v="0"/>
    <n v="2"/>
    <n v="1"/>
    <n v="1973"/>
    <n v="0.42699999999999999"/>
    <n v="1623"/>
    <n v="323.48"/>
    <n v="525000"/>
    <n v="354.28"/>
    <n v="575000"/>
    <x v="548"/>
    <n v="50000"/>
    <x v="565"/>
    <x v="529"/>
    <x v="16"/>
    <n v="5"/>
    <x v="16"/>
  </r>
  <r>
    <n v="710"/>
    <n v="6996297"/>
    <s v="C"/>
    <n v="2"/>
    <s v="1301 Richcreek Rd"/>
    <x v="25"/>
    <n v="2"/>
    <n v="2"/>
    <n v="0"/>
    <n v="1"/>
    <n v="1"/>
    <n v="1952"/>
    <n v="0.20499999999999999"/>
    <n v="1730"/>
    <n v="328.32"/>
    <n v="568000"/>
    <n v="342.67"/>
    <n v="592819"/>
    <x v="549"/>
    <n v="24819"/>
    <x v="566"/>
    <x v="530"/>
    <x v="16"/>
    <n v="1"/>
    <x v="5"/>
  </r>
  <r>
    <n v="711"/>
    <n v="9861354"/>
    <s v="C"/>
    <s v="8W"/>
    <s v="6208 Indian Canyon Dr"/>
    <x v="23"/>
    <n v="4"/>
    <n v="3"/>
    <n v="1"/>
    <n v="2"/>
    <n v="2"/>
    <n v="1984"/>
    <n v="0.21"/>
    <n v="2818"/>
    <n v="345.99"/>
    <n v="975000"/>
    <n v="345.99"/>
    <n v="975000"/>
    <x v="1"/>
    <n v="0"/>
    <x v="1"/>
    <x v="1"/>
    <x v="16"/>
    <n v="0"/>
    <x v="1"/>
  </r>
  <r>
    <n v="712"/>
    <n v="9075716"/>
    <s v="C"/>
    <n v="2"/>
    <s v="7703 Orangewood Cir"/>
    <x v="25"/>
    <n v="3"/>
    <n v="3"/>
    <n v="0"/>
    <n v="2"/>
    <n v="1"/>
    <n v="1967"/>
    <n v="0.313"/>
    <n v="2377"/>
    <n v="370.21"/>
    <n v="880000"/>
    <n v="369.79"/>
    <n v="879000"/>
    <x v="550"/>
    <n v="-1000"/>
    <x v="567"/>
    <x v="531"/>
    <x v="16"/>
    <n v="3"/>
    <x v="3"/>
  </r>
  <r>
    <n v="713"/>
    <n v="5127362"/>
    <s v="C"/>
    <s v="10N"/>
    <s v="5206 Buffalo Pass"/>
    <x v="31"/>
    <n v="3"/>
    <n v="2"/>
    <n v="0"/>
    <n v="2"/>
    <n v="1"/>
    <n v="1960"/>
    <n v="0.316"/>
    <n v="1404"/>
    <n v="423.79"/>
    <n v="595000"/>
    <n v="429.13"/>
    <n v="602500"/>
    <x v="551"/>
    <n v="7500"/>
    <x v="568"/>
    <x v="532"/>
    <x v="16"/>
    <n v="0"/>
    <x v="1"/>
  </r>
  <r>
    <n v="714"/>
    <n v="7681765"/>
    <s v="C"/>
    <n v="5"/>
    <s v="1153 San Bernard St"/>
    <x v="24"/>
    <n v="3"/>
    <n v="3"/>
    <n v="0"/>
    <n v="2"/>
    <s v="M"/>
    <n v="2001"/>
    <n v="0.22800000000000001"/>
    <n v="2898"/>
    <n v="431.33"/>
    <n v="1250000"/>
    <n v="414.08"/>
    <n v="1200000"/>
    <x v="552"/>
    <n v="-50000"/>
    <x v="569"/>
    <x v="533"/>
    <x v="16"/>
    <n v="11"/>
    <x v="7"/>
  </r>
  <r>
    <n v="715"/>
    <n v="3798544"/>
    <s v="C"/>
    <s v="1B"/>
    <s v="2703 Bonnie Rd"/>
    <x v="37"/>
    <n v="4"/>
    <n v="3"/>
    <n v="0"/>
    <n v="2"/>
    <n v="2"/>
    <n v="1940"/>
    <n v="0.151"/>
    <n v="2912"/>
    <n v="456.39"/>
    <n v="1329000"/>
    <n v="447.8"/>
    <n v="1304000"/>
    <x v="553"/>
    <n v="-25000"/>
    <x v="570"/>
    <x v="534"/>
    <x v="16"/>
    <n v="19"/>
    <x v="127"/>
  </r>
  <r>
    <n v="716"/>
    <n v="3106874"/>
    <s v="C"/>
    <n v="5"/>
    <s v="5006 Lott Ave #2"/>
    <x v="21"/>
    <n v="2"/>
    <n v="2"/>
    <n v="1"/>
    <n v="1"/>
    <n v="2"/>
    <n v="2020"/>
    <n v="0.14599999999999999"/>
    <n v="921"/>
    <n v="461.45"/>
    <n v="425000"/>
    <n v="469.06"/>
    <n v="432000"/>
    <x v="554"/>
    <n v="7000"/>
    <x v="571"/>
    <x v="214"/>
    <x v="16"/>
    <n v="5"/>
    <x v="16"/>
  </r>
  <r>
    <n v="717"/>
    <n v="6365483"/>
    <s v="C"/>
    <n v="4"/>
    <s v="110 W 55th St #2"/>
    <x v="22"/>
    <n v="2"/>
    <n v="2"/>
    <n v="1"/>
    <n v="1"/>
    <n v="2"/>
    <n v="2020"/>
    <n v="0.08"/>
    <n v="977"/>
    <n v="480.04"/>
    <n v="469000"/>
    <n v="480.04"/>
    <n v="469000"/>
    <x v="1"/>
    <n v="0"/>
    <x v="1"/>
    <x v="1"/>
    <x v="16"/>
    <n v="0"/>
    <x v="1"/>
  </r>
  <r>
    <n v="718"/>
    <n v="3832760"/>
    <s v="C"/>
    <s v="10N"/>
    <s v="4612 Richmond Ave #2"/>
    <x v="31"/>
    <n v="2"/>
    <n v="2"/>
    <n v="1"/>
    <n v="1"/>
    <n v="2"/>
    <n v="2020"/>
    <n v="0.25800000000000001"/>
    <n v="1076"/>
    <n v="510.22"/>
    <n v="549000"/>
    <n v="506.51"/>
    <n v="545000"/>
    <x v="555"/>
    <n v="-4000"/>
    <x v="572"/>
    <x v="535"/>
    <x v="16"/>
    <n v="6"/>
    <x v="16"/>
  </r>
  <r>
    <n v="719"/>
    <n v="6146422"/>
    <s v="C"/>
    <n v="2"/>
    <s v="5808 Chesterfield Ave"/>
    <x v="12"/>
    <n v="3"/>
    <n v="1"/>
    <n v="0"/>
    <n v="1"/>
    <n v="1"/>
    <n v="1951"/>
    <n v="0.17499999999999999"/>
    <n v="1028"/>
    <n v="515.55999999999995"/>
    <n v="530000"/>
    <n v="510.7"/>
    <n v="525000"/>
    <x v="556"/>
    <n v="-5000"/>
    <x v="573"/>
    <x v="536"/>
    <x v="16"/>
    <n v="15"/>
    <x v="48"/>
  </r>
  <r>
    <n v="720"/>
    <n v="9541741"/>
    <s v="C"/>
    <n v="6"/>
    <s v="2506 Southland Dr"/>
    <x v="26"/>
    <n v="3"/>
    <n v="1"/>
    <n v="0"/>
    <n v="0"/>
    <n v="1"/>
    <n v="1963"/>
    <n v="0.17299999999999999"/>
    <n v="786"/>
    <n v="687.02"/>
    <n v="540000"/>
    <n v="795.17"/>
    <n v="625000"/>
    <x v="557"/>
    <n v="85000"/>
    <x v="574"/>
    <x v="537"/>
    <x v="16"/>
    <n v="4"/>
    <x v="4"/>
  </r>
  <r>
    <n v="721"/>
    <n v="5435435"/>
    <s v="C"/>
    <s v="DT"/>
    <s v="815 W 11th St"/>
    <x v="44"/>
    <n v="3"/>
    <n v="1"/>
    <n v="0"/>
    <n v="0"/>
    <n v="1"/>
    <n v="1910"/>
    <n v="0.14699999999999999"/>
    <n v="1178"/>
    <n v="1010.19"/>
    <n v="1190000"/>
    <n v="891.34"/>
    <n v="1050000"/>
    <x v="558"/>
    <n v="-140000"/>
    <x v="575"/>
    <x v="538"/>
    <x v="16"/>
    <n v="66"/>
    <x v="17"/>
  </r>
  <r>
    <n v="722"/>
    <n v="5193401"/>
    <s v="C"/>
    <s v="PF"/>
    <s v="1513 Constanta Dr"/>
    <x v="10"/>
    <n v="3"/>
    <n v="2"/>
    <n v="1"/>
    <n v="2"/>
    <n v="2"/>
    <n v="2015"/>
    <n v="0.126"/>
    <n v="2403"/>
    <n v="156.05000000000001"/>
    <n v="375000"/>
    <n v="172.7"/>
    <n v="415000"/>
    <x v="559"/>
    <n v="40000"/>
    <x v="576"/>
    <x v="539"/>
    <x v="17"/>
    <n v="-1"/>
    <x v="1"/>
  </r>
  <r>
    <n v="723"/>
    <n v="6775078"/>
    <s v="C"/>
    <s v="5E"/>
    <s v="1709 Adobe Walls Way"/>
    <x v="4"/>
    <n v="3"/>
    <n v="2"/>
    <n v="0"/>
    <n v="2"/>
    <n v="1"/>
    <n v="2020"/>
    <n v="0"/>
    <n v="1514"/>
    <n v="173.92"/>
    <n v="263312"/>
    <n v="191.55"/>
    <n v="290000"/>
    <x v="560"/>
    <n v="26688"/>
    <x v="577"/>
    <x v="540"/>
    <x v="17"/>
    <n v="45"/>
    <x v="128"/>
  </r>
  <r>
    <n v="724"/>
    <n v="5057350"/>
    <s v="C"/>
    <s v="NW"/>
    <s v="8532 Foxhound Trl"/>
    <x v="3"/>
    <n v="5"/>
    <n v="3"/>
    <n v="0"/>
    <n v="2"/>
    <n v="2"/>
    <n v="1998"/>
    <n v="0.14499999999999999"/>
    <n v="2700"/>
    <n v="180"/>
    <n v="486000"/>
    <n v="175.19"/>
    <n v="473000"/>
    <x v="561"/>
    <n v="-13000"/>
    <x v="578"/>
    <x v="541"/>
    <x v="17"/>
    <n v="41"/>
    <x v="52"/>
  </r>
  <r>
    <n v="725"/>
    <n v="2423789"/>
    <s v="C"/>
    <s v="CLS"/>
    <s v="14309 Eucalyptus Bnd"/>
    <x v="27"/>
    <n v="3"/>
    <n v="4"/>
    <n v="0"/>
    <n v="2"/>
    <n v="2"/>
    <n v="2020"/>
    <n v="0.11899999999999999"/>
    <n v="2405"/>
    <n v="194.9"/>
    <n v="468740"/>
    <n v="194.91"/>
    <n v="468760"/>
    <x v="247"/>
    <n v="20"/>
    <x v="579"/>
    <x v="542"/>
    <x v="17"/>
    <n v="125"/>
    <x v="129"/>
  </r>
  <r>
    <n v="726"/>
    <n v="2159196"/>
    <s v="C"/>
    <s v="5E"/>
    <s v="1911 Renegade Dr"/>
    <x v="4"/>
    <n v="3"/>
    <n v="2"/>
    <n v="0"/>
    <n v="2"/>
    <n v="1"/>
    <n v="2017"/>
    <n v="9.9000000000000005E-2"/>
    <n v="1370"/>
    <n v="200.66"/>
    <n v="274900"/>
    <n v="218.98"/>
    <n v="300000"/>
    <x v="562"/>
    <n v="25100"/>
    <x v="580"/>
    <x v="543"/>
    <x v="17"/>
    <n v="5"/>
    <x v="16"/>
  </r>
  <r>
    <n v="727"/>
    <n v="3345129"/>
    <s v="C"/>
    <s v="2N"/>
    <s v="11002 JORDAN Ln"/>
    <x v="19"/>
    <n v="4"/>
    <n v="2"/>
    <n v="0"/>
    <n v="2"/>
    <n v="1"/>
    <n v="1978"/>
    <n v="0"/>
    <n v="1584"/>
    <n v="220.96"/>
    <n v="350000"/>
    <n v="253.16"/>
    <n v="401000"/>
    <x v="563"/>
    <n v="51000"/>
    <x v="581"/>
    <x v="544"/>
    <x v="17"/>
    <n v="3"/>
    <x v="3"/>
  </r>
  <r>
    <n v="728"/>
    <n v="3050833"/>
    <s v="C"/>
    <s v="N"/>
    <s v="3200 Betony St"/>
    <x v="5"/>
    <n v="4"/>
    <n v="3"/>
    <n v="0"/>
    <n v="2"/>
    <n v="2"/>
    <n v="2020"/>
    <n v="0.121"/>
    <n v="2345"/>
    <n v="223.55"/>
    <n v="524235"/>
    <n v="219.29"/>
    <n v="514235"/>
    <x v="564"/>
    <n v="-10000"/>
    <x v="582"/>
    <x v="545"/>
    <x v="17"/>
    <n v="17"/>
    <x v="19"/>
  </r>
  <r>
    <n v="729"/>
    <n v="2772706"/>
    <s v="C"/>
    <s v="1N"/>
    <s v="11509 Autumn Ridge Dr"/>
    <x v="14"/>
    <n v="4"/>
    <n v="2"/>
    <n v="1"/>
    <n v="2"/>
    <n v="2"/>
    <n v="1982"/>
    <n v="0.224"/>
    <n v="2819"/>
    <n v="230.05"/>
    <n v="648500"/>
    <n v="221.71"/>
    <n v="625000"/>
    <x v="565"/>
    <n v="-23500"/>
    <x v="583"/>
    <x v="546"/>
    <x v="17"/>
    <n v="3"/>
    <x v="3"/>
  </r>
  <r>
    <n v="730"/>
    <n v="9504743"/>
    <s v="C"/>
    <s v="RN"/>
    <s v="11804 Ranchview Ct"/>
    <x v="29"/>
    <n v="5"/>
    <n v="5"/>
    <n v="1"/>
    <n v="3"/>
    <n v="2"/>
    <n v="2008"/>
    <n v="0.35699999999999998"/>
    <n v="4851"/>
    <n v="243.25"/>
    <n v="1180000"/>
    <n v="243.25"/>
    <n v="1180000"/>
    <x v="1"/>
    <n v="0"/>
    <x v="1"/>
    <x v="1"/>
    <x v="17"/>
    <n v="0"/>
    <x v="1"/>
  </r>
  <r>
    <n v="731"/>
    <n v="2163169"/>
    <s v="C"/>
    <s v="5E"/>
    <s v="6616 Alleyton Dr"/>
    <x v="4"/>
    <n v="3"/>
    <n v="2"/>
    <n v="0"/>
    <n v="2"/>
    <n v="1"/>
    <n v="2015"/>
    <n v="0.157"/>
    <n v="1657"/>
    <n v="259.51"/>
    <n v="430000"/>
    <n v="259.51"/>
    <n v="430000"/>
    <x v="1"/>
    <n v="0"/>
    <x v="1"/>
    <x v="1"/>
    <x v="17"/>
    <n v="2"/>
    <x v="6"/>
  </r>
  <r>
    <n v="732"/>
    <n v="5610339"/>
    <s v="C"/>
    <s v="NE"/>
    <s v="12224 Shropshire Blvd"/>
    <x v="10"/>
    <n v="3"/>
    <n v="2"/>
    <n v="0"/>
    <n v="2"/>
    <n v="1"/>
    <n v="1983"/>
    <n v="0.14899999999999999"/>
    <n v="1080"/>
    <n v="263.89"/>
    <n v="285000"/>
    <n v="262.04000000000002"/>
    <n v="283000"/>
    <x v="566"/>
    <n v="-2000"/>
    <x v="584"/>
    <x v="547"/>
    <x v="17"/>
    <n v="21"/>
    <x v="63"/>
  </r>
  <r>
    <n v="733"/>
    <n v="5287362"/>
    <s v="C"/>
    <s v="10N"/>
    <s v="911 Sirocco Dr"/>
    <x v="31"/>
    <n v="3"/>
    <n v="2"/>
    <n v="0"/>
    <n v="2"/>
    <n v="1"/>
    <n v="1983"/>
    <n v="0.129"/>
    <n v="1218"/>
    <n v="287.36"/>
    <n v="350000"/>
    <n v="303.77999999999997"/>
    <n v="370000"/>
    <x v="567"/>
    <n v="20000"/>
    <x v="585"/>
    <x v="548"/>
    <x v="17"/>
    <n v="6"/>
    <x v="16"/>
  </r>
  <r>
    <n v="734"/>
    <n v="8184632"/>
    <s v="C"/>
    <s v="10S"/>
    <s v="1401 Strickland Dr"/>
    <x v="9"/>
    <n v="3"/>
    <n v="2"/>
    <n v="0"/>
    <n v="2"/>
    <n v="1"/>
    <n v="1995"/>
    <n v="0.19600000000000001"/>
    <n v="1328"/>
    <n v="350.15"/>
    <n v="465000"/>
    <n v="350.15"/>
    <n v="465000"/>
    <x v="1"/>
    <n v="0"/>
    <x v="1"/>
    <x v="1"/>
    <x v="17"/>
    <n v="0"/>
    <x v="1"/>
  </r>
  <r>
    <n v="735"/>
    <n v="5018391"/>
    <s v="C"/>
    <n v="3"/>
    <s v="4208 Nitschke St"/>
    <x v="20"/>
    <n v="3"/>
    <n v="2"/>
    <n v="1"/>
    <n v="2"/>
    <n v="2"/>
    <n v="2015"/>
    <n v="7.9000000000000001E-2"/>
    <n v="2314"/>
    <n v="362.58"/>
    <n v="839000"/>
    <n v="373.81"/>
    <n v="865000"/>
    <x v="568"/>
    <n v="26000"/>
    <x v="586"/>
    <x v="549"/>
    <x v="17"/>
    <n v="4"/>
    <x v="3"/>
  </r>
  <r>
    <n v="736"/>
    <n v="2665444"/>
    <s v="C"/>
    <n v="6"/>
    <s v="1011 Brodie St #13"/>
    <x v="26"/>
    <n v="3"/>
    <n v="2"/>
    <n v="0"/>
    <n v="2"/>
    <n v="1"/>
    <n v="2000"/>
    <n v="9.6000000000000002E-2"/>
    <n v="1160"/>
    <n v="405.17"/>
    <n v="470000"/>
    <n v="418.1"/>
    <n v="485000"/>
    <x v="569"/>
    <n v="15000"/>
    <x v="587"/>
    <x v="550"/>
    <x v="17"/>
    <n v="5"/>
    <x v="4"/>
  </r>
  <r>
    <n v="737"/>
    <n v="5257050"/>
    <s v="C"/>
    <s v="8W"/>
    <s v="1601 Scottish Woods Trl"/>
    <x v="23"/>
    <n v="4"/>
    <n v="3"/>
    <n v="1"/>
    <n v="2"/>
    <n v="1"/>
    <n v="1982"/>
    <n v="0.29199999999999998"/>
    <n v="3040"/>
    <n v="410.86"/>
    <n v="1249000"/>
    <n v="427.63"/>
    <n v="1300000"/>
    <x v="570"/>
    <n v="51000"/>
    <x v="588"/>
    <x v="551"/>
    <x v="17"/>
    <n v="4"/>
    <x v="3"/>
  </r>
  <r>
    <n v="738"/>
    <n v="7129017"/>
    <s v="C"/>
    <s v="NE"/>
    <s v="11120 Amaranth Ln"/>
    <x v="28"/>
    <n v="4"/>
    <n v="2"/>
    <n v="0"/>
    <n v="2"/>
    <n v="1"/>
    <n v="1996"/>
    <n v="0.16600000000000001"/>
    <n v="2262"/>
    <n v="139.26"/>
    <n v="315000"/>
    <n v="134.84"/>
    <n v="305000"/>
    <x v="571"/>
    <n v="-10000"/>
    <x v="589"/>
    <x v="552"/>
    <x v="18"/>
    <n v="36"/>
    <x v="76"/>
  </r>
  <r>
    <n v="739"/>
    <n v="2842882"/>
    <s v="C"/>
    <s v="5E"/>
    <s v="604 Red Tails Dr"/>
    <x v="4"/>
    <n v="3"/>
    <n v="2"/>
    <n v="1"/>
    <n v="2"/>
    <n v="2"/>
    <n v="2017"/>
    <n v="0.13700000000000001"/>
    <n v="1795"/>
    <n v="142.01"/>
    <n v="254900"/>
    <n v="155.99"/>
    <n v="280000"/>
    <x v="572"/>
    <n v="25100"/>
    <x v="590"/>
    <x v="553"/>
    <x v="18"/>
    <n v="2"/>
    <x v="6"/>
  </r>
  <r>
    <n v="740"/>
    <n v="1775307"/>
    <s v="C"/>
    <s v="HD"/>
    <s v="112 Grapevine Ct"/>
    <x v="7"/>
    <n v="3"/>
    <n v="3"/>
    <n v="0"/>
    <n v="2"/>
    <n v="1.5"/>
    <n v="2008"/>
    <n v="0"/>
    <n v="3249"/>
    <n v="173.9"/>
    <n v="565000"/>
    <n v="173.9"/>
    <n v="565000"/>
    <x v="1"/>
    <n v="0"/>
    <x v="1"/>
    <x v="1"/>
    <x v="18"/>
    <n v="2"/>
    <x v="6"/>
  </r>
  <r>
    <n v="741"/>
    <n v="4783696"/>
    <s v="C"/>
    <s v="N"/>
    <s v="13116 Kellies Farm Ln"/>
    <x v="6"/>
    <n v="4"/>
    <n v="2"/>
    <n v="1"/>
    <n v="2"/>
    <n v="2"/>
    <n v="1985"/>
    <n v="0.27600000000000002"/>
    <n v="2492"/>
    <n v="176.52"/>
    <n v="439900"/>
    <n v="173.76"/>
    <n v="433000"/>
    <x v="573"/>
    <n v="-6900"/>
    <x v="591"/>
    <x v="554"/>
    <x v="18"/>
    <n v="64"/>
    <x v="29"/>
  </r>
  <r>
    <n v="742"/>
    <n v="1188248"/>
    <s v="C"/>
    <s v="SC"/>
    <s v="4518 Grand Cypress Dr"/>
    <x v="35"/>
    <n v="3"/>
    <n v="2"/>
    <n v="1"/>
    <n v="2"/>
    <n v="1"/>
    <n v="2000"/>
    <n v="0.23899999999999999"/>
    <n v="3088"/>
    <n v="178.11"/>
    <n v="550000"/>
    <n v="178.11"/>
    <n v="550000"/>
    <x v="1"/>
    <n v="0"/>
    <x v="1"/>
    <x v="1"/>
    <x v="18"/>
    <n v="0"/>
    <x v="1"/>
  </r>
  <r>
    <n v="743"/>
    <n v="5034255"/>
    <s v="C"/>
    <n v="11"/>
    <s v="5606 Meadow Crst"/>
    <x v="8"/>
    <n v="3"/>
    <n v="2"/>
    <n v="0"/>
    <n v="2"/>
    <n v="1"/>
    <n v="1994"/>
    <n v="0.14099999999999999"/>
    <n v="1393"/>
    <n v="190.24"/>
    <n v="265000"/>
    <n v="202.44"/>
    <n v="282000"/>
    <x v="574"/>
    <n v="17000"/>
    <x v="592"/>
    <x v="555"/>
    <x v="18"/>
    <n v="3"/>
    <x v="3"/>
  </r>
  <r>
    <n v="744"/>
    <n v="6641044"/>
    <s v="C"/>
    <s v="10S"/>
    <s v="4401 Eskew Dr"/>
    <x v="15"/>
    <n v="3"/>
    <n v="3"/>
    <n v="1"/>
    <n v="2"/>
    <n v="2"/>
    <n v="1984"/>
    <n v="0.158"/>
    <n v="2408"/>
    <n v="205.56"/>
    <n v="495000"/>
    <n v="230.48"/>
    <n v="555000"/>
    <x v="575"/>
    <n v="60000"/>
    <x v="593"/>
    <x v="23"/>
    <x v="18"/>
    <n v="5"/>
    <x v="16"/>
  </r>
  <r>
    <n v="745"/>
    <n v="8790551"/>
    <s v="C"/>
    <s v="N"/>
    <s v="2109 Fuzz Fairway"/>
    <x v="5"/>
    <n v="3"/>
    <n v="2"/>
    <n v="0"/>
    <n v="2"/>
    <n v="1"/>
    <n v="1991"/>
    <n v="0.16800000000000001"/>
    <n v="1824"/>
    <n v="227.52"/>
    <n v="415000"/>
    <n v="228.89"/>
    <n v="417500"/>
    <x v="576"/>
    <n v="2500"/>
    <x v="594"/>
    <x v="556"/>
    <x v="18"/>
    <n v="12"/>
    <x v="36"/>
  </r>
  <r>
    <n v="746"/>
    <n v="9351715"/>
    <s v="C"/>
    <s v="1N"/>
    <s v="5015 Miss Julie Ln"/>
    <x v="6"/>
    <n v="4"/>
    <n v="3"/>
    <n v="0"/>
    <n v="2"/>
    <n v="2"/>
    <n v="2010"/>
    <n v="0.13200000000000001"/>
    <n v="2545"/>
    <n v="245.98"/>
    <n v="626013"/>
    <n v="245.98"/>
    <n v="626013"/>
    <x v="1"/>
    <n v="0"/>
    <x v="1"/>
    <x v="1"/>
    <x v="18"/>
    <n v="4"/>
    <x v="4"/>
  </r>
  <r>
    <n v="747"/>
    <n v="3770617"/>
    <s v="C"/>
    <s v="LS"/>
    <s v="3201 Tehama Ct"/>
    <x v="11"/>
    <n v="3"/>
    <n v="2"/>
    <n v="0"/>
    <n v="2"/>
    <n v="1"/>
    <n v="1996"/>
    <n v="0.19700000000000001"/>
    <n v="1823"/>
    <n v="246.85"/>
    <n v="450000"/>
    <n v="263.3"/>
    <n v="480000"/>
    <x v="577"/>
    <n v="30000"/>
    <x v="595"/>
    <x v="176"/>
    <x v="18"/>
    <n v="1"/>
    <x v="5"/>
  </r>
  <r>
    <n v="748"/>
    <n v="6090411"/>
    <s v="C"/>
    <s v="10S"/>
    <s v="9828 Briar Ridge Dr"/>
    <x v="9"/>
    <n v="3"/>
    <n v="2"/>
    <n v="0"/>
    <n v="2"/>
    <n v="1"/>
    <n v="1984"/>
    <n v="0.14000000000000001"/>
    <n v="1420"/>
    <n v="252.82"/>
    <n v="359000"/>
    <n v="252.82"/>
    <n v="359000"/>
    <x v="1"/>
    <n v="0"/>
    <x v="1"/>
    <x v="1"/>
    <x v="18"/>
    <n v="0"/>
    <x v="1"/>
  </r>
  <r>
    <n v="749"/>
    <n v="4717810"/>
    <s v="C"/>
    <s v="N"/>
    <s v="2131 Cervin Blvd"/>
    <x v="5"/>
    <n v="2"/>
    <n v="2"/>
    <n v="0"/>
    <n v="1"/>
    <n v="1"/>
    <n v="1983"/>
    <n v="0.215"/>
    <n v="1166"/>
    <n v="253"/>
    <n v="295000"/>
    <n v="283.02"/>
    <n v="330000"/>
    <x v="578"/>
    <n v="35000"/>
    <x v="596"/>
    <x v="557"/>
    <x v="18"/>
    <n v="2"/>
    <x v="6"/>
  </r>
  <r>
    <n v="750"/>
    <n v="5556317"/>
    <s v="C"/>
    <s v="10S"/>
    <s v="8505 Aoudad Trl"/>
    <x v="15"/>
    <n v="3"/>
    <n v="2"/>
    <n v="0"/>
    <n v="2"/>
    <n v="1"/>
    <n v="1996"/>
    <n v="0.25600000000000001"/>
    <n v="1579"/>
    <n v="262.82"/>
    <n v="415000"/>
    <n v="307.16000000000003"/>
    <n v="485000"/>
    <x v="579"/>
    <n v="70000"/>
    <x v="597"/>
    <x v="558"/>
    <x v="18"/>
    <n v="4"/>
    <x v="4"/>
  </r>
  <r>
    <n v="751"/>
    <n v="8671876"/>
    <s v="C"/>
    <n v="4"/>
    <s v="904 E 53rd St"/>
    <x v="22"/>
    <n v="5"/>
    <n v="4"/>
    <n v="0"/>
    <n v="2"/>
    <s v="M"/>
    <n v="1951"/>
    <n v="0.14000000000000001"/>
    <n v="2266"/>
    <n v="264.77999999999997"/>
    <n v="600000"/>
    <n v="238.31"/>
    <n v="540000"/>
    <x v="580"/>
    <n v="-60000"/>
    <x v="598"/>
    <x v="181"/>
    <x v="18"/>
    <n v="16"/>
    <x v="30"/>
  </r>
  <r>
    <n v="752"/>
    <n v="7898204"/>
    <s v="C"/>
    <n v="3"/>
    <s v="2906 Loyola Ln"/>
    <x v="20"/>
    <n v="3"/>
    <n v="2"/>
    <n v="0"/>
    <n v="2"/>
    <n v="2"/>
    <n v="1963"/>
    <n v="0.155"/>
    <n v="1499"/>
    <n v="276.85000000000002"/>
    <n v="415000"/>
    <n v="290.19"/>
    <n v="435000"/>
    <x v="581"/>
    <n v="20000"/>
    <x v="599"/>
    <x v="559"/>
    <x v="18"/>
    <n v="4"/>
    <x v="3"/>
  </r>
  <r>
    <n v="753"/>
    <n v="3134359"/>
    <s v="C"/>
    <s v="NW"/>
    <s v="7806 VAN DYKE"/>
    <x v="3"/>
    <n v="3"/>
    <n v="2"/>
    <n v="1"/>
    <n v="2"/>
    <n v="2"/>
    <n v="1986"/>
    <n v="0"/>
    <n v="1283"/>
    <n v="284.88"/>
    <n v="365500"/>
    <n v="272.8"/>
    <n v="350000"/>
    <x v="582"/>
    <n v="-15500"/>
    <x v="600"/>
    <x v="560"/>
    <x v="18"/>
    <n v="75"/>
    <x v="130"/>
  </r>
  <r>
    <n v="754"/>
    <n v="1110882"/>
    <s v="C"/>
    <s v="SWE"/>
    <s v="712 Decker Prairie Dr"/>
    <x v="9"/>
    <n v="3"/>
    <n v="2"/>
    <n v="0"/>
    <n v="2"/>
    <n v="2"/>
    <n v="1987"/>
    <n v="0.108"/>
    <n v="1175"/>
    <n v="295.32"/>
    <n v="347000"/>
    <n v="295.32"/>
    <n v="347000"/>
    <x v="1"/>
    <n v="0"/>
    <x v="1"/>
    <x v="1"/>
    <x v="18"/>
    <n v="0"/>
    <x v="1"/>
  </r>
  <r>
    <n v="755"/>
    <n v="8924399"/>
    <s v="C"/>
    <s v="1N"/>
    <s v="4702 Pelham Dr"/>
    <x v="6"/>
    <n v="3"/>
    <n v="2"/>
    <n v="0"/>
    <n v="2"/>
    <n v="1"/>
    <n v="1982"/>
    <n v="0.185"/>
    <n v="1566"/>
    <n v="328.86"/>
    <n v="515000"/>
    <n v="351.21"/>
    <n v="550000"/>
    <x v="583"/>
    <n v="35000"/>
    <x v="601"/>
    <x v="388"/>
    <x v="18"/>
    <n v="2"/>
    <x v="6"/>
  </r>
  <r>
    <n v="756"/>
    <n v="6906061"/>
    <s v="C"/>
    <s v="RN"/>
    <s v="13905 Panorama Dr"/>
    <x v="29"/>
    <n v="4"/>
    <n v="4"/>
    <n v="1"/>
    <n v="3"/>
    <n v="2"/>
    <n v="2000"/>
    <n v="0.72199999999999998"/>
    <n v="3622"/>
    <n v="345.11"/>
    <n v="1250000"/>
    <n v="342.79"/>
    <n v="1241600"/>
    <x v="584"/>
    <n v="-8400"/>
    <x v="602"/>
    <x v="561"/>
    <x v="18"/>
    <n v="46"/>
    <x v="53"/>
  </r>
  <r>
    <n v="757"/>
    <n v="1229227"/>
    <s v="C"/>
    <s v="10N"/>
    <s v="903 St. Elmo Radl #1"/>
    <x v="31"/>
    <n v="3"/>
    <n v="3"/>
    <n v="0"/>
    <n v="1"/>
    <n v="2"/>
    <n v="2020"/>
    <n v="0.183"/>
    <n v="1905"/>
    <n v="359.06"/>
    <n v="684000"/>
    <n v="349.65"/>
    <n v="666078"/>
    <x v="585"/>
    <n v="-17922"/>
    <x v="603"/>
    <x v="562"/>
    <x v="18"/>
    <n v="122"/>
    <x v="121"/>
  </r>
  <r>
    <n v="758"/>
    <n v="2057688"/>
    <s v="C"/>
    <n v="4"/>
    <s v="4703 Avenue F"/>
    <x v="22"/>
    <n v="5"/>
    <n v="2"/>
    <n v="1"/>
    <n v="2"/>
    <n v="2"/>
    <n v="1999"/>
    <n v="0.17199999999999999"/>
    <n v="2339"/>
    <n v="399.31"/>
    <n v="933978"/>
    <n v="408.72"/>
    <n v="956000"/>
    <x v="586"/>
    <n v="22022"/>
    <x v="604"/>
    <x v="563"/>
    <x v="18"/>
    <n v="3"/>
    <x v="3"/>
  </r>
  <r>
    <n v="759"/>
    <n v="3802881"/>
    <s v="C"/>
    <s v="1B"/>
    <s v="4300 Waterford Pl"/>
    <x v="34"/>
    <n v="4"/>
    <n v="3"/>
    <n v="1"/>
    <n v="2"/>
    <n v="2"/>
    <n v="1992"/>
    <n v="0.49"/>
    <n v="3310"/>
    <n v="400.3"/>
    <n v="1325000"/>
    <n v="422.96"/>
    <n v="1400000"/>
    <x v="587"/>
    <n v="75000"/>
    <x v="605"/>
    <x v="564"/>
    <x v="18"/>
    <n v="5"/>
    <x v="4"/>
  </r>
  <r>
    <n v="760"/>
    <n v="7528629"/>
    <s v="C"/>
    <n v="5"/>
    <s v="3903 Chase Cir"/>
    <x v="21"/>
    <n v="3"/>
    <n v="1"/>
    <n v="0"/>
    <n v="0"/>
    <n v="1"/>
    <n v="1997"/>
    <n v="0.23400000000000001"/>
    <n v="1094"/>
    <n v="411.33"/>
    <n v="450000"/>
    <n v="347.35"/>
    <n v="380000"/>
    <x v="588"/>
    <n v="-70000"/>
    <x v="606"/>
    <x v="565"/>
    <x v="18"/>
    <n v="37"/>
    <x v="45"/>
  </r>
  <r>
    <n v="761"/>
    <n v="1826101"/>
    <s v="C"/>
    <n v="6"/>
    <s v="2503 East Side Dr"/>
    <x v="26"/>
    <n v="3"/>
    <n v="2"/>
    <n v="0"/>
    <n v="2"/>
    <n v="1"/>
    <n v="1960"/>
    <n v="0.152"/>
    <n v="1191"/>
    <n v="491.18"/>
    <n v="585000"/>
    <n v="504.62"/>
    <n v="601000"/>
    <x v="589"/>
    <n v="16000"/>
    <x v="607"/>
    <x v="566"/>
    <x v="18"/>
    <n v="6"/>
    <x v="16"/>
  </r>
  <r>
    <n v="762"/>
    <n v="4951670"/>
    <s v="C"/>
    <s v="NE"/>
    <s v="11508 Larch Valley Dr"/>
    <x v="28"/>
    <n v="4"/>
    <n v="2"/>
    <n v="1"/>
    <n v="2"/>
    <n v="2"/>
    <n v="2004"/>
    <n v="0.153"/>
    <n v="2679"/>
    <n v="126.88"/>
    <n v="339900"/>
    <n v="134.53"/>
    <n v="360400"/>
    <x v="590"/>
    <n v="20500"/>
    <x v="608"/>
    <x v="567"/>
    <x v="19"/>
    <n v="3"/>
    <x v="3"/>
  </r>
  <r>
    <n v="763"/>
    <n v="5343823"/>
    <s v="C"/>
    <s v="NW"/>
    <s v="8003 Buckshot Trl"/>
    <x v="3"/>
    <n v="4"/>
    <n v="2"/>
    <n v="1"/>
    <n v="2"/>
    <n v="2"/>
    <n v="1989"/>
    <n v="0.16900000000000001"/>
    <n v="3040"/>
    <n v="164.47"/>
    <n v="500000"/>
    <n v="173.36"/>
    <n v="527000"/>
    <x v="591"/>
    <n v="27000"/>
    <x v="609"/>
    <x v="568"/>
    <x v="19"/>
    <n v="3"/>
    <x v="3"/>
  </r>
  <r>
    <n v="764"/>
    <n v="9771099"/>
    <s v="C"/>
    <n v="11"/>
    <s v="6611 Zequiel Dr"/>
    <x v="8"/>
    <n v="3"/>
    <n v="2"/>
    <n v="0"/>
    <n v="2"/>
    <n v="1"/>
    <n v="1994"/>
    <n v="0.14799999999999999"/>
    <n v="1506"/>
    <n v="166"/>
    <n v="250000"/>
    <n v="185.92"/>
    <n v="280000"/>
    <x v="592"/>
    <n v="30000"/>
    <x v="610"/>
    <x v="569"/>
    <x v="19"/>
    <n v="3"/>
    <x v="3"/>
  </r>
  <r>
    <n v="765"/>
    <n v="1493653"/>
    <s v="C"/>
    <n v="11"/>
    <s v="2311 Dovehill Dr"/>
    <x v="8"/>
    <n v="4"/>
    <n v="2"/>
    <n v="0"/>
    <n v="0"/>
    <n v="1"/>
    <n v="1976"/>
    <n v="0.159"/>
    <n v="1516"/>
    <n v="184.7"/>
    <n v="280000"/>
    <n v="195.58"/>
    <n v="296500"/>
    <x v="593"/>
    <n v="16500"/>
    <x v="611"/>
    <x v="570"/>
    <x v="19"/>
    <n v="5"/>
    <x v="4"/>
  </r>
  <r>
    <n v="766"/>
    <n v="4245406"/>
    <s v="C"/>
    <s v="HD"/>
    <s v="158 Turks Cap Pass"/>
    <x v="7"/>
    <n v="3"/>
    <n v="2"/>
    <n v="0"/>
    <n v="3"/>
    <n v="1"/>
    <n v="2010"/>
    <n v="0.23699999999999999"/>
    <n v="2326"/>
    <n v="187.4"/>
    <n v="435900"/>
    <n v="179.71"/>
    <n v="418000"/>
    <x v="594"/>
    <n v="-17900"/>
    <x v="612"/>
    <x v="571"/>
    <x v="19"/>
    <n v="7"/>
    <x v="14"/>
  </r>
  <r>
    <n v="767"/>
    <n v="5921850"/>
    <s v="C"/>
    <s v="NW"/>
    <s v="11520 Brandon Parke Trl"/>
    <x v="18"/>
    <n v="4"/>
    <n v="2"/>
    <n v="0"/>
    <n v="2"/>
    <n v="1"/>
    <n v="2002"/>
    <n v="0.216"/>
    <n v="2493"/>
    <n v="190.53"/>
    <n v="475000"/>
    <n v="212.6"/>
    <n v="530000"/>
    <x v="595"/>
    <n v="55000"/>
    <x v="613"/>
    <x v="572"/>
    <x v="19"/>
    <n v="5"/>
    <x v="16"/>
  </r>
  <r>
    <n v="768"/>
    <n v="4417292"/>
    <s v="C"/>
    <s v="MA"/>
    <s v="11404 Saddlebred Trl"/>
    <x v="41"/>
    <n v="2"/>
    <n v="2"/>
    <n v="1"/>
    <n v="2"/>
    <n v="1"/>
    <n v="2020"/>
    <n v="0"/>
    <n v="1597"/>
    <n v="198.25"/>
    <n v="316612"/>
    <n v="201.87"/>
    <n v="322392"/>
    <x v="47"/>
    <n v="5780"/>
    <x v="614"/>
    <x v="573"/>
    <x v="19"/>
    <n v="53"/>
    <x v="70"/>
  </r>
  <r>
    <n v="769"/>
    <n v="1747541"/>
    <s v="C"/>
    <s v="HD"/>
    <s v="378 Sand Hills Ln"/>
    <x v="7"/>
    <n v="4"/>
    <n v="3"/>
    <n v="0"/>
    <n v="3"/>
    <n v="2"/>
    <n v="2016"/>
    <n v="0.24299999999999999"/>
    <n v="3209"/>
    <n v="202.56"/>
    <n v="650000"/>
    <n v="210.35"/>
    <n v="675000"/>
    <x v="596"/>
    <n v="25000"/>
    <x v="615"/>
    <x v="574"/>
    <x v="19"/>
    <n v="4"/>
    <x v="4"/>
  </r>
  <r>
    <n v="770"/>
    <n v="8981290"/>
    <s v="C"/>
    <s v="N"/>
    <s v="12900 Turkey Run"/>
    <x v="6"/>
    <n v="3"/>
    <n v="2"/>
    <n v="1"/>
    <n v="2"/>
    <n v="2"/>
    <n v="1979"/>
    <n v="0.188"/>
    <n v="1832"/>
    <n v="204.69"/>
    <n v="375000"/>
    <n v="231.99"/>
    <n v="425000"/>
    <x v="597"/>
    <n v="50000"/>
    <x v="616"/>
    <x v="575"/>
    <x v="19"/>
    <n v="4"/>
    <x v="4"/>
  </r>
  <r>
    <n v="771"/>
    <n v="2041741"/>
    <s v="C"/>
    <s v="NE"/>
    <s v="10917 Pilgrimage Dr"/>
    <x v="28"/>
    <n v="3"/>
    <n v="2"/>
    <n v="1"/>
    <n v="2"/>
    <n v="2"/>
    <n v="2014"/>
    <n v="0.153"/>
    <n v="1422"/>
    <n v="208.58"/>
    <n v="296600"/>
    <n v="228.55"/>
    <n v="325000"/>
    <x v="598"/>
    <n v="28400"/>
    <x v="617"/>
    <x v="576"/>
    <x v="19"/>
    <n v="6"/>
    <x v="16"/>
  </r>
  <r>
    <n v="772"/>
    <n v="9610233"/>
    <s v="C"/>
    <s v="W"/>
    <s v="8013 Cobblestone Dr"/>
    <x v="17"/>
    <n v="4"/>
    <n v="3"/>
    <n v="0"/>
    <n v="2"/>
    <n v="2"/>
    <n v="2002"/>
    <n v="0.20699999999999999"/>
    <n v="3033"/>
    <n v="214.31"/>
    <n v="649999"/>
    <n v="233.02"/>
    <n v="706750"/>
    <x v="599"/>
    <n v="56751"/>
    <x v="618"/>
    <x v="577"/>
    <x v="19"/>
    <n v="4"/>
    <x v="4"/>
  </r>
  <r>
    <n v="773"/>
    <n v="8243484"/>
    <s v="C"/>
    <s v="N"/>
    <s v="4521 Destinys Gate Dr"/>
    <x v="6"/>
    <n v="4"/>
    <n v="3"/>
    <n v="0"/>
    <n v="2"/>
    <n v="2"/>
    <n v="1998"/>
    <n v="0.13400000000000001"/>
    <n v="1878"/>
    <n v="220.98"/>
    <n v="415000"/>
    <n v="210.33"/>
    <n v="395000"/>
    <x v="600"/>
    <n v="-20000"/>
    <x v="619"/>
    <x v="578"/>
    <x v="19"/>
    <n v="4"/>
    <x v="3"/>
  </r>
  <r>
    <n v="774"/>
    <n v="3640911"/>
    <s v="C"/>
    <s v="10N"/>
    <s v="5404 Emerald Forest Dr"/>
    <x v="31"/>
    <n v="3"/>
    <n v="2"/>
    <n v="0"/>
    <n v="0"/>
    <n v="1"/>
    <n v="1971"/>
    <n v="0.19"/>
    <n v="1780"/>
    <n v="224.66"/>
    <n v="399900"/>
    <n v="213.48"/>
    <n v="380000"/>
    <x v="601"/>
    <n v="-19900"/>
    <x v="620"/>
    <x v="579"/>
    <x v="19"/>
    <n v="15"/>
    <x v="48"/>
  </r>
  <r>
    <n v="775"/>
    <n v="6559230"/>
    <s v="C"/>
    <s v="5E"/>
    <s v="11720 Prado Ranch Blvd"/>
    <x v="4"/>
    <n v="3"/>
    <n v="2"/>
    <n v="0"/>
    <n v="2"/>
    <n v="1"/>
    <n v="2018"/>
    <n v="0.125"/>
    <n v="1370"/>
    <n v="226.28"/>
    <n v="310000"/>
    <n v="224.82"/>
    <n v="308000"/>
    <x v="602"/>
    <n v="-2000"/>
    <x v="621"/>
    <x v="76"/>
    <x v="19"/>
    <n v="16"/>
    <x v="75"/>
  </r>
  <r>
    <n v="776"/>
    <n v="1456700"/>
    <s v="C"/>
    <s v="10S"/>
    <s v="106 Cloudview Dr"/>
    <x v="31"/>
    <n v="3"/>
    <n v="2"/>
    <n v="0"/>
    <n v="2"/>
    <n v="1"/>
    <n v="1979"/>
    <n v="0.17"/>
    <n v="1322"/>
    <n v="226.93"/>
    <n v="300000"/>
    <n v="268.52999999999997"/>
    <n v="355000"/>
    <x v="603"/>
    <n v="55000"/>
    <x v="622"/>
    <x v="580"/>
    <x v="19"/>
    <n v="4"/>
    <x v="4"/>
  </r>
  <r>
    <n v="777"/>
    <n v="5416428"/>
    <s v="C"/>
    <s v="SWE"/>
    <s v="11405 Hillhaven Dr"/>
    <x v="9"/>
    <n v="3"/>
    <n v="2"/>
    <n v="1"/>
    <n v="2"/>
    <n v="2"/>
    <n v="1999"/>
    <n v="0.13500000000000001"/>
    <n v="1650"/>
    <n v="228.79"/>
    <n v="377500"/>
    <n v="228.79"/>
    <n v="377500"/>
    <x v="1"/>
    <n v="0"/>
    <x v="1"/>
    <x v="1"/>
    <x v="19"/>
    <n v="4"/>
    <x v="4"/>
  </r>
  <r>
    <n v="778"/>
    <n v="7457659"/>
    <s v="C"/>
    <s v="LS"/>
    <s v="903 Sweet Grass Ln"/>
    <x v="11"/>
    <n v="5"/>
    <n v="4"/>
    <n v="1"/>
    <n v="3"/>
    <n v="2"/>
    <n v="2014"/>
    <n v="0.38700000000000001"/>
    <n v="4114"/>
    <n v="235.66"/>
    <n v="969500"/>
    <n v="230.92"/>
    <n v="950000"/>
    <x v="489"/>
    <n v="-19500"/>
    <x v="623"/>
    <x v="581"/>
    <x v="19"/>
    <n v="39"/>
    <x v="61"/>
  </r>
  <r>
    <n v="779"/>
    <n v="5855178"/>
    <s v="C"/>
    <s v="LS"/>
    <s v="2400 White Dove Pass"/>
    <x v="16"/>
    <n v="3"/>
    <n v="2"/>
    <n v="1"/>
    <n v="2"/>
    <n v="2"/>
    <n v="2020"/>
    <n v="0.20399999999999999"/>
    <n v="2181"/>
    <n v="251.72"/>
    <n v="549000"/>
    <n v="269.60000000000002"/>
    <n v="588000"/>
    <x v="604"/>
    <n v="39000"/>
    <x v="624"/>
    <x v="582"/>
    <x v="19"/>
    <n v="2"/>
    <x v="6"/>
  </r>
  <r>
    <n v="780"/>
    <n v="1355551"/>
    <s v="C"/>
    <s v="10N"/>
    <s v="6308 Woodhue Dr"/>
    <x v="31"/>
    <n v="4"/>
    <n v="2"/>
    <n v="0"/>
    <n v="2"/>
    <n v="1"/>
    <n v="1977"/>
    <n v="0.154"/>
    <n v="1153"/>
    <n v="259.32"/>
    <n v="299000"/>
    <n v="294.88"/>
    <n v="340000"/>
    <x v="605"/>
    <n v="41000"/>
    <x v="625"/>
    <x v="583"/>
    <x v="19"/>
    <n v="3"/>
    <x v="6"/>
  </r>
  <r>
    <n v="781"/>
    <n v="8956097"/>
    <s v="C"/>
    <s v="1N"/>
    <s v="6510 Harrogate Dr"/>
    <x v="14"/>
    <n v="3"/>
    <n v="2"/>
    <n v="0"/>
    <n v="2"/>
    <n v="1"/>
    <n v="1980"/>
    <n v="0.29799999999999999"/>
    <n v="2055"/>
    <n v="260.33999999999997"/>
    <n v="535000"/>
    <n v="250.61"/>
    <n v="515000"/>
    <x v="606"/>
    <n v="-20000"/>
    <x v="626"/>
    <x v="584"/>
    <x v="19"/>
    <n v="10"/>
    <x v="21"/>
  </r>
  <r>
    <n v="782"/>
    <n v="8915101"/>
    <s v="C"/>
    <s v="NW"/>
    <s v="10714 Fountainbleu Cir"/>
    <x v="18"/>
    <n v="4"/>
    <n v="2"/>
    <n v="0"/>
    <n v="2"/>
    <n v="1"/>
    <n v="1976"/>
    <n v="0.33800000000000002"/>
    <n v="2170"/>
    <n v="264.98"/>
    <n v="575000"/>
    <n v="262.44"/>
    <n v="569500"/>
    <x v="607"/>
    <n v="-5500"/>
    <x v="627"/>
    <x v="585"/>
    <x v="19"/>
    <n v="2"/>
    <x v="6"/>
  </r>
  <r>
    <n v="783"/>
    <n v="4118427"/>
    <s v="C"/>
    <s v="LS"/>
    <s v="5700 Beacon Dr"/>
    <x v="16"/>
    <n v="2"/>
    <n v="2"/>
    <n v="0"/>
    <n v="2"/>
    <n v="1"/>
    <n v="2004"/>
    <n v="0.69799999999999995"/>
    <n v="1301"/>
    <n v="268.95"/>
    <n v="349900"/>
    <n v="272.56"/>
    <n v="354600"/>
    <x v="608"/>
    <n v="4700"/>
    <x v="628"/>
    <x v="586"/>
    <x v="19"/>
    <n v="4"/>
    <x v="3"/>
  </r>
  <r>
    <n v="784"/>
    <n v="3574687"/>
    <s v="C"/>
    <s v="1N"/>
    <s v="10648 Floral Park Dr"/>
    <x v="14"/>
    <n v="4"/>
    <n v="2"/>
    <n v="1"/>
    <n v="2"/>
    <n v="2"/>
    <n v="1987"/>
    <n v="0.29699999999999999"/>
    <n v="2546"/>
    <n v="272.98"/>
    <n v="695000"/>
    <n v="294.58"/>
    <n v="750000"/>
    <x v="609"/>
    <n v="55000"/>
    <x v="629"/>
    <x v="587"/>
    <x v="19"/>
    <n v="4"/>
    <x v="3"/>
  </r>
  <r>
    <n v="785"/>
    <n v="4172911"/>
    <s v="C"/>
    <s v="10S"/>
    <s v="3212 HARPERS FERRY Ln"/>
    <x v="31"/>
    <n v="3"/>
    <n v="2"/>
    <n v="0"/>
    <n v="2"/>
    <n v="1"/>
    <n v="1980"/>
    <n v="0"/>
    <n v="1441"/>
    <n v="274.05"/>
    <n v="394900"/>
    <n v="272.38"/>
    <n v="392500"/>
    <x v="610"/>
    <n v="-2400"/>
    <x v="630"/>
    <x v="588"/>
    <x v="19"/>
    <n v="6"/>
    <x v="32"/>
  </r>
  <r>
    <n v="786"/>
    <n v="1949731"/>
    <s v="C"/>
    <s v="W"/>
    <s v="1817 Chalk Rock Cv"/>
    <x v="17"/>
    <n v="5"/>
    <n v="5"/>
    <n v="0"/>
    <n v="3"/>
    <n v="2"/>
    <n v="2001"/>
    <n v="0.35199999999999998"/>
    <n v="4516"/>
    <n v="282.33"/>
    <n v="1275000"/>
    <n v="279.01"/>
    <n v="1260000"/>
    <x v="611"/>
    <n v="-15000"/>
    <x v="631"/>
    <x v="589"/>
    <x v="19"/>
    <n v="50"/>
    <x v="60"/>
  </r>
  <r>
    <n v="787"/>
    <n v="2106624"/>
    <s v="C"/>
    <n v="3"/>
    <s v="5702 Coventry Ln"/>
    <x v="20"/>
    <n v="3"/>
    <n v="2"/>
    <n v="0"/>
    <n v="2"/>
    <n v="1"/>
    <n v="1968"/>
    <n v="0.186"/>
    <n v="1722"/>
    <n v="290.3"/>
    <n v="499900"/>
    <n v="311.27"/>
    <n v="536000"/>
    <x v="612"/>
    <n v="36100"/>
    <x v="632"/>
    <x v="590"/>
    <x v="19"/>
    <n v="5"/>
    <x v="4"/>
  </r>
  <r>
    <n v="788"/>
    <n v="4635288"/>
    <s v="C"/>
    <s v="1A"/>
    <s v="4028 Dominion Cv"/>
    <x v="14"/>
    <n v="3"/>
    <n v="2"/>
    <n v="1"/>
    <n v="2"/>
    <n v="2"/>
    <n v="1996"/>
    <n v="0.11899999999999999"/>
    <n v="2147"/>
    <n v="291.06"/>
    <n v="624900"/>
    <n v="270.14"/>
    <n v="580000"/>
    <x v="613"/>
    <n v="-44900"/>
    <x v="633"/>
    <x v="591"/>
    <x v="19"/>
    <n v="57"/>
    <x v="122"/>
  </r>
  <r>
    <n v="789"/>
    <n v="4106612"/>
    <s v="C"/>
    <s v="SWE"/>
    <s v="10409 Margra Ln"/>
    <x v="9"/>
    <n v="3"/>
    <n v="2"/>
    <n v="0"/>
    <n v="2"/>
    <n v="1"/>
    <n v="1973"/>
    <n v="0.376"/>
    <n v="1184"/>
    <n v="291.39"/>
    <n v="345000"/>
    <n v="295.61"/>
    <n v="350000"/>
    <x v="614"/>
    <n v="5000"/>
    <x v="634"/>
    <x v="592"/>
    <x v="19"/>
    <n v="1"/>
    <x v="5"/>
  </r>
  <r>
    <n v="790"/>
    <n v="3103803"/>
    <s v="C"/>
    <s v="2N"/>
    <s v="10805 Plains Trl"/>
    <x v="19"/>
    <n v="3"/>
    <n v="2"/>
    <n v="0"/>
    <n v="0"/>
    <n v="1"/>
    <n v="1965"/>
    <n v="0.25900000000000001"/>
    <n v="1359"/>
    <n v="305.37"/>
    <n v="415000"/>
    <n v="305.37"/>
    <n v="415000"/>
    <x v="1"/>
    <n v="0"/>
    <x v="1"/>
    <x v="1"/>
    <x v="19"/>
    <n v="54"/>
    <x v="70"/>
  </r>
  <r>
    <n v="791"/>
    <n v="3820946"/>
    <s v="C"/>
    <s v="10N"/>
    <s v="4303 Banister Ln #A"/>
    <x v="31"/>
    <n v="3"/>
    <n v="2"/>
    <n v="1"/>
    <n v="1"/>
    <n v="2"/>
    <n v="2020"/>
    <n v="0.23899999999999999"/>
    <n v="1634"/>
    <n v="305.99"/>
    <n v="499990"/>
    <n v="305.99"/>
    <n v="499990"/>
    <x v="1"/>
    <n v="0"/>
    <x v="1"/>
    <x v="1"/>
    <x v="19"/>
    <n v="34"/>
    <x v="65"/>
  </r>
  <r>
    <n v="792"/>
    <n v="7032102"/>
    <s v="C"/>
    <n v="4"/>
    <s v="4308 Eilers Ave #B"/>
    <x v="22"/>
    <n v="3"/>
    <n v="3"/>
    <n v="0"/>
    <n v="1"/>
    <n v="2"/>
    <n v="2008"/>
    <n v="8.3000000000000004E-2"/>
    <n v="2143"/>
    <n v="314.98"/>
    <n v="675000"/>
    <n v="321.05"/>
    <n v="688000"/>
    <x v="615"/>
    <n v="13000"/>
    <x v="635"/>
    <x v="593"/>
    <x v="19"/>
    <n v="3"/>
    <x v="3"/>
  </r>
  <r>
    <n v="793"/>
    <n v="1779194"/>
    <s v="C"/>
    <n v="3"/>
    <s v="1110 Concordia Ave"/>
    <x v="38"/>
    <n v="4"/>
    <n v="4"/>
    <n v="0"/>
    <n v="2"/>
    <n v="3"/>
    <n v="2013"/>
    <n v="0.1"/>
    <n v="2165"/>
    <n v="322.86"/>
    <n v="699000"/>
    <n v="318.70999999999998"/>
    <n v="690000"/>
    <x v="616"/>
    <n v="-9000"/>
    <x v="636"/>
    <x v="594"/>
    <x v="19"/>
    <n v="29"/>
    <x v="83"/>
  </r>
  <r>
    <n v="794"/>
    <n v="2732048"/>
    <s v="C"/>
    <n v="3"/>
    <s v="5604 Northdale Dr"/>
    <x v="20"/>
    <n v="3"/>
    <n v="2"/>
    <n v="0"/>
    <n v="0"/>
    <n v="1"/>
    <n v="2004"/>
    <n v="0.20799999999999999"/>
    <n v="1255"/>
    <n v="338.65"/>
    <n v="425000"/>
    <n v="338.65"/>
    <n v="425000"/>
    <x v="1"/>
    <n v="0"/>
    <x v="1"/>
    <x v="1"/>
    <x v="19"/>
    <n v="22"/>
    <x v="59"/>
  </r>
  <r>
    <n v="795"/>
    <n v="8645802"/>
    <s v="C"/>
    <n v="3"/>
    <s v="7611 Bennett Ave"/>
    <x v="12"/>
    <n v="2"/>
    <n v="1"/>
    <n v="0"/>
    <n v="0"/>
    <n v="1"/>
    <n v="1954"/>
    <n v="0.18099999999999999"/>
    <n v="660"/>
    <n v="348.48"/>
    <n v="230000"/>
    <n v="378.79"/>
    <n v="250000"/>
    <x v="617"/>
    <n v="20000"/>
    <x v="637"/>
    <x v="595"/>
    <x v="19"/>
    <n v="1"/>
    <x v="5"/>
  </r>
  <r>
    <n v="796"/>
    <n v="1704331"/>
    <s v="C"/>
    <s v="1A"/>
    <s v="7504 Chimney Cors"/>
    <x v="34"/>
    <n v="3"/>
    <n v="2"/>
    <n v="1"/>
    <n v="2"/>
    <n v="1"/>
    <n v="1972"/>
    <n v="0.28799999999999998"/>
    <n v="2155"/>
    <n v="352.2"/>
    <n v="759000"/>
    <n v="338.75"/>
    <n v="730000"/>
    <x v="618"/>
    <n v="-29000"/>
    <x v="638"/>
    <x v="596"/>
    <x v="19"/>
    <n v="13"/>
    <x v="30"/>
  </r>
  <r>
    <n v="797"/>
    <n v="7760074"/>
    <s v="C"/>
    <s v="1A"/>
    <s v="6417 Williams Ridge Way"/>
    <x v="34"/>
    <n v="4"/>
    <n v="3"/>
    <n v="1"/>
    <n v="2"/>
    <n v="2"/>
    <n v="1997"/>
    <n v="0.44400000000000001"/>
    <n v="3332"/>
    <n v="352.64"/>
    <n v="1175000"/>
    <n v="352.64"/>
    <n v="1175000"/>
    <x v="1"/>
    <n v="0"/>
    <x v="1"/>
    <x v="1"/>
    <x v="19"/>
    <n v="31"/>
    <x v="14"/>
  </r>
  <r>
    <n v="798"/>
    <n v="7454951"/>
    <s v="C"/>
    <n v="5"/>
    <s v="4705 Wally Ave"/>
    <x v="21"/>
    <n v="4"/>
    <n v="2"/>
    <n v="0"/>
    <n v="0"/>
    <n v="1"/>
    <n v="1961"/>
    <n v="0.16900000000000001"/>
    <n v="1580"/>
    <n v="354.43"/>
    <n v="560000"/>
    <n v="367.09"/>
    <n v="580000"/>
    <x v="619"/>
    <n v="20000"/>
    <x v="639"/>
    <x v="597"/>
    <x v="19"/>
    <n v="4"/>
    <x v="4"/>
  </r>
  <r>
    <n v="799"/>
    <n v="5992309"/>
    <s v="C"/>
    <n v="3"/>
    <s v="2927 E Martin Luther King Blvd #1"/>
    <x v="24"/>
    <n v="2"/>
    <n v="2"/>
    <n v="1"/>
    <n v="1"/>
    <n v="3"/>
    <n v="2020"/>
    <n v="0"/>
    <n v="1687"/>
    <n v="355.66"/>
    <n v="600000"/>
    <n v="355.66"/>
    <n v="600000"/>
    <x v="1"/>
    <n v="0"/>
    <x v="1"/>
    <x v="1"/>
    <x v="19"/>
    <n v="11"/>
    <x v="109"/>
  </r>
  <r>
    <n v="800"/>
    <n v="5378063"/>
    <s v="C"/>
    <n v="2"/>
    <s v="8313 Bowling Green Dr"/>
    <x v="25"/>
    <n v="3"/>
    <n v="2"/>
    <n v="0"/>
    <n v="0"/>
    <n v="1"/>
    <n v="1949"/>
    <n v="0.183"/>
    <n v="1023"/>
    <n v="366.57"/>
    <n v="375000"/>
    <n v="366.57"/>
    <n v="375000"/>
    <x v="1"/>
    <n v="0"/>
    <x v="1"/>
    <x v="1"/>
    <x v="19"/>
    <n v="4"/>
    <x v="4"/>
  </r>
  <r>
    <n v="801"/>
    <n v="3360757"/>
    <s v="C"/>
    <s v="LS"/>
    <s v="8400 Lakewood Ridge Cv"/>
    <x v="11"/>
    <n v="5"/>
    <n v="4"/>
    <n v="2"/>
    <n v="3"/>
    <n v="2"/>
    <n v="2015"/>
    <n v="1.3979999999999999"/>
    <n v="4879"/>
    <n v="368.93"/>
    <n v="1799999"/>
    <n v="352.53"/>
    <n v="1720000"/>
    <x v="620"/>
    <n v="-79999"/>
    <x v="640"/>
    <x v="598"/>
    <x v="19"/>
    <n v="63"/>
    <x v="26"/>
  </r>
  <r>
    <n v="802"/>
    <n v="7009043"/>
    <s v="C"/>
    <s v="LS"/>
    <s v="5005 Calabria Ct"/>
    <x v="11"/>
    <n v="4"/>
    <n v="5"/>
    <n v="0"/>
    <n v="3"/>
    <n v="2"/>
    <n v="2006"/>
    <n v="1.2689999999999999"/>
    <n v="5472"/>
    <n v="383.77"/>
    <n v="2100000"/>
    <n v="365.5"/>
    <n v="2000000"/>
    <x v="621"/>
    <n v="-100000"/>
    <x v="641"/>
    <x v="599"/>
    <x v="19"/>
    <n v="65"/>
    <x v="29"/>
  </r>
  <r>
    <n v="803"/>
    <n v="4053634"/>
    <s v="C"/>
    <s v="1B"/>
    <s v="3308 Hancock Dr"/>
    <x v="34"/>
    <n v="5"/>
    <n v="4"/>
    <n v="0"/>
    <n v="2"/>
    <n v="2"/>
    <n v="2020"/>
    <n v="0.20100000000000001"/>
    <n v="3201"/>
    <n v="387.07"/>
    <n v="1239000"/>
    <n v="374.88"/>
    <n v="1200000"/>
    <x v="622"/>
    <n v="-39000"/>
    <x v="642"/>
    <x v="600"/>
    <x v="19"/>
    <n v="70"/>
    <x v="56"/>
  </r>
  <r>
    <n v="804"/>
    <n v="6472006"/>
    <s v="C"/>
    <n v="6"/>
    <s v="2807 Del Curto Rd #B"/>
    <x v="26"/>
    <n v="3"/>
    <n v="2"/>
    <n v="1"/>
    <n v="2"/>
    <n v="2"/>
    <n v="2015"/>
    <n v="0.12"/>
    <n v="2336"/>
    <n v="395.98"/>
    <n v="925000"/>
    <n v="395.98"/>
    <n v="925000"/>
    <x v="1"/>
    <n v="0"/>
    <x v="1"/>
    <x v="1"/>
    <x v="19"/>
    <n v="52"/>
    <x v="131"/>
  </r>
  <r>
    <n v="805"/>
    <n v="4733014"/>
    <s v="C"/>
    <n v="4"/>
    <s v="1600 W 39 1/2 St"/>
    <x v="42"/>
    <n v="3"/>
    <n v="3"/>
    <n v="1"/>
    <n v="2"/>
    <n v="2"/>
    <n v="2000"/>
    <n v="0.17499999999999999"/>
    <n v="2926"/>
    <n v="410.12"/>
    <n v="1200000"/>
    <n v="393.03"/>
    <n v="1150000"/>
    <x v="623"/>
    <n v="-50000"/>
    <x v="643"/>
    <x v="72"/>
    <x v="19"/>
    <n v="15"/>
    <x v="71"/>
  </r>
  <r>
    <n v="806"/>
    <n v="2789684"/>
    <s v="C"/>
    <n v="2"/>
    <s v="1515 Aggie Ln"/>
    <x v="25"/>
    <n v="3"/>
    <n v="1"/>
    <n v="0"/>
    <n v="2"/>
    <n v="1"/>
    <n v="1954"/>
    <n v="0.18099999999999999"/>
    <n v="1168"/>
    <n v="410.87"/>
    <n v="479900"/>
    <n v="453.77"/>
    <n v="530000"/>
    <x v="624"/>
    <n v="50100"/>
    <x v="644"/>
    <x v="601"/>
    <x v="19"/>
    <n v="2"/>
    <x v="6"/>
  </r>
  <r>
    <n v="807"/>
    <n v="4029060"/>
    <s v="C"/>
    <s v="10N"/>
    <s v="5127 Meadow Creek Dr"/>
    <x v="31"/>
    <n v="3"/>
    <n v="2"/>
    <n v="0"/>
    <n v="0"/>
    <n v="1"/>
    <n v="1972"/>
    <n v="0.215"/>
    <n v="1128"/>
    <n v="412.15"/>
    <n v="464900"/>
    <n v="418.44"/>
    <n v="472000"/>
    <x v="625"/>
    <n v="7100"/>
    <x v="645"/>
    <x v="602"/>
    <x v="19"/>
    <n v="5"/>
    <x v="4"/>
  </r>
  <r>
    <n v="808"/>
    <n v="7201824"/>
    <s v="C"/>
    <s v="HD"/>
    <s v="8011 Niles Cv"/>
    <x v="7"/>
    <n v="4"/>
    <n v="3"/>
    <n v="0"/>
    <n v="0"/>
    <n v="2"/>
    <n v="1980"/>
    <n v="5"/>
    <n v="2740"/>
    <n v="428.83"/>
    <n v="1175000"/>
    <n v="478.1"/>
    <n v="1310000"/>
    <x v="626"/>
    <n v="135000"/>
    <x v="646"/>
    <x v="603"/>
    <x v="19"/>
    <n v="3"/>
    <x v="3"/>
  </r>
  <r>
    <n v="809"/>
    <n v="2612293"/>
    <s v="C"/>
    <n v="6"/>
    <s v="804 W Mary St"/>
    <x v="26"/>
    <n v="6"/>
    <n v="4"/>
    <n v="1"/>
    <n v="0"/>
    <n v="1"/>
    <n v="1955"/>
    <n v="0.191"/>
    <n v="3108"/>
    <n v="450.24"/>
    <n v="1399350"/>
    <n v="448.84"/>
    <n v="1395000"/>
    <x v="627"/>
    <n v="-4350"/>
    <x v="647"/>
    <x v="604"/>
    <x v="19"/>
    <n v="5"/>
    <x v="4"/>
  </r>
  <r>
    <n v="810"/>
    <n v="2104182"/>
    <s v="C"/>
    <n v="6"/>
    <s v="1908 Travis Heights Blvd #A"/>
    <x v="26"/>
    <n v="3"/>
    <n v="2"/>
    <n v="0"/>
    <n v="2"/>
    <n v="1"/>
    <n v="1940"/>
    <n v="0.108"/>
    <n v="1444"/>
    <n v="484.07"/>
    <n v="699000"/>
    <n v="496.54"/>
    <n v="717000"/>
    <x v="628"/>
    <n v="18000"/>
    <x v="648"/>
    <x v="605"/>
    <x v="19"/>
    <n v="3"/>
    <x v="3"/>
  </r>
  <r>
    <n v="811"/>
    <n v="9386596"/>
    <s v="C"/>
    <n v="5"/>
    <s v="2303 E 11th St"/>
    <x v="24"/>
    <n v="4"/>
    <n v="3"/>
    <n v="0"/>
    <n v="2"/>
    <n v="2"/>
    <n v="2020"/>
    <n v="0.13400000000000001"/>
    <n v="2328"/>
    <n v="558.41999999999996"/>
    <n v="1300000"/>
    <n v="558.41999999999996"/>
    <n v="1300000"/>
    <x v="1"/>
    <n v="0"/>
    <x v="1"/>
    <x v="1"/>
    <x v="19"/>
    <n v="9"/>
    <x v="11"/>
  </r>
  <r>
    <n v="812"/>
    <n v="5385466"/>
    <s v="C"/>
    <s v="1B"/>
    <s v="1703 MOHLE Dr"/>
    <x v="37"/>
    <n v="4"/>
    <n v="2"/>
    <n v="1"/>
    <n v="0"/>
    <n v="3"/>
    <n v="2013"/>
    <n v="0.215"/>
    <n v="3135"/>
    <n v="574.13"/>
    <n v="1799900"/>
    <n v="559.01"/>
    <n v="1752500"/>
    <x v="629"/>
    <n v="-47400"/>
    <x v="649"/>
    <x v="606"/>
    <x v="19"/>
    <n v="75"/>
    <x v="103"/>
  </r>
  <r>
    <n v="813"/>
    <n v="4929165"/>
    <s v="C"/>
    <n v="11"/>
    <s v="7625 Knockfin Dr"/>
    <x v="8"/>
    <n v="4"/>
    <n v="2"/>
    <n v="1"/>
    <n v="2"/>
    <n v="2"/>
    <n v="2019"/>
    <n v="0.13200000000000001"/>
    <n v="2797"/>
    <n v="135.86000000000001"/>
    <n v="380000"/>
    <n v="139.44"/>
    <n v="390000"/>
    <x v="630"/>
    <n v="10000"/>
    <x v="650"/>
    <x v="607"/>
    <x v="20"/>
    <n v="8"/>
    <x v="2"/>
  </r>
  <r>
    <n v="814"/>
    <n v="4460161"/>
    <s v="C"/>
    <s v="NE"/>
    <s v="11736 Dunfries Ln"/>
    <x v="28"/>
    <n v="3"/>
    <n v="2"/>
    <n v="0"/>
    <n v="2"/>
    <n v="1"/>
    <n v="2003"/>
    <n v="0.16500000000000001"/>
    <n v="2389"/>
    <n v="145.25"/>
    <n v="347000"/>
    <n v="157.38999999999999"/>
    <n v="376000"/>
    <x v="631"/>
    <n v="29000"/>
    <x v="651"/>
    <x v="608"/>
    <x v="20"/>
    <n v="5"/>
    <x v="16"/>
  </r>
  <r>
    <n v="815"/>
    <n v="1013869"/>
    <s v="C"/>
    <s v="SWE"/>
    <s v="2032 Boyds Way"/>
    <x v="9"/>
    <n v="3"/>
    <n v="2"/>
    <n v="1"/>
    <n v="2"/>
    <n v="2"/>
    <n v="2006"/>
    <n v="0.11899999999999999"/>
    <n v="2444"/>
    <n v="154.66"/>
    <n v="378000"/>
    <n v="158.76"/>
    <n v="388000"/>
    <x v="632"/>
    <n v="10000"/>
    <x v="652"/>
    <x v="609"/>
    <x v="20"/>
    <n v="9"/>
    <x v="21"/>
  </r>
  <r>
    <n v="816"/>
    <n v="4024183"/>
    <s v="C"/>
    <s v="HD"/>
    <s v="111 Atwater Cv"/>
    <x v="7"/>
    <n v="5"/>
    <n v="5"/>
    <n v="0"/>
    <n v="3"/>
    <n v="2"/>
    <n v="2006"/>
    <n v="0.36399999999999999"/>
    <n v="3827"/>
    <n v="182.65"/>
    <n v="699000"/>
    <n v="185.52"/>
    <n v="710000"/>
    <x v="633"/>
    <n v="11000"/>
    <x v="653"/>
    <x v="491"/>
    <x v="20"/>
    <n v="4"/>
    <x v="3"/>
  </r>
  <r>
    <n v="817"/>
    <n v="1819266"/>
    <s v="C"/>
    <s v="N"/>
    <s v="525 Weizenbock Ln"/>
    <x v="5"/>
    <n v="4"/>
    <n v="3"/>
    <n v="0"/>
    <n v="2"/>
    <n v="2"/>
    <n v="2020"/>
    <n v="0.128"/>
    <n v="2403"/>
    <n v="183.93"/>
    <n v="441980"/>
    <n v="181.64"/>
    <n v="436480"/>
    <x v="634"/>
    <n v="-5500"/>
    <x v="654"/>
    <x v="610"/>
    <x v="20"/>
    <n v="9"/>
    <x v="21"/>
  </r>
  <r>
    <n v="818"/>
    <n v="4441290"/>
    <s v="C"/>
    <n v="11"/>
    <s v="6111 Softwood Dr"/>
    <x v="8"/>
    <n v="3"/>
    <n v="2"/>
    <n v="1"/>
    <n v="2"/>
    <n v="1"/>
    <n v="1979"/>
    <n v="0.17499999999999999"/>
    <n v="985"/>
    <n v="187.82"/>
    <n v="185000"/>
    <n v="172.59"/>
    <n v="170000"/>
    <x v="635"/>
    <n v="-15000"/>
    <x v="655"/>
    <x v="611"/>
    <x v="20"/>
    <n v="3"/>
    <x v="6"/>
  </r>
  <r>
    <n v="819"/>
    <n v="9284095"/>
    <s v="C"/>
    <n v="11"/>
    <s v="5309 Daimler Dr"/>
    <x v="8"/>
    <n v="3"/>
    <n v="2"/>
    <n v="1"/>
    <n v="2"/>
    <n v="2"/>
    <n v="2015"/>
    <n v="0.106"/>
    <n v="1847"/>
    <n v="187.87"/>
    <n v="347000"/>
    <n v="198.7"/>
    <n v="367000"/>
    <x v="636"/>
    <n v="20000"/>
    <x v="656"/>
    <x v="612"/>
    <x v="20"/>
    <n v="1"/>
    <x v="5"/>
  </r>
  <r>
    <n v="820"/>
    <n v="2220351"/>
    <s v="C"/>
    <s v="NW"/>
    <s v="10806 Hard Rock Rd"/>
    <x v="18"/>
    <n v="3"/>
    <n v="2"/>
    <n v="0"/>
    <n v="2"/>
    <n v="2"/>
    <n v="1980"/>
    <n v="0.20599999999999999"/>
    <n v="2018"/>
    <n v="190.78"/>
    <n v="385000"/>
    <n v="193.26"/>
    <n v="390000"/>
    <x v="637"/>
    <n v="5000"/>
    <x v="657"/>
    <x v="125"/>
    <x v="20"/>
    <n v="20"/>
    <x v="69"/>
  </r>
  <r>
    <n v="821"/>
    <n v="3067473"/>
    <s v="C"/>
    <s v="N"/>
    <s v="516 Ayinger Ln"/>
    <x v="5"/>
    <n v="4"/>
    <n v="2"/>
    <n v="1"/>
    <n v="2"/>
    <n v="2"/>
    <n v="2020"/>
    <n v="0.126"/>
    <n v="2412"/>
    <n v="191.52"/>
    <n v="461958"/>
    <n v="190.7"/>
    <n v="459958"/>
    <x v="638"/>
    <n v="-2000"/>
    <x v="658"/>
    <x v="613"/>
    <x v="20"/>
    <n v="7"/>
    <x v="11"/>
  </r>
  <r>
    <n v="822"/>
    <n v="5046257"/>
    <s v="C"/>
    <s v="PF"/>
    <s v="14113 PURPLE AZALEA Dr"/>
    <x v="45"/>
    <n v="4"/>
    <n v="2"/>
    <n v="0"/>
    <n v="2"/>
    <n v="1"/>
    <n v="2020"/>
    <n v="0"/>
    <n v="1892"/>
    <n v="195.73"/>
    <n v="370316"/>
    <n v="194.14"/>
    <n v="367316"/>
    <x v="639"/>
    <n v="-3000"/>
    <x v="659"/>
    <x v="614"/>
    <x v="20"/>
    <n v="230"/>
    <x v="132"/>
  </r>
  <r>
    <n v="823"/>
    <n v="1285755"/>
    <s v="C"/>
    <s v="N"/>
    <s v="13217 Armaga Springs Rd"/>
    <x v="6"/>
    <n v="4"/>
    <n v="2"/>
    <n v="0"/>
    <n v="2"/>
    <n v="1"/>
    <n v="1998"/>
    <n v="0.14499999999999999"/>
    <n v="2080"/>
    <n v="201.78"/>
    <n v="419700"/>
    <n v="209.13"/>
    <n v="435000"/>
    <x v="640"/>
    <n v="15300"/>
    <x v="660"/>
    <x v="615"/>
    <x v="20"/>
    <n v="4"/>
    <x v="4"/>
  </r>
  <r>
    <n v="824"/>
    <n v="2792009"/>
    <s v="C"/>
    <s v="2N"/>
    <s v="11707 Barchetta Dr"/>
    <x v="19"/>
    <n v="4"/>
    <n v="2"/>
    <n v="1"/>
    <n v="2"/>
    <n v="2"/>
    <n v="1984"/>
    <n v="0.19400000000000001"/>
    <n v="2442"/>
    <n v="204.71"/>
    <n v="499900"/>
    <n v="210.89"/>
    <n v="515000"/>
    <x v="641"/>
    <n v="15100"/>
    <x v="661"/>
    <x v="616"/>
    <x v="20"/>
    <n v="3"/>
    <x v="3"/>
  </r>
  <r>
    <n v="825"/>
    <n v="4859721"/>
    <s v="C"/>
    <s v="SC"/>
    <s v="8421 Hubble Walk"/>
    <x v="8"/>
    <n v="4"/>
    <n v="3"/>
    <n v="0"/>
    <n v="2"/>
    <n v="2"/>
    <n v="2021"/>
    <n v="0"/>
    <n v="2458"/>
    <n v="220.46"/>
    <n v="541900"/>
    <n v="220.46"/>
    <n v="541890"/>
    <x v="1"/>
    <n v="-10"/>
    <x v="1"/>
    <x v="617"/>
    <x v="20"/>
    <n v="0"/>
    <x v="1"/>
  </r>
  <r>
    <n v="826"/>
    <n v="3774313"/>
    <s v="C"/>
    <s v="LS"/>
    <s v="7009 Llano Stage Trl"/>
    <x v="11"/>
    <n v="3"/>
    <n v="2"/>
    <n v="1"/>
    <n v="2"/>
    <n v="2"/>
    <n v="2020"/>
    <n v="0.11"/>
    <n v="1801"/>
    <n v="221.28"/>
    <n v="398530"/>
    <n v="208.37"/>
    <n v="375280"/>
    <x v="642"/>
    <n v="-23250"/>
    <x v="662"/>
    <x v="618"/>
    <x v="20"/>
    <n v="24"/>
    <x v="8"/>
  </r>
  <r>
    <n v="827"/>
    <n v="7238291"/>
    <s v="C"/>
    <s v="1N"/>
    <s v="6205 Sotol Cv"/>
    <x v="14"/>
    <n v="4"/>
    <n v="3"/>
    <n v="1"/>
    <n v="2"/>
    <n v="2"/>
    <n v="1990"/>
    <n v="0.28199999999999997"/>
    <n v="3495"/>
    <n v="228.61"/>
    <n v="799000"/>
    <n v="240.34"/>
    <n v="840000"/>
    <x v="643"/>
    <n v="41000"/>
    <x v="663"/>
    <x v="619"/>
    <x v="20"/>
    <n v="4"/>
    <x v="4"/>
  </r>
  <r>
    <n v="828"/>
    <n v="5089260"/>
    <s v="C"/>
    <s v="RRW"/>
    <s v="15708 Samuel Trl"/>
    <x v="27"/>
    <n v="4"/>
    <n v="2"/>
    <n v="1"/>
    <n v="2"/>
    <n v="1"/>
    <n v="2018"/>
    <n v="0.2"/>
    <n v="3257"/>
    <n v="229.97"/>
    <n v="749000"/>
    <n v="254.84"/>
    <n v="830000"/>
    <x v="45"/>
    <n v="81000"/>
    <x v="664"/>
    <x v="620"/>
    <x v="20"/>
    <n v="4"/>
    <x v="4"/>
  </r>
  <r>
    <n v="829"/>
    <n v="6126853"/>
    <s v="C"/>
    <s v="NW"/>
    <s v="11406 Taterwood Dr"/>
    <x v="18"/>
    <n v="4"/>
    <n v="3"/>
    <n v="0"/>
    <n v="2"/>
    <n v="1"/>
    <n v="1980"/>
    <n v="0.26500000000000001"/>
    <n v="2595"/>
    <n v="231.18"/>
    <n v="599900"/>
    <n v="246.63"/>
    <n v="640000"/>
    <x v="644"/>
    <n v="40100"/>
    <x v="665"/>
    <x v="621"/>
    <x v="20"/>
    <n v="3"/>
    <x v="6"/>
  </r>
  <r>
    <n v="830"/>
    <n v="1727021"/>
    <s v="C"/>
    <s v="HH"/>
    <s v="6725 Taomina Dr"/>
    <x v="13"/>
    <n v="4"/>
    <n v="2"/>
    <n v="1"/>
    <n v="2"/>
    <n v="2"/>
    <n v="2019"/>
    <n v="0.14499999999999999"/>
    <n v="2646"/>
    <n v="245.62"/>
    <n v="649900"/>
    <n v="249.81"/>
    <n v="661000"/>
    <x v="645"/>
    <n v="11100"/>
    <x v="666"/>
    <x v="622"/>
    <x v="20"/>
    <n v="3"/>
    <x v="3"/>
  </r>
  <r>
    <n v="831"/>
    <n v="2066104"/>
    <s v="C"/>
    <s v="N"/>
    <s v="517 Ayinger Ln"/>
    <x v="5"/>
    <n v="4"/>
    <n v="2"/>
    <n v="0"/>
    <n v="2"/>
    <n v="1"/>
    <n v="2020"/>
    <n v="0"/>
    <n v="1516"/>
    <n v="249.53"/>
    <n v="378293"/>
    <n v="245.92"/>
    <n v="372808"/>
    <x v="646"/>
    <n v="-5485"/>
    <x v="667"/>
    <x v="623"/>
    <x v="20"/>
    <n v="179"/>
    <x v="133"/>
  </r>
  <r>
    <n v="832"/>
    <n v="4228135"/>
    <s v="C"/>
    <s v="LS"/>
    <s v="3008 Brass Buttons Trl"/>
    <x v="16"/>
    <n v="3"/>
    <n v="2"/>
    <n v="1"/>
    <n v="0"/>
    <n v="1"/>
    <n v="1970"/>
    <n v="0.35799999999999998"/>
    <n v="1674"/>
    <n v="253.88"/>
    <n v="425000"/>
    <n v="277.18"/>
    <n v="464000"/>
    <x v="647"/>
    <n v="39000"/>
    <x v="668"/>
    <x v="624"/>
    <x v="20"/>
    <n v="4"/>
    <x v="4"/>
  </r>
  <r>
    <n v="833"/>
    <n v="8865379"/>
    <s v="C"/>
    <s v="N"/>
    <s v="3004 Maysillee St"/>
    <x v="5"/>
    <n v="3"/>
    <n v="2"/>
    <n v="0"/>
    <n v="2"/>
    <n v="1"/>
    <n v="2020"/>
    <n v="0.109"/>
    <n v="1851"/>
    <n v="258.24"/>
    <n v="478010"/>
    <n v="241.84"/>
    <n v="447650"/>
    <x v="648"/>
    <n v="-30360"/>
    <x v="669"/>
    <x v="625"/>
    <x v="20"/>
    <n v="85"/>
    <x v="81"/>
  </r>
  <r>
    <n v="834"/>
    <n v="5229067"/>
    <s v="C"/>
    <s v="10N"/>
    <s v="1103 S Trace Dr"/>
    <x v="31"/>
    <n v="3"/>
    <n v="2"/>
    <n v="0"/>
    <n v="0"/>
    <n v="1"/>
    <n v="1973"/>
    <n v="0.17100000000000001"/>
    <n v="936"/>
    <n v="267.08999999999997"/>
    <n v="250000"/>
    <n v="288.45999999999998"/>
    <n v="270000"/>
    <x v="649"/>
    <n v="20000"/>
    <x v="670"/>
    <x v="626"/>
    <x v="20"/>
    <n v="2"/>
    <x v="6"/>
  </r>
  <r>
    <n v="835"/>
    <n v="7159814"/>
    <s v="C"/>
    <s v="1N"/>
    <s v="5947 Kevin Kelly Pl"/>
    <x v="6"/>
    <n v="3"/>
    <n v="2"/>
    <n v="0"/>
    <n v="2"/>
    <n v="1"/>
    <n v="1984"/>
    <n v="8.4000000000000005E-2"/>
    <n v="1089"/>
    <n v="275.48"/>
    <n v="300000"/>
    <n v="247.93"/>
    <n v="270000"/>
    <x v="650"/>
    <n v="-30000"/>
    <x v="671"/>
    <x v="181"/>
    <x v="20"/>
    <n v="66"/>
    <x v="134"/>
  </r>
  <r>
    <n v="836"/>
    <n v="9270384"/>
    <s v="C"/>
    <s v="LS"/>
    <s v="16104 GOLDSTRUM Trl"/>
    <x v="11"/>
    <n v="3"/>
    <n v="2"/>
    <n v="0"/>
    <n v="2"/>
    <n v="1"/>
    <n v="2016"/>
    <n v="0.30099999999999999"/>
    <n v="1975"/>
    <n v="288.56"/>
    <n v="569900"/>
    <n v="278.2"/>
    <n v="549450"/>
    <x v="651"/>
    <n v="-20450"/>
    <x v="672"/>
    <x v="627"/>
    <x v="20"/>
    <n v="13"/>
    <x v="71"/>
  </r>
  <r>
    <n v="837"/>
    <n v="6731122"/>
    <s v="C"/>
    <n v="9"/>
    <s v="917 Vargas Rd #A"/>
    <x v="33"/>
    <n v="3"/>
    <n v="2"/>
    <n v="0"/>
    <n v="1"/>
    <n v="2"/>
    <n v="2019"/>
    <n v="0.16900000000000001"/>
    <n v="1326"/>
    <n v="297.51"/>
    <n v="394500"/>
    <n v="272.25"/>
    <n v="361000"/>
    <x v="652"/>
    <n v="-33500"/>
    <x v="673"/>
    <x v="628"/>
    <x v="20"/>
    <n v="557"/>
    <x v="135"/>
  </r>
  <r>
    <n v="838"/>
    <n v="5021080"/>
    <s v="C"/>
    <n v="3"/>
    <s v="5202 Old Manor Rd"/>
    <x v="20"/>
    <n v="3"/>
    <n v="1"/>
    <n v="0"/>
    <n v="1"/>
    <n v="1"/>
    <n v="1961"/>
    <n v="0.19"/>
    <n v="1079"/>
    <n v="333.64"/>
    <n v="360000"/>
    <n v="324.37"/>
    <n v="350000"/>
    <x v="653"/>
    <n v="-10000"/>
    <x v="674"/>
    <x v="629"/>
    <x v="20"/>
    <n v="22"/>
    <x v="59"/>
  </r>
  <r>
    <n v="839"/>
    <n v="4874359"/>
    <s v="C"/>
    <s v="1A"/>
    <s v="4001 Edgerock Dr"/>
    <x v="34"/>
    <n v="3"/>
    <n v="3"/>
    <n v="0"/>
    <n v="2"/>
    <n v="1"/>
    <n v="1968"/>
    <n v="0.214"/>
    <n v="2213"/>
    <n v="338.91"/>
    <n v="750000"/>
    <n v="346.59"/>
    <n v="767000"/>
    <x v="654"/>
    <n v="17000"/>
    <x v="675"/>
    <x v="630"/>
    <x v="20"/>
    <n v="3"/>
    <x v="6"/>
  </r>
  <r>
    <n v="840"/>
    <n v="2424720"/>
    <s v="C"/>
    <s v="1A"/>
    <s v="7932 W Rim Dr"/>
    <x v="34"/>
    <n v="4"/>
    <n v="3"/>
    <n v="1"/>
    <n v="2"/>
    <n v="2"/>
    <n v="2003"/>
    <n v="0.248"/>
    <n v="4420"/>
    <n v="360.86"/>
    <n v="1595000"/>
    <n v="361.99"/>
    <n v="1600000"/>
    <x v="136"/>
    <n v="5000"/>
    <x v="676"/>
    <x v="631"/>
    <x v="20"/>
    <n v="5"/>
    <x v="16"/>
  </r>
  <r>
    <n v="841"/>
    <n v="8993541"/>
    <s v="C"/>
    <n v="4"/>
    <s v="3612 Oakmont Blvd"/>
    <x v="34"/>
    <n v="3"/>
    <n v="2"/>
    <n v="1"/>
    <n v="0"/>
    <n v="2"/>
    <n v="2009"/>
    <n v="0.105"/>
    <n v="2123"/>
    <n v="376.83"/>
    <n v="800000"/>
    <n v="376.83"/>
    <n v="800000"/>
    <x v="1"/>
    <n v="0"/>
    <x v="1"/>
    <x v="1"/>
    <x v="20"/>
    <n v="14"/>
    <x v="30"/>
  </r>
  <r>
    <n v="842"/>
    <n v="7094966"/>
    <s v="C"/>
    <s v="RN"/>
    <s v="6913 Cielo Azul Pass"/>
    <x v="29"/>
    <n v="5"/>
    <n v="4"/>
    <n v="0"/>
    <n v="2"/>
    <n v="2"/>
    <n v="2014"/>
    <n v="0.252"/>
    <n v="3854"/>
    <n v="387.91"/>
    <n v="1495000"/>
    <n v="378.18"/>
    <n v="1457500"/>
    <x v="655"/>
    <n v="-37500"/>
    <x v="677"/>
    <x v="632"/>
    <x v="20"/>
    <n v="21"/>
    <x v="0"/>
  </r>
  <r>
    <n v="843"/>
    <n v="7034092"/>
    <s v="C"/>
    <n v="6"/>
    <s v="206 Lightsey Rd"/>
    <x v="26"/>
    <n v="3"/>
    <n v="2"/>
    <n v="0"/>
    <n v="0"/>
    <n v="1"/>
    <n v="1964"/>
    <n v="0.17699999999999999"/>
    <n v="1200"/>
    <n v="479.08"/>
    <n v="574900"/>
    <n v="479.08"/>
    <n v="574900"/>
    <x v="1"/>
    <n v="0"/>
    <x v="1"/>
    <x v="1"/>
    <x v="20"/>
    <n v="25"/>
    <x v="36"/>
  </r>
  <r>
    <n v="844"/>
    <n v="7689880"/>
    <s v="C"/>
    <n v="6"/>
    <s v="3015 Burning Oak Dr #2"/>
    <x v="26"/>
    <n v="2"/>
    <n v="2"/>
    <n v="0"/>
    <n v="0"/>
    <n v="1"/>
    <n v="1962"/>
    <n v="7.1999999999999995E-2"/>
    <n v="1065"/>
    <n v="544.51"/>
    <n v="579900"/>
    <n v="539.91"/>
    <n v="575000"/>
    <x v="656"/>
    <n v="-4900"/>
    <x v="678"/>
    <x v="633"/>
    <x v="20"/>
    <n v="66"/>
    <x v="17"/>
  </r>
  <r>
    <n v="845"/>
    <n v="8299254"/>
    <s v="C"/>
    <n v="3"/>
    <s v="3709 Hollywood Ave"/>
    <x v="38"/>
    <n v="2"/>
    <n v="1"/>
    <n v="0"/>
    <n v="0"/>
    <n v="1"/>
    <n v="1947"/>
    <n v="0.115"/>
    <n v="672"/>
    <n v="595.24"/>
    <n v="400000"/>
    <n v="602.67999999999995"/>
    <n v="405000"/>
    <x v="657"/>
    <n v="5000"/>
    <x v="679"/>
    <x v="634"/>
    <x v="20"/>
    <n v="5"/>
    <x v="16"/>
  </r>
  <r>
    <n v="846"/>
    <n v="9900280"/>
    <s v="C"/>
    <n v="6"/>
    <s v="1300 S 6th St"/>
    <x v="26"/>
    <n v="4"/>
    <n v="4"/>
    <n v="0"/>
    <n v="2"/>
    <n v="2"/>
    <n v="2007"/>
    <n v="0.14499999999999999"/>
    <n v="2649"/>
    <n v="632.30999999999995"/>
    <n v="1675000"/>
    <n v="622.88"/>
    <n v="1650000"/>
    <x v="658"/>
    <n v="-25000"/>
    <x v="680"/>
    <x v="635"/>
    <x v="20"/>
    <n v="7"/>
    <x v="32"/>
  </r>
  <r>
    <n v="847"/>
    <n v="3159056"/>
    <s v="C"/>
    <s v="SWE"/>
    <s v="2134 Desco Dr"/>
    <x v="9"/>
    <n v="3"/>
    <n v="2"/>
    <n v="1"/>
    <n v="2"/>
    <n v="2"/>
    <n v="1998"/>
    <n v="0.13400000000000001"/>
    <n v="2359"/>
    <n v="148.37"/>
    <n v="350000"/>
    <n v="161.09"/>
    <n v="380000"/>
    <x v="659"/>
    <n v="30000"/>
    <x v="681"/>
    <x v="636"/>
    <x v="21"/>
    <n v="4"/>
    <x v="4"/>
  </r>
  <r>
    <n v="848"/>
    <n v="2458850"/>
    <s v="C"/>
    <s v="NE"/>
    <s v="12323 Thompkins Dr"/>
    <x v="10"/>
    <n v="3"/>
    <n v="2"/>
    <n v="1"/>
    <n v="2"/>
    <n v="2"/>
    <n v="1985"/>
    <n v="0.13600000000000001"/>
    <n v="1829"/>
    <n v="155.22"/>
    <n v="283900"/>
    <n v="176.05"/>
    <n v="322000"/>
    <x v="660"/>
    <n v="38100"/>
    <x v="682"/>
    <x v="637"/>
    <x v="21"/>
    <n v="3"/>
    <x v="3"/>
  </r>
  <r>
    <n v="849"/>
    <n v="1445675"/>
    <s v="C"/>
    <s v="SC"/>
    <s v="8808 Sikes Way"/>
    <x v="35"/>
    <n v="3"/>
    <n v="2"/>
    <n v="1"/>
    <n v="2"/>
    <n v="2"/>
    <n v="2018"/>
    <n v="0.14000000000000001"/>
    <n v="2460"/>
    <n v="160.57"/>
    <n v="395000"/>
    <n v="169.92"/>
    <n v="418000"/>
    <x v="661"/>
    <n v="23000"/>
    <x v="683"/>
    <x v="638"/>
    <x v="21"/>
    <n v="2"/>
    <x v="6"/>
  </r>
  <r>
    <n v="850"/>
    <n v="5154478"/>
    <s v="C"/>
    <s v="NE"/>
    <s v="2516 Mcdonald Way"/>
    <x v="28"/>
    <n v="4"/>
    <n v="3"/>
    <n v="0"/>
    <n v="2"/>
    <n v="2"/>
    <n v="2014"/>
    <n v="0.112"/>
    <n v="1916"/>
    <n v="170.46"/>
    <n v="326600"/>
    <n v="180.06"/>
    <n v="345000"/>
    <x v="662"/>
    <n v="18400"/>
    <x v="684"/>
    <x v="639"/>
    <x v="21"/>
    <n v="5"/>
    <x v="16"/>
  </r>
  <r>
    <n v="851"/>
    <n v="1716928"/>
    <s v="C"/>
    <s v="3E"/>
    <s v="12913 Brahmin Dr"/>
    <x v="1"/>
    <n v="3"/>
    <n v="2"/>
    <n v="0"/>
    <n v="2"/>
    <n v="1"/>
    <n v="2020"/>
    <n v="0.13600000000000001"/>
    <n v="1412"/>
    <n v="174.21"/>
    <n v="245990"/>
    <n v="178.92"/>
    <n v="252640"/>
    <x v="663"/>
    <n v="6650"/>
    <x v="685"/>
    <x v="640"/>
    <x v="21"/>
    <n v="25"/>
    <x v="36"/>
  </r>
  <r>
    <n v="852"/>
    <n v="9266546"/>
    <s v="C"/>
    <s v="NE"/>
    <s v="1708 Bowerton Dr"/>
    <x v="28"/>
    <n v="3"/>
    <n v="2"/>
    <n v="0"/>
    <n v="2"/>
    <n v="1"/>
    <n v="2004"/>
    <n v="0.154"/>
    <n v="1700"/>
    <n v="176.47"/>
    <n v="300000"/>
    <n v="185.29"/>
    <n v="315000"/>
    <x v="664"/>
    <n v="15000"/>
    <x v="686"/>
    <x v="309"/>
    <x v="21"/>
    <n v="4"/>
    <x v="4"/>
  </r>
  <r>
    <n v="853"/>
    <n v="4967226"/>
    <s v="C"/>
    <s v="10N"/>
    <s v="301 W Stassney Ln #11"/>
    <x v="31"/>
    <n v="4"/>
    <n v="3"/>
    <n v="0"/>
    <n v="2"/>
    <n v="2"/>
    <n v="2014"/>
    <n v="9.5000000000000001E-2"/>
    <n v="2230"/>
    <n v="196.86"/>
    <n v="439000"/>
    <n v="197.76"/>
    <n v="441000"/>
    <x v="112"/>
    <n v="2000"/>
    <x v="687"/>
    <x v="641"/>
    <x v="21"/>
    <n v="17"/>
    <x v="19"/>
  </r>
  <r>
    <n v="854"/>
    <n v="5819154"/>
    <s v="C"/>
    <s v="10S"/>
    <s v="8709 United Kingdom Dr"/>
    <x v="9"/>
    <n v="3"/>
    <n v="2"/>
    <n v="0"/>
    <n v="0"/>
    <n v="1"/>
    <n v="1986"/>
    <n v="0.156"/>
    <n v="1572"/>
    <n v="200.38"/>
    <n v="315000"/>
    <n v="216.28"/>
    <n v="340000"/>
    <x v="665"/>
    <n v="25000"/>
    <x v="688"/>
    <x v="642"/>
    <x v="21"/>
    <n v="3"/>
    <x v="6"/>
  </r>
  <r>
    <n v="855"/>
    <n v="5678801"/>
    <s v="C"/>
    <s v="N"/>
    <s v="15820 Celosia St"/>
    <x v="5"/>
    <n v="4"/>
    <n v="3"/>
    <n v="0"/>
    <n v="2"/>
    <n v="2"/>
    <n v="2020"/>
    <n v="0.17199999999999999"/>
    <n v="2406"/>
    <n v="202.44"/>
    <n v="487075"/>
    <n v="202.44"/>
    <n v="487075"/>
    <x v="1"/>
    <n v="0"/>
    <x v="1"/>
    <x v="1"/>
    <x v="21"/>
    <n v="1"/>
    <x v="5"/>
  </r>
  <r>
    <n v="856"/>
    <n v="8155847"/>
    <s v="C"/>
    <s v="1N"/>
    <s v="6202 Lost Horizon Dr"/>
    <x v="14"/>
    <n v="4"/>
    <n v="3"/>
    <n v="1"/>
    <n v="2"/>
    <n v="2"/>
    <n v="1983"/>
    <n v="0.28699999999999998"/>
    <n v="3452"/>
    <n v="216.98"/>
    <n v="749000"/>
    <n v="224.51"/>
    <n v="775000"/>
    <x v="666"/>
    <n v="26000"/>
    <x v="689"/>
    <x v="643"/>
    <x v="21"/>
    <n v="9"/>
    <x v="32"/>
  </r>
  <r>
    <n v="857"/>
    <n v="2531696"/>
    <s v="C"/>
    <n v="3"/>
    <s v="5600 Gloucester Ln"/>
    <x v="20"/>
    <n v="4"/>
    <n v="2"/>
    <n v="0"/>
    <n v="0"/>
    <n v="1"/>
    <n v="1964"/>
    <n v="0.191"/>
    <n v="1915"/>
    <n v="221.88"/>
    <n v="424900"/>
    <n v="208.36"/>
    <n v="399000"/>
    <x v="667"/>
    <n v="-25900"/>
    <x v="690"/>
    <x v="644"/>
    <x v="21"/>
    <n v="19"/>
    <x v="69"/>
  </r>
  <r>
    <n v="858"/>
    <n v="5253265"/>
    <s v="C"/>
    <s v="SWE"/>
    <s v="11519 Jim Thorpe Ln"/>
    <x v="9"/>
    <n v="3"/>
    <n v="2"/>
    <n v="1"/>
    <n v="2"/>
    <n v="2"/>
    <n v="2003"/>
    <n v="0.16"/>
    <n v="1570"/>
    <n v="222.29"/>
    <n v="349000"/>
    <n v="226.75"/>
    <n v="356000"/>
    <x v="668"/>
    <n v="7000"/>
    <x v="691"/>
    <x v="645"/>
    <x v="21"/>
    <n v="4"/>
    <x v="3"/>
  </r>
  <r>
    <n v="859"/>
    <n v="8107819"/>
    <s v="C"/>
    <s v="1N"/>
    <s v="3808 Tarragona Ln"/>
    <x v="6"/>
    <n v="3"/>
    <n v="2"/>
    <n v="0"/>
    <n v="2"/>
    <n v="1"/>
    <n v="1980"/>
    <n v="0.23200000000000001"/>
    <n v="1747"/>
    <n v="228.96"/>
    <n v="400000"/>
    <n v="269.02999999999997"/>
    <n v="470000"/>
    <x v="669"/>
    <n v="70000"/>
    <x v="692"/>
    <x v="646"/>
    <x v="21"/>
    <n v="0"/>
    <x v="1"/>
  </r>
  <r>
    <n v="860"/>
    <n v="4972491"/>
    <s v="C"/>
    <s v="10S"/>
    <s v="2110 Keepsake Dr"/>
    <x v="31"/>
    <n v="4"/>
    <n v="2"/>
    <n v="1"/>
    <n v="2"/>
    <n v="2"/>
    <n v="2004"/>
    <n v="0.14399999999999999"/>
    <n v="1724"/>
    <n v="234.92"/>
    <n v="405000"/>
    <n v="234.92"/>
    <n v="405000"/>
    <x v="1"/>
    <n v="0"/>
    <x v="1"/>
    <x v="1"/>
    <x v="21"/>
    <n v="3"/>
    <x v="3"/>
  </r>
  <r>
    <n v="861"/>
    <n v="1923200"/>
    <s v="C"/>
    <s v="LS"/>
    <s v="15003 Nightingale Ln"/>
    <x v="16"/>
    <n v="3"/>
    <n v="2"/>
    <n v="0"/>
    <n v="3"/>
    <n v="1"/>
    <n v="2006"/>
    <n v="0.28699999999999998"/>
    <n v="2200"/>
    <n v="240.91"/>
    <n v="530000"/>
    <n v="238.64"/>
    <n v="525000"/>
    <x v="34"/>
    <n v="-5000"/>
    <x v="693"/>
    <x v="536"/>
    <x v="21"/>
    <n v="4"/>
    <x v="4"/>
  </r>
  <r>
    <n v="862"/>
    <n v="6494637"/>
    <s v="C"/>
    <s v="2N"/>
    <s v="1606 Colony Creek Dr"/>
    <x v="19"/>
    <n v="3"/>
    <n v="2"/>
    <n v="0"/>
    <n v="2"/>
    <n v="1"/>
    <n v="1969"/>
    <n v="0.21299999999999999"/>
    <n v="1402"/>
    <n v="249.64"/>
    <n v="350000"/>
    <n v="228.25"/>
    <n v="320000"/>
    <x v="670"/>
    <n v="-30000"/>
    <x v="694"/>
    <x v="268"/>
    <x v="21"/>
    <n v="5"/>
    <x v="4"/>
  </r>
  <r>
    <n v="863"/>
    <n v="8906008"/>
    <s v="C"/>
    <n v="6"/>
    <s v="2600 Little John Ln"/>
    <x v="26"/>
    <n v="4"/>
    <n v="3"/>
    <n v="1"/>
    <n v="2"/>
    <n v="2"/>
    <n v="1962"/>
    <n v="0.22700000000000001"/>
    <n v="2792"/>
    <n v="286.52999999999997"/>
    <n v="800000"/>
    <n v="304.45"/>
    <n v="850023"/>
    <x v="671"/>
    <n v="50023"/>
    <x v="695"/>
    <x v="647"/>
    <x v="21"/>
    <n v="2"/>
    <x v="6"/>
  </r>
  <r>
    <n v="864"/>
    <n v="8380617"/>
    <s v="C"/>
    <s v="10S"/>
    <s v="3908 Kandy Dr"/>
    <x v="15"/>
    <n v="3"/>
    <n v="2"/>
    <n v="0"/>
    <n v="2"/>
    <n v="1"/>
    <n v="1981"/>
    <n v="0.17"/>
    <n v="1107"/>
    <n v="293.58999999999997"/>
    <n v="325000"/>
    <n v="329.72"/>
    <n v="365000"/>
    <x v="672"/>
    <n v="40000"/>
    <x v="696"/>
    <x v="648"/>
    <x v="21"/>
    <n v="3"/>
    <x v="3"/>
  </r>
  <r>
    <n v="865"/>
    <n v="1000659"/>
    <s v="C"/>
    <s v="10S"/>
    <s v="6918 Cherrydale Dr"/>
    <x v="31"/>
    <n v="3"/>
    <n v="1"/>
    <n v="0"/>
    <n v="0"/>
    <n v="1"/>
    <n v="1972"/>
    <n v="0.14099999999999999"/>
    <n v="1040"/>
    <n v="319.23"/>
    <n v="332000"/>
    <n v="283.64999999999998"/>
    <n v="295000"/>
    <x v="673"/>
    <n v="-37000"/>
    <x v="697"/>
    <x v="649"/>
    <x v="21"/>
    <n v="19"/>
    <x v="69"/>
  </r>
  <r>
    <n v="866"/>
    <n v="3991141"/>
    <s v="C"/>
    <s v="W"/>
    <s v="7602 Mowinkle Dr"/>
    <x v="30"/>
    <n v="3"/>
    <n v="2"/>
    <n v="0"/>
    <n v="2"/>
    <n v="1"/>
    <n v="1978"/>
    <n v="2.2000000000000002"/>
    <n v="1570"/>
    <n v="381.53"/>
    <n v="599000"/>
    <n v="363.06"/>
    <n v="570000"/>
    <x v="674"/>
    <n v="-29000"/>
    <x v="698"/>
    <x v="650"/>
    <x v="21"/>
    <n v="10"/>
    <x v="28"/>
  </r>
  <r>
    <n v="867"/>
    <n v="4824230"/>
    <s v="C"/>
    <n v="3"/>
    <s v="1907 Greenwood Ave #6"/>
    <x v="20"/>
    <n v="3"/>
    <n v="2"/>
    <n v="1"/>
    <n v="2"/>
    <n v="2"/>
    <n v="2020"/>
    <n v="8.1000000000000003E-2"/>
    <n v="1689"/>
    <n v="387.51"/>
    <n v="654500"/>
    <n v="390.76"/>
    <n v="660000"/>
    <x v="675"/>
    <n v="5500"/>
    <x v="699"/>
    <x v="651"/>
    <x v="21"/>
    <n v="15"/>
    <x v="48"/>
  </r>
  <r>
    <n v="868"/>
    <n v="3035120"/>
    <s v="C"/>
    <n v="6"/>
    <s v="3110 Aldwyche Dr"/>
    <x v="26"/>
    <n v="4"/>
    <n v="3"/>
    <n v="0"/>
    <n v="0"/>
    <n v="2"/>
    <n v="2017"/>
    <n v="0.124"/>
    <n v="2182"/>
    <n v="412.47"/>
    <n v="900000"/>
    <n v="417.05"/>
    <n v="910000"/>
    <x v="676"/>
    <n v="10000"/>
    <x v="700"/>
    <x v="57"/>
    <x v="21"/>
    <n v="7"/>
    <x v="11"/>
  </r>
  <r>
    <n v="869"/>
    <n v="4694659"/>
    <s v="C"/>
    <n v="7"/>
    <s v="2010 Wright St"/>
    <x v="26"/>
    <n v="4"/>
    <n v="4"/>
    <n v="0"/>
    <n v="2"/>
    <n v="2"/>
    <n v="2011"/>
    <n v="0.192"/>
    <n v="2765"/>
    <n v="469.8"/>
    <n v="1299000"/>
    <n v="452.08"/>
    <n v="1250000"/>
    <x v="677"/>
    <n v="-49000"/>
    <x v="701"/>
    <x v="652"/>
    <x v="21"/>
    <n v="23"/>
    <x v="136"/>
  </r>
  <r>
    <n v="870"/>
    <n v="1301769"/>
    <s v="C"/>
    <n v="6"/>
    <s v="2101 Kenwood Ave"/>
    <x v="26"/>
    <n v="6"/>
    <n v="4"/>
    <n v="1"/>
    <n v="2"/>
    <n v="1"/>
    <n v="1940"/>
    <n v="0.432"/>
    <n v="3674"/>
    <n v="483.12"/>
    <n v="1775000"/>
    <n v="483.12"/>
    <n v="1775000"/>
    <x v="1"/>
    <n v="0"/>
    <x v="1"/>
    <x v="1"/>
    <x v="21"/>
    <n v="40"/>
    <x v="34"/>
  </r>
  <r>
    <n v="871"/>
    <n v="7005632"/>
    <s v="C"/>
    <s v="NW"/>
    <s v="9701 Cinnabar Trl"/>
    <x v="2"/>
    <n v="5"/>
    <n v="4"/>
    <n v="0"/>
    <n v="3"/>
    <n v="2"/>
    <n v="1999"/>
    <n v="0.20899999999999999"/>
    <n v="3646"/>
    <n v="175.26"/>
    <n v="639000"/>
    <n v="186.09"/>
    <n v="678500"/>
    <x v="678"/>
    <n v="39500"/>
    <x v="702"/>
    <x v="653"/>
    <x v="22"/>
    <n v="3"/>
    <x v="3"/>
  </r>
  <r>
    <n v="872"/>
    <n v="5442025"/>
    <s v="C"/>
    <s v="NW"/>
    <s v="12409 Oro Valley Trl"/>
    <x v="3"/>
    <n v="4"/>
    <n v="2"/>
    <n v="1"/>
    <n v="2"/>
    <n v="2"/>
    <n v="1991"/>
    <n v="0.28899999999999998"/>
    <n v="2641"/>
    <n v="179.86"/>
    <n v="475000"/>
    <n v="198.79"/>
    <n v="525000"/>
    <x v="679"/>
    <n v="50000"/>
    <x v="703"/>
    <x v="654"/>
    <x v="22"/>
    <n v="4"/>
    <x v="4"/>
  </r>
  <r>
    <n v="873"/>
    <n v="9957078"/>
    <s v="C"/>
    <s v="SWE"/>
    <s v="10313 Trout Cv"/>
    <x v="15"/>
    <n v="4"/>
    <n v="2"/>
    <n v="1"/>
    <n v="2"/>
    <n v="2"/>
    <n v="1993"/>
    <n v="0.22600000000000001"/>
    <n v="2960"/>
    <n v="180.74"/>
    <n v="535000"/>
    <n v="211.15"/>
    <n v="625000"/>
    <x v="680"/>
    <n v="90000"/>
    <x v="704"/>
    <x v="655"/>
    <x v="22"/>
    <n v="0"/>
    <x v="1"/>
  </r>
  <r>
    <n v="874"/>
    <n v="1359998"/>
    <s v="C"/>
    <s v="MA"/>
    <s v="12009 Caithness Way"/>
    <x v="28"/>
    <n v="3"/>
    <n v="2"/>
    <n v="0"/>
    <n v="2"/>
    <n v="1"/>
    <n v="2020"/>
    <n v="0"/>
    <n v="1514"/>
    <n v="187.17"/>
    <n v="283368"/>
    <n v="188.93"/>
    <n v="286039"/>
    <x v="681"/>
    <n v="2671"/>
    <x v="705"/>
    <x v="656"/>
    <x v="22"/>
    <n v="72"/>
    <x v="104"/>
  </r>
  <r>
    <n v="875"/>
    <n v="5273456"/>
    <s v="C"/>
    <s v="SWW"/>
    <s v="6021 Abilene Trl"/>
    <x v="15"/>
    <n v="3"/>
    <n v="2"/>
    <n v="1"/>
    <n v="2"/>
    <n v="2"/>
    <n v="1986"/>
    <n v="0.17899999999999999"/>
    <n v="2391"/>
    <n v="192.39"/>
    <n v="460000"/>
    <n v="209.12"/>
    <n v="500000"/>
    <x v="682"/>
    <n v="40000"/>
    <x v="706"/>
    <x v="595"/>
    <x v="22"/>
    <n v="1"/>
    <x v="5"/>
  </r>
  <r>
    <n v="876"/>
    <n v="2201495"/>
    <s v="C"/>
    <s v="3E"/>
    <s v="7803 Jackson Graham Dr"/>
    <x v="1"/>
    <n v="3"/>
    <n v="2"/>
    <n v="0"/>
    <n v="2"/>
    <n v="1"/>
    <n v="2020"/>
    <n v="0"/>
    <n v="1366"/>
    <n v="198.38"/>
    <n v="270990"/>
    <n v="196.92"/>
    <n v="268990"/>
    <x v="602"/>
    <n v="-2000"/>
    <x v="707"/>
    <x v="657"/>
    <x v="22"/>
    <n v="63"/>
    <x v="26"/>
  </r>
  <r>
    <n v="877"/>
    <n v="5672716"/>
    <s v="C"/>
    <s v="NW"/>
    <s v="11302 Nutwood Cv"/>
    <x v="2"/>
    <n v="4"/>
    <n v="2"/>
    <n v="1"/>
    <n v="2"/>
    <n v="2"/>
    <n v="1989"/>
    <n v="0.20899999999999999"/>
    <n v="2717"/>
    <n v="209.42"/>
    <n v="569000"/>
    <n v="235.19"/>
    <n v="639000"/>
    <x v="683"/>
    <n v="70000"/>
    <x v="708"/>
    <x v="658"/>
    <x v="22"/>
    <n v="5"/>
    <x v="16"/>
  </r>
  <r>
    <n v="878"/>
    <n v="1046135"/>
    <s v="C"/>
    <s v="LS"/>
    <s v="6108 Antelope Well Ln"/>
    <x v="11"/>
    <n v="4"/>
    <n v="4"/>
    <n v="1"/>
    <n v="3"/>
    <n v="1"/>
    <n v="2020"/>
    <n v="0.19800000000000001"/>
    <n v="3525"/>
    <n v="209.9"/>
    <n v="739900"/>
    <n v="207.06"/>
    <n v="729900"/>
    <x v="684"/>
    <n v="-10000"/>
    <x v="709"/>
    <x v="659"/>
    <x v="22"/>
    <n v="83"/>
    <x v="137"/>
  </r>
  <r>
    <n v="879"/>
    <n v="5807483"/>
    <s v="C"/>
    <s v="RN"/>
    <s v="3504 Refugio Ct"/>
    <x v="29"/>
    <n v="4"/>
    <n v="3"/>
    <n v="0"/>
    <n v="2"/>
    <n v="2"/>
    <n v="1999"/>
    <n v="0.27100000000000002"/>
    <n v="3417"/>
    <n v="216.27"/>
    <n v="739000"/>
    <n v="217.73"/>
    <n v="744000"/>
    <x v="685"/>
    <n v="5000"/>
    <x v="710"/>
    <x v="660"/>
    <x v="22"/>
    <n v="2"/>
    <x v="6"/>
  </r>
  <r>
    <n v="880"/>
    <n v="6596805"/>
    <s v="C"/>
    <s v="1A"/>
    <s v="4203 Bluffridge Dr"/>
    <x v="14"/>
    <n v="3"/>
    <n v="2"/>
    <n v="1"/>
    <n v="2"/>
    <n v="2"/>
    <n v="1976"/>
    <n v="0.26600000000000001"/>
    <n v="3117"/>
    <n v="224.25"/>
    <n v="699000"/>
    <n v="213.47"/>
    <n v="665400"/>
    <x v="686"/>
    <n v="-33600"/>
    <x v="711"/>
    <x v="661"/>
    <x v="22"/>
    <n v="19"/>
    <x v="69"/>
  </r>
  <r>
    <n v="881"/>
    <n v="6295867"/>
    <s v="C"/>
    <s v="10S"/>
    <s v="8129 Tockington Way"/>
    <x v="9"/>
    <n v="3"/>
    <n v="2"/>
    <n v="1"/>
    <n v="2"/>
    <n v="2"/>
    <n v="1994"/>
    <n v="0.122"/>
    <n v="1375"/>
    <n v="225.45"/>
    <n v="310000"/>
    <n v="236.73"/>
    <n v="325500"/>
    <x v="687"/>
    <n v="15500"/>
    <x v="712"/>
    <x v="309"/>
    <x v="22"/>
    <n v="4"/>
    <x v="3"/>
  </r>
  <r>
    <n v="882"/>
    <n v="7717919"/>
    <s v="C"/>
    <s v="SWW"/>
    <s v="6701 One Oak Rd"/>
    <x v="15"/>
    <n v="3"/>
    <n v="2"/>
    <n v="1"/>
    <n v="2"/>
    <n v="1"/>
    <n v="1979"/>
    <n v="0.39700000000000002"/>
    <n v="2433"/>
    <n v="226.06"/>
    <n v="550000"/>
    <n v="228.94"/>
    <n v="557000"/>
    <x v="688"/>
    <n v="7000"/>
    <x v="713"/>
    <x v="662"/>
    <x v="22"/>
    <n v="8"/>
    <x v="11"/>
  </r>
  <r>
    <n v="883"/>
    <n v="8538245"/>
    <s v="C"/>
    <s v="NE"/>
    <s v="8300 Shenandoah Dr"/>
    <x v="10"/>
    <n v="3"/>
    <n v="2"/>
    <n v="0"/>
    <n v="2"/>
    <n v="1"/>
    <n v="1968"/>
    <n v="0.29099999999999998"/>
    <n v="1697"/>
    <n v="229.82"/>
    <n v="390000"/>
    <n v="229.82"/>
    <n v="390000"/>
    <x v="1"/>
    <n v="0"/>
    <x v="1"/>
    <x v="1"/>
    <x v="22"/>
    <n v="8"/>
    <x v="2"/>
  </r>
  <r>
    <n v="884"/>
    <n v="9089667"/>
    <s v="C"/>
    <n v="3"/>
    <s v="5105 Loyola Ln"/>
    <x v="20"/>
    <n v="3"/>
    <n v="2"/>
    <n v="0"/>
    <n v="2"/>
    <n v="1"/>
    <n v="1972"/>
    <n v="0.222"/>
    <n v="1735"/>
    <n v="230.55"/>
    <n v="399999"/>
    <n v="254.76"/>
    <n v="442000"/>
    <x v="689"/>
    <n v="42001"/>
    <x v="714"/>
    <x v="663"/>
    <x v="22"/>
    <n v="3"/>
    <x v="3"/>
  </r>
  <r>
    <n v="885"/>
    <n v="6282059"/>
    <s v="C"/>
    <n v="9"/>
    <s v="1513 Coriander Dr"/>
    <x v="33"/>
    <n v="3"/>
    <n v="1"/>
    <n v="0"/>
    <n v="1"/>
    <n v="1"/>
    <n v="2007"/>
    <n v="0.104"/>
    <n v="1091"/>
    <n v="238.22"/>
    <n v="259900"/>
    <n v="265.81"/>
    <n v="290000"/>
    <x v="690"/>
    <n v="30100"/>
    <x v="715"/>
    <x v="664"/>
    <x v="22"/>
    <n v="4"/>
    <x v="4"/>
  </r>
  <r>
    <n v="886"/>
    <n v="3756898"/>
    <s v="C"/>
    <s v="1N"/>
    <s v="12103 Sage Hen Cir"/>
    <x v="6"/>
    <n v="4"/>
    <n v="2"/>
    <n v="0"/>
    <n v="2"/>
    <n v="1"/>
    <n v="1977"/>
    <n v="0.23899999999999999"/>
    <n v="1547"/>
    <n v="242.4"/>
    <n v="375000"/>
    <n v="290.89"/>
    <n v="450000"/>
    <x v="691"/>
    <n v="75000"/>
    <x v="716"/>
    <x v="665"/>
    <x v="22"/>
    <n v="2"/>
    <x v="6"/>
  </r>
  <r>
    <n v="887"/>
    <n v="8719446"/>
    <s v="C"/>
    <s v="10S"/>
    <s v="7707 Seminary Ridge Dr"/>
    <x v="31"/>
    <n v="3"/>
    <n v="2"/>
    <n v="0"/>
    <n v="2"/>
    <n v="1"/>
    <n v="1982"/>
    <n v="0.14799999999999999"/>
    <n v="1411"/>
    <n v="254.43"/>
    <n v="359000"/>
    <n v="265.77"/>
    <n v="375000"/>
    <x v="692"/>
    <n v="16000"/>
    <x v="717"/>
    <x v="666"/>
    <x v="22"/>
    <n v="4"/>
    <x v="4"/>
  </r>
  <r>
    <n v="888"/>
    <n v="3976775"/>
    <s v="C"/>
    <s v="LS"/>
    <s v="101 LODESTONE Ln"/>
    <x v="11"/>
    <n v="4"/>
    <n v="4"/>
    <n v="1"/>
    <n v="3"/>
    <n v="2"/>
    <n v="2020"/>
    <n v="0.44600000000000001"/>
    <n v="3829"/>
    <n v="254.61"/>
    <n v="974900"/>
    <n v="248.89"/>
    <n v="953000"/>
    <x v="693"/>
    <n v="-21900"/>
    <x v="718"/>
    <x v="667"/>
    <x v="22"/>
    <n v="58"/>
    <x v="138"/>
  </r>
  <r>
    <n v="889"/>
    <n v="5575071"/>
    <s v="C"/>
    <n v="9"/>
    <s v="3401 SANTA MONICA Dr"/>
    <x v="33"/>
    <n v="4"/>
    <n v="2"/>
    <n v="0"/>
    <n v="2"/>
    <n v="2"/>
    <n v="1967"/>
    <n v="0.23100000000000001"/>
    <n v="2124"/>
    <n v="275.42"/>
    <n v="585000"/>
    <n v="262.48"/>
    <n v="557500"/>
    <x v="694"/>
    <n v="-27500"/>
    <x v="719"/>
    <x v="668"/>
    <x v="22"/>
    <n v="15"/>
    <x v="27"/>
  </r>
  <r>
    <n v="890"/>
    <n v="2489124"/>
    <s v="C"/>
    <s v="1B"/>
    <s v="5609 Courtyard Cv"/>
    <x v="34"/>
    <n v="3"/>
    <n v="2"/>
    <n v="1"/>
    <n v="2"/>
    <n v="1.5"/>
    <n v="1981"/>
    <n v="0.17399999999999999"/>
    <n v="2316"/>
    <n v="284.97000000000003"/>
    <n v="660000"/>
    <n v="255.61"/>
    <n v="592000"/>
    <x v="695"/>
    <n v="-68000"/>
    <x v="720"/>
    <x v="669"/>
    <x v="22"/>
    <n v="56"/>
    <x v="80"/>
  </r>
  <r>
    <n v="891"/>
    <n v="1662129"/>
    <s v="C"/>
    <s v="W"/>
    <s v="2105 Wimberly Ln"/>
    <x v="17"/>
    <n v="4"/>
    <n v="4"/>
    <n v="0"/>
    <n v="2"/>
    <n v="2"/>
    <n v="2000"/>
    <n v="0.24199999999999999"/>
    <n v="3882"/>
    <n v="289.8"/>
    <n v="1125000"/>
    <n v="301.91000000000003"/>
    <n v="1172000"/>
    <x v="696"/>
    <n v="47000"/>
    <x v="721"/>
    <x v="670"/>
    <x v="22"/>
    <n v="44"/>
    <x v="33"/>
  </r>
  <r>
    <n v="892"/>
    <n v="6321354"/>
    <s v="C"/>
    <n v="4"/>
    <s v="714 E 45th St"/>
    <x v="22"/>
    <n v="4"/>
    <n v="3"/>
    <n v="0"/>
    <n v="2"/>
    <n v="1"/>
    <n v="1970"/>
    <n v="0.11899999999999999"/>
    <n v="2000"/>
    <n v="324.5"/>
    <n v="649000"/>
    <n v="307.5"/>
    <n v="615000"/>
    <x v="697"/>
    <n v="-34000"/>
    <x v="722"/>
    <x v="671"/>
    <x v="22"/>
    <n v="87"/>
    <x v="58"/>
  </r>
  <r>
    <n v="893"/>
    <n v="6144470"/>
    <s v="C"/>
    <s v="RN"/>
    <s v="425 Dawn River Cv"/>
    <x v="29"/>
    <n v="4"/>
    <n v="3"/>
    <n v="0"/>
    <n v="4"/>
    <n v="1"/>
    <n v="2004"/>
    <n v="1"/>
    <n v="3845"/>
    <n v="351.11"/>
    <n v="1350000"/>
    <n v="388.77"/>
    <n v="1494829"/>
    <x v="698"/>
    <n v="144829"/>
    <x v="723"/>
    <x v="672"/>
    <x v="22"/>
    <n v="4"/>
    <x v="4"/>
  </r>
  <r>
    <n v="894"/>
    <n v="9107657"/>
    <s v="C"/>
    <s v="1N"/>
    <s v="11705 Fast Horse Dr"/>
    <x v="14"/>
    <n v="3"/>
    <n v="2"/>
    <n v="0"/>
    <n v="2"/>
    <n v="1"/>
    <n v="1972"/>
    <n v="0.24099999999999999"/>
    <n v="1276"/>
    <n v="375.39"/>
    <n v="479000"/>
    <n v="380.09"/>
    <n v="485000"/>
    <x v="699"/>
    <n v="6000"/>
    <x v="724"/>
    <x v="673"/>
    <x v="22"/>
    <n v="3"/>
    <x v="3"/>
  </r>
  <r>
    <n v="895"/>
    <n v="7866211"/>
    <s v="C"/>
    <n v="5"/>
    <s v="1300 E 3rd St #A"/>
    <x v="24"/>
    <n v="3"/>
    <n v="2"/>
    <n v="1"/>
    <n v="1"/>
    <n v="2"/>
    <n v="2016"/>
    <n v="0.09"/>
    <n v="1768"/>
    <n v="387.44"/>
    <n v="685000"/>
    <n v="397.62"/>
    <n v="703000"/>
    <x v="700"/>
    <n v="18000"/>
    <x v="725"/>
    <x v="674"/>
    <x v="22"/>
    <n v="4"/>
    <x v="3"/>
  </r>
  <r>
    <n v="896"/>
    <n v="5293754"/>
    <s v="C"/>
    <n v="2"/>
    <s v="1116 Stobaugh St #B"/>
    <x v="25"/>
    <n v="2"/>
    <n v="2"/>
    <n v="1"/>
    <n v="1"/>
    <n v="2"/>
    <n v="2019"/>
    <n v="0.17799999999999999"/>
    <n v="1034"/>
    <n v="435.2"/>
    <n v="450000"/>
    <n v="435.2"/>
    <n v="450000"/>
    <x v="1"/>
    <n v="0"/>
    <x v="1"/>
    <x v="1"/>
    <x v="22"/>
    <n v="0"/>
    <x v="1"/>
  </r>
  <r>
    <n v="897"/>
    <n v="6351576"/>
    <s v="C"/>
    <s v="8E"/>
    <s v="3502 Peregrine Falcon Dr"/>
    <x v="23"/>
    <n v="4"/>
    <n v="3"/>
    <n v="1"/>
    <n v="2"/>
    <n v="2"/>
    <n v="1979"/>
    <n v="0.26500000000000001"/>
    <n v="2485"/>
    <n v="462.78"/>
    <n v="1150000"/>
    <n v="494.97"/>
    <n v="1230000"/>
    <x v="701"/>
    <n v="80000"/>
    <x v="726"/>
    <x v="284"/>
    <x v="22"/>
    <n v="5"/>
    <x v="4"/>
  </r>
  <r>
    <n v="898"/>
    <n v="5912483"/>
    <s v="C"/>
    <n v="7"/>
    <s v="2112 Montclaire St #B"/>
    <x v="26"/>
    <n v="3"/>
    <n v="3"/>
    <n v="0"/>
    <n v="0"/>
    <n v="2"/>
    <n v="2017"/>
    <n v="9.2999999999999999E-2"/>
    <n v="2011"/>
    <n v="494.78"/>
    <n v="995000"/>
    <n v="445.05"/>
    <n v="895000"/>
    <x v="702"/>
    <n v="-100000"/>
    <x v="727"/>
    <x v="675"/>
    <x v="22"/>
    <n v="14"/>
    <x v="113"/>
  </r>
  <r>
    <n v="899"/>
    <n v="4440604"/>
    <s v="C"/>
    <n v="6"/>
    <s v="2806 Brinwood Ave"/>
    <x v="26"/>
    <n v="3"/>
    <n v="1"/>
    <n v="0"/>
    <n v="1"/>
    <n v="1"/>
    <n v="1963"/>
    <n v="0.13300000000000001"/>
    <n v="900"/>
    <n v="555.55999999999995"/>
    <n v="500000"/>
    <n v="533.33000000000004"/>
    <n v="480000"/>
    <x v="703"/>
    <n v="-20000"/>
    <x v="728"/>
    <x v="533"/>
    <x v="22"/>
    <n v="77"/>
    <x v="103"/>
  </r>
  <r>
    <n v="900"/>
    <n v="6453913"/>
    <s v="C"/>
    <s v="NW"/>
    <s v="13500 Briar Hollow Dr"/>
    <x v="3"/>
    <n v="4"/>
    <n v="3"/>
    <n v="0"/>
    <n v="0"/>
    <n v="2"/>
    <n v="1977"/>
    <n v="0.51300000000000001"/>
    <n v="3603"/>
    <n v="144.05000000000001"/>
    <n v="519000"/>
    <n v="144.05000000000001"/>
    <n v="519000"/>
    <x v="1"/>
    <n v="0"/>
    <x v="1"/>
    <x v="1"/>
    <x v="23"/>
    <n v="30"/>
    <x v="50"/>
  </r>
  <r>
    <n v="901"/>
    <n v="5514408"/>
    <s v="C"/>
    <s v="RRW"/>
    <s v="8200 Cornerwood Dr"/>
    <x v="27"/>
    <n v="5"/>
    <n v="3"/>
    <n v="1"/>
    <n v="2"/>
    <n v="2"/>
    <n v="1989"/>
    <n v="0.21299999999999999"/>
    <n v="3318"/>
    <n v="158.19999999999999"/>
    <n v="524900"/>
    <n v="162.75"/>
    <n v="540000"/>
    <x v="704"/>
    <n v="15100"/>
    <x v="729"/>
    <x v="676"/>
    <x v="23"/>
    <n v="4"/>
    <x v="4"/>
  </r>
  <r>
    <n v="902"/>
    <n v="2584375"/>
    <s v="C"/>
    <s v="NW"/>
    <s v="7108 Pine Bluffs Trl"/>
    <x v="3"/>
    <n v="4"/>
    <n v="3"/>
    <n v="1"/>
    <n v="2"/>
    <n v="2"/>
    <n v="1987"/>
    <n v="0.153"/>
    <n v="2808"/>
    <n v="169.16"/>
    <n v="475000"/>
    <n v="170.94"/>
    <n v="480000"/>
    <x v="705"/>
    <n v="5000"/>
    <x v="730"/>
    <x v="179"/>
    <x v="23"/>
    <n v="4"/>
    <x v="4"/>
  </r>
  <r>
    <n v="903"/>
    <n v="2050662"/>
    <s v="C"/>
    <n v="3"/>
    <s v="1716 Shelbourne Dr"/>
    <x v="12"/>
    <n v="4"/>
    <n v="2"/>
    <n v="0"/>
    <n v="0"/>
    <n v="1"/>
    <n v="1969"/>
    <n v="0.17599999999999999"/>
    <n v="2196"/>
    <n v="198.09"/>
    <n v="435000"/>
    <n v="193.53"/>
    <n v="425000"/>
    <x v="706"/>
    <n v="-10000"/>
    <x v="731"/>
    <x v="677"/>
    <x v="23"/>
    <n v="105"/>
    <x v="78"/>
  </r>
  <r>
    <n v="904"/>
    <n v="8898145"/>
    <s v="C"/>
    <n v="11"/>
    <s v="7117 Cherry Beam Path"/>
    <x v="8"/>
    <n v="3"/>
    <n v="2"/>
    <n v="1"/>
    <n v="2"/>
    <n v="2"/>
    <n v="2016"/>
    <n v="0.14099999999999999"/>
    <n v="2035"/>
    <n v="203.93"/>
    <n v="415000"/>
    <n v="208.85"/>
    <n v="425000"/>
    <x v="707"/>
    <n v="10000"/>
    <x v="732"/>
    <x v="678"/>
    <x v="23"/>
    <n v="5"/>
    <x v="4"/>
  </r>
  <r>
    <n v="905"/>
    <n v="8681395"/>
    <s v="C"/>
    <s v="NW"/>
    <s v="12100 Grey Rock Ln"/>
    <x v="18"/>
    <n v="3"/>
    <n v="2"/>
    <n v="0"/>
    <n v="2"/>
    <n v="1"/>
    <n v="1977"/>
    <n v="0.14899999999999999"/>
    <n v="1653"/>
    <n v="205.69"/>
    <n v="340000"/>
    <n v="248.03"/>
    <n v="410000"/>
    <x v="708"/>
    <n v="70000"/>
    <x v="733"/>
    <x v="679"/>
    <x v="23"/>
    <n v="5"/>
    <x v="16"/>
  </r>
  <r>
    <n v="906"/>
    <n v="7807492"/>
    <s v="C"/>
    <s v="NW"/>
    <s v="13428 Albania Way"/>
    <x v="3"/>
    <n v="3"/>
    <n v="2"/>
    <n v="1"/>
    <n v="2"/>
    <n v="2"/>
    <n v="1996"/>
    <n v="0.154"/>
    <n v="1698"/>
    <n v="211.43"/>
    <n v="359000"/>
    <n v="219.08"/>
    <n v="372000"/>
    <x v="590"/>
    <n v="13000"/>
    <x v="734"/>
    <x v="680"/>
    <x v="23"/>
    <n v="5"/>
    <x v="16"/>
  </r>
  <r>
    <n v="907"/>
    <n v="1149214"/>
    <s v="C"/>
    <s v="SWE"/>
    <s v="12600 Bismark Dr"/>
    <x v="9"/>
    <n v="4"/>
    <n v="3"/>
    <n v="1"/>
    <n v="3"/>
    <n v="1"/>
    <n v="2011"/>
    <n v="0.998"/>
    <n v="3634"/>
    <n v="213.26"/>
    <n v="775000"/>
    <n v="237.2"/>
    <n v="862000"/>
    <x v="709"/>
    <n v="87000"/>
    <x v="735"/>
    <x v="681"/>
    <x v="23"/>
    <n v="3"/>
    <x v="3"/>
  </r>
  <r>
    <n v="908"/>
    <n v="7782283"/>
    <s v="C"/>
    <s v="LS"/>
    <s v="2302 Jacks Pass"/>
    <x v="16"/>
    <n v="3"/>
    <n v="2"/>
    <n v="1"/>
    <n v="3"/>
    <n v="2"/>
    <n v="2008"/>
    <n v="0.214"/>
    <n v="2509"/>
    <n v="219.17"/>
    <n v="549900"/>
    <n v="219.17"/>
    <n v="549900"/>
    <x v="1"/>
    <n v="0"/>
    <x v="1"/>
    <x v="1"/>
    <x v="23"/>
    <n v="9"/>
    <x v="21"/>
  </r>
  <r>
    <n v="909"/>
    <n v="4532357"/>
    <s v="C"/>
    <s v="NW"/>
    <s v="7910 Ryans Way"/>
    <x v="2"/>
    <n v="4"/>
    <n v="4"/>
    <n v="0"/>
    <n v="2"/>
    <n v="2"/>
    <n v="2020"/>
    <n v="0.13"/>
    <n v="2799"/>
    <n v="221.81"/>
    <n v="620835"/>
    <n v="223.59"/>
    <n v="625835"/>
    <x v="705"/>
    <n v="5000"/>
    <x v="736"/>
    <x v="682"/>
    <x v="23"/>
    <n v="56"/>
    <x v="70"/>
  </r>
  <r>
    <n v="910"/>
    <n v="4812075"/>
    <s v="C"/>
    <s v="NW"/>
    <s v="8901 Sparkling Creek Dr"/>
    <x v="3"/>
    <n v="3"/>
    <n v="2"/>
    <n v="0"/>
    <n v="2"/>
    <n v="1"/>
    <n v="1982"/>
    <n v="0.24299999999999999"/>
    <n v="1531"/>
    <n v="222.01"/>
    <n v="339900"/>
    <n v="228.61"/>
    <n v="350000"/>
    <x v="710"/>
    <n v="10100"/>
    <x v="737"/>
    <x v="683"/>
    <x v="23"/>
    <n v="18"/>
    <x v="19"/>
  </r>
  <r>
    <n v="911"/>
    <n v="4406196"/>
    <s v="C"/>
    <s v="SWW"/>
    <s v="8616 Vantage Point Dr"/>
    <x v="7"/>
    <n v="4"/>
    <n v="2"/>
    <n v="0"/>
    <n v="2"/>
    <n v="1"/>
    <n v="2013"/>
    <n v="0.23200000000000001"/>
    <n v="2494"/>
    <n v="224.54"/>
    <n v="560000"/>
    <n v="228.55"/>
    <n v="570000"/>
    <x v="711"/>
    <n v="10000"/>
    <x v="738"/>
    <x v="684"/>
    <x v="23"/>
    <n v="4"/>
    <x v="4"/>
  </r>
  <r>
    <n v="912"/>
    <n v="7185885"/>
    <s v="C"/>
    <s v="LS"/>
    <s v="243 Baldovino Skwy"/>
    <x v="11"/>
    <n v="3"/>
    <n v="2"/>
    <n v="1"/>
    <n v="2"/>
    <n v="1"/>
    <n v="2020"/>
    <n v="0.28999999999999998"/>
    <n v="2466"/>
    <n v="225.46"/>
    <n v="555990"/>
    <n v="232.21"/>
    <n v="572630"/>
    <x v="712"/>
    <n v="16640"/>
    <x v="739"/>
    <x v="685"/>
    <x v="23"/>
    <n v="40"/>
    <x v="88"/>
  </r>
  <r>
    <n v="913"/>
    <n v="5056954"/>
    <s v="C"/>
    <s v="SWE"/>
    <s v="1425 Sir Thopas Trl"/>
    <x v="9"/>
    <n v="3"/>
    <n v="2"/>
    <n v="0"/>
    <n v="2"/>
    <n v="1"/>
    <n v="2000"/>
    <n v="0.13400000000000001"/>
    <n v="1271"/>
    <n v="232.1"/>
    <n v="295000"/>
    <n v="275.77"/>
    <n v="350500"/>
    <x v="713"/>
    <n v="55500"/>
    <x v="740"/>
    <x v="686"/>
    <x v="23"/>
    <n v="5"/>
    <x v="16"/>
  </r>
  <r>
    <n v="914"/>
    <n v="4275438"/>
    <s v="C"/>
    <s v="LS"/>
    <s v="2801 Lariat Trl"/>
    <x v="16"/>
    <n v="4"/>
    <n v="2"/>
    <n v="1"/>
    <n v="3"/>
    <n v="2"/>
    <n v="2007"/>
    <n v="0.311"/>
    <n v="2356"/>
    <n v="233.45"/>
    <n v="550000"/>
    <n v="233.45"/>
    <n v="550000"/>
    <x v="1"/>
    <n v="0"/>
    <x v="1"/>
    <x v="1"/>
    <x v="23"/>
    <n v="5"/>
    <x v="16"/>
  </r>
  <r>
    <n v="915"/>
    <n v="8996569"/>
    <s v="C"/>
    <s v="1N"/>
    <s v="12203 Midland Walk"/>
    <x v="6"/>
    <n v="4"/>
    <n v="2"/>
    <n v="1"/>
    <n v="2"/>
    <n v="1"/>
    <n v="1971"/>
    <n v="0.64800000000000002"/>
    <n v="2406"/>
    <n v="266"/>
    <n v="640000"/>
    <n v="261.85000000000002"/>
    <n v="630000"/>
    <x v="714"/>
    <n v="-10000"/>
    <x v="741"/>
    <x v="687"/>
    <x v="23"/>
    <n v="6"/>
    <x v="32"/>
  </r>
  <r>
    <n v="916"/>
    <n v="7638924"/>
    <s v="C"/>
    <s v="SWW"/>
    <s v="11109 Blissfield Cv"/>
    <x v="13"/>
    <n v="4"/>
    <n v="2"/>
    <n v="1"/>
    <n v="2"/>
    <n v="1"/>
    <n v="2004"/>
    <n v="0.23200000000000001"/>
    <n v="2814"/>
    <n v="268.45999999999998"/>
    <n v="755444"/>
    <n v="276.12"/>
    <n v="777000"/>
    <x v="715"/>
    <n v="21556"/>
    <x v="742"/>
    <x v="688"/>
    <x v="23"/>
    <n v="3"/>
    <x v="3"/>
  </r>
  <r>
    <n v="917"/>
    <n v="6331794"/>
    <s v="C"/>
    <s v="HD"/>
    <s v="820 Spectacular Bid Dr"/>
    <x v="7"/>
    <n v="3"/>
    <n v="2"/>
    <n v="1"/>
    <n v="3"/>
    <n v="1"/>
    <n v="2021"/>
    <n v="1.58"/>
    <n v="3587"/>
    <n v="273.13"/>
    <n v="979722"/>
    <n v="267.98"/>
    <n v="961262"/>
    <x v="716"/>
    <n v="-18460"/>
    <x v="743"/>
    <x v="689"/>
    <x v="23"/>
    <n v="32"/>
    <x v="76"/>
  </r>
  <r>
    <n v="918"/>
    <n v="5805089"/>
    <s v="C"/>
    <s v="1N"/>
    <s v="10716 Sierra Oaks"/>
    <x v="14"/>
    <n v="4"/>
    <n v="2"/>
    <n v="1"/>
    <n v="2"/>
    <n v="2"/>
    <n v="1991"/>
    <n v="0.22900000000000001"/>
    <n v="2304"/>
    <n v="277.33999999999997"/>
    <n v="639000"/>
    <n v="275.17"/>
    <n v="634000"/>
    <x v="717"/>
    <n v="-5000"/>
    <x v="744"/>
    <x v="690"/>
    <x v="23"/>
    <n v="84"/>
    <x v="139"/>
  </r>
  <r>
    <n v="919"/>
    <n v="1577179"/>
    <s v="C"/>
    <s v="1A"/>
    <s v="8101 Hillrise Dr"/>
    <x v="14"/>
    <n v="4"/>
    <n v="2"/>
    <n v="0"/>
    <n v="2"/>
    <n v="1"/>
    <n v="1969"/>
    <n v="0.28399999999999997"/>
    <n v="2245"/>
    <n v="309.58"/>
    <n v="695000"/>
    <n v="314.92"/>
    <n v="707000"/>
    <x v="718"/>
    <n v="12000"/>
    <x v="745"/>
    <x v="691"/>
    <x v="23"/>
    <n v="6"/>
    <x v="4"/>
  </r>
  <r>
    <n v="920"/>
    <n v="4259821"/>
    <s v="C"/>
    <s v="8E"/>
    <s v="3513 Needles Dr"/>
    <x v="23"/>
    <n v="4"/>
    <n v="2"/>
    <n v="1"/>
    <n v="2"/>
    <n v="2"/>
    <n v="1982"/>
    <n v="0.438"/>
    <n v="3097"/>
    <n v="322.25"/>
    <n v="998000"/>
    <n v="311.58999999999997"/>
    <n v="965000"/>
    <x v="719"/>
    <n v="-33000"/>
    <x v="746"/>
    <x v="692"/>
    <x v="23"/>
    <n v="36"/>
    <x v="65"/>
  </r>
  <r>
    <n v="921"/>
    <n v="7995874"/>
    <s v="C"/>
    <n v="5"/>
    <s v="5501 Harold Ct"/>
    <x v="21"/>
    <n v="4"/>
    <n v="3"/>
    <n v="0"/>
    <n v="2"/>
    <n v="2"/>
    <n v="2020"/>
    <n v="0.248"/>
    <n v="2728"/>
    <n v="329.55"/>
    <n v="899000"/>
    <n v="329.55"/>
    <n v="899000"/>
    <x v="1"/>
    <n v="0"/>
    <x v="1"/>
    <x v="1"/>
    <x v="23"/>
    <n v="3"/>
    <x v="3"/>
  </r>
  <r>
    <n v="922"/>
    <n v="3053601"/>
    <s v="C"/>
    <s v="10N"/>
    <s v="807 Cedar Gln"/>
    <x v="31"/>
    <n v="4"/>
    <n v="3"/>
    <n v="0"/>
    <n v="2"/>
    <n v="1"/>
    <n v="1969"/>
    <n v="0.21299999999999999"/>
    <n v="1816"/>
    <n v="338.66"/>
    <n v="615000"/>
    <n v="338.66"/>
    <n v="615000"/>
    <x v="1"/>
    <n v="0"/>
    <x v="1"/>
    <x v="1"/>
    <x v="23"/>
    <n v="61"/>
    <x v="82"/>
  </r>
  <r>
    <n v="923"/>
    <n v="4741512"/>
    <s v="C"/>
    <s v="10N"/>
    <s v="4403 Hank Ave #1"/>
    <x v="31"/>
    <n v="4"/>
    <n v="3"/>
    <n v="0"/>
    <n v="1"/>
    <n v="2"/>
    <n v="2020"/>
    <n v="0.19400000000000001"/>
    <n v="2352"/>
    <n v="340.14"/>
    <n v="799999"/>
    <n v="340.14"/>
    <n v="799999"/>
    <x v="1"/>
    <n v="0"/>
    <x v="1"/>
    <x v="1"/>
    <x v="23"/>
    <n v="50"/>
    <x v="60"/>
  </r>
  <r>
    <n v="924"/>
    <n v="9583485"/>
    <s v="C"/>
    <s v="10N"/>
    <s v="6611 Krollton Dr"/>
    <x v="31"/>
    <n v="3"/>
    <n v="2"/>
    <n v="0"/>
    <n v="2"/>
    <n v="1"/>
    <n v="1974"/>
    <n v="0.151"/>
    <n v="1359"/>
    <n v="342.16"/>
    <n v="465000"/>
    <n v="375.28"/>
    <n v="510000"/>
    <x v="720"/>
    <n v="45000"/>
    <x v="747"/>
    <x v="160"/>
    <x v="23"/>
    <n v="3"/>
    <x v="6"/>
  </r>
  <r>
    <n v="925"/>
    <n v="1927102"/>
    <s v="C"/>
    <s v="1A"/>
    <s v="6505 Ladera Norte"/>
    <x v="34"/>
    <n v="4"/>
    <n v="2"/>
    <n v="1"/>
    <n v="2"/>
    <n v="2"/>
    <n v="1983"/>
    <n v="0.36"/>
    <n v="2448"/>
    <n v="342.93"/>
    <n v="839500"/>
    <n v="347.22"/>
    <n v="850000"/>
    <x v="721"/>
    <n v="10500"/>
    <x v="748"/>
    <x v="693"/>
    <x v="23"/>
    <n v="1"/>
    <x v="1"/>
  </r>
  <r>
    <n v="926"/>
    <n v="3308659"/>
    <s v="C"/>
    <n v="3"/>
    <s v="2927 E Martin Luther King Blvd #2"/>
    <x v="24"/>
    <n v="3"/>
    <n v="2"/>
    <n v="1"/>
    <n v="1"/>
    <n v="3"/>
    <n v="2020"/>
    <n v="5.0000000000000001E-3"/>
    <n v="1687"/>
    <n v="343.75"/>
    <n v="579900"/>
    <n v="343.75"/>
    <n v="579900"/>
    <x v="1"/>
    <n v="0"/>
    <x v="1"/>
    <x v="1"/>
    <x v="23"/>
    <n v="70"/>
    <x v="84"/>
  </r>
  <r>
    <n v="927"/>
    <n v="9352363"/>
    <s v="C"/>
    <n v="4"/>
    <s v="5802 Shoalwood Ave"/>
    <x v="42"/>
    <n v="4"/>
    <n v="4"/>
    <n v="1"/>
    <n v="2"/>
    <n v="2"/>
    <n v="2019"/>
    <n v="0.254"/>
    <n v="4078"/>
    <n v="349.44"/>
    <n v="1425000"/>
    <n v="345.76"/>
    <n v="1410000"/>
    <x v="722"/>
    <n v="-15000"/>
    <x v="749"/>
    <x v="138"/>
    <x v="23"/>
    <n v="13"/>
    <x v="30"/>
  </r>
  <r>
    <n v="928"/>
    <n v="4161979"/>
    <s v="C"/>
    <n v="3"/>
    <s v="5704 Delwood Dr"/>
    <x v="20"/>
    <n v="3"/>
    <n v="2"/>
    <n v="0"/>
    <n v="2"/>
    <n v="1"/>
    <n v="1959"/>
    <n v="0.222"/>
    <n v="1540"/>
    <n v="363.57"/>
    <n v="559900"/>
    <n v="373.38"/>
    <n v="575000"/>
    <x v="723"/>
    <n v="15100"/>
    <x v="750"/>
    <x v="694"/>
    <x v="23"/>
    <n v="4"/>
    <x v="4"/>
  </r>
  <r>
    <n v="929"/>
    <n v="4979369"/>
    <s v="C"/>
    <s v="W"/>
    <s v="5101 Bandera Creek Trl"/>
    <x v="17"/>
    <n v="4"/>
    <n v="2"/>
    <n v="0"/>
    <n v="2"/>
    <n v="1"/>
    <n v="1999"/>
    <n v="0.251"/>
    <n v="1782"/>
    <n v="373.18"/>
    <n v="665000"/>
    <n v="366.86"/>
    <n v="653750"/>
    <x v="228"/>
    <n v="-11250"/>
    <x v="751"/>
    <x v="695"/>
    <x v="23"/>
    <n v="7"/>
    <x v="11"/>
  </r>
  <r>
    <n v="930"/>
    <n v="7986555"/>
    <s v="C"/>
    <n v="5"/>
    <s v="3108 Garwood St #2"/>
    <x v="24"/>
    <n v="2"/>
    <n v="2"/>
    <n v="1"/>
    <n v="0"/>
    <n v="2"/>
    <n v="2020"/>
    <n v="0.154"/>
    <n v="1012"/>
    <n v="494.07"/>
    <n v="500000"/>
    <n v="489.13"/>
    <n v="495000"/>
    <x v="724"/>
    <n v="-5000"/>
    <x v="752"/>
    <x v="696"/>
    <x v="23"/>
    <n v="18"/>
    <x v="19"/>
  </r>
  <r>
    <n v="931"/>
    <n v="7998835"/>
    <s v="C"/>
    <n v="4"/>
    <s v="4215 Sinclair Ave"/>
    <x v="42"/>
    <n v="2"/>
    <n v="1"/>
    <n v="0"/>
    <n v="1"/>
    <n v="1"/>
    <n v="1937"/>
    <n v="0.14799999999999999"/>
    <n v="1346"/>
    <n v="519.32000000000005"/>
    <n v="699000"/>
    <n v="520.05999999999995"/>
    <n v="700000"/>
    <x v="725"/>
    <n v="1000"/>
    <x v="753"/>
    <x v="199"/>
    <x v="23"/>
    <n v="14"/>
    <x v="27"/>
  </r>
  <r>
    <n v="932"/>
    <n v="2433847"/>
    <s v="C"/>
    <n v="5"/>
    <s v="3110 E 12th St"/>
    <x v="24"/>
    <n v="2"/>
    <n v="1"/>
    <n v="0"/>
    <n v="0"/>
    <n v="1"/>
    <n v="1955"/>
    <n v="0.115"/>
    <n v="720"/>
    <n v="520.69000000000005"/>
    <n v="374900"/>
    <n v="555.55999999999995"/>
    <n v="400000"/>
    <x v="726"/>
    <n v="25100"/>
    <x v="754"/>
    <x v="697"/>
    <x v="23"/>
    <n v="4"/>
    <x v="4"/>
  </r>
  <r>
    <n v="933"/>
    <n v="8904360"/>
    <s v="C"/>
    <n v="3"/>
    <s v="4323 Airport Blvd"/>
    <x v="38"/>
    <n v="2"/>
    <n v="1"/>
    <n v="0"/>
    <n v="1"/>
    <n v="1"/>
    <n v="1947"/>
    <n v="0.191"/>
    <n v="858"/>
    <n v="523.89"/>
    <n v="449500"/>
    <n v="493.01"/>
    <n v="423000"/>
    <x v="727"/>
    <n v="-26500"/>
    <x v="755"/>
    <x v="698"/>
    <x v="23"/>
    <n v="6"/>
    <x v="32"/>
  </r>
  <r>
    <n v="934"/>
    <n v="7654981"/>
    <s v="C"/>
    <n v="6"/>
    <s v="1904 Newning Ave"/>
    <x v="26"/>
    <n v="3"/>
    <n v="2"/>
    <n v="0"/>
    <n v="0"/>
    <n v="1"/>
    <n v="1932"/>
    <n v="0.14499999999999999"/>
    <n v="1446"/>
    <n v="553.25"/>
    <n v="800000"/>
    <n v="535.96"/>
    <n v="775000"/>
    <x v="728"/>
    <n v="-25000"/>
    <x v="756"/>
    <x v="699"/>
    <x v="23"/>
    <n v="0"/>
    <x v="1"/>
  </r>
  <r>
    <n v="935"/>
    <n v="2040720"/>
    <s v="C"/>
    <s v="1B"/>
    <s v="2412 Vista Ln"/>
    <x v="37"/>
    <n v="3"/>
    <n v="2"/>
    <n v="0"/>
    <n v="0"/>
    <n v="1"/>
    <n v="1949"/>
    <n v="0.42799999999999999"/>
    <n v="3562"/>
    <n v="560.08000000000004"/>
    <n v="1995000"/>
    <n v="505.33"/>
    <n v="1800000"/>
    <x v="729"/>
    <n v="-195000"/>
    <x v="757"/>
    <x v="458"/>
    <x v="23"/>
    <n v="7"/>
    <x v="11"/>
  </r>
  <r>
    <n v="936"/>
    <n v="2650989"/>
    <s v="C"/>
    <n v="7"/>
    <s v="1903 Frazier Ave #B"/>
    <x v="26"/>
    <n v="2"/>
    <n v="2"/>
    <n v="1"/>
    <n v="1"/>
    <n v="2"/>
    <n v="2020"/>
    <n v="0.14499999999999999"/>
    <n v="950"/>
    <n v="592.11"/>
    <n v="562500"/>
    <n v="586.84"/>
    <n v="557500"/>
    <x v="730"/>
    <n v="-5000"/>
    <x v="758"/>
    <x v="213"/>
    <x v="23"/>
    <n v="8"/>
    <x v="140"/>
  </r>
  <r>
    <n v="937"/>
    <n v="9504831"/>
    <s v="C"/>
    <n v="5"/>
    <s v="1313 Comal St #A"/>
    <x v="24"/>
    <n v="1"/>
    <n v="1"/>
    <n v="0"/>
    <n v="0"/>
    <n v="1"/>
    <n v="1923"/>
    <n v="7.1999999999999995E-2"/>
    <n v="666"/>
    <n v="600.6"/>
    <n v="400000"/>
    <n v="645.65"/>
    <n v="430000"/>
    <x v="731"/>
    <n v="30000"/>
    <x v="759"/>
    <x v="75"/>
    <x v="23"/>
    <n v="6"/>
    <x v="32"/>
  </r>
  <r>
    <n v="938"/>
    <n v="9225597"/>
    <s v="C"/>
    <n v="6"/>
    <s v="1404 Eva St"/>
    <x v="26"/>
    <n v="2"/>
    <n v="1"/>
    <n v="0"/>
    <n v="0"/>
    <n v="1"/>
    <n v="1945"/>
    <n v="9.2999999999999999E-2"/>
    <n v="902"/>
    <n v="720.62"/>
    <n v="650000"/>
    <n v="715.08"/>
    <n v="645000"/>
    <x v="732"/>
    <n v="-5000"/>
    <x v="760"/>
    <x v="700"/>
    <x v="23"/>
    <n v="244"/>
    <x v="141"/>
  </r>
  <r>
    <n v="939"/>
    <n v="1730476"/>
    <s v="C"/>
    <s v="SC"/>
    <s v="8500 Panadero Dr"/>
    <x v="35"/>
    <n v="4"/>
    <n v="2"/>
    <n v="1"/>
    <n v="2"/>
    <n v="2"/>
    <n v="2012"/>
    <n v="0.13800000000000001"/>
    <n v="3206"/>
    <n v="106.05"/>
    <n v="340000"/>
    <n v="111.98"/>
    <n v="359000"/>
    <x v="733"/>
    <n v="19000"/>
    <x v="761"/>
    <x v="280"/>
    <x v="24"/>
    <n v="4"/>
    <x v="4"/>
  </r>
  <r>
    <n v="940"/>
    <n v="8324133"/>
    <s v="C"/>
    <s v="3E"/>
    <s v="15207 Bullace St"/>
    <x v="1"/>
    <n v="5"/>
    <n v="3"/>
    <n v="0"/>
    <n v="2"/>
    <n v="2"/>
    <n v="2007"/>
    <n v="0.13200000000000001"/>
    <n v="2184"/>
    <n v="112.17"/>
    <n v="244990"/>
    <n v="123.63"/>
    <n v="270000"/>
    <x v="734"/>
    <n v="25010"/>
    <x v="762"/>
    <x v="701"/>
    <x v="24"/>
    <n v="5"/>
    <x v="16"/>
  </r>
  <r>
    <n v="941"/>
    <n v="1704729"/>
    <s v="C"/>
    <s v="5E"/>
    <s v="3705 Batson Dr"/>
    <x v="1"/>
    <n v="4"/>
    <n v="2"/>
    <n v="0"/>
    <n v="2"/>
    <n v="1"/>
    <n v="2020"/>
    <n v="0"/>
    <n v="1992"/>
    <n v="136.96"/>
    <n v="272825"/>
    <n v="136.96"/>
    <n v="272825"/>
    <x v="1"/>
    <n v="0"/>
    <x v="1"/>
    <x v="1"/>
    <x v="24"/>
    <n v="0"/>
    <x v="1"/>
  </r>
  <r>
    <n v="942"/>
    <n v="4914429"/>
    <s v="C"/>
    <s v="NE"/>
    <s v="6829 Banff Cv"/>
    <x v="28"/>
    <n v="5"/>
    <n v="3"/>
    <n v="0"/>
    <n v="3"/>
    <n v="2"/>
    <n v="2017"/>
    <n v="0.20499999999999999"/>
    <n v="2915"/>
    <n v="140.65"/>
    <n v="410000"/>
    <n v="149.22999999999999"/>
    <n v="435000"/>
    <x v="735"/>
    <n v="25000"/>
    <x v="763"/>
    <x v="702"/>
    <x v="24"/>
    <n v="3"/>
    <x v="6"/>
  </r>
  <r>
    <n v="943"/>
    <n v="2181609"/>
    <s v="C"/>
    <s v="HD"/>
    <s v="1132 Grassy Field Rd"/>
    <x v="7"/>
    <n v="4"/>
    <n v="3"/>
    <n v="2"/>
    <n v="3"/>
    <n v="2"/>
    <n v="2017"/>
    <n v="0.311"/>
    <n v="4060"/>
    <n v="160.1"/>
    <n v="650000"/>
    <n v="168.72"/>
    <n v="685000"/>
    <x v="736"/>
    <n v="35000"/>
    <x v="764"/>
    <x v="703"/>
    <x v="24"/>
    <n v="3"/>
    <x v="3"/>
  </r>
  <r>
    <n v="944"/>
    <n v="7320130"/>
    <s v="C"/>
    <s v="3E"/>
    <s v="12829 Brahmin Dr"/>
    <x v="1"/>
    <n v="4"/>
    <n v="2"/>
    <n v="0"/>
    <n v="2"/>
    <n v="1"/>
    <n v="2020"/>
    <n v="0.14899999999999999"/>
    <n v="1794"/>
    <n v="160.93"/>
    <n v="288700"/>
    <n v="160.93"/>
    <n v="288700"/>
    <x v="1"/>
    <n v="0"/>
    <x v="1"/>
    <x v="1"/>
    <x v="24"/>
    <n v="11"/>
    <x v="7"/>
  </r>
  <r>
    <n v="945"/>
    <n v="3406637"/>
    <s v="C"/>
    <s v="SC"/>
    <s v="4724 Interlachen Ln"/>
    <x v="35"/>
    <n v="3"/>
    <n v="3"/>
    <n v="0"/>
    <n v="2"/>
    <n v="2"/>
    <n v="1999"/>
    <n v="0.184"/>
    <n v="3236"/>
    <n v="162.24"/>
    <n v="525000"/>
    <n v="160.69"/>
    <n v="520000"/>
    <x v="737"/>
    <n v="-5000"/>
    <x v="765"/>
    <x v="704"/>
    <x v="24"/>
    <n v="61"/>
    <x v="142"/>
  </r>
  <r>
    <n v="946"/>
    <n v="3741263"/>
    <s v="C"/>
    <s v="5E"/>
    <s v="15104 Walcott Dr"/>
    <x v="4"/>
    <n v="4"/>
    <n v="2"/>
    <n v="1"/>
    <n v="2"/>
    <n v="2"/>
    <n v="2015"/>
    <n v="9.6000000000000002E-2"/>
    <n v="1609"/>
    <n v="170.91"/>
    <n v="275000"/>
    <n v="164.7"/>
    <n v="265000"/>
    <x v="738"/>
    <n v="-10000"/>
    <x v="766"/>
    <x v="705"/>
    <x v="24"/>
    <n v="4"/>
    <x v="3"/>
  </r>
  <r>
    <n v="947"/>
    <n v="7667455"/>
    <s v="C"/>
    <s v="5E"/>
    <s v="1606 Jacey Cswy"/>
    <x v="4"/>
    <n v="3"/>
    <n v="2"/>
    <n v="0"/>
    <n v="2"/>
    <n v="1"/>
    <n v="2020"/>
    <n v="0.13"/>
    <n v="1709"/>
    <n v="173.06"/>
    <n v="295761"/>
    <n v="173.06"/>
    <n v="295761"/>
    <x v="1"/>
    <n v="0"/>
    <x v="1"/>
    <x v="1"/>
    <x v="24"/>
    <n v="2"/>
    <x v="6"/>
  </r>
  <r>
    <n v="948"/>
    <n v="9574566"/>
    <s v="C"/>
    <s v="LS"/>
    <s v="18717 Laramie Well Cv"/>
    <x v="11"/>
    <n v="4"/>
    <n v="3"/>
    <n v="1"/>
    <n v="2"/>
    <n v="2"/>
    <n v="2016"/>
    <n v="0.187"/>
    <n v="3281"/>
    <n v="175.25"/>
    <n v="575000"/>
    <n v="183.94"/>
    <n v="603500"/>
    <x v="201"/>
    <n v="28500"/>
    <x v="767"/>
    <x v="706"/>
    <x v="24"/>
    <n v="2"/>
    <x v="6"/>
  </r>
  <r>
    <n v="949"/>
    <n v="9932053"/>
    <s v="C"/>
    <s v="3E"/>
    <s v="10824 Gonzales Ranger Pass"/>
    <x v="28"/>
    <n v="4"/>
    <n v="2"/>
    <n v="0"/>
    <n v="2"/>
    <n v="1"/>
    <n v="2019"/>
    <n v="0.151"/>
    <n v="2040"/>
    <n v="178.92"/>
    <n v="365000"/>
    <n v="178.92"/>
    <n v="365000"/>
    <x v="1"/>
    <n v="0"/>
    <x v="1"/>
    <x v="1"/>
    <x v="24"/>
    <n v="3"/>
    <x v="3"/>
  </r>
  <r>
    <n v="950"/>
    <n v="1790854"/>
    <s v="C"/>
    <s v="SWE"/>
    <s v="10313 Alfred St"/>
    <x v="9"/>
    <n v="4"/>
    <n v="2"/>
    <n v="1"/>
    <n v="2"/>
    <n v="2"/>
    <n v="2002"/>
    <n v="0.14099999999999999"/>
    <n v="2310"/>
    <n v="181.82"/>
    <n v="420000"/>
    <n v="186.33"/>
    <n v="430430"/>
    <x v="739"/>
    <n v="10430"/>
    <x v="768"/>
    <x v="707"/>
    <x v="24"/>
    <n v="4"/>
    <x v="4"/>
  </r>
  <r>
    <n v="951"/>
    <n v="6964183"/>
    <s v="C"/>
    <s v="SC"/>
    <s v="5800 Silver Screen Dr"/>
    <x v="35"/>
    <n v="3"/>
    <n v="2"/>
    <n v="0"/>
    <n v="2"/>
    <n v="1"/>
    <n v="2010"/>
    <n v="0.13900000000000001"/>
    <n v="1565"/>
    <n v="182.11"/>
    <n v="285000"/>
    <n v="194.89"/>
    <n v="305000"/>
    <x v="740"/>
    <n v="20000"/>
    <x v="769"/>
    <x v="708"/>
    <x v="24"/>
    <n v="4"/>
    <x v="4"/>
  </r>
  <r>
    <n v="952"/>
    <n v="8335015"/>
    <s v="C"/>
    <s v="SWE"/>
    <s v="1913 Gabrielles Way"/>
    <x v="40"/>
    <n v="4"/>
    <n v="2"/>
    <n v="1"/>
    <n v="2"/>
    <n v="2"/>
    <n v="2014"/>
    <n v="0.14899999999999999"/>
    <n v="2074"/>
    <n v="182.74"/>
    <n v="379000"/>
    <n v="185.63"/>
    <n v="385000"/>
    <x v="741"/>
    <n v="6000"/>
    <x v="770"/>
    <x v="709"/>
    <x v="24"/>
    <n v="3"/>
    <x v="3"/>
  </r>
  <r>
    <n v="953"/>
    <n v="1164755"/>
    <s v="C"/>
    <s v="NW"/>
    <s v="11704 Quartz Cir"/>
    <x v="18"/>
    <n v="4"/>
    <n v="3"/>
    <n v="0"/>
    <n v="2"/>
    <n v="1"/>
    <n v="1980"/>
    <n v="0.32100000000000001"/>
    <n v="2130"/>
    <n v="187.75"/>
    <n v="399900"/>
    <n v="209.39"/>
    <n v="446000"/>
    <x v="742"/>
    <n v="46100"/>
    <x v="771"/>
    <x v="710"/>
    <x v="24"/>
    <n v="4"/>
    <x v="4"/>
  </r>
  <r>
    <n v="954"/>
    <n v="9956514"/>
    <s v="C"/>
    <s v="LS"/>
    <s v="17413 Rush Pea Cir"/>
    <x v="11"/>
    <n v="5"/>
    <n v="4"/>
    <n v="1"/>
    <n v="3"/>
    <n v="2"/>
    <n v="2011"/>
    <n v="0.29299999999999998"/>
    <n v="4517"/>
    <n v="194.8"/>
    <n v="879900"/>
    <n v="199.25"/>
    <n v="900000"/>
    <x v="743"/>
    <n v="20100"/>
    <x v="772"/>
    <x v="711"/>
    <x v="24"/>
    <n v="4"/>
    <x v="4"/>
  </r>
  <r>
    <n v="955"/>
    <n v="1586347"/>
    <s v="C"/>
    <s v="SWW"/>
    <s v="5948 Salcon Cliff Dr"/>
    <x v="15"/>
    <n v="3"/>
    <n v="2"/>
    <n v="1"/>
    <n v="2"/>
    <n v="2"/>
    <n v="1999"/>
    <n v="0.13400000000000001"/>
    <n v="2379"/>
    <n v="199.66"/>
    <n v="475000"/>
    <n v="229.09"/>
    <n v="545000"/>
    <x v="744"/>
    <n v="70000"/>
    <x v="773"/>
    <x v="712"/>
    <x v="24"/>
    <n v="1"/>
    <x v="5"/>
  </r>
  <r>
    <n v="956"/>
    <n v="3693199"/>
    <s v="C"/>
    <s v="HD"/>
    <s v="715 Mendocino Ln"/>
    <x v="7"/>
    <n v="3"/>
    <n v="3"/>
    <n v="0"/>
    <n v="3"/>
    <n v="1"/>
    <n v="2016"/>
    <n v="0.36"/>
    <n v="2876"/>
    <n v="199.93"/>
    <n v="575000"/>
    <n v="200.37"/>
    <n v="576250"/>
    <x v="745"/>
    <n v="1250"/>
    <x v="774"/>
    <x v="713"/>
    <x v="24"/>
    <n v="3"/>
    <x v="6"/>
  </r>
  <r>
    <n v="957"/>
    <n v="1959078"/>
    <s v="C"/>
    <s v="SWW"/>
    <s v="6013 Back Bay Ln"/>
    <x v="13"/>
    <n v="3"/>
    <n v="2"/>
    <n v="1"/>
    <n v="2"/>
    <n v="2"/>
    <n v="1991"/>
    <n v="0.16700000000000001"/>
    <n v="2245"/>
    <n v="200.45"/>
    <n v="450000"/>
    <n v="225.61"/>
    <n v="506500"/>
    <x v="746"/>
    <n v="56500"/>
    <x v="775"/>
    <x v="714"/>
    <x v="24"/>
    <n v="2"/>
    <x v="6"/>
  </r>
  <r>
    <n v="958"/>
    <n v="6945373"/>
    <s v="C"/>
    <s v="RRW"/>
    <s v="8917 Joachim Ln"/>
    <x v="27"/>
    <n v="3"/>
    <n v="2"/>
    <n v="1"/>
    <n v="2"/>
    <n v="1"/>
    <n v="2000"/>
    <n v="0.17199999999999999"/>
    <n v="2443"/>
    <n v="200.57"/>
    <n v="490000"/>
    <n v="200.57"/>
    <n v="490000"/>
    <x v="1"/>
    <n v="0"/>
    <x v="1"/>
    <x v="1"/>
    <x v="24"/>
    <n v="5"/>
    <x v="4"/>
  </r>
  <r>
    <n v="959"/>
    <n v="8054916"/>
    <s v="C"/>
    <s v="10S"/>
    <s v="8813 Dandelion Trl"/>
    <x v="31"/>
    <n v="4"/>
    <n v="2"/>
    <n v="1"/>
    <n v="2"/>
    <n v="2"/>
    <n v="1994"/>
    <n v="0.13200000000000001"/>
    <n v="1858"/>
    <n v="203.98"/>
    <n v="379000"/>
    <n v="242.2"/>
    <n v="450000"/>
    <x v="747"/>
    <n v="71000"/>
    <x v="776"/>
    <x v="715"/>
    <x v="24"/>
    <n v="4"/>
    <x v="4"/>
  </r>
  <r>
    <n v="960"/>
    <n v="2241673"/>
    <s v="C"/>
    <s v="N"/>
    <s v="2100 Rick Whinery Dr"/>
    <x v="5"/>
    <n v="4"/>
    <n v="2"/>
    <n v="0"/>
    <n v="2"/>
    <n v="1"/>
    <n v="1986"/>
    <n v="0.217"/>
    <n v="1666"/>
    <n v="204.02"/>
    <n v="339900"/>
    <n v="228.09"/>
    <n v="380000"/>
    <x v="748"/>
    <n v="40100"/>
    <x v="777"/>
    <x v="716"/>
    <x v="24"/>
    <n v="6"/>
    <x v="32"/>
  </r>
  <r>
    <n v="961"/>
    <n v="5313601"/>
    <s v="C"/>
    <s v="SWE"/>
    <s v="1905 Ralph Cox Rd"/>
    <x v="9"/>
    <n v="3"/>
    <n v="2"/>
    <n v="0"/>
    <n v="2"/>
    <n v="1"/>
    <n v="2010"/>
    <n v="0.13300000000000001"/>
    <n v="1571"/>
    <n v="206.87"/>
    <n v="325000"/>
    <n v="225.97"/>
    <n v="355000"/>
    <x v="749"/>
    <n v="30000"/>
    <x v="778"/>
    <x v="717"/>
    <x v="24"/>
    <n v="9"/>
    <x v="21"/>
  </r>
  <r>
    <n v="962"/>
    <n v="6351483"/>
    <s v="C"/>
    <s v="10S"/>
    <s v="7337 Menchaca Rd #34"/>
    <x v="31"/>
    <n v="3"/>
    <n v="2"/>
    <n v="1"/>
    <n v="2"/>
    <n v="2"/>
    <n v="2013"/>
    <n v="0.14899999999999999"/>
    <n v="1886"/>
    <n v="209.44"/>
    <n v="395000"/>
    <n v="222.96"/>
    <n v="420500"/>
    <x v="750"/>
    <n v="25500"/>
    <x v="779"/>
    <x v="718"/>
    <x v="24"/>
    <n v="5"/>
    <x v="4"/>
  </r>
  <r>
    <n v="963"/>
    <n v="3766965"/>
    <s v="C"/>
    <s v="3E"/>
    <s v="9116 Postvine Dr"/>
    <x v="1"/>
    <n v="3"/>
    <n v="2"/>
    <n v="0"/>
    <n v="2"/>
    <n v="1"/>
    <n v="2007"/>
    <n v="0.161"/>
    <n v="1400"/>
    <n v="210.71"/>
    <n v="295000"/>
    <n v="225.93"/>
    <n v="316300"/>
    <x v="751"/>
    <n v="21300"/>
    <x v="780"/>
    <x v="719"/>
    <x v="24"/>
    <n v="3"/>
    <x v="3"/>
  </r>
  <r>
    <n v="964"/>
    <n v="9643268"/>
    <s v="C"/>
    <s v="3E"/>
    <s v="9012 Berryline Cv"/>
    <x v="1"/>
    <n v="3"/>
    <n v="2"/>
    <n v="0"/>
    <n v="2"/>
    <n v="1"/>
    <n v="2013"/>
    <n v="0.12"/>
    <n v="1203"/>
    <n v="211.89"/>
    <n v="254900"/>
    <n v="207.81"/>
    <n v="250000"/>
    <x v="752"/>
    <n v="-4900"/>
    <x v="781"/>
    <x v="720"/>
    <x v="24"/>
    <n v="6"/>
    <x v="32"/>
  </r>
  <r>
    <n v="965"/>
    <n v="1905656"/>
    <s v="C"/>
    <s v="CLS"/>
    <s v="11609 Harpster Bnd"/>
    <x v="27"/>
    <n v="3"/>
    <n v="2"/>
    <n v="1"/>
    <n v="2"/>
    <n v="2"/>
    <n v="2013"/>
    <n v="0.129"/>
    <n v="1798"/>
    <n v="214.13"/>
    <n v="385000"/>
    <n v="244.72"/>
    <n v="440000"/>
    <x v="753"/>
    <n v="55000"/>
    <x v="782"/>
    <x v="721"/>
    <x v="24"/>
    <n v="2"/>
    <x v="6"/>
  </r>
  <r>
    <n v="966"/>
    <n v="4290002"/>
    <s v="C"/>
    <s v="NW"/>
    <s v="11201 Zimmerman Ln"/>
    <x v="2"/>
    <n v="4"/>
    <n v="2"/>
    <n v="1"/>
    <n v="2"/>
    <n v="2"/>
    <n v="2014"/>
    <n v="0.27300000000000002"/>
    <n v="2504"/>
    <n v="215.65"/>
    <n v="540000"/>
    <n v="229.63"/>
    <n v="575000"/>
    <x v="754"/>
    <n v="35000"/>
    <x v="783"/>
    <x v="722"/>
    <x v="24"/>
    <n v="1"/>
    <x v="5"/>
  </r>
  <r>
    <n v="967"/>
    <n v="1702604"/>
    <s v="C"/>
    <s v="SWE"/>
    <s v="2804 Alsatia Dr"/>
    <x v="9"/>
    <n v="4"/>
    <n v="3"/>
    <n v="0"/>
    <n v="3"/>
    <n v="1"/>
    <n v="2006"/>
    <n v="0.214"/>
    <n v="2303"/>
    <n v="216.67"/>
    <n v="499000"/>
    <n v="230.13"/>
    <n v="530000"/>
    <x v="755"/>
    <n v="31000"/>
    <x v="784"/>
    <x v="723"/>
    <x v="24"/>
    <n v="5"/>
    <x v="4"/>
  </r>
  <r>
    <n v="968"/>
    <n v="7727382"/>
    <s v="C"/>
    <s v="LS"/>
    <s v="16624 Chevalin St"/>
    <x v="11"/>
    <n v="4"/>
    <n v="3"/>
    <n v="0"/>
    <n v="2"/>
    <n v="1"/>
    <n v="2020"/>
    <n v="0.14899999999999999"/>
    <n v="2286"/>
    <n v="218.39"/>
    <n v="499238"/>
    <n v="214.79"/>
    <n v="491000"/>
    <x v="756"/>
    <n v="-8238"/>
    <x v="785"/>
    <x v="724"/>
    <x v="24"/>
    <n v="37"/>
    <x v="22"/>
  </r>
  <r>
    <n v="969"/>
    <n v="8193696"/>
    <s v="C"/>
    <s v="HD"/>
    <s v="113 Medina Hills Ct"/>
    <x v="7"/>
    <n v="3"/>
    <n v="2"/>
    <n v="1"/>
    <n v="3"/>
    <n v="1"/>
    <n v="2017"/>
    <n v="0.23"/>
    <n v="2248"/>
    <n v="221.98"/>
    <n v="499000"/>
    <n v="226.87"/>
    <n v="510000"/>
    <x v="536"/>
    <n v="11000"/>
    <x v="786"/>
    <x v="725"/>
    <x v="24"/>
    <n v="3"/>
    <x v="3"/>
  </r>
  <r>
    <n v="970"/>
    <n v="6070671"/>
    <s v="C"/>
    <s v="N"/>
    <s v="13004 Lamplight Village Ave"/>
    <x v="6"/>
    <n v="3"/>
    <n v="2"/>
    <n v="0"/>
    <n v="2"/>
    <n v="1"/>
    <n v="1977"/>
    <n v="0.20100000000000001"/>
    <n v="1339"/>
    <n v="224.05"/>
    <n v="300000"/>
    <n v="253.92"/>
    <n v="340000"/>
    <x v="757"/>
    <n v="40000"/>
    <x v="787"/>
    <x v="575"/>
    <x v="24"/>
    <n v="2"/>
    <x v="6"/>
  </r>
  <r>
    <n v="971"/>
    <n v="2980552"/>
    <s v="C"/>
    <n v="11"/>
    <s v="2303 Patsy Pkwy"/>
    <x v="8"/>
    <n v="4"/>
    <n v="2"/>
    <n v="0"/>
    <n v="2"/>
    <n v="1"/>
    <n v="1995"/>
    <n v="0.29099999999999998"/>
    <n v="1450"/>
    <n v="224.14"/>
    <n v="325000"/>
    <n v="244.83"/>
    <n v="355000"/>
    <x v="377"/>
    <n v="30000"/>
    <x v="788"/>
    <x v="717"/>
    <x v="24"/>
    <n v="3"/>
    <x v="3"/>
  </r>
  <r>
    <n v="972"/>
    <n v="5102063"/>
    <s v="C"/>
    <s v="LS"/>
    <s v="5203 Sioux Ln"/>
    <x v="16"/>
    <n v="3"/>
    <n v="2"/>
    <n v="1"/>
    <n v="2"/>
    <n v="2"/>
    <n v="1997"/>
    <n v="0.23"/>
    <n v="1643"/>
    <n v="228.24"/>
    <n v="375000"/>
    <n v="228.24"/>
    <n v="375000"/>
    <x v="1"/>
    <n v="0"/>
    <x v="1"/>
    <x v="1"/>
    <x v="24"/>
    <n v="4"/>
    <x v="4"/>
  </r>
  <r>
    <n v="973"/>
    <n v="3663582"/>
    <s v="C"/>
    <s v="LS"/>
    <s v="5221 Cipriano Dr"/>
    <x v="11"/>
    <n v="4"/>
    <n v="3"/>
    <n v="1"/>
    <n v="3"/>
    <n v="2"/>
    <n v="2016"/>
    <n v="0.193"/>
    <n v="2306"/>
    <n v="229.84"/>
    <n v="530000"/>
    <n v="229.62"/>
    <n v="529500"/>
    <x v="758"/>
    <n v="-500"/>
    <x v="789"/>
    <x v="726"/>
    <x v="24"/>
    <n v="3"/>
    <x v="3"/>
  </r>
  <r>
    <n v="974"/>
    <n v="4377981"/>
    <s v="C"/>
    <n v="3"/>
    <s v="1621 Wheless Ln"/>
    <x v="20"/>
    <n v="3"/>
    <n v="2"/>
    <n v="0"/>
    <n v="1"/>
    <n v="1"/>
    <n v="1963"/>
    <n v="0.20899999999999999"/>
    <n v="1572"/>
    <n v="232.19"/>
    <n v="365000"/>
    <n v="238.55"/>
    <n v="375000"/>
    <x v="759"/>
    <n v="10000"/>
    <x v="790"/>
    <x v="727"/>
    <x v="24"/>
    <n v="7"/>
    <x v="11"/>
  </r>
  <r>
    <n v="975"/>
    <n v="7194726"/>
    <s v="C"/>
    <s v="2N"/>
    <s v="11804 Oakwood Dr"/>
    <x v="10"/>
    <n v="4"/>
    <n v="2"/>
    <n v="0"/>
    <n v="2"/>
    <n v="1"/>
    <n v="1962"/>
    <n v="0.27400000000000002"/>
    <n v="1580"/>
    <n v="237.34"/>
    <n v="375000"/>
    <n v="231.01"/>
    <n v="365000"/>
    <x v="760"/>
    <n v="-10000"/>
    <x v="791"/>
    <x v="728"/>
    <x v="24"/>
    <n v="40"/>
    <x v="88"/>
  </r>
  <r>
    <n v="976"/>
    <n v="1651211"/>
    <s v="C"/>
    <s v="10S"/>
    <s v="9325 Sanford Dr"/>
    <x v="9"/>
    <n v="3"/>
    <n v="2"/>
    <n v="0"/>
    <n v="2"/>
    <n v="1"/>
    <n v="1997"/>
    <n v="0.189"/>
    <n v="1589"/>
    <n v="239.14"/>
    <n v="380000"/>
    <n v="248.58"/>
    <n v="395000"/>
    <x v="761"/>
    <n v="15000"/>
    <x v="792"/>
    <x v="729"/>
    <x v="24"/>
    <n v="4"/>
    <x v="4"/>
  </r>
  <r>
    <n v="977"/>
    <n v="8783402"/>
    <s v="C"/>
    <s v="SWE"/>
    <s v="3708 LOST OASIS Holw"/>
    <x v="13"/>
    <n v="4"/>
    <n v="2"/>
    <n v="1"/>
    <n v="2"/>
    <n v="2"/>
    <n v="1985"/>
    <n v="1"/>
    <n v="2958"/>
    <n v="240.03"/>
    <n v="710000"/>
    <n v="253.47"/>
    <n v="749750"/>
    <x v="589"/>
    <n v="39750"/>
    <x v="793"/>
    <x v="730"/>
    <x v="24"/>
    <n v="5"/>
    <x v="4"/>
  </r>
  <r>
    <n v="978"/>
    <n v="1938352"/>
    <s v="C"/>
    <s v="LS"/>
    <s v="103 Aruba Ct"/>
    <x v="16"/>
    <n v="4"/>
    <n v="3"/>
    <n v="1"/>
    <n v="3"/>
    <n v="2"/>
    <n v="2014"/>
    <n v="0.47599999999999998"/>
    <n v="3909"/>
    <n v="243"/>
    <n v="949900"/>
    <n v="255.82"/>
    <n v="1000000"/>
    <x v="762"/>
    <n v="50100"/>
    <x v="794"/>
    <x v="731"/>
    <x v="24"/>
    <n v="0"/>
    <x v="1"/>
  </r>
  <r>
    <n v="979"/>
    <n v="9512720"/>
    <s v="C"/>
    <s v="SWE"/>
    <s v="11409 Eddie Egan Ln"/>
    <x v="9"/>
    <n v="3"/>
    <n v="2"/>
    <n v="0"/>
    <n v="2"/>
    <n v="1"/>
    <n v="2002"/>
    <n v="0.14499999999999999"/>
    <n v="1355"/>
    <n v="247.23"/>
    <n v="335000"/>
    <n v="262.08"/>
    <n v="355125"/>
    <x v="167"/>
    <n v="20125"/>
    <x v="795"/>
    <x v="732"/>
    <x v="24"/>
    <n v="2"/>
    <x v="5"/>
  </r>
  <r>
    <n v="980"/>
    <n v="5738218"/>
    <s v="C"/>
    <s v="2N"/>
    <s v="1701 Woodwind Ln"/>
    <x v="19"/>
    <n v="3"/>
    <n v="2"/>
    <n v="0"/>
    <n v="2"/>
    <n v="1"/>
    <n v="1983"/>
    <n v="0.17599999999999999"/>
    <n v="1582"/>
    <n v="252.78"/>
    <n v="399900"/>
    <n v="268.64999999999998"/>
    <n v="425000"/>
    <x v="763"/>
    <n v="25100"/>
    <x v="796"/>
    <x v="98"/>
    <x v="24"/>
    <n v="3"/>
    <x v="3"/>
  </r>
  <r>
    <n v="981"/>
    <n v="2741576"/>
    <s v="C"/>
    <n v="9"/>
    <s v="6211 Club Ter"/>
    <x v="33"/>
    <n v="3"/>
    <n v="1"/>
    <n v="0"/>
    <n v="0"/>
    <n v="1"/>
    <n v="1957"/>
    <n v="0.19900000000000001"/>
    <n v="984"/>
    <n v="254.07"/>
    <n v="250000"/>
    <n v="304.88"/>
    <n v="300000"/>
    <x v="764"/>
    <n v="50000"/>
    <x v="797"/>
    <x v="665"/>
    <x v="24"/>
    <n v="2"/>
    <x v="6"/>
  </r>
  <r>
    <n v="982"/>
    <n v="8187306"/>
    <s v="C"/>
    <s v="10N"/>
    <s v="6104 Bridlington Cir"/>
    <x v="31"/>
    <n v="4"/>
    <n v="2"/>
    <n v="0"/>
    <n v="2"/>
    <n v="1"/>
    <n v="1977"/>
    <n v="0.22600000000000001"/>
    <n v="1940"/>
    <n v="268.04000000000002"/>
    <n v="520000"/>
    <n v="251.29"/>
    <n v="487500"/>
    <x v="765"/>
    <n v="-32500"/>
    <x v="798"/>
    <x v="733"/>
    <x v="24"/>
    <n v="21"/>
    <x v="0"/>
  </r>
  <r>
    <n v="983"/>
    <n v="5770643"/>
    <s v="C"/>
    <s v="3E"/>
    <s v="5715 Whitebrook Dr"/>
    <x v="1"/>
    <n v="4"/>
    <n v="2"/>
    <n v="0"/>
    <n v="2"/>
    <n v="1"/>
    <n v="1972"/>
    <n v="0.19500000000000001"/>
    <n v="1480"/>
    <n v="270.24"/>
    <n v="399950"/>
    <n v="307.43"/>
    <n v="455000"/>
    <x v="766"/>
    <n v="55050"/>
    <x v="799"/>
    <x v="734"/>
    <x v="24"/>
    <n v="5"/>
    <x v="16"/>
  </r>
  <r>
    <n v="984"/>
    <n v="6205706"/>
    <s v="C"/>
    <s v="10N"/>
    <s v="6104 Blarwood Dr"/>
    <x v="31"/>
    <n v="3"/>
    <n v="2"/>
    <n v="0"/>
    <n v="3"/>
    <n v="1"/>
    <n v="1972"/>
    <n v="0.24"/>
    <n v="1557"/>
    <n v="272.95999999999998"/>
    <n v="425000"/>
    <n v="295.44"/>
    <n v="460000"/>
    <x v="767"/>
    <n v="35000"/>
    <x v="122"/>
    <x v="120"/>
    <x v="24"/>
    <n v="5"/>
    <x v="16"/>
  </r>
  <r>
    <n v="985"/>
    <n v="7958332"/>
    <s v="C"/>
    <s v="LS"/>
    <s v="1099 Big Bill Ct"/>
    <x v="16"/>
    <n v="3"/>
    <n v="3"/>
    <n v="1"/>
    <n v="3"/>
    <n v="1"/>
    <n v="2018"/>
    <n v="0.35099999999999998"/>
    <n v="2505"/>
    <n v="273.81"/>
    <n v="685900"/>
    <n v="259.48"/>
    <n v="650000"/>
    <x v="768"/>
    <n v="-35900"/>
    <x v="800"/>
    <x v="735"/>
    <x v="24"/>
    <n v="219"/>
    <x v="12"/>
  </r>
  <r>
    <n v="986"/>
    <n v="6205444"/>
    <s v="C"/>
    <s v="10N"/>
    <s v="4303 Banister Ln #B"/>
    <x v="31"/>
    <n v="3"/>
    <n v="3"/>
    <n v="0"/>
    <n v="1"/>
    <n v="2"/>
    <n v="2020"/>
    <n v="0.23899999999999999"/>
    <n v="1877"/>
    <n v="277.02999999999997"/>
    <n v="519990"/>
    <n v="277.02999999999997"/>
    <n v="519990"/>
    <x v="1"/>
    <n v="0"/>
    <x v="1"/>
    <x v="1"/>
    <x v="24"/>
    <n v="33"/>
    <x v="43"/>
  </r>
  <r>
    <n v="987"/>
    <n v="2313890"/>
    <s v="C"/>
    <s v="1N"/>
    <s v="4602 Everest Ln"/>
    <x v="6"/>
    <n v="3"/>
    <n v="2"/>
    <n v="1"/>
    <n v="2"/>
    <n v="2"/>
    <n v="1989"/>
    <n v="0.14000000000000001"/>
    <n v="1520"/>
    <n v="279.61"/>
    <n v="425000"/>
    <n v="303.29000000000002"/>
    <n v="461000"/>
    <x v="769"/>
    <n v="36000"/>
    <x v="801"/>
    <x v="736"/>
    <x v="24"/>
    <n v="3"/>
    <x v="3"/>
  </r>
  <r>
    <n v="988"/>
    <n v="2055732"/>
    <s v="C"/>
    <s v="10N"/>
    <s v="807 Eberhart Ln"/>
    <x v="31"/>
    <n v="3"/>
    <n v="1"/>
    <n v="0"/>
    <n v="1"/>
    <n v="1"/>
    <n v="1969"/>
    <n v="0.17599999999999999"/>
    <n v="938"/>
    <n v="282.52"/>
    <n v="265000"/>
    <n v="266.52"/>
    <n v="250000"/>
    <x v="770"/>
    <n v="-15000"/>
    <x v="802"/>
    <x v="737"/>
    <x v="24"/>
    <n v="8"/>
    <x v="2"/>
  </r>
  <r>
    <n v="989"/>
    <n v="1940867"/>
    <s v="C"/>
    <s v="2N"/>
    <s v="11205 Jordan Ln"/>
    <x v="19"/>
    <n v="3"/>
    <n v="2"/>
    <n v="0"/>
    <n v="2"/>
    <n v="1"/>
    <n v="1978"/>
    <n v="0.14799999999999999"/>
    <n v="1350"/>
    <n v="287.93"/>
    <n v="388700"/>
    <n v="275.93"/>
    <n v="372500"/>
    <x v="771"/>
    <n v="-16200"/>
    <x v="803"/>
    <x v="738"/>
    <x v="24"/>
    <n v="123"/>
    <x v="143"/>
  </r>
  <r>
    <n v="990"/>
    <n v="3562398"/>
    <s v="C"/>
    <s v="8W"/>
    <s v="3002 Barton Point Cir"/>
    <x v="36"/>
    <n v="4"/>
    <n v="2"/>
    <n v="1"/>
    <n v="2"/>
    <n v="2"/>
    <n v="1991"/>
    <n v="0.23300000000000001"/>
    <n v="2777"/>
    <n v="288.08"/>
    <n v="800000"/>
    <n v="313.29000000000002"/>
    <n v="870000"/>
    <x v="772"/>
    <n v="70000"/>
    <x v="804"/>
    <x v="465"/>
    <x v="24"/>
    <n v="2"/>
    <x v="6"/>
  </r>
  <r>
    <n v="991"/>
    <n v="9559994"/>
    <s v="C"/>
    <s v="SC"/>
    <s v="13331 Bradshaw Rd"/>
    <x v="35"/>
    <n v="5"/>
    <n v="2"/>
    <n v="0"/>
    <n v="0"/>
    <n v="2"/>
    <n v="2005"/>
    <n v="1.99"/>
    <n v="2000"/>
    <n v="290"/>
    <n v="580000"/>
    <n v="287.5"/>
    <n v="575000"/>
    <x v="773"/>
    <n v="-5000"/>
    <x v="805"/>
    <x v="739"/>
    <x v="24"/>
    <n v="15"/>
    <x v="48"/>
  </r>
  <r>
    <n v="992"/>
    <n v="6835743"/>
    <s v="C"/>
    <n v="3"/>
    <s v="7306 Blessing Ave"/>
    <x v="12"/>
    <n v="3"/>
    <n v="2"/>
    <n v="0"/>
    <n v="1"/>
    <n v="1"/>
    <n v="1984"/>
    <n v="0.19"/>
    <n v="1116"/>
    <n v="294.8"/>
    <n v="329000"/>
    <n v="291.22000000000003"/>
    <n v="325000"/>
    <x v="774"/>
    <n v="-4000"/>
    <x v="806"/>
    <x v="740"/>
    <x v="24"/>
    <n v="70"/>
    <x v="84"/>
  </r>
  <r>
    <n v="993"/>
    <n v="9855124"/>
    <s v="C"/>
    <s v="10S"/>
    <s v="4725 Walsall Loop"/>
    <x v="15"/>
    <n v="3"/>
    <n v="2"/>
    <n v="0"/>
    <n v="2"/>
    <n v="1"/>
    <n v="2000"/>
    <n v="0.183"/>
    <n v="1422"/>
    <n v="298.87"/>
    <n v="425000"/>
    <n v="302.39"/>
    <n v="430000"/>
    <x v="775"/>
    <n v="5000"/>
    <x v="807"/>
    <x v="741"/>
    <x v="24"/>
    <n v="7"/>
    <x v="11"/>
  </r>
  <r>
    <n v="994"/>
    <n v="5410397"/>
    <s v="C"/>
    <s v="10N"/>
    <s v="5102 Greenheart Dr"/>
    <x v="31"/>
    <n v="3"/>
    <n v="2"/>
    <n v="0"/>
    <n v="1"/>
    <n v="1"/>
    <n v="1969"/>
    <n v="0.186"/>
    <n v="1438"/>
    <n v="299.02999999999997"/>
    <n v="430000"/>
    <n v="316.41000000000003"/>
    <n v="455000"/>
    <x v="776"/>
    <n v="25000"/>
    <x v="808"/>
    <x v="742"/>
    <x v="24"/>
    <n v="4"/>
    <x v="3"/>
  </r>
  <r>
    <n v="995"/>
    <n v="7822305"/>
    <s v="C"/>
    <s v="W"/>
    <s v="3301 Barton Creek Blvd"/>
    <x v="17"/>
    <n v="4"/>
    <n v="4"/>
    <n v="1"/>
    <n v="3"/>
    <n v="2"/>
    <n v="1991"/>
    <n v="1.577"/>
    <n v="5170"/>
    <n v="308.51"/>
    <n v="1595000"/>
    <n v="319.14999999999998"/>
    <n v="1650000"/>
    <x v="777"/>
    <n v="55000"/>
    <x v="809"/>
    <x v="112"/>
    <x v="24"/>
    <n v="1"/>
    <x v="5"/>
  </r>
  <r>
    <n v="996"/>
    <n v="5737270"/>
    <s v="C"/>
    <n v="3"/>
    <s v="4705 Star Jasmine Dr"/>
    <x v="20"/>
    <n v="3"/>
    <n v="2"/>
    <n v="1"/>
    <n v="2"/>
    <n v="2"/>
    <n v="2020"/>
    <n v="0.124"/>
    <n v="1572"/>
    <n v="314.89"/>
    <n v="495000"/>
    <n v="311.7"/>
    <n v="490000"/>
    <x v="778"/>
    <n v="-5000"/>
    <x v="810"/>
    <x v="743"/>
    <x v="24"/>
    <n v="29"/>
    <x v="50"/>
  </r>
  <r>
    <n v="997"/>
    <n v="5725984"/>
    <s v="C"/>
    <n v="5"/>
    <s v="1004 Lott Ave"/>
    <x v="21"/>
    <n v="3"/>
    <n v="2"/>
    <n v="1"/>
    <n v="2"/>
    <n v="2"/>
    <n v="2020"/>
    <n v="0.184"/>
    <n v="2537"/>
    <n v="314.94"/>
    <n v="799000"/>
    <n v="314.94"/>
    <n v="799000"/>
    <x v="1"/>
    <n v="0"/>
    <x v="1"/>
    <x v="1"/>
    <x v="24"/>
    <n v="0"/>
    <x v="1"/>
  </r>
  <r>
    <n v="998"/>
    <n v="3273747"/>
    <s v="C"/>
    <s v="10S"/>
    <s v="3001 Norfolk Dr"/>
    <x v="31"/>
    <n v="3"/>
    <n v="2"/>
    <n v="0"/>
    <n v="2"/>
    <n v="1"/>
    <n v="1984"/>
    <n v="0.155"/>
    <n v="1705"/>
    <n v="337.24"/>
    <n v="575000"/>
    <n v="354.55"/>
    <n v="604500"/>
    <x v="779"/>
    <n v="29500"/>
    <x v="811"/>
    <x v="744"/>
    <x v="24"/>
    <n v="4"/>
    <x v="4"/>
  </r>
  <r>
    <n v="999"/>
    <n v="1864710"/>
    <s v="C"/>
    <s v="10S"/>
    <s v="7502 Bender Dr"/>
    <x v="15"/>
    <n v="3"/>
    <n v="2"/>
    <n v="0"/>
    <n v="2"/>
    <n v="1"/>
    <n v="1980"/>
    <n v="0.14199999999999999"/>
    <n v="1326"/>
    <n v="339.29"/>
    <n v="449900"/>
    <n v="339.37"/>
    <n v="450000"/>
    <x v="780"/>
    <n v="100"/>
    <x v="812"/>
    <x v="745"/>
    <x v="24"/>
    <n v="15"/>
    <x v="48"/>
  </r>
  <r>
    <n v="1000"/>
    <n v="5480963"/>
    <s v="C"/>
    <n v="2"/>
    <s v="1206 Taulbee Ln"/>
    <x v="25"/>
    <n v="3"/>
    <n v="3"/>
    <n v="0"/>
    <n v="1"/>
    <n v="1"/>
    <n v="1955"/>
    <n v="0.33"/>
    <n v="2002"/>
    <n v="347.15"/>
    <n v="695000"/>
    <n v="384.62"/>
    <n v="770000"/>
    <x v="781"/>
    <n v="75000"/>
    <x v="813"/>
    <x v="746"/>
    <x v="24"/>
    <n v="4"/>
    <x v="4"/>
  </r>
  <r>
    <n v="1001"/>
    <n v="8540944"/>
    <s v="C"/>
    <n v="5"/>
    <s v="5203 Woodmoor Dr"/>
    <x v="21"/>
    <n v="3"/>
    <n v="2"/>
    <n v="0"/>
    <n v="2"/>
    <n v="1"/>
    <n v="1965"/>
    <n v="0.188"/>
    <n v="1688"/>
    <n v="349.47"/>
    <n v="589900"/>
    <n v="344.19"/>
    <n v="581000"/>
    <x v="782"/>
    <n v="-8900"/>
    <x v="814"/>
    <x v="747"/>
    <x v="24"/>
    <n v="27"/>
    <x v="123"/>
  </r>
  <r>
    <n v="1002"/>
    <n v="5867820"/>
    <s v="C"/>
    <s v="1A"/>
    <s v="4100 Greystone Dr"/>
    <x v="34"/>
    <n v="4"/>
    <n v="4"/>
    <n v="1"/>
    <n v="2"/>
    <n v="2"/>
    <n v="1967"/>
    <n v="0.29599999999999999"/>
    <n v="4254"/>
    <n v="351.43"/>
    <n v="1495000"/>
    <n v="349.08"/>
    <n v="1485000"/>
    <x v="783"/>
    <n v="-10000"/>
    <x v="815"/>
    <x v="748"/>
    <x v="24"/>
    <n v="52"/>
    <x v="131"/>
  </r>
  <r>
    <n v="1003"/>
    <n v="6070223"/>
    <s v="C"/>
    <n v="3"/>
    <s v="5606 Darlington Ln"/>
    <x v="20"/>
    <n v="3"/>
    <n v="1"/>
    <n v="0"/>
    <n v="0"/>
    <n v="1"/>
    <n v="1962"/>
    <n v="0.32800000000000001"/>
    <n v="930"/>
    <n v="352.69"/>
    <n v="328000"/>
    <n v="333.33"/>
    <n v="310000"/>
    <x v="784"/>
    <n v="-18000"/>
    <x v="816"/>
    <x v="749"/>
    <x v="24"/>
    <n v="101"/>
    <x v="35"/>
  </r>
  <r>
    <n v="1004"/>
    <n v="5971515"/>
    <s v="C"/>
    <s v="W"/>
    <s v="4204 Sendero Dr"/>
    <x v="17"/>
    <n v="3"/>
    <n v="2"/>
    <n v="0"/>
    <n v="2"/>
    <n v="1"/>
    <n v="1981"/>
    <n v="0.17599999999999999"/>
    <n v="1526"/>
    <n v="359.76"/>
    <n v="549000"/>
    <n v="359.76"/>
    <n v="549000"/>
    <x v="1"/>
    <n v="0"/>
    <x v="1"/>
    <x v="1"/>
    <x v="24"/>
    <n v="9"/>
    <x v="2"/>
  </r>
  <r>
    <n v="1005"/>
    <n v="6888805"/>
    <s v="C"/>
    <s v="1A"/>
    <s v="3704 Cima Serena Dr #2"/>
    <x v="14"/>
    <n v="3"/>
    <n v="2"/>
    <n v="1"/>
    <n v="1"/>
    <n v="2"/>
    <n v="2015"/>
    <n v="0.115"/>
    <n v="1898"/>
    <n v="363.54"/>
    <n v="689990"/>
    <n v="347.52"/>
    <n v="659600"/>
    <x v="785"/>
    <n v="-30390"/>
    <x v="817"/>
    <x v="750"/>
    <x v="24"/>
    <n v="50"/>
    <x v="60"/>
  </r>
  <r>
    <n v="1006"/>
    <n v="4117232"/>
    <s v="C"/>
    <n v="4"/>
    <s v="5707 Nasco Dr"/>
    <x v="42"/>
    <n v="4"/>
    <n v="2"/>
    <n v="1"/>
    <n v="2"/>
    <n v="1"/>
    <n v="2015"/>
    <n v="0.26900000000000002"/>
    <n v="2441"/>
    <n v="368.29"/>
    <n v="899000"/>
    <n v="380.99"/>
    <n v="930000"/>
    <x v="786"/>
    <n v="31000"/>
    <x v="818"/>
    <x v="112"/>
    <x v="24"/>
    <n v="2"/>
    <x v="107"/>
  </r>
  <r>
    <n v="1007"/>
    <n v="4092967"/>
    <s v="C"/>
    <s v="10N"/>
    <s v="4414 Merle Dr #1"/>
    <x v="31"/>
    <n v="3"/>
    <n v="2"/>
    <n v="1"/>
    <n v="0"/>
    <n v="2"/>
    <n v="2018"/>
    <n v="0"/>
    <n v="1385"/>
    <n v="371.84"/>
    <n v="515000"/>
    <n v="371.84"/>
    <n v="515000"/>
    <x v="1"/>
    <n v="0"/>
    <x v="1"/>
    <x v="1"/>
    <x v="24"/>
    <n v="47"/>
    <x v="37"/>
  </r>
  <r>
    <n v="1008"/>
    <n v="7288045"/>
    <s v="C"/>
    <s v="10N"/>
    <s v="4807 Broken Bow Pass"/>
    <x v="31"/>
    <n v="3"/>
    <n v="2"/>
    <n v="0"/>
    <n v="1"/>
    <n v="1"/>
    <n v="1967"/>
    <n v="0.21299999999999999"/>
    <n v="1416"/>
    <n v="395.48"/>
    <n v="560000"/>
    <n v="395.48"/>
    <n v="560000"/>
    <x v="1"/>
    <n v="0"/>
    <x v="1"/>
    <x v="1"/>
    <x v="24"/>
    <n v="20"/>
    <x v="63"/>
  </r>
  <r>
    <n v="1009"/>
    <n v="5657012"/>
    <s v="C"/>
    <s v="W"/>
    <s v="7813 Aria Loop #1"/>
    <x v="30"/>
    <n v="3"/>
    <n v="2"/>
    <n v="0"/>
    <n v="0"/>
    <n v="2"/>
    <n v="1875"/>
    <n v="3.073"/>
    <n v="1834"/>
    <n v="449.78"/>
    <n v="824900"/>
    <n v="423.12"/>
    <n v="776000"/>
    <x v="787"/>
    <n v="-48900"/>
    <x v="819"/>
    <x v="751"/>
    <x v="24"/>
    <n v="62"/>
    <x v="82"/>
  </r>
  <r>
    <n v="1010"/>
    <n v="3664667"/>
    <s v="C"/>
    <n v="5"/>
    <s v="63 Navasota St"/>
    <x v="24"/>
    <n v="2"/>
    <n v="1"/>
    <n v="0"/>
    <n v="0"/>
    <n v="1"/>
    <n v="1945"/>
    <n v="8.1000000000000003E-2"/>
    <n v="996"/>
    <n v="450.8"/>
    <n v="449000"/>
    <n v="488.96"/>
    <n v="487000"/>
    <x v="788"/>
    <n v="38000"/>
    <x v="820"/>
    <x v="752"/>
    <x v="24"/>
    <n v="5"/>
    <x v="4"/>
  </r>
  <r>
    <n v="1011"/>
    <n v="5340064"/>
    <s v="C"/>
    <n v="4"/>
    <s v="407 W 55 1/2 St #2"/>
    <x v="22"/>
    <n v="2"/>
    <n v="2"/>
    <n v="1"/>
    <n v="1"/>
    <n v="2"/>
    <n v="2020"/>
    <n v="0.1"/>
    <n v="1031"/>
    <n v="456.26"/>
    <n v="470400"/>
    <n v="456.26"/>
    <n v="470400"/>
    <x v="1"/>
    <n v="0"/>
    <x v="1"/>
    <x v="1"/>
    <x v="24"/>
    <n v="78"/>
    <x v="106"/>
  </r>
  <r>
    <n v="1012"/>
    <n v="7267479"/>
    <s v="C"/>
    <n v="6"/>
    <s v="403 Krebs Ln"/>
    <x v="26"/>
    <n v="2"/>
    <n v="2"/>
    <n v="0"/>
    <n v="0"/>
    <n v="1"/>
    <n v="1959"/>
    <n v="0.16700000000000001"/>
    <n v="1115"/>
    <n v="470.85"/>
    <n v="525000"/>
    <n v="515.70000000000005"/>
    <n v="575000"/>
    <x v="789"/>
    <n v="50000"/>
    <x v="821"/>
    <x v="529"/>
    <x v="24"/>
    <n v="2"/>
    <x v="6"/>
  </r>
  <r>
    <n v="1013"/>
    <n v="5385380"/>
    <s v="C"/>
    <n v="5"/>
    <s v="3304 Thompson St"/>
    <x v="24"/>
    <n v="3"/>
    <n v="2"/>
    <n v="0"/>
    <n v="0"/>
    <n v="1"/>
    <n v="1965"/>
    <n v="0.16700000000000001"/>
    <n v="1196"/>
    <n v="480.77"/>
    <n v="575000"/>
    <n v="459.87"/>
    <n v="550000"/>
    <x v="790"/>
    <n v="-25000"/>
    <x v="822"/>
    <x v="498"/>
    <x v="24"/>
    <n v="55"/>
    <x v="122"/>
  </r>
  <r>
    <n v="1014"/>
    <n v="1287605"/>
    <s v="C"/>
    <s v="1B"/>
    <s v="3315 Bridle Path"/>
    <x v="37"/>
    <n v="5"/>
    <n v="4"/>
    <n v="1"/>
    <n v="2"/>
    <n v="2"/>
    <n v="1994"/>
    <n v="0.16700000000000001"/>
    <n v="3924"/>
    <n v="482.93"/>
    <n v="1895000"/>
    <n v="456.17"/>
    <n v="1790000"/>
    <x v="791"/>
    <n v="-105000"/>
    <x v="823"/>
    <x v="753"/>
    <x v="24"/>
    <n v="53"/>
    <x v="83"/>
  </r>
  <r>
    <n v="1015"/>
    <n v="2534063"/>
    <s v="C"/>
    <s v="1B"/>
    <s v="1505 W 32nd St"/>
    <x v="37"/>
    <n v="2"/>
    <n v="2"/>
    <n v="0"/>
    <n v="2"/>
    <n v="1"/>
    <n v="1939"/>
    <n v="0.249"/>
    <n v="1503"/>
    <n v="532.20000000000005"/>
    <n v="799900"/>
    <n v="565.35"/>
    <n v="849720"/>
    <x v="792"/>
    <n v="49820"/>
    <x v="824"/>
    <x v="754"/>
    <x v="24"/>
    <n v="-1"/>
    <x v="3"/>
  </r>
  <r>
    <n v="1016"/>
    <n v="5816020"/>
    <s v="C"/>
    <n v="7"/>
    <s v="1905 Frazier Ave"/>
    <x v="26"/>
    <n v="4"/>
    <n v="3"/>
    <n v="1"/>
    <n v="2"/>
    <n v="2"/>
    <n v="2012"/>
    <n v="0.161"/>
    <n v="2801"/>
    <n v="533.74"/>
    <n v="1495000"/>
    <n v="518.05999999999995"/>
    <n v="1451100"/>
    <x v="793"/>
    <n v="-43900"/>
    <x v="825"/>
    <x v="755"/>
    <x v="24"/>
    <n v="58"/>
    <x v="138"/>
  </r>
  <r>
    <n v="1017"/>
    <n v="1618443"/>
    <s v="C"/>
    <n v="4"/>
    <s v="1218 W 39th St"/>
    <x v="42"/>
    <n v="4"/>
    <n v="3"/>
    <n v="0"/>
    <n v="1"/>
    <n v="1"/>
    <n v="1894"/>
    <n v="0.19"/>
    <n v="2145"/>
    <n v="550.12"/>
    <n v="1180000"/>
    <n v="508.16"/>
    <n v="1090000"/>
    <x v="794"/>
    <n v="-90000"/>
    <x v="826"/>
    <x v="756"/>
    <x v="24"/>
    <n v="101"/>
    <x v="18"/>
  </r>
  <r>
    <n v="1018"/>
    <n v="8485795"/>
    <s v="C"/>
    <n v="6"/>
    <s v="2606 S 4th St #2"/>
    <x v="26"/>
    <n v="2"/>
    <n v="2"/>
    <n v="1"/>
    <n v="1"/>
    <n v="2"/>
    <n v="2020"/>
    <n v="0"/>
    <n v="1100"/>
    <n v="568.17999999999995"/>
    <n v="625000"/>
    <n v="568.17999999999995"/>
    <n v="625000"/>
    <x v="1"/>
    <n v="0"/>
    <x v="1"/>
    <x v="1"/>
    <x v="24"/>
    <n v="0"/>
    <x v="1"/>
  </r>
  <r>
    <n v="1019"/>
    <n v="3439956"/>
    <s v="C"/>
    <n v="6"/>
    <s v="3006 Fontana Dr"/>
    <x v="26"/>
    <n v="3"/>
    <n v="2"/>
    <n v="1"/>
    <n v="1"/>
    <n v="2"/>
    <n v="2011"/>
    <n v="0.14599999999999999"/>
    <n v="2024"/>
    <n v="568.17999999999995"/>
    <n v="1150000"/>
    <n v="571.89"/>
    <n v="1157500"/>
    <x v="795"/>
    <n v="7500"/>
    <x v="827"/>
    <x v="757"/>
    <x v="24"/>
    <n v="13"/>
    <x v="30"/>
  </r>
  <r>
    <n v="1020"/>
    <n v="3972505"/>
    <s v="C"/>
    <s v="1B"/>
    <s v="2408 Pemberton Pkwy"/>
    <x v="37"/>
    <n v="3"/>
    <n v="2"/>
    <n v="0"/>
    <n v="0"/>
    <n v="1"/>
    <n v="1960"/>
    <n v="0.59499999999999997"/>
    <n v="1725"/>
    <n v="805.22"/>
    <n v="1389000"/>
    <n v="710.14"/>
    <n v="1225000"/>
    <x v="796"/>
    <n v="-164000"/>
    <x v="828"/>
    <x v="758"/>
    <x v="24"/>
    <n v="165"/>
    <x v="144"/>
  </r>
  <r>
    <n v="1021"/>
    <n v="2477825"/>
    <s v="C"/>
    <s v="W"/>
    <s v="8627 Foggy Mountain Dr"/>
    <x v="30"/>
    <n v="4"/>
    <n v="2"/>
    <n v="0"/>
    <n v="2"/>
    <n v="1"/>
    <n v="2003"/>
    <n v="0.24299999999999999"/>
    <n v="2366"/>
    <n v="230.35"/>
    <n v="545000"/>
    <n v="245.77"/>
    <n v="581500"/>
    <x v="797"/>
    <n v="36500"/>
    <x v="829"/>
    <x v="759"/>
    <x v="25"/>
    <n v="4"/>
    <x v="6"/>
  </r>
  <r>
    <n v="1022"/>
    <n v="2343535"/>
    <s v="C"/>
    <s v="1N"/>
    <s v="5717 LOST HORIZON. Dr #9"/>
    <x v="14"/>
    <n v="4"/>
    <n v="3"/>
    <n v="1"/>
    <n v="2"/>
    <n v="2"/>
    <n v="2020"/>
    <n v="0.2"/>
    <n v="2610"/>
    <n v="306.51"/>
    <n v="799990"/>
    <n v="306.13"/>
    <n v="799000"/>
    <x v="798"/>
    <n v="-990"/>
    <x v="830"/>
    <x v="760"/>
    <x v="25"/>
    <n v="302"/>
    <x v="145"/>
  </r>
  <r>
    <n v="1023"/>
    <n v="5728393"/>
    <s v="C"/>
    <s v="SWE"/>
    <s v="321 Angel Oak St"/>
    <x v="9"/>
    <n v="6"/>
    <n v="2"/>
    <n v="1"/>
    <n v="2"/>
    <n v="2"/>
    <n v="2007"/>
    <n v="0.17199999999999999"/>
    <n v="4172"/>
    <n v="110.26"/>
    <n v="460000"/>
    <n v="113.26"/>
    <n v="472500"/>
    <x v="194"/>
    <n v="12500"/>
    <x v="831"/>
    <x v="761"/>
    <x v="26"/>
    <n v="4"/>
    <x v="4"/>
  </r>
  <r>
    <n v="1024"/>
    <n v="2906655"/>
    <s v="C"/>
    <s v="PF"/>
    <s v="1520 Verdana Dr"/>
    <x v="10"/>
    <n v="4"/>
    <n v="2"/>
    <n v="1"/>
    <n v="2"/>
    <n v="2"/>
    <n v="2015"/>
    <n v="0.11799999999999999"/>
    <n v="2587"/>
    <n v="143.02000000000001"/>
    <n v="369999"/>
    <n v="156.55000000000001"/>
    <n v="405000"/>
    <x v="799"/>
    <n v="35001"/>
    <x v="832"/>
    <x v="762"/>
    <x v="26"/>
    <n v="5"/>
    <x v="4"/>
  </r>
  <r>
    <n v="1025"/>
    <n v="8395908"/>
    <s v="C"/>
    <s v="SWE"/>
    <s v="10317 Buster Dr"/>
    <x v="9"/>
    <n v="4"/>
    <n v="3"/>
    <n v="0"/>
    <n v="2"/>
    <n v="2"/>
    <n v="2020"/>
    <n v="0.106"/>
    <n v="2508"/>
    <n v="160.56"/>
    <n v="402690"/>
    <n v="160.56"/>
    <n v="402690"/>
    <x v="1"/>
    <n v="0"/>
    <x v="1"/>
    <x v="1"/>
    <x v="26"/>
    <n v="16"/>
    <x v="75"/>
  </r>
  <r>
    <n v="1026"/>
    <n v="4535452"/>
    <s v="C"/>
    <n v="11"/>
    <s v="3520 Black Granite Dr"/>
    <x v="8"/>
    <n v="3"/>
    <n v="2"/>
    <n v="1"/>
    <n v="2"/>
    <n v="2"/>
    <n v="2016"/>
    <n v="0.10100000000000001"/>
    <n v="1835"/>
    <n v="162.94"/>
    <n v="299000"/>
    <n v="179.84"/>
    <n v="330000"/>
    <x v="800"/>
    <n v="31000"/>
    <x v="833"/>
    <x v="763"/>
    <x v="26"/>
    <n v="2"/>
    <x v="6"/>
  </r>
  <r>
    <n v="1027"/>
    <n v="6057928"/>
    <s v="C"/>
    <s v="NE"/>
    <s v="1701 Bush Coat Ln"/>
    <x v="28"/>
    <n v="3"/>
    <n v="2"/>
    <n v="0"/>
    <n v="2"/>
    <n v="1"/>
    <n v="2004"/>
    <n v="0.15"/>
    <n v="1758"/>
    <n v="167.8"/>
    <n v="295000"/>
    <n v="182.59"/>
    <n v="321000"/>
    <x v="801"/>
    <n v="26000"/>
    <x v="834"/>
    <x v="764"/>
    <x v="26"/>
    <n v="4"/>
    <x v="4"/>
  </r>
  <r>
    <n v="1028"/>
    <n v="1036993"/>
    <s v="C"/>
    <s v="HD"/>
    <s v="184 Autumn Wood"/>
    <x v="7"/>
    <n v="3"/>
    <n v="3"/>
    <n v="0"/>
    <n v="2"/>
    <n v="2"/>
    <n v="2017"/>
    <n v="0.11"/>
    <n v="2553"/>
    <n v="176.26"/>
    <n v="449990"/>
    <n v="177.12"/>
    <n v="452190"/>
    <x v="802"/>
    <n v="2200"/>
    <x v="835"/>
    <x v="765"/>
    <x v="26"/>
    <n v="17"/>
    <x v="19"/>
  </r>
  <r>
    <n v="1029"/>
    <n v="6373006"/>
    <s v="C"/>
    <n v="11"/>
    <s v="6620 Janes Ranch Rd"/>
    <x v="8"/>
    <n v="4"/>
    <n v="2"/>
    <n v="0"/>
    <n v="2"/>
    <n v="1"/>
    <n v="2018"/>
    <n v="0.151"/>
    <n v="1849"/>
    <n v="188.75"/>
    <n v="349000"/>
    <n v="202.81"/>
    <n v="375000"/>
    <x v="803"/>
    <n v="26000"/>
    <x v="836"/>
    <x v="766"/>
    <x v="26"/>
    <n v="2"/>
    <x v="6"/>
  </r>
  <r>
    <n v="1030"/>
    <n v="5723932"/>
    <s v="C"/>
    <s v="SWE"/>
    <s v="1005 Winifred Dr"/>
    <x v="9"/>
    <n v="4"/>
    <n v="3"/>
    <n v="0"/>
    <n v="2"/>
    <n v="2"/>
    <n v="2020"/>
    <n v="0.11700000000000001"/>
    <n v="2030"/>
    <n v="193.39"/>
    <n v="392575"/>
    <n v="193.39"/>
    <n v="392575"/>
    <x v="1"/>
    <n v="0"/>
    <x v="1"/>
    <x v="1"/>
    <x v="26"/>
    <n v="30"/>
    <x v="15"/>
  </r>
  <r>
    <n v="1031"/>
    <n v="8127987"/>
    <s v="C"/>
    <s v="10S"/>
    <s v="8407 Longview Rd"/>
    <x v="31"/>
    <n v="3"/>
    <n v="2"/>
    <n v="1"/>
    <n v="2"/>
    <n v="2"/>
    <n v="1996"/>
    <n v="0.13900000000000001"/>
    <n v="1619"/>
    <n v="200.74"/>
    <n v="325000"/>
    <n v="230.7"/>
    <n v="373500"/>
    <x v="804"/>
    <n v="48500"/>
    <x v="837"/>
    <x v="767"/>
    <x v="26"/>
    <n v="3"/>
    <x v="3"/>
  </r>
  <r>
    <n v="1032"/>
    <n v="1364283"/>
    <s v="C"/>
    <s v="N"/>
    <s v="13565 Anarosa Loop"/>
    <x v="6"/>
    <n v="3"/>
    <n v="2"/>
    <n v="0"/>
    <n v="2"/>
    <n v="1"/>
    <n v="1996"/>
    <n v="0.14199999999999999"/>
    <n v="1784"/>
    <n v="201.74"/>
    <n v="359900"/>
    <n v="210.2"/>
    <n v="375000"/>
    <x v="805"/>
    <n v="15100"/>
    <x v="838"/>
    <x v="768"/>
    <x v="26"/>
    <n v="4"/>
    <x v="6"/>
  </r>
  <r>
    <n v="1033"/>
    <n v="2940684"/>
    <s v="C"/>
    <s v="SWE"/>
    <s v="1003 Winifred Dr"/>
    <x v="9"/>
    <n v="4"/>
    <n v="2"/>
    <n v="1"/>
    <n v="2"/>
    <n v="2"/>
    <n v="2020"/>
    <n v="0.11799999999999999"/>
    <n v="1997"/>
    <n v="202.15"/>
    <n v="403700"/>
    <n v="200.3"/>
    <n v="400000"/>
    <x v="806"/>
    <n v="-3700"/>
    <x v="839"/>
    <x v="769"/>
    <x v="26"/>
    <n v="178"/>
    <x v="146"/>
  </r>
  <r>
    <n v="1034"/>
    <n v="9426763"/>
    <s v="C"/>
    <s v="SWE"/>
    <s v="1417 Canopy Creek Way"/>
    <x v="9"/>
    <n v="3"/>
    <n v="2"/>
    <n v="1"/>
    <n v="2"/>
    <n v="2"/>
    <n v="2013"/>
    <n v="9.6000000000000002E-2"/>
    <n v="1792"/>
    <n v="206.47"/>
    <n v="370000"/>
    <n v="237.72"/>
    <n v="426000"/>
    <x v="807"/>
    <n v="56000"/>
    <x v="840"/>
    <x v="770"/>
    <x v="26"/>
    <n v="6"/>
    <x v="32"/>
  </r>
  <r>
    <n v="1035"/>
    <n v="1147602"/>
    <s v="C"/>
    <s v="LS"/>
    <s v="7017 Llano Stage Trl"/>
    <x v="11"/>
    <n v="3"/>
    <n v="2"/>
    <n v="1"/>
    <n v="2"/>
    <n v="2"/>
    <n v="2020"/>
    <n v="0.11"/>
    <n v="2055"/>
    <n v="212.82"/>
    <n v="437340"/>
    <n v="204.16"/>
    <n v="419550"/>
    <x v="808"/>
    <n v="-17790"/>
    <x v="841"/>
    <x v="771"/>
    <x v="26"/>
    <n v="25"/>
    <x v="36"/>
  </r>
  <r>
    <n v="1036"/>
    <n v="7840451"/>
    <s v="C"/>
    <s v="N"/>
    <s v="1914 Chasewood Dr"/>
    <x v="6"/>
    <n v="3"/>
    <n v="2"/>
    <n v="0"/>
    <n v="2"/>
    <n v="1"/>
    <n v="1999"/>
    <n v="0.17899999999999999"/>
    <n v="2100"/>
    <n v="218.1"/>
    <n v="458000"/>
    <n v="219.05"/>
    <n v="460000"/>
    <x v="809"/>
    <n v="2000"/>
    <x v="842"/>
    <x v="772"/>
    <x v="26"/>
    <n v="9"/>
    <x v="21"/>
  </r>
  <r>
    <n v="1037"/>
    <n v="5721675"/>
    <s v="C"/>
    <s v="10S"/>
    <s v="7233 Menchaca Rd #10"/>
    <x v="31"/>
    <n v="3"/>
    <n v="2"/>
    <n v="1"/>
    <n v="1"/>
    <n v="2"/>
    <n v="2011"/>
    <n v="0.14899999999999999"/>
    <n v="1554"/>
    <n v="224.58"/>
    <n v="349000"/>
    <n v="231.66"/>
    <n v="360000"/>
    <x v="810"/>
    <n v="11000"/>
    <x v="843"/>
    <x v="773"/>
    <x v="26"/>
    <n v="2"/>
    <x v="6"/>
  </r>
  <r>
    <n v="1038"/>
    <n v="2452572"/>
    <s v="C"/>
    <s v="SWW"/>
    <s v="6004 San Paublo Ct"/>
    <x v="15"/>
    <n v="4"/>
    <n v="2"/>
    <n v="1"/>
    <n v="2"/>
    <n v="2"/>
    <n v="1992"/>
    <n v="0.23699999999999999"/>
    <n v="2506"/>
    <n v="229.45"/>
    <n v="575000"/>
    <n v="251.8"/>
    <n v="631000"/>
    <x v="811"/>
    <n v="56000"/>
    <x v="844"/>
    <x v="774"/>
    <x v="26"/>
    <n v="3"/>
    <x v="3"/>
  </r>
  <r>
    <n v="1039"/>
    <n v="1252522"/>
    <s v="C"/>
    <s v="NE"/>
    <s v="8801 Sansom Rd"/>
    <x v="28"/>
    <n v="3"/>
    <n v="2"/>
    <n v="0"/>
    <n v="2"/>
    <n v="1"/>
    <n v="1977"/>
    <n v="0.45700000000000002"/>
    <n v="1601"/>
    <n v="231.11"/>
    <n v="370000"/>
    <n v="232.35"/>
    <n v="372000"/>
    <x v="812"/>
    <n v="2000"/>
    <x v="845"/>
    <x v="775"/>
    <x v="26"/>
    <n v="54"/>
    <x v="31"/>
  </r>
  <r>
    <n v="1040"/>
    <n v="1173378"/>
    <s v="C"/>
    <s v="1N"/>
    <s v="8312 Jancy Dr"/>
    <x v="18"/>
    <n v="4"/>
    <n v="2"/>
    <n v="1"/>
    <n v="2"/>
    <n v="1"/>
    <n v="1993"/>
    <n v="0.23400000000000001"/>
    <n v="2890"/>
    <n v="245.67"/>
    <n v="710000"/>
    <n v="254.33"/>
    <n v="735000"/>
    <x v="813"/>
    <n v="25000"/>
    <x v="846"/>
    <x v="776"/>
    <x v="26"/>
    <n v="11"/>
    <x v="21"/>
  </r>
  <r>
    <n v="1041"/>
    <n v="3988678"/>
    <s v="C"/>
    <s v="RN"/>
    <s v="13236 Villa Montana Way"/>
    <x v="29"/>
    <n v="3"/>
    <n v="3"/>
    <n v="1"/>
    <n v="2"/>
    <n v="2"/>
    <n v="2007"/>
    <n v="0.13800000000000001"/>
    <n v="3789"/>
    <n v="248.75"/>
    <n v="942500"/>
    <n v="244.13"/>
    <n v="925000"/>
    <x v="814"/>
    <n v="-17500"/>
    <x v="847"/>
    <x v="777"/>
    <x v="26"/>
    <n v="110"/>
    <x v="85"/>
  </r>
  <r>
    <n v="1042"/>
    <n v="9842904"/>
    <s v="C"/>
    <s v="N"/>
    <s v="13003 Powderhorn St"/>
    <x v="6"/>
    <n v="3"/>
    <n v="2"/>
    <n v="0"/>
    <n v="2"/>
    <n v="1"/>
    <n v="1979"/>
    <n v="0.193"/>
    <n v="1317"/>
    <n v="250.49"/>
    <n v="329900"/>
    <n v="284.74"/>
    <n v="375000"/>
    <x v="815"/>
    <n v="45100"/>
    <x v="848"/>
    <x v="778"/>
    <x v="26"/>
    <n v="3"/>
    <x v="3"/>
  </r>
  <r>
    <n v="1043"/>
    <n v="1864292"/>
    <s v="C"/>
    <s v="2N"/>
    <s v="1011 Bob White Dr"/>
    <x v="19"/>
    <n v="4"/>
    <n v="2"/>
    <n v="0"/>
    <n v="2"/>
    <n v="1"/>
    <n v="1968"/>
    <n v="0.25900000000000001"/>
    <n v="1738"/>
    <n v="252.59"/>
    <n v="439000"/>
    <n v="258.92"/>
    <n v="450000"/>
    <x v="816"/>
    <n v="11000"/>
    <x v="849"/>
    <x v="779"/>
    <x v="26"/>
    <n v="1"/>
    <x v="5"/>
  </r>
  <r>
    <n v="1044"/>
    <n v="3022302"/>
    <s v="C"/>
    <s v="RN"/>
    <s v="2601 N Quinlan Park Rd #301"/>
    <x v="29"/>
    <n v="2"/>
    <n v="2"/>
    <n v="0"/>
    <n v="2"/>
    <n v="1"/>
    <n v="2020"/>
    <n v="0"/>
    <n v="1975"/>
    <n v="258.23"/>
    <n v="510000"/>
    <n v="255.7"/>
    <n v="505000"/>
    <x v="817"/>
    <n v="-5000"/>
    <x v="850"/>
    <x v="780"/>
    <x v="26"/>
    <n v="145"/>
    <x v="147"/>
  </r>
  <r>
    <n v="1045"/>
    <n v="2280611"/>
    <s v="C"/>
    <s v="RN"/>
    <s v="4310 Canoas Dr"/>
    <x v="39"/>
    <n v="4"/>
    <n v="3"/>
    <n v="1"/>
    <n v="2"/>
    <n v="2"/>
    <n v="2000"/>
    <n v="0.57599999999999996"/>
    <n v="3363"/>
    <n v="267.62"/>
    <n v="900000"/>
    <n v="268.36"/>
    <n v="902500"/>
    <x v="818"/>
    <n v="2500"/>
    <x v="851"/>
    <x v="781"/>
    <x v="26"/>
    <n v="4"/>
    <x v="3"/>
  </r>
  <r>
    <n v="1046"/>
    <n v="4356221"/>
    <s v="C"/>
    <s v="SWW"/>
    <s v="9114 Granada Hills Dr"/>
    <x v="7"/>
    <n v="3"/>
    <n v="2"/>
    <n v="0"/>
    <n v="2"/>
    <n v="1"/>
    <n v="1980"/>
    <n v="1.381"/>
    <n v="1577"/>
    <n v="278.38"/>
    <n v="439000"/>
    <n v="313.89"/>
    <n v="495000"/>
    <x v="23"/>
    <n v="56000"/>
    <x v="852"/>
    <x v="782"/>
    <x v="26"/>
    <n v="3"/>
    <x v="3"/>
  </r>
  <r>
    <n v="1047"/>
    <n v="8552368"/>
    <s v="C"/>
    <n v="2"/>
    <s v="1202 Stobaugh St #A"/>
    <x v="25"/>
    <n v="4"/>
    <n v="2"/>
    <n v="2"/>
    <n v="1"/>
    <n v="3"/>
    <n v="2019"/>
    <n v="0.16"/>
    <n v="2552"/>
    <n v="285.66000000000003"/>
    <n v="729000"/>
    <n v="273.89999999999998"/>
    <n v="699000"/>
    <x v="819"/>
    <n v="-30000"/>
    <x v="853"/>
    <x v="783"/>
    <x v="26"/>
    <n v="42"/>
    <x v="88"/>
  </r>
  <r>
    <n v="1048"/>
    <n v="1925892"/>
    <s v="C"/>
    <s v="NW"/>
    <s v="10806 Pickfair Dr"/>
    <x v="18"/>
    <n v="3"/>
    <n v="2"/>
    <n v="1"/>
    <n v="2"/>
    <n v="3"/>
    <n v="1983"/>
    <n v="0.28599999999999998"/>
    <n v="3200"/>
    <n v="285.94"/>
    <n v="915000"/>
    <n v="289.06"/>
    <n v="925000"/>
    <x v="820"/>
    <n v="10000"/>
    <x v="854"/>
    <x v="784"/>
    <x v="26"/>
    <n v="127"/>
    <x v="148"/>
  </r>
  <r>
    <n v="1049"/>
    <n v="5639097"/>
    <s v="C"/>
    <n v="11"/>
    <s v="2207 Deadwood Dr"/>
    <x v="8"/>
    <n v="3"/>
    <n v="1"/>
    <n v="0"/>
    <n v="1"/>
    <n v="1"/>
    <n v="1972"/>
    <n v="0.153"/>
    <n v="1100"/>
    <n v="300"/>
    <n v="330000"/>
    <n v="300"/>
    <n v="330000"/>
    <x v="1"/>
    <n v="0"/>
    <x v="1"/>
    <x v="1"/>
    <x v="26"/>
    <n v="3"/>
    <x v="3"/>
  </r>
  <r>
    <n v="1050"/>
    <n v="1884229"/>
    <s v="C"/>
    <s v="W"/>
    <s v="2700 Ravello Ridge Dr"/>
    <x v="17"/>
    <n v="5"/>
    <n v="5"/>
    <n v="1"/>
    <n v="3"/>
    <n v="2"/>
    <n v="1997"/>
    <n v="1.125"/>
    <n v="6456"/>
    <n v="309.79000000000002"/>
    <n v="2000000"/>
    <n v="309.79000000000002"/>
    <n v="2000000"/>
    <x v="1"/>
    <n v="0"/>
    <x v="1"/>
    <x v="1"/>
    <x v="26"/>
    <n v="6"/>
    <x v="32"/>
  </r>
  <r>
    <n v="1051"/>
    <n v="1183534"/>
    <s v="C"/>
    <s v="8W"/>
    <s v="1822 CARLOTTA Ln"/>
    <x v="36"/>
    <n v="3"/>
    <n v="2"/>
    <n v="1"/>
    <n v="2"/>
    <n v="2"/>
    <n v="1993"/>
    <n v="1.0449999999999999"/>
    <n v="2983"/>
    <n v="310.08999999999997"/>
    <n v="925000"/>
    <n v="287.04000000000002"/>
    <n v="856245"/>
    <x v="821"/>
    <n v="-68755"/>
    <x v="855"/>
    <x v="785"/>
    <x v="26"/>
    <n v="11"/>
    <x v="7"/>
  </r>
  <r>
    <n v="1052"/>
    <n v="9613411"/>
    <s v="C"/>
    <s v="10N"/>
    <s v="608 Clifford Dr"/>
    <x v="31"/>
    <n v="3"/>
    <n v="1"/>
    <n v="0"/>
    <n v="1"/>
    <n v="1"/>
    <n v="1956"/>
    <n v="0.191"/>
    <n v="1092"/>
    <n v="388.74"/>
    <n v="424500"/>
    <n v="316.85000000000002"/>
    <n v="346000"/>
    <x v="822"/>
    <n v="-78500"/>
    <x v="856"/>
    <x v="786"/>
    <x v="26"/>
    <n v="55"/>
    <x v="122"/>
  </r>
  <r>
    <n v="1053"/>
    <n v="5947305"/>
    <s v="C"/>
    <n v="2"/>
    <s v="2502 Spruceleaf Cir"/>
    <x v="25"/>
    <n v="4"/>
    <n v="2"/>
    <n v="1"/>
    <n v="2"/>
    <n v="2"/>
    <n v="1964"/>
    <n v="0.23899999999999999"/>
    <n v="1736"/>
    <n v="394.01"/>
    <n v="684000"/>
    <n v="394.01"/>
    <n v="684000"/>
    <x v="1"/>
    <n v="0"/>
    <x v="1"/>
    <x v="1"/>
    <x v="26"/>
    <n v="56"/>
    <x v="31"/>
  </r>
  <r>
    <n v="1054"/>
    <n v="2276156"/>
    <s v="C"/>
    <n v="4"/>
    <s v="943 E 52nd St"/>
    <x v="22"/>
    <n v="2"/>
    <n v="1"/>
    <n v="0"/>
    <n v="0"/>
    <n v="1"/>
    <n v="1947"/>
    <n v="0.17699999999999999"/>
    <n v="1020"/>
    <n v="465.69"/>
    <n v="475000"/>
    <n v="423.53"/>
    <n v="432000"/>
    <x v="823"/>
    <n v="-43000"/>
    <x v="857"/>
    <x v="787"/>
    <x v="26"/>
    <n v="137"/>
    <x v="149"/>
  </r>
  <r>
    <n v="1055"/>
    <n v="8522575"/>
    <s v="C"/>
    <s v="8W"/>
    <s v="9901 La Jolla Dr"/>
    <x v="36"/>
    <n v="3"/>
    <n v="3"/>
    <n v="0"/>
    <n v="0"/>
    <n v="2"/>
    <n v="1977"/>
    <n v="0.252"/>
    <n v="1660"/>
    <n v="475.3"/>
    <n v="789000"/>
    <n v="436.75"/>
    <n v="725000"/>
    <x v="824"/>
    <n v="-64000"/>
    <x v="858"/>
    <x v="788"/>
    <x v="26"/>
    <n v="30"/>
    <x v="15"/>
  </r>
  <r>
    <n v="1056"/>
    <n v="9825710"/>
    <s v="C"/>
    <n v="2"/>
    <s v="616 W Saint Johns Ave"/>
    <x v="12"/>
    <n v="2"/>
    <n v="1"/>
    <n v="0"/>
    <n v="0"/>
    <n v="1"/>
    <n v="1948"/>
    <n v="0.158"/>
    <n v="754"/>
    <n v="529.84"/>
    <n v="399500"/>
    <n v="517.24"/>
    <n v="390000"/>
    <x v="204"/>
    <n v="-9500"/>
    <x v="859"/>
    <x v="789"/>
    <x v="26"/>
    <n v="236"/>
    <x v="150"/>
  </r>
  <r>
    <n v="1057"/>
    <n v="4244558"/>
    <s v="C"/>
    <n v="7"/>
    <s v="811 Jessie St"/>
    <x v="26"/>
    <n v="4"/>
    <n v="3"/>
    <n v="1"/>
    <n v="0"/>
    <n v="2"/>
    <n v="2017"/>
    <n v="0.13900000000000001"/>
    <n v="2855"/>
    <n v="630.12"/>
    <n v="1799000"/>
    <n v="639.23"/>
    <n v="1825000"/>
    <x v="273"/>
    <n v="26000"/>
    <x v="860"/>
    <x v="790"/>
    <x v="26"/>
    <n v="75"/>
    <x v="130"/>
  </r>
  <r>
    <n v="1058"/>
    <n v="5937982"/>
    <s v="C"/>
    <s v="SWE"/>
    <s v="2104 Coats Cv"/>
    <x v="9"/>
    <n v="4"/>
    <n v="2"/>
    <n v="1"/>
    <n v="2"/>
    <n v="2"/>
    <n v="1998"/>
    <n v="0.17399999999999999"/>
    <n v="2102"/>
    <n v="152.19"/>
    <n v="319900"/>
    <n v="161.75"/>
    <n v="340000"/>
    <x v="825"/>
    <n v="20100"/>
    <x v="861"/>
    <x v="791"/>
    <x v="27"/>
    <n v="4"/>
    <x v="4"/>
  </r>
  <r>
    <n v="1059"/>
    <n v="2331524"/>
    <s v="C"/>
    <s v="NE"/>
    <s v="11008 Owyhee Vw"/>
    <x v="28"/>
    <n v="5"/>
    <n v="3"/>
    <n v="0"/>
    <n v="2"/>
    <n v="2"/>
    <n v="2017"/>
    <n v="0"/>
    <n v="2364"/>
    <n v="162.86000000000001"/>
    <n v="385000"/>
    <n v="163.92"/>
    <n v="387500"/>
    <x v="826"/>
    <n v="2500"/>
    <x v="862"/>
    <x v="792"/>
    <x v="27"/>
    <n v="3"/>
    <x v="3"/>
  </r>
  <r>
    <n v="1060"/>
    <n v="5268512"/>
    <s v="C"/>
    <s v="SC"/>
    <s v="8712 Slater Dr"/>
    <x v="35"/>
    <n v="4"/>
    <n v="2"/>
    <n v="1"/>
    <n v="2"/>
    <n v="2"/>
    <n v="2017"/>
    <n v="0.154"/>
    <n v="2223"/>
    <n v="168.69"/>
    <n v="375000"/>
    <n v="182.19"/>
    <n v="405000"/>
    <x v="827"/>
    <n v="30000"/>
    <x v="863"/>
    <x v="626"/>
    <x v="27"/>
    <n v="3"/>
    <x v="3"/>
  </r>
  <r>
    <n v="1061"/>
    <n v="8594652"/>
    <s v="C"/>
    <s v="PF"/>
    <s v="1105 Faircrest Dr"/>
    <x v="10"/>
    <n v="3"/>
    <n v="2"/>
    <n v="0"/>
    <n v="2"/>
    <n v="1"/>
    <n v="1995"/>
    <n v="0.14099999999999999"/>
    <n v="1423"/>
    <n v="188.97"/>
    <n v="268900"/>
    <n v="205.2"/>
    <n v="292000"/>
    <x v="828"/>
    <n v="23100"/>
    <x v="864"/>
    <x v="793"/>
    <x v="27"/>
    <n v="6"/>
    <x v="32"/>
  </r>
  <r>
    <n v="1062"/>
    <n v="9256030"/>
    <s v="C"/>
    <s v="5E"/>
    <s v="4622 Best Way Ln"/>
    <x v="4"/>
    <n v="3"/>
    <n v="2"/>
    <n v="1"/>
    <n v="0"/>
    <n v="2"/>
    <n v="2008"/>
    <n v="0.14199999999999999"/>
    <n v="1464"/>
    <n v="191.19"/>
    <n v="279900"/>
    <n v="191.19"/>
    <n v="279900"/>
    <x v="1"/>
    <n v="0"/>
    <x v="1"/>
    <x v="1"/>
    <x v="27"/>
    <n v="3"/>
    <x v="3"/>
  </r>
  <r>
    <n v="1063"/>
    <n v="6779349"/>
    <s v="C"/>
    <s v="N"/>
    <s v="13400 Equestrian Cv"/>
    <x v="6"/>
    <n v="4"/>
    <n v="2"/>
    <n v="1"/>
    <n v="2"/>
    <n v="2"/>
    <n v="1995"/>
    <n v="0.16800000000000001"/>
    <n v="2531"/>
    <n v="197.55"/>
    <n v="500000"/>
    <n v="201.5"/>
    <n v="510000"/>
    <x v="829"/>
    <n v="10000"/>
    <x v="865"/>
    <x v="794"/>
    <x v="27"/>
    <n v="35"/>
    <x v="3"/>
  </r>
  <r>
    <n v="1064"/>
    <n v="7230440"/>
    <s v="C"/>
    <s v="NW"/>
    <s v="12503 Wistful Cv"/>
    <x v="3"/>
    <n v="5"/>
    <n v="3"/>
    <n v="0"/>
    <n v="2"/>
    <n v="1"/>
    <n v="1980"/>
    <n v="0.21099999999999999"/>
    <n v="2255"/>
    <n v="199.56"/>
    <n v="450000"/>
    <n v="215.08"/>
    <n v="485000"/>
    <x v="830"/>
    <n v="35000"/>
    <x v="866"/>
    <x v="86"/>
    <x v="27"/>
    <n v="2"/>
    <x v="6"/>
  </r>
  <r>
    <n v="1065"/>
    <n v="6324322"/>
    <s v="C"/>
    <s v="N"/>
    <s v="4428 Destinys Gate"/>
    <x v="6"/>
    <n v="3"/>
    <n v="2"/>
    <n v="1"/>
    <n v="2"/>
    <n v="2"/>
    <n v="1999"/>
    <n v="0.13700000000000001"/>
    <n v="2148"/>
    <n v="211.82"/>
    <n v="455000"/>
    <n v="221.6"/>
    <n v="476000"/>
    <x v="831"/>
    <n v="21000"/>
    <x v="867"/>
    <x v="204"/>
    <x v="27"/>
    <n v="6"/>
    <x v="11"/>
  </r>
  <r>
    <n v="1066"/>
    <n v="3450957"/>
    <s v="C"/>
    <s v="NW"/>
    <s v="10917 Hidden Caves"/>
    <x v="2"/>
    <n v="4"/>
    <n v="3"/>
    <n v="0"/>
    <n v="2"/>
    <n v="2"/>
    <n v="2014"/>
    <n v="0.192"/>
    <n v="2515"/>
    <n v="218.29"/>
    <n v="549000"/>
    <n v="232.6"/>
    <n v="585000"/>
    <x v="832"/>
    <n v="36000"/>
    <x v="868"/>
    <x v="795"/>
    <x v="27"/>
    <n v="3"/>
    <x v="3"/>
  </r>
  <r>
    <n v="1067"/>
    <n v="4254990"/>
    <s v="C"/>
    <s v="5E"/>
    <s v="4620 Best Way Ln"/>
    <x v="4"/>
    <n v="3"/>
    <n v="2"/>
    <n v="0"/>
    <n v="0"/>
    <n v="1"/>
    <n v="2009"/>
    <n v="0.14199999999999999"/>
    <n v="1104"/>
    <n v="240.04"/>
    <n v="265000"/>
    <n v="245.47"/>
    <n v="271000"/>
    <x v="833"/>
    <n v="6000"/>
    <x v="869"/>
    <x v="796"/>
    <x v="27"/>
    <n v="2"/>
    <x v="6"/>
  </r>
  <r>
    <n v="1068"/>
    <n v="9037903"/>
    <s v="C"/>
    <s v="3E"/>
    <s v="7522 Uray Dr"/>
    <x v="1"/>
    <n v="2"/>
    <n v="2"/>
    <n v="0"/>
    <n v="1"/>
    <n v="1"/>
    <n v="1980"/>
    <n v="0.14799999999999999"/>
    <n v="1011"/>
    <n v="247.28"/>
    <n v="250000"/>
    <n v="247.28"/>
    <n v="250000"/>
    <x v="1"/>
    <n v="0"/>
    <x v="1"/>
    <x v="1"/>
    <x v="27"/>
    <n v="4"/>
    <x v="4"/>
  </r>
  <r>
    <n v="1069"/>
    <n v="5865074"/>
    <s v="C"/>
    <s v="3E"/>
    <s v="5312 Pecan Brook Dr"/>
    <x v="1"/>
    <n v="3"/>
    <n v="3"/>
    <n v="0"/>
    <n v="2"/>
    <n v="1"/>
    <n v="1979"/>
    <n v="0.20699999999999999"/>
    <n v="1567"/>
    <n v="248.82"/>
    <n v="389900"/>
    <n v="278.88"/>
    <n v="437000"/>
    <x v="834"/>
    <n v="47100"/>
    <x v="870"/>
    <x v="797"/>
    <x v="27"/>
    <n v="3"/>
    <x v="6"/>
  </r>
  <r>
    <n v="1070"/>
    <n v="8744787"/>
    <s v="C"/>
    <s v="SWE"/>
    <s v="3001 Rochelle Dr"/>
    <x v="9"/>
    <n v="3"/>
    <n v="2"/>
    <n v="0"/>
    <n v="2"/>
    <n v="1"/>
    <n v="1983"/>
    <n v="0.191"/>
    <n v="1383"/>
    <n v="253.07"/>
    <n v="350000"/>
    <n v="256.69"/>
    <n v="355000"/>
    <x v="47"/>
    <n v="5000"/>
    <x v="871"/>
    <x v="798"/>
    <x v="27"/>
    <n v="4"/>
    <x v="3"/>
  </r>
  <r>
    <n v="1071"/>
    <n v="9710232"/>
    <s v="C"/>
    <n v="5"/>
    <s v="1115 Harold Ct #E"/>
    <x v="21"/>
    <n v="3"/>
    <n v="2"/>
    <n v="0"/>
    <n v="0"/>
    <n v="1"/>
    <n v="1935"/>
    <n v="0.17899999999999999"/>
    <n v="1095"/>
    <n v="260.27"/>
    <n v="285000"/>
    <n v="214.61"/>
    <n v="235000"/>
    <x v="835"/>
    <n v="-50000"/>
    <x v="872"/>
    <x v="799"/>
    <x v="27"/>
    <n v="138"/>
    <x v="151"/>
  </r>
  <r>
    <n v="1072"/>
    <n v="4773573"/>
    <s v="C"/>
    <n v="5"/>
    <s v="5210 Delores Ave"/>
    <x v="21"/>
    <n v="3"/>
    <n v="2"/>
    <n v="1"/>
    <n v="1"/>
    <n v="2"/>
    <n v="2015"/>
    <n v="0.14799999999999999"/>
    <n v="2013"/>
    <n v="272.73"/>
    <n v="549000"/>
    <n v="271.24"/>
    <n v="546000"/>
    <x v="836"/>
    <n v="-3000"/>
    <x v="873"/>
    <x v="800"/>
    <x v="27"/>
    <n v="42"/>
    <x v="145"/>
  </r>
  <r>
    <n v="1073"/>
    <n v="5459518"/>
    <s v="C"/>
    <s v="10S"/>
    <s v="8903 Ampezo Trl"/>
    <x v="15"/>
    <n v="3"/>
    <n v="2"/>
    <n v="0"/>
    <n v="2"/>
    <n v="1"/>
    <n v="1989"/>
    <n v="0.13300000000000001"/>
    <n v="1319"/>
    <n v="294.92"/>
    <n v="389000"/>
    <n v="331.69"/>
    <n v="437500"/>
    <x v="837"/>
    <n v="48500"/>
    <x v="874"/>
    <x v="801"/>
    <x v="27"/>
    <n v="1"/>
    <x v="5"/>
  </r>
  <r>
    <n v="1074"/>
    <n v="7769851"/>
    <s v="C"/>
    <s v="1A"/>
    <s v="7935 Mesa Trails Cir"/>
    <x v="34"/>
    <n v="2"/>
    <n v="2"/>
    <n v="0"/>
    <n v="2"/>
    <n v="1"/>
    <n v="1980"/>
    <n v="0.14699999999999999"/>
    <n v="1877"/>
    <n v="301.01"/>
    <n v="565000"/>
    <n v="315.95999999999998"/>
    <n v="593050"/>
    <x v="838"/>
    <n v="28050"/>
    <x v="875"/>
    <x v="802"/>
    <x v="27"/>
    <n v="2"/>
    <x v="6"/>
  </r>
  <r>
    <n v="1075"/>
    <n v="4310242"/>
    <s v="C"/>
    <s v="W"/>
    <s v="7919 Yellow Thistle Trl #8"/>
    <x v="17"/>
    <n v="4"/>
    <n v="4"/>
    <n v="0"/>
    <n v="2"/>
    <n v="3"/>
    <n v="2019"/>
    <n v="0.01"/>
    <n v="2462"/>
    <n v="304.55"/>
    <n v="749800"/>
    <n v="304.63"/>
    <n v="750000"/>
    <x v="780"/>
    <n v="200"/>
    <x v="876"/>
    <x v="803"/>
    <x v="27"/>
    <n v="331"/>
    <x v="152"/>
  </r>
  <r>
    <n v="1076"/>
    <n v="1871954"/>
    <s v="C"/>
    <s v="1N"/>
    <s v="12202 Wycliff Ln"/>
    <x v="6"/>
    <n v="3"/>
    <n v="2"/>
    <n v="0"/>
    <n v="2"/>
    <n v="1"/>
    <n v="1981"/>
    <n v="0.17199999999999999"/>
    <n v="1666"/>
    <n v="318.07"/>
    <n v="529900"/>
    <n v="369.45"/>
    <n v="615500"/>
    <x v="839"/>
    <n v="85600"/>
    <x v="877"/>
    <x v="804"/>
    <x v="27"/>
    <n v="7"/>
    <x v="32"/>
  </r>
  <r>
    <n v="1077"/>
    <n v="8444666"/>
    <s v="C"/>
    <n v="2"/>
    <s v="7303 East Crest Dr"/>
    <x v="12"/>
    <n v="3"/>
    <n v="2"/>
    <n v="0"/>
    <n v="0"/>
    <n v="1"/>
    <n v="1962"/>
    <n v="0.23200000000000001"/>
    <n v="1498"/>
    <n v="333.11"/>
    <n v="499000"/>
    <n v="333.11"/>
    <n v="499000"/>
    <x v="1"/>
    <n v="0"/>
    <x v="1"/>
    <x v="1"/>
    <x v="27"/>
    <n v="62"/>
    <x v="134"/>
  </r>
  <r>
    <n v="1078"/>
    <n v="7445714"/>
    <s v="C"/>
    <s v="1A"/>
    <s v="7607 Mesa Dr"/>
    <x v="34"/>
    <n v="4"/>
    <n v="2"/>
    <n v="1"/>
    <n v="2"/>
    <n v="1"/>
    <n v="1968"/>
    <n v="0.25600000000000001"/>
    <n v="2407"/>
    <n v="363.52"/>
    <n v="875000"/>
    <n v="382.22"/>
    <n v="920000"/>
    <x v="840"/>
    <n v="45000"/>
    <x v="878"/>
    <x v="805"/>
    <x v="27"/>
    <n v="3"/>
    <x v="3"/>
  </r>
  <r>
    <n v="1079"/>
    <n v="7393871"/>
    <s v="C"/>
    <s v="SWW"/>
    <s v="10101 Silver Mountain Dr"/>
    <x v="7"/>
    <n v="4"/>
    <n v="3"/>
    <n v="1"/>
    <n v="3"/>
    <n v="1"/>
    <n v="1998"/>
    <n v="3.4710000000000001"/>
    <n v="4098"/>
    <n v="366.03"/>
    <n v="1500000"/>
    <n v="378.23"/>
    <n v="1550000"/>
    <x v="841"/>
    <n v="50000"/>
    <x v="879"/>
    <x v="403"/>
    <x v="27"/>
    <n v="10"/>
    <x v="21"/>
  </r>
  <r>
    <n v="1080"/>
    <n v="1168258"/>
    <s v="C"/>
    <s v="10N"/>
    <s v="1104 Milford Way"/>
    <x v="31"/>
    <n v="3"/>
    <n v="2"/>
    <n v="0"/>
    <n v="2"/>
    <n v="1"/>
    <n v="1975"/>
    <n v="0.13"/>
    <n v="1019"/>
    <n v="392.54"/>
    <n v="400000"/>
    <n v="418.06"/>
    <n v="426000"/>
    <x v="842"/>
    <n v="26000"/>
    <x v="880"/>
    <x v="806"/>
    <x v="27"/>
    <n v="5"/>
    <x v="16"/>
  </r>
  <r>
    <n v="1081"/>
    <n v="5404024"/>
    <s v="C"/>
    <n v="6"/>
    <s v="1419 Travis Heights Blvd"/>
    <x v="26"/>
    <n v="4"/>
    <n v="4"/>
    <n v="0"/>
    <n v="0"/>
    <n v="3"/>
    <n v="1915"/>
    <n v="0.26300000000000001"/>
    <n v="2690"/>
    <n v="481.41"/>
    <n v="1295000"/>
    <n v="455.39"/>
    <n v="1225000"/>
    <x v="843"/>
    <n v="-70000"/>
    <x v="881"/>
    <x v="807"/>
    <x v="27"/>
    <n v="60"/>
    <x v="24"/>
  </r>
  <r>
    <n v="1082"/>
    <n v="4341072"/>
    <s v="C"/>
    <n v="5"/>
    <s v="2615 Willow St #1"/>
    <x v="24"/>
    <n v="3"/>
    <n v="2"/>
    <n v="1"/>
    <n v="1"/>
    <n v="2"/>
    <n v="2020"/>
    <n v="0.157"/>
    <n v="2017"/>
    <n v="490.33"/>
    <n v="989000"/>
    <n v="490.33"/>
    <n v="989000"/>
    <x v="1"/>
    <n v="0"/>
    <x v="1"/>
    <x v="1"/>
    <x v="27"/>
    <n v="2"/>
    <x v="6"/>
  </r>
  <r>
    <n v="1083"/>
    <n v="5741055"/>
    <s v="C"/>
    <n v="4"/>
    <s v="204 W 55 1/2 St #1"/>
    <x v="22"/>
    <n v="2"/>
    <n v="1"/>
    <n v="0"/>
    <n v="0"/>
    <n v="1"/>
    <n v="1952"/>
    <n v="0.08"/>
    <n v="722"/>
    <n v="511.08"/>
    <n v="369000"/>
    <n v="484.76"/>
    <n v="350000"/>
    <x v="844"/>
    <n v="-19000"/>
    <x v="882"/>
    <x v="808"/>
    <x v="27"/>
    <n v="100"/>
    <x v="115"/>
  </r>
  <r>
    <n v="1084"/>
    <n v="9462379"/>
    <s v="C"/>
    <n v="5"/>
    <s v="2409 E 2nd St"/>
    <x v="24"/>
    <n v="3"/>
    <n v="2"/>
    <n v="0"/>
    <n v="3"/>
    <n v="1"/>
    <n v="1941"/>
    <n v="0.155"/>
    <n v="1008"/>
    <n v="535.71"/>
    <n v="540000"/>
    <n v="510.91"/>
    <n v="515000"/>
    <x v="229"/>
    <n v="-25000"/>
    <x v="883"/>
    <x v="809"/>
    <x v="27"/>
    <n v="173"/>
    <x v="102"/>
  </r>
  <r>
    <n v="1085"/>
    <n v="7859863"/>
    <s v="C"/>
    <n v="5"/>
    <s v="509 Vermont Rd"/>
    <x v="24"/>
    <n v="2"/>
    <n v="1"/>
    <n v="0"/>
    <n v="0"/>
    <n v="1"/>
    <n v="1946"/>
    <n v="0.13200000000000001"/>
    <n v="750"/>
    <n v="540"/>
    <n v="405000"/>
    <n v="533.33000000000004"/>
    <n v="400000"/>
    <x v="845"/>
    <n v="-5000"/>
    <x v="884"/>
    <x v="810"/>
    <x v="27"/>
    <n v="20"/>
    <x v="63"/>
  </r>
  <r>
    <n v="1086"/>
    <n v="3031298"/>
    <s v="C"/>
    <s v="1B"/>
    <s v="3305 Oakmont Blvd"/>
    <x v="37"/>
    <n v="4"/>
    <n v="4"/>
    <n v="0"/>
    <n v="2"/>
    <n v="2"/>
    <n v="2008"/>
    <n v="0.16700000000000001"/>
    <n v="2861"/>
    <n v="697.31"/>
    <n v="1995000"/>
    <n v="681.58"/>
    <n v="1950000"/>
    <x v="846"/>
    <n v="-45000"/>
    <x v="885"/>
    <x v="158"/>
    <x v="27"/>
    <n v="321"/>
    <x v="153"/>
  </r>
  <r>
    <n v="1087"/>
    <n v="2527896"/>
    <s v="C"/>
    <s v="5E"/>
    <s v="14912 Hartsmith Dr"/>
    <x v="4"/>
    <n v="4"/>
    <n v="2"/>
    <n v="1"/>
    <n v="2"/>
    <n v="2"/>
    <n v="2018"/>
    <n v="0.112"/>
    <n v="2142"/>
    <n v="128.38"/>
    <n v="275000"/>
    <n v="142.38999999999999"/>
    <n v="305000"/>
    <x v="847"/>
    <n v="30000"/>
    <x v="886"/>
    <x v="811"/>
    <x v="28"/>
    <n v="2"/>
    <x v="6"/>
  </r>
  <r>
    <n v="1088"/>
    <n v="3873974"/>
    <s v="C"/>
    <s v="SC"/>
    <s v="8000 Bramble Bush Dr"/>
    <x v="35"/>
    <n v="3"/>
    <n v="2"/>
    <n v="1"/>
    <n v="2"/>
    <n v="2"/>
    <n v="2000"/>
    <n v="0.13400000000000001"/>
    <n v="2111"/>
    <n v="142.11000000000001"/>
    <n v="300000"/>
    <n v="149.22"/>
    <n v="315000"/>
    <x v="848"/>
    <n v="15000"/>
    <x v="887"/>
    <x v="309"/>
    <x v="28"/>
    <n v="6"/>
    <x v="32"/>
  </r>
  <r>
    <n v="1089"/>
    <n v="3030934"/>
    <s v="C"/>
    <s v="NE"/>
    <s v="7501 Antrim Trl"/>
    <x v="28"/>
    <n v="4"/>
    <n v="2"/>
    <n v="1"/>
    <n v="2"/>
    <n v="2"/>
    <n v="2017"/>
    <n v="0.223"/>
    <n v="2450"/>
    <n v="142.86000000000001"/>
    <n v="350000"/>
    <n v="142.86000000000001"/>
    <n v="350000"/>
    <x v="1"/>
    <n v="0"/>
    <x v="1"/>
    <x v="1"/>
    <x v="28"/>
    <n v="-4"/>
    <x v="75"/>
  </r>
  <r>
    <n v="1090"/>
    <n v="3262655"/>
    <s v="C"/>
    <s v="N"/>
    <s v="13548 Anarosa Loop"/>
    <x v="6"/>
    <n v="4"/>
    <n v="2"/>
    <n v="1"/>
    <n v="2"/>
    <n v="2"/>
    <n v="1996"/>
    <n v="0.13200000000000001"/>
    <n v="2200"/>
    <n v="158.63999999999999"/>
    <n v="349000"/>
    <n v="180.91"/>
    <n v="398000"/>
    <x v="849"/>
    <n v="49000"/>
    <x v="888"/>
    <x v="812"/>
    <x v="28"/>
    <n v="16"/>
    <x v="75"/>
  </r>
  <r>
    <n v="1091"/>
    <n v="4695736"/>
    <s v="C"/>
    <s v="RRW"/>
    <s v="10917 Roy Butler Dr"/>
    <x v="27"/>
    <n v="5"/>
    <n v="4"/>
    <n v="0"/>
    <n v="2"/>
    <n v="2"/>
    <n v="2006"/>
    <n v="0.23499999999999999"/>
    <n v="4339"/>
    <n v="168.01"/>
    <n v="729000"/>
    <n v="170.55"/>
    <n v="740000"/>
    <x v="850"/>
    <n v="11000"/>
    <x v="889"/>
    <x v="813"/>
    <x v="28"/>
    <n v="12"/>
    <x v="10"/>
  </r>
  <r>
    <n v="1092"/>
    <n v="9527738"/>
    <s v="C"/>
    <s v="NE"/>
    <s v="12501 Fallen Tower Ln"/>
    <x v="10"/>
    <n v="3"/>
    <n v="2"/>
    <n v="0"/>
    <n v="2"/>
    <n v="1"/>
    <n v="1986"/>
    <n v="0.16300000000000001"/>
    <n v="1259"/>
    <n v="186.58"/>
    <n v="234900"/>
    <n v="192.61"/>
    <n v="242500"/>
    <x v="851"/>
    <n v="7600"/>
    <x v="890"/>
    <x v="814"/>
    <x v="28"/>
    <n v="0"/>
    <x v="1"/>
  </r>
  <r>
    <n v="1093"/>
    <n v="2606597"/>
    <s v="C"/>
    <s v="HD"/>
    <s v="390 Whispering Wind Way"/>
    <x v="7"/>
    <n v="4"/>
    <n v="3"/>
    <n v="0"/>
    <n v="3"/>
    <n v="1"/>
    <n v="2014"/>
    <n v="0.29799999999999999"/>
    <n v="2573"/>
    <n v="192.38"/>
    <n v="495000"/>
    <n v="196.27"/>
    <n v="505000"/>
    <x v="852"/>
    <n v="10000"/>
    <x v="891"/>
    <x v="815"/>
    <x v="28"/>
    <n v="4"/>
    <x v="3"/>
  </r>
  <r>
    <n v="1094"/>
    <n v="2017480"/>
    <s v="C"/>
    <s v="SWE"/>
    <s v="11546 Arbor Downs Rd"/>
    <x v="9"/>
    <n v="4"/>
    <n v="2"/>
    <n v="1"/>
    <n v="2"/>
    <n v="2"/>
    <n v="2000"/>
    <n v="0.33500000000000002"/>
    <n v="2647"/>
    <n v="198.34"/>
    <n v="525000"/>
    <n v="217.6"/>
    <n v="576000"/>
    <x v="51"/>
    <n v="51000"/>
    <x v="892"/>
    <x v="816"/>
    <x v="28"/>
    <n v="5"/>
    <x v="16"/>
  </r>
  <r>
    <n v="1095"/>
    <n v="7726383"/>
    <s v="C"/>
    <s v="SWE"/>
    <s v="11612 Eric Heiden Ct"/>
    <x v="9"/>
    <n v="3"/>
    <n v="2"/>
    <n v="0"/>
    <n v="2"/>
    <n v="1"/>
    <n v="2010"/>
    <n v="0.112"/>
    <n v="1618"/>
    <n v="219.34"/>
    <n v="354900"/>
    <n v="228.68"/>
    <n v="370000"/>
    <x v="853"/>
    <n v="15100"/>
    <x v="893"/>
    <x v="817"/>
    <x v="28"/>
    <n v="4"/>
    <x v="4"/>
  </r>
  <r>
    <n v="1096"/>
    <n v="3884264"/>
    <s v="C"/>
    <s v="10S"/>
    <s v="1510 Strickland Dr"/>
    <x v="9"/>
    <n v="3"/>
    <n v="2"/>
    <n v="1"/>
    <n v="2"/>
    <n v="2"/>
    <n v="2004"/>
    <n v="8.3000000000000004E-2"/>
    <n v="1699"/>
    <n v="229.25"/>
    <n v="389500"/>
    <n v="220.72"/>
    <n v="375000"/>
    <x v="854"/>
    <n v="-14500"/>
    <x v="894"/>
    <x v="818"/>
    <x v="28"/>
    <n v="24"/>
    <x v="8"/>
  </r>
  <r>
    <n v="1097"/>
    <n v="9194007"/>
    <s v="C"/>
    <s v="NW"/>
    <s v="12606 Wittmer Dr"/>
    <x v="3"/>
    <n v="4"/>
    <n v="2"/>
    <n v="1"/>
    <n v="2"/>
    <n v="2"/>
    <n v="1989"/>
    <n v="0.14399999999999999"/>
    <n v="2246"/>
    <n v="233.75"/>
    <n v="525000"/>
    <n v="233.75"/>
    <n v="525000"/>
    <x v="1"/>
    <n v="0"/>
    <x v="1"/>
    <x v="1"/>
    <x v="28"/>
    <n v="2"/>
    <x v="6"/>
  </r>
  <r>
    <n v="1098"/>
    <n v="4379013"/>
    <s v="C"/>
    <s v="1N"/>
    <s v="4526 Sidereal Dr"/>
    <x v="6"/>
    <n v="3"/>
    <n v="2"/>
    <n v="0"/>
    <n v="2"/>
    <n v="1"/>
    <n v="1984"/>
    <n v="0.28000000000000003"/>
    <n v="1759"/>
    <n v="292.77999999999997"/>
    <n v="515000"/>
    <n v="298.47000000000003"/>
    <n v="525000"/>
    <x v="855"/>
    <n v="10000"/>
    <x v="895"/>
    <x v="484"/>
    <x v="28"/>
    <n v="3"/>
    <x v="6"/>
  </r>
  <r>
    <n v="1099"/>
    <n v="7119169"/>
    <s v="C"/>
    <s v="10S"/>
    <s v="2815 Wilcrest Dr"/>
    <x v="9"/>
    <n v="3"/>
    <n v="2"/>
    <n v="0"/>
    <n v="2"/>
    <n v="1"/>
    <n v="1983"/>
    <n v="0.125"/>
    <n v="1200"/>
    <n v="295"/>
    <n v="354000"/>
    <n v="291.67"/>
    <n v="350000"/>
    <x v="856"/>
    <n v="-4000"/>
    <x v="896"/>
    <x v="819"/>
    <x v="28"/>
    <n v="24"/>
    <x v="8"/>
  </r>
  <r>
    <n v="1100"/>
    <n v="4836684"/>
    <s v="C"/>
    <n v="3"/>
    <s v="7308 Marywood Cir"/>
    <x v="20"/>
    <n v="3"/>
    <n v="2"/>
    <n v="0"/>
    <n v="2"/>
    <n v="1"/>
    <n v="1971"/>
    <n v="0.28000000000000003"/>
    <n v="1349"/>
    <n v="296.52"/>
    <n v="400000"/>
    <n v="312.08"/>
    <n v="421000"/>
    <x v="857"/>
    <n v="21000"/>
    <x v="897"/>
    <x v="820"/>
    <x v="28"/>
    <n v="6"/>
    <x v="32"/>
  </r>
  <r>
    <n v="1101"/>
    <n v="8718708"/>
    <s v="C"/>
    <n v="3"/>
    <s v="3209 Carol Ann Dr"/>
    <x v="20"/>
    <n v="3"/>
    <n v="1"/>
    <n v="1"/>
    <n v="0"/>
    <n v="1"/>
    <n v="1962"/>
    <n v="0.29199999999999998"/>
    <n v="1202"/>
    <n v="299.42"/>
    <n v="359900"/>
    <n v="320.3"/>
    <n v="385000"/>
    <x v="858"/>
    <n v="25100"/>
    <x v="898"/>
    <x v="821"/>
    <x v="28"/>
    <n v="3"/>
    <x v="3"/>
  </r>
  <r>
    <n v="1102"/>
    <n v="9621051"/>
    <s v="C"/>
    <n v="5"/>
    <s v="1606 Astor Pl"/>
    <x v="21"/>
    <n v="3"/>
    <n v="2"/>
    <n v="1"/>
    <n v="1"/>
    <n v="1.5"/>
    <n v="1963"/>
    <n v="0.20899999999999999"/>
    <n v="1728"/>
    <n v="300.93"/>
    <n v="520000"/>
    <n v="315.39"/>
    <n v="545000"/>
    <x v="859"/>
    <n v="25000"/>
    <x v="899"/>
    <x v="822"/>
    <x v="28"/>
    <n v="4"/>
    <x v="75"/>
  </r>
  <r>
    <n v="1103"/>
    <n v="8304508"/>
    <s v="C"/>
    <s v="10S"/>
    <s v="7906 Swindon Ln"/>
    <x v="31"/>
    <n v="3"/>
    <n v="2"/>
    <n v="0"/>
    <n v="2"/>
    <n v="1"/>
    <n v="1983"/>
    <n v="0.153"/>
    <n v="1749"/>
    <n v="305.89"/>
    <n v="535000"/>
    <n v="323.04000000000002"/>
    <n v="565000"/>
    <x v="860"/>
    <n v="30000"/>
    <x v="900"/>
    <x v="823"/>
    <x v="28"/>
    <n v="5"/>
    <x v="4"/>
  </r>
  <r>
    <n v="1104"/>
    <n v="1611385"/>
    <s v="C"/>
    <s v="2N"/>
    <s v="9635 Newfoundland Cir"/>
    <x v="19"/>
    <n v="3"/>
    <n v="2"/>
    <n v="0"/>
    <n v="1"/>
    <n v="1"/>
    <n v="1970"/>
    <n v="0.193"/>
    <n v="1416"/>
    <n v="307.2"/>
    <n v="435000"/>
    <n v="321.33"/>
    <n v="455000"/>
    <x v="861"/>
    <n v="20000"/>
    <x v="901"/>
    <x v="824"/>
    <x v="28"/>
    <n v="3"/>
    <x v="3"/>
  </r>
  <r>
    <n v="1105"/>
    <n v="4989410"/>
    <s v="C"/>
    <s v="LS"/>
    <s v="5001 Serrano Trl"/>
    <x v="16"/>
    <n v="2"/>
    <n v="1"/>
    <n v="1"/>
    <n v="2"/>
    <n v="2"/>
    <n v="1955"/>
    <n v="1.2150000000000001"/>
    <n v="1145"/>
    <n v="327.51"/>
    <n v="375000"/>
    <n v="336.24"/>
    <n v="385000"/>
    <x v="862"/>
    <n v="10000"/>
    <x v="902"/>
    <x v="185"/>
    <x v="28"/>
    <n v="6"/>
    <x v="16"/>
  </r>
  <r>
    <n v="1106"/>
    <n v="4188888"/>
    <s v="C"/>
    <n v="5"/>
    <s v="2304 E 14th St"/>
    <x v="24"/>
    <n v="3"/>
    <n v="1"/>
    <n v="0"/>
    <n v="0"/>
    <n v="1"/>
    <n v="1946"/>
    <n v="0.14799999999999999"/>
    <n v="1200"/>
    <n v="375"/>
    <n v="450000"/>
    <n v="358.33"/>
    <n v="430000"/>
    <x v="863"/>
    <n v="-20000"/>
    <x v="903"/>
    <x v="494"/>
    <x v="28"/>
    <n v="85"/>
    <x v="81"/>
  </r>
  <r>
    <n v="1107"/>
    <n v="1575638"/>
    <s v="C"/>
    <s v="HH"/>
    <s v="12916 Meridian Park Blvd"/>
    <x v="13"/>
    <n v="5"/>
    <n v="4"/>
    <n v="1"/>
    <n v="3"/>
    <n v="1"/>
    <n v="2020"/>
    <n v="1"/>
    <n v="4596"/>
    <n v="391.43"/>
    <n v="1799000"/>
    <n v="391.43"/>
    <n v="1799000"/>
    <x v="1"/>
    <n v="0"/>
    <x v="1"/>
    <x v="1"/>
    <x v="28"/>
    <n v="2"/>
    <x v="6"/>
  </r>
  <r>
    <n v="1108"/>
    <n v="4462105"/>
    <s v="C"/>
    <n v="3"/>
    <s v="5200 Robinsdale Ln"/>
    <x v="20"/>
    <n v="3"/>
    <n v="2"/>
    <n v="0"/>
    <n v="0"/>
    <n v="1"/>
    <n v="1959"/>
    <n v="0.28199999999999997"/>
    <n v="1120"/>
    <n v="424.11"/>
    <n v="475000"/>
    <n v="411.75"/>
    <n v="461165"/>
    <x v="864"/>
    <n v="-13835"/>
    <x v="904"/>
    <x v="825"/>
    <x v="28"/>
    <n v="0"/>
    <x v="1"/>
  </r>
  <r>
    <n v="1109"/>
    <n v="7231393"/>
    <s v="C"/>
    <n v="5"/>
    <s v="1710 Miriam Ave #1"/>
    <x v="24"/>
    <n v="3"/>
    <n v="2"/>
    <n v="0"/>
    <n v="0"/>
    <n v="1"/>
    <n v="1965"/>
    <n v="0.08"/>
    <n v="1214"/>
    <n v="440.69"/>
    <n v="535000"/>
    <n v="440.69"/>
    <n v="535000"/>
    <x v="1"/>
    <n v="0"/>
    <x v="1"/>
    <x v="1"/>
    <x v="28"/>
    <n v="0"/>
    <x v="1"/>
  </r>
  <r>
    <n v="1110"/>
    <n v="1612346"/>
    <s v="C"/>
    <n v="5"/>
    <s v="48 Chicon St"/>
    <x v="24"/>
    <n v="4"/>
    <n v="3"/>
    <n v="0"/>
    <n v="0"/>
    <n v="2"/>
    <n v="1925"/>
    <n v="0.115"/>
    <n v="1958"/>
    <n v="446.88"/>
    <n v="875000"/>
    <n v="441.78"/>
    <n v="865000"/>
    <x v="865"/>
    <n v="-10000"/>
    <x v="905"/>
    <x v="826"/>
    <x v="28"/>
    <n v="44"/>
    <x v="74"/>
  </r>
  <r>
    <n v="1111"/>
    <n v="9989136"/>
    <s v="C"/>
    <n v="5"/>
    <s v="1602 E 10th St"/>
    <x v="24"/>
    <n v="3"/>
    <n v="2"/>
    <n v="0"/>
    <n v="0"/>
    <n v="2"/>
    <n v="1995"/>
    <n v="0.151"/>
    <n v="1344"/>
    <n v="457.59"/>
    <n v="615000"/>
    <n v="457.59"/>
    <n v="615000"/>
    <x v="1"/>
    <n v="0"/>
    <x v="1"/>
    <x v="1"/>
    <x v="28"/>
    <n v="5"/>
    <x v="16"/>
  </r>
  <r>
    <n v="1112"/>
    <n v="3651200"/>
    <s v="C"/>
    <n v="3"/>
    <s v="3300 Werner Ave"/>
    <x v="38"/>
    <n v="2"/>
    <n v="1"/>
    <n v="0"/>
    <n v="0"/>
    <n v="1"/>
    <n v="1942"/>
    <n v="0.112"/>
    <n v="1132"/>
    <n v="463.78"/>
    <n v="525000"/>
    <n v="476.68"/>
    <n v="539600"/>
    <x v="866"/>
    <n v="14600"/>
    <x v="906"/>
    <x v="827"/>
    <x v="28"/>
    <n v="10"/>
    <x v="16"/>
  </r>
  <r>
    <n v="1113"/>
    <n v="5785637"/>
    <s v="C"/>
    <n v="4"/>
    <s v="923 E 39th St N"/>
    <x v="22"/>
    <n v="3"/>
    <n v="2"/>
    <n v="0"/>
    <n v="0"/>
    <n v="2"/>
    <n v="1955"/>
    <n v="0.13200000000000001"/>
    <n v="1280"/>
    <n v="467.97"/>
    <n v="599000"/>
    <n v="449.22"/>
    <n v="575000"/>
    <x v="867"/>
    <n v="-24000"/>
    <x v="907"/>
    <x v="828"/>
    <x v="28"/>
    <n v="66"/>
    <x v="17"/>
  </r>
  <r>
    <n v="1114"/>
    <n v="9955729"/>
    <s v="C"/>
    <s v="8W"/>
    <s v="1814 Cliffwood Dr"/>
    <x v="36"/>
    <n v="3"/>
    <n v="2"/>
    <n v="0"/>
    <n v="0"/>
    <n v="1"/>
    <n v="1972"/>
    <n v="0.75800000000000001"/>
    <n v="1416"/>
    <n v="512.01"/>
    <n v="725000"/>
    <n v="459.04"/>
    <n v="650000"/>
    <x v="868"/>
    <n v="-75000"/>
    <x v="908"/>
    <x v="829"/>
    <x v="28"/>
    <n v="9"/>
    <x v="2"/>
  </r>
  <r>
    <n v="1115"/>
    <n v="9062254"/>
    <s v="C"/>
    <s v="1B"/>
    <s v="1605 Westover Rd"/>
    <x v="37"/>
    <n v="4"/>
    <n v="3"/>
    <n v="1"/>
    <n v="1"/>
    <n v="2"/>
    <n v="1984"/>
    <n v="0.19"/>
    <n v="2832"/>
    <n v="512.01"/>
    <n v="1450000"/>
    <n v="475.28"/>
    <n v="1346000"/>
    <x v="869"/>
    <n v="-104000"/>
    <x v="909"/>
    <x v="830"/>
    <x v="28"/>
    <n v="201"/>
    <x v="154"/>
  </r>
  <r>
    <n v="1116"/>
    <n v="1210699"/>
    <s v="C"/>
    <n v="6"/>
    <s v="1303 1/2 Hillside Ave"/>
    <x v="26"/>
    <n v="4"/>
    <n v="3"/>
    <n v="0"/>
    <n v="0"/>
    <n v="2"/>
    <n v="2012"/>
    <n v="0.184"/>
    <n v="2250"/>
    <n v="840"/>
    <n v="1890000"/>
    <n v="777.78"/>
    <n v="1750000"/>
    <x v="870"/>
    <n v="-140000"/>
    <x v="910"/>
    <x v="831"/>
    <x v="28"/>
    <n v="92"/>
    <x v="62"/>
  </r>
  <r>
    <n v="1117"/>
    <n v="2884850"/>
    <s v="C"/>
    <s v="NE"/>
    <s v="7016 Thistle Hill Way"/>
    <x v="28"/>
    <n v="4"/>
    <n v="2"/>
    <n v="1"/>
    <n v="2"/>
    <n v="2"/>
    <n v="2001"/>
    <n v="0.185"/>
    <n v="2837"/>
    <n v="119.81"/>
    <n v="339900"/>
    <n v="132.18"/>
    <n v="375000"/>
    <x v="871"/>
    <n v="35100"/>
    <x v="911"/>
    <x v="832"/>
    <x v="29"/>
    <n v="10"/>
    <x v="21"/>
  </r>
  <r>
    <n v="1118"/>
    <n v="9174244"/>
    <s v="C"/>
    <s v="SC"/>
    <s v="6900 Quinton Dr"/>
    <x v="35"/>
    <n v="3"/>
    <n v="2"/>
    <n v="0"/>
    <n v="2"/>
    <n v="1"/>
    <n v="2006"/>
    <n v="0.10299999999999999"/>
    <n v="1314"/>
    <n v="133.11000000000001"/>
    <n v="174900"/>
    <n v="181.24"/>
    <n v="238150"/>
    <x v="872"/>
    <n v="63250"/>
    <x v="912"/>
    <x v="833"/>
    <x v="29"/>
    <n v="4"/>
    <x v="4"/>
  </r>
  <r>
    <n v="1119"/>
    <n v="1168836"/>
    <s v="C"/>
    <s v="SC"/>
    <s v="6311 S Roseborough Dr"/>
    <x v="35"/>
    <n v="3"/>
    <n v="2"/>
    <n v="0"/>
    <n v="2"/>
    <n v="1"/>
    <n v="2006"/>
    <n v="0.13900000000000001"/>
    <n v="1737"/>
    <n v="139.9"/>
    <n v="243000"/>
    <n v="143.93"/>
    <n v="250000"/>
    <x v="873"/>
    <n v="7000"/>
    <x v="913"/>
    <x v="834"/>
    <x v="29"/>
    <n v="11"/>
    <x v="7"/>
  </r>
  <r>
    <n v="1120"/>
    <n v="6299092"/>
    <s v="C"/>
    <n v="11"/>
    <s v="3701 Alpine Autumn Dr"/>
    <x v="8"/>
    <n v="4"/>
    <n v="2"/>
    <n v="1"/>
    <n v="2"/>
    <n v="2"/>
    <n v="2016"/>
    <n v="0.10100000000000001"/>
    <n v="2240"/>
    <n v="153.35"/>
    <n v="343500"/>
    <n v="153.72999999999999"/>
    <n v="344350"/>
    <x v="874"/>
    <n v="850"/>
    <x v="914"/>
    <x v="835"/>
    <x v="29"/>
    <n v="4"/>
    <x v="4"/>
  </r>
  <r>
    <n v="1121"/>
    <n v="7956058"/>
    <s v="C"/>
    <s v="NW"/>
    <s v="9618 Woodvale Dr"/>
    <x v="3"/>
    <n v="3"/>
    <n v="2"/>
    <n v="1"/>
    <n v="3"/>
    <n v="2"/>
    <n v="1994"/>
    <n v="0"/>
    <n v="2540"/>
    <n v="165.16"/>
    <n v="419500"/>
    <n v="161.41999999999999"/>
    <n v="410000"/>
    <x v="875"/>
    <n v="-9500"/>
    <x v="915"/>
    <x v="836"/>
    <x v="29"/>
    <n v="8"/>
    <x v="32"/>
  </r>
  <r>
    <n v="1122"/>
    <n v="3786713"/>
    <s v="C"/>
    <s v="HD"/>
    <s v="673 Ledge Stone Dr"/>
    <x v="7"/>
    <n v="4"/>
    <n v="2"/>
    <n v="0"/>
    <n v="2"/>
    <n v="1"/>
    <n v="2012"/>
    <n v="0.2"/>
    <n v="2881"/>
    <n v="168.34"/>
    <n v="485000"/>
    <n v="177.02"/>
    <n v="510000"/>
    <x v="876"/>
    <n v="25000"/>
    <x v="916"/>
    <x v="837"/>
    <x v="29"/>
    <n v="6"/>
    <x v="32"/>
  </r>
  <r>
    <n v="1123"/>
    <n v="8248513"/>
    <s v="C"/>
    <s v="3E"/>
    <s v="12917 Brahmin Dr"/>
    <x v="1"/>
    <n v="3"/>
    <n v="2"/>
    <n v="0"/>
    <n v="2"/>
    <n v="1"/>
    <n v="2020"/>
    <n v="0.13600000000000001"/>
    <n v="1472"/>
    <n v="169.15"/>
    <n v="248990"/>
    <n v="162.69999999999999"/>
    <n v="239500"/>
    <x v="877"/>
    <n v="-9490"/>
    <x v="917"/>
    <x v="838"/>
    <x v="29"/>
    <n v="2"/>
    <x v="6"/>
  </r>
  <r>
    <n v="1124"/>
    <n v="6040292"/>
    <s v="C"/>
    <n v="11"/>
    <s v="5604 Bonneville Bnd"/>
    <x v="8"/>
    <n v="4"/>
    <n v="2"/>
    <n v="1"/>
    <n v="2"/>
    <n v="1"/>
    <n v="2016"/>
    <n v="0.2"/>
    <n v="2070"/>
    <n v="170.29"/>
    <n v="352500"/>
    <n v="170.29"/>
    <n v="352500"/>
    <x v="1"/>
    <n v="0"/>
    <x v="1"/>
    <x v="1"/>
    <x v="29"/>
    <n v="2"/>
    <x v="1"/>
  </r>
  <r>
    <n v="1125"/>
    <n v="3568682"/>
    <s v="C"/>
    <s v="10S"/>
    <s v="2916 Zeke Bnd"/>
    <x v="31"/>
    <n v="3"/>
    <n v="2"/>
    <n v="1"/>
    <n v="2"/>
    <n v="2"/>
    <n v="1988"/>
    <n v="0.17599999999999999"/>
    <n v="1687"/>
    <n v="174.87"/>
    <n v="295000"/>
    <n v="208.95"/>
    <n v="352500"/>
    <x v="878"/>
    <n v="57500"/>
    <x v="918"/>
    <x v="839"/>
    <x v="29"/>
    <n v="3"/>
    <x v="3"/>
  </r>
  <r>
    <n v="1126"/>
    <n v="3005854"/>
    <s v="C"/>
    <n v="11"/>
    <s v="7921 Beacon Knob Way"/>
    <x v="8"/>
    <n v="4"/>
    <n v="2"/>
    <n v="1"/>
    <n v="2"/>
    <n v="2"/>
    <n v="2017"/>
    <n v="0.17"/>
    <n v="2420"/>
    <n v="175.62"/>
    <n v="425000"/>
    <n v="196.28"/>
    <n v="475000"/>
    <x v="879"/>
    <n v="50000"/>
    <x v="919"/>
    <x v="493"/>
    <x v="29"/>
    <n v="1"/>
    <x v="5"/>
  </r>
  <r>
    <n v="1127"/>
    <n v="8676060"/>
    <s v="C"/>
    <s v="HD"/>
    <s v="200 Monarch Ln"/>
    <x v="7"/>
    <n v="5"/>
    <n v="3"/>
    <n v="1"/>
    <n v="3"/>
    <n v="2"/>
    <n v="2003"/>
    <n v="0.27300000000000002"/>
    <n v="4072"/>
    <n v="178.05"/>
    <n v="725000"/>
    <n v="176.82"/>
    <n v="720000"/>
    <x v="880"/>
    <n v="-5000"/>
    <x v="920"/>
    <x v="343"/>
    <x v="29"/>
    <n v="12"/>
    <x v="21"/>
  </r>
  <r>
    <n v="1128"/>
    <n v="8853905"/>
    <s v="C"/>
    <s v="N"/>
    <s v="12907 Silver Creek Dr"/>
    <x v="6"/>
    <n v="4"/>
    <n v="2"/>
    <n v="1"/>
    <n v="2"/>
    <n v="2"/>
    <n v="1982"/>
    <n v="0.255"/>
    <n v="2432"/>
    <n v="179.51"/>
    <n v="436558"/>
    <n v="191.2"/>
    <n v="465000"/>
    <x v="881"/>
    <n v="28442"/>
    <x v="921"/>
    <x v="840"/>
    <x v="29"/>
    <n v="4"/>
    <x v="4"/>
  </r>
  <r>
    <n v="1129"/>
    <n v="7528282"/>
    <s v="C"/>
    <s v="RRW"/>
    <s v="16613 Denise Dr"/>
    <x v="27"/>
    <n v="4"/>
    <n v="2"/>
    <n v="1"/>
    <n v="2"/>
    <n v="2"/>
    <n v="1993"/>
    <n v="0.215"/>
    <n v="2334"/>
    <n v="179.91"/>
    <n v="419900"/>
    <n v="212.72"/>
    <n v="496500"/>
    <x v="882"/>
    <n v="76600"/>
    <x v="922"/>
    <x v="841"/>
    <x v="29"/>
    <n v="4"/>
    <x v="4"/>
  </r>
  <r>
    <n v="1130"/>
    <n v="3557530"/>
    <s v="C"/>
    <s v="NE"/>
    <s v="12424 Thompkins Dr"/>
    <x v="10"/>
    <n v="3"/>
    <n v="2"/>
    <n v="1"/>
    <n v="2"/>
    <n v="2"/>
    <n v="1985"/>
    <n v="0.14899999999999999"/>
    <n v="1611"/>
    <n v="184.36"/>
    <n v="297000"/>
    <n v="193.67"/>
    <n v="312000"/>
    <x v="883"/>
    <n v="15000"/>
    <x v="923"/>
    <x v="842"/>
    <x v="29"/>
    <n v="5"/>
    <x v="16"/>
  </r>
  <r>
    <n v="1131"/>
    <n v="4257355"/>
    <s v="C"/>
    <s v="RN"/>
    <s v="12737 Tierra Grande Trl"/>
    <x v="29"/>
    <n v="4"/>
    <n v="2"/>
    <n v="1"/>
    <n v="2"/>
    <n v="2"/>
    <n v="2010"/>
    <n v="0.13200000000000001"/>
    <n v="2968"/>
    <n v="193.73"/>
    <n v="575000"/>
    <n v="213.95"/>
    <n v="635000"/>
    <x v="884"/>
    <n v="60000"/>
    <x v="924"/>
    <x v="843"/>
    <x v="29"/>
    <n v="6"/>
    <x v="32"/>
  </r>
  <r>
    <n v="1132"/>
    <n v="8719162"/>
    <s v="C"/>
    <s v="SC"/>
    <s v="2504 Royal Lytham Dr"/>
    <x v="35"/>
    <n v="3"/>
    <n v="2"/>
    <n v="1"/>
    <n v="2"/>
    <n v="1"/>
    <n v="1982"/>
    <n v="0.24399999999999999"/>
    <n v="2221"/>
    <n v="195.81"/>
    <n v="434900"/>
    <n v="230.53"/>
    <n v="512000"/>
    <x v="885"/>
    <n v="77100"/>
    <x v="925"/>
    <x v="844"/>
    <x v="29"/>
    <n v="3"/>
    <x v="6"/>
  </r>
  <r>
    <n v="1133"/>
    <n v="1137782"/>
    <s v="C"/>
    <s v="3E"/>
    <s v="5813 Pinon Vista Dr"/>
    <x v="1"/>
    <n v="3"/>
    <n v="3"/>
    <n v="0"/>
    <n v="1"/>
    <n v="2"/>
    <n v="2016"/>
    <n v="0.13300000000000001"/>
    <n v="2413"/>
    <n v="196.85"/>
    <n v="475000"/>
    <n v="202.03"/>
    <n v="487500"/>
    <x v="886"/>
    <n v="12500"/>
    <x v="926"/>
    <x v="607"/>
    <x v="29"/>
    <n v="9"/>
    <x v="21"/>
  </r>
  <r>
    <n v="1134"/>
    <n v="1695043"/>
    <s v="C"/>
    <s v="HD"/>
    <s v="616 Stone View Trl"/>
    <x v="7"/>
    <n v="3"/>
    <n v="2"/>
    <n v="0"/>
    <n v="3"/>
    <n v="1"/>
    <n v="2011"/>
    <n v="0"/>
    <n v="1988"/>
    <n v="199.95"/>
    <n v="397500"/>
    <n v="223.84"/>
    <n v="445000"/>
    <x v="887"/>
    <n v="47500"/>
    <x v="927"/>
    <x v="845"/>
    <x v="29"/>
    <n v="2"/>
    <x v="6"/>
  </r>
  <r>
    <n v="1135"/>
    <n v="1851087"/>
    <s v="C"/>
    <s v="LS"/>
    <s v="15317 Falconhead Grove Loop"/>
    <x v="11"/>
    <n v="3"/>
    <n v="3"/>
    <n v="1"/>
    <n v="2"/>
    <n v="2"/>
    <n v="2013"/>
    <n v="0.13700000000000001"/>
    <n v="2655"/>
    <n v="207.16"/>
    <n v="550000"/>
    <n v="202.45"/>
    <n v="537500"/>
    <x v="888"/>
    <n v="-12500"/>
    <x v="928"/>
    <x v="846"/>
    <x v="29"/>
    <n v="6"/>
    <x v="32"/>
  </r>
  <r>
    <n v="1136"/>
    <n v="6572178"/>
    <s v="C"/>
    <s v="3E"/>
    <s v="7808 Jackson Graham Dr"/>
    <x v="1"/>
    <n v="3"/>
    <n v="2"/>
    <n v="0"/>
    <n v="2"/>
    <n v="1"/>
    <n v="2020"/>
    <n v="0"/>
    <n v="1366"/>
    <n v="210.1"/>
    <n v="286990"/>
    <n v="209"/>
    <n v="285495"/>
    <x v="300"/>
    <n v="-1495"/>
    <x v="929"/>
    <x v="847"/>
    <x v="29"/>
    <n v="2"/>
    <x v="6"/>
  </r>
  <r>
    <n v="1137"/>
    <n v="5224649"/>
    <s v="C"/>
    <s v="RN"/>
    <s v="201 Piedmont Hills Pass"/>
    <x v="29"/>
    <n v="4"/>
    <n v="3"/>
    <n v="0"/>
    <n v="3"/>
    <n v="1"/>
    <n v="2012"/>
    <n v="0.246"/>
    <n v="3442"/>
    <n v="210.34"/>
    <n v="724000"/>
    <n v="228.65"/>
    <n v="787000"/>
    <x v="889"/>
    <n v="63000"/>
    <x v="930"/>
    <x v="848"/>
    <x v="29"/>
    <n v="4"/>
    <x v="4"/>
  </r>
  <r>
    <n v="1138"/>
    <n v="6291865"/>
    <s v="C"/>
    <s v="RN"/>
    <s v="7804 RYANS Way"/>
    <x v="2"/>
    <n v="3"/>
    <n v="2"/>
    <n v="1"/>
    <n v="2"/>
    <n v="2"/>
    <n v="2019"/>
    <n v="0.25"/>
    <n v="2634"/>
    <n v="212.22"/>
    <n v="559000"/>
    <n v="208.81"/>
    <n v="550000"/>
    <x v="890"/>
    <n v="-9000"/>
    <x v="931"/>
    <x v="849"/>
    <x v="29"/>
    <n v="94"/>
    <x v="155"/>
  </r>
  <r>
    <n v="1139"/>
    <n v="4205639"/>
    <s v="C"/>
    <s v="N"/>
    <s v="15701 Circuit Ln"/>
    <x v="5"/>
    <n v="3"/>
    <n v="2"/>
    <n v="0"/>
    <n v="2"/>
    <n v="1"/>
    <n v="2017"/>
    <n v="0.14699999999999999"/>
    <n v="1676"/>
    <n v="223.69"/>
    <n v="374900"/>
    <n v="253.58"/>
    <n v="425000"/>
    <x v="891"/>
    <n v="50100"/>
    <x v="932"/>
    <x v="850"/>
    <x v="29"/>
    <n v="4"/>
    <x v="4"/>
  </r>
  <r>
    <n v="1140"/>
    <n v="3345696"/>
    <s v="C"/>
    <s v="RN"/>
    <s v="12316 Fairway Cv"/>
    <x v="29"/>
    <n v="3"/>
    <n v="2"/>
    <n v="0"/>
    <n v="2"/>
    <n v="1"/>
    <n v="2012"/>
    <n v="1E-3"/>
    <n v="1935"/>
    <n v="237.21"/>
    <n v="459000"/>
    <n v="237.21"/>
    <n v="459000"/>
    <x v="1"/>
    <n v="0"/>
    <x v="1"/>
    <x v="1"/>
    <x v="29"/>
    <n v="5"/>
    <x v="4"/>
  </r>
  <r>
    <n v="1141"/>
    <n v="1254469"/>
    <s v="C"/>
    <s v="3E"/>
    <s v="7001 Aries Ln"/>
    <x v="1"/>
    <n v="3"/>
    <n v="2"/>
    <n v="0"/>
    <n v="0"/>
    <n v="1"/>
    <n v="1983"/>
    <n v="0.246"/>
    <n v="1359"/>
    <n v="246.5"/>
    <n v="335000"/>
    <n v="257.54000000000002"/>
    <n v="350000"/>
    <x v="892"/>
    <n v="15000"/>
    <x v="933"/>
    <x v="851"/>
    <x v="29"/>
    <n v="7"/>
    <x v="11"/>
  </r>
  <r>
    <n v="1142"/>
    <n v="9660185"/>
    <s v="C"/>
    <s v="NW"/>
    <s v="10916 Hidden Caves Way"/>
    <x v="2"/>
    <n v="3"/>
    <n v="2"/>
    <n v="0"/>
    <n v="2"/>
    <n v="1"/>
    <n v="2014"/>
    <n v="0.192"/>
    <n v="1856"/>
    <n v="247.31"/>
    <n v="459000"/>
    <n v="255.93"/>
    <n v="475000"/>
    <x v="736"/>
    <n v="16000"/>
    <x v="934"/>
    <x v="430"/>
    <x v="29"/>
    <n v="6"/>
    <x v="16"/>
  </r>
  <r>
    <n v="1143"/>
    <n v="7020897"/>
    <s v="C"/>
    <s v="10S"/>
    <s v="4506 San Simeon Dr"/>
    <x v="15"/>
    <n v="3"/>
    <n v="2"/>
    <n v="0"/>
    <n v="2"/>
    <n v="1"/>
    <n v="1985"/>
    <n v="0.17699999999999999"/>
    <n v="1543"/>
    <n v="249.51"/>
    <n v="385000"/>
    <n v="281.92"/>
    <n v="435000"/>
    <x v="893"/>
    <n v="50000"/>
    <x v="935"/>
    <x v="852"/>
    <x v="29"/>
    <n v="4"/>
    <x v="4"/>
  </r>
  <r>
    <n v="1144"/>
    <n v="1650557"/>
    <s v="C"/>
    <s v="LS"/>
    <s v="19104 Fernando Trl"/>
    <x v="11"/>
    <n v="3"/>
    <n v="2"/>
    <n v="0"/>
    <n v="2"/>
    <n v="1"/>
    <n v="2020"/>
    <n v="0"/>
    <n v="1803"/>
    <n v="258.45"/>
    <n v="465985"/>
    <n v="258.45"/>
    <n v="465985"/>
    <x v="1"/>
    <n v="0"/>
    <x v="1"/>
    <x v="1"/>
    <x v="29"/>
    <n v="46"/>
    <x v="53"/>
  </r>
  <r>
    <n v="1145"/>
    <n v="8035627"/>
    <s v="C"/>
    <s v="NW"/>
    <s v="13449 Dulles Ave"/>
    <x v="3"/>
    <n v="3"/>
    <n v="2"/>
    <n v="0"/>
    <n v="2"/>
    <n v="1"/>
    <n v="1999"/>
    <n v="0.17299999999999999"/>
    <n v="1632"/>
    <n v="266.54000000000002"/>
    <n v="435000"/>
    <n v="266.54000000000002"/>
    <n v="435000"/>
    <x v="1"/>
    <n v="0"/>
    <x v="1"/>
    <x v="1"/>
    <x v="29"/>
    <n v="13"/>
    <x v="30"/>
  </r>
  <r>
    <n v="1146"/>
    <n v="7619747"/>
    <s v="C"/>
    <s v="NE"/>
    <s v="8102 Loralinda Dr"/>
    <x v="10"/>
    <n v="4"/>
    <n v="2"/>
    <n v="1"/>
    <n v="2"/>
    <n v="2"/>
    <n v="1979"/>
    <n v="0.16300000000000001"/>
    <n v="1920"/>
    <n v="273.44"/>
    <n v="525000"/>
    <n v="265.63"/>
    <n v="510000"/>
    <x v="894"/>
    <n v="-15000"/>
    <x v="936"/>
    <x v="225"/>
    <x v="29"/>
    <n v="46"/>
    <x v="122"/>
  </r>
  <r>
    <n v="1147"/>
    <n v="8788231"/>
    <s v="C"/>
    <s v="W"/>
    <s v="5930 Republic Of Texas Blvd"/>
    <x v="17"/>
    <n v="4"/>
    <n v="2"/>
    <n v="1"/>
    <n v="2"/>
    <n v="2"/>
    <n v="1998"/>
    <n v="0.26600000000000001"/>
    <n v="2682"/>
    <n v="297.91000000000003"/>
    <n v="799000"/>
    <n v="294.56"/>
    <n v="790000"/>
    <x v="895"/>
    <n v="-9000"/>
    <x v="937"/>
    <x v="853"/>
    <x v="29"/>
    <n v="20"/>
    <x v="63"/>
  </r>
  <r>
    <n v="1148"/>
    <n v="5612433"/>
    <s v="C"/>
    <s v="10N"/>
    <s v="1914 Cannonwood Ln"/>
    <x v="31"/>
    <n v="4"/>
    <n v="2"/>
    <n v="0"/>
    <n v="0"/>
    <n v="1"/>
    <n v="1965"/>
    <n v="0.19500000000000001"/>
    <n v="1731"/>
    <n v="299.83"/>
    <n v="519000"/>
    <n v="299.83"/>
    <n v="519000"/>
    <x v="1"/>
    <n v="0"/>
    <x v="1"/>
    <x v="1"/>
    <x v="29"/>
    <n v="4"/>
    <x v="4"/>
  </r>
  <r>
    <n v="1149"/>
    <n v="1457803"/>
    <s v="C"/>
    <s v="W"/>
    <s v="10512 Superview Dr"/>
    <x v="30"/>
    <n v="4"/>
    <n v="4"/>
    <n v="2"/>
    <n v="3"/>
    <n v="2"/>
    <n v="2020"/>
    <n v="0.72299999999999998"/>
    <n v="4677"/>
    <n v="299.95"/>
    <n v="1402885"/>
    <n v="299.98"/>
    <n v="1403000"/>
    <x v="896"/>
    <n v="115"/>
    <x v="938"/>
    <x v="854"/>
    <x v="29"/>
    <n v="63"/>
    <x v="26"/>
  </r>
  <r>
    <n v="1150"/>
    <n v="8317246"/>
    <s v="C"/>
    <s v="1B"/>
    <s v="4908 Balcones Dr"/>
    <x v="34"/>
    <n v="4"/>
    <n v="2"/>
    <n v="0"/>
    <n v="2"/>
    <n v="1"/>
    <n v="1958"/>
    <n v="0.35899999999999999"/>
    <n v="2464"/>
    <n v="314.52999999999997"/>
    <n v="775000"/>
    <n v="324.63"/>
    <n v="799900"/>
    <x v="897"/>
    <n v="24900"/>
    <x v="939"/>
    <x v="855"/>
    <x v="29"/>
    <n v="0"/>
    <x v="1"/>
  </r>
  <r>
    <n v="1151"/>
    <n v="6905375"/>
    <s v="C"/>
    <n v="6"/>
    <s v="3905 Clawson Rd #9"/>
    <x v="26"/>
    <n v="3"/>
    <n v="2"/>
    <n v="1"/>
    <n v="2"/>
    <n v="2"/>
    <n v="2020"/>
    <n v="0"/>
    <n v="2118"/>
    <n v="316.29000000000002"/>
    <n v="669900"/>
    <n v="306.89"/>
    <n v="650000"/>
    <x v="898"/>
    <n v="-19900"/>
    <x v="940"/>
    <x v="856"/>
    <x v="29"/>
    <n v="67"/>
    <x v="156"/>
  </r>
  <r>
    <n v="1152"/>
    <n v="7187800"/>
    <s v="C"/>
    <n v="6"/>
    <s v="3905 Clawson Rd #10"/>
    <x v="26"/>
    <n v="3"/>
    <n v="2"/>
    <n v="1"/>
    <n v="2"/>
    <n v="2"/>
    <n v="2020"/>
    <n v="0"/>
    <n v="2102"/>
    <n v="318.7"/>
    <n v="669900"/>
    <n v="311.61"/>
    <n v="655000"/>
    <x v="899"/>
    <n v="-14900"/>
    <x v="941"/>
    <x v="857"/>
    <x v="29"/>
    <n v="68"/>
    <x v="54"/>
  </r>
  <r>
    <n v="1153"/>
    <n v="1102656"/>
    <s v="C"/>
    <n v="2"/>
    <s v="1506 Weyford Dr"/>
    <x v="25"/>
    <n v="4"/>
    <n v="3"/>
    <n v="0"/>
    <n v="2"/>
    <n v="1"/>
    <n v="2020"/>
    <n v="0.21"/>
    <n v="2550"/>
    <n v="340"/>
    <n v="867000"/>
    <n v="341.25"/>
    <n v="870200"/>
    <x v="900"/>
    <n v="3200"/>
    <x v="942"/>
    <x v="858"/>
    <x v="29"/>
    <n v="124"/>
    <x v="157"/>
  </r>
  <r>
    <n v="1154"/>
    <n v="7679696"/>
    <s v="C"/>
    <s v="10N"/>
    <s v="6504 Blarwood Dr"/>
    <x v="31"/>
    <n v="3"/>
    <n v="2"/>
    <n v="0"/>
    <n v="2"/>
    <n v="1"/>
    <n v="1974"/>
    <n v="0.248"/>
    <n v="1400"/>
    <n v="385.71"/>
    <n v="540000"/>
    <n v="421.43"/>
    <n v="590000"/>
    <x v="901"/>
    <n v="50000"/>
    <x v="943"/>
    <x v="156"/>
    <x v="29"/>
    <n v="9"/>
    <x v="2"/>
  </r>
  <r>
    <n v="1155"/>
    <n v="7628389"/>
    <s v="C"/>
    <n v="5"/>
    <s v="1809 Singleton Ave"/>
    <x v="24"/>
    <n v="3"/>
    <n v="2"/>
    <n v="1"/>
    <n v="2"/>
    <n v="2"/>
    <n v="2013"/>
    <n v="0.128"/>
    <n v="2004"/>
    <n v="386.68"/>
    <n v="774900"/>
    <n v="399.2"/>
    <n v="800000"/>
    <x v="902"/>
    <n v="25100"/>
    <x v="944"/>
    <x v="859"/>
    <x v="29"/>
    <n v="2"/>
    <x v="6"/>
  </r>
  <r>
    <n v="1156"/>
    <n v="5095793"/>
    <s v="C"/>
    <s v="10N"/>
    <s v="903 St Elmo Cir #2"/>
    <x v="31"/>
    <n v="2"/>
    <n v="2"/>
    <n v="0"/>
    <n v="2"/>
    <n v="2"/>
    <n v="2020"/>
    <n v="0.183"/>
    <n v="1100"/>
    <n v="408.18"/>
    <n v="449000"/>
    <n v="409.61"/>
    <n v="450571"/>
    <x v="903"/>
    <n v="1571"/>
    <x v="945"/>
    <x v="860"/>
    <x v="29"/>
    <n v="97"/>
    <x v="116"/>
  </r>
  <r>
    <n v="1157"/>
    <n v="6650328"/>
    <s v="C"/>
    <s v="1A"/>
    <s v="8130 Ceberry Dr"/>
    <x v="14"/>
    <n v="3"/>
    <n v="2"/>
    <n v="0"/>
    <n v="0"/>
    <n v="1"/>
    <n v="1976"/>
    <n v="0.17499999999999999"/>
    <n v="1565"/>
    <n v="415.34"/>
    <n v="650000"/>
    <n v="415.34"/>
    <n v="650000"/>
    <x v="1"/>
    <n v="0"/>
    <x v="1"/>
    <x v="1"/>
    <x v="29"/>
    <n v="3"/>
    <x v="3"/>
  </r>
  <r>
    <n v="1158"/>
    <n v="6877692"/>
    <s v="C"/>
    <n v="3"/>
    <s v="3402 Cambridge Ct"/>
    <x v="20"/>
    <n v="2"/>
    <n v="1"/>
    <n v="0"/>
    <n v="0"/>
    <n v="1"/>
    <n v="1964"/>
    <n v="0.21199999999999999"/>
    <n v="1077"/>
    <n v="417.83"/>
    <n v="450000"/>
    <n v="450.79"/>
    <n v="485500"/>
    <x v="904"/>
    <n v="35500"/>
    <x v="946"/>
    <x v="861"/>
    <x v="29"/>
    <n v="4"/>
    <x v="3"/>
  </r>
  <r>
    <n v="1159"/>
    <n v="9498415"/>
    <s v="C"/>
    <n v="4"/>
    <s v="5414 Evans Ave #A &amp; B"/>
    <x v="22"/>
    <n v="4"/>
    <n v="3"/>
    <n v="0"/>
    <n v="1"/>
    <n v="1"/>
    <n v="2002"/>
    <n v="0.14399999999999999"/>
    <n v="1792"/>
    <n v="418.47"/>
    <n v="749900"/>
    <n v="418.47"/>
    <n v="749900"/>
    <x v="1"/>
    <n v="0"/>
    <x v="1"/>
    <x v="1"/>
    <x v="29"/>
    <n v="3"/>
    <x v="3"/>
  </r>
  <r>
    <n v="1160"/>
    <n v="1450060"/>
    <s v="C"/>
    <n v="4"/>
    <s v="608 E 41st St"/>
    <x v="22"/>
    <n v="4"/>
    <n v="3"/>
    <n v="0"/>
    <n v="0"/>
    <n v="2"/>
    <n v="1933"/>
    <n v="0.11700000000000001"/>
    <n v="2305"/>
    <n v="420.39"/>
    <n v="969000"/>
    <n v="407.38"/>
    <n v="939000"/>
    <x v="905"/>
    <n v="-30000"/>
    <x v="947"/>
    <x v="862"/>
    <x v="29"/>
    <n v="74"/>
    <x v="158"/>
  </r>
  <r>
    <n v="1161"/>
    <n v="3654991"/>
    <s v="C"/>
    <s v="10N"/>
    <s v="4900 Majestic Dr"/>
    <x v="31"/>
    <n v="3"/>
    <n v="1"/>
    <n v="0"/>
    <n v="2"/>
    <n v="1"/>
    <n v="1959"/>
    <n v="0.17699999999999999"/>
    <n v="963"/>
    <n v="441.33"/>
    <n v="425000"/>
    <n v="436.14"/>
    <n v="420000"/>
    <x v="906"/>
    <n v="-5000"/>
    <x v="948"/>
    <x v="589"/>
    <x v="29"/>
    <n v="19"/>
    <x v="30"/>
  </r>
  <r>
    <n v="1162"/>
    <n v="9872161"/>
    <s v="C"/>
    <n v="5"/>
    <s v="3009 Kuhlman Ave #2"/>
    <x v="24"/>
    <n v="2"/>
    <n v="2"/>
    <n v="0"/>
    <n v="1"/>
    <n v="2"/>
    <n v="2020"/>
    <n v="0.151"/>
    <n v="1100"/>
    <n v="453.64"/>
    <n v="499000"/>
    <n v="453.64"/>
    <n v="499000"/>
    <x v="1"/>
    <n v="0"/>
    <x v="1"/>
    <x v="1"/>
    <x v="29"/>
    <n v="4"/>
    <x v="6"/>
  </r>
  <r>
    <n v="1163"/>
    <n v="1909374"/>
    <s v="C"/>
    <s v="1N"/>
    <s v="11013 Oak Knoll Dr"/>
    <x v="14"/>
    <n v="3"/>
    <n v="2"/>
    <n v="0"/>
    <n v="2"/>
    <n v="1"/>
    <n v="1966"/>
    <n v="2.6539999999999999"/>
    <n v="1974"/>
    <n v="471.07"/>
    <n v="929900"/>
    <n v="484.8"/>
    <n v="957000"/>
    <x v="907"/>
    <n v="27100"/>
    <x v="949"/>
    <x v="863"/>
    <x v="29"/>
    <n v="76"/>
    <x v="159"/>
  </r>
  <r>
    <n v="1164"/>
    <n v="7761370"/>
    <s v="C"/>
    <n v="5"/>
    <s v="900 Spence St"/>
    <x v="24"/>
    <n v="2"/>
    <n v="1"/>
    <n v="0"/>
    <n v="0"/>
    <n v="1"/>
    <n v="1964"/>
    <n v="0.14399999999999999"/>
    <n v="1129"/>
    <n v="575.73"/>
    <n v="650000"/>
    <n v="624.45000000000005"/>
    <n v="705000"/>
    <x v="908"/>
    <n v="55000"/>
    <x v="950"/>
    <x v="864"/>
    <x v="29"/>
    <n v="2"/>
    <x v="6"/>
  </r>
  <r>
    <n v="1165"/>
    <n v="9442695"/>
    <s v="C"/>
    <n v="6"/>
    <s v="719 W MONROE St #1"/>
    <x v="26"/>
    <n v="4"/>
    <n v="3"/>
    <n v="1"/>
    <n v="1"/>
    <n v="3"/>
    <n v="2018"/>
    <n v="7.4999999999999997E-2"/>
    <n v="2389"/>
    <n v="625.78"/>
    <n v="1495000"/>
    <n v="606.95000000000005"/>
    <n v="1450000"/>
    <x v="909"/>
    <n v="-45000"/>
    <x v="951"/>
    <x v="865"/>
    <x v="29"/>
    <n v="85"/>
    <x v="81"/>
  </r>
  <r>
    <n v="1166"/>
    <n v="8885284"/>
    <s v="C"/>
    <n v="5"/>
    <s v="1312 Willow St"/>
    <x v="24"/>
    <n v="3"/>
    <n v="1"/>
    <n v="0"/>
    <n v="0"/>
    <n v="1"/>
    <n v="1932"/>
    <n v="0.109"/>
    <n v="774"/>
    <n v="773.9"/>
    <n v="599000"/>
    <n v="710.59"/>
    <n v="550000"/>
    <x v="910"/>
    <n v="-49000"/>
    <x v="952"/>
    <x v="866"/>
    <x v="29"/>
    <n v="115"/>
    <x v="160"/>
  </r>
  <r>
    <n v="1167"/>
    <n v="9726741"/>
    <s v="C"/>
    <s v="NE"/>
    <s v="6716 Glebe Path"/>
    <x v="28"/>
    <n v="3"/>
    <n v="2"/>
    <n v="1"/>
    <n v="2"/>
    <n v="2"/>
    <n v="2013"/>
    <n v="0.106"/>
    <n v="2408"/>
    <n v="128.69999999999999"/>
    <n v="309900"/>
    <n v="134.97"/>
    <n v="325000"/>
    <x v="911"/>
    <n v="15100"/>
    <x v="953"/>
    <x v="867"/>
    <x v="30"/>
    <n v="5"/>
    <x v="16"/>
  </r>
  <r>
    <n v="1168"/>
    <n v="6049712"/>
    <s v="C"/>
    <s v="LS"/>
    <s v="15615 LA CATANIA Way"/>
    <x v="11"/>
    <n v="4"/>
    <n v="3"/>
    <n v="2"/>
    <n v="3"/>
    <n v="1.5"/>
    <n v="2015"/>
    <n v="0.248"/>
    <n v="3635"/>
    <n v="171.94"/>
    <n v="625000"/>
    <n v="179.09"/>
    <n v="651000"/>
    <x v="912"/>
    <n v="26000"/>
    <x v="954"/>
    <x v="868"/>
    <x v="30"/>
    <n v="3"/>
    <x v="6"/>
  </r>
  <r>
    <n v="1169"/>
    <n v="3576040"/>
    <s v="C"/>
    <s v="HD"/>
    <s v="230 Brighton Ln"/>
    <x v="7"/>
    <n v="6"/>
    <n v="4"/>
    <n v="1"/>
    <n v="3"/>
    <n v="2"/>
    <n v="2006"/>
    <n v="0.38100000000000001"/>
    <n v="4954"/>
    <n v="183.69"/>
    <n v="910000"/>
    <n v="186.62"/>
    <n v="924500"/>
    <x v="913"/>
    <n v="14500"/>
    <x v="955"/>
    <x v="869"/>
    <x v="30"/>
    <n v="19"/>
    <x v="95"/>
  </r>
  <r>
    <n v="1170"/>
    <n v="6625793"/>
    <s v="C"/>
    <n v="11"/>
    <s v="5000 Fontenay Dr"/>
    <x v="8"/>
    <n v="4"/>
    <n v="2"/>
    <n v="0"/>
    <n v="0"/>
    <n v="1"/>
    <n v="1982"/>
    <n v="0.13600000000000001"/>
    <n v="1503"/>
    <n v="185.63"/>
    <n v="279000"/>
    <n v="189.62"/>
    <n v="285000"/>
    <x v="914"/>
    <n v="6000"/>
    <x v="956"/>
    <x v="8"/>
    <x v="30"/>
    <n v="6"/>
    <x v="32"/>
  </r>
  <r>
    <n v="1171"/>
    <n v="3796084"/>
    <s v="C"/>
    <n v="11"/>
    <s v="5704 Teri Rd"/>
    <x v="8"/>
    <n v="3"/>
    <n v="2"/>
    <n v="0"/>
    <n v="2"/>
    <n v="1"/>
    <n v="1986"/>
    <n v="0.13700000000000001"/>
    <n v="1436"/>
    <n v="194.99"/>
    <n v="280000"/>
    <n v="217.27"/>
    <n v="312000"/>
    <x v="915"/>
    <n v="32000"/>
    <x v="957"/>
    <x v="870"/>
    <x v="30"/>
    <n v="4"/>
    <x v="4"/>
  </r>
  <r>
    <n v="1172"/>
    <n v="5425749"/>
    <s v="C"/>
    <n v="3"/>
    <s v="4806 Tannehill Ln"/>
    <x v="20"/>
    <n v="3"/>
    <n v="2"/>
    <n v="0"/>
    <n v="0"/>
    <n v="1"/>
    <n v="1964"/>
    <n v="0.20799999999999999"/>
    <n v="1519"/>
    <n v="197.5"/>
    <n v="300000"/>
    <n v="200.79"/>
    <n v="305000"/>
    <x v="520"/>
    <n v="5000"/>
    <x v="958"/>
    <x v="357"/>
    <x v="30"/>
    <n v="0"/>
    <x v="1"/>
  </r>
  <r>
    <n v="1173"/>
    <n v="5254969"/>
    <s v="C"/>
    <s v="NE"/>
    <s v="1501 Brushy View Cv"/>
    <x v="28"/>
    <n v="3"/>
    <n v="2"/>
    <n v="1"/>
    <n v="2"/>
    <n v="2"/>
    <n v="1983"/>
    <n v="0.26800000000000002"/>
    <n v="2362"/>
    <n v="198.14"/>
    <n v="468000"/>
    <n v="190.52"/>
    <n v="450000"/>
    <x v="916"/>
    <n v="-18000"/>
    <x v="959"/>
    <x v="871"/>
    <x v="30"/>
    <n v="10"/>
    <x v="28"/>
  </r>
  <r>
    <n v="1174"/>
    <n v="7270697"/>
    <s v="C"/>
    <s v="RN"/>
    <s v="4205 Front Range Ln"/>
    <x v="29"/>
    <n v="4"/>
    <n v="3"/>
    <n v="1"/>
    <n v="2"/>
    <n v="2"/>
    <n v="2016"/>
    <n v="0"/>
    <n v="2609"/>
    <n v="203.14"/>
    <n v="530000"/>
    <n v="216.56"/>
    <n v="565000"/>
    <x v="917"/>
    <n v="35000"/>
    <x v="960"/>
    <x v="872"/>
    <x v="30"/>
    <n v="7"/>
    <x v="4"/>
  </r>
  <r>
    <n v="1175"/>
    <n v="9350144"/>
    <s v="C"/>
    <s v="N"/>
    <s v="14312 Weldon Ln"/>
    <x v="5"/>
    <n v="3"/>
    <n v="2"/>
    <n v="1"/>
    <n v="2"/>
    <n v="2"/>
    <n v="1985"/>
    <n v="0.16500000000000001"/>
    <n v="1522"/>
    <n v="210.25"/>
    <n v="320000"/>
    <n v="230.62"/>
    <n v="351000"/>
    <x v="352"/>
    <n v="31000"/>
    <x v="961"/>
    <x v="873"/>
    <x v="30"/>
    <n v="6"/>
    <x v="32"/>
  </r>
  <r>
    <n v="1176"/>
    <n v="4736858"/>
    <s v="C"/>
    <s v="N"/>
    <s v="4205 Columbine Dr"/>
    <x v="6"/>
    <n v="3"/>
    <n v="2"/>
    <n v="1"/>
    <n v="2"/>
    <n v="2"/>
    <n v="1997"/>
    <n v="0.14899999999999999"/>
    <n v="2187"/>
    <n v="212.62"/>
    <n v="465000"/>
    <n v="221.76"/>
    <n v="485000"/>
    <x v="918"/>
    <n v="20000"/>
    <x v="962"/>
    <x v="874"/>
    <x v="30"/>
    <n v="2"/>
    <x v="5"/>
  </r>
  <r>
    <n v="1177"/>
    <n v="9353324"/>
    <s v="C"/>
    <s v="CLS"/>
    <s v="11536 Running Brush Ln"/>
    <x v="27"/>
    <n v="3"/>
    <n v="2"/>
    <n v="0"/>
    <n v="2"/>
    <n v="1"/>
    <n v="2007"/>
    <n v="0.15"/>
    <n v="1708"/>
    <n v="228.28"/>
    <n v="389900"/>
    <n v="265.52"/>
    <n v="453500"/>
    <x v="919"/>
    <n v="63600"/>
    <x v="963"/>
    <x v="875"/>
    <x v="30"/>
    <n v="3"/>
    <x v="6"/>
  </r>
  <r>
    <n v="1178"/>
    <n v="5366138"/>
    <s v="C"/>
    <s v="NW"/>
    <s v="9007 Tweed Berwick Dr"/>
    <x v="18"/>
    <n v="5"/>
    <n v="2"/>
    <n v="1"/>
    <n v="2"/>
    <n v="2"/>
    <n v="1990"/>
    <n v="0.23599999999999999"/>
    <n v="3238"/>
    <n v="230.08"/>
    <n v="745000"/>
    <n v="293.39"/>
    <n v="950000"/>
    <x v="920"/>
    <n v="205000"/>
    <x v="964"/>
    <x v="876"/>
    <x v="30"/>
    <n v="2"/>
    <x v="6"/>
  </r>
  <r>
    <n v="1179"/>
    <n v="7253196"/>
    <s v="C"/>
    <s v="10N"/>
    <s v="6609 Clubway Ln"/>
    <x v="31"/>
    <n v="4"/>
    <n v="2"/>
    <n v="0"/>
    <n v="2"/>
    <n v="1"/>
    <n v="1978"/>
    <n v="0.14699999999999999"/>
    <n v="1520"/>
    <n v="269.74"/>
    <n v="410000"/>
    <n v="266.45"/>
    <n v="405000"/>
    <x v="921"/>
    <n v="-5000"/>
    <x v="965"/>
    <x v="513"/>
    <x v="30"/>
    <n v="15"/>
    <x v="48"/>
  </r>
  <r>
    <n v="1180"/>
    <n v="9054080"/>
    <s v="C"/>
    <n v="3"/>
    <s v="1401 Berkshire Dr"/>
    <x v="20"/>
    <n v="3"/>
    <n v="2"/>
    <n v="0"/>
    <n v="1"/>
    <n v="1"/>
    <n v="1955"/>
    <n v="0.17899999999999999"/>
    <n v="1339"/>
    <n v="280.06"/>
    <n v="375000"/>
    <n v="315.91000000000003"/>
    <n v="423000"/>
    <x v="922"/>
    <n v="48000"/>
    <x v="966"/>
    <x v="877"/>
    <x v="30"/>
    <n v="4"/>
    <x v="3"/>
  </r>
  <r>
    <n v="1181"/>
    <n v="7051020"/>
    <s v="C"/>
    <s v="10S"/>
    <s v="9212 United Kingdom Dr"/>
    <x v="9"/>
    <n v="4"/>
    <n v="2"/>
    <n v="0"/>
    <n v="2"/>
    <n v="1"/>
    <n v="1986"/>
    <n v="0.23100000000000001"/>
    <n v="1362"/>
    <n v="290.01"/>
    <n v="395000"/>
    <n v="298.83"/>
    <n v="407000"/>
    <x v="664"/>
    <n v="12000"/>
    <x v="967"/>
    <x v="878"/>
    <x v="30"/>
    <n v="4"/>
    <x v="4"/>
  </r>
  <r>
    <n v="1182"/>
    <n v="5376494"/>
    <s v="C"/>
    <s v="1N"/>
    <s v="7429 Fireoak Dr"/>
    <x v="14"/>
    <n v="3"/>
    <n v="2"/>
    <n v="0"/>
    <n v="2"/>
    <n v="1"/>
    <n v="1985"/>
    <n v="0.31900000000000001"/>
    <n v="1866"/>
    <n v="308.14999999999998"/>
    <n v="575000"/>
    <n v="311.63"/>
    <n v="581500"/>
    <x v="923"/>
    <n v="6500"/>
    <x v="968"/>
    <x v="879"/>
    <x v="30"/>
    <n v="2"/>
    <x v="6"/>
  </r>
  <r>
    <n v="1183"/>
    <n v="5006970"/>
    <s v="C"/>
    <s v="LS"/>
    <s v="12016 Preserve Vista Ter"/>
    <x v="11"/>
    <n v="4"/>
    <n v="4"/>
    <n v="1"/>
    <n v="3"/>
    <n v="2"/>
    <n v="2005"/>
    <n v="0.38500000000000001"/>
    <n v="4198"/>
    <n v="309.67"/>
    <n v="1300000"/>
    <n v="328.73"/>
    <n v="1380000"/>
    <x v="924"/>
    <n v="80000"/>
    <x v="969"/>
    <x v="446"/>
    <x v="30"/>
    <n v="2"/>
    <x v="6"/>
  </r>
  <r>
    <n v="1184"/>
    <n v="6683030"/>
    <s v="C"/>
    <s v="10S"/>
    <s v="600 Meadow Lea Dr"/>
    <x v="31"/>
    <n v="3"/>
    <n v="2"/>
    <n v="0"/>
    <n v="2"/>
    <n v="1"/>
    <n v="1978"/>
    <n v="0.16200000000000001"/>
    <n v="1457"/>
    <n v="322.58"/>
    <n v="470000"/>
    <n v="363.76"/>
    <n v="530000"/>
    <x v="925"/>
    <n v="60000"/>
    <x v="970"/>
    <x v="880"/>
    <x v="30"/>
    <n v="4"/>
    <x v="3"/>
  </r>
  <r>
    <n v="1185"/>
    <n v="6809483"/>
    <s v="C"/>
    <s v="1N"/>
    <s v="12200 Conrad Rd"/>
    <x v="6"/>
    <n v="3"/>
    <n v="2"/>
    <n v="0"/>
    <n v="2"/>
    <n v="1"/>
    <n v="1974"/>
    <n v="0.50800000000000001"/>
    <n v="1922"/>
    <n v="325.18"/>
    <n v="625000"/>
    <n v="312.17"/>
    <n v="600000"/>
    <x v="905"/>
    <n v="-25000"/>
    <x v="971"/>
    <x v="533"/>
    <x v="30"/>
    <n v="70"/>
    <x v="84"/>
  </r>
  <r>
    <n v="1186"/>
    <n v="5194022"/>
    <s v="C"/>
    <n v="5"/>
    <s v="4613 Bandera Rd"/>
    <x v="21"/>
    <n v="3"/>
    <n v="2"/>
    <n v="0"/>
    <n v="0"/>
    <n v="1"/>
    <n v="1961"/>
    <n v="0.13100000000000001"/>
    <n v="1176"/>
    <n v="340.09"/>
    <n v="399950"/>
    <n v="352.89"/>
    <n v="415000"/>
    <x v="926"/>
    <n v="15050"/>
    <x v="972"/>
    <x v="881"/>
    <x v="30"/>
    <n v="2"/>
    <x v="6"/>
  </r>
  <r>
    <n v="1187"/>
    <n v="8692633"/>
    <s v="C"/>
    <n v="2"/>
    <s v="2000 Palo Duro Rd"/>
    <x v="25"/>
    <n v="2"/>
    <n v="2"/>
    <n v="0"/>
    <n v="0"/>
    <n v="1"/>
    <n v="1948"/>
    <n v="0.16700000000000001"/>
    <n v="1112"/>
    <n v="385.79"/>
    <n v="429000"/>
    <n v="382.19"/>
    <n v="425000"/>
    <x v="927"/>
    <n v="-4000"/>
    <x v="973"/>
    <x v="882"/>
    <x v="30"/>
    <n v="0"/>
    <x v="1"/>
  </r>
  <r>
    <n v="1188"/>
    <n v="9387009"/>
    <s v="C"/>
    <n v="5"/>
    <s v="1181 Poquito St"/>
    <x v="24"/>
    <n v="3"/>
    <n v="3"/>
    <n v="1"/>
    <n v="0"/>
    <n v="2"/>
    <n v="2008"/>
    <n v="0.13"/>
    <n v="1782"/>
    <n v="406.57"/>
    <n v="724500"/>
    <n v="443.88"/>
    <n v="791000"/>
    <x v="928"/>
    <n v="66500"/>
    <x v="974"/>
    <x v="883"/>
    <x v="30"/>
    <n v="9"/>
    <x v="21"/>
  </r>
  <r>
    <n v="1189"/>
    <n v="5945635"/>
    <s v="C"/>
    <n v="5"/>
    <s v="2104 E 9th St"/>
    <x v="24"/>
    <n v="2"/>
    <n v="1"/>
    <n v="0"/>
    <n v="0"/>
    <n v="1"/>
    <n v="1949"/>
    <n v="0.13400000000000001"/>
    <n v="971"/>
    <n v="442.84"/>
    <n v="430000"/>
    <n v="440.27"/>
    <n v="427500"/>
    <x v="233"/>
    <n v="-2500"/>
    <x v="975"/>
    <x v="884"/>
    <x v="30"/>
    <n v="6"/>
    <x v="32"/>
  </r>
  <r>
    <n v="1190"/>
    <n v="5458550"/>
    <s v="C"/>
    <s v="1B"/>
    <s v="1716 Palma Plz"/>
    <x v="37"/>
    <n v="3"/>
    <n v="2"/>
    <n v="0"/>
    <n v="0"/>
    <n v="1"/>
    <n v="1937"/>
    <n v="0.19600000000000001"/>
    <n v="2193"/>
    <n v="524.4"/>
    <n v="1150000"/>
    <n v="583.67999999999995"/>
    <n v="1280000"/>
    <x v="929"/>
    <n v="130000"/>
    <x v="976"/>
    <x v="885"/>
    <x v="30"/>
    <n v="4"/>
    <x v="4"/>
  </r>
  <r>
    <n v="1191"/>
    <n v="2755285"/>
    <s v="C"/>
    <n v="7"/>
    <s v="1504 Garner Ave"/>
    <x v="26"/>
    <n v="3"/>
    <n v="2"/>
    <n v="1"/>
    <n v="0"/>
    <n v="2"/>
    <n v="2020"/>
    <n v="0.17100000000000001"/>
    <n v="2984"/>
    <n v="669.91"/>
    <n v="1999000"/>
    <n v="670.24"/>
    <n v="2000000"/>
    <x v="930"/>
    <n v="1000"/>
    <x v="977"/>
    <x v="886"/>
    <x v="30"/>
    <n v="16"/>
    <x v="85"/>
  </r>
  <r>
    <n v="1192"/>
    <n v="7888327"/>
    <s v="C"/>
    <s v="RRW"/>
    <s v="8504 Ephraim Rd"/>
    <x v="27"/>
    <n v="4"/>
    <n v="2"/>
    <n v="1"/>
    <n v="2"/>
    <n v="2"/>
    <n v="1993"/>
    <n v="0.39"/>
    <n v="2455"/>
    <n v="150.71"/>
    <n v="370000"/>
    <n v="220.37"/>
    <n v="541000"/>
    <x v="931"/>
    <n v="171000"/>
    <x v="978"/>
    <x v="887"/>
    <x v="31"/>
    <n v="2"/>
    <x v="6"/>
  </r>
  <r>
    <n v="1193"/>
    <n v="3580606"/>
    <s v="C"/>
    <s v="N"/>
    <s v="2517 Lou John St"/>
    <x v="6"/>
    <n v="4"/>
    <n v="2"/>
    <n v="1"/>
    <n v="2"/>
    <n v="2"/>
    <n v="2005"/>
    <n v="0.152"/>
    <n v="3040"/>
    <n v="172.7"/>
    <n v="525000"/>
    <n v="171.05"/>
    <n v="520000"/>
    <x v="932"/>
    <n v="-5000"/>
    <x v="979"/>
    <x v="704"/>
    <x v="31"/>
    <n v="2"/>
    <x v="6"/>
  </r>
  <r>
    <n v="1194"/>
    <n v="9443228"/>
    <s v="C"/>
    <s v="N"/>
    <s v="16103 Windroot St"/>
    <x v="5"/>
    <n v="4"/>
    <n v="3"/>
    <n v="0"/>
    <n v="2"/>
    <n v="2"/>
    <n v="2020"/>
    <n v="9.6000000000000002E-2"/>
    <n v="2406"/>
    <n v="184.95"/>
    <n v="445000"/>
    <n v="209.89"/>
    <n v="505000"/>
    <x v="933"/>
    <n v="60000"/>
    <x v="980"/>
    <x v="888"/>
    <x v="31"/>
    <n v="3"/>
    <x v="6"/>
  </r>
  <r>
    <n v="1195"/>
    <n v="1287542"/>
    <s v="C"/>
    <s v="N"/>
    <s v="13413 Lamplight Village Ave"/>
    <x v="6"/>
    <n v="3"/>
    <n v="2"/>
    <n v="0"/>
    <n v="2"/>
    <n v="1"/>
    <n v="1997"/>
    <n v="0.16700000000000001"/>
    <n v="2173"/>
    <n v="193.28"/>
    <n v="420000"/>
    <n v="216.75"/>
    <n v="471000"/>
    <x v="934"/>
    <n v="51000"/>
    <x v="981"/>
    <x v="889"/>
    <x v="31"/>
    <n v="3"/>
    <x v="3"/>
  </r>
  <r>
    <n v="1196"/>
    <n v="7055307"/>
    <s v="C"/>
    <s v="SWE"/>
    <s v="4615 Tello Path"/>
    <x v="15"/>
    <n v="3"/>
    <n v="2"/>
    <n v="1"/>
    <n v="2"/>
    <n v="2"/>
    <n v="2000"/>
    <n v="0.16500000000000001"/>
    <n v="2191"/>
    <n v="205.39"/>
    <n v="450000"/>
    <n v="246.92"/>
    <n v="541000"/>
    <x v="935"/>
    <n v="91000"/>
    <x v="982"/>
    <x v="890"/>
    <x v="31"/>
    <n v="4"/>
    <x v="4"/>
  </r>
  <r>
    <n v="1197"/>
    <n v="6882669"/>
    <s v="C"/>
    <s v="SWE"/>
    <s v="311 Garcitas Cv"/>
    <x v="9"/>
    <n v="3"/>
    <n v="2"/>
    <n v="0"/>
    <n v="2"/>
    <n v="1"/>
    <n v="2020"/>
    <n v="0.17"/>
    <n v="1846"/>
    <n v="206.5"/>
    <n v="381190"/>
    <n v="206.5"/>
    <n v="381190"/>
    <x v="1"/>
    <n v="0"/>
    <x v="1"/>
    <x v="1"/>
    <x v="31"/>
    <n v="73"/>
    <x v="158"/>
  </r>
  <r>
    <n v="1198"/>
    <n v="9591128"/>
    <s v="C"/>
    <s v="3E"/>
    <s v="7609 Crystalbrook Dr W"/>
    <x v="1"/>
    <n v="3"/>
    <n v="2"/>
    <n v="0"/>
    <n v="1"/>
    <n v="1"/>
    <n v="1983"/>
    <n v="0.16200000000000001"/>
    <n v="942"/>
    <n v="207.01"/>
    <n v="195000"/>
    <n v="205.94"/>
    <n v="194000"/>
    <x v="936"/>
    <n v="-1000"/>
    <x v="983"/>
    <x v="891"/>
    <x v="31"/>
    <n v="4"/>
    <x v="4"/>
  </r>
  <r>
    <n v="1199"/>
    <n v="4060212"/>
    <s v="C"/>
    <s v="SC"/>
    <s v="6817 Sabrina Dr"/>
    <x v="35"/>
    <n v="4"/>
    <n v="2"/>
    <n v="1"/>
    <n v="2"/>
    <n v="2"/>
    <n v="2002"/>
    <n v="0.17199999999999999"/>
    <n v="1586"/>
    <n v="214.38"/>
    <n v="340000"/>
    <n v="214.38"/>
    <n v="340000"/>
    <x v="1"/>
    <n v="0"/>
    <x v="1"/>
    <x v="1"/>
    <x v="31"/>
    <n v="3"/>
    <x v="3"/>
  </r>
  <r>
    <n v="1200"/>
    <n v="2999956"/>
    <s v="C"/>
    <s v="RN"/>
    <s v="1212 Hawks Canyon Cir"/>
    <x v="29"/>
    <n v="4"/>
    <n v="4"/>
    <n v="0"/>
    <n v="3"/>
    <n v="2"/>
    <n v="2007"/>
    <n v="0.3"/>
    <n v="4148"/>
    <n v="216.97"/>
    <n v="900000"/>
    <n v="216.97"/>
    <n v="900000"/>
    <x v="1"/>
    <n v="0"/>
    <x v="1"/>
    <x v="1"/>
    <x v="31"/>
    <n v="0"/>
    <x v="1"/>
  </r>
  <r>
    <n v="1201"/>
    <n v="5595427"/>
    <s v="C"/>
    <s v="N"/>
    <s v="13408 Caballero Cv"/>
    <x v="6"/>
    <n v="3"/>
    <n v="2"/>
    <n v="0"/>
    <n v="2"/>
    <n v="1"/>
    <n v="1997"/>
    <n v="0.14099999999999999"/>
    <n v="1841"/>
    <n v="217"/>
    <n v="399500"/>
    <n v="242.99"/>
    <n v="447353"/>
    <x v="937"/>
    <n v="47853"/>
    <x v="984"/>
    <x v="892"/>
    <x v="31"/>
    <n v="3"/>
    <x v="3"/>
  </r>
  <r>
    <n v="1202"/>
    <n v="5104178"/>
    <s v="C"/>
    <s v="RN"/>
    <s v="425 Horseback Holw"/>
    <x v="29"/>
    <n v="5"/>
    <n v="3"/>
    <n v="1"/>
    <n v="3"/>
    <n v="2"/>
    <n v="2006"/>
    <n v="0.29299999999999998"/>
    <n v="3986"/>
    <n v="219.52"/>
    <n v="875000"/>
    <n v="230.81"/>
    <n v="920000"/>
    <x v="938"/>
    <n v="45000"/>
    <x v="985"/>
    <x v="805"/>
    <x v="31"/>
    <n v="8"/>
    <x v="2"/>
  </r>
  <r>
    <n v="1203"/>
    <n v="4104270"/>
    <s v="C"/>
    <s v="LS"/>
    <s v="7016 Llano Stage Trl"/>
    <x v="11"/>
    <n v="3"/>
    <n v="2"/>
    <n v="1"/>
    <n v="2"/>
    <n v="2"/>
    <n v="2020"/>
    <n v="0.11"/>
    <n v="1841"/>
    <n v="225.83"/>
    <n v="415760"/>
    <n v="221.6"/>
    <n v="407970"/>
    <x v="939"/>
    <n v="-7790"/>
    <x v="986"/>
    <x v="893"/>
    <x v="31"/>
    <n v="96"/>
    <x v="161"/>
  </r>
  <r>
    <n v="1204"/>
    <n v="3717828"/>
    <s v="C"/>
    <s v="NW"/>
    <s v="9808 Tree Bend Cv"/>
    <x v="18"/>
    <n v="4"/>
    <n v="4"/>
    <n v="1"/>
    <n v="3"/>
    <n v="2"/>
    <n v="2001"/>
    <n v="0.39"/>
    <n v="5361"/>
    <n v="233.17"/>
    <n v="1250000"/>
    <n v="261.14999999999998"/>
    <n v="1400000"/>
    <x v="940"/>
    <n v="150000"/>
    <x v="987"/>
    <x v="569"/>
    <x v="31"/>
    <n v="2"/>
    <x v="6"/>
  </r>
  <r>
    <n v="1205"/>
    <n v="7869191"/>
    <s v="C"/>
    <s v="SWW"/>
    <s v="6509 Clairmont Dr"/>
    <x v="15"/>
    <n v="3"/>
    <n v="2"/>
    <n v="0"/>
    <n v="2"/>
    <n v="1"/>
    <n v="1993"/>
    <n v="0.182"/>
    <n v="1912"/>
    <n v="260.98"/>
    <n v="499000"/>
    <n v="285.04000000000002"/>
    <n v="545000"/>
    <x v="941"/>
    <n v="46000"/>
    <x v="988"/>
    <x v="894"/>
    <x v="31"/>
    <n v="3"/>
    <x v="3"/>
  </r>
  <r>
    <n v="1206"/>
    <n v="1263782"/>
    <s v="C"/>
    <s v="1N"/>
    <s v="6902 Ligustrum Cv"/>
    <x v="18"/>
    <n v="4"/>
    <n v="2"/>
    <n v="1"/>
    <n v="2"/>
    <n v="2"/>
    <n v="1984"/>
    <n v="0.19700000000000001"/>
    <n v="2922"/>
    <n v="265.2"/>
    <n v="774900"/>
    <n v="268.64999999999998"/>
    <n v="785000"/>
    <x v="942"/>
    <n v="10100"/>
    <x v="989"/>
    <x v="895"/>
    <x v="31"/>
    <n v="3"/>
    <x v="3"/>
  </r>
  <r>
    <n v="1207"/>
    <n v="6135380"/>
    <s v="C"/>
    <s v="LS"/>
    <s v="2103 White Dove Pass"/>
    <x v="16"/>
    <n v="3"/>
    <n v="2"/>
    <n v="1"/>
    <n v="2"/>
    <n v="2"/>
    <n v="2020"/>
    <n v="0.20699999999999999"/>
    <n v="2054"/>
    <n v="267.77"/>
    <n v="550000"/>
    <n v="268.14"/>
    <n v="550750"/>
    <x v="943"/>
    <n v="750"/>
    <x v="990"/>
    <x v="896"/>
    <x v="31"/>
    <n v="37"/>
    <x v="22"/>
  </r>
  <r>
    <n v="1208"/>
    <n v="3623024"/>
    <s v="C"/>
    <s v="8W"/>
    <s v="2643 Creeks Edge Pkwy"/>
    <x v="36"/>
    <n v="5"/>
    <n v="3"/>
    <n v="1"/>
    <n v="2"/>
    <n v="2"/>
    <n v="1992"/>
    <n v="0.27800000000000002"/>
    <n v="4098"/>
    <n v="280.62"/>
    <n v="1150000"/>
    <n v="253.78"/>
    <n v="1039999"/>
    <x v="944"/>
    <n v="-110001"/>
    <x v="991"/>
    <x v="897"/>
    <x v="31"/>
    <n v="29"/>
    <x v="50"/>
  </r>
  <r>
    <n v="1209"/>
    <n v="2163833"/>
    <s v="C"/>
    <s v="NW"/>
    <s v="10909 Centennial Trl"/>
    <x v="2"/>
    <n v="4"/>
    <n v="2"/>
    <n v="1"/>
    <n v="3"/>
    <n v="1"/>
    <n v="1997"/>
    <n v="0.73399999999999999"/>
    <n v="2994"/>
    <n v="286.91000000000003"/>
    <n v="859000"/>
    <n v="275.55"/>
    <n v="825000"/>
    <x v="945"/>
    <n v="-34000"/>
    <x v="992"/>
    <x v="898"/>
    <x v="31"/>
    <n v="123"/>
    <x v="121"/>
  </r>
  <r>
    <n v="1210"/>
    <n v="7015031"/>
    <s v="C"/>
    <n v="5"/>
    <s v="3719 Munson St"/>
    <x v="21"/>
    <n v="3"/>
    <n v="2"/>
    <n v="1"/>
    <n v="0"/>
    <n v="2"/>
    <n v="2015"/>
    <n v="7.0000000000000007E-2"/>
    <n v="1638"/>
    <n v="293.04000000000002"/>
    <n v="480000"/>
    <n v="286.94"/>
    <n v="470000"/>
    <x v="946"/>
    <n v="-10000"/>
    <x v="993"/>
    <x v="899"/>
    <x v="31"/>
    <n v="140"/>
    <x v="162"/>
  </r>
  <r>
    <n v="1211"/>
    <n v="6367375"/>
    <s v="C"/>
    <s v="3E"/>
    <s v="6207 Parliament Dr"/>
    <x v="1"/>
    <n v="3"/>
    <n v="2"/>
    <n v="1"/>
    <n v="2"/>
    <n v="2"/>
    <n v="1972"/>
    <n v="0.17499999999999999"/>
    <n v="1409"/>
    <n v="294.54000000000002"/>
    <n v="415000"/>
    <n v="287.44"/>
    <n v="405000"/>
    <x v="947"/>
    <n v="-10000"/>
    <x v="994"/>
    <x v="900"/>
    <x v="31"/>
    <n v="19"/>
    <x v="69"/>
  </r>
  <r>
    <n v="1212"/>
    <n v="2475398"/>
    <s v="C"/>
    <s v="1N"/>
    <s v="11700 Elk Park Trl"/>
    <x v="14"/>
    <n v="3"/>
    <n v="2"/>
    <n v="0"/>
    <n v="2"/>
    <n v="1"/>
    <n v="1972"/>
    <n v="0.13900000000000001"/>
    <n v="1251"/>
    <n v="299.76"/>
    <n v="375000"/>
    <n v="309.79000000000002"/>
    <n v="387550"/>
    <x v="948"/>
    <n v="12550"/>
    <x v="995"/>
    <x v="901"/>
    <x v="31"/>
    <n v="8"/>
    <x v="2"/>
  </r>
  <r>
    <n v="1213"/>
    <n v="2570344"/>
    <s v="C"/>
    <n v="7"/>
    <s v="2010 De Verne St"/>
    <x v="26"/>
    <n v="3"/>
    <n v="2"/>
    <n v="0"/>
    <n v="0"/>
    <n v="2"/>
    <n v="1949"/>
    <n v="0.13600000000000001"/>
    <n v="1876"/>
    <n v="367.8"/>
    <n v="690000"/>
    <n v="367.8"/>
    <n v="690000"/>
    <x v="1"/>
    <n v="0"/>
    <x v="1"/>
    <x v="1"/>
    <x v="31"/>
    <n v="0"/>
    <x v="1"/>
  </r>
  <r>
    <n v="1214"/>
    <n v="5895751"/>
    <s v="C"/>
    <n v="5"/>
    <s v="5002 Ledesma Rd"/>
    <x v="21"/>
    <n v="2"/>
    <n v="2"/>
    <n v="0"/>
    <n v="0"/>
    <n v="1"/>
    <n v="1965"/>
    <n v="0.161"/>
    <n v="1065"/>
    <n v="388.73"/>
    <n v="414000"/>
    <n v="366.2"/>
    <n v="390000"/>
    <x v="949"/>
    <n v="-24000"/>
    <x v="996"/>
    <x v="441"/>
    <x v="31"/>
    <n v="29"/>
    <x v="50"/>
  </r>
  <r>
    <n v="1215"/>
    <n v="9938824"/>
    <s v="C"/>
    <n v="3"/>
    <s v="1040 Broadview St"/>
    <x v="20"/>
    <n v="3"/>
    <n v="2"/>
    <n v="0"/>
    <n v="0"/>
    <n v="1"/>
    <n v="1954"/>
    <n v="0.14399999999999999"/>
    <n v="1066"/>
    <n v="398.59"/>
    <n v="424900"/>
    <n v="440.9"/>
    <n v="470000"/>
    <x v="950"/>
    <n v="45100"/>
    <x v="997"/>
    <x v="902"/>
    <x v="31"/>
    <n v="5"/>
    <x v="16"/>
  </r>
  <r>
    <n v="1216"/>
    <n v="2748572"/>
    <s v="C"/>
    <n v="2"/>
    <s v="1507 Karen Ave"/>
    <x v="25"/>
    <n v="4"/>
    <n v="2"/>
    <n v="0"/>
    <n v="2"/>
    <n v="1"/>
    <n v="1950"/>
    <n v="0.214"/>
    <n v="1992"/>
    <n v="414.16"/>
    <n v="825000"/>
    <n v="426.71"/>
    <n v="850000"/>
    <x v="951"/>
    <n v="25000"/>
    <x v="998"/>
    <x v="903"/>
    <x v="31"/>
    <n v="4"/>
    <x v="4"/>
  </r>
  <r>
    <n v="1217"/>
    <n v="1604172"/>
    <s v="C"/>
    <s v="1A"/>
    <s v="7609 Parkview Cir"/>
    <x v="34"/>
    <n v="3"/>
    <n v="2"/>
    <n v="1"/>
    <n v="2"/>
    <n v="2"/>
    <n v="1975"/>
    <n v="0.70299999999999996"/>
    <n v="2289"/>
    <n v="436.87"/>
    <n v="1000000"/>
    <n v="578.86"/>
    <n v="1325000"/>
    <x v="952"/>
    <n v="325000"/>
    <x v="999"/>
    <x v="904"/>
    <x v="31"/>
    <n v="3"/>
    <x v="3"/>
  </r>
  <r>
    <n v="1218"/>
    <n v="3081917"/>
    <s v="C"/>
    <n v="5"/>
    <s v="1127 Christie Dr"/>
    <x v="21"/>
    <n v="3"/>
    <n v="1"/>
    <n v="0"/>
    <n v="0"/>
    <n v="1"/>
    <n v="1935"/>
    <n v="0.221"/>
    <n v="820"/>
    <n v="485.37"/>
    <n v="398000"/>
    <n v="485.37"/>
    <n v="398000"/>
    <x v="1"/>
    <n v="0"/>
    <x v="1"/>
    <x v="1"/>
    <x v="31"/>
    <n v="155"/>
    <x v="56"/>
  </r>
  <r>
    <n v="1219"/>
    <n v="2340421"/>
    <s v="C"/>
    <s v="1B"/>
    <s v="2003 Sharon Ln"/>
    <x v="37"/>
    <n v="5"/>
    <n v="3"/>
    <n v="1"/>
    <n v="2"/>
    <n v="2"/>
    <n v="1965"/>
    <n v="0.41299999999999998"/>
    <n v="2490"/>
    <n v="541.37"/>
    <n v="1348000"/>
    <n v="542.16999999999996"/>
    <n v="1350000"/>
    <x v="953"/>
    <n v="2000"/>
    <x v="1000"/>
    <x v="905"/>
    <x v="31"/>
    <n v="7"/>
    <x v="11"/>
  </r>
  <r>
    <n v="1220"/>
    <n v="2152466"/>
    <s v="C"/>
    <n v="6"/>
    <s v="2206 S 3rd St"/>
    <x v="26"/>
    <n v="3"/>
    <n v="3"/>
    <n v="0"/>
    <n v="0"/>
    <n v="2"/>
    <n v="1936"/>
    <n v="0.216"/>
    <n v="1524"/>
    <n v="574.15"/>
    <n v="875000"/>
    <n v="574.15"/>
    <n v="875000"/>
    <x v="1"/>
    <n v="0"/>
    <x v="1"/>
    <x v="1"/>
    <x v="31"/>
    <n v="131"/>
    <x v="79"/>
  </r>
  <r>
    <n v="1221"/>
    <n v="7256955"/>
    <s v="C"/>
    <n v="7"/>
    <s v="2208 Montclaire St"/>
    <x v="26"/>
    <n v="1"/>
    <n v="1"/>
    <n v="0"/>
    <n v="0"/>
    <n v="1"/>
    <n v="1948"/>
    <n v="0.16300000000000001"/>
    <n v="720"/>
    <n v="1180.56"/>
    <n v="850000"/>
    <n v="1147.22"/>
    <n v="826000"/>
    <x v="954"/>
    <n v="-24000"/>
    <x v="1001"/>
    <x v="906"/>
    <x v="31"/>
    <n v="22"/>
    <x v="59"/>
  </r>
  <r>
    <n v="1222"/>
    <n v="2062303"/>
    <s v="C"/>
    <s v="3E"/>
    <s v="7601 Rio Pass"/>
    <x v="1"/>
    <n v="4"/>
    <n v="2"/>
    <n v="1"/>
    <n v="2"/>
    <n v="2"/>
    <n v="2017"/>
    <n v="0.14699999999999999"/>
    <n v="2497"/>
    <n v="172.17"/>
    <n v="429900"/>
    <n v="200.24"/>
    <n v="500000"/>
    <x v="955"/>
    <n v="70100"/>
    <x v="1002"/>
    <x v="907"/>
    <x v="32"/>
    <n v="3"/>
    <x v="3"/>
  </r>
  <r>
    <n v="1223"/>
    <n v="8947117"/>
    <s v="C"/>
    <s v="LS"/>
    <s v="7501 Ecureil Dr"/>
    <x v="11"/>
    <n v="4"/>
    <n v="3"/>
    <n v="1"/>
    <n v="3"/>
    <n v="2"/>
    <n v="2020"/>
    <n v="0.25"/>
    <n v="3504"/>
    <n v="175.47"/>
    <n v="614841"/>
    <n v="179.48"/>
    <n v="628915"/>
    <x v="956"/>
    <n v="14074"/>
    <x v="1003"/>
    <x v="908"/>
    <x v="32"/>
    <n v="21"/>
    <x v="0"/>
  </r>
  <r>
    <n v="1224"/>
    <n v="3093708"/>
    <s v="C"/>
    <s v="SWE"/>
    <s v="3604 Sawmill Dr"/>
    <x v="15"/>
    <n v="4"/>
    <n v="2"/>
    <n v="1"/>
    <n v="2"/>
    <n v="2"/>
    <n v="1996"/>
    <n v="0.20399999999999999"/>
    <n v="3250"/>
    <n v="176.92"/>
    <n v="575000"/>
    <n v="200"/>
    <n v="650000"/>
    <x v="957"/>
    <n v="75000"/>
    <x v="1004"/>
    <x v="909"/>
    <x v="32"/>
    <n v="0"/>
    <x v="1"/>
  </r>
  <r>
    <n v="1225"/>
    <n v="7048086"/>
    <s v="C"/>
    <s v="NE"/>
    <s v="1608 Bush Coat Ln"/>
    <x v="28"/>
    <n v="3"/>
    <n v="2"/>
    <n v="0"/>
    <n v="2"/>
    <n v="1"/>
    <n v="2004"/>
    <n v="0.13800000000000001"/>
    <n v="1636"/>
    <n v="181.05"/>
    <n v="296200"/>
    <n v="184.29"/>
    <n v="301500"/>
    <x v="958"/>
    <n v="5300"/>
    <x v="1005"/>
    <x v="910"/>
    <x v="32"/>
    <n v="3"/>
    <x v="3"/>
  </r>
  <r>
    <n v="1226"/>
    <n v="7307731"/>
    <s v="C"/>
    <s v="RRW"/>
    <s v="15015 Savannah Heights Dr"/>
    <x v="27"/>
    <n v="4"/>
    <n v="2"/>
    <n v="1"/>
    <n v="2"/>
    <n v="2"/>
    <n v="2000"/>
    <n v="0.184"/>
    <n v="2727"/>
    <n v="182.43"/>
    <n v="497500"/>
    <n v="185.19"/>
    <n v="505000"/>
    <x v="46"/>
    <n v="7500"/>
    <x v="1006"/>
    <x v="911"/>
    <x v="32"/>
    <n v="42"/>
    <x v="40"/>
  </r>
  <r>
    <n v="1227"/>
    <n v="7935959"/>
    <s v="C"/>
    <s v="W"/>
    <s v="7328 Covered Bridge Dr"/>
    <x v="30"/>
    <n v="4"/>
    <n v="4"/>
    <n v="0"/>
    <n v="2"/>
    <n v="2"/>
    <n v="2005"/>
    <n v="0.20699999999999999"/>
    <n v="3726"/>
    <n v="194.58"/>
    <n v="725000"/>
    <n v="187.87"/>
    <n v="700000"/>
    <x v="959"/>
    <n v="-25000"/>
    <x v="1007"/>
    <x v="32"/>
    <x v="32"/>
    <n v="35"/>
    <x v="65"/>
  </r>
  <r>
    <n v="1228"/>
    <n v="8277990"/>
    <s v="C"/>
    <s v="N"/>
    <s v="15804 Celosia St"/>
    <x v="5"/>
    <n v="4"/>
    <n v="3"/>
    <n v="0"/>
    <n v="2"/>
    <n v="2"/>
    <n v="2020"/>
    <n v="0.109"/>
    <n v="2406"/>
    <n v="195.64"/>
    <n v="470705"/>
    <n v="195.51"/>
    <n v="470405"/>
    <x v="960"/>
    <n v="-300"/>
    <x v="1008"/>
    <x v="912"/>
    <x v="32"/>
    <n v="8"/>
    <x v="2"/>
  </r>
  <r>
    <n v="1229"/>
    <n v="8395566"/>
    <s v="C"/>
    <s v="SWE"/>
    <s v="1006 Winifred Dr"/>
    <x v="9"/>
    <n v="3"/>
    <n v="2"/>
    <n v="1"/>
    <n v="2"/>
    <n v="2"/>
    <n v="2020"/>
    <n v="0.11799999999999999"/>
    <n v="1755"/>
    <n v="196.63"/>
    <n v="345090"/>
    <n v="198.6"/>
    <n v="348540"/>
    <x v="961"/>
    <n v="3450"/>
    <x v="1009"/>
    <x v="913"/>
    <x v="32"/>
    <n v="40"/>
    <x v="88"/>
  </r>
  <r>
    <n v="1230"/>
    <n v="5209110"/>
    <s v="C"/>
    <s v="NW"/>
    <s v="11109 Cut Plains Loop"/>
    <x v="2"/>
    <n v="4"/>
    <n v="3"/>
    <n v="1"/>
    <n v="2"/>
    <n v="2"/>
    <n v="2016"/>
    <n v="0.192"/>
    <n v="2909"/>
    <n v="214.85"/>
    <n v="625000"/>
    <n v="235.48"/>
    <n v="685000"/>
    <x v="962"/>
    <n v="60000"/>
    <x v="1010"/>
    <x v="914"/>
    <x v="32"/>
    <n v="3"/>
    <x v="3"/>
  </r>
  <r>
    <n v="1231"/>
    <n v="4792438"/>
    <s v="C"/>
    <s v="RN"/>
    <s v="5000 Bluffton Cv"/>
    <x v="39"/>
    <n v="4"/>
    <n v="3"/>
    <n v="1"/>
    <n v="3"/>
    <n v="2"/>
    <n v="1999"/>
    <n v="0.28599999999999998"/>
    <n v="3304"/>
    <n v="234.56"/>
    <n v="775000"/>
    <n v="249.7"/>
    <n v="825000"/>
    <x v="963"/>
    <n v="50000"/>
    <x v="1011"/>
    <x v="915"/>
    <x v="32"/>
    <n v="3"/>
    <x v="3"/>
  </r>
  <r>
    <n v="1232"/>
    <n v="1025709"/>
    <s v="C"/>
    <s v="2N"/>
    <s v="8424 Jamestown Dr"/>
    <x v="19"/>
    <n v="3"/>
    <n v="2"/>
    <n v="0"/>
    <n v="2"/>
    <n v="1"/>
    <n v="1969"/>
    <n v="0.23"/>
    <n v="1258"/>
    <n v="238.47"/>
    <n v="300000"/>
    <n v="279.01"/>
    <n v="351000"/>
    <x v="964"/>
    <n v="51000"/>
    <x v="1012"/>
    <x v="916"/>
    <x v="32"/>
    <n v="3"/>
    <x v="3"/>
  </r>
  <r>
    <n v="1233"/>
    <n v="7515635"/>
    <s v="C"/>
    <s v="RN"/>
    <s v="4400 Canoas Dr"/>
    <x v="39"/>
    <n v="4"/>
    <n v="2"/>
    <n v="1"/>
    <n v="2"/>
    <n v="2"/>
    <n v="2000"/>
    <n v="0.26300000000000001"/>
    <n v="3883"/>
    <n v="239.25"/>
    <n v="929000"/>
    <n v="233.07"/>
    <n v="905000"/>
    <x v="965"/>
    <n v="-24000"/>
    <x v="1013"/>
    <x v="917"/>
    <x v="32"/>
    <n v="78"/>
    <x v="106"/>
  </r>
  <r>
    <n v="1234"/>
    <n v="2684836"/>
    <s v="C"/>
    <n v="3"/>
    <s v="5517 Northdale Dr"/>
    <x v="20"/>
    <n v="4"/>
    <n v="2"/>
    <n v="0"/>
    <n v="2"/>
    <n v="1"/>
    <n v="1963"/>
    <n v="0.23599999999999999"/>
    <n v="2036"/>
    <n v="245.09"/>
    <n v="499000"/>
    <n v="245.09"/>
    <n v="499000"/>
    <x v="1"/>
    <n v="0"/>
    <x v="1"/>
    <x v="1"/>
    <x v="32"/>
    <n v="12"/>
    <x v="28"/>
  </r>
  <r>
    <n v="1235"/>
    <n v="5434568"/>
    <s v="C"/>
    <s v="2N"/>
    <s v="9403 E Meadow Vale"/>
    <x v="19"/>
    <n v="4"/>
    <n v="2"/>
    <n v="0"/>
    <n v="2"/>
    <n v="1"/>
    <n v="1972"/>
    <n v="0.17799999999999999"/>
    <n v="1386"/>
    <n v="263.35000000000002"/>
    <n v="365000"/>
    <n v="263.35000000000002"/>
    <n v="365000"/>
    <x v="1"/>
    <n v="0"/>
    <x v="1"/>
    <x v="1"/>
    <x v="32"/>
    <n v="9"/>
    <x v="2"/>
  </r>
  <r>
    <n v="1236"/>
    <n v="9702053"/>
    <s v="C"/>
    <s v="8W"/>
    <s v="9257 Scenic Bluff Dr"/>
    <x v="36"/>
    <n v="4"/>
    <n v="3"/>
    <n v="1"/>
    <n v="2"/>
    <n v="2"/>
    <n v="1992"/>
    <n v="0.28000000000000003"/>
    <n v="3235"/>
    <n v="267.39"/>
    <n v="865000"/>
    <n v="274.5"/>
    <n v="888000"/>
    <x v="966"/>
    <n v="23000"/>
    <x v="1014"/>
    <x v="918"/>
    <x v="32"/>
    <n v="3"/>
    <x v="3"/>
  </r>
  <r>
    <n v="1237"/>
    <n v="7573623"/>
    <s v="C"/>
    <s v="SWE"/>
    <s v="11325 Stormy Ridge Rd"/>
    <x v="13"/>
    <n v="3"/>
    <n v="2"/>
    <n v="0"/>
    <n v="2"/>
    <n v="1"/>
    <n v="1988"/>
    <n v="0.19"/>
    <n v="1919"/>
    <n v="278.79000000000002"/>
    <n v="535000"/>
    <n v="299.64"/>
    <n v="575000"/>
    <x v="967"/>
    <n v="40000"/>
    <x v="1015"/>
    <x v="919"/>
    <x v="32"/>
    <n v="3"/>
    <x v="3"/>
  </r>
  <r>
    <n v="1238"/>
    <n v="4693519"/>
    <s v="C"/>
    <s v="UT"/>
    <s v="601 E 38th St"/>
    <x v="32"/>
    <n v="5"/>
    <n v="2"/>
    <n v="0"/>
    <n v="2"/>
    <n v="1"/>
    <n v="1935"/>
    <n v="0.16300000000000001"/>
    <n v="2115"/>
    <n v="307.33"/>
    <n v="650000"/>
    <n v="295.51"/>
    <n v="625000"/>
    <x v="968"/>
    <n v="-25000"/>
    <x v="1016"/>
    <x v="871"/>
    <x v="32"/>
    <n v="18"/>
    <x v="95"/>
  </r>
  <r>
    <n v="1239"/>
    <n v="2407208"/>
    <s v="C"/>
    <n v="3"/>
    <s v="2118 Vanderbilt Ln"/>
    <x v="20"/>
    <n v="3"/>
    <n v="3"/>
    <n v="0"/>
    <n v="2"/>
    <n v="2"/>
    <n v="1963"/>
    <n v="0.23"/>
    <n v="1728"/>
    <n v="312.5"/>
    <n v="540000"/>
    <n v="303.82"/>
    <n v="525000"/>
    <x v="969"/>
    <n v="-15000"/>
    <x v="1017"/>
    <x v="629"/>
    <x v="32"/>
    <n v="40"/>
    <x v="88"/>
  </r>
  <r>
    <n v="1240"/>
    <n v="8100041"/>
    <s v="C"/>
    <n v="2"/>
    <s v="7517 Delafield Ln"/>
    <x v="12"/>
    <n v="3"/>
    <n v="2"/>
    <n v="0"/>
    <n v="0"/>
    <n v="1"/>
    <n v="1954"/>
    <n v="0.25"/>
    <n v="1479"/>
    <n v="337.39"/>
    <n v="499000"/>
    <n v="353.09"/>
    <n v="522222"/>
    <x v="970"/>
    <n v="23222"/>
    <x v="1018"/>
    <x v="920"/>
    <x v="32"/>
    <n v="5"/>
    <x v="4"/>
  </r>
  <r>
    <n v="1241"/>
    <n v="1589118"/>
    <s v="C"/>
    <s v="1N"/>
    <s v="11718 Big Trl"/>
    <x v="14"/>
    <n v="3"/>
    <n v="2"/>
    <n v="0"/>
    <n v="2"/>
    <n v="1"/>
    <n v="1972"/>
    <n v="0.17299999999999999"/>
    <n v="1312"/>
    <n v="342.23"/>
    <n v="449000"/>
    <n v="342.23"/>
    <n v="449000"/>
    <x v="1"/>
    <n v="0"/>
    <x v="1"/>
    <x v="1"/>
    <x v="32"/>
    <n v="26"/>
    <x v="36"/>
  </r>
  <r>
    <n v="1242"/>
    <n v="6257606"/>
    <s v="C"/>
    <n v="6"/>
    <s v="1505 Rockdale Cir #A"/>
    <x v="26"/>
    <n v="4"/>
    <n v="2"/>
    <n v="1"/>
    <n v="1"/>
    <n v="2"/>
    <n v="2013"/>
    <n v="0.12"/>
    <n v="1805"/>
    <n v="348.48"/>
    <n v="629000"/>
    <n v="351.8"/>
    <n v="634990"/>
    <x v="971"/>
    <n v="5990"/>
    <x v="1019"/>
    <x v="921"/>
    <x v="32"/>
    <n v="73"/>
    <x v="158"/>
  </r>
  <r>
    <n v="1243"/>
    <n v="7886123"/>
    <s v="C"/>
    <n v="7"/>
    <s v="1704 Kinney Ave"/>
    <x v="26"/>
    <n v="4"/>
    <n v="3"/>
    <n v="0"/>
    <n v="0"/>
    <n v="2"/>
    <n v="1951"/>
    <n v="0.23599999999999999"/>
    <n v="2875"/>
    <n v="370.09"/>
    <n v="1064000"/>
    <n v="361.25"/>
    <n v="1038600"/>
    <x v="972"/>
    <n v="-25400"/>
    <x v="1020"/>
    <x v="922"/>
    <x v="32"/>
    <n v="3"/>
    <x v="3"/>
  </r>
  <r>
    <n v="1244"/>
    <n v="5806814"/>
    <s v="C"/>
    <n v="5"/>
    <s v="2406 E 16th St"/>
    <x v="24"/>
    <n v="4"/>
    <n v="4"/>
    <n v="0"/>
    <n v="2"/>
    <n v="2"/>
    <n v="2015"/>
    <n v="0.11799999999999999"/>
    <n v="1818"/>
    <n v="426.29"/>
    <n v="775000"/>
    <n v="426.29"/>
    <n v="775000"/>
    <x v="1"/>
    <n v="0"/>
    <x v="1"/>
    <x v="1"/>
    <x v="32"/>
    <n v="3"/>
    <x v="3"/>
  </r>
  <r>
    <n v="1245"/>
    <n v="1993290"/>
    <s v="C"/>
    <n v="6"/>
    <s v="518 E Live Oak St"/>
    <x v="26"/>
    <n v="2"/>
    <n v="2"/>
    <n v="0"/>
    <n v="1"/>
    <n v="2"/>
    <n v="1935"/>
    <n v="9.9000000000000005E-2"/>
    <n v="1296"/>
    <n v="536.27"/>
    <n v="695000"/>
    <n v="543.98"/>
    <n v="705000"/>
    <x v="973"/>
    <n v="10000"/>
    <x v="1021"/>
    <x v="923"/>
    <x v="32"/>
    <n v="7"/>
    <x v="11"/>
  </r>
  <r>
    <n v="1246"/>
    <n v="1255141"/>
    <s v="C"/>
    <n v="6"/>
    <s v="1227 Newning Ave #8"/>
    <x v="26"/>
    <n v="3"/>
    <n v="3"/>
    <n v="1"/>
    <n v="2"/>
    <n v="2"/>
    <n v="2012"/>
    <n v="0.1"/>
    <n v="2020"/>
    <n v="594.05999999999995"/>
    <n v="1200000"/>
    <n v="600"/>
    <n v="1212000"/>
    <x v="974"/>
    <n v="12000"/>
    <x v="1022"/>
    <x v="924"/>
    <x v="32"/>
    <n v="5"/>
    <x v="16"/>
  </r>
  <r>
    <n v="1247"/>
    <n v="8480610"/>
    <s v="C"/>
    <s v="NE"/>
    <s v="1308 July Dr"/>
    <x v="10"/>
    <n v="3"/>
    <n v="2"/>
    <n v="1"/>
    <n v="2"/>
    <n v="1"/>
    <n v="1974"/>
    <n v="0.39200000000000002"/>
    <n v="2450"/>
    <n v="146.53"/>
    <n v="359000"/>
    <n v="155.91999999999999"/>
    <n v="382000"/>
    <x v="975"/>
    <n v="23000"/>
    <x v="1023"/>
    <x v="925"/>
    <x v="33"/>
    <n v="4"/>
    <x v="4"/>
  </r>
  <r>
    <n v="1248"/>
    <n v="7314764"/>
    <s v="C"/>
    <s v="5E"/>
    <s v="1632 Caballo Blanco Rd"/>
    <x v="4"/>
    <n v="3"/>
    <n v="2"/>
    <n v="1"/>
    <n v="2"/>
    <n v="2"/>
    <n v="2018"/>
    <n v="0.115"/>
    <n v="1921"/>
    <n v="161.37"/>
    <n v="310000"/>
    <n v="174.39"/>
    <n v="335000"/>
    <x v="976"/>
    <n v="25000"/>
    <x v="1024"/>
    <x v="926"/>
    <x v="33"/>
    <n v="4"/>
    <x v="2"/>
  </r>
  <r>
    <n v="1249"/>
    <n v="3735936"/>
    <s v="C"/>
    <s v="SWE"/>
    <s v="1008 Winifred Dr"/>
    <x v="9"/>
    <n v="4"/>
    <n v="3"/>
    <n v="1"/>
    <n v="2"/>
    <n v="2"/>
    <n v="2020"/>
    <n v="0.11799999999999999"/>
    <n v="2152"/>
    <n v="167.26"/>
    <n v="359940"/>
    <n v="167.26"/>
    <n v="359940"/>
    <x v="1"/>
    <n v="0"/>
    <x v="1"/>
    <x v="1"/>
    <x v="33"/>
    <n v="60"/>
    <x v="24"/>
  </r>
  <r>
    <n v="1250"/>
    <n v="2892276"/>
    <s v="C"/>
    <s v="NE"/>
    <s v="10920 Worn Sole Dr"/>
    <x v="28"/>
    <n v="4"/>
    <n v="3"/>
    <n v="0"/>
    <n v="2"/>
    <n v="2"/>
    <n v="2012"/>
    <n v="0.10100000000000001"/>
    <n v="1909"/>
    <n v="167.57"/>
    <n v="319900"/>
    <n v="175.48"/>
    <n v="335000"/>
    <x v="977"/>
    <n v="15100"/>
    <x v="1025"/>
    <x v="927"/>
    <x v="33"/>
    <n v="5"/>
    <x v="16"/>
  </r>
  <r>
    <n v="1251"/>
    <n v="9020914"/>
    <s v="C"/>
    <s v="NE"/>
    <s v="11504 Oltons Bluff Cv"/>
    <x v="28"/>
    <n v="4"/>
    <n v="2"/>
    <n v="0"/>
    <n v="2"/>
    <n v="1"/>
    <n v="2006"/>
    <n v="0.154"/>
    <n v="1810"/>
    <n v="172.38"/>
    <n v="312000"/>
    <n v="198.9"/>
    <n v="360000"/>
    <x v="978"/>
    <n v="48000"/>
    <x v="1026"/>
    <x v="928"/>
    <x v="33"/>
    <n v="2"/>
    <x v="6"/>
  </r>
  <r>
    <n v="1252"/>
    <n v="1484657"/>
    <s v="C"/>
    <s v="HD"/>
    <s v="12571 Mesa Verde Dr"/>
    <x v="7"/>
    <n v="5"/>
    <n v="4"/>
    <n v="0"/>
    <n v="3"/>
    <n v="2"/>
    <n v="2017"/>
    <n v="0.26"/>
    <n v="3207"/>
    <n v="179.3"/>
    <n v="575000"/>
    <n v="179.3"/>
    <n v="575000"/>
    <x v="1"/>
    <n v="0"/>
    <x v="1"/>
    <x v="1"/>
    <x v="33"/>
    <n v="0"/>
    <x v="1"/>
  </r>
  <r>
    <n v="1253"/>
    <n v="8823424"/>
    <s v="C"/>
    <s v="LS"/>
    <s v="8901 Geranium Cv"/>
    <x v="11"/>
    <n v="5"/>
    <n v="4"/>
    <n v="1"/>
    <n v="3"/>
    <n v="2"/>
    <n v="2011"/>
    <n v="0.28499999999999998"/>
    <n v="3996"/>
    <n v="187.44"/>
    <n v="749000"/>
    <n v="190.82"/>
    <n v="762500"/>
    <x v="979"/>
    <n v="13500"/>
    <x v="1027"/>
    <x v="929"/>
    <x v="33"/>
    <n v="6"/>
    <x v="16"/>
  </r>
  <r>
    <n v="1254"/>
    <n v="8164990"/>
    <s v="C"/>
    <s v="10S"/>
    <s v="1804 Sarong Way"/>
    <x v="9"/>
    <n v="3"/>
    <n v="2"/>
    <n v="0"/>
    <n v="2"/>
    <n v="1"/>
    <n v="2000"/>
    <n v="0.155"/>
    <n v="1890"/>
    <n v="193.12"/>
    <n v="365000"/>
    <n v="203.7"/>
    <n v="385000"/>
    <x v="980"/>
    <n v="20000"/>
    <x v="1028"/>
    <x v="528"/>
    <x v="33"/>
    <n v="5"/>
    <x v="16"/>
  </r>
  <r>
    <n v="1255"/>
    <n v="4217777"/>
    <s v="C"/>
    <s v="HD"/>
    <s v="628 Naples Ln"/>
    <x v="7"/>
    <n v="4"/>
    <n v="3"/>
    <n v="0"/>
    <n v="3"/>
    <n v="1"/>
    <n v="2014"/>
    <n v="0.34"/>
    <n v="3245"/>
    <n v="200.31"/>
    <n v="649999"/>
    <n v="200.31"/>
    <n v="650000"/>
    <x v="1"/>
    <n v="1"/>
    <x v="1"/>
    <x v="930"/>
    <x v="33"/>
    <n v="3"/>
    <x v="3"/>
  </r>
  <r>
    <n v="1256"/>
    <n v="6397289"/>
    <s v="C"/>
    <s v="HD"/>
    <s v="313 TWO CREEKS Ln"/>
    <x v="7"/>
    <n v="4"/>
    <n v="4"/>
    <n v="1"/>
    <n v="3"/>
    <n v="1"/>
    <n v="2020"/>
    <n v="0"/>
    <n v="4004"/>
    <n v="209.18"/>
    <n v="837545"/>
    <n v="208.79"/>
    <n v="835980"/>
    <x v="981"/>
    <n v="-1565"/>
    <x v="1029"/>
    <x v="931"/>
    <x v="33"/>
    <n v="188"/>
    <x v="163"/>
  </r>
  <r>
    <n v="1257"/>
    <n v="3010484"/>
    <s v="C"/>
    <s v="10N"/>
    <s v="6307 Cannonleague Dr"/>
    <x v="31"/>
    <n v="3"/>
    <n v="2"/>
    <n v="1"/>
    <n v="2"/>
    <n v="1"/>
    <n v="1979"/>
    <n v="0.16200000000000001"/>
    <n v="2040"/>
    <n v="220.1"/>
    <n v="449000"/>
    <n v="199.72"/>
    <n v="407422"/>
    <x v="982"/>
    <n v="-41578"/>
    <x v="1030"/>
    <x v="932"/>
    <x v="33"/>
    <n v="17"/>
    <x v="27"/>
  </r>
  <r>
    <n v="1258"/>
    <n v="6218178"/>
    <s v="C"/>
    <s v="RRW"/>
    <s v="14706 Catarina Way"/>
    <x v="27"/>
    <n v="4"/>
    <n v="3"/>
    <n v="0"/>
    <n v="1"/>
    <n v="2"/>
    <n v="2017"/>
    <n v="0.09"/>
    <n v="2476"/>
    <n v="222.13"/>
    <n v="550000"/>
    <n v="222.54"/>
    <n v="551000"/>
    <x v="983"/>
    <n v="1000"/>
    <x v="1031"/>
    <x v="315"/>
    <x v="33"/>
    <n v="5"/>
    <x v="3"/>
  </r>
  <r>
    <n v="1259"/>
    <n v="1988976"/>
    <s v="C"/>
    <s v="HD"/>
    <s v="315 Cistern Way"/>
    <x v="7"/>
    <n v="4"/>
    <n v="3"/>
    <n v="0"/>
    <n v="2"/>
    <n v="1"/>
    <n v="2020"/>
    <n v="0.34"/>
    <n v="2785"/>
    <n v="223.83"/>
    <n v="623361"/>
    <n v="220.11"/>
    <n v="613000"/>
    <x v="984"/>
    <n v="-10361"/>
    <x v="1032"/>
    <x v="933"/>
    <x v="33"/>
    <n v="25"/>
    <x v="36"/>
  </r>
  <r>
    <n v="1260"/>
    <n v="5257614"/>
    <s v="C"/>
    <n v="11"/>
    <s v="4604 Magin Meadow Dr"/>
    <x v="8"/>
    <n v="3"/>
    <n v="2"/>
    <n v="0"/>
    <n v="0"/>
    <n v="1"/>
    <n v="2005"/>
    <n v="8.3000000000000004E-2"/>
    <n v="1122"/>
    <n v="230.84"/>
    <n v="259000"/>
    <n v="218.36"/>
    <n v="245000"/>
    <x v="985"/>
    <n v="-14000"/>
    <x v="1033"/>
    <x v="807"/>
    <x v="33"/>
    <n v="57"/>
    <x v="138"/>
  </r>
  <r>
    <n v="1261"/>
    <n v="9238594"/>
    <s v="C"/>
    <s v="LS"/>
    <s v="226 Sumalt Gap Way"/>
    <x v="11"/>
    <n v="3"/>
    <n v="2"/>
    <n v="0"/>
    <n v="2"/>
    <n v="1"/>
    <n v="2018"/>
    <n v="0.17899999999999999"/>
    <n v="2270"/>
    <n v="235.64"/>
    <n v="534900"/>
    <n v="242.29"/>
    <n v="550000"/>
    <x v="986"/>
    <n v="15100"/>
    <x v="1034"/>
    <x v="934"/>
    <x v="33"/>
    <n v="0"/>
    <x v="1"/>
  </r>
  <r>
    <n v="1262"/>
    <n v="7990938"/>
    <s v="C"/>
    <n v="3"/>
    <s v="4504 Night Owl Ln #3"/>
    <x v="20"/>
    <n v="3"/>
    <n v="2"/>
    <n v="1"/>
    <n v="2"/>
    <n v="2"/>
    <n v="2019"/>
    <n v="6.8000000000000005E-2"/>
    <n v="2433"/>
    <n v="258.52999999999997"/>
    <n v="629000"/>
    <n v="254.21"/>
    <n v="618500"/>
    <x v="987"/>
    <n v="-10500"/>
    <x v="1035"/>
    <x v="935"/>
    <x v="33"/>
    <n v="45"/>
    <x v="68"/>
  </r>
  <r>
    <n v="1263"/>
    <n v="3996504"/>
    <s v="C"/>
    <s v="RN"/>
    <s v="9108 Bayshore Bnd #29"/>
    <x v="2"/>
    <n v="3"/>
    <n v="2"/>
    <n v="0"/>
    <n v="2"/>
    <n v="1"/>
    <n v="2016"/>
    <n v="0.34499999999999997"/>
    <n v="2016"/>
    <n v="277.73"/>
    <n v="559900"/>
    <n v="302.58"/>
    <n v="610000"/>
    <x v="988"/>
    <n v="50100"/>
    <x v="1036"/>
    <x v="936"/>
    <x v="33"/>
    <n v="4"/>
    <x v="4"/>
  </r>
  <r>
    <n v="1264"/>
    <n v="2116649"/>
    <s v="C"/>
    <n v="11"/>
    <s v="5708 Fence Row"/>
    <x v="8"/>
    <n v="3"/>
    <n v="2"/>
    <n v="0"/>
    <n v="2"/>
    <n v="1"/>
    <n v="1983"/>
    <n v="0.13600000000000001"/>
    <n v="1073"/>
    <n v="288.91000000000003"/>
    <n v="310000"/>
    <n v="277.73"/>
    <n v="298000"/>
    <x v="601"/>
    <n v="-12000"/>
    <x v="1037"/>
    <x v="496"/>
    <x v="33"/>
    <n v="10"/>
    <x v="28"/>
  </r>
  <r>
    <n v="1265"/>
    <n v="5439086"/>
    <s v="C"/>
    <s v="1A"/>
    <s v="4302 Wild Plum Ct"/>
    <x v="34"/>
    <n v="4"/>
    <n v="4"/>
    <n v="1"/>
    <n v="3"/>
    <n v="2"/>
    <n v="1990"/>
    <n v="3.109"/>
    <n v="5024"/>
    <n v="298.55"/>
    <n v="1499900"/>
    <n v="298.55"/>
    <n v="1499900"/>
    <x v="1"/>
    <n v="0"/>
    <x v="1"/>
    <x v="1"/>
    <x v="33"/>
    <n v="74"/>
    <x v="158"/>
  </r>
  <r>
    <n v="1266"/>
    <n v="5960780"/>
    <s v="C"/>
    <s v="1N"/>
    <s v="6511 Hillside Hollow Dr"/>
    <x v="18"/>
    <n v="3"/>
    <n v="2"/>
    <n v="1"/>
    <n v="2"/>
    <n v="2"/>
    <n v="1993"/>
    <n v="0.16900000000000001"/>
    <n v="2408"/>
    <n v="304.38"/>
    <n v="732950"/>
    <n v="323.92"/>
    <n v="780000"/>
    <x v="989"/>
    <n v="47050"/>
    <x v="1038"/>
    <x v="937"/>
    <x v="33"/>
    <n v="5"/>
    <x v="16"/>
  </r>
  <r>
    <n v="1267"/>
    <n v="6947526"/>
    <s v="C"/>
    <s v="10S"/>
    <s v="3415 Clarksburg Dr"/>
    <x v="31"/>
    <n v="3"/>
    <n v="2"/>
    <n v="0"/>
    <n v="2"/>
    <n v="1"/>
    <n v="1979"/>
    <n v="0.16900000000000001"/>
    <n v="1459"/>
    <n v="325.57"/>
    <n v="475000"/>
    <n v="366.69"/>
    <n v="535000"/>
    <x v="990"/>
    <n v="60000"/>
    <x v="1039"/>
    <x v="938"/>
    <x v="33"/>
    <n v="4"/>
    <x v="3"/>
  </r>
  <r>
    <n v="1268"/>
    <n v="1603367"/>
    <s v="C"/>
    <n v="2"/>
    <s v="7513 Meadowview Ln"/>
    <x v="12"/>
    <n v="4"/>
    <n v="2"/>
    <n v="0"/>
    <n v="2"/>
    <n v="1"/>
    <n v="1954"/>
    <n v="0.245"/>
    <n v="1269"/>
    <n v="350.67"/>
    <n v="445000"/>
    <n v="386.45"/>
    <n v="490400"/>
    <x v="991"/>
    <n v="45400"/>
    <x v="1040"/>
    <x v="939"/>
    <x v="33"/>
    <n v="2"/>
    <x v="6"/>
  </r>
  <r>
    <n v="1269"/>
    <n v="5573089"/>
    <s v="C"/>
    <n v="5"/>
    <s v="1708 E M Franklin Ave #A"/>
    <x v="21"/>
    <n v="3"/>
    <n v="3"/>
    <n v="0"/>
    <n v="2"/>
    <n v="2"/>
    <n v="2016"/>
    <n v="0.126"/>
    <n v="1863"/>
    <n v="359.58"/>
    <n v="669900"/>
    <n v="359.63"/>
    <n v="670000"/>
    <x v="992"/>
    <n v="100"/>
    <x v="1041"/>
    <x v="940"/>
    <x v="33"/>
    <n v="111"/>
    <x v="118"/>
  </r>
  <r>
    <n v="1270"/>
    <n v="1128286"/>
    <s v="C"/>
    <s v="10N"/>
    <s v="4606 Packsaddle Pass"/>
    <x v="31"/>
    <n v="3"/>
    <n v="2"/>
    <n v="0"/>
    <n v="2"/>
    <n v="1"/>
    <n v="1966"/>
    <n v="0.254"/>
    <n v="1666"/>
    <n v="375.15"/>
    <n v="625000"/>
    <n v="378.9"/>
    <n v="631250"/>
    <x v="993"/>
    <n v="6250"/>
    <x v="1042"/>
    <x v="924"/>
    <x v="33"/>
    <n v="2"/>
    <x v="5"/>
  </r>
  <r>
    <n v="1271"/>
    <n v="9202951"/>
    <s v="C"/>
    <n v="3"/>
    <s v="3400 E Martin Luther King Jr Blvd"/>
    <x v="21"/>
    <n v="4"/>
    <n v="2"/>
    <n v="0"/>
    <n v="0"/>
    <n v="1"/>
    <n v="1963"/>
    <n v="0.16600000000000001"/>
    <n v="1060"/>
    <n v="377.36"/>
    <n v="400000"/>
    <n v="363.21"/>
    <n v="385000"/>
    <x v="994"/>
    <n v="-15000"/>
    <x v="1043"/>
    <x v="941"/>
    <x v="33"/>
    <n v="13"/>
    <x v="30"/>
  </r>
  <r>
    <n v="1272"/>
    <n v="6234123"/>
    <s v="C"/>
    <n v="2"/>
    <s v="7801 Northwest Dr"/>
    <x v="25"/>
    <n v="3"/>
    <n v="2"/>
    <n v="0"/>
    <n v="0"/>
    <n v="1"/>
    <n v="1956"/>
    <n v="0.16700000000000001"/>
    <n v="1225"/>
    <n v="407.35"/>
    <n v="499000"/>
    <n v="395.92"/>
    <n v="485000"/>
    <x v="995"/>
    <n v="-14000"/>
    <x v="1044"/>
    <x v="942"/>
    <x v="33"/>
    <n v="0"/>
    <x v="1"/>
  </r>
  <r>
    <n v="1273"/>
    <n v="2607536"/>
    <s v="C"/>
    <n v="2"/>
    <s v="7102 Ryan Dr #1"/>
    <x v="25"/>
    <n v="3"/>
    <n v="2"/>
    <n v="1"/>
    <n v="1"/>
    <n v="2"/>
    <n v="2021"/>
    <n v="0.09"/>
    <n v="1568"/>
    <n v="438.14"/>
    <n v="687000"/>
    <n v="436.86"/>
    <n v="685000"/>
    <x v="996"/>
    <n v="-2000"/>
    <x v="1045"/>
    <x v="943"/>
    <x v="33"/>
    <n v="0"/>
    <x v="1"/>
  </r>
  <r>
    <n v="1274"/>
    <n v="4048720"/>
    <s v="C"/>
    <n v="7"/>
    <s v="2807 Rockingham Dr"/>
    <x v="26"/>
    <n v="4"/>
    <n v="2"/>
    <n v="1"/>
    <n v="2"/>
    <n v="2"/>
    <n v="1977"/>
    <n v="0.42699999999999999"/>
    <n v="2099"/>
    <n v="438.3"/>
    <n v="920000"/>
    <n v="459.74"/>
    <n v="965000"/>
    <x v="997"/>
    <n v="45000"/>
    <x v="1046"/>
    <x v="944"/>
    <x v="33"/>
    <n v="5"/>
    <x v="4"/>
  </r>
  <r>
    <n v="1275"/>
    <n v="4818527"/>
    <s v="C"/>
    <s v="10N"/>
    <s v="4502 Banister Ln #B"/>
    <x v="31"/>
    <n v="2"/>
    <n v="2"/>
    <n v="1"/>
    <n v="1"/>
    <n v="2"/>
    <n v="2020"/>
    <n v="0.20300000000000001"/>
    <n v="1099"/>
    <n v="454.96"/>
    <n v="500000"/>
    <n v="468.61"/>
    <n v="515000"/>
    <x v="998"/>
    <n v="15000"/>
    <x v="1047"/>
    <x v="945"/>
    <x v="33"/>
    <n v="6"/>
    <x v="16"/>
  </r>
  <r>
    <n v="1276"/>
    <n v="9612713"/>
    <s v="C"/>
    <n v="6"/>
    <s v="2304 S 3rd St"/>
    <x v="26"/>
    <n v="3"/>
    <n v="3"/>
    <n v="0"/>
    <n v="0"/>
    <n v="1"/>
    <n v="1950"/>
    <n v="0.191"/>
    <n v="1864"/>
    <n v="482.3"/>
    <n v="899000"/>
    <n v="461.37"/>
    <n v="860000"/>
    <x v="999"/>
    <n v="-39000"/>
    <x v="1048"/>
    <x v="946"/>
    <x v="33"/>
    <n v="13"/>
    <x v="30"/>
  </r>
  <r>
    <n v="1277"/>
    <n v="9647754"/>
    <s v="C"/>
    <n v="5"/>
    <s v="903 Mansell Ave #A"/>
    <x v="24"/>
    <n v="3"/>
    <n v="2"/>
    <n v="1"/>
    <n v="0"/>
    <n v="2"/>
    <n v="2020"/>
    <n v="0.13200000000000001"/>
    <n v="1500"/>
    <n v="483.33"/>
    <n v="725000"/>
    <n v="483.33"/>
    <n v="725000"/>
    <x v="1"/>
    <n v="0"/>
    <x v="1"/>
    <x v="1"/>
    <x v="33"/>
    <n v="35"/>
    <x v="107"/>
  </r>
  <r>
    <n v="1278"/>
    <n v="4094609"/>
    <s v="C"/>
    <n v="4"/>
    <s v="4509 Oakmont Blvd"/>
    <x v="34"/>
    <n v="3"/>
    <n v="1"/>
    <n v="0"/>
    <n v="0"/>
    <n v="1"/>
    <n v="1953"/>
    <n v="0"/>
    <n v="1300"/>
    <n v="503.08"/>
    <n v="654000"/>
    <n v="503.08"/>
    <n v="654000"/>
    <x v="1"/>
    <n v="0"/>
    <x v="1"/>
    <x v="1"/>
    <x v="33"/>
    <n v="3"/>
    <x v="3"/>
  </r>
  <r>
    <n v="1279"/>
    <n v="3276643"/>
    <s v="C"/>
    <n v="6"/>
    <s v="411 Post Road Dr"/>
    <x v="26"/>
    <n v="4"/>
    <n v="3"/>
    <n v="0"/>
    <n v="2"/>
    <n v="2"/>
    <n v="2016"/>
    <n v="0.17899999999999999"/>
    <n v="2481"/>
    <n v="503.83"/>
    <n v="1250000"/>
    <n v="503.83"/>
    <n v="1250000"/>
    <x v="1"/>
    <n v="0"/>
    <x v="1"/>
    <x v="1"/>
    <x v="33"/>
    <n v="31"/>
    <x v="14"/>
  </r>
  <r>
    <n v="1280"/>
    <n v="6195540"/>
    <s v="C"/>
    <n v="4"/>
    <s v="4109 Avenue A"/>
    <x v="22"/>
    <n v="2"/>
    <n v="1"/>
    <n v="0"/>
    <n v="0"/>
    <n v="1"/>
    <n v="1924"/>
    <n v="0.13700000000000001"/>
    <n v="876"/>
    <n v="593.61"/>
    <n v="520000"/>
    <n v="657.88"/>
    <n v="576300"/>
    <x v="1000"/>
    <n v="56300"/>
    <x v="1049"/>
    <x v="947"/>
    <x v="33"/>
    <n v="6"/>
    <x v="4"/>
  </r>
  <r>
    <n v="1281"/>
    <n v="9073277"/>
    <s v="C"/>
    <n v="5"/>
    <s v="2011 Riverview St #B"/>
    <x v="24"/>
    <n v="1"/>
    <n v="1"/>
    <n v="1"/>
    <n v="0"/>
    <n v="1"/>
    <n v="1933"/>
    <n v="0.08"/>
    <n v="768"/>
    <n v="644.4"/>
    <n v="494900"/>
    <n v="580.34"/>
    <n v="445700"/>
    <x v="1001"/>
    <n v="-49200"/>
    <x v="1050"/>
    <x v="948"/>
    <x v="33"/>
    <n v="121"/>
    <x v="127"/>
  </r>
  <r>
    <n v="1282"/>
    <n v="1903207"/>
    <s v="C"/>
    <n v="7"/>
    <s v="2015 De Verne St"/>
    <x v="26"/>
    <n v="2"/>
    <n v="1"/>
    <n v="0"/>
    <n v="0"/>
    <n v="1"/>
    <n v="1948"/>
    <n v="0.16"/>
    <n v="894"/>
    <n v="894.85"/>
    <n v="800000"/>
    <n v="1006.71"/>
    <n v="900000"/>
    <x v="1002"/>
    <n v="100000"/>
    <x v="1051"/>
    <x v="949"/>
    <x v="33"/>
    <n v="3"/>
    <x v="3"/>
  </r>
  <r>
    <n v="1283"/>
    <n v="1199756"/>
    <s v="C"/>
    <s v="3E"/>
    <s v="13004 Brahmin Dr"/>
    <x v="1"/>
    <n v="5"/>
    <n v="3"/>
    <n v="0"/>
    <n v="2"/>
    <n v="2"/>
    <n v="2020"/>
    <n v="0.14799999999999999"/>
    <n v="2733"/>
    <n v="117.93"/>
    <n v="322290"/>
    <n v="117.93"/>
    <n v="322290"/>
    <x v="1"/>
    <n v="0"/>
    <x v="1"/>
    <x v="1"/>
    <x v="34"/>
    <n v="12"/>
    <x v="10"/>
  </r>
  <r>
    <n v="1284"/>
    <n v="3266023"/>
    <s v="C"/>
    <s v="3E"/>
    <s v="13008 Brahmin Dr"/>
    <x v="1"/>
    <n v="4"/>
    <n v="3"/>
    <n v="0"/>
    <n v="2"/>
    <n v="1"/>
    <n v="2020"/>
    <n v="0.188"/>
    <n v="2170"/>
    <n v="125.8"/>
    <n v="272990"/>
    <n v="131.34"/>
    <n v="285000"/>
    <x v="1003"/>
    <n v="12010"/>
    <x v="1052"/>
    <x v="950"/>
    <x v="34"/>
    <n v="2"/>
    <x v="6"/>
  </r>
  <r>
    <n v="1285"/>
    <n v="4041177"/>
    <s v="C"/>
    <s v="5E"/>
    <s v="1607 Denesa Dr"/>
    <x v="4"/>
    <n v="4"/>
    <n v="3"/>
    <n v="0"/>
    <n v="2"/>
    <n v="2"/>
    <n v="2020"/>
    <n v="0"/>
    <n v="2643"/>
    <n v="127.6"/>
    <n v="337248"/>
    <n v="127.6"/>
    <n v="337248"/>
    <x v="1"/>
    <n v="0"/>
    <x v="1"/>
    <x v="1"/>
    <x v="34"/>
    <n v="1"/>
    <x v="5"/>
  </r>
  <r>
    <n v="1286"/>
    <n v="2783777"/>
    <s v="C"/>
    <s v="10S"/>
    <s v="9910 Woodshire Dr"/>
    <x v="9"/>
    <n v="3"/>
    <n v="2"/>
    <n v="0"/>
    <n v="2"/>
    <n v="1"/>
    <n v="1983"/>
    <n v="0.23899999999999999"/>
    <n v="1879"/>
    <n v="151.68"/>
    <n v="285000"/>
    <n v="168.17"/>
    <n v="316000"/>
    <x v="1004"/>
    <n v="31000"/>
    <x v="1053"/>
    <x v="951"/>
    <x v="34"/>
    <n v="0"/>
    <x v="1"/>
  </r>
  <r>
    <n v="1287"/>
    <n v="5258648"/>
    <s v="C"/>
    <s v="NE"/>
    <s v="7300 Albany Dr"/>
    <x v="28"/>
    <n v="3"/>
    <n v="2"/>
    <n v="1"/>
    <n v="2"/>
    <n v="2"/>
    <n v="2019"/>
    <n v="0.13700000000000001"/>
    <n v="1921"/>
    <n v="156.12"/>
    <n v="299900"/>
    <n v="171.79"/>
    <n v="330000"/>
    <x v="1005"/>
    <n v="30100"/>
    <x v="1054"/>
    <x v="307"/>
    <x v="34"/>
    <n v="2"/>
    <x v="6"/>
  </r>
  <r>
    <n v="1288"/>
    <n v="3942718"/>
    <s v="C"/>
    <s v="N"/>
    <s v="13124 Kellies Farm Ln"/>
    <x v="6"/>
    <n v="4"/>
    <n v="2"/>
    <n v="1"/>
    <n v="2"/>
    <n v="2"/>
    <n v="1991"/>
    <n v="0.185"/>
    <n v="1905"/>
    <n v="156.96"/>
    <n v="299000"/>
    <n v="183.73"/>
    <n v="350000"/>
    <x v="1006"/>
    <n v="51000"/>
    <x v="1055"/>
    <x v="952"/>
    <x v="34"/>
    <n v="4"/>
    <x v="4"/>
  </r>
  <r>
    <n v="1289"/>
    <n v="9319041"/>
    <s v="C"/>
    <n v="11"/>
    <s v="7020 Razors Edge Dr"/>
    <x v="8"/>
    <n v="4"/>
    <n v="3"/>
    <n v="1"/>
    <n v="2"/>
    <n v="2"/>
    <n v="2017"/>
    <n v="0.10100000000000001"/>
    <n v="2363"/>
    <n v="158.69999999999999"/>
    <n v="375000"/>
    <n v="162.93"/>
    <n v="385000"/>
    <x v="126"/>
    <n v="10000"/>
    <x v="1056"/>
    <x v="185"/>
    <x v="34"/>
    <n v="4"/>
    <x v="4"/>
  </r>
  <r>
    <n v="1290"/>
    <n v="1978840"/>
    <s v="C"/>
    <n v="11"/>
    <s v="5608 Bonneville Bnd"/>
    <x v="8"/>
    <n v="4"/>
    <n v="3"/>
    <n v="1"/>
    <n v="2"/>
    <n v="1"/>
    <n v="2015"/>
    <n v="0.29099999999999998"/>
    <n v="2834"/>
    <n v="158.79"/>
    <n v="450000"/>
    <n v="159.84"/>
    <n v="453000"/>
    <x v="1007"/>
    <n v="3000"/>
    <x v="1057"/>
    <x v="953"/>
    <x v="34"/>
    <n v="2"/>
    <x v="6"/>
  </r>
  <r>
    <n v="1291"/>
    <n v="5408464"/>
    <s v="C"/>
    <s v="SWE"/>
    <s v="9512 Tanager Way #112"/>
    <x v="9"/>
    <n v="4"/>
    <n v="2"/>
    <n v="1"/>
    <n v="2"/>
    <n v="2"/>
    <n v="2016"/>
    <n v="0.13700000000000001"/>
    <n v="2268"/>
    <n v="163.13999999999999"/>
    <n v="370000"/>
    <n v="173.06"/>
    <n v="392500"/>
    <x v="1008"/>
    <n v="22500"/>
    <x v="1058"/>
    <x v="954"/>
    <x v="34"/>
    <n v="4"/>
    <x v="4"/>
  </r>
  <r>
    <n v="1292"/>
    <n v="1757918"/>
    <s v="C"/>
    <s v="NE"/>
    <s v="6621 Adair Dr"/>
    <x v="28"/>
    <n v="3"/>
    <n v="2"/>
    <n v="1"/>
    <n v="2"/>
    <n v="1"/>
    <n v="2014"/>
    <n v="0.17199999999999999"/>
    <n v="1887"/>
    <n v="164.28"/>
    <n v="310000"/>
    <n v="176.47"/>
    <n v="333000"/>
    <x v="1009"/>
    <n v="23000"/>
    <x v="1059"/>
    <x v="955"/>
    <x v="34"/>
    <n v="4"/>
    <x v="4"/>
  </r>
  <r>
    <n v="1293"/>
    <n v="7989327"/>
    <s v="C"/>
    <s v="SWE"/>
    <s v="13020 Alans Way"/>
    <x v="40"/>
    <n v="4"/>
    <n v="2"/>
    <n v="1"/>
    <n v="2"/>
    <n v="2"/>
    <n v="2014"/>
    <n v="0.13800000000000001"/>
    <n v="2074"/>
    <n v="168.71"/>
    <n v="349900"/>
    <n v="178.4"/>
    <n v="370000"/>
    <x v="1010"/>
    <n v="20100"/>
    <x v="1060"/>
    <x v="956"/>
    <x v="34"/>
    <n v="3"/>
    <x v="6"/>
  </r>
  <r>
    <n v="1294"/>
    <n v="2304210"/>
    <s v="C"/>
    <n v="11"/>
    <s v="6817 Vail Ridge St"/>
    <x v="8"/>
    <n v="4"/>
    <n v="3"/>
    <n v="0"/>
    <n v="2"/>
    <n v="1.5"/>
    <n v="2015"/>
    <n v="0.13200000000000001"/>
    <n v="2092"/>
    <n v="171.61"/>
    <n v="359000"/>
    <n v="180.16"/>
    <n v="376900"/>
    <x v="1011"/>
    <n v="17900"/>
    <x v="1061"/>
    <x v="957"/>
    <x v="34"/>
    <n v="16"/>
    <x v="75"/>
  </r>
  <r>
    <n v="1295"/>
    <n v="5355206"/>
    <s v="C"/>
    <s v="LS"/>
    <s v="5429 Cherokee Draw Rd"/>
    <x v="11"/>
    <n v="4"/>
    <n v="3"/>
    <n v="0"/>
    <n v="2"/>
    <n v="1"/>
    <n v="2013"/>
    <n v="0.17899999999999999"/>
    <n v="3272"/>
    <n v="172.68"/>
    <n v="565000"/>
    <n v="185.67"/>
    <n v="607500"/>
    <x v="1012"/>
    <n v="42500"/>
    <x v="1062"/>
    <x v="958"/>
    <x v="34"/>
    <n v="1"/>
    <x v="5"/>
  </r>
  <r>
    <n v="1296"/>
    <n v="4080900"/>
    <s v="C"/>
    <s v="RRW"/>
    <s v="9026 Brimstone Ln"/>
    <x v="27"/>
    <n v="3"/>
    <n v="2"/>
    <n v="0"/>
    <n v="2"/>
    <n v="1"/>
    <n v="1992"/>
    <n v="0.17899999999999999"/>
    <n v="2138"/>
    <n v="173.06"/>
    <n v="370000"/>
    <n v="235.73"/>
    <n v="504000"/>
    <x v="1013"/>
    <n v="134000"/>
    <x v="1063"/>
    <x v="959"/>
    <x v="34"/>
    <n v="2"/>
    <x v="6"/>
  </r>
  <r>
    <n v="1297"/>
    <n v="5980178"/>
    <s v="C"/>
    <s v="NE"/>
    <s v="11113 Liberty Farms Dr"/>
    <x v="28"/>
    <n v="3"/>
    <n v="2"/>
    <n v="0"/>
    <n v="2"/>
    <n v="1"/>
    <n v="2007"/>
    <n v="0.13600000000000001"/>
    <n v="1646"/>
    <n v="176.18"/>
    <n v="290000"/>
    <n v="176.18"/>
    <n v="290000"/>
    <x v="1"/>
    <n v="0"/>
    <x v="1"/>
    <x v="1"/>
    <x v="34"/>
    <n v="0"/>
    <x v="1"/>
  </r>
  <r>
    <n v="1298"/>
    <n v="6410060"/>
    <s v="C"/>
    <s v="LS"/>
    <s v="5600 Laguna Cliff Ln"/>
    <x v="16"/>
    <n v="5"/>
    <n v="4"/>
    <n v="1"/>
    <n v="3"/>
    <n v="2"/>
    <n v="2004"/>
    <n v="1.5"/>
    <n v="5587"/>
    <n v="178.99"/>
    <n v="1000000"/>
    <n v="205.83"/>
    <n v="1150000"/>
    <x v="1014"/>
    <n v="150000"/>
    <x v="1064"/>
    <x v="960"/>
    <x v="34"/>
    <n v="3"/>
    <x v="3"/>
  </r>
  <r>
    <n v="1299"/>
    <n v="8328705"/>
    <s v="C"/>
    <s v="LS"/>
    <s v="8812 Flycatcher Ct"/>
    <x v="11"/>
    <n v="4"/>
    <n v="4"/>
    <n v="0"/>
    <n v="3"/>
    <n v="2"/>
    <n v="2014"/>
    <n v="0.33500000000000002"/>
    <n v="4221"/>
    <n v="179.98"/>
    <n v="759700"/>
    <n v="176.5"/>
    <n v="745000"/>
    <x v="1015"/>
    <n v="-14700"/>
    <x v="1065"/>
    <x v="961"/>
    <x v="34"/>
    <n v="25"/>
    <x v="36"/>
  </r>
  <r>
    <n v="1300"/>
    <n v="6694022"/>
    <s v="C"/>
    <n v="11"/>
    <s v="2503 Andrea Woods Cv"/>
    <x v="8"/>
    <n v="4"/>
    <n v="2"/>
    <n v="0"/>
    <n v="1"/>
    <n v="1"/>
    <n v="2007"/>
    <n v="0.10299999999999999"/>
    <n v="1523"/>
    <n v="180.56"/>
    <n v="275000"/>
    <n v="178.92"/>
    <n v="272500"/>
    <x v="1016"/>
    <n v="-2500"/>
    <x v="1066"/>
    <x v="962"/>
    <x v="34"/>
    <n v="0"/>
    <x v="1"/>
  </r>
  <r>
    <n v="1301"/>
    <n v="7841372"/>
    <s v="C"/>
    <s v="LS"/>
    <s v="15120 Cabrillo Way"/>
    <x v="11"/>
    <n v="4"/>
    <n v="3"/>
    <n v="1"/>
    <n v="2"/>
    <n v="1"/>
    <n v="2018"/>
    <n v="0.21"/>
    <n v="3354"/>
    <n v="181.86"/>
    <n v="609950"/>
    <n v="183.36"/>
    <n v="615000"/>
    <x v="1017"/>
    <n v="5050"/>
    <x v="1067"/>
    <x v="963"/>
    <x v="34"/>
    <n v="3"/>
    <x v="3"/>
  </r>
  <r>
    <n v="1302"/>
    <n v="4491346"/>
    <s v="C"/>
    <s v="SC"/>
    <s v="9224 Edmundsbury Dr"/>
    <x v="35"/>
    <n v="3"/>
    <n v="2"/>
    <n v="0"/>
    <n v="2"/>
    <n v="1"/>
    <n v="2009"/>
    <n v="0.11"/>
    <n v="1314"/>
    <n v="189.5"/>
    <n v="249000"/>
    <n v="221.46"/>
    <n v="291000"/>
    <x v="1018"/>
    <n v="42000"/>
    <x v="1068"/>
    <x v="558"/>
    <x v="34"/>
    <n v="0"/>
    <x v="1"/>
  </r>
  <r>
    <n v="1303"/>
    <n v="2725757"/>
    <s v="C"/>
    <s v="RRW"/>
    <s v="15220 Interlachen Dr"/>
    <x v="27"/>
    <n v="3"/>
    <n v="2"/>
    <n v="0"/>
    <n v="2"/>
    <n v="1"/>
    <n v="2004"/>
    <n v="0.153"/>
    <n v="2462"/>
    <n v="190.9"/>
    <n v="470000"/>
    <n v="190.9"/>
    <n v="470000"/>
    <x v="1"/>
    <n v="0"/>
    <x v="1"/>
    <x v="1"/>
    <x v="34"/>
    <n v="5"/>
    <x v="16"/>
  </r>
  <r>
    <n v="1304"/>
    <n v="7055820"/>
    <s v="C"/>
    <s v="N"/>
    <s v="15712 Cadoz Dr"/>
    <x v="5"/>
    <n v="3"/>
    <n v="2"/>
    <n v="0"/>
    <n v="2"/>
    <n v="1"/>
    <n v="1997"/>
    <n v="0.16500000000000001"/>
    <n v="1714"/>
    <n v="192.47"/>
    <n v="329900"/>
    <n v="197.2"/>
    <n v="338000"/>
    <x v="1019"/>
    <n v="8100"/>
    <x v="1069"/>
    <x v="964"/>
    <x v="34"/>
    <n v="2"/>
    <x v="6"/>
  </r>
  <r>
    <n v="1305"/>
    <n v="3079278"/>
    <s v="C"/>
    <s v="RN"/>
    <s v="12315 Simmental Dr"/>
    <x v="29"/>
    <n v="5"/>
    <n v="2"/>
    <n v="1"/>
    <n v="2"/>
    <n v="2"/>
    <n v="2020"/>
    <n v="0"/>
    <n v="2630"/>
    <n v="201.36"/>
    <n v="529570"/>
    <n v="201.56"/>
    <n v="530090"/>
    <x v="1020"/>
    <n v="520"/>
    <x v="1070"/>
    <x v="965"/>
    <x v="34"/>
    <n v="107"/>
    <x v="164"/>
  </r>
  <r>
    <n v="1306"/>
    <n v="1786682"/>
    <s v="C"/>
    <s v="SC"/>
    <s v="8003 Orizzonte St"/>
    <x v="8"/>
    <n v="3"/>
    <n v="3"/>
    <n v="0"/>
    <n v="2"/>
    <n v="2"/>
    <n v="2021"/>
    <n v="8.3000000000000004E-2"/>
    <n v="1694"/>
    <n v="201.58"/>
    <n v="341475"/>
    <n v="199.22"/>
    <n v="337475"/>
    <x v="1021"/>
    <n v="-4000"/>
    <x v="1071"/>
    <x v="966"/>
    <x v="34"/>
    <n v="1"/>
    <x v="5"/>
  </r>
  <r>
    <n v="1307"/>
    <n v="8191002"/>
    <s v="C"/>
    <s v="RN"/>
    <s v="12313 Simmental Dr"/>
    <x v="29"/>
    <n v="4"/>
    <n v="3"/>
    <n v="0"/>
    <n v="2"/>
    <n v="2"/>
    <n v="2020"/>
    <n v="0"/>
    <n v="2551"/>
    <n v="212.94"/>
    <n v="543211"/>
    <n v="212.94"/>
    <n v="543211"/>
    <x v="1"/>
    <n v="0"/>
    <x v="1"/>
    <x v="1"/>
    <x v="34"/>
    <n v="158"/>
    <x v="165"/>
  </r>
  <r>
    <n v="1308"/>
    <n v="6959670"/>
    <s v="C"/>
    <s v="SWW"/>
    <s v="10514 Redmond Rd"/>
    <x v="13"/>
    <n v="4"/>
    <n v="2"/>
    <n v="1"/>
    <n v="2"/>
    <n v="2"/>
    <n v="1989"/>
    <n v="0.17599999999999999"/>
    <n v="2746"/>
    <n v="214.82"/>
    <n v="589900"/>
    <n v="254.17"/>
    <n v="697950"/>
    <x v="1022"/>
    <n v="108050"/>
    <x v="1072"/>
    <x v="967"/>
    <x v="34"/>
    <n v="3"/>
    <x v="6"/>
  </r>
  <r>
    <n v="1309"/>
    <n v="5761892"/>
    <s v="C"/>
    <s v="HD"/>
    <s v="12134 Mesa Verde Dr"/>
    <x v="7"/>
    <n v="3"/>
    <n v="3"/>
    <n v="1"/>
    <n v="3"/>
    <n v="1"/>
    <n v="2020"/>
    <n v="0.26"/>
    <n v="2339"/>
    <n v="219.48"/>
    <n v="513374"/>
    <n v="219.48"/>
    <n v="513374"/>
    <x v="1"/>
    <n v="0"/>
    <x v="1"/>
    <x v="1"/>
    <x v="34"/>
    <n v="29"/>
    <x v="50"/>
  </r>
  <r>
    <n v="1310"/>
    <n v="9563818"/>
    <s v="C"/>
    <s v="NW"/>
    <s v="13009 Sherbourne St"/>
    <x v="3"/>
    <n v="4"/>
    <n v="2"/>
    <n v="0"/>
    <n v="2"/>
    <n v="1"/>
    <n v="1974"/>
    <n v="0.42099999999999999"/>
    <n v="1844"/>
    <n v="227.77"/>
    <n v="420000"/>
    <n v="277.11"/>
    <n v="511000"/>
    <x v="1023"/>
    <n v="91000"/>
    <x v="1073"/>
    <x v="968"/>
    <x v="34"/>
    <n v="3"/>
    <x v="3"/>
  </r>
  <r>
    <n v="1311"/>
    <n v="9637253"/>
    <s v="C"/>
    <s v="5E"/>
    <s v="4622 Inicio Ln #393"/>
    <x v="4"/>
    <n v="3"/>
    <n v="2"/>
    <n v="0"/>
    <n v="0"/>
    <n v="1"/>
    <n v="2016"/>
    <n v="0.14199999999999999"/>
    <n v="1125"/>
    <n v="231.11"/>
    <n v="260000"/>
    <n v="240"/>
    <n v="270000"/>
    <x v="1024"/>
    <n v="10000"/>
    <x v="1074"/>
    <x v="574"/>
    <x v="34"/>
    <n v="2"/>
    <x v="6"/>
  </r>
  <r>
    <n v="1312"/>
    <n v="9369746"/>
    <s v="C"/>
    <s v="PF"/>
    <s v="15003 Ryman Rd"/>
    <x v="45"/>
    <n v="2"/>
    <n v="2"/>
    <n v="0"/>
    <n v="1"/>
    <n v="1"/>
    <n v="2018"/>
    <n v="0"/>
    <n v="1148"/>
    <n v="243.89"/>
    <n v="279990"/>
    <n v="245.64"/>
    <n v="282000"/>
    <x v="1025"/>
    <n v="2010"/>
    <x v="1075"/>
    <x v="969"/>
    <x v="34"/>
    <n v="12"/>
    <x v="50"/>
  </r>
  <r>
    <n v="1313"/>
    <n v="9486143"/>
    <s v="C"/>
    <s v="2N"/>
    <s v="9005 HUNTERS Trce"/>
    <x v="19"/>
    <n v="3"/>
    <n v="2"/>
    <n v="0"/>
    <n v="2"/>
    <n v="1"/>
    <n v="1969"/>
    <n v="0.19900000000000001"/>
    <n v="2150"/>
    <n v="248.84"/>
    <n v="535000"/>
    <n v="255.81"/>
    <n v="550000"/>
    <x v="1026"/>
    <n v="15000"/>
    <x v="1076"/>
    <x v="970"/>
    <x v="34"/>
    <n v="2"/>
    <x v="6"/>
  </r>
  <r>
    <n v="1314"/>
    <n v="1108454"/>
    <s v="C"/>
    <s v="LS"/>
    <s v="4101 Cloudy Ridge Rd"/>
    <x v="16"/>
    <n v="4"/>
    <n v="2"/>
    <n v="1"/>
    <n v="2"/>
    <n v="3"/>
    <n v="1985"/>
    <n v="1.19"/>
    <n v="2571"/>
    <n v="258.64999999999998"/>
    <n v="665000"/>
    <n v="258.64999999999998"/>
    <n v="665000"/>
    <x v="1"/>
    <n v="0"/>
    <x v="1"/>
    <x v="1"/>
    <x v="34"/>
    <n v="6"/>
    <x v="32"/>
  </r>
  <r>
    <n v="1315"/>
    <n v="8946283"/>
    <s v="C"/>
    <s v="8W"/>
    <s v="10801 Straw Flower Dr"/>
    <x v="36"/>
    <n v="4"/>
    <n v="4"/>
    <n v="1"/>
    <n v="3"/>
    <n v="2"/>
    <n v="2009"/>
    <n v="0.25900000000000001"/>
    <n v="4290"/>
    <n v="261.07"/>
    <n v="1120000"/>
    <n v="261.07"/>
    <n v="1120000"/>
    <x v="1"/>
    <n v="0"/>
    <x v="1"/>
    <x v="1"/>
    <x v="34"/>
    <n v="74"/>
    <x v="103"/>
  </r>
  <r>
    <n v="1316"/>
    <n v="9985626"/>
    <s v="C"/>
    <s v="2N"/>
    <s v="8605 Colonial Dr"/>
    <x v="19"/>
    <n v="3"/>
    <n v="2"/>
    <n v="0"/>
    <n v="0"/>
    <n v="1"/>
    <n v="1969"/>
    <n v="0.17599999999999999"/>
    <n v="1809"/>
    <n v="262.58"/>
    <n v="475000"/>
    <n v="254.84"/>
    <n v="461000"/>
    <x v="1027"/>
    <n v="-14000"/>
    <x v="1077"/>
    <x v="971"/>
    <x v="34"/>
    <n v="28"/>
    <x v="123"/>
  </r>
  <r>
    <n v="1317"/>
    <n v="7557007"/>
    <s v="C"/>
    <s v="1N"/>
    <s v="4815 Transit Cir"/>
    <x v="6"/>
    <n v="3"/>
    <n v="2"/>
    <n v="0"/>
    <n v="2"/>
    <n v="1"/>
    <n v="1984"/>
    <n v="0.153"/>
    <n v="1380"/>
    <n v="264.49"/>
    <n v="365000"/>
    <n v="307.97000000000003"/>
    <n v="425000"/>
    <x v="1028"/>
    <n v="60000"/>
    <x v="1078"/>
    <x v="972"/>
    <x v="34"/>
    <n v="2"/>
    <x v="6"/>
  </r>
  <r>
    <n v="1318"/>
    <n v="4929249"/>
    <s v="C"/>
    <n v="6"/>
    <s v="301 Cumberland Rd"/>
    <x v="26"/>
    <n v="2"/>
    <n v="2"/>
    <n v="0"/>
    <n v="0"/>
    <n v="1"/>
    <n v="1952"/>
    <n v="0.14000000000000001"/>
    <n v="1694"/>
    <n v="265.64"/>
    <n v="450000"/>
    <n v="266.23"/>
    <n v="451000"/>
    <x v="1029"/>
    <n v="1000"/>
    <x v="1079"/>
    <x v="973"/>
    <x v="34"/>
    <n v="2"/>
    <x v="6"/>
  </r>
  <r>
    <n v="1319"/>
    <n v="4220165"/>
    <s v="C"/>
    <n v="2"/>
    <s v="8505 Spearman Dr"/>
    <x v="25"/>
    <n v="4"/>
    <n v="2"/>
    <n v="0"/>
    <n v="1"/>
    <n v="2"/>
    <n v="1965"/>
    <n v="0.16800000000000001"/>
    <n v="1628"/>
    <n v="279.48"/>
    <n v="455000"/>
    <n v="286.24"/>
    <n v="466000"/>
    <x v="1030"/>
    <n v="11000"/>
    <x v="1080"/>
    <x v="974"/>
    <x v="34"/>
    <n v="39"/>
    <x v="34"/>
  </r>
  <r>
    <n v="1320"/>
    <n v="8110089"/>
    <s v="C"/>
    <s v="8W"/>
    <s v="9708 Delgado Way"/>
    <x v="36"/>
    <n v="3"/>
    <n v="2"/>
    <n v="1"/>
    <n v="2"/>
    <n v="2"/>
    <n v="2015"/>
    <n v="0.29299999999999998"/>
    <n v="2494"/>
    <n v="280.27"/>
    <n v="699000"/>
    <n v="280.67"/>
    <n v="700000"/>
    <x v="328"/>
    <n v="1000"/>
    <x v="1081"/>
    <x v="199"/>
    <x v="34"/>
    <n v="117"/>
    <x v="39"/>
  </r>
  <r>
    <n v="1321"/>
    <n v="2307913"/>
    <s v="C"/>
    <s v="2N"/>
    <s v="1400 Pine Knoll Dr"/>
    <x v="19"/>
    <n v="3"/>
    <n v="2"/>
    <n v="0"/>
    <n v="2"/>
    <n v="1"/>
    <n v="1975"/>
    <n v="0.188"/>
    <n v="1679"/>
    <n v="282.91000000000003"/>
    <n v="475000"/>
    <n v="286.48"/>
    <n v="481000"/>
    <x v="1031"/>
    <n v="6000"/>
    <x v="1082"/>
    <x v="975"/>
    <x v="34"/>
    <n v="5"/>
    <x v="16"/>
  </r>
  <r>
    <n v="1322"/>
    <n v="8563208"/>
    <s v="C"/>
    <s v="1N"/>
    <s v="12408 Turtleback Ln"/>
    <x v="6"/>
    <n v="3"/>
    <n v="2"/>
    <n v="0"/>
    <n v="2"/>
    <n v="1"/>
    <n v="1982"/>
    <n v="0.159"/>
    <n v="1574"/>
    <n v="285.89999999999998"/>
    <n v="450000"/>
    <n v="304.95999999999998"/>
    <n v="480000"/>
    <x v="924"/>
    <n v="30000"/>
    <x v="1083"/>
    <x v="176"/>
    <x v="34"/>
    <n v="2"/>
    <x v="6"/>
  </r>
  <r>
    <n v="1323"/>
    <n v="4567352"/>
    <s v="C"/>
    <s v="CLS"/>
    <s v="13603 Terrett Trce"/>
    <x v="27"/>
    <n v="3"/>
    <n v="2"/>
    <n v="1"/>
    <n v="2"/>
    <n v="2"/>
    <n v="2020"/>
    <n v="0"/>
    <n v="1486"/>
    <n v="286.29000000000002"/>
    <n v="425432"/>
    <n v="286.29000000000002"/>
    <n v="425432"/>
    <x v="1"/>
    <n v="0"/>
    <x v="1"/>
    <x v="1"/>
    <x v="34"/>
    <n v="13"/>
    <x v="30"/>
  </r>
  <r>
    <n v="1324"/>
    <n v="2627526"/>
    <s v="C"/>
    <s v="8E"/>
    <s v="5801 Cannonade Ct"/>
    <x v="23"/>
    <n v="4"/>
    <n v="3"/>
    <n v="2"/>
    <n v="2"/>
    <n v="3"/>
    <n v="1984"/>
    <n v="0.252"/>
    <n v="4846"/>
    <n v="294.06"/>
    <n v="1425000"/>
    <n v="276.52"/>
    <n v="1340000"/>
    <x v="1032"/>
    <n v="-85000"/>
    <x v="1084"/>
    <x v="976"/>
    <x v="34"/>
    <n v="149"/>
    <x v="166"/>
  </r>
  <r>
    <n v="1325"/>
    <n v="2138323"/>
    <s v="C"/>
    <s v="W"/>
    <s v="10930 Long Branch Dr"/>
    <x v="30"/>
    <n v="2"/>
    <n v="2"/>
    <n v="0"/>
    <n v="0"/>
    <n v="2"/>
    <n v="2005"/>
    <n v="1.01"/>
    <n v="2797"/>
    <n v="303.89999999999998"/>
    <n v="850000"/>
    <n v="303.89999999999998"/>
    <n v="850000"/>
    <x v="1"/>
    <n v="0"/>
    <x v="1"/>
    <x v="1"/>
    <x v="34"/>
    <n v="24"/>
    <x v="8"/>
  </r>
  <r>
    <n v="1326"/>
    <n v="2334857"/>
    <s v="C"/>
    <s v="RN"/>
    <s v="1532 University Club Dr"/>
    <x v="29"/>
    <n v="5"/>
    <n v="4"/>
    <n v="0"/>
    <n v="3"/>
    <n v="2"/>
    <n v="2011"/>
    <n v="0.26500000000000001"/>
    <n v="4216"/>
    <n v="314.27999999999997"/>
    <n v="1325000"/>
    <n v="302.42"/>
    <n v="1275000"/>
    <x v="1033"/>
    <n v="-50000"/>
    <x v="1085"/>
    <x v="977"/>
    <x v="34"/>
    <n v="22"/>
    <x v="59"/>
  </r>
  <r>
    <n v="1327"/>
    <n v="1903424"/>
    <s v="C"/>
    <s v="1N"/>
    <s v="6801 Falcata Cv"/>
    <x v="18"/>
    <n v="4"/>
    <n v="4"/>
    <n v="0"/>
    <n v="2"/>
    <n v="2"/>
    <n v="1983"/>
    <n v="1.708"/>
    <n v="2463"/>
    <n v="314.66000000000003"/>
    <n v="775000"/>
    <n v="345.51"/>
    <n v="851000"/>
    <x v="1034"/>
    <n v="76000"/>
    <x v="1086"/>
    <x v="978"/>
    <x v="34"/>
    <n v="5"/>
    <x v="4"/>
  </r>
  <r>
    <n v="1328"/>
    <n v="6198643"/>
    <s v="C"/>
    <s v="10N"/>
    <s v="5113 Greenheart Dr"/>
    <x v="31"/>
    <n v="3"/>
    <n v="2"/>
    <n v="0"/>
    <n v="1"/>
    <n v="1"/>
    <n v="1969"/>
    <n v="0.187"/>
    <n v="1359"/>
    <n v="316.41000000000003"/>
    <n v="430000"/>
    <n v="369.39"/>
    <n v="502000"/>
    <x v="1035"/>
    <n v="72000"/>
    <x v="1087"/>
    <x v="979"/>
    <x v="34"/>
    <n v="2"/>
    <x v="6"/>
  </r>
  <r>
    <n v="1329"/>
    <n v="3472303"/>
    <s v="C"/>
    <s v="1N"/>
    <s v="6600 Three Oaks Cir"/>
    <x v="14"/>
    <n v="3"/>
    <n v="2"/>
    <n v="0"/>
    <n v="2"/>
    <n v="1"/>
    <n v="1974"/>
    <n v="0.22600000000000001"/>
    <n v="1570"/>
    <n v="317.83"/>
    <n v="499000"/>
    <n v="354.14"/>
    <n v="556000"/>
    <x v="1036"/>
    <n v="57000"/>
    <x v="1088"/>
    <x v="980"/>
    <x v="34"/>
    <n v="4"/>
    <x v="4"/>
  </r>
  <r>
    <n v="1330"/>
    <n v="7525832"/>
    <s v="C"/>
    <s v="RN"/>
    <s v="13106 Mansfield Dr"/>
    <x v="29"/>
    <n v="3"/>
    <n v="2"/>
    <n v="0"/>
    <n v="2"/>
    <n v="1"/>
    <n v="1978"/>
    <n v="0.52"/>
    <n v="2346"/>
    <n v="319.69"/>
    <n v="750000"/>
    <n v="303.5"/>
    <n v="712000"/>
    <x v="1037"/>
    <n v="-38000"/>
    <x v="1089"/>
    <x v="981"/>
    <x v="34"/>
    <n v="34"/>
    <x v="65"/>
  </r>
  <r>
    <n v="1331"/>
    <n v="7464430"/>
    <s v="C"/>
    <n v="3"/>
    <s v="4801 Bundyhill Dr"/>
    <x v="20"/>
    <n v="3"/>
    <n v="2"/>
    <n v="0"/>
    <n v="1"/>
    <n v="1"/>
    <n v="1982"/>
    <n v="0.17899999999999999"/>
    <n v="1144"/>
    <n v="349.61"/>
    <n v="399950"/>
    <n v="336.54"/>
    <n v="385000"/>
    <x v="1038"/>
    <n v="-14950"/>
    <x v="1090"/>
    <x v="982"/>
    <x v="34"/>
    <n v="20"/>
    <x v="69"/>
  </r>
  <r>
    <n v="1332"/>
    <n v="5819868"/>
    <s v="C"/>
    <n v="5"/>
    <s v="3605 Oak Springs Dr"/>
    <x v="21"/>
    <n v="3"/>
    <n v="2"/>
    <n v="0"/>
    <n v="0"/>
    <n v="2"/>
    <n v="1959"/>
    <n v="0.23200000000000001"/>
    <n v="1200"/>
    <n v="354.17"/>
    <n v="425000"/>
    <n v="380.83"/>
    <n v="457000"/>
    <x v="1039"/>
    <n v="32000"/>
    <x v="1091"/>
    <x v="983"/>
    <x v="34"/>
    <n v="4"/>
    <x v="3"/>
  </r>
  <r>
    <n v="1333"/>
    <n v="5191207"/>
    <s v="C"/>
    <n v="5"/>
    <s v="1908 E 2nd St"/>
    <x v="24"/>
    <n v="3"/>
    <n v="2"/>
    <n v="0"/>
    <n v="0"/>
    <n v="1"/>
    <n v="1915"/>
    <n v="0.14899999999999999"/>
    <n v="1857"/>
    <n v="358.1"/>
    <n v="665000"/>
    <n v="358.1"/>
    <n v="665000"/>
    <x v="1"/>
    <n v="0"/>
    <x v="1"/>
    <x v="1"/>
    <x v="34"/>
    <n v="60"/>
    <x v="24"/>
  </r>
  <r>
    <n v="1334"/>
    <n v="7602306"/>
    <s v="C"/>
    <s v="10N"/>
    <s v="4901 Broken Bow Pass"/>
    <x v="31"/>
    <n v="3"/>
    <n v="2"/>
    <n v="0"/>
    <n v="2"/>
    <n v="1"/>
    <n v="1967"/>
    <n v="0.21199999999999999"/>
    <n v="1743"/>
    <n v="358.52"/>
    <n v="624900"/>
    <n v="352.84"/>
    <n v="615000"/>
    <x v="1040"/>
    <n v="-9900"/>
    <x v="1092"/>
    <x v="984"/>
    <x v="34"/>
    <n v="82"/>
    <x v="25"/>
  </r>
  <r>
    <n v="1335"/>
    <n v="8986893"/>
    <s v="C"/>
    <s v="10S"/>
    <s v="7803 Seminary Ridge Dr"/>
    <x v="31"/>
    <n v="3"/>
    <n v="2"/>
    <n v="0"/>
    <n v="2"/>
    <n v="1"/>
    <n v="1982"/>
    <n v="0.152"/>
    <n v="1597"/>
    <n v="360.05"/>
    <n v="575000"/>
    <n v="385.1"/>
    <n v="615000"/>
    <x v="1041"/>
    <n v="40000"/>
    <x v="1093"/>
    <x v="284"/>
    <x v="34"/>
    <n v="3"/>
    <x v="3"/>
  </r>
  <r>
    <n v="1336"/>
    <n v="1722624"/>
    <s v="C"/>
    <s v="W"/>
    <s v="4705 Fieldstone Dr"/>
    <x v="17"/>
    <n v="3"/>
    <n v="2"/>
    <n v="0"/>
    <n v="2"/>
    <n v="1"/>
    <n v="1976"/>
    <n v="0.16400000000000001"/>
    <n v="1492"/>
    <n v="368.63"/>
    <n v="550000"/>
    <n v="383.38"/>
    <n v="572000"/>
    <x v="1042"/>
    <n v="22000"/>
    <x v="1094"/>
    <x v="224"/>
    <x v="34"/>
    <n v="5"/>
    <x v="16"/>
  </r>
  <r>
    <n v="1337"/>
    <n v="7683308"/>
    <s v="C"/>
    <n v="3"/>
    <s v="1904 Turtle Springs Ct #26"/>
    <x v="20"/>
    <n v="2"/>
    <n v="2"/>
    <n v="1"/>
    <n v="0"/>
    <n v="2"/>
    <n v="2017"/>
    <n v="8.6999999999999994E-2"/>
    <n v="1268"/>
    <n v="374.61"/>
    <n v="475000"/>
    <n v="384.07"/>
    <n v="487000"/>
    <x v="1043"/>
    <n v="12000"/>
    <x v="1095"/>
    <x v="985"/>
    <x v="34"/>
    <n v="6"/>
    <x v="32"/>
  </r>
  <r>
    <n v="1338"/>
    <n v="7838913"/>
    <s v="C"/>
    <n v="3"/>
    <s v="1502 Devon Cir"/>
    <x v="20"/>
    <n v="3"/>
    <n v="2"/>
    <n v="0"/>
    <n v="0"/>
    <n v="1"/>
    <n v="1956"/>
    <n v="0.32500000000000001"/>
    <n v="1456"/>
    <n v="377.06"/>
    <n v="549000"/>
    <n v="377.06"/>
    <n v="549000"/>
    <x v="1"/>
    <n v="0"/>
    <x v="1"/>
    <x v="1"/>
    <x v="34"/>
    <n v="6"/>
    <x v="16"/>
  </r>
  <r>
    <n v="1339"/>
    <n v="7304184"/>
    <s v="C"/>
    <n v="3"/>
    <s v="2002 Alamo St"/>
    <x v="38"/>
    <n v="3"/>
    <n v="3"/>
    <n v="1"/>
    <n v="1"/>
    <n v="2"/>
    <n v="2020"/>
    <n v="0.10100000000000001"/>
    <n v="2455"/>
    <n v="382.48"/>
    <n v="939000"/>
    <n v="382.48"/>
    <n v="939000"/>
    <x v="1"/>
    <n v="0"/>
    <x v="1"/>
    <x v="1"/>
    <x v="34"/>
    <n v="8"/>
    <x v="2"/>
  </r>
  <r>
    <n v="1340"/>
    <n v="7282666"/>
    <s v="C"/>
    <s v="1N"/>
    <s v="5728 Misty Hill Cv"/>
    <x v="14"/>
    <n v="3"/>
    <n v="2"/>
    <n v="1"/>
    <n v="2"/>
    <n v="2"/>
    <n v="2015"/>
    <n v="0.21199999999999999"/>
    <n v="2521"/>
    <n v="382.78"/>
    <n v="965000"/>
    <n v="382.78"/>
    <n v="965000"/>
    <x v="1"/>
    <n v="0"/>
    <x v="1"/>
    <x v="1"/>
    <x v="34"/>
    <n v="4"/>
    <x v="4"/>
  </r>
  <r>
    <n v="1341"/>
    <n v="9046738"/>
    <s v="C"/>
    <s v="W"/>
    <s v="3201 Clumpgrass Cv"/>
    <x v="17"/>
    <n v="4"/>
    <n v="4"/>
    <n v="1"/>
    <n v="3"/>
    <n v="2"/>
    <n v="1999"/>
    <n v="1.742"/>
    <n v="4050"/>
    <n v="432.1"/>
    <n v="1750000"/>
    <n v="450.62"/>
    <n v="1825000"/>
    <x v="1044"/>
    <n v="75000"/>
    <x v="1096"/>
    <x v="986"/>
    <x v="34"/>
    <n v="3"/>
    <x v="3"/>
  </r>
  <r>
    <n v="1342"/>
    <n v="1923824"/>
    <s v="C"/>
    <s v="10N"/>
    <s v="4802 Lansing Dr"/>
    <x v="31"/>
    <n v="3"/>
    <n v="1"/>
    <n v="0"/>
    <n v="1"/>
    <n v="1"/>
    <n v="1971"/>
    <n v="0.193"/>
    <n v="1069"/>
    <n v="444.25"/>
    <n v="474900"/>
    <n v="447.15"/>
    <n v="478000"/>
    <x v="1045"/>
    <n v="3100"/>
    <x v="1097"/>
    <x v="987"/>
    <x v="34"/>
    <n v="14"/>
    <x v="27"/>
  </r>
  <r>
    <n v="1343"/>
    <n v="8700766"/>
    <s v="C"/>
    <n v="4"/>
    <s v="503 Franklin Blvd"/>
    <x v="22"/>
    <n v="3"/>
    <n v="2"/>
    <n v="0"/>
    <n v="1"/>
    <n v="2"/>
    <n v="1947"/>
    <n v="0.183"/>
    <n v="1913"/>
    <n v="459.49"/>
    <n v="879000"/>
    <n v="444.33"/>
    <n v="850000"/>
    <x v="1046"/>
    <n v="-29000"/>
    <x v="1098"/>
    <x v="988"/>
    <x v="34"/>
    <n v="45"/>
    <x v="74"/>
  </r>
  <r>
    <n v="1344"/>
    <n v="4374975"/>
    <s v="C"/>
    <n v="5"/>
    <s v="305 Tillery Sq #1"/>
    <x v="24"/>
    <n v="5"/>
    <n v="4"/>
    <n v="1"/>
    <n v="1"/>
    <n v="2"/>
    <n v="2020"/>
    <n v="0.28499999999999998"/>
    <n v="2750"/>
    <n v="470.91"/>
    <n v="1295000"/>
    <n v="454.55"/>
    <n v="1250000"/>
    <x v="1047"/>
    <n v="-45000"/>
    <x v="1099"/>
    <x v="989"/>
    <x v="34"/>
    <n v="25"/>
    <x v="36"/>
  </r>
  <r>
    <n v="1345"/>
    <n v="6320859"/>
    <s v="C"/>
    <n v="4"/>
    <s v="5602 Grover Ave"/>
    <x v="42"/>
    <n v="3"/>
    <n v="1"/>
    <n v="0"/>
    <n v="0"/>
    <n v="1"/>
    <n v="1953"/>
    <n v="0.157"/>
    <n v="990"/>
    <n v="486.87"/>
    <n v="482000"/>
    <n v="486.87"/>
    <n v="482000"/>
    <x v="1"/>
    <n v="0"/>
    <x v="1"/>
    <x v="1"/>
    <x v="34"/>
    <n v="17"/>
    <x v="19"/>
  </r>
  <r>
    <n v="1346"/>
    <n v="1494503"/>
    <s v="C"/>
    <n v="2"/>
    <s v="1202 Madison Ave"/>
    <x v="25"/>
    <n v="3"/>
    <n v="2"/>
    <n v="0"/>
    <n v="1"/>
    <n v="1"/>
    <n v="1951"/>
    <n v="0.187"/>
    <n v="1364"/>
    <n v="513.20000000000005"/>
    <n v="700000"/>
    <n v="524.19000000000005"/>
    <n v="715000"/>
    <x v="1048"/>
    <n v="15000"/>
    <x v="1100"/>
    <x v="990"/>
    <x v="34"/>
    <n v="0"/>
    <x v="1"/>
  </r>
  <r>
    <n v="1347"/>
    <n v="5257008"/>
    <s v="C"/>
    <n v="5"/>
    <s v="4700 Bandera Rd"/>
    <x v="21"/>
    <n v="3"/>
    <n v="2"/>
    <n v="0"/>
    <n v="2"/>
    <n v="1"/>
    <n v="1960"/>
    <n v="0.13800000000000001"/>
    <n v="890"/>
    <n v="522.36"/>
    <n v="464900"/>
    <n v="522.47"/>
    <n v="465000"/>
    <x v="1049"/>
    <n v="100"/>
    <x v="1101"/>
    <x v="991"/>
    <x v="34"/>
    <n v="6"/>
    <x v="32"/>
  </r>
  <r>
    <n v="1348"/>
    <n v="4829000"/>
    <s v="C"/>
    <n v="2"/>
    <s v="7504 Hardy Dr"/>
    <x v="25"/>
    <n v="3"/>
    <n v="1"/>
    <n v="0"/>
    <n v="1"/>
    <n v="1"/>
    <n v="1954"/>
    <n v="0.17899999999999999"/>
    <n v="993"/>
    <n v="528.6"/>
    <n v="524900"/>
    <n v="665.66"/>
    <n v="661000"/>
    <x v="1050"/>
    <n v="136100"/>
    <x v="1102"/>
    <x v="992"/>
    <x v="34"/>
    <n v="4"/>
    <x v="4"/>
  </r>
  <r>
    <n v="1349"/>
    <n v="6352189"/>
    <s v="C"/>
    <s v="1B"/>
    <s v="3108 Pleasant Run Pl #3"/>
    <x v="37"/>
    <n v="4"/>
    <n v="4"/>
    <n v="0"/>
    <n v="2"/>
    <n v="2"/>
    <n v="1998"/>
    <n v="0.222"/>
    <n v="3387"/>
    <n v="538.82000000000005"/>
    <n v="1825000"/>
    <n v="515.21"/>
    <n v="1745000"/>
    <x v="1051"/>
    <n v="-80000"/>
    <x v="1103"/>
    <x v="993"/>
    <x v="34"/>
    <n v="32"/>
    <x v="14"/>
  </r>
  <r>
    <n v="1350"/>
    <n v="4644797"/>
    <s v="C"/>
    <n v="5"/>
    <s v="1809 Holly St"/>
    <x v="24"/>
    <n v="3"/>
    <n v="2"/>
    <n v="0"/>
    <n v="0"/>
    <n v="1"/>
    <n v="1930"/>
    <n v="0.161"/>
    <n v="1715"/>
    <n v="553.94000000000005"/>
    <n v="950000"/>
    <n v="597.66999999999996"/>
    <n v="1025000"/>
    <x v="1052"/>
    <n v="75000"/>
    <x v="1104"/>
    <x v="994"/>
    <x v="34"/>
    <n v="5"/>
    <x v="4"/>
  </r>
  <r>
    <n v="1351"/>
    <n v="3371350"/>
    <s v="C"/>
    <n v="4"/>
    <s v="931 E 55th St"/>
    <x v="22"/>
    <n v="1"/>
    <n v="1"/>
    <n v="0"/>
    <n v="0"/>
    <n v="1"/>
    <n v="1960"/>
    <n v="0.27700000000000002"/>
    <n v="660"/>
    <n v="604.54999999999995"/>
    <n v="399000"/>
    <n v="613.64"/>
    <n v="405000"/>
    <x v="1053"/>
    <n v="6000"/>
    <x v="1105"/>
    <x v="995"/>
    <x v="34"/>
    <n v="221"/>
    <x v="167"/>
  </r>
  <r>
    <n v="1352"/>
    <n v="5036300"/>
    <s v="C"/>
    <n v="6"/>
    <s v="1708 Bouldin Ave"/>
    <x v="26"/>
    <n v="5"/>
    <n v="3"/>
    <n v="0"/>
    <n v="1"/>
    <n v="3"/>
    <n v="2018"/>
    <n v="0.13"/>
    <n v="2622"/>
    <n v="608.30999999999995"/>
    <n v="1595000"/>
    <n v="591.15"/>
    <n v="1550000"/>
    <x v="1054"/>
    <n v="-45000"/>
    <x v="1106"/>
    <x v="996"/>
    <x v="34"/>
    <n v="49"/>
    <x v="83"/>
  </r>
  <r>
    <n v="1353"/>
    <n v="8690172"/>
    <s v="C"/>
    <n v="5"/>
    <s v="2210 Canterbury St #2"/>
    <x v="24"/>
    <n v="2"/>
    <n v="2"/>
    <n v="1"/>
    <n v="1"/>
    <n v="2"/>
    <n v="2018"/>
    <n v="7.9000000000000001E-2"/>
    <n v="831"/>
    <n v="613.72"/>
    <n v="510000"/>
    <n v="614.91999999999996"/>
    <n v="511000"/>
    <x v="1055"/>
    <n v="1000"/>
    <x v="1107"/>
    <x v="997"/>
    <x v="34"/>
    <n v="6"/>
    <x v="32"/>
  </r>
  <r>
    <n v="1354"/>
    <n v="8131962"/>
    <s v="C"/>
    <s v="LS"/>
    <s v="16327C Flint Rock Rd"/>
    <x v="11"/>
    <n v="3"/>
    <n v="2"/>
    <n v="1"/>
    <n v="6"/>
    <n v="3"/>
    <n v="2015"/>
    <n v="10.08"/>
    <n v="2340"/>
    <n v="807.69"/>
    <n v="1890000"/>
    <n v="773.5"/>
    <n v="1810000"/>
    <x v="1056"/>
    <n v="-80000"/>
    <x v="1108"/>
    <x v="998"/>
    <x v="34"/>
    <n v="45"/>
    <x v="68"/>
  </r>
  <r>
    <n v="1355"/>
    <n v="4312111"/>
    <s v="C"/>
    <s v="MA"/>
    <s v="12001 Caithness Way"/>
    <x v="28"/>
    <n v="3"/>
    <n v="2"/>
    <n v="1"/>
    <n v="2"/>
    <n v="2"/>
    <n v="2020"/>
    <n v="0.12"/>
    <n v="1921"/>
    <n v="157.43"/>
    <n v="302422"/>
    <n v="155.66"/>
    <n v="299032"/>
    <x v="1057"/>
    <n v="-3390"/>
    <x v="1109"/>
    <x v="999"/>
    <x v="35"/>
    <n v="45"/>
    <x v="68"/>
  </r>
  <r>
    <n v="1356"/>
    <n v="3269864"/>
    <s v="C"/>
    <s v="SWE"/>
    <s v="12309 Gun Metal Dr"/>
    <x v="13"/>
    <n v="4"/>
    <n v="3"/>
    <n v="1"/>
    <n v="3"/>
    <n v="2"/>
    <n v="2005"/>
    <n v="0.33400000000000002"/>
    <n v="4048"/>
    <n v="160.57"/>
    <n v="650000"/>
    <n v="160.57"/>
    <n v="650000"/>
    <x v="1"/>
    <n v="0"/>
    <x v="1"/>
    <x v="1"/>
    <x v="35"/>
    <n v="0"/>
    <x v="1"/>
  </r>
  <r>
    <n v="1357"/>
    <n v="9674282"/>
    <s v="C"/>
    <s v="NW"/>
    <s v="10503 Timbercrest Ln"/>
    <x v="18"/>
    <n v="4"/>
    <n v="2"/>
    <n v="0"/>
    <n v="2"/>
    <n v="1"/>
    <n v="1976"/>
    <n v="0"/>
    <n v="2007"/>
    <n v="169.36"/>
    <n v="339900"/>
    <n v="209.27"/>
    <n v="420000"/>
    <x v="1058"/>
    <n v="80100"/>
    <x v="1110"/>
    <x v="1000"/>
    <x v="35"/>
    <n v="3"/>
    <x v="3"/>
  </r>
  <r>
    <n v="1358"/>
    <n v="6287843"/>
    <s v="C"/>
    <s v="SC"/>
    <s v="9213 Ipswich Bay Dr"/>
    <x v="35"/>
    <n v="3"/>
    <n v="2"/>
    <n v="0"/>
    <n v="2"/>
    <n v="1"/>
    <n v="2013"/>
    <n v="0.13800000000000001"/>
    <n v="1768"/>
    <n v="169.68"/>
    <n v="300000"/>
    <n v="186.65"/>
    <n v="330000"/>
    <x v="1059"/>
    <n v="30000"/>
    <x v="1111"/>
    <x v="1001"/>
    <x v="35"/>
    <n v="0"/>
    <x v="1"/>
  </r>
  <r>
    <n v="1359"/>
    <n v="8609640"/>
    <s v="C"/>
    <s v="NE"/>
    <s v="11607 January Dr"/>
    <x v="10"/>
    <n v="4"/>
    <n v="2"/>
    <n v="0"/>
    <n v="2"/>
    <n v="1"/>
    <n v="1972"/>
    <n v="0.24299999999999999"/>
    <n v="2054"/>
    <n v="169.91"/>
    <n v="349000"/>
    <n v="199.61"/>
    <n v="410000"/>
    <x v="1060"/>
    <n v="61000"/>
    <x v="1112"/>
    <x v="1002"/>
    <x v="35"/>
    <n v="5"/>
    <x v="16"/>
  </r>
  <r>
    <n v="1360"/>
    <n v="2869084"/>
    <s v="C"/>
    <s v="3E"/>
    <s v="7120 Carwill Dr"/>
    <x v="1"/>
    <n v="3"/>
    <n v="2"/>
    <n v="0"/>
    <n v="2"/>
    <n v="1"/>
    <n v="1974"/>
    <n v="0.17499999999999999"/>
    <n v="1397"/>
    <n v="178.88"/>
    <n v="249900"/>
    <n v="200.43"/>
    <n v="280000"/>
    <x v="1061"/>
    <n v="30100"/>
    <x v="1113"/>
    <x v="1003"/>
    <x v="35"/>
    <n v="5"/>
    <x v="4"/>
  </r>
  <r>
    <n v="1361"/>
    <n v="1322871"/>
    <s v="C"/>
    <n v="11"/>
    <s v="9105 Meridian Oak Ln"/>
    <x v="8"/>
    <n v="4"/>
    <n v="2"/>
    <n v="1"/>
    <n v="2"/>
    <n v="2"/>
    <n v="2006"/>
    <n v="0.20599999999999999"/>
    <n v="1919"/>
    <n v="181.81"/>
    <n v="348900"/>
    <n v="181.81"/>
    <n v="348900"/>
    <x v="1"/>
    <n v="0"/>
    <x v="1"/>
    <x v="1"/>
    <x v="35"/>
    <n v="28"/>
    <x v="110"/>
  </r>
  <r>
    <n v="1362"/>
    <n v="7768580"/>
    <s v="C"/>
    <s v="SWE"/>
    <s v="10300 Laredo Dr"/>
    <x v="9"/>
    <n v="3"/>
    <n v="2"/>
    <n v="1"/>
    <n v="2"/>
    <n v="2"/>
    <n v="2011"/>
    <n v="0.224"/>
    <n v="1778"/>
    <n v="190.91"/>
    <n v="339444"/>
    <n v="190.91"/>
    <n v="339444"/>
    <x v="1"/>
    <n v="0"/>
    <x v="1"/>
    <x v="1"/>
    <x v="35"/>
    <n v="5"/>
    <x v="16"/>
  </r>
  <r>
    <n v="1363"/>
    <n v="4122090"/>
    <s v="C"/>
    <s v="3E"/>
    <s v="6124 Toscana Ave"/>
    <x v="1"/>
    <n v="3"/>
    <n v="3"/>
    <n v="1"/>
    <n v="2"/>
    <n v="2"/>
    <n v="2020"/>
    <n v="0.13800000000000001"/>
    <n v="2516"/>
    <n v="191.53"/>
    <n v="481900"/>
    <n v="191.53"/>
    <n v="481900"/>
    <x v="1"/>
    <n v="0"/>
    <x v="1"/>
    <x v="1"/>
    <x v="35"/>
    <n v="108"/>
    <x v="85"/>
  </r>
  <r>
    <n v="1364"/>
    <n v="8277754"/>
    <s v="C"/>
    <s v="LS"/>
    <s v="127 Betula Dr"/>
    <x v="16"/>
    <n v="3"/>
    <n v="2"/>
    <n v="1"/>
    <n v="2"/>
    <n v="2"/>
    <n v="1999"/>
    <n v="0.36"/>
    <n v="3282"/>
    <n v="197.75"/>
    <n v="649000"/>
    <n v="195"/>
    <n v="640000"/>
    <x v="1062"/>
    <n v="-9000"/>
    <x v="1114"/>
    <x v="1004"/>
    <x v="35"/>
    <n v="24"/>
    <x v="8"/>
  </r>
  <r>
    <n v="1365"/>
    <n v="2710580"/>
    <s v="C"/>
    <s v="2N"/>
    <s v="9009 Blue Quail Dr"/>
    <x v="19"/>
    <n v="3"/>
    <n v="2"/>
    <n v="0"/>
    <n v="2"/>
    <n v="1"/>
    <n v="1969"/>
    <n v="0.21099999999999999"/>
    <n v="1921"/>
    <n v="197.81"/>
    <n v="380000"/>
    <n v="221.24"/>
    <n v="425000"/>
    <x v="1063"/>
    <n v="45000"/>
    <x v="1115"/>
    <x v="1005"/>
    <x v="35"/>
    <n v="6"/>
    <x v="16"/>
  </r>
  <r>
    <n v="1366"/>
    <n v="8838697"/>
    <s v="C"/>
    <s v="SWE"/>
    <s v="914 Boatswain Way"/>
    <x v="9"/>
    <n v="3"/>
    <n v="2"/>
    <n v="1"/>
    <n v="2"/>
    <n v="2"/>
    <n v="2018"/>
    <n v="0.13700000000000001"/>
    <n v="1692"/>
    <n v="197.99"/>
    <n v="335000"/>
    <n v="221.63"/>
    <n v="375000"/>
    <x v="1064"/>
    <n v="40000"/>
    <x v="1116"/>
    <x v="1006"/>
    <x v="35"/>
    <n v="3"/>
    <x v="3"/>
  </r>
  <r>
    <n v="1367"/>
    <n v="3772842"/>
    <s v="C"/>
    <s v="3E"/>
    <s v="6028 Toscana Ave"/>
    <x v="1"/>
    <n v="4"/>
    <n v="3"/>
    <n v="0"/>
    <n v="3"/>
    <n v="2"/>
    <n v="2020"/>
    <n v="0.13800000000000001"/>
    <n v="2786"/>
    <n v="206.71"/>
    <n v="575900"/>
    <n v="206.71"/>
    <n v="575900"/>
    <x v="1"/>
    <n v="0"/>
    <x v="1"/>
    <x v="1"/>
    <x v="35"/>
    <n v="15"/>
    <x v="48"/>
  </r>
  <r>
    <n v="1368"/>
    <n v="8873831"/>
    <s v="C"/>
    <s v="W"/>
    <s v="7513 Journeyville Dr"/>
    <x v="17"/>
    <n v="5"/>
    <n v="4"/>
    <n v="0"/>
    <n v="2"/>
    <n v="2"/>
    <n v="2005"/>
    <n v="0.42199999999999999"/>
    <n v="3540"/>
    <n v="217.49"/>
    <n v="769900"/>
    <n v="235.24"/>
    <n v="832750"/>
    <x v="1065"/>
    <n v="62850"/>
    <x v="1117"/>
    <x v="1007"/>
    <x v="35"/>
    <n v="3"/>
    <x v="3"/>
  </r>
  <r>
    <n v="1369"/>
    <n v="6408298"/>
    <s v="C"/>
    <s v="RRW"/>
    <s v="10500 Avery Club Dr #6"/>
    <x v="27"/>
    <n v="5"/>
    <n v="4"/>
    <n v="0"/>
    <n v="3"/>
    <n v="2"/>
    <n v="2007"/>
    <n v="0.27900000000000003"/>
    <n v="4054"/>
    <n v="234.34"/>
    <n v="950000"/>
    <n v="226.94"/>
    <n v="920000"/>
    <x v="1066"/>
    <n v="-30000"/>
    <x v="1118"/>
    <x v="1008"/>
    <x v="35"/>
    <n v="96"/>
    <x v="161"/>
  </r>
  <r>
    <n v="1370"/>
    <n v="2863593"/>
    <s v="C"/>
    <s v="LS"/>
    <s v="213 Rivulet Ln"/>
    <x v="11"/>
    <n v="3"/>
    <n v="2"/>
    <n v="0"/>
    <n v="2"/>
    <n v="1"/>
    <n v="2009"/>
    <n v="0.3"/>
    <n v="2033"/>
    <n v="238.56"/>
    <n v="485000"/>
    <n v="275.24"/>
    <n v="559559"/>
    <x v="1067"/>
    <n v="74559"/>
    <x v="1119"/>
    <x v="1009"/>
    <x v="35"/>
    <n v="3"/>
    <x v="3"/>
  </r>
  <r>
    <n v="1371"/>
    <n v="1257512"/>
    <s v="C"/>
    <s v="1N"/>
    <s v="7205 Carlwood Dr"/>
    <x v="14"/>
    <n v="4"/>
    <n v="2"/>
    <n v="1"/>
    <n v="2"/>
    <n v="2"/>
    <n v="1981"/>
    <n v="0.22600000000000001"/>
    <n v="2901"/>
    <n v="240.95"/>
    <n v="699000"/>
    <n v="296.45"/>
    <n v="860000"/>
    <x v="1068"/>
    <n v="161000"/>
    <x v="1120"/>
    <x v="1010"/>
    <x v="35"/>
    <n v="1"/>
    <x v="5"/>
  </r>
  <r>
    <n v="1372"/>
    <n v="7231870"/>
    <s v="C"/>
    <s v="N"/>
    <s v="2301 Dowd Ln"/>
    <x v="5"/>
    <n v="3"/>
    <n v="2"/>
    <n v="0"/>
    <n v="2"/>
    <n v="1"/>
    <n v="1985"/>
    <n v="0.13900000000000001"/>
    <n v="1188"/>
    <n v="244.11"/>
    <n v="290000"/>
    <n v="267.26"/>
    <n v="317500"/>
    <x v="1069"/>
    <n v="27500"/>
    <x v="1121"/>
    <x v="1011"/>
    <x v="35"/>
    <n v="6"/>
    <x v="16"/>
  </r>
  <r>
    <n v="1373"/>
    <n v="5085004"/>
    <s v="C"/>
    <s v="10N"/>
    <s v="1406 Homespun Rd"/>
    <x v="31"/>
    <n v="3"/>
    <n v="2"/>
    <n v="1"/>
    <n v="2"/>
    <n v="2"/>
    <n v="2016"/>
    <n v="0.17899999999999999"/>
    <n v="1568"/>
    <n v="271.05"/>
    <n v="425000"/>
    <n v="290.18"/>
    <n v="455000"/>
    <x v="1070"/>
    <n v="30000"/>
    <x v="1122"/>
    <x v="308"/>
    <x v="35"/>
    <n v="5"/>
    <x v="16"/>
  </r>
  <r>
    <n v="1374"/>
    <n v="6675731"/>
    <s v="C"/>
    <s v="NW"/>
    <s v="11404 Spicewood Pkwy"/>
    <x v="18"/>
    <n v="4"/>
    <n v="2"/>
    <n v="1"/>
    <n v="2"/>
    <n v="1"/>
    <n v="1976"/>
    <n v="0.32100000000000001"/>
    <n v="2756"/>
    <n v="271.77"/>
    <n v="749000"/>
    <n v="264.88"/>
    <n v="730000"/>
    <x v="1071"/>
    <n v="-19000"/>
    <x v="1123"/>
    <x v="1012"/>
    <x v="35"/>
    <n v="23"/>
    <x v="57"/>
  </r>
  <r>
    <n v="1375"/>
    <n v="5656113"/>
    <s v="C"/>
    <s v="NW"/>
    <s v="12004 Acorn Creek Trl"/>
    <x v="18"/>
    <n v="4"/>
    <n v="3"/>
    <n v="0"/>
    <n v="2"/>
    <n v="1"/>
    <n v="2020"/>
    <n v="0.16400000000000001"/>
    <n v="2200"/>
    <n v="272.58999999999997"/>
    <n v="599700"/>
    <n v="306.93"/>
    <n v="675250"/>
    <x v="1072"/>
    <n v="75550"/>
    <x v="1124"/>
    <x v="1013"/>
    <x v="35"/>
    <n v="9"/>
    <x v="11"/>
  </r>
  <r>
    <n v="1376"/>
    <n v="5299643"/>
    <s v="C"/>
    <s v="10S"/>
    <s v="7919 Finch Trl"/>
    <x v="31"/>
    <n v="3"/>
    <n v="2"/>
    <n v="1"/>
    <n v="2"/>
    <n v="2"/>
    <n v="1986"/>
    <n v="0.15"/>
    <n v="1650"/>
    <n v="272.73"/>
    <n v="450000"/>
    <n v="318.18"/>
    <n v="525000"/>
    <x v="1073"/>
    <n v="75000"/>
    <x v="1125"/>
    <x v="1014"/>
    <x v="35"/>
    <n v="1"/>
    <x v="5"/>
  </r>
  <r>
    <n v="1377"/>
    <n v="9210524"/>
    <s v="C"/>
    <s v="SWW"/>
    <s v="7300 John Blocker Dr"/>
    <x v="15"/>
    <n v="3"/>
    <n v="2"/>
    <n v="0"/>
    <n v="2"/>
    <n v="1"/>
    <n v="1988"/>
    <n v="0.13900000000000001"/>
    <n v="1382"/>
    <n v="285.82"/>
    <n v="395000"/>
    <n v="326.33999999999997"/>
    <n v="451000"/>
    <x v="1074"/>
    <n v="56000"/>
    <x v="1126"/>
    <x v="1015"/>
    <x v="35"/>
    <n v="4"/>
    <x v="4"/>
  </r>
  <r>
    <n v="1378"/>
    <n v="6835137"/>
    <s v="C"/>
    <s v="SWW"/>
    <s v="6101 Roxbury Ln"/>
    <x v="13"/>
    <n v="3"/>
    <n v="2"/>
    <n v="0"/>
    <n v="2"/>
    <n v="1"/>
    <n v="1993"/>
    <n v="0.19600000000000001"/>
    <n v="1739"/>
    <n v="287.52"/>
    <n v="500000"/>
    <n v="325.47000000000003"/>
    <n v="566000"/>
    <x v="1075"/>
    <n v="66000"/>
    <x v="1127"/>
    <x v="1016"/>
    <x v="35"/>
    <n v="2"/>
    <x v="6"/>
  </r>
  <r>
    <n v="1379"/>
    <n v="2199331"/>
    <s v="C"/>
    <s v="1N"/>
    <s v="4803 Gerona Dr"/>
    <x v="14"/>
    <n v="3"/>
    <n v="2"/>
    <n v="0"/>
    <n v="2"/>
    <n v="1"/>
    <n v="1975"/>
    <n v="0.17899999999999999"/>
    <n v="1714"/>
    <n v="297.55"/>
    <n v="510000"/>
    <n v="332.26"/>
    <n v="569500"/>
    <x v="1076"/>
    <n v="59500"/>
    <x v="1128"/>
    <x v="409"/>
    <x v="35"/>
    <n v="2"/>
    <x v="6"/>
  </r>
  <r>
    <n v="1380"/>
    <n v="7798079"/>
    <s v="C"/>
    <s v="1A"/>
    <s v="4456 Stony Meadow Ln"/>
    <x v="34"/>
    <n v="3"/>
    <n v="2"/>
    <n v="1"/>
    <n v="2"/>
    <n v="1"/>
    <n v="1984"/>
    <n v="0.13800000000000001"/>
    <n v="2658"/>
    <n v="310.38"/>
    <n v="825000"/>
    <n v="292.51"/>
    <n v="777500"/>
    <x v="1077"/>
    <n v="-47500"/>
    <x v="1129"/>
    <x v="1017"/>
    <x v="35"/>
    <n v="89"/>
    <x v="96"/>
  </r>
  <r>
    <n v="1381"/>
    <n v="9590766"/>
    <s v="C"/>
    <s v="1N"/>
    <s v="6912 Shumard Cir"/>
    <x v="14"/>
    <n v="4"/>
    <n v="2"/>
    <n v="1"/>
    <n v="2"/>
    <n v="2"/>
    <n v="1978"/>
    <n v="0.23300000000000001"/>
    <n v="2074"/>
    <n v="337.46"/>
    <n v="699900"/>
    <n v="373.67"/>
    <n v="775000"/>
    <x v="1078"/>
    <n v="75100"/>
    <x v="1130"/>
    <x v="1018"/>
    <x v="35"/>
    <n v="5"/>
    <x v="16"/>
  </r>
  <r>
    <n v="1382"/>
    <n v="8667976"/>
    <s v="C"/>
    <s v="1A"/>
    <s v="8003 Northforest Dr"/>
    <x v="14"/>
    <n v="3"/>
    <n v="2"/>
    <n v="0"/>
    <n v="2"/>
    <n v="1"/>
    <n v="1964"/>
    <n v="0.218"/>
    <n v="1513"/>
    <n v="340.38"/>
    <n v="515000"/>
    <n v="327.16000000000003"/>
    <n v="495000"/>
    <x v="1079"/>
    <n v="-20000"/>
    <x v="1131"/>
    <x v="1019"/>
    <x v="35"/>
    <n v="23"/>
    <x v="59"/>
  </r>
  <r>
    <n v="1383"/>
    <n v="5815340"/>
    <s v="C"/>
    <n v="3"/>
    <s v="4802 York Hill Dr"/>
    <x v="20"/>
    <n v="3"/>
    <n v="2"/>
    <n v="0"/>
    <n v="1"/>
    <n v="1"/>
    <n v="1965"/>
    <n v="0.20399999999999999"/>
    <n v="1340"/>
    <n v="350"/>
    <n v="469000"/>
    <n v="361.94"/>
    <n v="485000"/>
    <x v="1080"/>
    <n v="16000"/>
    <x v="1132"/>
    <x v="1020"/>
    <x v="35"/>
    <n v="4"/>
    <x v="5"/>
  </r>
  <r>
    <n v="1384"/>
    <n v="5160725"/>
    <s v="C"/>
    <s v="1A"/>
    <s v="6412 Ledge Mountain Dr"/>
    <x v="34"/>
    <n v="4"/>
    <n v="3"/>
    <n v="1"/>
    <n v="2"/>
    <n v="2"/>
    <n v="2000"/>
    <n v="0.94899999999999995"/>
    <n v="3501"/>
    <n v="359.61"/>
    <n v="1259000"/>
    <n v="394.17"/>
    <n v="1380000"/>
    <x v="1081"/>
    <n v="121000"/>
    <x v="1133"/>
    <x v="1021"/>
    <x v="35"/>
    <n v="3"/>
    <x v="3"/>
  </r>
  <r>
    <n v="1385"/>
    <n v="9835868"/>
    <s v="C"/>
    <n v="9"/>
    <s v="919 Valdez St #B"/>
    <x v="33"/>
    <n v="2"/>
    <n v="2"/>
    <n v="1"/>
    <n v="0"/>
    <n v="2"/>
    <n v="2018"/>
    <n v="0.13400000000000001"/>
    <n v="1001"/>
    <n v="359.64"/>
    <n v="359999"/>
    <n v="354.65"/>
    <n v="355000"/>
    <x v="1082"/>
    <n v="-4999"/>
    <x v="1134"/>
    <x v="1022"/>
    <x v="35"/>
    <n v="41"/>
    <x v="80"/>
  </r>
  <r>
    <n v="1386"/>
    <n v="9864526"/>
    <s v="C"/>
    <s v="LS"/>
    <s v="16924 Whispering Breeze Dr"/>
    <x v="11"/>
    <n v="5"/>
    <n v="5"/>
    <n v="1"/>
    <n v="3"/>
    <n v="2"/>
    <n v="2017"/>
    <n v="2"/>
    <n v="4544"/>
    <n v="418.13"/>
    <n v="1900000"/>
    <n v="418.13"/>
    <n v="1900000"/>
    <x v="1"/>
    <n v="0"/>
    <x v="1"/>
    <x v="1"/>
    <x v="35"/>
    <n v="0"/>
    <x v="1"/>
  </r>
  <r>
    <n v="1387"/>
    <n v="8690420"/>
    <s v="C"/>
    <n v="5"/>
    <s v="1101 1/2 Fiesta St #2"/>
    <x v="24"/>
    <n v="2"/>
    <n v="2"/>
    <n v="1"/>
    <n v="1"/>
    <n v="2"/>
    <n v="2020"/>
    <n v="0"/>
    <n v="975"/>
    <n v="497.44"/>
    <n v="485000"/>
    <n v="497.44"/>
    <n v="485000"/>
    <x v="1"/>
    <n v="0"/>
    <x v="1"/>
    <x v="1"/>
    <x v="35"/>
    <n v="19"/>
    <x v="69"/>
  </r>
  <r>
    <n v="1388"/>
    <n v="2805582"/>
    <s v="C"/>
    <n v="4"/>
    <s v="4502 Chiappero Trl"/>
    <x v="34"/>
    <n v="2"/>
    <n v="1"/>
    <n v="0"/>
    <n v="0"/>
    <n v="1"/>
    <n v="1952"/>
    <n v="0.16800000000000001"/>
    <n v="1080"/>
    <n v="551.39"/>
    <n v="595500"/>
    <n v="601.85"/>
    <n v="650000"/>
    <x v="1083"/>
    <n v="54500"/>
    <x v="1135"/>
    <x v="1023"/>
    <x v="35"/>
    <n v="4"/>
    <x v="4"/>
  </r>
  <r>
    <n v="1389"/>
    <n v="3413186"/>
    <s v="C"/>
    <n v="4"/>
    <s v="304 W 55 1/2 St"/>
    <x v="22"/>
    <n v="2"/>
    <n v="1"/>
    <n v="0"/>
    <n v="0"/>
    <n v="1"/>
    <n v="1949"/>
    <n v="0.16"/>
    <n v="672"/>
    <n v="595.09"/>
    <n v="399900"/>
    <n v="556.54999999999995"/>
    <n v="374000"/>
    <x v="1084"/>
    <n v="-25900"/>
    <x v="1136"/>
    <x v="1024"/>
    <x v="35"/>
    <n v="66"/>
    <x v="17"/>
  </r>
  <r>
    <n v="1390"/>
    <n v="1390271"/>
    <s v="C"/>
    <n v="6"/>
    <s v="715 W Monroe St"/>
    <x v="26"/>
    <n v="3"/>
    <n v="3"/>
    <n v="1"/>
    <n v="2"/>
    <n v="3"/>
    <n v="2020"/>
    <n v="0.1"/>
    <n v="2593"/>
    <n v="674.89"/>
    <n v="1750000"/>
    <n v="674.89"/>
    <n v="1750000"/>
    <x v="1"/>
    <n v="0"/>
    <x v="1"/>
    <x v="1"/>
    <x v="35"/>
    <n v="37"/>
    <x v="168"/>
  </r>
  <r>
    <n v="1391"/>
    <n v="5722197"/>
    <s v="C"/>
    <s v="3E"/>
    <s v="7111 Townsborough Dr"/>
    <x v="1"/>
    <n v="4"/>
    <n v="3"/>
    <n v="0"/>
    <n v="0"/>
    <n v="1"/>
    <n v="1979"/>
    <n v="0.158"/>
    <n v="1898"/>
    <n v="123.81"/>
    <n v="235000"/>
    <n v="106.43"/>
    <n v="202000"/>
    <x v="1085"/>
    <n v="-33000"/>
    <x v="1137"/>
    <x v="1025"/>
    <x v="36"/>
    <n v="7"/>
    <x v="11"/>
  </r>
  <r>
    <n v="1392"/>
    <n v="4266030"/>
    <s v="C"/>
    <s v="N"/>
    <s v="12624 Cinchring Ln"/>
    <x v="6"/>
    <n v="4"/>
    <n v="2"/>
    <n v="1"/>
    <n v="2"/>
    <n v="2"/>
    <n v="1993"/>
    <n v="0.14399999999999999"/>
    <n v="2425"/>
    <n v="201.03"/>
    <n v="487500"/>
    <n v="214.43"/>
    <n v="520000"/>
    <x v="1086"/>
    <n v="32500"/>
    <x v="1138"/>
    <x v="176"/>
    <x v="36"/>
    <n v="4"/>
    <x v="4"/>
  </r>
  <r>
    <n v="1393"/>
    <n v="8868184"/>
    <s v="C"/>
    <s v="NW"/>
    <s v="8504 Alvin High Ln"/>
    <x v="3"/>
    <n v="3"/>
    <n v="2"/>
    <n v="1"/>
    <n v="2"/>
    <n v="2"/>
    <n v="1999"/>
    <n v="0.11799999999999999"/>
    <n v="1956"/>
    <n v="201.94"/>
    <n v="395000"/>
    <n v="241.31"/>
    <n v="472000"/>
    <x v="1087"/>
    <n v="77000"/>
    <x v="1139"/>
    <x v="1026"/>
    <x v="36"/>
    <n v="2"/>
    <x v="6"/>
  </r>
  <r>
    <n v="1394"/>
    <n v="9460397"/>
    <s v="C"/>
    <s v="W"/>
    <s v="5705 Medicine Creek Dr"/>
    <x v="17"/>
    <n v="5"/>
    <n v="3"/>
    <n v="1"/>
    <n v="3"/>
    <n v="2"/>
    <n v="2002"/>
    <n v="0.193"/>
    <n v="3136"/>
    <n v="222.9"/>
    <n v="699000"/>
    <n v="228"/>
    <n v="715000"/>
    <x v="1088"/>
    <n v="16000"/>
    <x v="1140"/>
    <x v="1027"/>
    <x v="36"/>
    <n v="4"/>
    <x v="4"/>
  </r>
  <r>
    <n v="1395"/>
    <n v="7557612"/>
    <s v="C"/>
    <s v="RN"/>
    <s v="13502 Montview Dr"/>
    <x v="29"/>
    <n v="3"/>
    <n v="2"/>
    <n v="0"/>
    <n v="2"/>
    <n v="1"/>
    <n v="1976"/>
    <n v="0.58699999999999997"/>
    <n v="1825"/>
    <n v="232.88"/>
    <n v="425000"/>
    <n v="265.20999999999998"/>
    <n v="484000"/>
    <x v="1089"/>
    <n v="59000"/>
    <x v="1141"/>
    <x v="1028"/>
    <x v="36"/>
    <n v="3"/>
    <x v="3"/>
  </r>
  <r>
    <n v="1396"/>
    <n v="5485823"/>
    <s v="C"/>
    <s v="LS"/>
    <s v="15323 Texas St"/>
    <x v="16"/>
    <n v="3"/>
    <n v="2"/>
    <n v="1"/>
    <n v="0"/>
    <n v="2"/>
    <n v="2003"/>
    <n v="0.17199999999999999"/>
    <n v="1533"/>
    <n v="238.1"/>
    <n v="365000"/>
    <n v="245.92"/>
    <n v="377000"/>
    <x v="226"/>
    <n v="12000"/>
    <x v="1142"/>
    <x v="1029"/>
    <x v="36"/>
    <n v="7"/>
    <x v="11"/>
  </r>
  <r>
    <n v="1397"/>
    <n v="6006297"/>
    <s v="C"/>
    <s v="SWE"/>
    <s v="11615 Paul E Anderson Dr"/>
    <x v="9"/>
    <n v="2"/>
    <n v="2"/>
    <n v="0"/>
    <n v="2"/>
    <n v="1"/>
    <n v="2006"/>
    <n v="9.9000000000000005E-2"/>
    <n v="1124"/>
    <n v="266.89999999999998"/>
    <n v="300000"/>
    <n v="273.13"/>
    <n v="307000"/>
    <x v="1090"/>
    <n v="7000"/>
    <x v="1143"/>
    <x v="1030"/>
    <x v="36"/>
    <n v="3"/>
    <x v="3"/>
  </r>
  <r>
    <n v="1398"/>
    <n v="4780219"/>
    <s v="C"/>
    <n v="5"/>
    <s v="5507 Hudson St"/>
    <x v="21"/>
    <n v="3"/>
    <n v="2"/>
    <n v="1"/>
    <n v="0"/>
    <n v="2"/>
    <n v="2005"/>
    <n v="0.14499999999999999"/>
    <n v="1391"/>
    <n v="314.88"/>
    <n v="438000"/>
    <n v="312.94"/>
    <n v="435300"/>
    <x v="1091"/>
    <n v="-2700"/>
    <x v="1144"/>
    <x v="1031"/>
    <x v="36"/>
    <n v="76"/>
    <x v="159"/>
  </r>
  <r>
    <n v="1399"/>
    <n v="7575413"/>
    <s v="C"/>
    <n v="4"/>
    <s v="1604 W 39 1/2 St"/>
    <x v="42"/>
    <n v="3"/>
    <n v="2"/>
    <n v="0"/>
    <n v="0"/>
    <n v="1"/>
    <n v="1948"/>
    <n v="0.17399999999999999"/>
    <n v="1517"/>
    <n v="494.4"/>
    <n v="750000"/>
    <n v="560.32000000000005"/>
    <n v="850000"/>
    <x v="1092"/>
    <n v="100000"/>
    <x v="1145"/>
    <x v="575"/>
    <x v="36"/>
    <n v="3"/>
    <x v="3"/>
  </r>
  <r>
    <n v="1400"/>
    <n v="6496958"/>
    <s v="C"/>
    <n v="4"/>
    <s v="4308 Duval St"/>
    <x v="22"/>
    <n v="2"/>
    <n v="1"/>
    <n v="0"/>
    <n v="2"/>
    <n v="1"/>
    <n v="1936"/>
    <n v="0.14799999999999999"/>
    <n v="900"/>
    <n v="505.56"/>
    <n v="455000"/>
    <n v="601.11"/>
    <n v="541000"/>
    <x v="1093"/>
    <n v="86000"/>
    <x v="1146"/>
    <x v="1032"/>
    <x v="36"/>
    <n v="3"/>
    <x v="3"/>
  </r>
  <r>
    <n v="1401"/>
    <n v="6745458"/>
    <s v="C"/>
    <n v="6"/>
    <s v="1601 Brackenridge St"/>
    <x v="26"/>
    <n v="3"/>
    <n v="1"/>
    <n v="1"/>
    <n v="0"/>
    <n v="1"/>
    <n v="1917"/>
    <n v="0.14599999999999999"/>
    <n v="1454"/>
    <n v="549.86"/>
    <n v="799500"/>
    <n v="515.47"/>
    <n v="749500"/>
    <x v="1094"/>
    <n v="-50000"/>
    <x v="1147"/>
    <x v="1033"/>
    <x v="36"/>
    <n v="28"/>
    <x v="169"/>
  </r>
  <r>
    <n v="1402"/>
    <n v="4512717"/>
    <s v="C"/>
    <s v="3E"/>
    <s v="13301 Brahmin Dr"/>
    <x v="1"/>
    <n v="4"/>
    <n v="2"/>
    <n v="0"/>
    <n v="2"/>
    <n v="1"/>
    <n v="2017"/>
    <n v="0.17899999999999999"/>
    <n v="2047"/>
    <n v="139.66999999999999"/>
    <n v="285900"/>
    <n v="139.66999999999999"/>
    <n v="285900"/>
    <x v="1"/>
    <n v="0"/>
    <x v="1"/>
    <x v="1"/>
    <x v="37"/>
    <n v="0"/>
    <x v="1"/>
  </r>
  <r>
    <n v="1403"/>
    <n v="4104439"/>
    <s v="C"/>
    <s v="SC"/>
    <s v="6708 Cornish Hen Ln"/>
    <x v="35"/>
    <n v="3"/>
    <n v="2"/>
    <n v="1"/>
    <n v="2"/>
    <n v="2"/>
    <n v="2008"/>
    <n v="8.4000000000000005E-2"/>
    <n v="2068"/>
    <n v="140.18"/>
    <n v="289900"/>
    <n v="149.9"/>
    <n v="310000"/>
    <x v="1095"/>
    <n v="20100"/>
    <x v="1148"/>
    <x v="1034"/>
    <x v="37"/>
    <n v="4"/>
    <x v="4"/>
  </r>
  <r>
    <n v="1404"/>
    <n v="3323034"/>
    <s v="C"/>
    <s v="HD"/>
    <s v="649 Ledge Stone Dr"/>
    <x v="7"/>
    <n v="4"/>
    <n v="2"/>
    <n v="1"/>
    <n v="2"/>
    <n v="2"/>
    <n v="2008"/>
    <n v="0.19"/>
    <n v="2907"/>
    <n v="154.80000000000001"/>
    <n v="450000"/>
    <n v="170.97"/>
    <n v="497000"/>
    <x v="1096"/>
    <n v="47000"/>
    <x v="1149"/>
    <x v="1035"/>
    <x v="37"/>
    <n v="5"/>
    <x v="16"/>
  </r>
  <r>
    <n v="1405"/>
    <n v="4526194"/>
    <s v="C"/>
    <s v="RN"/>
    <s v="7920 Davis Mountain Pass"/>
    <x v="2"/>
    <n v="4"/>
    <n v="3"/>
    <n v="1"/>
    <n v="2"/>
    <n v="2"/>
    <n v="2000"/>
    <n v="0.20399999999999999"/>
    <n v="3206"/>
    <n v="168.4"/>
    <n v="539900"/>
    <n v="199.63"/>
    <n v="640000"/>
    <x v="1097"/>
    <n v="100100"/>
    <x v="1150"/>
    <x v="1036"/>
    <x v="37"/>
    <n v="3"/>
    <x v="3"/>
  </r>
  <r>
    <n v="1406"/>
    <n v="6058185"/>
    <s v="C"/>
    <s v="LS"/>
    <s v="18109 Painted Horse Cv"/>
    <x v="11"/>
    <n v="3"/>
    <n v="2"/>
    <n v="1"/>
    <n v="3"/>
    <n v="1"/>
    <n v="2013"/>
    <n v="0.191"/>
    <n v="2730"/>
    <n v="189.38"/>
    <n v="517000"/>
    <n v="219.78"/>
    <n v="600000"/>
    <x v="1098"/>
    <n v="83000"/>
    <x v="1151"/>
    <x v="1037"/>
    <x v="37"/>
    <n v="4"/>
    <x v="3"/>
  </r>
  <r>
    <n v="1407"/>
    <n v="6484642"/>
    <s v="C"/>
    <s v="SWE"/>
    <s v="409 Carismatic Ln"/>
    <x v="9"/>
    <n v="4"/>
    <n v="2"/>
    <n v="0"/>
    <n v="2"/>
    <n v="1"/>
    <n v="2003"/>
    <n v="0.253"/>
    <n v="1956"/>
    <n v="194.22"/>
    <n v="379900"/>
    <n v="232.62"/>
    <n v="455000"/>
    <x v="1099"/>
    <n v="75100"/>
    <x v="1152"/>
    <x v="1038"/>
    <x v="37"/>
    <n v="3"/>
    <x v="6"/>
  </r>
  <r>
    <n v="1408"/>
    <n v="6662149"/>
    <s v="C"/>
    <s v="SC"/>
    <s v="8804 Blaze Dr"/>
    <x v="35"/>
    <n v="3"/>
    <n v="3"/>
    <n v="0"/>
    <n v="2"/>
    <n v="1"/>
    <n v="2017"/>
    <n v="0.109"/>
    <n v="1533"/>
    <n v="218.53"/>
    <n v="335000"/>
    <n v="251.79"/>
    <n v="386000"/>
    <x v="1100"/>
    <n v="51000"/>
    <x v="1153"/>
    <x v="1039"/>
    <x v="37"/>
    <n v="4"/>
    <x v="4"/>
  </r>
  <r>
    <n v="1409"/>
    <n v="2330153"/>
    <s v="C"/>
    <s v="CLS"/>
    <s v="10728 Casitas Dr"/>
    <x v="27"/>
    <n v="3"/>
    <n v="2"/>
    <n v="0"/>
    <n v="2"/>
    <n v="1"/>
    <n v="2005"/>
    <n v="0.14000000000000001"/>
    <n v="1748"/>
    <n v="225.97"/>
    <n v="395000"/>
    <n v="264.3"/>
    <n v="462000"/>
    <x v="1101"/>
    <n v="67000"/>
    <x v="1154"/>
    <x v="1040"/>
    <x v="37"/>
    <n v="1"/>
    <x v="5"/>
  </r>
  <r>
    <n v="1410"/>
    <n v="3175624"/>
    <s v="C"/>
    <n v="3"/>
    <s v="7301 Charlton Dr"/>
    <x v="20"/>
    <n v="5"/>
    <n v="3"/>
    <n v="0"/>
    <n v="0"/>
    <n v="1"/>
    <n v="1968"/>
    <n v="0.23100000000000001"/>
    <n v="2286"/>
    <n v="262.37"/>
    <n v="599777"/>
    <n v="262.47000000000003"/>
    <n v="600000"/>
    <x v="1102"/>
    <n v="223"/>
    <x v="1155"/>
    <x v="1041"/>
    <x v="37"/>
    <n v="41"/>
    <x v="52"/>
  </r>
  <r>
    <n v="1411"/>
    <n v="4596675"/>
    <s v="C"/>
    <s v="1N"/>
    <s v="9202 Knoll Crest Loop"/>
    <x v="14"/>
    <n v="3"/>
    <n v="2"/>
    <n v="1"/>
    <n v="2"/>
    <n v="2"/>
    <n v="1980"/>
    <n v="0.113"/>
    <n v="2123"/>
    <n v="269"/>
    <n v="571087"/>
    <n v="266.60000000000002"/>
    <n v="566000"/>
    <x v="1103"/>
    <n v="-5087"/>
    <x v="1156"/>
    <x v="1042"/>
    <x v="37"/>
    <n v="53"/>
    <x v="70"/>
  </r>
  <r>
    <n v="1412"/>
    <n v="2204927"/>
    <s v="C"/>
    <s v="2N"/>
    <s v="1503 Norseman Ter"/>
    <x v="19"/>
    <n v="3"/>
    <n v="2"/>
    <n v="0"/>
    <n v="2"/>
    <n v="1"/>
    <n v="1970"/>
    <n v="0.20499999999999999"/>
    <n v="1385"/>
    <n v="303.25"/>
    <n v="420000"/>
    <n v="287.36"/>
    <n v="398000"/>
    <x v="1104"/>
    <n v="-22000"/>
    <x v="1157"/>
    <x v="1043"/>
    <x v="37"/>
    <n v="42"/>
    <x v="40"/>
  </r>
  <r>
    <n v="1413"/>
    <n v="9059702"/>
    <s v="C"/>
    <s v="RN"/>
    <s v="11612 Shoreview Overlook"/>
    <x v="29"/>
    <n v="5"/>
    <n v="6"/>
    <n v="0"/>
    <n v="4"/>
    <n v="2"/>
    <n v="2012"/>
    <n v="0.63600000000000001"/>
    <n v="5176"/>
    <n v="326.51"/>
    <n v="1690000"/>
    <n v="310.08999999999997"/>
    <n v="1605000"/>
    <x v="1105"/>
    <n v="-85000"/>
    <x v="1158"/>
    <x v="1044"/>
    <x v="37"/>
    <n v="45"/>
    <x v="74"/>
  </r>
  <r>
    <n v="1414"/>
    <n v="3050633"/>
    <s v="C"/>
    <n v="9"/>
    <s v="1719 Whitney Way"/>
    <x v="33"/>
    <n v="3"/>
    <n v="2"/>
    <n v="0"/>
    <n v="2"/>
    <n v="1"/>
    <n v="1984"/>
    <n v="0.114"/>
    <n v="1234"/>
    <n v="328.2"/>
    <n v="405000"/>
    <n v="328.2"/>
    <n v="405000"/>
    <x v="1"/>
    <n v="0"/>
    <x v="1"/>
    <x v="1"/>
    <x v="37"/>
    <n v="0"/>
    <x v="1"/>
  </r>
  <r>
    <n v="1415"/>
    <n v="5720045"/>
    <s v="C"/>
    <s v="1A"/>
    <s v="3906 Arbor Glen Way"/>
    <x v="34"/>
    <n v="3"/>
    <n v="2"/>
    <n v="1"/>
    <n v="2"/>
    <n v="2"/>
    <n v="1996"/>
    <n v="0.128"/>
    <n v="2231"/>
    <n v="336.17"/>
    <n v="750000"/>
    <n v="349.62"/>
    <n v="780000"/>
    <x v="1106"/>
    <n v="30000"/>
    <x v="1159"/>
    <x v="224"/>
    <x v="37"/>
    <n v="4"/>
    <x v="4"/>
  </r>
  <r>
    <n v="1416"/>
    <n v="3162412"/>
    <s v="C"/>
    <n v="3"/>
    <s v="7204 Grand Canyon Dr"/>
    <x v="12"/>
    <n v="3"/>
    <n v="2"/>
    <n v="0"/>
    <n v="2"/>
    <n v="1"/>
    <n v="1965"/>
    <n v="0.17699999999999999"/>
    <n v="1390"/>
    <n v="338.06"/>
    <n v="469900"/>
    <n v="338.06"/>
    <n v="469900"/>
    <x v="1"/>
    <n v="0"/>
    <x v="1"/>
    <x v="1"/>
    <x v="37"/>
    <n v="45"/>
    <x v="68"/>
  </r>
  <r>
    <n v="1417"/>
    <n v="3319661"/>
    <s v="C"/>
    <s v="10S"/>
    <s v="7707 Copano Dr"/>
    <x v="15"/>
    <n v="3"/>
    <n v="2"/>
    <n v="0"/>
    <n v="2"/>
    <n v="1"/>
    <n v="1982"/>
    <n v="0.159"/>
    <n v="1380"/>
    <n v="344.13"/>
    <n v="474900"/>
    <n v="439.86"/>
    <n v="607000"/>
    <x v="1107"/>
    <n v="132100"/>
    <x v="1160"/>
    <x v="1045"/>
    <x v="37"/>
    <n v="2"/>
    <x v="6"/>
  </r>
  <r>
    <n v="1418"/>
    <n v="3943407"/>
    <s v="C"/>
    <n v="3"/>
    <s v="3810 Cherrywood Rd"/>
    <x v="38"/>
    <n v="3"/>
    <n v="2"/>
    <n v="0"/>
    <n v="1"/>
    <n v="1"/>
    <n v="1960"/>
    <n v="0.22900000000000001"/>
    <n v="1701"/>
    <n v="376.25"/>
    <n v="640000"/>
    <n v="376.25"/>
    <n v="640000"/>
    <x v="1"/>
    <n v="0"/>
    <x v="1"/>
    <x v="1"/>
    <x v="37"/>
    <n v="4"/>
    <x v="4"/>
  </r>
  <r>
    <n v="1419"/>
    <n v="2022315"/>
    <s v="C"/>
    <n v="6"/>
    <s v="1701 Kenwood Ave"/>
    <x v="26"/>
    <n v="3"/>
    <n v="3"/>
    <n v="0"/>
    <n v="2"/>
    <n v="1"/>
    <n v="1930"/>
    <n v="0.17799999999999999"/>
    <n v="2317"/>
    <n v="410.01"/>
    <n v="950000"/>
    <n v="403.54"/>
    <n v="935000"/>
    <x v="1108"/>
    <n v="-15000"/>
    <x v="1161"/>
    <x v="1046"/>
    <x v="37"/>
    <n v="12"/>
    <x v="7"/>
  </r>
  <r>
    <n v="1420"/>
    <n v="4243314"/>
    <s v="C"/>
    <n v="4"/>
    <s v="4404 Bull Creek Rd"/>
    <x v="34"/>
    <n v="3"/>
    <n v="1"/>
    <n v="0"/>
    <n v="1"/>
    <n v="1"/>
    <n v="1949"/>
    <n v="0.16400000000000001"/>
    <n v="1293"/>
    <n v="424.59"/>
    <n v="549000"/>
    <n v="413.77"/>
    <n v="535000"/>
    <x v="1109"/>
    <n v="-14000"/>
    <x v="1162"/>
    <x v="1047"/>
    <x v="37"/>
    <n v="5"/>
    <x v="16"/>
  </r>
  <r>
    <n v="1421"/>
    <n v="3774993"/>
    <s v="C"/>
    <n v="7"/>
    <s v="1605 Cliffside Dr"/>
    <x v="26"/>
    <n v="3"/>
    <n v="2"/>
    <n v="0"/>
    <n v="2"/>
    <n v="1"/>
    <n v="1968"/>
    <n v="0.29799999999999999"/>
    <n v="1900"/>
    <n v="508.42"/>
    <n v="966000"/>
    <n v="473.68"/>
    <n v="900000"/>
    <x v="1110"/>
    <n v="-66000"/>
    <x v="1163"/>
    <x v="1048"/>
    <x v="37"/>
    <n v="0"/>
    <x v="1"/>
  </r>
  <r>
    <n v="1422"/>
    <n v="2687552"/>
    <s v="C"/>
    <n v="6"/>
    <s v="208 Ben Howell Dr #B"/>
    <x v="26"/>
    <n v="2"/>
    <n v="1"/>
    <n v="1"/>
    <n v="0"/>
    <n v="2"/>
    <n v="2018"/>
    <n v="0.3"/>
    <n v="1014"/>
    <n v="567.05999999999995"/>
    <n v="575000"/>
    <n v="567.05999999999995"/>
    <n v="575000"/>
    <x v="1"/>
    <n v="0"/>
    <x v="1"/>
    <x v="1"/>
    <x v="37"/>
    <n v="7"/>
    <x v="11"/>
  </r>
  <r>
    <n v="1423"/>
    <n v="1044753"/>
    <s v="C"/>
    <n v="6"/>
    <s v="1809 ALAMEDA Dr"/>
    <x v="26"/>
    <n v="3"/>
    <n v="2"/>
    <n v="0"/>
    <n v="1"/>
    <n v="1"/>
    <n v="1938"/>
    <n v="0"/>
    <n v="1495"/>
    <n v="785.95"/>
    <n v="1175000"/>
    <n v="785.95"/>
    <n v="1175000"/>
    <x v="1"/>
    <n v="0"/>
    <x v="1"/>
    <x v="1"/>
    <x v="37"/>
    <n v="5"/>
    <x v="4"/>
  </r>
  <r>
    <n v="1424"/>
    <n v="3833058"/>
    <s v="C"/>
    <s v="SC"/>
    <s v="11012 Daly Cv"/>
    <x v="35"/>
    <n v="4"/>
    <n v="2"/>
    <n v="1"/>
    <n v="2"/>
    <n v="2"/>
    <n v="2018"/>
    <n v="0.23200000000000001"/>
    <n v="2835"/>
    <n v="140.74"/>
    <n v="399000"/>
    <n v="142.15"/>
    <n v="403000"/>
    <x v="1111"/>
    <n v="4000"/>
    <x v="1164"/>
    <x v="1049"/>
    <x v="38"/>
    <n v="5"/>
    <x v="16"/>
  </r>
  <r>
    <n v="1425"/>
    <n v="9460400"/>
    <s v="C"/>
    <s v="N"/>
    <s v="15015 Wells Port Dr"/>
    <x v="5"/>
    <n v="3"/>
    <n v="2"/>
    <n v="1"/>
    <n v="2"/>
    <n v="2"/>
    <n v="1985"/>
    <n v="0.16200000000000001"/>
    <n v="1740"/>
    <n v="189.08"/>
    <n v="329000"/>
    <n v="233.1"/>
    <n v="405600"/>
    <x v="1112"/>
    <n v="76600"/>
    <x v="1165"/>
    <x v="1050"/>
    <x v="38"/>
    <n v="3"/>
    <x v="3"/>
  </r>
  <r>
    <n v="1426"/>
    <n v="6018048"/>
    <s v="C"/>
    <s v="SWE"/>
    <s v="11745 Channing Dr"/>
    <x v="9"/>
    <n v="3"/>
    <n v="2"/>
    <n v="0"/>
    <n v="2"/>
    <n v="1"/>
    <n v="2009"/>
    <n v="0.125"/>
    <n v="1537"/>
    <n v="201.04"/>
    <n v="309000"/>
    <n v="237.48"/>
    <n v="365000"/>
    <x v="1113"/>
    <n v="56000"/>
    <x v="1166"/>
    <x v="1051"/>
    <x v="38"/>
    <n v="2"/>
    <x v="6"/>
  </r>
  <r>
    <n v="1427"/>
    <n v="1540817"/>
    <s v="C"/>
    <s v="HD"/>
    <s v="414 Smarty Jones Ave"/>
    <x v="7"/>
    <n v="3"/>
    <n v="4"/>
    <n v="1"/>
    <n v="3"/>
    <n v="2"/>
    <n v="2015"/>
    <n v="1.5049999999999999"/>
    <n v="4479"/>
    <n v="211.85"/>
    <n v="948880"/>
    <n v="215.56"/>
    <n v="965500"/>
    <x v="1114"/>
    <n v="16620"/>
    <x v="1167"/>
    <x v="1052"/>
    <x v="38"/>
    <n v="12"/>
    <x v="10"/>
  </r>
  <r>
    <n v="1428"/>
    <n v="5521304"/>
    <s v="C"/>
    <n v="3"/>
    <s v="2403 Trafalgar Dr"/>
    <x v="20"/>
    <n v="3"/>
    <n v="2"/>
    <n v="0"/>
    <n v="1"/>
    <n v="1"/>
    <n v="1961"/>
    <n v="0.24299999999999999"/>
    <n v="1879"/>
    <n v="212.85"/>
    <n v="399950"/>
    <n v="234.17"/>
    <n v="440000"/>
    <x v="1115"/>
    <n v="40050"/>
    <x v="1168"/>
    <x v="1053"/>
    <x v="38"/>
    <n v="5"/>
    <x v="16"/>
  </r>
  <r>
    <n v="1429"/>
    <n v="4539860"/>
    <s v="C"/>
    <s v="N"/>
    <s v="3202 Maysillee St"/>
    <x v="5"/>
    <n v="4"/>
    <n v="3"/>
    <n v="0"/>
    <n v="2"/>
    <n v="2"/>
    <n v="2021"/>
    <n v="0"/>
    <n v="2345"/>
    <n v="221.65"/>
    <n v="519780"/>
    <n v="221.84"/>
    <n v="520210"/>
    <x v="1116"/>
    <n v="430"/>
    <x v="1169"/>
    <x v="1054"/>
    <x v="38"/>
    <n v="0"/>
    <x v="1"/>
  </r>
  <r>
    <n v="1430"/>
    <n v="6436136"/>
    <s v="C"/>
    <s v="RN"/>
    <s v="1609 Lakecliff Hills Ln"/>
    <x v="29"/>
    <n v="6"/>
    <n v="4"/>
    <n v="2"/>
    <n v="3"/>
    <n v="3"/>
    <n v="2006"/>
    <n v="0.54300000000000004"/>
    <n v="7622"/>
    <n v="221.73"/>
    <n v="1690000"/>
    <n v="216.48"/>
    <n v="1650000"/>
    <x v="1117"/>
    <n v="-40000"/>
    <x v="1170"/>
    <x v="1055"/>
    <x v="38"/>
    <n v="83"/>
    <x v="170"/>
  </r>
  <r>
    <n v="1431"/>
    <n v="2147982"/>
    <s v="C"/>
    <s v="NW"/>
    <s v="13411 Perthshire St"/>
    <x v="3"/>
    <n v="3"/>
    <n v="2"/>
    <n v="0"/>
    <n v="2"/>
    <n v="1"/>
    <n v="1977"/>
    <n v="0.29699999999999999"/>
    <n v="1494"/>
    <n v="234.27"/>
    <n v="350000"/>
    <n v="269.14999999999998"/>
    <n v="402110"/>
    <x v="1118"/>
    <n v="52110"/>
    <x v="1171"/>
    <x v="1056"/>
    <x v="38"/>
    <n v="4"/>
    <x v="3"/>
  </r>
  <r>
    <n v="1432"/>
    <n v="7949459"/>
    <s v="C"/>
    <n v="9"/>
    <s v="6107 Palm Cir"/>
    <x v="33"/>
    <n v="4"/>
    <n v="1"/>
    <n v="1"/>
    <n v="0"/>
    <n v="1"/>
    <n v="1971"/>
    <n v="0.13300000000000001"/>
    <n v="1092"/>
    <n v="256.41000000000003"/>
    <n v="280000"/>
    <n v="251.83"/>
    <n v="275000"/>
    <x v="1119"/>
    <n v="-5000"/>
    <x v="1172"/>
    <x v="347"/>
    <x v="38"/>
    <n v="4"/>
    <x v="3"/>
  </r>
  <r>
    <n v="1433"/>
    <n v="3929787"/>
    <s v="C"/>
    <s v="8W"/>
    <s v="111 S Cuernavaca Dr"/>
    <x v="36"/>
    <n v="4"/>
    <n v="2"/>
    <n v="0"/>
    <n v="2"/>
    <n v="1"/>
    <n v="1984"/>
    <n v="0.39500000000000002"/>
    <n v="1958"/>
    <n v="268.13"/>
    <n v="525000"/>
    <n v="281.92"/>
    <n v="552000"/>
    <x v="1120"/>
    <n v="27000"/>
    <x v="1173"/>
    <x v="805"/>
    <x v="38"/>
    <n v="0"/>
    <x v="1"/>
  </r>
  <r>
    <n v="1434"/>
    <n v="4611600"/>
    <s v="C"/>
    <s v="2N"/>
    <s v="1210 Doonesbury Dr"/>
    <x v="19"/>
    <n v="3"/>
    <n v="2"/>
    <n v="0"/>
    <n v="2"/>
    <n v="1"/>
    <n v="1980"/>
    <n v="0.187"/>
    <n v="1482"/>
    <n v="269.91000000000003"/>
    <n v="400000"/>
    <n v="314.44"/>
    <n v="466000"/>
    <x v="1121"/>
    <n v="66000"/>
    <x v="1174"/>
    <x v="1057"/>
    <x v="38"/>
    <n v="4"/>
    <x v="4"/>
  </r>
  <r>
    <n v="1435"/>
    <n v="5484136"/>
    <s v="C"/>
    <n v="11"/>
    <s v="2300 Valley High Cir"/>
    <x v="8"/>
    <n v="3"/>
    <n v="1"/>
    <n v="0"/>
    <n v="1"/>
    <n v="1"/>
    <n v="1972"/>
    <n v="0.16600000000000001"/>
    <n v="1100"/>
    <n v="277.27"/>
    <n v="305000"/>
    <n v="327.27"/>
    <n v="360000"/>
    <x v="1122"/>
    <n v="55000"/>
    <x v="1175"/>
    <x v="1058"/>
    <x v="38"/>
    <n v="3"/>
    <x v="3"/>
  </r>
  <r>
    <n v="1436"/>
    <n v="2793922"/>
    <s v="C"/>
    <s v="NW"/>
    <s v="11219 Slippery Elm Trl"/>
    <x v="18"/>
    <n v="3"/>
    <n v="2"/>
    <n v="0"/>
    <n v="2"/>
    <n v="1"/>
    <n v="1980"/>
    <n v="0.19400000000000001"/>
    <n v="1704"/>
    <n v="278.76"/>
    <n v="475000"/>
    <n v="284.62"/>
    <n v="485000"/>
    <x v="438"/>
    <n v="10000"/>
    <x v="1176"/>
    <x v="36"/>
    <x v="38"/>
    <n v="8"/>
    <x v="2"/>
  </r>
  <r>
    <n v="1437"/>
    <n v="2093071"/>
    <s v="C"/>
    <n v="2"/>
    <s v="1807 Vallejo St"/>
    <x v="25"/>
    <n v="3"/>
    <n v="2"/>
    <n v="0"/>
    <n v="2"/>
    <n v="1"/>
    <n v="1963"/>
    <n v="0.17299999999999999"/>
    <n v="1700"/>
    <n v="293.82"/>
    <n v="499500"/>
    <n v="359.41"/>
    <n v="611000"/>
    <x v="1123"/>
    <n v="111500"/>
    <x v="1177"/>
    <x v="1059"/>
    <x v="38"/>
    <n v="2"/>
    <x v="6"/>
  </r>
  <r>
    <n v="1438"/>
    <n v="1725128"/>
    <s v="C"/>
    <s v="SWE"/>
    <s v="3307 Treadsoft Cv"/>
    <x v="9"/>
    <n v="3"/>
    <n v="2"/>
    <n v="0"/>
    <n v="2"/>
    <n v="1"/>
    <n v="1980"/>
    <n v="0.38100000000000001"/>
    <n v="1725"/>
    <n v="304.35000000000002"/>
    <n v="525000"/>
    <n v="327.54000000000002"/>
    <n v="565000"/>
    <x v="1124"/>
    <n v="40000"/>
    <x v="1178"/>
    <x v="1060"/>
    <x v="38"/>
    <n v="3"/>
    <x v="3"/>
  </r>
  <r>
    <n v="1439"/>
    <n v="3153148"/>
    <s v="C"/>
    <s v="10S"/>
    <s v="7905 Wycombe Dr"/>
    <x v="15"/>
    <n v="3"/>
    <n v="2"/>
    <n v="0"/>
    <n v="2"/>
    <n v="1"/>
    <n v="1979"/>
    <n v="0.153"/>
    <n v="1469"/>
    <n v="323.35000000000002"/>
    <n v="475000"/>
    <n v="323.35000000000002"/>
    <n v="475000"/>
    <x v="1"/>
    <n v="0"/>
    <x v="1"/>
    <x v="1"/>
    <x v="38"/>
    <n v="3"/>
    <x v="3"/>
  </r>
  <r>
    <n v="1440"/>
    <n v="2864364"/>
    <s v="C"/>
    <n v="2"/>
    <s v="6908 Twin Crest Dr"/>
    <x v="12"/>
    <n v="3"/>
    <n v="1"/>
    <n v="1"/>
    <n v="1"/>
    <n v="1"/>
    <n v="1964"/>
    <n v="0.182"/>
    <n v="1144"/>
    <n v="349.65"/>
    <n v="400000"/>
    <n v="375.87"/>
    <n v="430000"/>
    <x v="94"/>
    <n v="30000"/>
    <x v="1179"/>
    <x v="75"/>
    <x v="38"/>
    <n v="4"/>
    <x v="4"/>
  </r>
  <r>
    <n v="1441"/>
    <n v="1472642"/>
    <s v="C"/>
    <n v="3"/>
    <s v="4108 Threadgill St"/>
    <x v="20"/>
    <n v="3"/>
    <n v="2"/>
    <n v="1"/>
    <n v="2"/>
    <n v="2"/>
    <n v="2009"/>
    <n v="0.109"/>
    <n v="2214"/>
    <n v="372.4"/>
    <n v="824500"/>
    <n v="403.86"/>
    <n v="894150"/>
    <x v="1125"/>
    <n v="69650"/>
    <x v="1180"/>
    <x v="1061"/>
    <x v="38"/>
    <n v="4"/>
    <x v="3"/>
  </r>
  <r>
    <n v="1442"/>
    <n v="8517436"/>
    <s v="C"/>
    <n v="5"/>
    <s v="1189 Graham St"/>
    <x v="24"/>
    <n v="3"/>
    <n v="2"/>
    <n v="1"/>
    <n v="1"/>
    <n v="2"/>
    <n v="2013"/>
    <n v="0.15"/>
    <n v="1910"/>
    <n v="392.67"/>
    <n v="750000"/>
    <n v="421.47"/>
    <n v="805000"/>
    <x v="1126"/>
    <n v="55000"/>
    <x v="1181"/>
    <x v="1062"/>
    <x v="38"/>
    <n v="4"/>
    <x v="4"/>
  </r>
  <r>
    <n v="1443"/>
    <n v="6451984"/>
    <s v="C"/>
    <n v="5"/>
    <s v="5004 Baker St #B"/>
    <x v="21"/>
    <n v="2"/>
    <n v="1"/>
    <n v="1"/>
    <n v="1"/>
    <n v="2"/>
    <n v="2018"/>
    <n v="0.14000000000000001"/>
    <n v="880"/>
    <n v="426.14"/>
    <n v="375000"/>
    <n v="426.14"/>
    <n v="375000"/>
    <x v="1"/>
    <n v="0"/>
    <x v="1"/>
    <x v="1"/>
    <x v="38"/>
    <n v="29"/>
    <x v="123"/>
  </r>
  <r>
    <n v="1444"/>
    <n v="4123517"/>
    <s v="C"/>
    <n v="5"/>
    <s v="1114 Kirk Ave"/>
    <x v="24"/>
    <n v="3"/>
    <n v="2"/>
    <n v="0"/>
    <n v="0"/>
    <n v="1"/>
    <n v="1936"/>
    <n v="0.14699999999999999"/>
    <n v="1272"/>
    <n v="491.35"/>
    <n v="625000"/>
    <n v="471.7"/>
    <n v="600000"/>
    <x v="1127"/>
    <n v="-25000"/>
    <x v="1182"/>
    <x v="533"/>
    <x v="38"/>
    <n v="87"/>
    <x v="58"/>
  </r>
  <r>
    <n v="1445"/>
    <n v="2704544"/>
    <s v="C"/>
    <n v="2"/>
    <s v="2907 Dover Pl"/>
    <x v="25"/>
    <n v="4"/>
    <n v="3"/>
    <n v="0"/>
    <n v="2"/>
    <n v="1"/>
    <n v="2015"/>
    <n v="0.20300000000000001"/>
    <n v="2521"/>
    <n v="535.11"/>
    <n v="1349000"/>
    <n v="515.66999999999996"/>
    <n v="1300000"/>
    <x v="1128"/>
    <n v="-49000"/>
    <x v="1183"/>
    <x v="1063"/>
    <x v="38"/>
    <n v="5"/>
    <x v="16"/>
  </r>
  <r>
    <n v="1446"/>
    <n v="2088326"/>
    <s v="C"/>
    <s v="NE"/>
    <s v="11405 March Dr"/>
    <x v="10"/>
    <n v="3"/>
    <n v="2"/>
    <n v="0"/>
    <n v="0"/>
    <n v="1"/>
    <n v="1974"/>
    <n v="0.23400000000000001"/>
    <n v="2063"/>
    <n v="155.11000000000001"/>
    <n v="320000"/>
    <n v="157.54"/>
    <n v="325000"/>
    <x v="1129"/>
    <n v="5000"/>
    <x v="1184"/>
    <x v="1064"/>
    <x v="39"/>
    <n v="4"/>
    <x v="3"/>
  </r>
  <r>
    <n v="1447"/>
    <n v="9607825"/>
    <s v="C"/>
    <s v="SWE"/>
    <s v="1001 Winifred Dr"/>
    <x v="9"/>
    <n v="5"/>
    <n v="4"/>
    <n v="0"/>
    <n v="2"/>
    <n v="2"/>
    <n v="2020"/>
    <n v="0.24"/>
    <n v="2530"/>
    <n v="157.9"/>
    <n v="399490"/>
    <n v="157.9"/>
    <n v="399490"/>
    <x v="1"/>
    <n v="0"/>
    <x v="1"/>
    <x v="1"/>
    <x v="39"/>
    <n v="0"/>
    <x v="1"/>
  </r>
  <r>
    <n v="1448"/>
    <n v="8586520"/>
    <s v="C"/>
    <s v="NW"/>
    <s v="9202 Amanda Dr"/>
    <x v="3"/>
    <n v="5"/>
    <n v="3"/>
    <n v="0"/>
    <n v="2"/>
    <n v="2"/>
    <n v="1993"/>
    <n v="0.17199999999999999"/>
    <n v="2924"/>
    <n v="167.49"/>
    <n v="489741"/>
    <n v="193.06"/>
    <n v="564500"/>
    <x v="1130"/>
    <n v="74759"/>
    <x v="1185"/>
    <x v="1065"/>
    <x v="39"/>
    <n v="2"/>
    <x v="6"/>
  </r>
  <r>
    <n v="1449"/>
    <n v="7772854"/>
    <s v="C"/>
    <s v="HD"/>
    <s v="190 Kiras Ct"/>
    <x v="7"/>
    <n v="4"/>
    <n v="2"/>
    <n v="1"/>
    <n v="2"/>
    <n v="1"/>
    <n v="2007"/>
    <n v="0.20399999999999999"/>
    <n v="2584"/>
    <n v="174.15"/>
    <n v="450000"/>
    <n v="193.5"/>
    <n v="500000"/>
    <x v="1131"/>
    <n v="50000"/>
    <x v="1186"/>
    <x v="254"/>
    <x v="39"/>
    <n v="3"/>
    <x v="3"/>
  </r>
  <r>
    <n v="1450"/>
    <n v="6053603"/>
    <s v="C"/>
    <s v="HD"/>
    <s v="180 Stone View Trl"/>
    <x v="7"/>
    <n v="4"/>
    <n v="2"/>
    <n v="0"/>
    <n v="2"/>
    <n v="1"/>
    <n v="2013"/>
    <n v="0"/>
    <n v="2348"/>
    <n v="176.75"/>
    <n v="415000"/>
    <n v="198.04"/>
    <n v="465000"/>
    <x v="1132"/>
    <n v="50000"/>
    <x v="1187"/>
    <x v="379"/>
    <x v="39"/>
    <n v="3"/>
    <x v="3"/>
  </r>
  <r>
    <n v="1451"/>
    <n v="7659763"/>
    <s v="C"/>
    <s v="SC"/>
    <s v="9108 Looksee Ln"/>
    <x v="8"/>
    <n v="4"/>
    <n v="3"/>
    <n v="0"/>
    <n v="3"/>
    <n v="1.5"/>
    <n v="2021"/>
    <n v="0.23"/>
    <n v="3593"/>
    <n v="176.99"/>
    <n v="635943"/>
    <n v="176.99"/>
    <n v="635943"/>
    <x v="1"/>
    <n v="0"/>
    <x v="1"/>
    <x v="1"/>
    <x v="39"/>
    <n v="0"/>
    <x v="1"/>
  </r>
  <r>
    <n v="1452"/>
    <n v="8056077"/>
    <s v="C"/>
    <s v="SC"/>
    <s v="8015 Orizzonte St"/>
    <x v="8"/>
    <n v="3"/>
    <n v="2"/>
    <n v="1"/>
    <n v="2"/>
    <n v="2"/>
    <n v="2021"/>
    <n v="8.3000000000000004E-2"/>
    <n v="2081"/>
    <n v="177.56"/>
    <n v="369502"/>
    <n v="174.93"/>
    <n v="364027"/>
    <x v="1133"/>
    <n v="-5475"/>
    <x v="1188"/>
    <x v="1066"/>
    <x v="39"/>
    <n v="1"/>
    <x v="5"/>
  </r>
  <r>
    <n v="1453"/>
    <n v="1565511"/>
    <s v="C"/>
    <s v="3E"/>
    <s v="6204 Duchess Dr"/>
    <x v="1"/>
    <n v="4"/>
    <n v="2"/>
    <n v="0"/>
    <n v="0"/>
    <n v="1"/>
    <n v="1995"/>
    <n v="0.14000000000000001"/>
    <n v="1645"/>
    <n v="179.33"/>
    <n v="295000"/>
    <n v="189.67"/>
    <n v="312000"/>
    <x v="1134"/>
    <n v="17000"/>
    <x v="1189"/>
    <x v="1067"/>
    <x v="39"/>
    <n v="5"/>
    <x v="4"/>
  </r>
  <r>
    <n v="1454"/>
    <n v="1291783"/>
    <s v="C"/>
    <s v="RRW"/>
    <s v="9408 Pearlstone Cv"/>
    <x v="27"/>
    <n v="4"/>
    <n v="3"/>
    <n v="0"/>
    <n v="2"/>
    <n v="1"/>
    <n v="1996"/>
    <n v="0.23599999999999999"/>
    <n v="2947"/>
    <n v="186.63"/>
    <n v="550000"/>
    <n v="188.33"/>
    <n v="555000"/>
    <x v="1135"/>
    <n v="5000"/>
    <x v="1190"/>
    <x v="1068"/>
    <x v="39"/>
    <n v="4"/>
    <x v="4"/>
  </r>
  <r>
    <n v="1455"/>
    <n v="8433760"/>
    <s v="C"/>
    <s v="NW"/>
    <s v="13111 Tamayo Dr"/>
    <x v="3"/>
    <n v="3"/>
    <n v="2"/>
    <n v="0"/>
    <n v="2"/>
    <n v="2"/>
    <n v="1992"/>
    <n v="0.14399999999999999"/>
    <n v="2611"/>
    <n v="189.39"/>
    <n v="494500"/>
    <n v="210.65"/>
    <n v="550000"/>
    <x v="1136"/>
    <n v="55500"/>
    <x v="1191"/>
    <x v="1069"/>
    <x v="39"/>
    <n v="3"/>
    <x v="3"/>
  </r>
  <r>
    <n v="1456"/>
    <n v="7489472"/>
    <s v="C"/>
    <s v="SWE"/>
    <s v="12413 Emerald Oaks Dr"/>
    <x v="13"/>
    <n v="4"/>
    <n v="2"/>
    <n v="0"/>
    <n v="3"/>
    <n v="1"/>
    <n v="2005"/>
    <n v="0.32700000000000001"/>
    <n v="2614"/>
    <n v="210.15"/>
    <n v="549332"/>
    <n v="222.26"/>
    <n v="581000"/>
    <x v="1137"/>
    <n v="31668"/>
    <x v="1192"/>
    <x v="1070"/>
    <x v="39"/>
    <n v="3"/>
    <x v="3"/>
  </r>
  <r>
    <n v="1457"/>
    <n v="8012816"/>
    <s v="C"/>
    <s v="N"/>
    <s v="2609 Century Park Blvd"/>
    <x v="6"/>
    <n v="3"/>
    <n v="2"/>
    <n v="0"/>
    <n v="2"/>
    <n v="1"/>
    <n v="2003"/>
    <n v="0.14799999999999999"/>
    <n v="1614"/>
    <n v="210.66"/>
    <n v="340000"/>
    <n v="212.52"/>
    <n v="343000"/>
    <x v="1138"/>
    <n v="3000"/>
    <x v="1193"/>
    <x v="1071"/>
    <x v="39"/>
    <n v="6"/>
    <x v="32"/>
  </r>
  <r>
    <n v="1458"/>
    <n v="1260048"/>
    <s v="C"/>
    <s v="SWE"/>
    <s v="812 Sweetwater River Dr"/>
    <x v="9"/>
    <n v="3"/>
    <n v="2"/>
    <n v="1"/>
    <n v="2"/>
    <n v="2"/>
    <n v="1992"/>
    <n v="0.13100000000000001"/>
    <n v="1648"/>
    <n v="212.38"/>
    <n v="350000"/>
    <n v="197.21"/>
    <n v="325000"/>
    <x v="1139"/>
    <n v="-25000"/>
    <x v="1194"/>
    <x v="1072"/>
    <x v="39"/>
    <n v="48"/>
    <x v="125"/>
  </r>
  <r>
    <n v="1459"/>
    <n v="7430548"/>
    <s v="C"/>
    <s v="N"/>
    <s v="2016 Creole Dr"/>
    <x v="6"/>
    <n v="4"/>
    <n v="2"/>
    <n v="0"/>
    <n v="2"/>
    <n v="1"/>
    <n v="2001"/>
    <n v="0.187"/>
    <n v="2165"/>
    <n v="217.04"/>
    <n v="469900"/>
    <n v="230.95"/>
    <n v="500000"/>
    <x v="1140"/>
    <n v="30100"/>
    <x v="1195"/>
    <x v="1073"/>
    <x v="39"/>
    <n v="1"/>
    <x v="5"/>
  </r>
  <r>
    <n v="1460"/>
    <n v="7469274"/>
    <s v="C"/>
    <s v="N"/>
    <s v="1901 Esplanade Cir"/>
    <x v="6"/>
    <n v="4"/>
    <n v="3"/>
    <n v="0"/>
    <n v="0"/>
    <n v="1"/>
    <n v="1982"/>
    <n v="0.17599999999999999"/>
    <n v="1684"/>
    <n v="222.68"/>
    <n v="375000"/>
    <n v="216.75"/>
    <n v="365000"/>
    <x v="1141"/>
    <n v="-10000"/>
    <x v="1196"/>
    <x v="728"/>
    <x v="39"/>
    <n v="35"/>
    <x v="107"/>
  </r>
  <r>
    <n v="1461"/>
    <n v="8980952"/>
    <s v="C"/>
    <s v="N"/>
    <s v="13305 Chasewood Cv"/>
    <x v="6"/>
    <n v="3"/>
    <n v="2"/>
    <n v="0"/>
    <n v="2"/>
    <n v="1"/>
    <n v="1995"/>
    <n v="0.19800000000000001"/>
    <n v="1907"/>
    <n v="230.68"/>
    <n v="439900"/>
    <n v="257.73"/>
    <n v="491500"/>
    <x v="1142"/>
    <n v="51600"/>
    <x v="1197"/>
    <x v="1074"/>
    <x v="39"/>
    <n v="3"/>
    <x v="3"/>
  </r>
  <r>
    <n v="1462"/>
    <n v="5374621"/>
    <s v="C"/>
    <s v="RN"/>
    <s v="12401 Simmental Dr"/>
    <x v="29"/>
    <n v="4"/>
    <n v="2"/>
    <n v="1"/>
    <n v="2"/>
    <n v="2"/>
    <n v="2020"/>
    <n v="0"/>
    <n v="2551"/>
    <n v="230.89"/>
    <n v="588990"/>
    <n v="230.89"/>
    <n v="588990"/>
    <x v="1"/>
    <n v="0"/>
    <x v="1"/>
    <x v="1"/>
    <x v="39"/>
    <n v="243"/>
    <x v="171"/>
  </r>
  <r>
    <n v="1463"/>
    <n v="5724876"/>
    <s v="C"/>
    <s v="SWE"/>
    <s v="2620 Bolton St"/>
    <x v="9"/>
    <n v="4"/>
    <n v="2"/>
    <n v="1"/>
    <n v="2"/>
    <n v="2"/>
    <n v="2004"/>
    <n v="0.19800000000000001"/>
    <n v="2023"/>
    <n v="234.8"/>
    <n v="475000"/>
    <n v="278.05"/>
    <n v="562500"/>
    <x v="1143"/>
    <n v="87500"/>
    <x v="1198"/>
    <x v="352"/>
    <x v="39"/>
    <n v="2"/>
    <x v="6"/>
  </r>
  <r>
    <n v="1464"/>
    <n v="8235559"/>
    <s v="C"/>
    <s v="N"/>
    <s v="3409 Ruby Red Dr"/>
    <x v="5"/>
    <n v="3"/>
    <n v="2"/>
    <n v="0"/>
    <n v="2"/>
    <n v="1"/>
    <n v="1996"/>
    <n v="0.11899999999999999"/>
    <n v="1608"/>
    <n v="236.32"/>
    <n v="380000"/>
    <n v="244.4"/>
    <n v="393000"/>
    <x v="7"/>
    <n v="13000"/>
    <x v="1199"/>
    <x v="1075"/>
    <x v="39"/>
    <n v="2"/>
    <x v="5"/>
  </r>
  <r>
    <n v="1465"/>
    <n v="9592414"/>
    <s v="C"/>
    <s v="NE"/>
    <s v="1309 Blakeney Ln"/>
    <x v="10"/>
    <n v="3"/>
    <n v="2"/>
    <n v="0"/>
    <n v="2"/>
    <n v="1"/>
    <n v="1982"/>
    <n v="0.14199999999999999"/>
    <n v="1405"/>
    <n v="241.99"/>
    <n v="340000"/>
    <n v="241.99"/>
    <n v="340000"/>
    <x v="1"/>
    <n v="0"/>
    <x v="1"/>
    <x v="1"/>
    <x v="39"/>
    <n v="2"/>
    <x v="6"/>
  </r>
  <r>
    <n v="1466"/>
    <n v="2042319"/>
    <s v="C"/>
    <s v="LS"/>
    <s v="5803 Median Rd"/>
    <x v="16"/>
    <n v="3"/>
    <n v="2"/>
    <n v="0"/>
    <n v="2"/>
    <n v="1"/>
    <n v="1972"/>
    <n v="1.149"/>
    <n v="2851"/>
    <n v="245.53"/>
    <n v="700000"/>
    <n v="236.31"/>
    <n v="673727"/>
    <x v="1144"/>
    <n v="-26273"/>
    <x v="1200"/>
    <x v="1076"/>
    <x v="39"/>
    <n v="5"/>
    <x v="16"/>
  </r>
  <r>
    <n v="1467"/>
    <n v="4918524"/>
    <s v="C"/>
    <n v="3"/>
    <s v="3203 Carol Ann Dr #A"/>
    <x v="20"/>
    <n v="3"/>
    <n v="2"/>
    <n v="1"/>
    <n v="1"/>
    <n v="2"/>
    <n v="2005"/>
    <n v="0.12"/>
    <n v="1578"/>
    <n v="245.56"/>
    <n v="387500"/>
    <n v="241.92"/>
    <n v="381750"/>
    <x v="1145"/>
    <n v="-5750"/>
    <x v="1201"/>
    <x v="1077"/>
    <x v="39"/>
    <n v="53"/>
    <x v="70"/>
  </r>
  <r>
    <n v="1468"/>
    <n v="3005875"/>
    <s v="C"/>
    <s v="RN"/>
    <s v="2601 N QUINLAN PARK Rd #202"/>
    <x v="29"/>
    <n v="2"/>
    <n v="2"/>
    <n v="1"/>
    <n v="2"/>
    <n v="2"/>
    <n v="2020"/>
    <n v="0"/>
    <n v="2075"/>
    <n v="247.71"/>
    <n v="514000"/>
    <n v="248.67"/>
    <n v="516000"/>
    <x v="1146"/>
    <n v="2000"/>
    <x v="1202"/>
    <x v="1078"/>
    <x v="39"/>
    <n v="15"/>
    <x v="27"/>
  </r>
  <r>
    <n v="1469"/>
    <n v="9332544"/>
    <s v="C"/>
    <n v="9"/>
    <s v="6603 Galindo St"/>
    <x v="33"/>
    <n v="2"/>
    <n v="1"/>
    <n v="0"/>
    <n v="0"/>
    <n v="1"/>
    <n v="1960"/>
    <n v="0.14599999999999999"/>
    <n v="840"/>
    <n v="250"/>
    <n v="210000"/>
    <n v="309.52"/>
    <n v="260000"/>
    <x v="1147"/>
    <n v="50000"/>
    <x v="1203"/>
    <x v="1079"/>
    <x v="39"/>
    <n v="7"/>
    <x v="11"/>
  </r>
  <r>
    <n v="1470"/>
    <n v="5729887"/>
    <s v="C"/>
    <s v="1N"/>
    <s v="7708 Blue Lilly Dr"/>
    <x v="14"/>
    <n v="4"/>
    <n v="2"/>
    <n v="1"/>
    <n v="2"/>
    <n v="1"/>
    <n v="1992"/>
    <n v="0.224"/>
    <n v="2938"/>
    <n v="255.28"/>
    <n v="750000"/>
    <n v="274"/>
    <n v="805000"/>
    <x v="1148"/>
    <n v="55000"/>
    <x v="1204"/>
    <x v="1062"/>
    <x v="39"/>
    <n v="9"/>
    <x v="2"/>
  </r>
  <r>
    <n v="1471"/>
    <n v="6743173"/>
    <s v="C"/>
    <s v="10S"/>
    <s v="2200 Toulouse Dr"/>
    <x v="9"/>
    <n v="3"/>
    <n v="2"/>
    <n v="0"/>
    <n v="2"/>
    <n v="1"/>
    <n v="1983"/>
    <n v="0.154"/>
    <n v="1595"/>
    <n v="260.19"/>
    <n v="415000"/>
    <n v="272.73"/>
    <n v="435000"/>
    <x v="1149"/>
    <n v="20000"/>
    <x v="1205"/>
    <x v="559"/>
    <x v="39"/>
    <n v="2"/>
    <x v="6"/>
  </r>
  <r>
    <n v="1472"/>
    <n v="5721592"/>
    <s v="C"/>
    <s v="10S"/>
    <s v="9307 Roxanna Dr"/>
    <x v="9"/>
    <n v="3"/>
    <n v="2"/>
    <n v="0"/>
    <n v="2"/>
    <n v="1"/>
    <n v="1983"/>
    <n v="0.14599999999999999"/>
    <n v="1414"/>
    <n v="268.02999999999997"/>
    <n v="379000"/>
    <n v="307.64"/>
    <n v="435000"/>
    <x v="1150"/>
    <n v="56000"/>
    <x v="1206"/>
    <x v="1080"/>
    <x v="39"/>
    <n v="3"/>
    <x v="3"/>
  </r>
  <r>
    <n v="1473"/>
    <n v="4959621"/>
    <s v="C"/>
    <n v="5"/>
    <s v="5405 Stuart Cir"/>
    <x v="21"/>
    <n v="4"/>
    <n v="1"/>
    <n v="1"/>
    <n v="0"/>
    <n v="1"/>
    <n v="1974"/>
    <n v="0.183"/>
    <n v="1299"/>
    <n v="277.14"/>
    <n v="360000"/>
    <n v="331.02"/>
    <n v="430000"/>
    <x v="1151"/>
    <n v="70000"/>
    <x v="1207"/>
    <x v="1081"/>
    <x v="39"/>
    <n v="4"/>
    <x v="4"/>
  </r>
  <r>
    <n v="1474"/>
    <n v="8653430"/>
    <s v="C"/>
    <n v="5"/>
    <s v="1722 Meander"/>
    <x v="21"/>
    <n v="2"/>
    <n v="1"/>
    <n v="0"/>
    <n v="0"/>
    <n v="1"/>
    <n v="1961"/>
    <n v="0.127"/>
    <n v="1080"/>
    <n v="277.77999999999997"/>
    <n v="300000"/>
    <n v="254.63"/>
    <n v="275000"/>
    <x v="1152"/>
    <n v="-25000"/>
    <x v="1208"/>
    <x v="1082"/>
    <x v="39"/>
    <n v="30"/>
    <x v="15"/>
  </r>
  <r>
    <n v="1475"/>
    <n v="4844402"/>
    <s v="C"/>
    <s v="10N"/>
    <s v="2510 Carlow Dr"/>
    <x v="31"/>
    <n v="3"/>
    <n v="2"/>
    <n v="0"/>
    <n v="1"/>
    <n v="1"/>
    <n v="1972"/>
    <n v="0.13700000000000001"/>
    <n v="1336"/>
    <n v="280.69"/>
    <n v="375000"/>
    <n v="296.33"/>
    <n v="395900"/>
    <x v="1153"/>
    <n v="20900"/>
    <x v="1209"/>
    <x v="1083"/>
    <x v="39"/>
    <n v="7"/>
    <x v="11"/>
  </r>
  <r>
    <n v="1476"/>
    <n v="9821080"/>
    <s v="C"/>
    <n v="3"/>
    <s v="5401 Gloucester Ln"/>
    <x v="20"/>
    <n v="4"/>
    <n v="2"/>
    <n v="0"/>
    <n v="2"/>
    <n v="1"/>
    <n v="1964"/>
    <n v="0.29799999999999999"/>
    <n v="1519"/>
    <n v="286.37"/>
    <n v="435000"/>
    <n v="286.37"/>
    <n v="435000"/>
    <x v="1"/>
    <n v="0"/>
    <x v="1"/>
    <x v="1"/>
    <x v="39"/>
    <n v="5"/>
    <x v="3"/>
  </r>
  <r>
    <n v="1477"/>
    <n v="4641743"/>
    <s v="C"/>
    <s v="RN"/>
    <s v="6731 CUESTA Trl"/>
    <x v="39"/>
    <n v="5"/>
    <n v="4"/>
    <n v="1"/>
    <n v="3"/>
    <n v="2"/>
    <n v="2007"/>
    <n v="1.19"/>
    <n v="4610"/>
    <n v="303.69"/>
    <n v="1400000"/>
    <n v="292.83999999999997"/>
    <n v="1350000"/>
    <x v="1154"/>
    <n v="-50000"/>
    <x v="1210"/>
    <x v="521"/>
    <x v="39"/>
    <n v="90"/>
    <x v="172"/>
  </r>
  <r>
    <n v="1478"/>
    <n v="1069874"/>
    <s v="C"/>
    <s v="NW"/>
    <s v="9407 CEDAR CREST Dr"/>
    <x v="18"/>
    <n v="3"/>
    <n v="3"/>
    <n v="0"/>
    <n v="2"/>
    <n v="1"/>
    <n v="2005"/>
    <n v="0.39300000000000002"/>
    <n v="2299"/>
    <n v="304.05"/>
    <n v="699000"/>
    <n v="354.5"/>
    <n v="815000"/>
    <x v="1155"/>
    <n v="116000"/>
    <x v="1211"/>
    <x v="1084"/>
    <x v="39"/>
    <n v="2"/>
    <x v="6"/>
  </r>
  <r>
    <n v="1479"/>
    <n v="6965714"/>
    <s v="C"/>
    <s v="8W"/>
    <s v="4500 Heights Dr"/>
    <x v="23"/>
    <n v="5"/>
    <n v="3"/>
    <n v="1"/>
    <n v="3"/>
    <n v="2"/>
    <n v="1998"/>
    <n v="0.28100000000000003"/>
    <n v="3743"/>
    <n v="306.97000000000003"/>
    <n v="1149000"/>
    <n v="296.55"/>
    <n v="1110000"/>
    <x v="1156"/>
    <n v="-39000"/>
    <x v="1212"/>
    <x v="1085"/>
    <x v="39"/>
    <n v="62"/>
    <x v="142"/>
  </r>
  <r>
    <n v="1480"/>
    <n v="4091011"/>
    <s v="C"/>
    <n v="2"/>
    <s v="8706 Primrose Ln"/>
    <x v="25"/>
    <n v="3"/>
    <n v="2"/>
    <n v="0"/>
    <n v="2"/>
    <n v="1"/>
    <n v="1966"/>
    <n v="0.191"/>
    <n v="1904"/>
    <n v="335.55"/>
    <n v="638880"/>
    <n v="320.38"/>
    <n v="610000"/>
    <x v="1157"/>
    <n v="-28880"/>
    <x v="1213"/>
    <x v="1086"/>
    <x v="39"/>
    <n v="36"/>
    <x v="45"/>
  </r>
  <r>
    <n v="1481"/>
    <n v="1033983"/>
    <s v="C"/>
    <n v="3"/>
    <s v="4907 Carsonhill Dr"/>
    <x v="20"/>
    <n v="4"/>
    <n v="2"/>
    <n v="0"/>
    <n v="2"/>
    <n v="1"/>
    <n v="1972"/>
    <n v="0.19400000000000001"/>
    <n v="1499"/>
    <n v="350.23"/>
    <n v="524999"/>
    <n v="356.9"/>
    <n v="535000"/>
    <x v="1158"/>
    <n v="10001"/>
    <x v="1214"/>
    <x v="1087"/>
    <x v="39"/>
    <n v="57"/>
    <x v="80"/>
  </r>
  <r>
    <n v="1482"/>
    <n v="5367649"/>
    <s v="C"/>
    <n v="3"/>
    <s v="1907 Greenwood Ave #3A"/>
    <x v="20"/>
    <n v="4"/>
    <n v="2"/>
    <n v="1"/>
    <n v="2"/>
    <n v="2"/>
    <n v="2020"/>
    <n v="0.106"/>
    <n v="2122"/>
    <n v="357.45"/>
    <n v="758500"/>
    <n v="358.15"/>
    <n v="760000"/>
    <x v="1159"/>
    <n v="1500"/>
    <x v="1215"/>
    <x v="1088"/>
    <x v="39"/>
    <n v="34"/>
    <x v="65"/>
  </r>
  <r>
    <n v="1483"/>
    <n v="4782272"/>
    <s v="C"/>
    <s v="10S"/>
    <s v="7008 Meadow Run"/>
    <x v="31"/>
    <n v="3"/>
    <n v="2"/>
    <n v="0"/>
    <n v="2"/>
    <n v="1"/>
    <n v="1974"/>
    <n v="0.14399999999999999"/>
    <n v="1161"/>
    <n v="369.51"/>
    <n v="429000"/>
    <n v="417.74"/>
    <n v="485000"/>
    <x v="1160"/>
    <n v="56000"/>
    <x v="1216"/>
    <x v="1089"/>
    <x v="39"/>
    <n v="6"/>
    <x v="16"/>
  </r>
  <r>
    <n v="1484"/>
    <n v="6071688"/>
    <s v="C"/>
    <n v="3"/>
    <s v="4516 Ruiz St"/>
    <x v="20"/>
    <n v="4"/>
    <n v="2"/>
    <n v="1"/>
    <n v="2"/>
    <n v="2"/>
    <n v="2012"/>
    <n v="8.2000000000000003E-2"/>
    <n v="2019"/>
    <n v="371.47"/>
    <n v="750000"/>
    <n v="404.66"/>
    <n v="817000"/>
    <x v="1161"/>
    <n v="67000"/>
    <x v="1217"/>
    <x v="362"/>
    <x v="39"/>
    <n v="5"/>
    <x v="4"/>
  </r>
  <r>
    <n v="1485"/>
    <n v="5152824"/>
    <s v="C"/>
    <n v="5"/>
    <s v="1101 1/2 Fiesta St #1"/>
    <x v="24"/>
    <n v="4"/>
    <n v="3"/>
    <n v="0"/>
    <n v="1"/>
    <n v="3"/>
    <n v="2020"/>
    <n v="0"/>
    <n v="2009"/>
    <n v="373.32"/>
    <n v="750000"/>
    <n v="378.85"/>
    <n v="761111"/>
    <x v="1162"/>
    <n v="11111"/>
    <x v="1218"/>
    <x v="1090"/>
    <x v="39"/>
    <n v="23"/>
    <x v="59"/>
  </r>
  <r>
    <n v="1486"/>
    <n v="1587713"/>
    <s v="C"/>
    <s v="10N"/>
    <s v="2300 Fair Oaks Dr"/>
    <x v="31"/>
    <n v="4"/>
    <n v="3"/>
    <n v="0"/>
    <n v="0"/>
    <n v="1"/>
    <n v="1960"/>
    <n v="0.21099999999999999"/>
    <n v="1850"/>
    <n v="378.32"/>
    <n v="699900"/>
    <n v="405.41"/>
    <n v="750000"/>
    <x v="1163"/>
    <n v="50100"/>
    <x v="1219"/>
    <x v="265"/>
    <x v="39"/>
    <n v="5"/>
    <x v="16"/>
  </r>
  <r>
    <n v="1487"/>
    <n v="3863559"/>
    <s v="C"/>
    <n v="4"/>
    <s v="5007 EILERS Ave"/>
    <x v="22"/>
    <n v="3"/>
    <n v="3"/>
    <n v="0"/>
    <n v="0"/>
    <n v="2"/>
    <n v="1946"/>
    <n v="0.13"/>
    <n v="2290"/>
    <n v="392.58"/>
    <n v="899000"/>
    <n v="375.55"/>
    <n v="860000"/>
    <x v="1164"/>
    <n v="-39000"/>
    <x v="1220"/>
    <x v="946"/>
    <x v="39"/>
    <n v="27"/>
    <x v="123"/>
  </r>
  <r>
    <n v="1488"/>
    <n v="1638112"/>
    <s v="C"/>
    <n v="6"/>
    <s v="405 Krebs Ln"/>
    <x v="26"/>
    <n v="3"/>
    <n v="1"/>
    <n v="0"/>
    <n v="0"/>
    <n v="1"/>
    <n v="1956"/>
    <n v="0.16600000000000001"/>
    <n v="1000"/>
    <n v="425"/>
    <n v="425000"/>
    <n v="510"/>
    <n v="510000"/>
    <x v="1165"/>
    <n v="85000"/>
    <x v="1221"/>
    <x v="665"/>
    <x v="39"/>
    <n v="4"/>
    <x v="4"/>
  </r>
  <r>
    <n v="1489"/>
    <n v="2146167"/>
    <s v="C"/>
    <n v="4"/>
    <s v="2802 W 44th St"/>
    <x v="34"/>
    <n v="3"/>
    <n v="2"/>
    <n v="1"/>
    <n v="2"/>
    <n v="2"/>
    <n v="2012"/>
    <n v="0.14399999999999999"/>
    <n v="2030"/>
    <n v="442.86"/>
    <n v="899000"/>
    <n v="480.3"/>
    <n v="975000"/>
    <x v="1166"/>
    <n v="76000"/>
    <x v="1222"/>
    <x v="1091"/>
    <x v="39"/>
    <n v="1"/>
    <x v="5"/>
  </r>
  <r>
    <n v="1490"/>
    <n v="4742581"/>
    <s v="C"/>
    <n v="7"/>
    <s v="2106 Allwood Dr #A"/>
    <x v="26"/>
    <n v="4"/>
    <n v="4"/>
    <n v="0"/>
    <n v="2"/>
    <n v="2"/>
    <n v="2019"/>
    <n v="0.18099999999999999"/>
    <n v="2853"/>
    <n v="481.95"/>
    <n v="1375000"/>
    <n v="477.04"/>
    <n v="1361000"/>
    <x v="1167"/>
    <n v="-14000"/>
    <x v="1223"/>
    <x v="1092"/>
    <x v="39"/>
    <n v="2"/>
    <x v="173"/>
  </r>
  <r>
    <n v="1491"/>
    <n v="2342662"/>
    <s v="C"/>
    <s v="SWE"/>
    <s v="694 Old Manchaca Rd"/>
    <x v="9"/>
    <n v="2"/>
    <n v="2"/>
    <n v="1"/>
    <n v="0"/>
    <n v="1"/>
    <n v="2020"/>
    <n v="0.46100000000000002"/>
    <n v="1312"/>
    <n v="491.62"/>
    <n v="645000"/>
    <n v="457.32"/>
    <n v="600000"/>
    <x v="1168"/>
    <n v="-45000"/>
    <x v="1224"/>
    <x v="1093"/>
    <x v="39"/>
    <n v="95"/>
    <x v="116"/>
  </r>
  <r>
    <n v="1492"/>
    <n v="8821449"/>
    <s v="C"/>
    <n v="7"/>
    <s v="2705 Tether Trl"/>
    <x v="26"/>
    <n v="4"/>
    <n v="3"/>
    <n v="0"/>
    <n v="2"/>
    <n v="1"/>
    <n v="1976"/>
    <n v="0.27900000000000003"/>
    <n v="2337"/>
    <n v="492.08"/>
    <n v="1150000"/>
    <n v="560.54999999999995"/>
    <n v="1310000"/>
    <x v="1169"/>
    <n v="160000"/>
    <x v="1225"/>
    <x v="1094"/>
    <x v="39"/>
    <n v="4"/>
    <x v="4"/>
  </r>
  <r>
    <n v="1493"/>
    <n v="5828308"/>
    <s v="C"/>
    <n v="6"/>
    <s v="1506 Lightsey Rd"/>
    <x v="26"/>
    <n v="3"/>
    <n v="2"/>
    <n v="0"/>
    <n v="1"/>
    <n v="1"/>
    <n v="1963"/>
    <n v="0.17"/>
    <n v="1570"/>
    <n v="508.92"/>
    <n v="799000"/>
    <n v="542.99"/>
    <n v="852500"/>
    <x v="1170"/>
    <n v="53500"/>
    <x v="1226"/>
    <x v="1095"/>
    <x v="39"/>
    <n v="5"/>
    <x v="16"/>
  </r>
  <r>
    <n v="1494"/>
    <n v="2159754"/>
    <s v="C"/>
    <n v="4"/>
    <s v="5306 Avenue H"/>
    <x v="22"/>
    <n v="2"/>
    <n v="1"/>
    <n v="0"/>
    <n v="0"/>
    <n v="1"/>
    <n v="1940"/>
    <n v="0.14199999999999999"/>
    <n v="762"/>
    <n v="518.37"/>
    <n v="395000"/>
    <n v="629.91999999999996"/>
    <n v="480000"/>
    <x v="1171"/>
    <n v="85000"/>
    <x v="1227"/>
    <x v="1096"/>
    <x v="39"/>
    <n v="12"/>
    <x v="10"/>
  </r>
  <r>
    <n v="1495"/>
    <n v="7248606"/>
    <s v="C"/>
    <s v="1B"/>
    <s v="1105 Eason St"/>
    <x v="37"/>
    <n v="2"/>
    <n v="2"/>
    <n v="1"/>
    <n v="2"/>
    <n v="2"/>
    <n v="1999"/>
    <n v="0.153"/>
    <n v="2155"/>
    <n v="579.58000000000004"/>
    <n v="1249000"/>
    <n v="554.52"/>
    <n v="1195000"/>
    <x v="1172"/>
    <n v="-54000"/>
    <x v="1228"/>
    <x v="1097"/>
    <x v="39"/>
    <n v="122"/>
    <x v="121"/>
  </r>
  <r>
    <n v="1496"/>
    <n v="8647061"/>
    <s v="C"/>
    <n v="3"/>
    <s v="3507 Grayson Ln"/>
    <x v="38"/>
    <n v="2"/>
    <n v="1"/>
    <n v="0"/>
    <n v="0"/>
    <n v="1"/>
    <n v="1949"/>
    <n v="0.38600000000000001"/>
    <n v="861"/>
    <n v="580.72"/>
    <n v="500000"/>
    <n v="638.79"/>
    <n v="550000"/>
    <x v="1173"/>
    <n v="50000"/>
    <x v="1229"/>
    <x v="1001"/>
    <x v="39"/>
    <n v="4"/>
    <x v="4"/>
  </r>
  <r>
    <n v="1497"/>
    <n v="1974840"/>
    <s v="C"/>
    <n v="6"/>
    <s v="2605 S 4th St"/>
    <x v="26"/>
    <n v="3"/>
    <n v="2"/>
    <n v="1"/>
    <n v="1"/>
    <n v="2"/>
    <n v="2020"/>
    <n v="0.184"/>
    <n v="2756"/>
    <n v="616.84"/>
    <n v="1700000"/>
    <n v="625.91"/>
    <n v="1725000"/>
    <x v="1174"/>
    <n v="25000"/>
    <x v="1230"/>
    <x v="1098"/>
    <x v="39"/>
    <n v="2"/>
    <x v="76"/>
  </r>
  <r>
    <n v="1498"/>
    <n v="9771447"/>
    <s v="C"/>
    <n v="6"/>
    <s v="1107 Jewell St #B"/>
    <x v="26"/>
    <n v="2"/>
    <n v="2"/>
    <n v="0"/>
    <n v="0"/>
    <n v="2"/>
    <n v="2009"/>
    <n v="0.13700000000000001"/>
    <n v="859"/>
    <n v="634.34"/>
    <n v="544900"/>
    <n v="634.46"/>
    <n v="545000"/>
    <x v="1175"/>
    <n v="100"/>
    <x v="1231"/>
    <x v="1099"/>
    <x v="39"/>
    <n v="43"/>
    <x v="33"/>
  </r>
  <r>
    <n v="1499"/>
    <n v="4574634"/>
    <s v="C"/>
    <n v="4"/>
    <s v="5303 Avenue H"/>
    <x v="22"/>
    <n v="2"/>
    <n v="1"/>
    <n v="0"/>
    <n v="0"/>
    <n v="1"/>
    <n v="1946"/>
    <n v="0.13800000000000001"/>
    <n v="888"/>
    <n v="670.05"/>
    <n v="595000"/>
    <n v="715.09"/>
    <n v="635000"/>
    <x v="1176"/>
    <n v="40000"/>
    <x v="1232"/>
    <x v="1100"/>
    <x v="39"/>
    <n v="5"/>
    <x v="4"/>
  </r>
  <r>
    <n v="1500"/>
    <n v="1721294"/>
    <s v="C"/>
    <s v="SWE"/>
    <s v="10223 Buster Dr"/>
    <x v="9"/>
    <n v="4"/>
    <n v="3"/>
    <n v="0"/>
    <n v="2"/>
    <n v="2"/>
    <n v="2020"/>
    <n v="0.11"/>
    <n v="2508"/>
    <n v="147.68"/>
    <n v="370390"/>
    <n v="147.68"/>
    <n v="370390"/>
    <x v="1"/>
    <n v="0"/>
    <x v="1"/>
    <x v="1"/>
    <x v="40"/>
    <n v="25"/>
    <x v="36"/>
  </r>
  <r>
    <n v="1501"/>
    <n v="9430531"/>
    <s v="C"/>
    <s v="RN"/>
    <s v="1000 Cavalry Ride Trl"/>
    <x v="29"/>
    <n v="4"/>
    <n v="3"/>
    <n v="1"/>
    <n v="3"/>
    <n v="2"/>
    <n v="2006"/>
    <n v="0.184"/>
    <n v="3104"/>
    <n v="169.14"/>
    <n v="525000"/>
    <n v="186.86"/>
    <n v="580000"/>
    <x v="1177"/>
    <n v="55000"/>
    <x v="1233"/>
    <x v="1101"/>
    <x v="41"/>
    <n v="0"/>
    <x v="1"/>
  </r>
  <r>
    <n v="1502"/>
    <n v="4749140"/>
    <s v="C"/>
    <s v="PF"/>
    <s v="5513 Colinton Ave"/>
    <x v="28"/>
    <n v="4"/>
    <n v="2"/>
    <n v="1"/>
    <n v="2"/>
    <n v="2"/>
    <n v="2008"/>
    <n v="8.6999999999999994E-2"/>
    <n v="1659"/>
    <n v="180.83"/>
    <n v="299999"/>
    <n v="179.45"/>
    <n v="297700"/>
    <x v="1178"/>
    <n v="-2299"/>
    <x v="1234"/>
    <x v="1102"/>
    <x v="41"/>
    <n v="7"/>
    <x v="11"/>
  </r>
  <r>
    <n v="1503"/>
    <n v="7546917"/>
    <s v="C"/>
    <s v="LS"/>
    <s v="16916 Sanglier Dr"/>
    <x v="11"/>
    <n v="4"/>
    <n v="3"/>
    <n v="1"/>
    <n v="4"/>
    <n v="2"/>
    <n v="2020"/>
    <n v="0.22"/>
    <n v="3530"/>
    <n v="195.45"/>
    <n v="689921"/>
    <n v="195.45"/>
    <n v="689921"/>
    <x v="1"/>
    <n v="0"/>
    <x v="1"/>
    <x v="1"/>
    <x v="41"/>
    <n v="42"/>
    <x v="40"/>
  </r>
  <r>
    <n v="1504"/>
    <n v="4868012"/>
    <s v="C"/>
    <s v="NW"/>
    <s v="13279 Darwin Ln"/>
    <x v="3"/>
    <n v="4"/>
    <n v="3"/>
    <n v="1"/>
    <n v="2"/>
    <n v="2"/>
    <n v="1994"/>
    <n v="0.25"/>
    <n v="2943"/>
    <n v="199.12"/>
    <n v="586000"/>
    <n v="199.12"/>
    <n v="586000"/>
    <x v="1"/>
    <n v="0"/>
    <x v="1"/>
    <x v="1"/>
    <x v="41"/>
    <n v="4"/>
    <x v="4"/>
  </r>
  <r>
    <n v="1505"/>
    <n v="5986732"/>
    <s v="C"/>
    <s v="SWE"/>
    <s v="2731 Winding Brook Dr"/>
    <x v="9"/>
    <n v="4"/>
    <n v="2"/>
    <n v="1"/>
    <n v="2"/>
    <n v="2"/>
    <n v="1996"/>
    <n v="0.224"/>
    <n v="2385"/>
    <n v="205.41"/>
    <n v="489900"/>
    <n v="237.32"/>
    <n v="566000"/>
    <x v="1179"/>
    <n v="76100"/>
    <x v="1235"/>
    <x v="1103"/>
    <x v="41"/>
    <n v="2"/>
    <x v="6"/>
  </r>
  <r>
    <n v="1506"/>
    <n v="5540039"/>
    <s v="C"/>
    <s v="SWW"/>
    <s v="7513 Vail Valley Dr"/>
    <x v="15"/>
    <n v="4"/>
    <n v="2"/>
    <n v="1"/>
    <n v="2"/>
    <n v="2"/>
    <n v="1991"/>
    <n v="0.222"/>
    <n v="2502"/>
    <n v="209.83"/>
    <n v="525000"/>
    <n v="248.6"/>
    <n v="622000"/>
    <x v="1180"/>
    <n v="97000"/>
    <x v="1236"/>
    <x v="1104"/>
    <x v="41"/>
    <n v="3"/>
    <x v="3"/>
  </r>
  <r>
    <n v="1507"/>
    <n v="1730150"/>
    <s v="C"/>
    <s v="NW"/>
    <s v="10612 Marbury Ct"/>
    <x v="2"/>
    <n v="5"/>
    <n v="2"/>
    <n v="1"/>
    <n v="2"/>
    <n v="2"/>
    <n v="1989"/>
    <n v="0.20799999999999999"/>
    <n v="2720"/>
    <n v="211.4"/>
    <n v="575000"/>
    <n v="248.16"/>
    <n v="675000"/>
    <x v="1181"/>
    <n v="100000"/>
    <x v="1237"/>
    <x v="1105"/>
    <x v="41"/>
    <n v="3"/>
    <x v="3"/>
  </r>
  <r>
    <n v="1508"/>
    <n v="9818150"/>
    <s v="C"/>
    <s v="CLS"/>
    <s v="10641 Royal Tara Cv"/>
    <x v="27"/>
    <n v="3"/>
    <n v="2"/>
    <n v="0"/>
    <n v="2"/>
    <n v="1"/>
    <n v="2009"/>
    <n v="0.13300000000000001"/>
    <n v="1785"/>
    <n v="229.64"/>
    <n v="409900"/>
    <n v="278.70999999999998"/>
    <n v="497500"/>
    <x v="1182"/>
    <n v="87600"/>
    <x v="1238"/>
    <x v="1106"/>
    <x v="41"/>
    <n v="3"/>
    <x v="3"/>
  </r>
  <r>
    <n v="1509"/>
    <n v="8146713"/>
    <s v="C"/>
    <s v="5E"/>
    <s v="6309 Craigwood Cir"/>
    <x v="4"/>
    <n v="3"/>
    <n v="2"/>
    <n v="0"/>
    <n v="1"/>
    <n v="1"/>
    <n v="1969"/>
    <n v="0.19400000000000001"/>
    <n v="1349"/>
    <n v="233.51"/>
    <n v="315000"/>
    <n v="229.8"/>
    <n v="310000"/>
    <x v="1183"/>
    <n v="-5000"/>
    <x v="1239"/>
    <x v="1107"/>
    <x v="41"/>
    <n v="13"/>
    <x v="174"/>
  </r>
  <r>
    <n v="1510"/>
    <n v="8566955"/>
    <s v="C"/>
    <s v="NW"/>
    <s v="13105 Green River Trl"/>
    <x v="3"/>
    <n v="3"/>
    <n v="2"/>
    <n v="0"/>
    <n v="2"/>
    <n v="2"/>
    <n v="1986"/>
    <n v="0.14699999999999999"/>
    <n v="1508"/>
    <n v="235.41"/>
    <n v="355000"/>
    <n v="268.57"/>
    <n v="405000"/>
    <x v="1184"/>
    <n v="50000"/>
    <x v="1240"/>
    <x v="1108"/>
    <x v="41"/>
    <n v="1"/>
    <x v="5"/>
  </r>
  <r>
    <n v="1511"/>
    <n v="2568448"/>
    <s v="C"/>
    <s v="SWE"/>
    <s v="3005 Shoot Out Ct"/>
    <x v="9"/>
    <n v="3"/>
    <n v="2"/>
    <n v="0"/>
    <n v="2"/>
    <n v="1"/>
    <n v="1988"/>
    <n v="0.16800000000000001"/>
    <n v="1765"/>
    <n v="246.46"/>
    <n v="435000"/>
    <n v="283.29000000000002"/>
    <n v="500000"/>
    <x v="1185"/>
    <n v="65000"/>
    <x v="1241"/>
    <x v="1109"/>
    <x v="41"/>
    <n v="0"/>
    <x v="1"/>
  </r>
  <r>
    <n v="1512"/>
    <n v="4366664"/>
    <s v="C"/>
    <s v="N"/>
    <s v="1805 Krizan Ave"/>
    <x v="6"/>
    <n v="3"/>
    <n v="2"/>
    <n v="0"/>
    <n v="2"/>
    <n v="1"/>
    <n v="1985"/>
    <n v="0.219"/>
    <n v="1393"/>
    <n v="247.67"/>
    <n v="345000"/>
    <n v="277.10000000000002"/>
    <n v="386000"/>
    <x v="1186"/>
    <n v="41000"/>
    <x v="1242"/>
    <x v="1110"/>
    <x v="41"/>
    <n v="4"/>
    <x v="4"/>
  </r>
  <r>
    <n v="1513"/>
    <n v="5750959"/>
    <s v="C"/>
    <n v="3"/>
    <s v="4901 Carsonhill Dr"/>
    <x v="20"/>
    <n v="4"/>
    <n v="2"/>
    <n v="0"/>
    <n v="0"/>
    <n v="1"/>
    <n v="1972"/>
    <n v="0.16400000000000001"/>
    <n v="2195"/>
    <n v="250.11"/>
    <n v="549000"/>
    <n v="273.35000000000002"/>
    <n v="600000"/>
    <x v="1187"/>
    <n v="51000"/>
    <x v="1243"/>
    <x v="1111"/>
    <x v="41"/>
    <n v="3"/>
    <x v="6"/>
  </r>
  <r>
    <n v="1514"/>
    <n v="5044988"/>
    <s v="C"/>
    <n v="2"/>
    <s v="400 Blackson Ave"/>
    <x v="12"/>
    <n v="2"/>
    <n v="2"/>
    <n v="0"/>
    <n v="0"/>
    <n v="1"/>
    <n v="1930"/>
    <n v="0.17299999999999999"/>
    <n v="1272"/>
    <n v="255.5"/>
    <n v="325000"/>
    <n v="239.78"/>
    <n v="305000"/>
    <x v="1188"/>
    <n v="-20000"/>
    <x v="1244"/>
    <x v="1112"/>
    <x v="41"/>
    <n v="61"/>
    <x v="80"/>
  </r>
  <r>
    <n v="1515"/>
    <n v="9163450"/>
    <s v="C"/>
    <s v="10S"/>
    <s v="4106 Stonecroft Dr"/>
    <x v="15"/>
    <n v="3"/>
    <n v="3"/>
    <n v="0"/>
    <n v="0"/>
    <n v="1"/>
    <n v="1984"/>
    <n v="0.14899999999999999"/>
    <n v="1560"/>
    <n v="272.44"/>
    <n v="425000"/>
    <n v="256.41000000000003"/>
    <n v="400000"/>
    <x v="1189"/>
    <n v="-25000"/>
    <x v="1245"/>
    <x v="1113"/>
    <x v="41"/>
    <n v="16"/>
    <x v="27"/>
  </r>
  <r>
    <n v="1516"/>
    <n v="9581384"/>
    <s v="C"/>
    <s v="LS"/>
    <s v="325 Jack Nicklaus Dr"/>
    <x v="11"/>
    <n v="3"/>
    <n v="2"/>
    <n v="0"/>
    <n v="2"/>
    <n v="1"/>
    <n v="2005"/>
    <n v="0.22500000000000001"/>
    <n v="2202"/>
    <n v="272.48"/>
    <n v="600000"/>
    <n v="272.48"/>
    <n v="600000"/>
    <x v="1"/>
    <n v="0"/>
    <x v="1"/>
    <x v="1"/>
    <x v="41"/>
    <n v="2"/>
    <x v="6"/>
  </r>
  <r>
    <n v="1517"/>
    <n v="9869269"/>
    <s v="C"/>
    <n v="3"/>
    <s v="6206 Hylawn Dr"/>
    <x v="20"/>
    <n v="4"/>
    <n v="2"/>
    <n v="1"/>
    <n v="1"/>
    <n v="2"/>
    <n v="1975"/>
    <n v="0.24"/>
    <n v="1984"/>
    <n v="277.17"/>
    <n v="549900"/>
    <n v="282.26"/>
    <n v="560000"/>
    <x v="1190"/>
    <n v="10100"/>
    <x v="1246"/>
    <x v="1114"/>
    <x v="41"/>
    <n v="4"/>
    <x v="4"/>
  </r>
  <r>
    <n v="1518"/>
    <n v="2268309"/>
    <s v="C"/>
    <n v="2"/>
    <s v="6911 Miranda Dr"/>
    <x v="12"/>
    <n v="4"/>
    <n v="2"/>
    <n v="0"/>
    <n v="1"/>
    <n v="2"/>
    <n v="1965"/>
    <n v="0.17599999999999999"/>
    <n v="1638"/>
    <n v="286.63"/>
    <n v="469500"/>
    <n v="288.16000000000003"/>
    <n v="472000"/>
    <x v="1191"/>
    <n v="2500"/>
    <x v="1247"/>
    <x v="1115"/>
    <x v="41"/>
    <n v="5"/>
    <x v="94"/>
  </r>
  <r>
    <n v="1519"/>
    <n v="8974321"/>
    <s v="C"/>
    <n v="2"/>
    <s v="8531 Putnam Dr"/>
    <x v="25"/>
    <n v="3"/>
    <n v="2"/>
    <n v="0"/>
    <n v="2"/>
    <n v="1"/>
    <n v="2001"/>
    <n v="0.20200000000000001"/>
    <n v="1682"/>
    <n v="297.20999999999998"/>
    <n v="499900"/>
    <n v="326.99"/>
    <n v="550000"/>
    <x v="1192"/>
    <n v="50100"/>
    <x v="1248"/>
    <x v="1116"/>
    <x v="41"/>
    <n v="1"/>
    <x v="5"/>
  </r>
  <r>
    <n v="1520"/>
    <n v="1122639"/>
    <s v="C"/>
    <s v="1A"/>
    <s v="3905 Myrick Dr"/>
    <x v="34"/>
    <n v="3"/>
    <n v="2"/>
    <n v="1"/>
    <n v="2"/>
    <n v="1"/>
    <n v="1997"/>
    <n v="0.18099999999999999"/>
    <n v="3160"/>
    <n v="305.38"/>
    <n v="965000"/>
    <n v="304.43"/>
    <n v="962000"/>
    <x v="1193"/>
    <n v="-3000"/>
    <x v="1249"/>
    <x v="1117"/>
    <x v="41"/>
    <n v="5"/>
    <x v="162"/>
  </r>
  <r>
    <n v="1521"/>
    <n v="9355206"/>
    <s v="C"/>
    <s v="10S"/>
    <s v="7003 Cherry Meadow Dr"/>
    <x v="31"/>
    <n v="2"/>
    <n v="1"/>
    <n v="0"/>
    <n v="1"/>
    <n v="1"/>
    <n v="1970"/>
    <n v="0.13600000000000001"/>
    <n v="810"/>
    <n v="314.81"/>
    <n v="255000"/>
    <n v="314.81"/>
    <n v="255000"/>
    <x v="1"/>
    <n v="0"/>
    <x v="1"/>
    <x v="1"/>
    <x v="41"/>
    <n v="0"/>
    <x v="1"/>
  </r>
  <r>
    <n v="1522"/>
    <n v="1406990"/>
    <s v="C"/>
    <s v="2N"/>
    <s v="1001 Alden Dr"/>
    <x v="19"/>
    <n v="3"/>
    <n v="2"/>
    <n v="0"/>
    <n v="1"/>
    <n v="1"/>
    <n v="1967"/>
    <n v="0.20699999999999999"/>
    <n v="1070"/>
    <n v="335.51"/>
    <n v="359000"/>
    <n v="371.13"/>
    <n v="397113"/>
    <x v="1194"/>
    <n v="38113"/>
    <x v="1250"/>
    <x v="1118"/>
    <x v="41"/>
    <n v="5"/>
    <x v="16"/>
  </r>
  <r>
    <n v="1523"/>
    <n v="9051417"/>
    <s v="C"/>
    <s v="10N"/>
    <s v="2802 Cornish Cir"/>
    <x v="31"/>
    <n v="3"/>
    <n v="2"/>
    <n v="0"/>
    <n v="2"/>
    <n v="1"/>
    <n v="1976"/>
    <n v="0.20399999999999999"/>
    <n v="1221"/>
    <n v="368.55"/>
    <n v="450000"/>
    <n v="447.58"/>
    <n v="546500"/>
    <x v="1195"/>
    <n v="96500"/>
    <x v="1251"/>
    <x v="1119"/>
    <x v="41"/>
    <n v="2"/>
    <x v="6"/>
  </r>
  <r>
    <n v="1524"/>
    <n v="5369313"/>
    <s v="C"/>
    <s v="10N"/>
    <s v="2912 Bushnell Dr"/>
    <x v="31"/>
    <n v="3"/>
    <n v="2"/>
    <n v="0"/>
    <n v="2"/>
    <n v="1"/>
    <n v="1978"/>
    <n v="0.14699999999999999"/>
    <n v="1309"/>
    <n v="406.42"/>
    <n v="532000"/>
    <n v="491.21"/>
    <n v="643000"/>
    <x v="1196"/>
    <n v="111000"/>
    <x v="1252"/>
    <x v="1120"/>
    <x v="41"/>
    <n v="5"/>
    <x v="4"/>
  </r>
  <r>
    <n v="1525"/>
    <n v="3840998"/>
    <s v="C"/>
    <n v="6"/>
    <s v="119 Lightsey Rd #B"/>
    <x v="26"/>
    <n v="2"/>
    <n v="2"/>
    <n v="1"/>
    <n v="0"/>
    <n v="2"/>
    <n v="2020"/>
    <n v="0.15"/>
    <n v="967"/>
    <n v="517.05999999999995"/>
    <n v="500000"/>
    <n v="517.05999999999995"/>
    <n v="500000"/>
    <x v="1"/>
    <n v="0"/>
    <x v="1"/>
    <x v="1"/>
    <x v="41"/>
    <n v="4"/>
    <x v="3"/>
  </r>
  <r>
    <n v="1526"/>
    <n v="7149903"/>
    <s v="C"/>
    <s v="N"/>
    <s v="1710 Ploverville Ln"/>
    <x v="5"/>
    <n v="4"/>
    <n v="3"/>
    <n v="1"/>
    <n v="2"/>
    <n v="2"/>
    <n v="1996"/>
    <n v="0.185"/>
    <n v="3186"/>
    <n v="133.36000000000001"/>
    <n v="424900"/>
    <n v="133.36000000000001"/>
    <n v="424900"/>
    <x v="1"/>
    <n v="0"/>
    <x v="1"/>
    <x v="1"/>
    <x v="42"/>
    <n v="7"/>
    <x v="11"/>
  </r>
  <r>
    <n v="1527"/>
    <n v="3465213"/>
    <s v="C"/>
    <s v="N"/>
    <s v="15300 Ecorio Dr"/>
    <x v="5"/>
    <n v="3"/>
    <n v="2"/>
    <n v="1"/>
    <n v="2"/>
    <n v="2"/>
    <n v="1994"/>
    <n v="0.20100000000000001"/>
    <n v="2300"/>
    <n v="152.13"/>
    <n v="349900"/>
    <n v="182.17"/>
    <n v="419000"/>
    <x v="1197"/>
    <n v="69100"/>
    <x v="1253"/>
    <x v="1121"/>
    <x v="42"/>
    <n v="4"/>
    <x v="3"/>
  </r>
  <r>
    <n v="1528"/>
    <n v="2959337"/>
    <s v="C"/>
    <s v="SWE"/>
    <s v="1009 Winifred Dr"/>
    <x v="9"/>
    <n v="5"/>
    <n v="4"/>
    <n v="0"/>
    <n v="2"/>
    <n v="2"/>
    <n v="2020"/>
    <n v="0.17299999999999999"/>
    <n v="2530"/>
    <n v="157.02000000000001"/>
    <n v="397255"/>
    <n v="157.02000000000001"/>
    <n v="397255"/>
    <x v="1"/>
    <n v="0"/>
    <x v="1"/>
    <x v="1"/>
    <x v="42"/>
    <n v="64"/>
    <x v="29"/>
  </r>
  <r>
    <n v="1529"/>
    <n v="9864087"/>
    <s v="C"/>
    <s v="5E"/>
    <s v="3208 Etheredge Dr"/>
    <x v="4"/>
    <n v="3"/>
    <n v="2"/>
    <n v="1"/>
    <n v="2"/>
    <n v="2"/>
    <n v="2006"/>
    <n v="0.107"/>
    <n v="1538"/>
    <n v="160.08000000000001"/>
    <n v="246200"/>
    <n v="170.48"/>
    <n v="262200"/>
    <x v="1198"/>
    <n v="16000"/>
    <x v="1254"/>
    <x v="1122"/>
    <x v="42"/>
    <n v="3"/>
    <x v="6"/>
  </r>
  <r>
    <n v="1530"/>
    <n v="3797941"/>
    <s v="C"/>
    <s v="MA"/>
    <s v="11405 American Mustang Loop"/>
    <x v="41"/>
    <n v="3"/>
    <n v="2"/>
    <n v="1"/>
    <n v="2"/>
    <n v="2"/>
    <n v="2019"/>
    <n v="0"/>
    <n v="2082"/>
    <n v="168.06"/>
    <n v="349900"/>
    <n v="191.16"/>
    <n v="398000"/>
    <x v="1199"/>
    <n v="48100"/>
    <x v="1255"/>
    <x v="1123"/>
    <x v="42"/>
    <n v="4"/>
    <x v="4"/>
  </r>
  <r>
    <n v="1531"/>
    <n v="1410798"/>
    <s v="C"/>
    <n v="11"/>
    <s v="7701 Barbary Ct"/>
    <x v="8"/>
    <n v="4"/>
    <n v="2"/>
    <n v="0"/>
    <n v="1"/>
    <n v="1"/>
    <n v="2017"/>
    <n v="0.159"/>
    <n v="2325"/>
    <n v="178.49"/>
    <n v="415000"/>
    <n v="204.3"/>
    <n v="475000"/>
    <x v="1200"/>
    <n v="60000"/>
    <x v="1256"/>
    <x v="1124"/>
    <x v="42"/>
    <n v="2"/>
    <x v="6"/>
  </r>
  <r>
    <n v="1532"/>
    <n v="7507985"/>
    <s v="C"/>
    <s v="RRW"/>
    <s v="9004 S Brimstone Ln"/>
    <x v="27"/>
    <n v="4"/>
    <n v="2"/>
    <n v="1"/>
    <n v="2"/>
    <n v="2"/>
    <n v="1992"/>
    <n v="0.222"/>
    <n v="2456"/>
    <n v="178.75"/>
    <n v="439000"/>
    <n v="179.97"/>
    <n v="442000"/>
    <x v="1201"/>
    <n v="3000"/>
    <x v="1257"/>
    <x v="1125"/>
    <x v="42"/>
    <n v="1"/>
    <x v="5"/>
  </r>
  <r>
    <n v="1533"/>
    <n v="8914028"/>
    <s v="C"/>
    <n v="11"/>
    <s v="2205 Melissa Oaks Ln"/>
    <x v="8"/>
    <n v="3"/>
    <n v="2"/>
    <n v="1"/>
    <n v="2"/>
    <n v="2"/>
    <n v="2006"/>
    <n v="0.13200000000000001"/>
    <n v="1449"/>
    <n v="220.77"/>
    <n v="319900"/>
    <n v="236.37"/>
    <n v="342500"/>
    <x v="1202"/>
    <n v="22600"/>
    <x v="1258"/>
    <x v="1126"/>
    <x v="42"/>
    <n v="5"/>
    <x v="16"/>
  </r>
  <r>
    <n v="1534"/>
    <n v="9492805"/>
    <s v="C"/>
    <s v="LS"/>
    <s v="4508 Tambre Bnd"/>
    <x v="11"/>
    <n v="4"/>
    <n v="2"/>
    <n v="0"/>
    <n v="2"/>
    <n v="1"/>
    <n v="2012"/>
    <n v="0.14599999999999999"/>
    <n v="2413"/>
    <n v="222.5"/>
    <n v="536900"/>
    <n v="222.96"/>
    <n v="538000"/>
    <x v="1203"/>
    <n v="1100"/>
    <x v="1259"/>
    <x v="1127"/>
    <x v="42"/>
    <n v="7"/>
    <x v="32"/>
  </r>
  <r>
    <n v="1535"/>
    <n v="9131145"/>
    <s v="C"/>
    <s v="NW"/>
    <s v="12533 Sir Christophers Cv"/>
    <x v="3"/>
    <n v="4"/>
    <n v="2"/>
    <n v="1"/>
    <n v="2"/>
    <n v="2"/>
    <n v="1994"/>
    <n v="0.14799999999999999"/>
    <n v="2576"/>
    <n v="232.14"/>
    <n v="598000"/>
    <n v="252.72"/>
    <n v="651000"/>
    <x v="1204"/>
    <n v="53000"/>
    <x v="1260"/>
    <x v="1128"/>
    <x v="42"/>
    <n v="5"/>
    <x v="16"/>
  </r>
  <r>
    <n v="1536"/>
    <n v="2826610"/>
    <s v="C"/>
    <s v="2N"/>
    <s v="10107 Chukar Cir"/>
    <x v="19"/>
    <n v="4"/>
    <n v="2"/>
    <n v="0"/>
    <n v="2"/>
    <n v="1"/>
    <n v="1972"/>
    <n v="0.193"/>
    <n v="1900"/>
    <n v="236.84"/>
    <n v="450000"/>
    <n v="235.53"/>
    <n v="447500"/>
    <x v="1205"/>
    <n v="-2500"/>
    <x v="1261"/>
    <x v="1129"/>
    <x v="42"/>
    <n v="3"/>
    <x v="3"/>
  </r>
  <r>
    <n v="1537"/>
    <n v="7836007"/>
    <s v="C"/>
    <s v="N"/>
    <s v="3708 Northfield Rd"/>
    <x v="6"/>
    <n v="3"/>
    <n v="2"/>
    <n v="0"/>
    <n v="2"/>
    <n v="1"/>
    <n v="1978"/>
    <n v="0.21"/>
    <n v="1566"/>
    <n v="249.04"/>
    <n v="390000"/>
    <n v="303.64"/>
    <n v="475500"/>
    <x v="1206"/>
    <n v="85500"/>
    <x v="1262"/>
    <x v="1130"/>
    <x v="42"/>
    <n v="3"/>
    <x v="3"/>
  </r>
  <r>
    <n v="1538"/>
    <n v="4642563"/>
    <s v="C"/>
    <s v="CLS"/>
    <s v="10916 Quarry Oaks Trl"/>
    <x v="27"/>
    <n v="3"/>
    <n v="2"/>
    <n v="0"/>
    <n v="2"/>
    <n v="1"/>
    <n v="2003"/>
    <n v="0.17199999999999999"/>
    <n v="2156"/>
    <n v="255.08"/>
    <n v="549950"/>
    <n v="264.38"/>
    <n v="570000"/>
    <x v="1207"/>
    <n v="20050"/>
    <x v="1263"/>
    <x v="1131"/>
    <x v="42"/>
    <n v="0"/>
    <x v="1"/>
  </r>
  <r>
    <n v="1539"/>
    <n v="2966540"/>
    <s v="C"/>
    <s v="NW"/>
    <s v="12109 Grey Fawn Path"/>
    <x v="18"/>
    <n v="3"/>
    <n v="2"/>
    <n v="0"/>
    <n v="2"/>
    <n v="1"/>
    <n v="1979"/>
    <n v="0.158"/>
    <n v="1549"/>
    <n v="258.23"/>
    <n v="400000"/>
    <n v="314.39999999999998"/>
    <n v="487000"/>
    <x v="1208"/>
    <n v="87000"/>
    <x v="1264"/>
    <x v="1132"/>
    <x v="42"/>
    <n v="3"/>
    <x v="3"/>
  </r>
  <r>
    <n v="1540"/>
    <n v="7237427"/>
    <s v="C"/>
    <n v="3"/>
    <s v="7516 Glenhill Rd"/>
    <x v="12"/>
    <n v="4"/>
    <n v="2"/>
    <n v="1"/>
    <n v="2"/>
    <n v="2"/>
    <n v="1969"/>
    <n v="0.20899999999999999"/>
    <n v="2120"/>
    <n v="258.95999999999998"/>
    <n v="549000"/>
    <n v="273.58"/>
    <n v="580000"/>
    <x v="1209"/>
    <n v="31000"/>
    <x v="1265"/>
    <x v="1133"/>
    <x v="42"/>
    <n v="3"/>
    <x v="3"/>
  </r>
  <r>
    <n v="1541"/>
    <n v="5795610"/>
    <s v="C"/>
    <s v="2N"/>
    <s v="8803 Brookfield Dr"/>
    <x v="19"/>
    <n v="3"/>
    <n v="1"/>
    <n v="1"/>
    <n v="0"/>
    <n v="1"/>
    <n v="1967"/>
    <n v="0.17599999999999999"/>
    <n v="1152"/>
    <n v="260.42"/>
    <n v="300000"/>
    <n v="287.33"/>
    <n v="331000"/>
    <x v="1210"/>
    <n v="31000"/>
    <x v="1266"/>
    <x v="1134"/>
    <x v="42"/>
    <n v="5"/>
    <x v="16"/>
  </r>
  <r>
    <n v="1542"/>
    <n v="4885907"/>
    <s v="C"/>
    <s v="10S"/>
    <s v="711 Great Britain Blvd"/>
    <x v="9"/>
    <n v="3"/>
    <n v="1"/>
    <n v="0"/>
    <n v="1"/>
    <n v="1"/>
    <n v="1981"/>
    <n v="0"/>
    <n v="1002"/>
    <n v="274.45"/>
    <n v="275000"/>
    <n v="265.47000000000003"/>
    <n v="266000"/>
    <x v="1211"/>
    <n v="-9000"/>
    <x v="1267"/>
    <x v="1135"/>
    <x v="42"/>
    <n v="8"/>
    <x v="32"/>
  </r>
  <r>
    <n v="1543"/>
    <n v="1335928"/>
    <s v="C"/>
    <n v="2"/>
    <s v="1523 Weyford Dr"/>
    <x v="25"/>
    <n v="3"/>
    <n v="2"/>
    <n v="0"/>
    <n v="0"/>
    <n v="1"/>
    <n v="1960"/>
    <n v="0.219"/>
    <n v="1410"/>
    <n v="283.62"/>
    <n v="399900"/>
    <n v="305.67"/>
    <n v="431000"/>
    <x v="1212"/>
    <n v="31100"/>
    <x v="1268"/>
    <x v="1136"/>
    <x v="42"/>
    <n v="1"/>
    <x v="5"/>
  </r>
  <r>
    <n v="1544"/>
    <n v="3527225"/>
    <s v="C"/>
    <n v="11"/>
    <s v="5908 Hammermill Run"/>
    <x v="8"/>
    <n v="3"/>
    <n v="2"/>
    <n v="0"/>
    <n v="1"/>
    <n v="1"/>
    <n v="1985"/>
    <n v="0.159"/>
    <n v="908"/>
    <n v="297.36"/>
    <n v="270000"/>
    <n v="319.38"/>
    <n v="290000"/>
    <x v="1213"/>
    <n v="20000"/>
    <x v="1269"/>
    <x v="1137"/>
    <x v="42"/>
    <n v="2"/>
    <x v="6"/>
  </r>
  <r>
    <n v="1545"/>
    <n v="1040667"/>
    <s v="C"/>
    <s v="10N"/>
    <s v="4535 Pack Saddle Pass"/>
    <x v="31"/>
    <n v="4"/>
    <n v="2"/>
    <n v="0"/>
    <n v="0"/>
    <n v="1"/>
    <n v="1964"/>
    <n v="0.21"/>
    <n v="2160"/>
    <n v="321.76"/>
    <n v="695000"/>
    <n v="318.06"/>
    <n v="687000"/>
    <x v="1214"/>
    <n v="-8000"/>
    <x v="1270"/>
    <x v="1138"/>
    <x v="42"/>
    <n v="21"/>
    <x v="63"/>
  </r>
  <r>
    <n v="1546"/>
    <n v="1613432"/>
    <s v="C"/>
    <n v="5"/>
    <s v="3010 E 18 1/2 St #A"/>
    <x v="24"/>
    <n v="3"/>
    <n v="2"/>
    <n v="2"/>
    <n v="1"/>
    <n v="3"/>
    <n v="2017"/>
    <n v="0.15"/>
    <n v="1983"/>
    <n v="322.74"/>
    <n v="640000"/>
    <n v="347.96"/>
    <n v="690000"/>
    <x v="1215"/>
    <n v="50000"/>
    <x v="1271"/>
    <x v="1139"/>
    <x v="42"/>
    <n v="6"/>
    <x v="4"/>
  </r>
  <r>
    <n v="1547"/>
    <n v="6560666"/>
    <s v="C"/>
    <n v="2"/>
    <s v="1908 Joy Ln"/>
    <x v="25"/>
    <n v="3"/>
    <n v="2"/>
    <n v="0"/>
    <n v="1"/>
    <n v="1"/>
    <n v="1968"/>
    <n v="0.216"/>
    <n v="1588"/>
    <n v="324.31"/>
    <n v="515000"/>
    <n v="344.77"/>
    <n v="547500"/>
    <x v="1216"/>
    <n v="32500"/>
    <x v="1272"/>
    <x v="1140"/>
    <x v="42"/>
    <n v="2"/>
    <x v="6"/>
  </r>
  <r>
    <n v="1548"/>
    <n v="9716442"/>
    <s v="C"/>
    <s v="1N"/>
    <s v="4907 Transit Cir"/>
    <x v="6"/>
    <n v="3"/>
    <n v="2"/>
    <n v="0"/>
    <n v="2"/>
    <n v="1"/>
    <n v="1984"/>
    <n v="0.187"/>
    <n v="1679"/>
    <n v="330.55"/>
    <n v="555000"/>
    <n v="327.58"/>
    <n v="550000"/>
    <x v="1217"/>
    <n v="-5000"/>
    <x v="1273"/>
    <x v="1141"/>
    <x v="42"/>
    <n v="42"/>
    <x v="40"/>
  </r>
  <r>
    <n v="1549"/>
    <n v="8841504"/>
    <s v="C"/>
    <s v="1N"/>
    <s v="11808 Highland Oaks Trl"/>
    <x v="14"/>
    <n v="3"/>
    <n v="2"/>
    <n v="0"/>
    <n v="2"/>
    <n v="1"/>
    <n v="1972"/>
    <n v="0.27500000000000002"/>
    <n v="1729"/>
    <n v="332.56"/>
    <n v="575000"/>
    <n v="323.89"/>
    <n v="560000"/>
    <x v="1218"/>
    <n v="-15000"/>
    <x v="1274"/>
    <x v="366"/>
    <x v="42"/>
    <n v="62"/>
    <x v="142"/>
  </r>
  <r>
    <n v="1550"/>
    <n v="9495266"/>
    <s v="C"/>
    <n v="3"/>
    <s v="2927 E Martin Luther King Blvd #3"/>
    <x v="24"/>
    <n v="2"/>
    <n v="2"/>
    <n v="1"/>
    <n v="1"/>
    <n v="3"/>
    <n v="2020"/>
    <n v="5.0000000000000001E-3"/>
    <n v="1687"/>
    <n v="355.66"/>
    <n v="600000"/>
    <n v="367.52"/>
    <n v="620000"/>
    <x v="1219"/>
    <n v="20000"/>
    <x v="1275"/>
    <x v="403"/>
    <x v="42"/>
    <n v="23"/>
    <x v="57"/>
  </r>
  <r>
    <n v="1551"/>
    <n v="4880589"/>
    <s v="C"/>
    <s v="10N"/>
    <s v="704 Newcastle Dr"/>
    <x v="31"/>
    <n v="3"/>
    <n v="2"/>
    <n v="0"/>
    <n v="2"/>
    <n v="1"/>
    <n v="1971"/>
    <n v="0.17399999999999999"/>
    <n v="1268"/>
    <n v="386.44"/>
    <n v="490000"/>
    <n v="386.44"/>
    <n v="490000"/>
    <x v="1"/>
    <n v="0"/>
    <x v="1"/>
    <x v="1"/>
    <x v="42"/>
    <n v="3"/>
    <x v="3"/>
  </r>
  <r>
    <n v="1552"/>
    <n v="5873228"/>
    <s v="C"/>
    <n v="7"/>
    <s v="2130 Melridge Pl #2130"/>
    <x v="26"/>
    <n v="3"/>
    <n v="2"/>
    <n v="1"/>
    <n v="2"/>
    <n v="3"/>
    <n v="1994"/>
    <n v="0.309"/>
    <n v="2658"/>
    <n v="395.03"/>
    <n v="1050000"/>
    <n v="366.82"/>
    <n v="975000"/>
    <x v="1220"/>
    <n v="-75000"/>
    <x v="1276"/>
    <x v="1072"/>
    <x v="42"/>
    <n v="133"/>
    <x v="175"/>
  </r>
  <r>
    <n v="1553"/>
    <n v="7046876"/>
    <s v="C"/>
    <s v="1B"/>
    <s v="4200 Edgemont Dr"/>
    <x v="34"/>
    <n v="4"/>
    <n v="3"/>
    <n v="0"/>
    <n v="2"/>
    <n v="1"/>
    <n v="1956"/>
    <n v="0.39600000000000002"/>
    <n v="3222"/>
    <n v="442.27"/>
    <n v="1425000"/>
    <n v="455.62"/>
    <n v="1468000"/>
    <x v="1221"/>
    <n v="43000"/>
    <x v="1277"/>
    <x v="1142"/>
    <x v="42"/>
    <n v="4"/>
    <x v="4"/>
  </r>
  <r>
    <n v="1554"/>
    <n v="6643738"/>
    <s v="C"/>
    <n v="6"/>
    <s v="3312 Garden Villa Ln"/>
    <x v="26"/>
    <n v="3"/>
    <n v="3"/>
    <n v="1"/>
    <n v="1"/>
    <n v="2"/>
    <n v="2020"/>
    <n v="0.13600000000000001"/>
    <n v="2279"/>
    <n v="449.76"/>
    <n v="1025000"/>
    <n v="462.92"/>
    <n v="1055000"/>
    <x v="1222"/>
    <n v="30000"/>
    <x v="1278"/>
    <x v="1143"/>
    <x v="42"/>
    <n v="2"/>
    <x v="6"/>
  </r>
  <r>
    <n v="1555"/>
    <n v="1472027"/>
    <s v="C"/>
    <s v="1B"/>
    <s v="2606 S 4th St #1"/>
    <x v="26"/>
    <n v="4"/>
    <n v="3"/>
    <n v="0"/>
    <n v="1"/>
    <n v="2"/>
    <n v="2021"/>
    <n v="0.121"/>
    <n v="2403"/>
    <n v="520.17999999999995"/>
    <n v="1250000"/>
    <n v="520.17999999999995"/>
    <n v="1250000"/>
    <x v="1"/>
    <n v="0"/>
    <x v="1"/>
    <x v="1"/>
    <x v="42"/>
    <n v="0"/>
    <x v="1"/>
  </r>
  <r>
    <n v="1556"/>
    <n v="4305071"/>
    <s v="C"/>
    <s v="1B"/>
    <s v="1604 Gaston Ave"/>
    <x v="37"/>
    <n v="3"/>
    <n v="3"/>
    <n v="0"/>
    <n v="2"/>
    <n v="2"/>
    <n v="1951"/>
    <n v="0.29199999999999998"/>
    <n v="3138"/>
    <n v="557.67999999999995"/>
    <n v="1750000"/>
    <n v="581.58000000000004"/>
    <n v="1825000"/>
    <x v="1223"/>
    <n v="75000"/>
    <x v="1279"/>
    <x v="986"/>
    <x v="42"/>
    <n v="4"/>
    <x v="4"/>
  </r>
  <r>
    <n v="1557"/>
    <n v="7486982"/>
    <s v="C"/>
    <s v="5E"/>
    <s v="14500 Deaf Smith Blvd"/>
    <x v="4"/>
    <n v="4"/>
    <n v="2"/>
    <n v="0"/>
    <n v="2"/>
    <n v="1"/>
    <n v="2000"/>
    <n v="0.16300000000000001"/>
    <n v="1528"/>
    <n v="170.16"/>
    <n v="260000"/>
    <n v="179.97"/>
    <n v="275000"/>
    <x v="723"/>
    <n v="15000"/>
    <x v="1280"/>
    <x v="1144"/>
    <x v="43"/>
    <n v="3"/>
    <x v="6"/>
  </r>
  <r>
    <n v="1558"/>
    <n v="2007679"/>
    <s v="C"/>
    <s v="5E"/>
    <s v="3007 Crownover St"/>
    <x v="4"/>
    <n v="4"/>
    <n v="2"/>
    <n v="0"/>
    <n v="1"/>
    <n v="1"/>
    <n v="2005"/>
    <n v="9.9000000000000005E-2"/>
    <n v="1448"/>
    <n v="172.65"/>
    <n v="250000"/>
    <n v="198"/>
    <n v="286700"/>
    <x v="1224"/>
    <n v="36700"/>
    <x v="1281"/>
    <x v="1145"/>
    <x v="43"/>
    <n v="4"/>
    <x v="3"/>
  </r>
  <r>
    <n v="1559"/>
    <n v="1830349"/>
    <s v="C"/>
    <s v="NW"/>
    <s v="7404 Rankin Trl"/>
    <x v="3"/>
    <n v="3"/>
    <n v="2"/>
    <n v="1"/>
    <n v="2"/>
    <n v="2"/>
    <n v="1989"/>
    <n v="9.6000000000000002E-2"/>
    <n v="2572"/>
    <n v="173.02"/>
    <n v="445000"/>
    <n v="223.95"/>
    <n v="576000"/>
    <x v="1225"/>
    <n v="131000"/>
    <x v="1282"/>
    <x v="1146"/>
    <x v="43"/>
    <n v="4"/>
    <x v="4"/>
  </r>
  <r>
    <n v="1560"/>
    <n v="1765205"/>
    <s v="C"/>
    <s v="SWE"/>
    <s v="10307 Buster Dr"/>
    <x v="9"/>
    <n v="4"/>
    <n v="3"/>
    <n v="0"/>
    <n v="2"/>
    <n v="2"/>
    <n v="2020"/>
    <n v="0.11799999999999999"/>
    <n v="2030"/>
    <n v="177.7"/>
    <n v="360740"/>
    <n v="177.7"/>
    <n v="360740"/>
    <x v="1"/>
    <n v="0"/>
    <x v="1"/>
    <x v="1"/>
    <x v="43"/>
    <n v="17"/>
    <x v="19"/>
  </r>
  <r>
    <n v="1561"/>
    <n v="1207635"/>
    <s v="C"/>
    <s v="RRW"/>
    <s v="8303 Racine Trl"/>
    <x v="27"/>
    <n v="4"/>
    <n v="2"/>
    <n v="1"/>
    <n v="2"/>
    <n v="2"/>
    <n v="1985"/>
    <n v="0.16200000000000001"/>
    <n v="1766"/>
    <n v="184.03"/>
    <n v="325000"/>
    <n v="215.18"/>
    <n v="380000"/>
    <x v="1226"/>
    <n v="55000"/>
    <x v="1283"/>
    <x v="1147"/>
    <x v="43"/>
    <n v="2"/>
    <x v="6"/>
  </r>
  <r>
    <n v="1562"/>
    <n v="6008415"/>
    <s v="C"/>
    <s v="LS"/>
    <s v="2302 Crazyhorse Pass"/>
    <x v="16"/>
    <n v="4"/>
    <n v="2"/>
    <n v="1"/>
    <n v="2"/>
    <n v="2"/>
    <n v="2008"/>
    <n v="0.23599999999999999"/>
    <n v="1986"/>
    <n v="193.86"/>
    <n v="385000"/>
    <n v="219.03"/>
    <n v="435000"/>
    <x v="1227"/>
    <n v="50000"/>
    <x v="1284"/>
    <x v="852"/>
    <x v="43"/>
    <n v="2"/>
    <x v="6"/>
  </r>
  <r>
    <n v="1563"/>
    <n v="9886389"/>
    <s v="C"/>
    <s v="SWE"/>
    <s v="12909 Bismark Dr"/>
    <x v="9"/>
    <n v="4"/>
    <n v="3"/>
    <n v="1"/>
    <n v="3"/>
    <n v="1"/>
    <n v="2013"/>
    <n v="0.33300000000000002"/>
    <n v="2831"/>
    <n v="206.64"/>
    <n v="585000"/>
    <n v="228.89"/>
    <n v="648000"/>
    <x v="99"/>
    <n v="63000"/>
    <x v="1285"/>
    <x v="1148"/>
    <x v="43"/>
    <n v="3"/>
    <x v="3"/>
  </r>
  <r>
    <n v="1564"/>
    <n v="4000833"/>
    <s v="C"/>
    <n v="11"/>
    <s v="4904 Gnarled Oak Cv"/>
    <x v="8"/>
    <n v="3"/>
    <n v="2"/>
    <n v="0"/>
    <n v="2"/>
    <n v="1"/>
    <n v="1998"/>
    <n v="0.14499999999999999"/>
    <n v="1070"/>
    <n v="210.19"/>
    <n v="224900"/>
    <n v="250.47"/>
    <n v="268000"/>
    <x v="1228"/>
    <n v="43100"/>
    <x v="1286"/>
    <x v="1149"/>
    <x v="43"/>
    <n v="7"/>
    <x v="32"/>
  </r>
  <r>
    <n v="1565"/>
    <n v="7153441"/>
    <s v="C"/>
    <s v="W"/>
    <s v="8305 Spring Valley Dr"/>
    <x v="30"/>
    <n v="3"/>
    <n v="2"/>
    <n v="0"/>
    <n v="2"/>
    <n v="1"/>
    <n v="1983"/>
    <n v="0.28000000000000003"/>
    <n v="1732"/>
    <n v="236.72"/>
    <n v="410000"/>
    <n v="232.16"/>
    <n v="402100"/>
    <x v="706"/>
    <n v="-7900"/>
    <x v="1287"/>
    <x v="1150"/>
    <x v="43"/>
    <n v="1"/>
    <x v="5"/>
  </r>
  <r>
    <n v="1566"/>
    <n v="5818813"/>
    <s v="C"/>
    <s v="SWE"/>
    <s v="10549 Bilbrook Pl"/>
    <x v="9"/>
    <n v="3"/>
    <n v="2"/>
    <n v="0"/>
    <n v="2"/>
    <n v="1"/>
    <n v="1989"/>
    <n v="0.13600000000000001"/>
    <n v="1468"/>
    <n v="238.42"/>
    <n v="350000"/>
    <n v="297.68"/>
    <n v="437000"/>
    <x v="1229"/>
    <n v="87000"/>
    <x v="1288"/>
    <x v="1151"/>
    <x v="43"/>
    <n v="5"/>
    <x v="4"/>
  </r>
  <r>
    <n v="1567"/>
    <n v="2222738"/>
    <s v="C"/>
    <n v="11"/>
    <s v="6809 Crestone Rd"/>
    <x v="8"/>
    <n v="4"/>
    <n v="2"/>
    <n v="0"/>
    <n v="2"/>
    <n v="1"/>
    <n v="2013"/>
    <n v="0.15"/>
    <n v="1305"/>
    <n v="244.44"/>
    <n v="319000"/>
    <n v="284.29000000000002"/>
    <n v="371000"/>
    <x v="1230"/>
    <n v="52000"/>
    <x v="1289"/>
    <x v="1152"/>
    <x v="43"/>
    <n v="2"/>
    <x v="6"/>
  </r>
  <r>
    <n v="1568"/>
    <n v="8742422"/>
    <s v="C"/>
    <s v="1N"/>
    <s v="12407 Wycliff Ln"/>
    <x v="6"/>
    <n v="3"/>
    <n v="2"/>
    <n v="0"/>
    <n v="2"/>
    <n v="1"/>
    <n v="1982"/>
    <n v="0.221"/>
    <n v="1779"/>
    <n v="252.89"/>
    <n v="449900"/>
    <n v="312.25"/>
    <n v="555500"/>
    <x v="1231"/>
    <n v="105600"/>
    <x v="1290"/>
    <x v="1153"/>
    <x v="43"/>
    <n v="3"/>
    <x v="6"/>
  </r>
  <r>
    <n v="1569"/>
    <n v="6714837"/>
    <s v="C"/>
    <s v="10S"/>
    <s v="1312 Tetbury Ln"/>
    <x v="9"/>
    <n v="3"/>
    <n v="2"/>
    <n v="0"/>
    <n v="2"/>
    <n v="1"/>
    <n v="1995"/>
    <n v="0.17199999999999999"/>
    <n v="1328"/>
    <n v="256.02"/>
    <n v="340000"/>
    <n v="278.61"/>
    <n v="370000"/>
    <x v="1232"/>
    <n v="30000"/>
    <x v="1291"/>
    <x v="1154"/>
    <x v="43"/>
    <n v="4"/>
    <x v="4"/>
  </r>
  <r>
    <n v="1570"/>
    <n v="7316747"/>
    <s v="C"/>
    <s v="N"/>
    <s v="4204 Columbine Dr"/>
    <x v="6"/>
    <n v="4"/>
    <n v="2"/>
    <n v="1"/>
    <n v="2"/>
    <n v="2"/>
    <n v="1997"/>
    <n v="0.15"/>
    <n v="2084"/>
    <n v="264.35000000000002"/>
    <n v="550900"/>
    <n v="273.51"/>
    <n v="570000"/>
    <x v="1233"/>
    <n v="19100"/>
    <x v="1292"/>
    <x v="1155"/>
    <x v="43"/>
    <n v="5"/>
    <x v="16"/>
  </r>
  <r>
    <n v="1571"/>
    <n v="6160426"/>
    <s v="C"/>
    <s v="2N"/>
    <s v="9926 Chukar Bnd"/>
    <x v="19"/>
    <n v="4"/>
    <n v="2"/>
    <n v="0"/>
    <n v="2"/>
    <n v="1"/>
    <n v="1974"/>
    <n v="0.2"/>
    <n v="1866"/>
    <n v="274.38"/>
    <n v="512000"/>
    <n v="274.38"/>
    <n v="512000"/>
    <x v="1"/>
    <n v="0"/>
    <x v="1"/>
    <x v="1"/>
    <x v="43"/>
    <n v="2"/>
    <x v="5"/>
  </r>
  <r>
    <n v="1572"/>
    <n v="6065771"/>
    <s v="C"/>
    <s v="1N"/>
    <s v="7003 Cassye Cv"/>
    <x v="14"/>
    <n v="4"/>
    <n v="2"/>
    <n v="1"/>
    <n v="2"/>
    <n v="1"/>
    <n v="1982"/>
    <n v="0.28599999999999998"/>
    <n v="2248"/>
    <n v="288.7"/>
    <n v="649000"/>
    <n v="360.32"/>
    <n v="810000"/>
    <x v="1234"/>
    <n v="161000"/>
    <x v="1293"/>
    <x v="1156"/>
    <x v="43"/>
    <n v="3"/>
    <x v="6"/>
  </r>
  <r>
    <n v="1573"/>
    <n v="4830609"/>
    <s v="C"/>
    <s v="2N"/>
    <s v="1609 Springer Ln"/>
    <x v="19"/>
    <n v="4"/>
    <n v="2"/>
    <n v="0"/>
    <n v="3"/>
    <n v="1"/>
    <n v="1970"/>
    <n v="0.221"/>
    <n v="1519"/>
    <n v="289.66000000000003"/>
    <n v="440000"/>
    <n v="299.54000000000002"/>
    <n v="455000"/>
    <x v="1235"/>
    <n v="15000"/>
    <x v="1294"/>
    <x v="1157"/>
    <x v="43"/>
    <n v="4"/>
    <x v="3"/>
  </r>
  <r>
    <n v="1574"/>
    <n v="8707895"/>
    <s v="C"/>
    <s v="10S"/>
    <s v="7600 Burly Oak Cir"/>
    <x v="31"/>
    <n v="4"/>
    <n v="2"/>
    <n v="1"/>
    <n v="2"/>
    <n v="2"/>
    <n v="1981"/>
    <n v="0"/>
    <n v="1740"/>
    <n v="304.54000000000002"/>
    <n v="529900"/>
    <n v="330.46"/>
    <n v="575000"/>
    <x v="1236"/>
    <n v="45100"/>
    <x v="1295"/>
    <x v="1158"/>
    <x v="43"/>
    <n v="4"/>
    <x v="4"/>
  </r>
  <r>
    <n v="1575"/>
    <n v="5312785"/>
    <s v="C"/>
    <s v="1A"/>
    <s v="5600 Blueridge Ct"/>
    <x v="34"/>
    <n v="3"/>
    <n v="2"/>
    <n v="1"/>
    <n v="2"/>
    <n v="2"/>
    <n v="1989"/>
    <n v="0.504"/>
    <n v="2640"/>
    <n v="325.38"/>
    <n v="859000"/>
    <n v="344.7"/>
    <n v="910000"/>
    <x v="1237"/>
    <n v="51000"/>
    <x v="1296"/>
    <x v="1159"/>
    <x v="43"/>
    <n v="4"/>
    <x v="4"/>
  </r>
  <r>
    <n v="1576"/>
    <n v="5251437"/>
    <s v="C"/>
    <n v="3"/>
    <s v="2600 McBee St"/>
    <x v="20"/>
    <n v="4"/>
    <n v="3"/>
    <n v="1"/>
    <n v="2"/>
    <n v="2"/>
    <n v="2020"/>
    <n v="0.09"/>
    <n v="2812"/>
    <n v="373.76"/>
    <n v="1051000"/>
    <n v="373.76"/>
    <n v="1051000"/>
    <x v="1"/>
    <n v="0"/>
    <x v="1"/>
    <x v="1"/>
    <x v="43"/>
    <n v="6"/>
    <x v="3"/>
  </r>
  <r>
    <n v="1577"/>
    <n v="8233663"/>
    <s v="C"/>
    <s v="1B"/>
    <s v="1802 Mccall Rd"/>
    <x v="37"/>
    <n v="4"/>
    <n v="2"/>
    <n v="0"/>
    <n v="0"/>
    <n v="1"/>
    <n v="1946"/>
    <n v="0.151"/>
    <n v="2355"/>
    <n v="377.92"/>
    <n v="890000"/>
    <n v="363.06"/>
    <n v="855000"/>
    <x v="1238"/>
    <n v="-35000"/>
    <x v="1297"/>
    <x v="1160"/>
    <x v="43"/>
    <n v="43"/>
    <x v="52"/>
  </r>
  <r>
    <n v="1578"/>
    <n v="2446090"/>
    <s v="C"/>
    <n v="2"/>
    <s v="6909 Isabelle Dr"/>
    <x v="12"/>
    <n v="3"/>
    <n v="1"/>
    <n v="0"/>
    <n v="1"/>
    <n v="1"/>
    <n v="1962"/>
    <n v="0.18099999999999999"/>
    <n v="1098"/>
    <n v="408.93"/>
    <n v="449000"/>
    <n v="445.25"/>
    <n v="488888"/>
    <x v="1239"/>
    <n v="39888"/>
    <x v="1298"/>
    <x v="1161"/>
    <x v="43"/>
    <n v="3"/>
    <x v="3"/>
  </r>
  <r>
    <n v="1579"/>
    <n v="8759727"/>
    <s v="C"/>
    <s v="W"/>
    <s v="4401 Amarra Dr #8"/>
    <x v="17"/>
    <n v="4"/>
    <n v="4"/>
    <n v="1"/>
    <n v="3"/>
    <n v="2"/>
    <n v="2016"/>
    <n v="0"/>
    <n v="4443"/>
    <n v="426.51"/>
    <n v="1895000"/>
    <n v="425.95"/>
    <n v="1892500"/>
    <x v="1240"/>
    <n v="-2500"/>
    <x v="1299"/>
    <x v="1162"/>
    <x v="43"/>
    <n v="24"/>
    <x v="8"/>
  </r>
  <r>
    <n v="1580"/>
    <n v="7992109"/>
    <s v="C"/>
    <n v="4"/>
    <s v="4504 Oakmont Blvd"/>
    <x v="34"/>
    <n v="3"/>
    <n v="1"/>
    <n v="1"/>
    <n v="0"/>
    <n v="1"/>
    <n v="1953"/>
    <n v="0.16700000000000001"/>
    <n v="1342"/>
    <n v="483.98"/>
    <n v="649500"/>
    <n v="447.84"/>
    <n v="601000"/>
    <x v="1241"/>
    <n v="-48500"/>
    <x v="1300"/>
    <x v="1163"/>
    <x v="43"/>
    <n v="7"/>
    <x v="16"/>
  </r>
  <r>
    <n v="1581"/>
    <n v="7330191"/>
    <s v="C"/>
    <n v="6"/>
    <s v="2705 S 2nd St #A"/>
    <x v="26"/>
    <n v="2"/>
    <n v="1"/>
    <n v="0"/>
    <n v="0"/>
    <n v="1"/>
    <n v="1950"/>
    <n v="0"/>
    <n v="1033"/>
    <n v="484.03"/>
    <n v="500000"/>
    <n v="517.91"/>
    <n v="535000"/>
    <x v="1242"/>
    <n v="35000"/>
    <x v="1301"/>
    <x v="1164"/>
    <x v="43"/>
    <n v="3"/>
    <x v="174"/>
  </r>
  <r>
    <n v="1582"/>
    <n v="3912767"/>
    <s v="C"/>
    <n v="7"/>
    <s v="1813 Spillman St"/>
    <x v="26"/>
    <n v="4"/>
    <n v="1"/>
    <n v="1"/>
    <n v="0"/>
    <n v="1"/>
    <n v="1959"/>
    <n v="0.18099999999999999"/>
    <n v="1947"/>
    <n v="487.93"/>
    <n v="950000"/>
    <n v="552.13"/>
    <n v="1075000"/>
    <x v="1243"/>
    <n v="125000"/>
    <x v="1302"/>
    <x v="1165"/>
    <x v="43"/>
    <n v="4"/>
    <x v="4"/>
  </r>
  <r>
    <n v="1583"/>
    <n v="6654395"/>
    <s v="C"/>
    <s v="W"/>
    <s v="4603 Cap Rock Dr"/>
    <x v="17"/>
    <n v="3"/>
    <n v="2"/>
    <n v="0"/>
    <n v="2"/>
    <n v="1"/>
    <n v="1975"/>
    <n v="0.19500000000000001"/>
    <n v="1424"/>
    <n v="490.87"/>
    <n v="699000"/>
    <n v="488.76"/>
    <n v="696000"/>
    <x v="1244"/>
    <n v="-3000"/>
    <x v="1303"/>
    <x v="1166"/>
    <x v="43"/>
    <n v="6"/>
    <x v="32"/>
  </r>
  <r>
    <n v="1584"/>
    <n v="2607647"/>
    <s v="C"/>
    <n v="4"/>
    <s v="1203 W 44th St"/>
    <x v="42"/>
    <n v="3"/>
    <n v="1"/>
    <n v="1"/>
    <n v="1"/>
    <n v="2"/>
    <n v="1936"/>
    <n v="0.14899999999999999"/>
    <n v="1257"/>
    <n v="576.77"/>
    <n v="725000"/>
    <n v="578.36"/>
    <n v="727000"/>
    <x v="1245"/>
    <n v="2000"/>
    <x v="1304"/>
    <x v="1167"/>
    <x v="43"/>
    <n v="2"/>
    <x v="6"/>
  </r>
  <r>
    <n v="1585"/>
    <n v="9042635"/>
    <s v="C"/>
    <n v="5"/>
    <s v="35 Chalmers Ave"/>
    <x v="24"/>
    <n v="2"/>
    <n v="1"/>
    <n v="0"/>
    <n v="0"/>
    <n v="1"/>
    <n v="1915"/>
    <n v="0.13500000000000001"/>
    <n v="1168"/>
    <n v="582.1"/>
    <n v="679888"/>
    <n v="567.16"/>
    <n v="662444"/>
    <x v="1246"/>
    <n v="-17444"/>
    <x v="1305"/>
    <x v="1168"/>
    <x v="43"/>
    <n v="27"/>
    <x v="98"/>
  </r>
  <r>
    <n v="1586"/>
    <n v="3562560"/>
    <s v="C"/>
    <n v="4"/>
    <s v="4507 Depew Ave"/>
    <x v="22"/>
    <n v="2"/>
    <n v="1"/>
    <n v="0"/>
    <n v="1"/>
    <n v="1"/>
    <n v="1948"/>
    <n v="0.12"/>
    <n v="832"/>
    <n v="630.89"/>
    <n v="524900"/>
    <n v="667.07"/>
    <n v="555000"/>
    <x v="1247"/>
    <n v="30100"/>
    <x v="1306"/>
    <x v="1169"/>
    <x v="43"/>
    <n v="2"/>
    <x v="6"/>
  </r>
  <r>
    <n v="1587"/>
    <n v="8401988"/>
    <s v="C"/>
    <s v="1B"/>
    <s v="2409 Dormarion Ln"/>
    <x v="37"/>
    <n v="4"/>
    <n v="3"/>
    <n v="1"/>
    <n v="1"/>
    <n v="2"/>
    <n v="1942"/>
    <n v="0.187"/>
    <n v="3199"/>
    <n v="686.15"/>
    <n v="2195000"/>
    <n v="614.25"/>
    <n v="1965000"/>
    <x v="1248"/>
    <n v="-230000"/>
    <x v="1307"/>
    <x v="1170"/>
    <x v="43"/>
    <n v="80"/>
    <x v="112"/>
  </r>
  <r>
    <n v="1588"/>
    <n v="4306879"/>
    <s v="C"/>
    <n v="6"/>
    <s v="1100 Juanita St"/>
    <x v="26"/>
    <n v="3"/>
    <n v="1"/>
    <n v="1"/>
    <n v="0"/>
    <n v="1"/>
    <n v="1948"/>
    <n v="0.23100000000000001"/>
    <n v="1216"/>
    <n v="986.84"/>
    <n v="1200000"/>
    <n v="1069.08"/>
    <n v="1300000"/>
    <x v="1249"/>
    <n v="100000"/>
    <x v="1308"/>
    <x v="1171"/>
    <x v="43"/>
    <n v="11"/>
    <x v="28"/>
  </r>
  <r>
    <n v="1589"/>
    <n v="3418677"/>
    <s v="C"/>
    <s v="NE"/>
    <s v="6712 Kilt Ct"/>
    <x v="28"/>
    <n v="4"/>
    <n v="2"/>
    <n v="1"/>
    <n v="3"/>
    <n v="2"/>
    <n v="2001"/>
    <n v="0.23699999999999999"/>
    <n v="2820"/>
    <n v="127.66"/>
    <n v="360000"/>
    <n v="156.03"/>
    <n v="440000"/>
    <x v="1250"/>
    <n v="80000"/>
    <x v="1309"/>
    <x v="1172"/>
    <x v="44"/>
    <n v="4"/>
    <x v="4"/>
  </r>
  <r>
    <n v="1590"/>
    <n v="7139208"/>
    <s v="C"/>
    <s v="SWE"/>
    <s v="12225 Buzz Schneider Ln"/>
    <x v="9"/>
    <n v="3"/>
    <n v="2"/>
    <n v="0"/>
    <n v="2"/>
    <n v="2"/>
    <n v="2006"/>
    <n v="0.26300000000000001"/>
    <n v="2316"/>
    <n v="142.44"/>
    <n v="329900"/>
    <n v="165.37"/>
    <n v="383000"/>
    <x v="1251"/>
    <n v="53100"/>
    <x v="1310"/>
    <x v="1173"/>
    <x v="44"/>
    <n v="4"/>
    <x v="4"/>
  </r>
  <r>
    <n v="1591"/>
    <n v="2928565"/>
    <s v="C"/>
    <s v="RN"/>
    <s v="12505 Canyon Glen Dr"/>
    <x v="29"/>
    <n v="4"/>
    <n v="2"/>
    <n v="1"/>
    <n v="2"/>
    <n v="2"/>
    <n v="1998"/>
    <n v="0.16700000000000001"/>
    <n v="2723"/>
    <n v="157.91"/>
    <n v="430000"/>
    <n v="208.96"/>
    <n v="569000"/>
    <x v="1252"/>
    <n v="139000"/>
    <x v="1311"/>
    <x v="1174"/>
    <x v="44"/>
    <n v="1"/>
    <x v="5"/>
  </r>
  <r>
    <n v="1592"/>
    <n v="7044218"/>
    <s v="C"/>
    <s v="LS"/>
    <s v="233 Abbeyville Walk"/>
    <x v="11"/>
    <n v="6"/>
    <n v="4"/>
    <n v="0"/>
    <n v="3"/>
    <n v="2"/>
    <n v="2020"/>
    <n v="0.24"/>
    <n v="4124"/>
    <n v="178.95"/>
    <n v="737990"/>
    <n v="178.95"/>
    <n v="737990"/>
    <x v="1"/>
    <n v="0"/>
    <x v="1"/>
    <x v="1"/>
    <x v="44"/>
    <n v="113"/>
    <x v="176"/>
  </r>
  <r>
    <n v="1593"/>
    <n v="5450038"/>
    <s v="C"/>
    <s v="SC"/>
    <s v="11321 River Plantation Dr"/>
    <x v="35"/>
    <n v="4"/>
    <n v="3"/>
    <n v="0"/>
    <n v="3"/>
    <n v="2"/>
    <n v="2016"/>
    <n v="0.17799999999999999"/>
    <n v="2171"/>
    <n v="179.64"/>
    <n v="390000"/>
    <n v="179.64"/>
    <n v="390000"/>
    <x v="1"/>
    <n v="0"/>
    <x v="1"/>
    <x v="1"/>
    <x v="44"/>
    <n v="3"/>
    <x v="3"/>
  </r>
  <r>
    <n v="1594"/>
    <n v="2332733"/>
    <s v="C"/>
    <s v="SC"/>
    <s v="4808 Interlachen Ln"/>
    <x v="35"/>
    <n v="3"/>
    <n v="2"/>
    <n v="0"/>
    <n v="2"/>
    <n v="1"/>
    <n v="1998"/>
    <n v="0.20699999999999999"/>
    <n v="2772"/>
    <n v="185.79"/>
    <n v="515000"/>
    <n v="186.87"/>
    <n v="518000"/>
    <x v="1253"/>
    <n v="3000"/>
    <x v="1312"/>
    <x v="1175"/>
    <x v="44"/>
    <n v="2"/>
    <x v="6"/>
  </r>
  <r>
    <n v="1595"/>
    <n v="3389119"/>
    <s v="C"/>
    <s v="NE"/>
    <s v="1435 Manford Hill Dr"/>
    <x v="10"/>
    <n v="4"/>
    <n v="3"/>
    <n v="0"/>
    <n v="0"/>
    <n v="1"/>
    <n v="1972"/>
    <n v="0.20100000000000001"/>
    <n v="2444"/>
    <n v="199.88"/>
    <n v="488500"/>
    <n v="199.88"/>
    <n v="488500"/>
    <x v="1"/>
    <n v="0"/>
    <x v="1"/>
    <x v="1"/>
    <x v="44"/>
    <n v="3"/>
    <x v="3"/>
  </r>
  <r>
    <n v="1596"/>
    <n v="7505745"/>
    <s v="C"/>
    <n v="3"/>
    <s v="6206 Hyside Dr"/>
    <x v="20"/>
    <n v="5"/>
    <n v="2"/>
    <n v="1"/>
    <n v="2"/>
    <n v="2"/>
    <n v="1970"/>
    <n v="0.186"/>
    <n v="2238"/>
    <n v="236.46"/>
    <n v="529200"/>
    <n v="234.58"/>
    <n v="525000"/>
    <x v="1254"/>
    <n v="-4200"/>
    <x v="1313"/>
    <x v="1176"/>
    <x v="44"/>
    <n v="115"/>
    <x v="177"/>
  </r>
  <r>
    <n v="1597"/>
    <n v="3462273"/>
    <s v="C"/>
    <s v="1N"/>
    <s v="8109 Crabtree Cv"/>
    <x v="18"/>
    <n v="5"/>
    <n v="4"/>
    <n v="1"/>
    <n v="3"/>
    <n v="2"/>
    <n v="1995"/>
    <n v="0.309"/>
    <n v="3988"/>
    <n v="238.21"/>
    <n v="950000"/>
    <n v="318.45999999999998"/>
    <n v="1270000"/>
    <x v="1255"/>
    <n v="320000"/>
    <x v="1314"/>
    <x v="1177"/>
    <x v="44"/>
    <n v="4"/>
    <x v="4"/>
  </r>
  <r>
    <n v="1598"/>
    <n v="7999743"/>
    <s v="C"/>
    <s v="10S"/>
    <s v="8600 Dulcet Dr"/>
    <x v="31"/>
    <n v="3"/>
    <n v="2"/>
    <n v="1"/>
    <n v="2"/>
    <n v="2"/>
    <n v="2004"/>
    <n v="0.11"/>
    <n v="1714"/>
    <n v="239.21"/>
    <n v="410000"/>
    <n v="301.05"/>
    <n v="516000"/>
    <x v="1256"/>
    <n v="106000"/>
    <x v="1315"/>
    <x v="1178"/>
    <x v="44"/>
    <n v="5"/>
    <x v="4"/>
  </r>
  <r>
    <n v="1599"/>
    <n v="9187124"/>
    <s v="C"/>
    <s v="10S"/>
    <s v="3903 Leafield Dr"/>
    <x v="15"/>
    <n v="4"/>
    <n v="2"/>
    <n v="0"/>
    <n v="2"/>
    <n v="1"/>
    <n v="1980"/>
    <n v="0.33900000000000002"/>
    <n v="1676"/>
    <n v="259.55"/>
    <n v="435000"/>
    <n v="280.43"/>
    <n v="470000"/>
    <x v="858"/>
    <n v="35000"/>
    <x v="1316"/>
    <x v="1179"/>
    <x v="44"/>
    <n v="3"/>
    <x v="6"/>
  </r>
  <r>
    <n v="1600"/>
    <n v="1040465"/>
    <s v="C"/>
    <s v="SWE"/>
    <s v="4721 Tello Path"/>
    <x v="15"/>
    <n v="3"/>
    <n v="2"/>
    <n v="0"/>
    <n v="2"/>
    <n v="1"/>
    <n v="2000"/>
    <n v="0.26300000000000001"/>
    <n v="1744"/>
    <n v="269.5"/>
    <n v="470000"/>
    <n v="286.7"/>
    <n v="500000"/>
    <x v="1257"/>
    <n v="30000"/>
    <x v="1317"/>
    <x v="37"/>
    <x v="44"/>
    <n v="1"/>
    <x v="5"/>
  </r>
  <r>
    <n v="1601"/>
    <n v="5155071"/>
    <s v="C"/>
    <s v="10S"/>
    <s v="2809 Firecrest Dr"/>
    <x v="9"/>
    <n v="3"/>
    <n v="2"/>
    <n v="1"/>
    <n v="2"/>
    <n v="2"/>
    <n v="1984"/>
    <n v="0.16"/>
    <n v="1539"/>
    <n v="276.14999999999998"/>
    <n v="425000"/>
    <n v="291.10000000000002"/>
    <n v="448000"/>
    <x v="1258"/>
    <n v="23000"/>
    <x v="1318"/>
    <x v="1180"/>
    <x v="44"/>
    <n v="3"/>
    <x v="3"/>
  </r>
  <r>
    <n v="1602"/>
    <n v="2818036"/>
    <s v="C"/>
    <s v="2N"/>
    <s v="1614 CRIPPLE CREEK Dr"/>
    <x v="19"/>
    <n v="3"/>
    <n v="2"/>
    <n v="0"/>
    <n v="2"/>
    <n v="1"/>
    <n v="1973"/>
    <n v="0"/>
    <n v="1154"/>
    <n v="311.08999999999997"/>
    <n v="359000"/>
    <n v="311.08999999999997"/>
    <n v="359000"/>
    <x v="1"/>
    <n v="0"/>
    <x v="1"/>
    <x v="1"/>
    <x v="44"/>
    <n v="7"/>
    <x v="11"/>
  </r>
  <r>
    <n v="1603"/>
    <n v="9050036"/>
    <s v="C"/>
    <s v="2N"/>
    <s v="9204 Collinfield Dr"/>
    <x v="19"/>
    <n v="4"/>
    <n v="2"/>
    <n v="0"/>
    <n v="2"/>
    <n v="1"/>
    <n v="1969"/>
    <n v="0.223"/>
    <n v="1436"/>
    <n v="313.37"/>
    <n v="450000"/>
    <n v="337.74"/>
    <n v="485000"/>
    <x v="1259"/>
    <n v="35000"/>
    <x v="1319"/>
    <x v="86"/>
    <x v="44"/>
    <n v="5"/>
    <x v="4"/>
  </r>
  <r>
    <n v="1604"/>
    <n v="6165140"/>
    <s v="C"/>
    <n v="2"/>
    <s v="7712 Shoal Creek Blvd"/>
    <x v="25"/>
    <n v="4"/>
    <n v="2"/>
    <n v="0"/>
    <n v="2"/>
    <n v="1"/>
    <n v="1967"/>
    <n v="0.24399999999999999"/>
    <n v="2690"/>
    <n v="315.61"/>
    <n v="849000"/>
    <n v="311.89999999999998"/>
    <n v="839000"/>
    <x v="555"/>
    <n v="-10000"/>
    <x v="1320"/>
    <x v="1181"/>
    <x v="44"/>
    <n v="14"/>
    <x v="27"/>
  </r>
  <r>
    <n v="1605"/>
    <n v="4901080"/>
    <s v="C"/>
    <s v="10S"/>
    <s v="4606 Copano Ct"/>
    <x v="15"/>
    <n v="3"/>
    <n v="2"/>
    <n v="0"/>
    <n v="2"/>
    <n v="1"/>
    <n v="1982"/>
    <n v="0.13700000000000001"/>
    <n v="1565"/>
    <n v="319.42"/>
    <n v="499900"/>
    <n v="321.41000000000003"/>
    <n v="503000"/>
    <x v="1260"/>
    <n v="3100"/>
    <x v="1321"/>
    <x v="1182"/>
    <x v="44"/>
    <n v="4"/>
    <x v="4"/>
  </r>
  <r>
    <n v="1606"/>
    <n v="1170641"/>
    <s v="C"/>
    <s v="SWW"/>
    <s v="8809 Colberg Dr"/>
    <x v="15"/>
    <n v="3"/>
    <n v="2"/>
    <n v="0"/>
    <n v="2"/>
    <n v="1"/>
    <n v="1997"/>
    <n v="0.14299999999999999"/>
    <n v="1318"/>
    <n v="325.83"/>
    <n v="429444"/>
    <n v="318.66000000000003"/>
    <n v="420000"/>
    <x v="1261"/>
    <n v="-9444"/>
    <x v="1322"/>
    <x v="1183"/>
    <x v="44"/>
    <n v="4"/>
    <x v="3"/>
  </r>
  <r>
    <n v="1607"/>
    <n v="4419014"/>
    <s v="C"/>
    <n v="2"/>
    <s v="8707 PRIMROSE Ln"/>
    <x v="25"/>
    <n v="3"/>
    <n v="2"/>
    <n v="0"/>
    <n v="2"/>
    <n v="1"/>
    <n v="1968"/>
    <n v="0.22"/>
    <n v="1748"/>
    <n v="334.67"/>
    <n v="585000"/>
    <n v="331.81"/>
    <n v="580000"/>
    <x v="1262"/>
    <n v="-5000"/>
    <x v="1323"/>
    <x v="167"/>
    <x v="44"/>
    <n v="27"/>
    <x v="123"/>
  </r>
  <r>
    <n v="1608"/>
    <n v="1373476"/>
    <s v="C"/>
    <s v="8W"/>
    <s v="1607 Ben Crenshaw Way"/>
    <x v="23"/>
    <n v="4"/>
    <n v="3"/>
    <n v="0"/>
    <n v="2"/>
    <n v="2"/>
    <n v="1984"/>
    <n v="0.311"/>
    <n v="2587"/>
    <n v="345.77"/>
    <n v="894500"/>
    <n v="398.07"/>
    <n v="1029800"/>
    <x v="1263"/>
    <n v="135300"/>
    <x v="1324"/>
    <x v="1184"/>
    <x v="44"/>
    <n v="3"/>
    <x v="3"/>
  </r>
  <r>
    <n v="1609"/>
    <n v="6704946"/>
    <s v="C"/>
    <n v="2"/>
    <s v="8308 Renton Dr"/>
    <x v="25"/>
    <n v="3"/>
    <n v="1"/>
    <n v="1"/>
    <n v="0"/>
    <n v="1"/>
    <n v="1963"/>
    <n v="0.18"/>
    <n v="1098"/>
    <n v="363.39"/>
    <n v="399000"/>
    <n v="459.93"/>
    <n v="505000"/>
    <x v="1264"/>
    <n v="106000"/>
    <x v="1325"/>
    <x v="1185"/>
    <x v="44"/>
    <n v="4"/>
    <x v="4"/>
  </r>
  <r>
    <n v="1610"/>
    <n v="8442252"/>
    <s v="C"/>
    <n v="9"/>
    <s v="6816 Montana St"/>
    <x v="33"/>
    <n v="3"/>
    <n v="2"/>
    <n v="0"/>
    <n v="0"/>
    <n v="1"/>
    <n v="1969"/>
    <n v="0.13200000000000001"/>
    <n v="1292"/>
    <n v="363.7"/>
    <n v="469900"/>
    <n v="371.52"/>
    <n v="480000"/>
    <x v="226"/>
    <n v="10100"/>
    <x v="1326"/>
    <x v="1186"/>
    <x v="44"/>
    <n v="6"/>
    <x v="32"/>
  </r>
  <r>
    <n v="1611"/>
    <n v="6230309"/>
    <s v="C"/>
    <s v="8E"/>
    <s v="3112 Brightwood Dr"/>
    <x v="23"/>
    <n v="5"/>
    <n v="3"/>
    <n v="1"/>
    <n v="2"/>
    <n v="2"/>
    <n v="1980"/>
    <n v="0.29399999999999998"/>
    <n v="3381"/>
    <n v="369.42"/>
    <n v="1249000"/>
    <n v="357.29"/>
    <n v="1208000"/>
    <x v="1265"/>
    <n v="-41000"/>
    <x v="1327"/>
    <x v="1187"/>
    <x v="44"/>
    <n v="22"/>
    <x v="0"/>
  </r>
  <r>
    <n v="1612"/>
    <n v="7915698"/>
    <s v="C"/>
    <n v="4"/>
    <s v="607 E 49th St #B"/>
    <x v="22"/>
    <n v="3"/>
    <n v="3"/>
    <n v="1"/>
    <n v="1"/>
    <n v="2"/>
    <n v="2019"/>
    <n v="0.216"/>
    <n v="1744"/>
    <n v="387.04"/>
    <n v="675000"/>
    <n v="467.32"/>
    <n v="815000"/>
    <x v="1266"/>
    <n v="140000"/>
    <x v="1328"/>
    <x v="1188"/>
    <x v="44"/>
    <n v="4"/>
    <x v="4"/>
  </r>
  <r>
    <n v="1613"/>
    <n v="9363673"/>
    <s v="C"/>
    <n v="5"/>
    <s v="2014 Hamilton Ave"/>
    <x v="24"/>
    <n v="3"/>
    <n v="3"/>
    <n v="0"/>
    <n v="0"/>
    <n v="1"/>
    <n v="1940"/>
    <n v="0.32"/>
    <n v="1817"/>
    <n v="489.82"/>
    <n v="890000"/>
    <n v="522.84"/>
    <n v="950000"/>
    <x v="1267"/>
    <n v="60000"/>
    <x v="1329"/>
    <x v="1189"/>
    <x v="44"/>
    <n v="4"/>
    <x v="4"/>
  </r>
  <r>
    <n v="1614"/>
    <n v="4004759"/>
    <s v="C"/>
    <n v="5"/>
    <s v="910 Juniper St"/>
    <x v="24"/>
    <n v="2"/>
    <n v="1"/>
    <n v="0"/>
    <n v="0"/>
    <n v="1"/>
    <n v="1920"/>
    <n v="7.9000000000000001E-2"/>
    <n v="682"/>
    <n v="804.99"/>
    <n v="549000"/>
    <n v="850.44"/>
    <n v="580000"/>
    <x v="1268"/>
    <n v="31000"/>
    <x v="1330"/>
    <x v="1133"/>
    <x v="44"/>
    <n v="3"/>
    <x v="3"/>
  </r>
  <r>
    <n v="1615"/>
    <n v="6485992"/>
    <s v="C"/>
    <s v="NE"/>
    <s v="7100 Armagh Dr"/>
    <x v="28"/>
    <n v="5"/>
    <n v="3"/>
    <n v="1"/>
    <n v="2"/>
    <n v="2"/>
    <n v="2016"/>
    <n v="0.17499999999999999"/>
    <n v="2965"/>
    <n v="141"/>
    <n v="418065"/>
    <n v="145.69999999999999"/>
    <n v="432000"/>
    <x v="699"/>
    <n v="13935"/>
    <x v="1331"/>
    <x v="1190"/>
    <x v="45"/>
    <n v="8"/>
    <x v="2"/>
  </r>
  <r>
    <n v="1616"/>
    <n v="6051017"/>
    <s v="C"/>
    <s v="SWE"/>
    <s v="300 Jack Ryan Ln"/>
    <x v="9"/>
    <n v="4"/>
    <n v="3"/>
    <n v="1"/>
    <n v="2"/>
    <n v="2"/>
    <n v="2013"/>
    <n v="0.13200000000000001"/>
    <n v="3517"/>
    <n v="159.22999999999999"/>
    <n v="560000"/>
    <n v="179.7"/>
    <n v="632000"/>
    <x v="1269"/>
    <n v="72000"/>
    <x v="1332"/>
    <x v="1191"/>
    <x v="45"/>
    <n v="2"/>
    <x v="6"/>
  </r>
  <r>
    <n v="1617"/>
    <n v="4069425"/>
    <s v="C"/>
    <n v="11"/>
    <s v="7012 Encanto Trl"/>
    <x v="8"/>
    <n v="3"/>
    <n v="2"/>
    <n v="0"/>
    <n v="1"/>
    <n v="1"/>
    <n v="2004"/>
    <n v="9.8000000000000004E-2"/>
    <n v="1343"/>
    <n v="193.6"/>
    <n v="260000"/>
    <n v="212.21"/>
    <n v="285000"/>
    <x v="1270"/>
    <n v="25000"/>
    <x v="1333"/>
    <x v="1192"/>
    <x v="45"/>
    <n v="2"/>
    <x v="6"/>
  </r>
  <r>
    <n v="1618"/>
    <n v="2062584"/>
    <s v="C"/>
    <n v="11"/>
    <s v="7708 Vista Mejor Dr"/>
    <x v="8"/>
    <n v="3"/>
    <n v="2"/>
    <n v="1"/>
    <n v="2"/>
    <n v="1"/>
    <n v="2017"/>
    <n v="0.13800000000000001"/>
    <n v="2059"/>
    <n v="194.26"/>
    <n v="399990"/>
    <n v="194.27"/>
    <n v="400000"/>
    <x v="1271"/>
    <n v="10"/>
    <x v="1334"/>
    <x v="1193"/>
    <x v="45"/>
    <n v="0"/>
    <x v="1"/>
  </r>
  <r>
    <n v="1619"/>
    <n v="1138247"/>
    <s v="C"/>
    <s v="SWE"/>
    <s v="1907 Rockland Dr"/>
    <x v="9"/>
    <n v="3"/>
    <n v="2"/>
    <n v="1"/>
    <n v="2"/>
    <n v="2"/>
    <n v="2009"/>
    <n v="0.224"/>
    <n v="1438"/>
    <n v="201.67"/>
    <n v="290000"/>
    <n v="227.4"/>
    <n v="327000"/>
    <x v="1272"/>
    <n v="37000"/>
    <x v="1335"/>
    <x v="1194"/>
    <x v="45"/>
    <n v="4"/>
    <x v="4"/>
  </r>
  <r>
    <n v="1620"/>
    <n v="7832247"/>
    <s v="C"/>
    <s v="HD"/>
    <s v="626 Merion Dr"/>
    <x v="7"/>
    <n v="4"/>
    <n v="3"/>
    <n v="2"/>
    <n v="3"/>
    <n v="1.5"/>
    <n v="2015"/>
    <n v="0.28599999999999998"/>
    <n v="3383"/>
    <n v="203.67"/>
    <n v="689000"/>
    <n v="243.87"/>
    <n v="825000"/>
    <x v="1273"/>
    <n v="136000"/>
    <x v="1336"/>
    <x v="1195"/>
    <x v="45"/>
    <n v="3"/>
    <x v="3"/>
  </r>
  <r>
    <n v="1621"/>
    <n v="9199344"/>
    <s v="C"/>
    <s v="NW"/>
    <s v="7914 Elkhorn Mountain Trl"/>
    <x v="3"/>
    <n v="4"/>
    <n v="2"/>
    <n v="0"/>
    <n v="2"/>
    <n v="1"/>
    <n v="1993"/>
    <n v="0.161"/>
    <n v="2072"/>
    <n v="205.12"/>
    <n v="425000"/>
    <n v="277.51"/>
    <n v="575000"/>
    <x v="1274"/>
    <n v="150000"/>
    <x v="1337"/>
    <x v="1196"/>
    <x v="45"/>
    <n v="2"/>
    <x v="6"/>
  </r>
  <r>
    <n v="1622"/>
    <n v="6429505"/>
    <s v="C"/>
    <s v="3E"/>
    <s v="6204 Toscana Ave"/>
    <x v="1"/>
    <n v="3"/>
    <n v="3"/>
    <n v="0"/>
    <n v="2"/>
    <n v="2"/>
    <n v="2020"/>
    <n v="0.13800000000000001"/>
    <n v="2415"/>
    <n v="205.34"/>
    <n v="495900"/>
    <n v="205.34"/>
    <n v="495900"/>
    <x v="1"/>
    <n v="0"/>
    <x v="1"/>
    <x v="1"/>
    <x v="45"/>
    <n v="103"/>
    <x v="126"/>
  </r>
  <r>
    <n v="1623"/>
    <n v="7249469"/>
    <s v="C"/>
    <n v="11"/>
    <s v="7001 Cherry Beam Path"/>
    <x v="8"/>
    <n v="4"/>
    <n v="2"/>
    <n v="1"/>
    <n v="3"/>
    <n v="2"/>
    <n v="2016"/>
    <n v="0.26"/>
    <n v="2289"/>
    <n v="207.51"/>
    <n v="475000"/>
    <n v="233.73"/>
    <n v="535000"/>
    <x v="1275"/>
    <n v="60000"/>
    <x v="1338"/>
    <x v="938"/>
    <x v="45"/>
    <n v="0"/>
    <x v="1"/>
  </r>
  <r>
    <n v="1624"/>
    <n v="7723831"/>
    <s v="C"/>
    <s v="SWW"/>
    <s v="10212 Banks Ct"/>
    <x v="13"/>
    <n v="4"/>
    <n v="3"/>
    <n v="1"/>
    <n v="2"/>
    <n v="2"/>
    <n v="1997"/>
    <n v="0.23"/>
    <n v="3298"/>
    <n v="219.83"/>
    <n v="725000"/>
    <n v="278.05"/>
    <n v="917000"/>
    <x v="1276"/>
    <n v="192000"/>
    <x v="1339"/>
    <x v="1197"/>
    <x v="45"/>
    <n v="5"/>
    <x v="4"/>
  </r>
  <r>
    <n v="1625"/>
    <n v="1631605"/>
    <s v="C"/>
    <s v="10N"/>
    <s v="301 W Stassney Ln #20"/>
    <x v="31"/>
    <n v="4"/>
    <n v="3"/>
    <n v="0"/>
    <n v="2"/>
    <n v="2"/>
    <n v="2015"/>
    <n v="9.5000000000000001E-2"/>
    <n v="2182"/>
    <n v="222.27"/>
    <n v="485000"/>
    <n v="232.81"/>
    <n v="508000"/>
    <x v="223"/>
    <n v="23000"/>
    <x v="1340"/>
    <x v="1198"/>
    <x v="45"/>
    <n v="3"/>
    <x v="3"/>
  </r>
  <r>
    <n v="1626"/>
    <n v="3180411"/>
    <s v="C"/>
    <s v="NW"/>
    <s v="12516 Tree Line Dr"/>
    <x v="3"/>
    <n v="3"/>
    <n v="2"/>
    <n v="0"/>
    <n v="2"/>
    <n v="1"/>
    <n v="1980"/>
    <n v="0.318"/>
    <n v="1928"/>
    <n v="228.22"/>
    <n v="440000"/>
    <n v="228.35"/>
    <n v="440250"/>
    <x v="1277"/>
    <n v="250"/>
    <x v="1341"/>
    <x v="1199"/>
    <x v="45"/>
    <n v="6"/>
    <x v="32"/>
  </r>
  <r>
    <n v="1627"/>
    <n v="2501878"/>
    <s v="C"/>
    <s v="NW"/>
    <s v="12511 Tree Line Dr"/>
    <x v="3"/>
    <n v="4"/>
    <n v="2"/>
    <n v="0"/>
    <n v="2"/>
    <n v="1"/>
    <n v="1980"/>
    <n v="0.27700000000000002"/>
    <n v="1540"/>
    <n v="233.77"/>
    <n v="360000"/>
    <n v="246.75"/>
    <n v="380000"/>
    <x v="1278"/>
    <n v="20000"/>
    <x v="1342"/>
    <x v="460"/>
    <x v="45"/>
    <n v="3"/>
    <x v="6"/>
  </r>
  <r>
    <n v="1628"/>
    <n v="8704652"/>
    <s v="C"/>
    <n v="3"/>
    <s v="3307 Susquehanna Ln"/>
    <x v="20"/>
    <n v="3"/>
    <n v="3"/>
    <n v="0"/>
    <n v="0"/>
    <n v="2"/>
    <n v="1968"/>
    <n v="0.18"/>
    <n v="1959"/>
    <n v="234.81"/>
    <n v="460000"/>
    <n v="233.54"/>
    <n v="457500"/>
    <x v="1279"/>
    <n v="-2500"/>
    <x v="1343"/>
    <x v="1200"/>
    <x v="45"/>
    <n v="7"/>
    <x v="32"/>
  </r>
  <r>
    <n v="1629"/>
    <n v="4102486"/>
    <s v="C"/>
    <s v="3E"/>
    <s v="6025 Toscana Ave"/>
    <x v="1"/>
    <n v="2"/>
    <n v="2"/>
    <n v="1"/>
    <n v="0"/>
    <n v="2"/>
    <n v="2008"/>
    <n v="0.182"/>
    <n v="1434"/>
    <n v="244.07"/>
    <n v="350000"/>
    <n v="258.02"/>
    <n v="370000"/>
    <x v="1280"/>
    <n v="20000"/>
    <x v="1344"/>
    <x v="548"/>
    <x v="45"/>
    <n v="2"/>
    <x v="6"/>
  </r>
  <r>
    <n v="1630"/>
    <n v="6249934"/>
    <s v="C"/>
    <n v="5"/>
    <s v="1130 Emmitt Run"/>
    <x v="21"/>
    <n v="3"/>
    <n v="2"/>
    <n v="1"/>
    <n v="2"/>
    <n v="2"/>
    <n v="2005"/>
    <n v="9.7000000000000003E-2"/>
    <n v="1923"/>
    <n v="247.01"/>
    <n v="475000"/>
    <n v="241.81"/>
    <n v="465000"/>
    <x v="1281"/>
    <n v="-10000"/>
    <x v="1345"/>
    <x v="1201"/>
    <x v="45"/>
    <n v="33"/>
    <x v="43"/>
  </r>
  <r>
    <n v="1631"/>
    <n v="9150080"/>
    <s v="C"/>
    <s v="8W"/>
    <s v="9602 Scenic Bluff Dr"/>
    <x v="36"/>
    <n v="5"/>
    <n v="3"/>
    <n v="0"/>
    <n v="2"/>
    <n v="2"/>
    <n v="1993"/>
    <n v="0.28799999999999998"/>
    <n v="3309"/>
    <n v="256.88"/>
    <n v="850000"/>
    <n v="294.64999999999998"/>
    <n v="975000"/>
    <x v="1282"/>
    <n v="125000"/>
    <x v="1346"/>
    <x v="1202"/>
    <x v="45"/>
    <n v="0"/>
    <x v="1"/>
  </r>
  <r>
    <n v="1632"/>
    <n v="4756682"/>
    <s v="C"/>
    <n v="2"/>
    <s v="1116 Stobaugh St #A"/>
    <x v="25"/>
    <n v="4"/>
    <n v="2"/>
    <n v="2"/>
    <n v="1"/>
    <n v="3"/>
    <n v="2019"/>
    <n v="0.17799999999999999"/>
    <n v="2716"/>
    <n v="257.36"/>
    <n v="699000"/>
    <n v="250.37"/>
    <n v="680000"/>
    <x v="1283"/>
    <n v="-19000"/>
    <x v="1347"/>
    <x v="1203"/>
    <x v="45"/>
    <n v="38"/>
    <x v="61"/>
  </r>
  <r>
    <n v="1633"/>
    <n v="3100731"/>
    <s v="C"/>
    <s v="10S"/>
    <s v="8717 Dandelion Trl"/>
    <x v="31"/>
    <n v="3"/>
    <n v="2"/>
    <n v="1"/>
    <n v="2"/>
    <n v="2"/>
    <n v="1993"/>
    <n v="0.11899999999999999"/>
    <n v="1803"/>
    <n v="260.12"/>
    <n v="469000"/>
    <n v="285.64"/>
    <n v="515000"/>
    <x v="842"/>
    <n v="46000"/>
    <x v="1348"/>
    <x v="1204"/>
    <x v="45"/>
    <n v="13"/>
    <x v="30"/>
  </r>
  <r>
    <n v="1634"/>
    <n v="5748069"/>
    <s v="C"/>
    <n v="3"/>
    <s v="3109 Walnut Ave #1"/>
    <x v="38"/>
    <n v="3"/>
    <n v="2"/>
    <n v="0"/>
    <n v="0"/>
    <n v="1"/>
    <n v="1953"/>
    <n v="0.15"/>
    <n v="2370"/>
    <n v="273.83999999999997"/>
    <n v="649000"/>
    <n v="274.26"/>
    <n v="650000"/>
    <x v="1284"/>
    <n v="1000"/>
    <x v="1349"/>
    <x v="1205"/>
    <x v="45"/>
    <n v="113"/>
    <x v="178"/>
  </r>
  <r>
    <n v="1635"/>
    <n v="4573292"/>
    <s v="C"/>
    <s v="W"/>
    <s v="11090 Fitzhugh Rd"/>
    <x v="30"/>
    <n v="4"/>
    <n v="2"/>
    <n v="1"/>
    <n v="2"/>
    <n v="1"/>
    <n v="2002"/>
    <n v="7"/>
    <n v="3392"/>
    <n v="273.88"/>
    <n v="929000"/>
    <n v="274.47000000000003"/>
    <n v="931000"/>
    <x v="1029"/>
    <n v="2000"/>
    <x v="1350"/>
    <x v="1206"/>
    <x v="45"/>
    <n v="157"/>
    <x v="179"/>
  </r>
  <r>
    <n v="1636"/>
    <n v="5792692"/>
    <s v="C"/>
    <n v="2"/>
    <s v="1118 Stobaugh St #A"/>
    <x v="25"/>
    <n v="4"/>
    <n v="2"/>
    <n v="2"/>
    <n v="1"/>
    <n v="3"/>
    <n v="2019"/>
    <n v="0.16"/>
    <n v="2552"/>
    <n v="273.89999999999998"/>
    <n v="699000"/>
    <n v="272.33999999999997"/>
    <n v="695000"/>
    <x v="346"/>
    <n v="-4000"/>
    <x v="1351"/>
    <x v="1207"/>
    <x v="45"/>
    <n v="20"/>
    <x v="63"/>
  </r>
  <r>
    <n v="1637"/>
    <n v="8997995"/>
    <s v="C"/>
    <n v="3"/>
    <s v="2401 Lehigh Dr"/>
    <x v="20"/>
    <n v="4"/>
    <n v="2"/>
    <n v="1"/>
    <n v="2"/>
    <n v="2"/>
    <n v="1967"/>
    <n v="0.54700000000000004"/>
    <n v="2124"/>
    <n v="280.08"/>
    <n v="594900"/>
    <n v="322.5"/>
    <n v="685000"/>
    <x v="1285"/>
    <n v="90100"/>
    <x v="1352"/>
    <x v="1208"/>
    <x v="45"/>
    <n v="2"/>
    <x v="5"/>
  </r>
  <r>
    <n v="1638"/>
    <n v="4004877"/>
    <s v="C"/>
    <s v="SWE"/>
    <s v="3104 Foxton Cv"/>
    <x v="9"/>
    <n v="3"/>
    <n v="2"/>
    <n v="0"/>
    <n v="2"/>
    <n v="1"/>
    <n v="1986"/>
    <n v="0.17299999999999999"/>
    <n v="1206"/>
    <n v="286.07"/>
    <n v="345000"/>
    <n v="306.8"/>
    <n v="370000"/>
    <x v="1286"/>
    <n v="25000"/>
    <x v="1353"/>
    <x v="1209"/>
    <x v="45"/>
    <n v="4"/>
    <x v="4"/>
  </r>
  <r>
    <n v="1639"/>
    <n v="6396568"/>
    <s v="C"/>
    <s v="1N"/>
    <s v="10505 Painted Valley Cv"/>
    <x v="14"/>
    <n v="4"/>
    <n v="3"/>
    <n v="0"/>
    <n v="2"/>
    <n v="2"/>
    <n v="1991"/>
    <n v="0.311"/>
    <n v="2928"/>
    <n v="293.68"/>
    <n v="859900"/>
    <n v="293.68"/>
    <n v="859900"/>
    <x v="1"/>
    <n v="0"/>
    <x v="1"/>
    <x v="1"/>
    <x v="45"/>
    <n v="5"/>
    <x v="16"/>
  </r>
  <r>
    <n v="1640"/>
    <n v="1397127"/>
    <s v="C"/>
    <s v="SWE"/>
    <s v="5105 Globe Mallow Dr"/>
    <x v="13"/>
    <n v="3"/>
    <n v="2"/>
    <n v="0"/>
    <n v="2"/>
    <n v="1"/>
    <n v="2018"/>
    <n v="0.16"/>
    <n v="1700"/>
    <n v="294.12"/>
    <n v="500000"/>
    <n v="344.71"/>
    <n v="586000"/>
    <x v="1287"/>
    <n v="86000"/>
    <x v="1354"/>
    <x v="1210"/>
    <x v="45"/>
    <n v="5"/>
    <x v="4"/>
  </r>
  <r>
    <n v="1641"/>
    <n v="1013497"/>
    <s v="C"/>
    <s v="10S"/>
    <s v="4013 Alexandria Dr"/>
    <x v="15"/>
    <n v="4"/>
    <n v="2"/>
    <n v="1"/>
    <n v="2"/>
    <n v="2"/>
    <n v="1984"/>
    <n v="0.14000000000000001"/>
    <n v="1605"/>
    <n v="295.95"/>
    <n v="475000"/>
    <n v="352.02"/>
    <n v="565000"/>
    <x v="1288"/>
    <n v="90000"/>
    <x v="1355"/>
    <x v="1211"/>
    <x v="45"/>
    <n v="3"/>
    <x v="3"/>
  </r>
  <r>
    <n v="1642"/>
    <n v="5473511"/>
    <s v="C"/>
    <s v="2N"/>
    <s v="205 E Starling Dr"/>
    <x v="10"/>
    <n v="3"/>
    <n v="1"/>
    <n v="0"/>
    <n v="1"/>
    <n v="1"/>
    <n v="1971"/>
    <n v="0.121"/>
    <n v="1125"/>
    <n v="300"/>
    <n v="337500"/>
    <n v="355.56"/>
    <n v="400000"/>
    <x v="1289"/>
    <n v="62500"/>
    <x v="1356"/>
    <x v="1212"/>
    <x v="45"/>
    <n v="3"/>
    <x v="3"/>
  </r>
  <r>
    <n v="1643"/>
    <n v="9780439"/>
    <s v="C"/>
    <s v="1B"/>
    <s v="610 Upson St"/>
    <x v="37"/>
    <n v="8"/>
    <n v="5"/>
    <n v="0"/>
    <n v="2"/>
    <n v="2"/>
    <n v="1982"/>
    <n v="0.14899999999999999"/>
    <n v="4146"/>
    <n v="301.5"/>
    <n v="1250000"/>
    <n v="260.49"/>
    <n v="1080000"/>
    <x v="1290"/>
    <n v="-170000"/>
    <x v="1357"/>
    <x v="1213"/>
    <x v="45"/>
    <n v="88"/>
    <x v="180"/>
  </r>
  <r>
    <n v="1644"/>
    <n v="3041505"/>
    <s v="C"/>
    <s v="2N"/>
    <s v="9202 Georgian Dr"/>
    <x v="10"/>
    <n v="3"/>
    <n v="1"/>
    <n v="0"/>
    <n v="0"/>
    <n v="1"/>
    <n v="1958"/>
    <n v="0.224"/>
    <n v="800"/>
    <n v="306.25"/>
    <n v="244999"/>
    <n v="287.5"/>
    <n v="230000"/>
    <x v="867"/>
    <n v="-14999"/>
    <x v="1358"/>
    <x v="1214"/>
    <x v="45"/>
    <n v="83"/>
    <x v="137"/>
  </r>
  <r>
    <n v="1645"/>
    <n v="3157860"/>
    <s v="C"/>
    <s v="10N"/>
    <s v="2524 Berkeley Ave"/>
    <x v="31"/>
    <n v="3"/>
    <n v="2"/>
    <n v="0"/>
    <n v="2"/>
    <n v="1"/>
    <n v="1973"/>
    <n v="0.20699999999999999"/>
    <n v="1564"/>
    <n v="312.98"/>
    <n v="489500"/>
    <n v="370.84"/>
    <n v="580000"/>
    <x v="1291"/>
    <n v="90500"/>
    <x v="1359"/>
    <x v="1215"/>
    <x v="45"/>
    <n v="2"/>
    <x v="6"/>
  </r>
  <r>
    <n v="1646"/>
    <n v="8023948"/>
    <s v="C"/>
    <s v="NW"/>
    <s v="10503 Foundation Rd"/>
    <x v="2"/>
    <n v="4"/>
    <n v="5"/>
    <n v="1"/>
    <n v="3"/>
    <n v="2"/>
    <n v="1998"/>
    <n v="1.22"/>
    <n v="4617"/>
    <n v="313.83999999999997"/>
    <n v="1449000"/>
    <n v="312.54000000000002"/>
    <n v="1443000"/>
    <x v="1292"/>
    <n v="-6000"/>
    <x v="1360"/>
    <x v="1216"/>
    <x v="45"/>
    <n v="65"/>
    <x v="49"/>
  </r>
  <r>
    <n v="1647"/>
    <n v="2597369"/>
    <s v="C"/>
    <s v="1N"/>
    <s v="7107 Carlwood Dr"/>
    <x v="14"/>
    <n v="4"/>
    <n v="2"/>
    <n v="0"/>
    <n v="2"/>
    <n v="1"/>
    <n v="1979"/>
    <n v="0.22700000000000001"/>
    <n v="1814"/>
    <n v="326.35000000000002"/>
    <n v="592000"/>
    <n v="405.46"/>
    <n v="735500"/>
    <x v="1293"/>
    <n v="143500"/>
    <x v="1361"/>
    <x v="1217"/>
    <x v="45"/>
    <n v="3"/>
    <x v="3"/>
  </r>
  <r>
    <n v="1648"/>
    <n v="9491357"/>
    <s v="C"/>
    <n v="5"/>
    <s v="4506 Glomar Ave"/>
    <x v="21"/>
    <n v="3"/>
    <n v="2"/>
    <n v="0"/>
    <n v="2"/>
    <n v="1"/>
    <n v="2002"/>
    <n v="0.129"/>
    <n v="1570"/>
    <n v="336.94"/>
    <n v="529000"/>
    <n v="352.87"/>
    <n v="554000"/>
    <x v="1294"/>
    <n v="25000"/>
    <x v="1362"/>
    <x v="1218"/>
    <x v="45"/>
    <n v="23"/>
    <x v="57"/>
  </r>
  <r>
    <n v="1649"/>
    <n v="9983126"/>
    <s v="C"/>
    <n v="3"/>
    <s v="2025 Emma Long St"/>
    <x v="20"/>
    <n v="5"/>
    <n v="4"/>
    <n v="1"/>
    <n v="2"/>
    <n v="2"/>
    <n v="2008"/>
    <n v="9.2999999999999999E-2"/>
    <n v="3023"/>
    <n v="339.07"/>
    <n v="1025000"/>
    <n v="340.72"/>
    <n v="1030000"/>
    <x v="1295"/>
    <n v="5000"/>
    <x v="1363"/>
    <x v="1219"/>
    <x v="45"/>
    <n v="21"/>
    <x v="95"/>
  </r>
  <r>
    <n v="1650"/>
    <n v="3848275"/>
    <s v="C"/>
    <s v="2N"/>
    <s v="9705 Oriole Dr"/>
    <x v="10"/>
    <n v="3"/>
    <n v="2"/>
    <n v="0"/>
    <n v="2"/>
    <n v="1"/>
    <n v="1972"/>
    <n v="0.17499999999999999"/>
    <n v="969"/>
    <n v="340.56"/>
    <n v="330000"/>
    <n v="417.96"/>
    <n v="405000"/>
    <x v="1296"/>
    <n v="75000"/>
    <x v="1364"/>
    <x v="1220"/>
    <x v="45"/>
    <n v="1"/>
    <x v="5"/>
  </r>
  <r>
    <n v="1651"/>
    <n v="1469123"/>
    <s v="C"/>
    <n v="6"/>
    <s v="2415 Durwood St #B"/>
    <x v="26"/>
    <n v="3"/>
    <n v="2"/>
    <n v="0"/>
    <n v="0"/>
    <n v="2"/>
    <n v="2006"/>
    <n v="8.4000000000000005E-2"/>
    <n v="1532"/>
    <n v="364.88"/>
    <n v="559000"/>
    <n v="364.88"/>
    <n v="559000"/>
    <x v="1"/>
    <n v="0"/>
    <x v="1"/>
    <x v="1"/>
    <x v="45"/>
    <n v="25"/>
    <x v="42"/>
  </r>
  <r>
    <n v="1652"/>
    <n v="5270437"/>
    <s v="C"/>
    <n v="3"/>
    <s v="4233 MATTIE St"/>
    <x v="20"/>
    <n v="5"/>
    <n v="4"/>
    <n v="1"/>
    <n v="2"/>
    <n v="2"/>
    <n v="2008"/>
    <n v="0.127"/>
    <n v="3249"/>
    <n v="365.96"/>
    <n v="1189000"/>
    <n v="370.88"/>
    <n v="1205000"/>
    <x v="1297"/>
    <n v="16000"/>
    <x v="1365"/>
    <x v="1221"/>
    <x v="45"/>
    <n v="5"/>
    <x v="16"/>
  </r>
  <r>
    <n v="1653"/>
    <n v="7965130"/>
    <s v="C"/>
    <s v="10N"/>
    <s v="5405 Salem Hill Dr"/>
    <x v="31"/>
    <n v="3"/>
    <n v="2"/>
    <n v="0"/>
    <n v="2"/>
    <n v="1"/>
    <n v="1971"/>
    <n v="0.17699999999999999"/>
    <n v="1428"/>
    <n v="385.15"/>
    <n v="550000"/>
    <n v="385.15"/>
    <n v="550000"/>
    <x v="1"/>
    <n v="0"/>
    <x v="1"/>
    <x v="1"/>
    <x v="45"/>
    <n v="15"/>
    <x v="48"/>
  </r>
  <r>
    <n v="1654"/>
    <n v="7674502"/>
    <s v="C"/>
    <s v="HD"/>
    <s v="427 Delayne Dr"/>
    <x v="7"/>
    <n v="4"/>
    <n v="4"/>
    <n v="0"/>
    <n v="3"/>
    <n v="1"/>
    <n v="2020"/>
    <n v="0.63500000000000001"/>
    <n v="4350"/>
    <n v="389.66"/>
    <n v="1695000"/>
    <n v="402.3"/>
    <n v="1750000"/>
    <x v="1298"/>
    <n v="55000"/>
    <x v="1366"/>
    <x v="1222"/>
    <x v="45"/>
    <n v="13"/>
    <x v="30"/>
  </r>
  <r>
    <n v="1655"/>
    <n v="9983683"/>
    <s v="C"/>
    <s v="RN"/>
    <s v="13505 Montview Dr"/>
    <x v="29"/>
    <n v="2"/>
    <n v="1"/>
    <n v="0"/>
    <n v="0"/>
    <n v="1"/>
    <n v="1982"/>
    <n v="0.97399999999999998"/>
    <n v="1147"/>
    <n v="392.33"/>
    <n v="450000"/>
    <n v="427.2"/>
    <n v="490000"/>
    <x v="1299"/>
    <n v="40000"/>
    <x v="1367"/>
    <x v="1223"/>
    <x v="45"/>
    <n v="3"/>
    <x v="3"/>
  </r>
  <r>
    <n v="1656"/>
    <n v="4212727"/>
    <s v="C"/>
    <s v="10N"/>
    <s v="1808 Berkeley Ave"/>
    <x v="31"/>
    <n v="3"/>
    <n v="2"/>
    <n v="1"/>
    <n v="2"/>
    <n v="1"/>
    <n v="2012"/>
    <n v="0.317"/>
    <n v="2027"/>
    <n v="394.18"/>
    <n v="799000"/>
    <n v="426.74"/>
    <n v="865000"/>
    <x v="1300"/>
    <n v="66000"/>
    <x v="1368"/>
    <x v="1224"/>
    <x v="45"/>
    <n v="3"/>
    <x v="6"/>
  </r>
  <r>
    <n v="1657"/>
    <n v="1567079"/>
    <s v="C"/>
    <n v="6"/>
    <s v="3604 Marcae Ct #1"/>
    <x v="26"/>
    <n v="3"/>
    <n v="3"/>
    <n v="0"/>
    <n v="0"/>
    <n v="2"/>
    <n v="2016"/>
    <n v="0.17799999999999999"/>
    <n v="1834"/>
    <n v="403.44"/>
    <n v="739900"/>
    <n v="395.31"/>
    <n v="725000"/>
    <x v="1301"/>
    <n v="-14900"/>
    <x v="1369"/>
    <x v="1225"/>
    <x v="45"/>
    <n v="55"/>
    <x v="122"/>
  </r>
  <r>
    <n v="1658"/>
    <n v="2875262"/>
    <s v="C"/>
    <n v="4"/>
    <s v="5407 Aurora Dr"/>
    <x v="42"/>
    <n v="3"/>
    <n v="1"/>
    <n v="0"/>
    <n v="1"/>
    <n v="1"/>
    <n v="1948"/>
    <n v="0.17299999999999999"/>
    <n v="1234"/>
    <n v="405.19"/>
    <n v="500000"/>
    <n v="429.5"/>
    <n v="530000"/>
    <x v="1302"/>
    <n v="30000"/>
    <x v="1370"/>
    <x v="221"/>
    <x v="45"/>
    <n v="1"/>
    <x v="5"/>
  </r>
  <r>
    <n v="1659"/>
    <n v="3870929"/>
    <s v="C"/>
    <n v="2"/>
    <s v="1904 Redlands St"/>
    <x v="25"/>
    <n v="3"/>
    <n v="2"/>
    <n v="0"/>
    <n v="1"/>
    <n v="1"/>
    <n v="1963"/>
    <n v="0.16500000000000001"/>
    <n v="1423"/>
    <n v="406.18"/>
    <n v="578000"/>
    <n v="450"/>
    <n v="640350"/>
    <x v="1303"/>
    <n v="62350"/>
    <x v="1371"/>
    <x v="1226"/>
    <x v="45"/>
    <n v="2"/>
    <x v="6"/>
  </r>
  <r>
    <n v="1660"/>
    <n v="9769774"/>
    <s v="C"/>
    <n v="4"/>
    <s v="5405 NW Montview St NW"/>
    <x v="42"/>
    <n v="2"/>
    <n v="1"/>
    <n v="0"/>
    <n v="1"/>
    <n v="1"/>
    <n v="1947"/>
    <n v="0.20100000000000001"/>
    <n v="983"/>
    <n v="406.82"/>
    <n v="399900"/>
    <n v="518.82000000000005"/>
    <n v="510000"/>
    <x v="1304"/>
    <n v="110100"/>
    <x v="1372"/>
    <x v="1227"/>
    <x v="45"/>
    <n v="2"/>
    <x v="6"/>
  </r>
  <r>
    <n v="1661"/>
    <n v="9595224"/>
    <s v="C"/>
    <n v="6"/>
    <s v="3803 Byron Dr #B"/>
    <x v="26"/>
    <n v="3"/>
    <n v="2"/>
    <n v="0"/>
    <n v="1"/>
    <n v="1"/>
    <n v="2004"/>
    <n v="0.104"/>
    <n v="1383"/>
    <n v="433.84"/>
    <n v="600000"/>
    <n v="433.84"/>
    <n v="600000"/>
    <x v="1"/>
    <n v="0"/>
    <x v="1"/>
    <x v="1"/>
    <x v="45"/>
    <n v="4"/>
    <x v="4"/>
  </r>
  <r>
    <n v="1662"/>
    <n v="1105614"/>
    <s v="C"/>
    <n v="2"/>
    <s v="8208 Briarwood Ln"/>
    <x v="25"/>
    <n v="3"/>
    <n v="1"/>
    <n v="1"/>
    <n v="1"/>
    <n v="1"/>
    <n v="1961"/>
    <n v="0.17699999999999999"/>
    <n v="1051"/>
    <n v="442.44"/>
    <n v="465000"/>
    <n v="467.17"/>
    <n v="491000"/>
    <x v="1305"/>
    <n v="26000"/>
    <x v="1373"/>
    <x v="1228"/>
    <x v="45"/>
    <n v="83"/>
    <x v="170"/>
  </r>
  <r>
    <n v="1663"/>
    <n v="1713002"/>
    <s v="C"/>
    <n v="4"/>
    <s v="5505 Shoal Creek Blvd"/>
    <x v="42"/>
    <n v="2"/>
    <n v="2"/>
    <n v="0"/>
    <n v="2"/>
    <n v="1"/>
    <n v="1954"/>
    <n v="0.27200000000000002"/>
    <n v="1400"/>
    <n v="464.29"/>
    <n v="649999"/>
    <n v="486.43"/>
    <n v="681000"/>
    <x v="1306"/>
    <n v="31001"/>
    <x v="1374"/>
    <x v="1229"/>
    <x v="45"/>
    <n v="11"/>
    <x v="7"/>
  </r>
  <r>
    <n v="1664"/>
    <n v="6427305"/>
    <s v="C"/>
    <s v="1B"/>
    <s v="1202 W 29th St"/>
    <x v="37"/>
    <n v="4"/>
    <n v="3"/>
    <n v="0"/>
    <n v="2"/>
    <n v="1"/>
    <n v="1952"/>
    <n v="0.27100000000000002"/>
    <n v="2880"/>
    <n v="468.75"/>
    <n v="1350000"/>
    <n v="460.07"/>
    <n v="1325000"/>
    <x v="969"/>
    <n v="-25000"/>
    <x v="1375"/>
    <x v="1230"/>
    <x v="45"/>
    <n v="17"/>
    <x v="48"/>
  </r>
  <r>
    <n v="1665"/>
    <n v="4695051"/>
    <s v="C"/>
    <s v="10N"/>
    <s v="1602 Sylvan Glade"/>
    <x v="31"/>
    <n v="2"/>
    <n v="1"/>
    <n v="0"/>
    <n v="1"/>
    <n v="1"/>
    <n v="1959"/>
    <n v="0.25800000000000001"/>
    <n v="936"/>
    <n v="486.11"/>
    <n v="455000"/>
    <n v="557.69000000000005"/>
    <n v="522000"/>
    <x v="1307"/>
    <n v="67000"/>
    <x v="1376"/>
    <x v="1231"/>
    <x v="45"/>
    <n v="4"/>
    <x v="4"/>
  </r>
  <r>
    <n v="1666"/>
    <n v="1584649"/>
    <s v="C"/>
    <s v="10N"/>
    <s v="4414 Merle Dr #2"/>
    <x v="31"/>
    <n v="2"/>
    <n v="2"/>
    <n v="1"/>
    <n v="1"/>
    <n v="2"/>
    <n v="2018"/>
    <n v="0.15"/>
    <n v="869"/>
    <n v="494.25"/>
    <n v="429500"/>
    <n v="496.72"/>
    <n v="431650"/>
    <x v="1308"/>
    <n v="2150"/>
    <x v="1377"/>
    <x v="1232"/>
    <x v="45"/>
    <n v="15"/>
    <x v="48"/>
  </r>
  <r>
    <n v="1667"/>
    <n v="2175575"/>
    <s v="C"/>
    <n v="5"/>
    <s v="74 Julius St"/>
    <x v="24"/>
    <n v="3"/>
    <n v="3"/>
    <n v="0"/>
    <n v="0"/>
    <n v="1"/>
    <n v="1932"/>
    <n v="0.11799999999999999"/>
    <n v="1464"/>
    <n v="512.29999999999995"/>
    <n v="750000"/>
    <n v="525.96"/>
    <n v="770000"/>
    <x v="1309"/>
    <n v="20000"/>
    <x v="1378"/>
    <x v="185"/>
    <x v="45"/>
    <n v="6"/>
    <x v="32"/>
  </r>
  <r>
    <n v="1668"/>
    <n v="5082539"/>
    <s v="C"/>
    <n v="7"/>
    <s v="809 Kinney Ave"/>
    <x v="26"/>
    <n v="3"/>
    <n v="2"/>
    <n v="1"/>
    <n v="2"/>
    <n v="2"/>
    <n v="2008"/>
    <n v="0.14199999999999999"/>
    <n v="2383"/>
    <n v="524.54999999999995"/>
    <n v="1250000"/>
    <n v="545.95000000000005"/>
    <n v="1301000"/>
    <x v="1310"/>
    <n v="51000"/>
    <x v="1379"/>
    <x v="1233"/>
    <x v="45"/>
    <n v="35"/>
    <x v="107"/>
  </r>
  <r>
    <n v="1669"/>
    <n v="9212227"/>
    <s v="C"/>
    <n v="6"/>
    <s v="405 W MILTON St #A"/>
    <x v="26"/>
    <n v="3"/>
    <n v="2"/>
    <n v="1"/>
    <n v="1"/>
    <n v="2"/>
    <n v="2016"/>
    <n v="0.11"/>
    <n v="2072"/>
    <n v="602.79999999999995"/>
    <n v="1249000"/>
    <n v="618.24"/>
    <n v="1281000"/>
    <x v="1311"/>
    <n v="32000"/>
    <x v="1380"/>
    <x v="1234"/>
    <x v="45"/>
    <n v="182"/>
    <x v="99"/>
  </r>
  <r>
    <n v="1670"/>
    <n v="3036042"/>
    <s v="C"/>
    <n v="4"/>
    <s v="4009 Avenue F"/>
    <x v="22"/>
    <n v="3"/>
    <n v="2"/>
    <n v="0"/>
    <n v="0"/>
    <n v="1"/>
    <n v="1907"/>
    <n v="0.14499999999999999"/>
    <n v="1323"/>
    <n v="603.92999999999995"/>
    <n v="799000"/>
    <n v="578.99"/>
    <n v="766000"/>
    <x v="1312"/>
    <n v="-33000"/>
    <x v="1381"/>
    <x v="1235"/>
    <x v="45"/>
    <n v="5"/>
    <x v="4"/>
  </r>
  <r>
    <n v="1671"/>
    <n v="4470272"/>
    <s v="C"/>
    <s v="SWE"/>
    <s v="12008 Verchota Dr"/>
    <x v="9"/>
    <n v="3"/>
    <n v="2"/>
    <n v="0"/>
    <n v="2"/>
    <n v="1"/>
    <n v="2007"/>
    <n v="0.14299999999999999"/>
    <n v="1272"/>
    <n v="231.92"/>
    <n v="295000"/>
    <n v="261.39999999999998"/>
    <n v="332500"/>
    <x v="1313"/>
    <n v="37500"/>
    <x v="1382"/>
    <x v="1236"/>
    <x v="46"/>
    <n v="2"/>
    <x v="6"/>
  </r>
  <r>
    <n v="1672"/>
    <n v="1568516"/>
    <s v="C"/>
    <s v="1B"/>
    <s v="5606 N Scout Island Cir"/>
    <x v="34"/>
    <n v="4"/>
    <n v="3"/>
    <n v="0"/>
    <n v="2"/>
    <n v="2"/>
    <n v="1992"/>
    <n v="0.252"/>
    <n v="3233"/>
    <n v="286.11"/>
    <n v="925000"/>
    <n v="289.98"/>
    <n v="937500"/>
    <x v="1314"/>
    <n v="12500"/>
    <x v="1383"/>
    <x v="377"/>
    <x v="46"/>
    <n v="2"/>
    <x v="6"/>
  </r>
  <r>
    <n v="1673"/>
    <n v="3146130"/>
    <s v="C"/>
    <s v="5E"/>
    <s v="5511 N Dunlap Rd"/>
    <x v="4"/>
    <n v="3"/>
    <n v="3"/>
    <n v="0"/>
    <n v="0"/>
    <n v="1"/>
    <n v="1983"/>
    <n v="5.4550000000000001"/>
    <n v="3995"/>
    <n v="150.16"/>
    <n v="599900"/>
    <n v="168.96"/>
    <n v="675000"/>
    <x v="1315"/>
    <n v="75100"/>
    <x v="1384"/>
    <x v="1237"/>
    <x v="47"/>
    <n v="5"/>
    <x v="27"/>
  </r>
  <r>
    <n v="1674"/>
    <n v="5411330"/>
    <s v="C"/>
    <n v="11"/>
    <s v="6806 Trendal Ln"/>
    <x v="8"/>
    <n v="3"/>
    <n v="2"/>
    <n v="0"/>
    <n v="0"/>
    <n v="1"/>
    <n v="1983"/>
    <n v="0.13500000000000001"/>
    <n v="1351"/>
    <n v="170.17"/>
    <n v="229900"/>
    <n v="159.13999999999999"/>
    <n v="215000"/>
    <x v="1316"/>
    <n v="-14900"/>
    <x v="1385"/>
    <x v="1238"/>
    <x v="47"/>
    <n v="1"/>
    <x v="5"/>
  </r>
  <r>
    <n v="1675"/>
    <n v="7515665"/>
    <s v="C"/>
    <s v="NW"/>
    <s v="7911 Ryans Way"/>
    <x v="2"/>
    <n v="4"/>
    <n v="4"/>
    <n v="0"/>
    <n v="2"/>
    <n v="2"/>
    <n v="2020"/>
    <n v="0.11"/>
    <n v="2799"/>
    <n v="212.58"/>
    <n v="595017"/>
    <n v="211.5"/>
    <n v="592000"/>
    <x v="1317"/>
    <n v="-3017"/>
    <x v="1386"/>
    <x v="1239"/>
    <x v="48"/>
    <n v="70"/>
    <x v="156"/>
  </r>
  <r>
    <n v="1676"/>
    <n v="3782527"/>
    <s v="C"/>
    <s v="RN"/>
    <s v="2201 Golden Gate Park"/>
    <x v="29"/>
    <n v="3"/>
    <n v="2"/>
    <n v="1"/>
    <n v="2"/>
    <n v="2"/>
    <n v="2006"/>
    <n v="0.154"/>
    <n v="2259"/>
    <n v="214.7"/>
    <n v="484999"/>
    <n v="258.95999999999998"/>
    <n v="585000"/>
    <x v="1318"/>
    <n v="100001"/>
    <x v="1387"/>
    <x v="1240"/>
    <x v="48"/>
    <n v="5"/>
    <x v="16"/>
  </r>
  <r>
    <n v="1677"/>
    <n v="9741440"/>
    <s v="C"/>
    <s v="SWW"/>
    <s v="8312 Turning Trl"/>
    <x v="7"/>
    <n v="3"/>
    <n v="2"/>
    <n v="1"/>
    <n v="2"/>
    <n v="1"/>
    <n v="2012"/>
    <n v="0.20200000000000001"/>
    <n v="2522"/>
    <n v="227.99"/>
    <n v="575000"/>
    <n v="267.64"/>
    <n v="675000"/>
    <x v="1319"/>
    <n v="100000"/>
    <x v="1388"/>
    <x v="1105"/>
    <x v="48"/>
    <n v="3"/>
    <x v="3"/>
  </r>
  <r>
    <n v="1678"/>
    <n v="9669995"/>
    <s v="C"/>
    <s v="1N"/>
    <s v="12202 Scribe Dr"/>
    <x v="14"/>
    <n v="3"/>
    <n v="2"/>
    <n v="0"/>
    <n v="2"/>
    <n v="1"/>
    <n v="1978"/>
    <n v="0.26400000000000001"/>
    <n v="1432"/>
    <n v="244.41"/>
    <n v="350000"/>
    <n v="247.91"/>
    <n v="355000"/>
    <x v="1320"/>
    <n v="5000"/>
    <x v="1389"/>
    <x v="798"/>
    <x v="48"/>
    <n v="2"/>
    <x v="5"/>
  </r>
  <r>
    <n v="1679"/>
    <n v="7844178"/>
    <s v="C"/>
    <s v="10S"/>
    <s v="2702 Gettysburg Dr"/>
    <x v="31"/>
    <n v="3"/>
    <n v="2"/>
    <n v="0"/>
    <n v="2"/>
    <n v="1"/>
    <n v="1981"/>
    <n v="0.32400000000000001"/>
    <n v="1502"/>
    <n v="249.67"/>
    <n v="375000"/>
    <n v="269.64"/>
    <n v="405000"/>
    <x v="598"/>
    <n v="30000"/>
    <x v="1390"/>
    <x v="626"/>
    <x v="48"/>
    <n v="4"/>
    <x v="4"/>
  </r>
  <r>
    <n v="1680"/>
    <n v="4344982"/>
    <s v="C"/>
    <s v="10N"/>
    <s v="5801 Buffalo Pass"/>
    <x v="31"/>
    <n v="4"/>
    <n v="2"/>
    <n v="0"/>
    <n v="2"/>
    <n v="1"/>
    <n v="1969"/>
    <n v="0.23300000000000001"/>
    <n v="1543"/>
    <n v="275.44"/>
    <n v="425000"/>
    <n v="311.08"/>
    <n v="480000"/>
    <x v="1321"/>
    <n v="55000"/>
    <x v="1391"/>
    <x v="1241"/>
    <x v="48"/>
    <n v="4"/>
    <x v="3"/>
  </r>
  <r>
    <n v="1681"/>
    <n v="3247933"/>
    <s v="C"/>
    <n v="7"/>
    <s v="2721 Barton Skwy"/>
    <x v="26"/>
    <n v="0"/>
    <n v="3"/>
    <n v="0"/>
    <n v="1"/>
    <n v="1"/>
    <n v="1960"/>
    <n v="0.26900000000000002"/>
    <n v="1977"/>
    <n v="404.65"/>
    <n v="800000"/>
    <n v="488.11"/>
    <n v="965000"/>
    <x v="1322"/>
    <n v="165000"/>
    <x v="1392"/>
    <x v="1242"/>
    <x v="48"/>
    <n v="0"/>
    <x v="1"/>
  </r>
  <r>
    <n v="1682"/>
    <n v="5752091"/>
    <s v="C"/>
    <s v="NW"/>
    <s v="10121 Brimfield Dr"/>
    <x v="2"/>
    <n v="4"/>
    <n v="3"/>
    <n v="1"/>
    <n v="3"/>
    <n v="2"/>
    <n v="2001"/>
    <n v="0.27100000000000002"/>
    <n v="3429"/>
    <n v="204.14"/>
    <n v="700000"/>
    <n v="258.89999999999998"/>
    <n v="887778"/>
    <x v="1323"/>
    <n v="187778"/>
    <x v="1393"/>
    <x v="1243"/>
    <x v="49"/>
    <n v="0"/>
    <x v="1"/>
  </r>
  <r>
    <n v="1683"/>
    <n v="9227365"/>
    <s v="C"/>
    <s v="SC"/>
    <s v="11110 Golf Cv"/>
    <x v="35"/>
    <n v="4"/>
    <n v="3"/>
    <n v="0"/>
    <n v="2"/>
    <n v="1"/>
    <n v="2019"/>
    <n v="0.38500000000000001"/>
    <n v="2726"/>
    <n v="218.27"/>
    <n v="595000"/>
    <n v="218.27"/>
    <n v="595000"/>
    <x v="1"/>
    <n v="0"/>
    <x v="1"/>
    <x v="1"/>
    <x v="49"/>
    <n v="12"/>
    <x v="10"/>
  </r>
  <r>
    <n v="1684"/>
    <n v="8942887"/>
    <s v="C"/>
    <s v="CLS"/>
    <s v="12113 Harpster Bnd"/>
    <x v="27"/>
    <n v="5"/>
    <n v="3"/>
    <n v="0"/>
    <n v="2"/>
    <n v="2"/>
    <n v="2016"/>
    <n v="0.127"/>
    <n v="2600"/>
    <n v="221.15"/>
    <n v="575000"/>
    <n v="276.92"/>
    <n v="720000"/>
    <x v="1324"/>
    <n v="145000"/>
    <x v="1394"/>
    <x v="1244"/>
    <x v="49"/>
    <n v="4"/>
    <x v="4"/>
  </r>
  <r>
    <n v="1685"/>
    <n v="1585821"/>
    <s v="C"/>
    <s v="LS"/>
    <s v="906 Crestone Stream Dr"/>
    <x v="11"/>
    <n v="5"/>
    <n v="4"/>
    <n v="1"/>
    <n v="3"/>
    <n v="2"/>
    <n v="2015"/>
    <n v="0.27500000000000002"/>
    <n v="4321"/>
    <n v="298.54000000000002"/>
    <n v="1290000"/>
    <n v="358.71"/>
    <n v="1550000"/>
    <x v="1325"/>
    <n v="260000"/>
    <x v="1395"/>
    <x v="1245"/>
    <x v="49"/>
    <n v="2"/>
    <x v="6"/>
  </r>
  <r>
    <n v="1686"/>
    <n v="9487191"/>
    <s v="C"/>
    <s v="10N"/>
    <s v="6016 Rutledge Ln"/>
    <x v="31"/>
    <n v="3"/>
    <n v="2"/>
    <n v="0"/>
    <n v="1"/>
    <n v="1"/>
    <n v="2009"/>
    <n v="0.20699999999999999"/>
    <n v="1431"/>
    <n v="314.47000000000003"/>
    <n v="450000"/>
    <n v="338.92"/>
    <n v="485000"/>
    <x v="1326"/>
    <n v="35000"/>
    <x v="1396"/>
    <x v="86"/>
    <x v="49"/>
    <n v="5"/>
    <x v="4"/>
  </r>
  <r>
    <n v="1687"/>
    <n v="7626710"/>
    <s v="C"/>
    <s v="8W"/>
    <s v="6204 Cape Coral Dr"/>
    <x v="23"/>
    <n v="4"/>
    <n v="3"/>
    <n v="0"/>
    <n v="2"/>
    <n v="2"/>
    <n v="1983"/>
    <n v="0.22500000000000001"/>
    <n v="2226"/>
    <n v="330.19"/>
    <n v="735000"/>
    <n v="325.7"/>
    <n v="725000"/>
    <x v="1327"/>
    <n v="-10000"/>
    <x v="1397"/>
    <x v="1246"/>
    <x v="49"/>
    <n v="15"/>
    <x v="48"/>
  </r>
  <r>
    <n v="1688"/>
    <n v="3129606"/>
    <s v="C"/>
    <s v="NE"/>
    <s v="2524 McDonald Way"/>
    <x v="28"/>
    <n v="3"/>
    <n v="2"/>
    <n v="1"/>
    <n v="2"/>
    <n v="2"/>
    <n v="2013"/>
    <n v="0.14099999999999999"/>
    <n v="1816"/>
    <n v="178.96"/>
    <n v="325000"/>
    <n v="187.22"/>
    <n v="340000"/>
    <x v="1328"/>
    <n v="15000"/>
    <x v="1398"/>
    <x v="204"/>
    <x v="50"/>
    <n v="0"/>
    <x v="1"/>
  </r>
  <r>
    <n v="1689"/>
    <n v="3980101"/>
    <s v="C"/>
    <s v="SC"/>
    <s v="5928 Abby Ann Ln"/>
    <x v="35"/>
    <n v="4"/>
    <n v="2"/>
    <n v="1"/>
    <n v="2"/>
    <n v="2"/>
    <n v="2010"/>
    <n v="0.11899999999999999"/>
    <n v="2242"/>
    <n v="133.36000000000001"/>
    <n v="299000"/>
    <n v="160.57"/>
    <n v="360000"/>
    <x v="1329"/>
    <n v="61000"/>
    <x v="1399"/>
    <x v="1247"/>
    <x v="51"/>
    <n v="2"/>
    <x v="6"/>
  </r>
  <r>
    <n v="1690"/>
    <n v="9653478"/>
    <s v="C"/>
    <s v="NE"/>
    <s v="12036 Reedsport Trl"/>
    <x v="28"/>
    <n v="4"/>
    <n v="2"/>
    <n v="1"/>
    <n v="2"/>
    <n v="2"/>
    <n v="2017"/>
    <n v="0.13100000000000001"/>
    <n v="2766"/>
    <n v="140.96"/>
    <n v="389900"/>
    <n v="155.46"/>
    <n v="430000"/>
    <x v="1330"/>
    <n v="40100"/>
    <x v="1400"/>
    <x v="1248"/>
    <x v="51"/>
    <n v="4"/>
    <x v="4"/>
  </r>
  <r>
    <n v="1691"/>
    <n v="7369786"/>
    <s v="C"/>
    <s v="SWW"/>
    <s v="7713 Kiva Dr"/>
    <x v="15"/>
    <n v="3"/>
    <n v="2"/>
    <n v="0"/>
    <n v="2"/>
    <n v="1"/>
    <n v="1991"/>
    <n v="0.18"/>
    <n v="2575"/>
    <n v="176.31"/>
    <n v="454000"/>
    <n v="168.93"/>
    <n v="435000"/>
    <x v="1331"/>
    <n v="-19000"/>
    <x v="1401"/>
    <x v="1249"/>
    <x v="51"/>
    <n v="9"/>
    <x v="2"/>
  </r>
  <r>
    <n v="1692"/>
    <n v="5273867"/>
    <s v="C"/>
    <s v="RRW"/>
    <s v="15133 Glen Echo Dr"/>
    <x v="27"/>
    <n v="4"/>
    <n v="3"/>
    <n v="1"/>
    <n v="3"/>
    <n v="2"/>
    <n v="2005"/>
    <n v="0.26"/>
    <n v="3603"/>
    <n v="190.12"/>
    <n v="685000"/>
    <n v="192.89"/>
    <n v="695000"/>
    <x v="1332"/>
    <n v="10000"/>
    <x v="1402"/>
    <x v="1250"/>
    <x v="51"/>
    <n v="9"/>
    <x v="21"/>
  </r>
  <r>
    <n v="1693"/>
    <n v="8595635"/>
    <s v="C"/>
    <s v="LS"/>
    <s v="132 Lakota Pass"/>
    <x v="11"/>
    <n v="4"/>
    <n v="3"/>
    <n v="1"/>
    <n v="3"/>
    <n v="2"/>
    <n v="2007"/>
    <n v="0.34499999999999997"/>
    <n v="3909"/>
    <n v="191.86"/>
    <n v="750000"/>
    <n v="237.14"/>
    <n v="926999"/>
    <x v="1333"/>
    <n v="176999"/>
    <x v="1403"/>
    <x v="1251"/>
    <x v="51"/>
    <n v="6"/>
    <x v="16"/>
  </r>
  <r>
    <n v="1694"/>
    <n v="6304332"/>
    <s v="C"/>
    <s v="RN"/>
    <s v="12300 Rayo De Luna Ln"/>
    <x v="29"/>
    <n v="4"/>
    <n v="2"/>
    <n v="1"/>
    <n v="2"/>
    <n v="2"/>
    <n v="2003"/>
    <n v="0.246"/>
    <n v="3073"/>
    <n v="211.52"/>
    <n v="650000"/>
    <n v="227.79"/>
    <n v="700000"/>
    <x v="1334"/>
    <n v="50000"/>
    <x v="1404"/>
    <x v="1252"/>
    <x v="51"/>
    <n v="0"/>
    <x v="1"/>
  </r>
  <r>
    <n v="1695"/>
    <n v="1438934"/>
    <s v="C"/>
    <s v="HD"/>
    <s v="138 WELLINGTON Dr"/>
    <x v="7"/>
    <n v="2"/>
    <n v="2"/>
    <n v="1"/>
    <n v="2"/>
    <n v="1"/>
    <n v="2015"/>
    <n v="0.16400000000000001"/>
    <n v="2157"/>
    <n v="215.58"/>
    <n v="465000"/>
    <n v="215.58"/>
    <n v="465000"/>
    <x v="1"/>
    <n v="0"/>
    <x v="1"/>
    <x v="1"/>
    <x v="51"/>
    <n v="0"/>
    <x v="1"/>
  </r>
  <r>
    <n v="1696"/>
    <n v="6101883"/>
    <s v="C"/>
    <s v="LS"/>
    <s v="16018 Fontaine Ave"/>
    <x v="16"/>
    <n v="5"/>
    <n v="5"/>
    <n v="0"/>
    <n v="3"/>
    <n v="2"/>
    <n v="1989"/>
    <n v="0.89200000000000002"/>
    <n v="4437"/>
    <n v="246.79"/>
    <n v="1095000"/>
    <n v="259.18"/>
    <n v="1150000"/>
    <x v="1335"/>
    <n v="55000"/>
    <x v="1405"/>
    <x v="1253"/>
    <x v="51"/>
    <n v="5"/>
    <x v="4"/>
  </r>
  <r>
    <n v="1697"/>
    <n v="1095367"/>
    <s v="C"/>
    <n v="5"/>
    <s v="5209 Rob Scott St"/>
    <x v="21"/>
    <n v="3"/>
    <n v="2"/>
    <n v="1"/>
    <n v="1"/>
    <n v="2"/>
    <n v="2020"/>
    <n v="0.105"/>
    <n v="2300"/>
    <n v="271.74"/>
    <n v="625000"/>
    <n v="282.61"/>
    <n v="650000"/>
    <x v="1336"/>
    <n v="25000"/>
    <x v="1406"/>
    <x v="224"/>
    <x v="51"/>
    <n v="4"/>
    <x v="181"/>
  </r>
  <r>
    <n v="1698"/>
    <n v="3649437"/>
    <s v="C"/>
    <s v="W"/>
    <s v="4904 Calhoun Canyon Loop"/>
    <x v="17"/>
    <n v="4"/>
    <n v="2"/>
    <n v="1"/>
    <n v="2"/>
    <n v="2"/>
    <n v="1997"/>
    <n v="0.17499999999999999"/>
    <n v="2825"/>
    <n v="282.83"/>
    <n v="799000"/>
    <n v="304.42"/>
    <n v="860000"/>
    <x v="1337"/>
    <n v="61000"/>
    <x v="1407"/>
    <x v="1254"/>
    <x v="51"/>
    <n v="5"/>
    <x v="16"/>
  </r>
  <r>
    <n v="1699"/>
    <n v="2620456"/>
    <s v="C"/>
    <n v="2"/>
    <s v="3007 SAVOY Pl"/>
    <x v="25"/>
    <n v="5"/>
    <n v="2"/>
    <n v="1"/>
    <n v="2"/>
    <n v="2"/>
    <n v="1962"/>
    <n v="0.31"/>
    <n v="2748"/>
    <n v="318.41000000000003"/>
    <n v="875000"/>
    <n v="362.08"/>
    <n v="995000"/>
    <x v="1338"/>
    <n v="120000"/>
    <x v="1408"/>
    <x v="1255"/>
    <x v="51"/>
    <n v="4"/>
    <x v="4"/>
  </r>
  <r>
    <n v="1700"/>
    <n v="1508206"/>
    <s v="C"/>
    <s v="1A"/>
    <s v="4113 Circletree Loop"/>
    <x v="34"/>
    <n v="4"/>
    <n v="3"/>
    <n v="0"/>
    <n v="2"/>
    <n v="1"/>
    <n v="1965"/>
    <n v="0.26300000000000001"/>
    <n v="2694"/>
    <n v="366.74"/>
    <n v="988000"/>
    <n v="393.47"/>
    <n v="1060000"/>
    <x v="1339"/>
    <n v="72000"/>
    <x v="1409"/>
    <x v="421"/>
    <x v="51"/>
    <n v="3"/>
    <x v="3"/>
  </r>
  <r>
    <n v="1701"/>
    <n v="6015819"/>
    <s v="C"/>
    <s v="10N"/>
    <s v="4622 S 1st St"/>
    <x v="31"/>
    <n v="2"/>
    <n v="1"/>
    <n v="0"/>
    <n v="0"/>
    <n v="1"/>
    <n v="1960"/>
    <n v="0.19700000000000001"/>
    <n v="936"/>
    <n v="416.67"/>
    <n v="390000"/>
    <n v="405.98"/>
    <n v="380000"/>
    <x v="1340"/>
    <n v="-10000"/>
    <x v="1410"/>
    <x v="1256"/>
    <x v="51"/>
    <n v="17"/>
    <x v="19"/>
  </r>
  <r>
    <n v="1702"/>
    <n v="9205731"/>
    <s v="C"/>
    <n v="6"/>
    <s v="3007 S 4th St"/>
    <x v="26"/>
    <n v="4"/>
    <n v="3"/>
    <n v="0"/>
    <n v="2"/>
    <n v="1"/>
    <n v="1986"/>
    <n v="0.28299999999999997"/>
    <n v="2289"/>
    <n v="522.05999999999995"/>
    <n v="1195000"/>
    <n v="522.05999999999995"/>
    <n v="1195000"/>
    <x v="1"/>
    <n v="0"/>
    <x v="1"/>
    <x v="1"/>
    <x v="51"/>
    <n v="3"/>
    <x v="3"/>
  </r>
  <r>
    <n v="1703"/>
    <n v="7816951"/>
    <s v="C"/>
    <s v="3E"/>
    <s v="6309 Florencia Ln"/>
    <x v="1"/>
    <n v="4"/>
    <n v="3"/>
    <n v="0"/>
    <n v="2"/>
    <n v="2"/>
    <n v="2019"/>
    <n v="0.106"/>
    <n v="2271"/>
    <n v="194.58"/>
    <n v="441900"/>
    <n v="194.58"/>
    <n v="441900"/>
    <x v="1"/>
    <n v="0"/>
    <x v="1"/>
    <x v="1"/>
    <x v="52"/>
    <n v="57"/>
    <x v="138"/>
  </r>
  <r>
    <n v="1704"/>
    <n v="4748600"/>
    <s v="C"/>
    <s v="3E"/>
    <s v="5808 Toscana Ave"/>
    <x v="1"/>
    <n v="3"/>
    <n v="2"/>
    <n v="1"/>
    <n v="2"/>
    <n v="2"/>
    <n v="2020"/>
    <n v="0.14399999999999999"/>
    <n v="2239"/>
    <n v="221.04"/>
    <n v="494900"/>
    <n v="221.04"/>
    <n v="494900"/>
    <x v="1"/>
    <n v="0"/>
    <x v="1"/>
    <x v="1"/>
    <x v="52"/>
    <n v="45"/>
    <x v="68"/>
  </r>
  <r>
    <n v="1705"/>
    <n v="7223876"/>
    <s v="C"/>
    <s v="NE"/>
    <s v="4713 Lake George Ln #185"/>
    <x v="28"/>
    <n v="3"/>
    <n v="2"/>
    <n v="0"/>
    <n v="2"/>
    <n v="1"/>
    <n v="2004"/>
    <n v="0.20599999999999999"/>
    <n v="1877"/>
    <n v="125.2"/>
    <n v="235000"/>
    <n v="142.51"/>
    <n v="267500"/>
    <x v="1341"/>
    <n v="32500"/>
    <x v="1411"/>
    <x v="1257"/>
    <x v="53"/>
    <n v="3"/>
    <x v="3"/>
  </r>
  <r>
    <n v="1706"/>
    <n v="5146388"/>
    <s v="C"/>
    <s v="HD"/>
    <s v="228 Saddleback Rd"/>
    <x v="7"/>
    <n v="4"/>
    <n v="2"/>
    <n v="1"/>
    <n v="3"/>
    <n v="1"/>
    <n v="2006"/>
    <n v="0.32700000000000001"/>
    <n v="2843"/>
    <n v="153.01"/>
    <n v="435000"/>
    <n v="171.3"/>
    <n v="487000"/>
    <x v="1342"/>
    <n v="52000"/>
    <x v="1412"/>
    <x v="1258"/>
    <x v="53"/>
    <n v="3"/>
    <x v="3"/>
  </r>
  <r>
    <n v="1707"/>
    <n v="3022099"/>
    <s v="C"/>
    <s v="PF"/>
    <s v="5516 Liberton Ln"/>
    <x v="28"/>
    <n v="3"/>
    <n v="2"/>
    <n v="1"/>
    <n v="2"/>
    <n v="2"/>
    <n v="2007"/>
    <n v="0.10100000000000001"/>
    <n v="1856"/>
    <n v="158.94"/>
    <n v="295000"/>
    <n v="158.94"/>
    <n v="295000"/>
    <x v="1"/>
    <n v="0"/>
    <x v="1"/>
    <x v="1"/>
    <x v="53"/>
    <n v="1"/>
    <x v="5"/>
  </r>
  <r>
    <n v="1708"/>
    <n v="4910512"/>
    <s v="C"/>
    <s v="NE"/>
    <s v="6705 Bramber Ln"/>
    <x v="28"/>
    <n v="4"/>
    <n v="2"/>
    <n v="0"/>
    <n v="2"/>
    <n v="1"/>
    <n v="1991"/>
    <n v="0.24099999999999999"/>
    <n v="2179"/>
    <n v="167.51"/>
    <n v="365000"/>
    <n v="175.31"/>
    <n v="382000"/>
    <x v="1343"/>
    <n v="17000"/>
    <x v="1413"/>
    <x v="1259"/>
    <x v="53"/>
    <n v="6"/>
    <x v="32"/>
  </r>
  <r>
    <n v="1709"/>
    <n v="4026557"/>
    <s v="C"/>
    <s v="5E"/>
    <s v="3207 Tilmon Ln"/>
    <x v="4"/>
    <n v="3"/>
    <n v="2"/>
    <n v="1"/>
    <n v="2"/>
    <n v="2"/>
    <n v="2018"/>
    <n v="0"/>
    <n v="2074"/>
    <n v="168.76"/>
    <n v="350000"/>
    <n v="171.17"/>
    <n v="355000"/>
    <x v="1344"/>
    <n v="5000"/>
    <x v="1414"/>
    <x v="798"/>
    <x v="53"/>
    <n v="5"/>
    <x v="21"/>
  </r>
  <r>
    <n v="1710"/>
    <n v="6777664"/>
    <s v="C"/>
    <s v="SC"/>
    <s v="8813 Winter Haven Rd"/>
    <x v="35"/>
    <n v="3"/>
    <n v="2"/>
    <n v="1"/>
    <n v="2"/>
    <n v="2"/>
    <n v="2007"/>
    <n v="0.104"/>
    <n v="1665"/>
    <n v="177.18"/>
    <n v="295000"/>
    <n v="219.22"/>
    <n v="365000"/>
    <x v="1345"/>
    <n v="70000"/>
    <x v="1415"/>
    <x v="1260"/>
    <x v="53"/>
    <n v="3"/>
    <x v="3"/>
  </r>
  <r>
    <n v="1711"/>
    <n v="6531219"/>
    <s v="C"/>
    <s v="10S"/>
    <s v="9304 Beechnut Dr"/>
    <x v="9"/>
    <n v="3"/>
    <n v="2"/>
    <n v="1"/>
    <n v="2"/>
    <n v="2"/>
    <n v="2012"/>
    <n v="0.17599999999999999"/>
    <n v="1909"/>
    <n v="180.72"/>
    <n v="345000"/>
    <n v="193.82"/>
    <n v="370000"/>
    <x v="1346"/>
    <n v="25000"/>
    <x v="1416"/>
    <x v="1209"/>
    <x v="53"/>
    <n v="4"/>
    <x v="4"/>
  </r>
  <r>
    <n v="1712"/>
    <n v="7362936"/>
    <s v="C"/>
    <s v="SWE"/>
    <s v="11307 Robert Wooding Dr"/>
    <x v="9"/>
    <n v="4"/>
    <n v="2"/>
    <n v="1"/>
    <n v="2"/>
    <n v="2"/>
    <n v="2004"/>
    <n v="0.111"/>
    <n v="1718"/>
    <n v="183.35"/>
    <n v="315000"/>
    <n v="218.28"/>
    <n v="375000"/>
    <x v="1347"/>
    <n v="60000"/>
    <x v="1417"/>
    <x v="1261"/>
    <x v="53"/>
    <n v="5"/>
    <x v="16"/>
  </r>
  <r>
    <n v="1713"/>
    <n v="2213792"/>
    <s v="C"/>
    <s v="SWE"/>
    <s v="9940 Aly May Dr"/>
    <x v="9"/>
    <n v="3"/>
    <n v="2"/>
    <n v="1"/>
    <n v="2"/>
    <n v="2"/>
    <n v="2012"/>
    <n v="0.125"/>
    <n v="1880"/>
    <n v="186.01"/>
    <n v="349700"/>
    <n v="212.77"/>
    <n v="400000"/>
    <x v="1348"/>
    <n v="50300"/>
    <x v="1418"/>
    <x v="1262"/>
    <x v="53"/>
    <n v="4"/>
    <x v="4"/>
  </r>
  <r>
    <n v="1714"/>
    <n v="3573896"/>
    <s v="C"/>
    <s v="3E"/>
    <s v="5801 Roderick Dr"/>
    <x v="1"/>
    <n v="3"/>
    <n v="2"/>
    <n v="0"/>
    <n v="2"/>
    <n v="1"/>
    <n v="2017"/>
    <n v="0.13200000000000001"/>
    <n v="1370"/>
    <n v="186.13"/>
    <n v="255000"/>
    <n v="237.23"/>
    <n v="325000"/>
    <x v="1349"/>
    <n v="70000"/>
    <x v="1419"/>
    <x v="1263"/>
    <x v="53"/>
    <n v="2"/>
    <x v="6"/>
  </r>
  <r>
    <n v="1715"/>
    <n v="9516477"/>
    <s v="C"/>
    <s v="SWE"/>
    <s v="4201 ALDAMA Dr"/>
    <x v="13"/>
    <n v="4"/>
    <n v="2"/>
    <n v="0"/>
    <n v="2"/>
    <n v="1"/>
    <n v="1991"/>
    <n v="0.21199999999999999"/>
    <n v="2226"/>
    <n v="190.03"/>
    <n v="423000"/>
    <n v="190.03"/>
    <n v="423000"/>
    <x v="1"/>
    <n v="0"/>
    <x v="1"/>
    <x v="1"/>
    <x v="53"/>
    <n v="0"/>
    <x v="1"/>
  </r>
  <r>
    <n v="1716"/>
    <n v="9796076"/>
    <s v="C"/>
    <s v="N"/>
    <s v="13421 Capadocia Cv"/>
    <x v="6"/>
    <n v="4"/>
    <n v="2"/>
    <n v="1"/>
    <n v="2"/>
    <n v="2"/>
    <n v="1996"/>
    <n v="0.14899999999999999"/>
    <n v="2209"/>
    <n v="190.13"/>
    <n v="420000"/>
    <n v="191.04"/>
    <n v="422000"/>
    <x v="1350"/>
    <n v="2000"/>
    <x v="1420"/>
    <x v="1264"/>
    <x v="53"/>
    <n v="11"/>
    <x v="7"/>
  </r>
  <r>
    <n v="1717"/>
    <n v="6440790"/>
    <s v="C"/>
    <s v="10S"/>
    <s v="9107 Palace Pkwy"/>
    <x v="9"/>
    <n v="3"/>
    <n v="2"/>
    <n v="1"/>
    <n v="2"/>
    <n v="2"/>
    <n v="1993"/>
    <n v="0.152"/>
    <n v="1838"/>
    <n v="190.42"/>
    <n v="350000"/>
    <n v="209.47"/>
    <n v="385000"/>
    <x v="1351"/>
    <n v="35000"/>
    <x v="1421"/>
    <x v="1001"/>
    <x v="53"/>
    <n v="2"/>
    <x v="6"/>
  </r>
  <r>
    <n v="1718"/>
    <n v="7445230"/>
    <s v="C"/>
    <s v="LS"/>
    <s v="108 Burgess Ln"/>
    <x v="11"/>
    <n v="5"/>
    <n v="3"/>
    <n v="1"/>
    <n v="3"/>
    <n v="2"/>
    <n v="2008"/>
    <n v="0.41"/>
    <n v="3856"/>
    <n v="194.24"/>
    <n v="749000"/>
    <n v="220.44"/>
    <n v="850000"/>
    <x v="1352"/>
    <n v="101000"/>
    <x v="1422"/>
    <x v="1265"/>
    <x v="53"/>
    <n v="1"/>
    <x v="5"/>
  </r>
  <r>
    <n v="1719"/>
    <n v="5807644"/>
    <s v="C"/>
    <n v="11"/>
    <s v="7009 Tonka Ln"/>
    <x v="8"/>
    <n v="3"/>
    <n v="2"/>
    <n v="0"/>
    <n v="2"/>
    <n v="1"/>
    <n v="2020"/>
    <n v="0.10100000000000001"/>
    <n v="1266"/>
    <n v="194.3"/>
    <n v="245990"/>
    <n v="194.3"/>
    <n v="245990"/>
    <x v="1"/>
    <n v="0"/>
    <x v="1"/>
    <x v="1"/>
    <x v="53"/>
    <n v="26"/>
    <x v="98"/>
  </r>
  <r>
    <n v="1720"/>
    <n v="6801186"/>
    <s v="C"/>
    <s v="SWE"/>
    <s v="409 Angel Oak St"/>
    <x v="9"/>
    <n v="5"/>
    <n v="3"/>
    <n v="1"/>
    <n v="2"/>
    <n v="2"/>
    <n v="2006"/>
    <n v="0.17199999999999999"/>
    <n v="3095"/>
    <n v="195.48"/>
    <n v="605000"/>
    <n v="195.48"/>
    <n v="605000"/>
    <x v="1"/>
    <n v="0"/>
    <x v="1"/>
    <x v="1"/>
    <x v="53"/>
    <n v="4"/>
    <x v="4"/>
  </r>
  <r>
    <n v="1721"/>
    <n v="5716649"/>
    <s v="C"/>
    <s v="HD"/>
    <s v="240 Abbott Dr"/>
    <x v="7"/>
    <n v="5"/>
    <n v="4"/>
    <n v="0"/>
    <n v="2"/>
    <n v="2"/>
    <n v="2005"/>
    <n v="0.28699999999999998"/>
    <n v="3310"/>
    <n v="196.37"/>
    <n v="650000"/>
    <n v="204.23"/>
    <n v="676000"/>
    <x v="1353"/>
    <n v="26000"/>
    <x v="1423"/>
    <x v="224"/>
    <x v="53"/>
    <n v="10"/>
    <x v="28"/>
  </r>
  <r>
    <n v="1722"/>
    <n v="2321001"/>
    <s v="C"/>
    <s v="N"/>
    <s v="2305 N Shields Dr"/>
    <x v="6"/>
    <n v="4"/>
    <n v="2"/>
    <n v="1"/>
    <n v="1"/>
    <n v="2"/>
    <n v="1991"/>
    <n v="0.16200000000000001"/>
    <n v="1969"/>
    <n v="208.23"/>
    <n v="410000"/>
    <n v="247.59"/>
    <n v="487500"/>
    <x v="1354"/>
    <n v="77500"/>
    <x v="1424"/>
    <x v="1266"/>
    <x v="53"/>
    <n v="2"/>
    <x v="6"/>
  </r>
  <r>
    <n v="1723"/>
    <n v="9934738"/>
    <s v="C"/>
    <s v="2N"/>
    <s v="203 E Applegate Dr"/>
    <x v="10"/>
    <n v="3"/>
    <n v="1"/>
    <n v="1"/>
    <n v="0"/>
    <n v="1"/>
    <n v="1979"/>
    <n v="0.20300000000000001"/>
    <n v="1152"/>
    <n v="221.35"/>
    <n v="255000"/>
    <n v="221.35"/>
    <n v="255000"/>
    <x v="1"/>
    <n v="0"/>
    <x v="1"/>
    <x v="1"/>
    <x v="53"/>
    <n v="61"/>
    <x v="142"/>
  </r>
  <r>
    <n v="1724"/>
    <n v="9735790"/>
    <s v="C"/>
    <s v="HD"/>
    <s v="192 Village Oak Dr"/>
    <x v="7"/>
    <n v="2"/>
    <n v="2"/>
    <n v="0"/>
    <n v="2"/>
    <n v="1"/>
    <n v="2019"/>
    <n v="0.10299999999999999"/>
    <n v="1749"/>
    <n v="222.98"/>
    <n v="390000"/>
    <n v="245.85"/>
    <n v="430000"/>
    <x v="1355"/>
    <n v="40000"/>
    <x v="1425"/>
    <x v="1267"/>
    <x v="53"/>
    <n v="3"/>
    <x v="3"/>
  </r>
  <r>
    <n v="1725"/>
    <n v="2880320"/>
    <s v="C"/>
    <s v="SWW"/>
    <s v="8117 Siringo Pass"/>
    <x v="15"/>
    <n v="4"/>
    <n v="2"/>
    <n v="1"/>
    <n v="2"/>
    <n v="2"/>
    <n v="1995"/>
    <n v="0.13200000000000001"/>
    <n v="2300"/>
    <n v="223.91"/>
    <n v="515000"/>
    <n v="267.39"/>
    <n v="615000"/>
    <x v="1356"/>
    <n v="100000"/>
    <x v="1426"/>
    <x v="1268"/>
    <x v="53"/>
    <n v="5"/>
    <x v="16"/>
  </r>
  <r>
    <n v="1726"/>
    <n v="2276591"/>
    <s v="C"/>
    <n v="9"/>
    <s v="1520 Coriander Dr"/>
    <x v="33"/>
    <n v="3"/>
    <n v="2"/>
    <n v="0"/>
    <n v="2"/>
    <n v="1"/>
    <n v="2006"/>
    <n v="0.11600000000000001"/>
    <n v="1429"/>
    <n v="230.93"/>
    <n v="330000"/>
    <n v="272.92"/>
    <n v="390000"/>
    <x v="1357"/>
    <n v="60000"/>
    <x v="1427"/>
    <x v="1269"/>
    <x v="53"/>
    <n v="3"/>
    <x v="6"/>
  </r>
  <r>
    <n v="1727"/>
    <n v="8150061"/>
    <s v="C"/>
    <s v="SWW"/>
    <s v="7508 Moon Rock Rd"/>
    <x v="13"/>
    <n v="4"/>
    <n v="2"/>
    <n v="1"/>
    <n v="2"/>
    <n v="1"/>
    <n v="2008"/>
    <n v="0.20699999999999999"/>
    <n v="2470"/>
    <n v="232.79"/>
    <n v="575000"/>
    <n v="279.76"/>
    <n v="691000"/>
    <x v="1358"/>
    <n v="116000"/>
    <x v="1428"/>
    <x v="1270"/>
    <x v="53"/>
    <n v="2"/>
    <x v="6"/>
  </r>
  <r>
    <n v="1728"/>
    <n v="1094874"/>
    <s v="C"/>
    <s v="SWE"/>
    <s v="9305 Bentley Garner Ln"/>
    <x v="9"/>
    <n v="3"/>
    <n v="2"/>
    <n v="0"/>
    <n v="2"/>
    <n v="1"/>
    <n v="2014"/>
    <n v="0.13100000000000001"/>
    <n v="1600"/>
    <n v="236.25"/>
    <n v="378000"/>
    <n v="265.63"/>
    <n v="425000"/>
    <x v="1359"/>
    <n v="47000"/>
    <x v="1429"/>
    <x v="1271"/>
    <x v="53"/>
    <n v="2"/>
    <x v="6"/>
  </r>
  <r>
    <n v="1729"/>
    <n v="6775499"/>
    <s v="C"/>
    <s v="8W"/>
    <s v="703 Dondale Cir"/>
    <x v="23"/>
    <n v="4"/>
    <n v="3"/>
    <n v="0"/>
    <n v="2"/>
    <n v="2"/>
    <n v="1974"/>
    <n v="0.33"/>
    <n v="3308"/>
    <n v="241.54"/>
    <n v="799000"/>
    <n v="272.07"/>
    <n v="900000"/>
    <x v="1360"/>
    <n v="101000"/>
    <x v="1430"/>
    <x v="1272"/>
    <x v="53"/>
    <n v="101"/>
    <x v="35"/>
  </r>
  <r>
    <n v="1730"/>
    <n v="6001557"/>
    <s v="C"/>
    <s v="LS"/>
    <s v="5604 Hudson Bend Rd"/>
    <x v="16"/>
    <n v="4"/>
    <n v="3"/>
    <n v="0"/>
    <n v="1"/>
    <n v="1"/>
    <n v="1974"/>
    <n v="0.40400000000000003"/>
    <n v="2048"/>
    <n v="243.41"/>
    <n v="498500"/>
    <n v="247.07"/>
    <n v="506000"/>
    <x v="1361"/>
    <n v="7500"/>
    <x v="1431"/>
    <x v="1273"/>
    <x v="53"/>
    <n v="10"/>
    <x v="28"/>
  </r>
  <r>
    <n v="1731"/>
    <n v="5895427"/>
    <s v="C"/>
    <n v="9"/>
    <s v="1615 Lawrence St"/>
    <x v="33"/>
    <n v="4"/>
    <n v="2"/>
    <n v="1"/>
    <n v="2"/>
    <n v="2"/>
    <n v="2017"/>
    <n v="9.2999999999999999E-2"/>
    <n v="2036"/>
    <n v="245.09"/>
    <n v="499000"/>
    <n v="270.14"/>
    <n v="550000"/>
    <x v="1362"/>
    <n v="51000"/>
    <x v="1432"/>
    <x v="1274"/>
    <x v="53"/>
    <n v="3"/>
    <x v="3"/>
  </r>
  <r>
    <n v="1732"/>
    <n v="9777775"/>
    <s v="C"/>
    <s v="SWE"/>
    <s v="5005 Globe Mallow Dr"/>
    <x v="13"/>
    <n v="4"/>
    <n v="2"/>
    <n v="1"/>
    <n v="2"/>
    <n v="2"/>
    <n v="2018"/>
    <n v="0.17100000000000001"/>
    <n v="2596"/>
    <n v="250.39"/>
    <n v="650000"/>
    <n v="302.39"/>
    <n v="785000"/>
    <x v="1363"/>
    <n v="135000"/>
    <x v="1433"/>
    <x v="1275"/>
    <x v="53"/>
    <n v="4"/>
    <x v="4"/>
  </r>
  <r>
    <n v="1733"/>
    <n v="1746730"/>
    <s v="C"/>
    <s v="SWW"/>
    <s v="6314 Old Harbor Ln"/>
    <x v="13"/>
    <n v="3"/>
    <n v="2"/>
    <n v="1"/>
    <n v="2"/>
    <n v="2"/>
    <n v="1988"/>
    <n v="0.24299999999999999"/>
    <n v="2534"/>
    <n v="254.54"/>
    <n v="645000"/>
    <n v="282.95"/>
    <n v="717000"/>
    <x v="1364"/>
    <n v="72000"/>
    <x v="1434"/>
    <x v="1276"/>
    <x v="53"/>
    <n v="3"/>
    <x v="3"/>
  </r>
  <r>
    <n v="1734"/>
    <n v="2725807"/>
    <s v="C"/>
    <s v="10S"/>
    <s v="8809 Lanna Bluff Loop"/>
    <x v="15"/>
    <n v="3"/>
    <n v="2"/>
    <n v="0"/>
    <n v="2"/>
    <n v="1"/>
    <n v="1999"/>
    <n v="0.17799999999999999"/>
    <n v="2046"/>
    <n v="256.60000000000002"/>
    <n v="525000"/>
    <n v="257.08999999999997"/>
    <n v="526000"/>
    <x v="1365"/>
    <n v="1000"/>
    <x v="1435"/>
    <x v="1277"/>
    <x v="53"/>
    <n v="6"/>
    <x v="16"/>
  </r>
  <r>
    <n v="1735"/>
    <n v="2845270"/>
    <s v="C"/>
    <s v="NW"/>
    <s v="11200 Limoncillo Ct"/>
    <x v="18"/>
    <n v="4"/>
    <n v="3"/>
    <n v="1"/>
    <n v="3"/>
    <n v="2"/>
    <n v="2000"/>
    <n v="0.443"/>
    <n v="4479"/>
    <n v="256.75"/>
    <n v="1150000"/>
    <n v="291.3"/>
    <n v="1304719"/>
    <x v="1366"/>
    <n v="154719"/>
    <x v="1436"/>
    <x v="1278"/>
    <x v="53"/>
    <n v="4"/>
    <x v="3"/>
  </r>
  <r>
    <n v="1736"/>
    <n v="6703752"/>
    <s v="C"/>
    <s v="SWW"/>
    <s v="7729 Kiva Dr"/>
    <x v="15"/>
    <n v="3"/>
    <n v="2"/>
    <n v="0"/>
    <n v="2"/>
    <n v="1"/>
    <n v="1991"/>
    <n v="0.25900000000000001"/>
    <n v="1847"/>
    <n v="257.17"/>
    <n v="475000"/>
    <n v="306.10000000000002"/>
    <n v="565375"/>
    <x v="1367"/>
    <n v="90375"/>
    <x v="1437"/>
    <x v="1279"/>
    <x v="53"/>
    <n v="4"/>
    <x v="4"/>
  </r>
  <r>
    <n v="1737"/>
    <n v="7497349"/>
    <s v="C"/>
    <n v="3"/>
    <s v="6808 Tulane Dr"/>
    <x v="20"/>
    <n v="3"/>
    <n v="2"/>
    <n v="1"/>
    <n v="0"/>
    <n v="2"/>
    <n v="1968"/>
    <n v="0.17299999999999999"/>
    <n v="2032"/>
    <n v="258.32"/>
    <n v="524900"/>
    <n v="258.37"/>
    <n v="525000"/>
    <x v="992"/>
    <n v="100"/>
    <x v="1438"/>
    <x v="1280"/>
    <x v="53"/>
    <n v="7"/>
    <x v="11"/>
  </r>
  <r>
    <n v="1738"/>
    <n v="6356250"/>
    <s v="C"/>
    <s v="10S"/>
    <s v="4501 Clarno Dr"/>
    <x v="15"/>
    <n v="3"/>
    <n v="2"/>
    <n v="1"/>
    <n v="2"/>
    <n v="2"/>
    <n v="1983"/>
    <n v="0.13800000000000001"/>
    <n v="1578"/>
    <n v="259.13"/>
    <n v="408900"/>
    <n v="282.64"/>
    <n v="446000"/>
    <x v="1368"/>
    <n v="37100"/>
    <x v="1439"/>
    <x v="1281"/>
    <x v="53"/>
    <n v="7"/>
    <x v="11"/>
  </r>
  <r>
    <n v="1739"/>
    <n v="7649626"/>
    <s v="C"/>
    <s v="SWW"/>
    <s v="6306 Abilene Trl"/>
    <x v="15"/>
    <n v="4"/>
    <n v="3"/>
    <n v="1"/>
    <n v="2"/>
    <n v="2"/>
    <n v="1993"/>
    <n v="0.20200000000000001"/>
    <n v="3008"/>
    <n v="275.60000000000002"/>
    <n v="829000"/>
    <n v="310.83999999999997"/>
    <n v="935000"/>
    <x v="1369"/>
    <n v="106000"/>
    <x v="1440"/>
    <x v="1282"/>
    <x v="53"/>
    <n v="6"/>
    <x v="16"/>
  </r>
  <r>
    <n v="1740"/>
    <n v="2606121"/>
    <s v="C"/>
    <s v="NW"/>
    <s v="11100 Chateau Hill Hl"/>
    <x v="18"/>
    <n v="4"/>
    <n v="2"/>
    <n v="1"/>
    <n v="2"/>
    <n v="2"/>
    <n v="1983"/>
    <n v="0.249"/>
    <n v="2511"/>
    <n v="278.38"/>
    <n v="699000"/>
    <n v="311.43"/>
    <n v="782000"/>
    <x v="1370"/>
    <n v="83000"/>
    <x v="1441"/>
    <x v="1283"/>
    <x v="53"/>
    <n v="4"/>
    <x v="4"/>
  </r>
  <r>
    <n v="1741"/>
    <n v="3199323"/>
    <s v="C"/>
    <s v="NE"/>
    <s v="1421 Dominique Dr"/>
    <x v="10"/>
    <n v="2"/>
    <n v="1"/>
    <n v="0"/>
    <n v="1"/>
    <n v="1"/>
    <n v="1983"/>
    <n v="0.218"/>
    <n v="925"/>
    <n v="291.89"/>
    <n v="270000"/>
    <n v="313.51"/>
    <n v="290000"/>
    <x v="1371"/>
    <n v="20000"/>
    <x v="1442"/>
    <x v="1137"/>
    <x v="53"/>
    <n v="6"/>
    <x v="16"/>
  </r>
  <r>
    <n v="1742"/>
    <n v="3468887"/>
    <s v="C"/>
    <s v="1A"/>
    <s v="6300 Mesa Dr"/>
    <x v="34"/>
    <n v="4"/>
    <n v="3"/>
    <n v="1"/>
    <n v="3"/>
    <n v="2"/>
    <n v="2001"/>
    <n v="0.39700000000000002"/>
    <n v="4028"/>
    <n v="295.18"/>
    <n v="1189000"/>
    <n v="287.98"/>
    <n v="1160000"/>
    <x v="1372"/>
    <n v="-29000"/>
    <x v="1443"/>
    <x v="399"/>
    <x v="53"/>
    <n v="39"/>
    <x v="34"/>
  </r>
  <r>
    <n v="1743"/>
    <n v="3706701"/>
    <s v="C"/>
    <s v="1A"/>
    <s v="5910 Mountain Villa Dr"/>
    <x v="34"/>
    <n v="5"/>
    <n v="4"/>
    <n v="0"/>
    <n v="2"/>
    <n v="2"/>
    <n v="1993"/>
    <n v="0.28000000000000003"/>
    <n v="4373"/>
    <n v="296.14"/>
    <n v="1295000"/>
    <n v="296.14"/>
    <n v="1295003"/>
    <x v="1"/>
    <n v="3"/>
    <x v="1"/>
    <x v="1284"/>
    <x v="53"/>
    <n v="3"/>
    <x v="3"/>
  </r>
  <r>
    <n v="1744"/>
    <n v="6272676"/>
    <s v="C"/>
    <s v="10N"/>
    <s v="711 Orland Blvd"/>
    <x v="31"/>
    <n v="2"/>
    <n v="1"/>
    <n v="0"/>
    <n v="0"/>
    <n v="1"/>
    <n v="1960"/>
    <n v="0.24399999999999999"/>
    <n v="1014"/>
    <n v="305.72000000000003"/>
    <n v="310000"/>
    <n v="337.77"/>
    <n v="342500"/>
    <x v="1373"/>
    <n v="32500"/>
    <x v="1444"/>
    <x v="1285"/>
    <x v="53"/>
    <n v="3"/>
    <x v="3"/>
  </r>
  <r>
    <n v="1745"/>
    <n v="7961062"/>
    <s v="C"/>
    <s v="1A"/>
    <s v="7518 Stonecliff Dr"/>
    <x v="34"/>
    <n v="4"/>
    <n v="3"/>
    <n v="1"/>
    <n v="2"/>
    <s v="M"/>
    <n v="1977"/>
    <n v="0.44500000000000001"/>
    <n v="4436"/>
    <n v="351.67"/>
    <n v="1560000"/>
    <n v="394.5"/>
    <n v="1750000"/>
    <x v="1374"/>
    <n v="190000"/>
    <x v="1445"/>
    <x v="1286"/>
    <x v="53"/>
    <n v="5"/>
    <x v="16"/>
  </r>
  <r>
    <n v="1746"/>
    <n v="5177629"/>
    <s v="C"/>
    <s v="10S"/>
    <s v="4808 Alta Loma Dr"/>
    <x v="15"/>
    <n v="3"/>
    <n v="2"/>
    <n v="0"/>
    <n v="2"/>
    <n v="1"/>
    <n v="1992"/>
    <n v="0.13"/>
    <n v="1427"/>
    <n v="371.41"/>
    <n v="529999"/>
    <n v="402.94"/>
    <n v="575000"/>
    <x v="1375"/>
    <n v="45001"/>
    <x v="1446"/>
    <x v="1287"/>
    <x v="53"/>
    <n v="6"/>
    <x v="16"/>
  </r>
  <r>
    <n v="1747"/>
    <n v="4319441"/>
    <s v="C"/>
    <n v="3"/>
    <s v="4629 Ruiz St"/>
    <x v="20"/>
    <n v="3"/>
    <n v="2"/>
    <n v="1"/>
    <n v="2"/>
    <n v="2"/>
    <n v="2013"/>
    <n v="3.5999999999999997E-2"/>
    <n v="1537"/>
    <n v="374.11"/>
    <n v="575000"/>
    <n v="430.06"/>
    <n v="661000"/>
    <x v="1376"/>
    <n v="86000"/>
    <x v="1447"/>
    <x v="1288"/>
    <x v="53"/>
    <n v="3"/>
    <x v="3"/>
  </r>
  <r>
    <n v="1748"/>
    <n v="2868624"/>
    <s v="C"/>
    <s v="10N"/>
    <s v="810 Sahara Ave"/>
    <x v="31"/>
    <n v="3"/>
    <n v="2"/>
    <n v="0"/>
    <n v="1"/>
    <n v="1"/>
    <n v="1970"/>
    <n v="0.16300000000000001"/>
    <n v="1015"/>
    <n v="413.79"/>
    <n v="420000"/>
    <n v="443.35"/>
    <n v="450000"/>
    <x v="1377"/>
    <n v="30000"/>
    <x v="1448"/>
    <x v="165"/>
    <x v="53"/>
    <n v="4"/>
    <x v="3"/>
  </r>
  <r>
    <n v="1749"/>
    <n v="5365733"/>
    <s v="C"/>
    <n v="4"/>
    <s v="5204 Huisache St #1"/>
    <x v="22"/>
    <n v="3"/>
    <n v="2"/>
    <n v="0"/>
    <n v="0"/>
    <n v="1"/>
    <n v="1946"/>
    <n v="0.06"/>
    <n v="1030"/>
    <n v="427.18"/>
    <n v="440000"/>
    <n v="446.6"/>
    <n v="460000"/>
    <x v="1378"/>
    <n v="20000"/>
    <x v="1449"/>
    <x v="4"/>
    <x v="53"/>
    <n v="4"/>
    <x v="3"/>
  </r>
  <r>
    <n v="1750"/>
    <n v="3718275"/>
    <s v="C"/>
    <n v="6"/>
    <s v="2401 Euclid Ave"/>
    <x v="26"/>
    <n v="3"/>
    <n v="3"/>
    <n v="0"/>
    <n v="0"/>
    <s v="M"/>
    <n v="1950"/>
    <n v="0.17599999999999999"/>
    <n v="1724"/>
    <n v="434.98"/>
    <n v="749900"/>
    <n v="435.03"/>
    <n v="750000"/>
    <x v="1379"/>
    <n v="100"/>
    <x v="1450"/>
    <x v="1289"/>
    <x v="53"/>
    <n v="22"/>
    <x v="59"/>
  </r>
  <r>
    <n v="1751"/>
    <n v="2882788"/>
    <s v="C"/>
    <n v="7"/>
    <s v="2009 Dexter St"/>
    <x v="26"/>
    <n v="3"/>
    <n v="2"/>
    <n v="0"/>
    <n v="1"/>
    <n v="2"/>
    <n v="1953"/>
    <n v="0.20699999999999999"/>
    <n v="2847"/>
    <n v="447.84"/>
    <n v="1275000"/>
    <n v="456.62"/>
    <n v="1300000"/>
    <x v="1380"/>
    <n v="25000"/>
    <x v="1451"/>
    <x v="1290"/>
    <x v="53"/>
    <n v="2"/>
    <x v="159"/>
  </r>
  <r>
    <n v="1752"/>
    <n v="7401972"/>
    <s v="C"/>
    <n v="4"/>
    <s v="812 Keasbey St"/>
    <x v="22"/>
    <n v="2"/>
    <n v="1"/>
    <n v="0"/>
    <n v="1"/>
    <n v="1"/>
    <n v="1937"/>
    <n v="0.121"/>
    <n v="1277"/>
    <n v="450.27"/>
    <n v="575000"/>
    <n v="494.91"/>
    <n v="632000"/>
    <x v="1381"/>
    <n v="57000"/>
    <x v="1452"/>
    <x v="1291"/>
    <x v="53"/>
    <n v="3"/>
    <x v="3"/>
  </r>
  <r>
    <n v="1753"/>
    <n v="9705105"/>
    <s v="C"/>
    <s v="1B"/>
    <s v="1411 Mohle Dr"/>
    <x v="37"/>
    <n v="3"/>
    <n v="3"/>
    <n v="0"/>
    <n v="2"/>
    <n v="2"/>
    <n v="1976"/>
    <n v="0.104"/>
    <n v="2327"/>
    <n v="494.2"/>
    <n v="1150000"/>
    <n v="541.47"/>
    <n v="1260000"/>
    <x v="1382"/>
    <n v="110000"/>
    <x v="1453"/>
    <x v="1292"/>
    <x v="53"/>
    <n v="3"/>
    <x v="3"/>
  </r>
  <r>
    <n v="1754"/>
    <n v="1599698"/>
    <s v="C"/>
    <n v="4"/>
    <s v="5004 Strass Dr"/>
    <x v="34"/>
    <n v="3"/>
    <n v="2"/>
    <n v="0"/>
    <n v="0"/>
    <n v="1"/>
    <n v="1954"/>
    <n v="0.183"/>
    <n v="1544"/>
    <n v="501.94"/>
    <n v="775000"/>
    <n v="519.42999999999995"/>
    <n v="802000"/>
    <x v="1383"/>
    <n v="27000"/>
    <x v="1454"/>
    <x v="1293"/>
    <x v="53"/>
    <n v="3"/>
    <x v="6"/>
  </r>
  <r>
    <n v="1755"/>
    <n v="5398185"/>
    <s v="C"/>
    <s v="UT"/>
    <s v="715 Harris Ave"/>
    <x v="32"/>
    <n v="3"/>
    <n v="3"/>
    <n v="1"/>
    <n v="0"/>
    <n v="2"/>
    <n v="1941"/>
    <n v="0.17499999999999999"/>
    <n v="2200"/>
    <n v="534.09"/>
    <n v="1175000"/>
    <n v="518.17999999999995"/>
    <n v="1140000"/>
    <x v="1384"/>
    <n v="-35000"/>
    <x v="1455"/>
    <x v="1294"/>
    <x v="53"/>
    <n v="116"/>
    <x v="147"/>
  </r>
  <r>
    <n v="1756"/>
    <n v="1319053"/>
    <s v="C"/>
    <n v="5"/>
    <s v="2202 E 2 1/2 St"/>
    <x v="24"/>
    <n v="2"/>
    <n v="1"/>
    <n v="0"/>
    <n v="0"/>
    <n v="1"/>
    <n v="1935"/>
    <n v="5.1999999999999998E-2"/>
    <n v="853"/>
    <n v="615.47"/>
    <n v="525000"/>
    <n v="609.61"/>
    <n v="520000"/>
    <x v="1385"/>
    <n v="-5000"/>
    <x v="1456"/>
    <x v="704"/>
    <x v="53"/>
    <n v="9"/>
    <x v="11"/>
  </r>
  <r>
    <n v="1757"/>
    <n v="4054354"/>
    <s v="C"/>
    <n v="4"/>
    <s v="4313 Bellvue Ave"/>
    <x v="42"/>
    <n v="4"/>
    <n v="2"/>
    <n v="1"/>
    <n v="2"/>
    <n v="2"/>
    <n v="2014"/>
    <n v="0.15"/>
    <n v="2599"/>
    <n v="634.86"/>
    <n v="1650000"/>
    <n v="673.34"/>
    <n v="1750000"/>
    <x v="1386"/>
    <n v="100000"/>
    <x v="1457"/>
    <x v="1295"/>
    <x v="53"/>
    <n v="2"/>
    <x v="6"/>
  </r>
  <r>
    <n v="1758"/>
    <n v="6703671"/>
    <s v="C"/>
    <s v="1B"/>
    <s v="613 W Lynn St"/>
    <x v="37"/>
    <n v="3"/>
    <n v="2"/>
    <n v="0"/>
    <n v="0"/>
    <n v="2"/>
    <n v="1920"/>
    <n v="0.23300000000000001"/>
    <n v="1448"/>
    <n v="966.16"/>
    <n v="1399000"/>
    <n v="949.59"/>
    <n v="1375000"/>
    <x v="1387"/>
    <n v="-24000"/>
    <x v="1458"/>
    <x v="1296"/>
    <x v="53"/>
    <n v="5"/>
    <x v="16"/>
  </r>
  <r>
    <n v="1759"/>
    <n v="3784400"/>
    <s v="C"/>
    <s v="NE"/>
    <s v="11345 Avering Ln"/>
    <x v="28"/>
    <n v="3"/>
    <n v="2"/>
    <n v="1"/>
    <n v="2"/>
    <n v="2"/>
    <n v="1994"/>
    <n v="0.186"/>
    <n v="2132"/>
    <n v="128.99"/>
    <n v="275000"/>
    <n v="153.85"/>
    <n v="328000"/>
    <x v="1388"/>
    <n v="53000"/>
    <x v="1459"/>
    <x v="1297"/>
    <x v="54"/>
    <n v="0"/>
    <x v="1"/>
  </r>
  <r>
    <n v="1760"/>
    <n v="7325699"/>
    <s v="C"/>
    <s v="RN"/>
    <s v="8003 Davis Mountain Pass"/>
    <x v="2"/>
    <n v="4"/>
    <n v="2"/>
    <n v="1"/>
    <n v="2"/>
    <n v="2"/>
    <n v="1994"/>
    <n v="0.16"/>
    <n v="2451"/>
    <n v="173.36"/>
    <n v="424900"/>
    <n v="189.72"/>
    <n v="465000"/>
    <x v="1389"/>
    <n v="40100"/>
    <x v="1460"/>
    <x v="1298"/>
    <x v="54"/>
    <n v="4"/>
    <x v="4"/>
  </r>
  <r>
    <n v="1761"/>
    <n v="4925669"/>
    <s v="C"/>
    <s v="RN"/>
    <s v="3413 Indigo Waters Dr"/>
    <x v="29"/>
    <n v="4"/>
    <n v="4"/>
    <n v="0"/>
    <n v="2"/>
    <n v="2"/>
    <n v="2002"/>
    <n v="0.24399999999999999"/>
    <n v="3485"/>
    <n v="186.51"/>
    <n v="650000"/>
    <n v="205.16"/>
    <n v="715000"/>
    <x v="1390"/>
    <n v="65000"/>
    <x v="1461"/>
    <x v="1001"/>
    <x v="54"/>
    <n v="4"/>
    <x v="4"/>
  </r>
  <r>
    <n v="1762"/>
    <n v="1201067"/>
    <s v="C"/>
    <s v="SC"/>
    <s v="8801 Slater Dr"/>
    <x v="35"/>
    <n v="4"/>
    <n v="2"/>
    <n v="1"/>
    <n v="2"/>
    <n v="2"/>
    <n v="2017"/>
    <n v="0.129"/>
    <n v="2223"/>
    <n v="186.68"/>
    <n v="415000"/>
    <n v="186.68"/>
    <n v="415000"/>
    <x v="1"/>
    <n v="0"/>
    <x v="1"/>
    <x v="1"/>
    <x v="54"/>
    <n v="0"/>
    <x v="1"/>
  </r>
  <r>
    <n v="1763"/>
    <n v="6161559"/>
    <s v="C"/>
    <s v="NE"/>
    <s v="2008 Nestlewood Dr"/>
    <x v="28"/>
    <n v="4"/>
    <n v="3"/>
    <n v="0"/>
    <n v="2"/>
    <n v="2"/>
    <n v="2012"/>
    <n v="0.10100000000000001"/>
    <n v="1919"/>
    <n v="190.2"/>
    <n v="365000"/>
    <n v="192.81"/>
    <n v="370000"/>
    <x v="1391"/>
    <n v="5000"/>
    <x v="1462"/>
    <x v="1299"/>
    <x v="54"/>
    <n v="0"/>
    <x v="1"/>
  </r>
  <r>
    <n v="1764"/>
    <n v="5651412"/>
    <s v="C"/>
    <s v="HD"/>
    <s v="13475 Mesa Verde Dr"/>
    <x v="7"/>
    <n v="4"/>
    <n v="3"/>
    <n v="0"/>
    <n v="2"/>
    <n v="1"/>
    <n v="2014"/>
    <n v="0.17799999999999999"/>
    <n v="2773"/>
    <n v="198.31"/>
    <n v="549900"/>
    <n v="219.98"/>
    <n v="610000"/>
    <x v="1392"/>
    <n v="60100"/>
    <x v="1463"/>
    <x v="1300"/>
    <x v="54"/>
    <n v="4"/>
    <x v="4"/>
  </r>
  <r>
    <n v="1765"/>
    <n v="5065384"/>
    <s v="C"/>
    <s v="PF"/>
    <s v="520 falkland Trce"/>
    <x v="45"/>
    <n v="3"/>
    <n v="2"/>
    <n v="0"/>
    <n v="2"/>
    <n v="1"/>
    <n v="2020"/>
    <n v="0.11700000000000001"/>
    <n v="1710"/>
    <n v="201.06"/>
    <n v="343817"/>
    <n v="188.78"/>
    <n v="322815"/>
    <x v="1393"/>
    <n v="-21002"/>
    <x v="1464"/>
    <x v="1301"/>
    <x v="54"/>
    <n v="12"/>
    <x v="10"/>
  </r>
  <r>
    <n v="1766"/>
    <n v="4492572"/>
    <s v="C"/>
    <s v="LS"/>
    <s v="19108 Fernando Trl"/>
    <x v="11"/>
    <n v="3"/>
    <n v="3"/>
    <n v="1"/>
    <n v="2"/>
    <n v="2"/>
    <n v="2020"/>
    <n v="0.23"/>
    <n v="2745"/>
    <n v="207.43"/>
    <n v="569390"/>
    <n v="202.73"/>
    <n v="556500"/>
    <x v="1394"/>
    <n v="-12890"/>
    <x v="1465"/>
    <x v="1302"/>
    <x v="54"/>
    <n v="34"/>
    <x v="65"/>
  </r>
  <r>
    <n v="1767"/>
    <n v="3063748"/>
    <s v="C"/>
    <s v="SWW"/>
    <s v="8009 Cutler Ridge Pl"/>
    <x v="15"/>
    <n v="3"/>
    <n v="2"/>
    <n v="1"/>
    <n v="2"/>
    <n v="2"/>
    <n v="1991"/>
    <n v="0.159"/>
    <n v="2297"/>
    <n v="211.14"/>
    <n v="485000"/>
    <n v="256.86"/>
    <n v="590000"/>
    <x v="1395"/>
    <n v="105000"/>
    <x v="1466"/>
    <x v="1303"/>
    <x v="54"/>
    <n v="4"/>
    <x v="4"/>
  </r>
  <r>
    <n v="1768"/>
    <n v="5284917"/>
    <s v="C"/>
    <s v="3E"/>
    <s v="7420 Cordoba Dr"/>
    <x v="1"/>
    <n v="3"/>
    <n v="2"/>
    <n v="1"/>
    <n v="2"/>
    <n v="2"/>
    <n v="2020"/>
    <n v="0.155"/>
    <n v="2277"/>
    <n v="213.39"/>
    <n v="485900"/>
    <n v="213.39"/>
    <n v="485900"/>
    <x v="1"/>
    <n v="0"/>
    <x v="1"/>
    <x v="1"/>
    <x v="54"/>
    <n v="0"/>
    <x v="1"/>
  </r>
  <r>
    <n v="1769"/>
    <n v="5627017"/>
    <s v="C"/>
    <s v="SWE"/>
    <s v="11905 Cherisse Dr"/>
    <x v="13"/>
    <n v="5"/>
    <n v="2"/>
    <n v="1"/>
    <n v="2"/>
    <n v="2"/>
    <n v="2006"/>
    <n v="0.159"/>
    <n v="3004"/>
    <n v="216.34"/>
    <n v="649900"/>
    <n v="224.7"/>
    <n v="675000"/>
    <x v="1396"/>
    <n v="25100"/>
    <x v="1467"/>
    <x v="1304"/>
    <x v="54"/>
    <n v="3"/>
    <x v="6"/>
  </r>
  <r>
    <n v="1770"/>
    <n v="4258251"/>
    <s v="C"/>
    <s v="N"/>
    <s v="13401 Anarosa Loop"/>
    <x v="6"/>
    <n v="3"/>
    <n v="2"/>
    <n v="0"/>
    <n v="2"/>
    <n v="1"/>
    <n v="1995"/>
    <n v="0.158"/>
    <n v="2300"/>
    <n v="217.39"/>
    <n v="500000"/>
    <n v="221.74"/>
    <n v="510000"/>
    <x v="1397"/>
    <n v="10000"/>
    <x v="1468"/>
    <x v="794"/>
    <x v="54"/>
    <n v="2"/>
    <x v="6"/>
  </r>
  <r>
    <n v="1771"/>
    <n v="1799496"/>
    <s v="C"/>
    <s v="HD"/>
    <s v="129 Noahs Ct"/>
    <x v="7"/>
    <n v="4"/>
    <n v="3"/>
    <n v="1"/>
    <n v="3"/>
    <n v="1"/>
    <n v="2017"/>
    <n v="0.33"/>
    <n v="3378"/>
    <n v="222.02"/>
    <n v="750000"/>
    <n v="259.02999999999997"/>
    <n v="875000"/>
    <x v="1398"/>
    <n v="125000"/>
    <x v="1469"/>
    <x v="1014"/>
    <x v="54"/>
    <n v="4"/>
    <x v="4"/>
  </r>
  <r>
    <n v="1772"/>
    <n v="5894508"/>
    <s v="C"/>
    <s v="LS"/>
    <s v="5309 Buchanan Draw Rd"/>
    <x v="11"/>
    <n v="4"/>
    <n v="3"/>
    <n v="0"/>
    <n v="2"/>
    <n v="1.5"/>
    <n v="2016"/>
    <n v="0.157"/>
    <n v="2459"/>
    <n v="223.67"/>
    <n v="550000"/>
    <n v="244"/>
    <n v="600000"/>
    <x v="1399"/>
    <n v="50000"/>
    <x v="1470"/>
    <x v="1305"/>
    <x v="54"/>
    <n v="4"/>
    <x v="3"/>
  </r>
  <r>
    <n v="1773"/>
    <n v="6229154"/>
    <s v="C"/>
    <s v="LS"/>
    <s v="14908 Oklahoma St"/>
    <x v="16"/>
    <n v="3"/>
    <n v="2"/>
    <n v="1"/>
    <n v="2"/>
    <n v="2"/>
    <n v="2020"/>
    <n v="0.17599999999999999"/>
    <n v="2292"/>
    <n v="239.53"/>
    <n v="549000"/>
    <n v="241.62"/>
    <n v="553800"/>
    <x v="1400"/>
    <n v="4800"/>
    <x v="1471"/>
    <x v="1306"/>
    <x v="54"/>
    <n v="26"/>
    <x v="98"/>
  </r>
  <r>
    <n v="1774"/>
    <n v="6642268"/>
    <s v="C"/>
    <s v="N"/>
    <s v="3607 Oak Creek Dr"/>
    <x v="6"/>
    <n v="3"/>
    <n v="2"/>
    <n v="0"/>
    <n v="2"/>
    <n v="1"/>
    <n v="1982"/>
    <n v="0.156"/>
    <n v="1654"/>
    <n v="241.84"/>
    <n v="399999"/>
    <n v="287.18"/>
    <n v="475000"/>
    <x v="1401"/>
    <n v="75001"/>
    <x v="1472"/>
    <x v="1307"/>
    <x v="54"/>
    <n v="6"/>
    <x v="32"/>
  </r>
  <r>
    <n v="1775"/>
    <n v="5802369"/>
    <s v="C"/>
    <s v="2N"/>
    <s v="11405 Ruffed Grouse Dr"/>
    <x v="19"/>
    <n v="3"/>
    <n v="2"/>
    <n v="1"/>
    <n v="2"/>
    <n v="2"/>
    <n v="1983"/>
    <n v="0.16700000000000001"/>
    <n v="1411"/>
    <n v="255.07"/>
    <n v="359900"/>
    <n v="297.66000000000003"/>
    <n v="420000"/>
    <x v="1402"/>
    <n v="60100"/>
    <x v="1473"/>
    <x v="1308"/>
    <x v="54"/>
    <n v="4"/>
    <x v="4"/>
  </r>
  <r>
    <n v="1776"/>
    <n v="5955407"/>
    <s v="C"/>
    <s v="10S"/>
    <s v="4501 Muskdeer Dr"/>
    <x v="15"/>
    <n v="3"/>
    <n v="2"/>
    <n v="0"/>
    <n v="2"/>
    <n v="1"/>
    <n v="1994"/>
    <n v="0.26300000000000001"/>
    <n v="1656"/>
    <n v="262.62"/>
    <n v="434900"/>
    <n v="332.13"/>
    <n v="550000"/>
    <x v="1403"/>
    <n v="115100"/>
    <x v="1474"/>
    <x v="1309"/>
    <x v="54"/>
    <n v="4"/>
    <x v="4"/>
  </r>
  <r>
    <n v="1777"/>
    <n v="3493008"/>
    <s v="C"/>
    <s v="2N"/>
    <s v="1008 Rebbeca Dr"/>
    <x v="19"/>
    <n v="3"/>
    <n v="2"/>
    <n v="0"/>
    <n v="2"/>
    <n v="1"/>
    <n v="1968"/>
    <n v="0.25800000000000001"/>
    <n v="2017"/>
    <n v="262.77"/>
    <n v="530000"/>
    <n v="273.67"/>
    <n v="552000"/>
    <x v="1404"/>
    <n v="22000"/>
    <x v="1475"/>
    <x v="1310"/>
    <x v="54"/>
    <n v="3"/>
    <x v="3"/>
  </r>
  <r>
    <n v="1778"/>
    <n v="6202036"/>
    <s v="C"/>
    <s v="HD"/>
    <s v="9823 Buckskin Trl"/>
    <x v="7"/>
    <n v="3"/>
    <n v="2"/>
    <n v="0"/>
    <n v="0"/>
    <n v="1"/>
    <n v="1988"/>
    <n v="1.0469999999999999"/>
    <n v="1455"/>
    <n v="264.60000000000002"/>
    <n v="385000"/>
    <n v="288.66000000000003"/>
    <n v="420000"/>
    <x v="941"/>
    <n v="35000"/>
    <x v="1476"/>
    <x v="1305"/>
    <x v="54"/>
    <n v="1"/>
    <x v="5"/>
  </r>
  <r>
    <n v="1779"/>
    <n v="1726935"/>
    <s v="C"/>
    <s v="N"/>
    <s v="12741 Council Bluff Dr"/>
    <x v="6"/>
    <n v="3"/>
    <n v="2"/>
    <n v="1"/>
    <n v="2"/>
    <n v="2"/>
    <n v="1998"/>
    <n v="0.13300000000000001"/>
    <n v="1772"/>
    <n v="265.18"/>
    <n v="469900"/>
    <n v="341.42"/>
    <n v="605000"/>
    <x v="1405"/>
    <n v="135100"/>
    <x v="1477"/>
    <x v="1311"/>
    <x v="54"/>
    <n v="4"/>
    <x v="3"/>
  </r>
  <r>
    <n v="1780"/>
    <n v="7331038"/>
    <s v="C"/>
    <s v="1A"/>
    <s v="6108 Bon Terra Dr"/>
    <x v="34"/>
    <n v="4"/>
    <n v="3"/>
    <n v="0"/>
    <n v="2"/>
    <n v="2"/>
    <n v="1985"/>
    <n v="0.28699999999999998"/>
    <n v="3041"/>
    <n v="282.77"/>
    <n v="859900"/>
    <n v="279.51"/>
    <n v="850000"/>
    <x v="1406"/>
    <n v="-9900"/>
    <x v="1478"/>
    <x v="1312"/>
    <x v="54"/>
    <n v="6"/>
    <x v="182"/>
  </r>
  <r>
    <n v="1781"/>
    <n v="5745690"/>
    <s v="C"/>
    <s v="1N"/>
    <s v="12013 Carmel Park Ln"/>
    <x v="6"/>
    <n v="3"/>
    <n v="2"/>
    <n v="0"/>
    <n v="2"/>
    <n v="2"/>
    <n v="1980"/>
    <n v="0.22"/>
    <n v="1547"/>
    <n v="283.45"/>
    <n v="438500"/>
    <n v="308.33999999999997"/>
    <n v="477000"/>
    <x v="1407"/>
    <n v="38500"/>
    <x v="1479"/>
    <x v="1313"/>
    <x v="54"/>
    <n v="2"/>
    <x v="5"/>
  </r>
  <r>
    <n v="1782"/>
    <n v="3434255"/>
    <s v="C"/>
    <s v="2N"/>
    <s v="11222 Blossom Bell Dr"/>
    <x v="19"/>
    <n v="4"/>
    <n v="2"/>
    <n v="0"/>
    <n v="2"/>
    <n v="1"/>
    <n v="1978"/>
    <n v="0.159"/>
    <n v="1600"/>
    <n v="311.88"/>
    <n v="499000"/>
    <n v="321.88"/>
    <n v="515000"/>
    <x v="1408"/>
    <n v="16000"/>
    <x v="1480"/>
    <x v="1314"/>
    <x v="54"/>
    <n v="4"/>
    <x v="4"/>
  </r>
  <r>
    <n v="1783"/>
    <n v="1643319"/>
    <s v="C"/>
    <s v="10N"/>
    <s v="506 Colonial Park Blvd"/>
    <x v="31"/>
    <n v="3"/>
    <n v="2"/>
    <n v="0"/>
    <n v="2"/>
    <n v="1"/>
    <n v="2005"/>
    <n v="0.13400000000000001"/>
    <n v="1369"/>
    <n v="314.02"/>
    <n v="429900"/>
    <n v="351.35"/>
    <n v="481000"/>
    <x v="1409"/>
    <n v="51100"/>
    <x v="1481"/>
    <x v="1315"/>
    <x v="54"/>
    <n v="6"/>
    <x v="16"/>
  </r>
  <r>
    <n v="1784"/>
    <n v="6621928"/>
    <s v="C"/>
    <n v="3"/>
    <s v="7303 Bennett Ave #1"/>
    <x v="12"/>
    <n v="3"/>
    <n v="2"/>
    <n v="0"/>
    <n v="0"/>
    <n v="1"/>
    <n v="1998"/>
    <n v="0.188"/>
    <n v="1184"/>
    <n v="316.3"/>
    <n v="374500"/>
    <n v="338.26"/>
    <n v="400500"/>
    <x v="1410"/>
    <n v="26000"/>
    <x v="1482"/>
    <x v="1316"/>
    <x v="54"/>
    <n v="35"/>
    <x v="65"/>
  </r>
  <r>
    <n v="1785"/>
    <n v="8531868"/>
    <s v="C"/>
    <s v="W"/>
    <s v="4617 Foster Ranch Rd"/>
    <x v="17"/>
    <n v="3"/>
    <n v="2"/>
    <n v="0"/>
    <n v="2"/>
    <n v="1"/>
    <n v="1999"/>
    <n v="0.218"/>
    <n v="1849"/>
    <n v="323.95999999999998"/>
    <n v="599000"/>
    <n v="324.5"/>
    <n v="600000"/>
    <x v="1411"/>
    <n v="1000"/>
    <x v="1483"/>
    <x v="1317"/>
    <x v="54"/>
    <n v="36"/>
    <x v="45"/>
  </r>
  <r>
    <n v="1786"/>
    <n v="9563656"/>
    <s v="C"/>
    <s v="10N"/>
    <s v="5103 Suburban Dr"/>
    <x v="31"/>
    <n v="3"/>
    <n v="2"/>
    <n v="0"/>
    <n v="2"/>
    <n v="1"/>
    <n v="1975"/>
    <n v="0.184"/>
    <n v="1202"/>
    <n v="328.62"/>
    <n v="395000"/>
    <n v="415.97"/>
    <n v="500000"/>
    <x v="1412"/>
    <n v="105000"/>
    <x v="1484"/>
    <x v="1318"/>
    <x v="54"/>
    <n v="3"/>
    <x v="3"/>
  </r>
  <r>
    <n v="1787"/>
    <n v="6076889"/>
    <s v="C"/>
    <s v="10N"/>
    <s v="608 Old Stone Rd"/>
    <x v="31"/>
    <n v="3"/>
    <n v="2"/>
    <n v="0"/>
    <n v="2"/>
    <n v="1"/>
    <n v="1973"/>
    <n v="0.161"/>
    <n v="1307"/>
    <n v="344.3"/>
    <n v="450000"/>
    <n v="386.38"/>
    <n v="505000"/>
    <x v="1413"/>
    <n v="55000"/>
    <x v="1485"/>
    <x v="1319"/>
    <x v="54"/>
    <n v="8"/>
    <x v="2"/>
  </r>
  <r>
    <n v="1788"/>
    <n v="9097636"/>
    <s v="C"/>
    <s v="10N"/>
    <s v="2101 Falcon Hill Dr"/>
    <x v="31"/>
    <n v="3"/>
    <n v="2"/>
    <n v="0"/>
    <n v="2"/>
    <n v="1"/>
    <n v="1968"/>
    <n v="0.28199999999999997"/>
    <n v="1666"/>
    <n v="345.08"/>
    <n v="574900"/>
    <n v="345.08"/>
    <n v="574900"/>
    <x v="1"/>
    <n v="0"/>
    <x v="1"/>
    <x v="1"/>
    <x v="54"/>
    <n v="62"/>
    <x v="134"/>
  </r>
  <r>
    <n v="1789"/>
    <n v="8784539"/>
    <s v="C"/>
    <s v="1N"/>
    <s v="5704 Sierra Madre"/>
    <x v="14"/>
    <n v="3"/>
    <n v="2"/>
    <n v="0"/>
    <n v="2"/>
    <n v="1"/>
    <n v="1968"/>
    <n v="0.44600000000000001"/>
    <n v="1524"/>
    <n v="347.11"/>
    <n v="529000"/>
    <n v="377.3"/>
    <n v="575000"/>
    <x v="1414"/>
    <n v="46000"/>
    <x v="1486"/>
    <x v="595"/>
    <x v="54"/>
    <n v="6"/>
    <x v="20"/>
  </r>
  <r>
    <n v="1790"/>
    <n v="9918201"/>
    <s v="C"/>
    <s v="8E"/>
    <s v="3503 Day Star Cv"/>
    <x v="23"/>
    <n v="4"/>
    <n v="3"/>
    <n v="1"/>
    <n v="2"/>
    <n v="2"/>
    <n v="1984"/>
    <n v="0.27400000000000002"/>
    <n v="3818"/>
    <n v="352.28"/>
    <n v="1345000"/>
    <n v="314.3"/>
    <n v="1200000"/>
    <x v="1415"/>
    <n v="-145000"/>
    <x v="1487"/>
    <x v="1320"/>
    <x v="54"/>
    <n v="319"/>
    <x v="183"/>
  </r>
  <r>
    <n v="1791"/>
    <n v="3166768"/>
    <s v="C"/>
    <n v="3"/>
    <s v="6809 Wake Forest Ln"/>
    <x v="20"/>
    <n v="3"/>
    <n v="2"/>
    <n v="0"/>
    <n v="0"/>
    <n v="1"/>
    <n v="1961"/>
    <n v="0.158"/>
    <n v="1350"/>
    <n v="355.56"/>
    <n v="480000"/>
    <n v="355.56"/>
    <n v="480000"/>
    <x v="1"/>
    <n v="0"/>
    <x v="1"/>
    <x v="1"/>
    <x v="54"/>
    <n v="6"/>
    <x v="32"/>
  </r>
  <r>
    <n v="1792"/>
    <n v="8026885"/>
    <s v="C"/>
    <n v="3"/>
    <s v="1102 CLAYTON Ln"/>
    <x v="20"/>
    <n v="3"/>
    <n v="2"/>
    <n v="0"/>
    <n v="0"/>
    <n v="1"/>
    <n v="1952"/>
    <n v="0"/>
    <n v="1034"/>
    <n v="372.34"/>
    <n v="385000"/>
    <n v="377.18"/>
    <n v="390000"/>
    <x v="1416"/>
    <n v="5000"/>
    <x v="1488"/>
    <x v="125"/>
    <x v="54"/>
    <n v="10"/>
    <x v="28"/>
  </r>
  <r>
    <n v="1793"/>
    <n v="3169966"/>
    <s v="C"/>
    <n v="6"/>
    <s v="3307 Garden Villa Ln"/>
    <x v="26"/>
    <n v="4"/>
    <n v="2"/>
    <n v="0"/>
    <n v="0"/>
    <n v="1"/>
    <n v="1962"/>
    <n v="0.16900000000000001"/>
    <n v="1892"/>
    <n v="409.62"/>
    <n v="775000"/>
    <n v="462.47"/>
    <n v="875000"/>
    <x v="1417"/>
    <n v="100000"/>
    <x v="1489"/>
    <x v="1321"/>
    <x v="54"/>
    <n v="1"/>
    <x v="5"/>
  </r>
  <r>
    <n v="1794"/>
    <n v="1889230"/>
    <s v="C"/>
    <n v="3"/>
    <s v="5201 Knight Cir"/>
    <x v="20"/>
    <n v="2"/>
    <n v="2"/>
    <n v="0"/>
    <n v="0"/>
    <n v="1"/>
    <n v="1955"/>
    <n v="0.35299999999999998"/>
    <n v="1198"/>
    <n v="416.53"/>
    <n v="499000"/>
    <n v="448.25"/>
    <n v="537000"/>
    <x v="1418"/>
    <n v="38000"/>
    <x v="1490"/>
    <x v="1322"/>
    <x v="54"/>
    <n v="4"/>
    <x v="4"/>
  </r>
  <r>
    <n v="1795"/>
    <n v="1859817"/>
    <s v="C"/>
    <s v="10N"/>
    <s v="4704 Menchaca Rd"/>
    <x v="31"/>
    <n v="4"/>
    <n v="3"/>
    <n v="0"/>
    <n v="1"/>
    <n v="1"/>
    <n v="1958"/>
    <n v="0.23699999999999999"/>
    <n v="1719"/>
    <n v="421.76"/>
    <n v="725000"/>
    <n v="406.81"/>
    <n v="699300"/>
    <x v="1419"/>
    <n v="-25700"/>
    <x v="1491"/>
    <x v="1323"/>
    <x v="54"/>
    <n v="48"/>
    <x v="37"/>
  </r>
  <r>
    <n v="1796"/>
    <n v="2099009"/>
    <s v="C"/>
    <s v="1B"/>
    <s v="608 Upson St"/>
    <x v="37"/>
    <n v="4"/>
    <n v="3"/>
    <n v="1"/>
    <n v="1"/>
    <n v="2"/>
    <n v="2001"/>
    <n v="0.14799999999999999"/>
    <n v="2823"/>
    <n v="441.73"/>
    <n v="1247000"/>
    <n v="449.88"/>
    <n v="1270000"/>
    <x v="1420"/>
    <n v="23000"/>
    <x v="1492"/>
    <x v="1324"/>
    <x v="54"/>
    <n v="32"/>
    <x v="76"/>
  </r>
  <r>
    <n v="1797"/>
    <n v="5397829"/>
    <s v="C"/>
    <n v="4"/>
    <s v="4607 ROSEDALE Ave"/>
    <x v="42"/>
    <n v="3"/>
    <n v="2"/>
    <n v="0"/>
    <n v="2"/>
    <n v="2"/>
    <n v="1941"/>
    <n v="0.156"/>
    <n v="1775"/>
    <n v="474.93"/>
    <n v="843000"/>
    <n v="463.66"/>
    <n v="823000"/>
    <x v="1421"/>
    <n v="-20000"/>
    <x v="1493"/>
    <x v="1325"/>
    <x v="54"/>
    <n v="39"/>
    <x v="61"/>
  </r>
  <r>
    <n v="1798"/>
    <n v="8116871"/>
    <s v="C"/>
    <n v="4"/>
    <s v="4524 Avenue D"/>
    <x v="22"/>
    <n v="3"/>
    <n v="2"/>
    <n v="0"/>
    <n v="2"/>
    <n v="1"/>
    <n v="1983"/>
    <n v="0.154"/>
    <n v="1456"/>
    <n v="504.81"/>
    <n v="735000"/>
    <n v="525.41"/>
    <n v="765000"/>
    <x v="1422"/>
    <n v="30000"/>
    <x v="1494"/>
    <x v="1326"/>
    <x v="54"/>
    <n v="3"/>
    <x v="130"/>
  </r>
  <r>
    <n v="1799"/>
    <n v="3558331"/>
    <s v="C"/>
    <s v="SC"/>
    <s v="9020 Bird Brook Ln"/>
    <x v="35"/>
    <n v="4"/>
    <n v="2"/>
    <n v="1"/>
    <n v="2"/>
    <n v="2"/>
    <n v="2014"/>
    <n v="0.11700000000000001"/>
    <n v="2305"/>
    <n v="149.66999999999999"/>
    <n v="345000"/>
    <n v="193.06"/>
    <n v="445000"/>
    <x v="1423"/>
    <n v="100000"/>
    <x v="1495"/>
    <x v="1327"/>
    <x v="55"/>
    <n v="5"/>
    <x v="16"/>
  </r>
  <r>
    <n v="1800"/>
    <n v="8389025"/>
    <s v="C"/>
    <s v="HD"/>
    <s v="130 Empire Ct"/>
    <x v="7"/>
    <n v="4"/>
    <n v="3"/>
    <n v="1"/>
    <n v="3"/>
    <n v="1.5"/>
    <n v="2007"/>
    <n v="0.32600000000000001"/>
    <n v="3633"/>
    <n v="165.15"/>
    <n v="600000"/>
    <n v="203.69"/>
    <n v="740000"/>
    <x v="1424"/>
    <n v="140000"/>
    <x v="1496"/>
    <x v="1328"/>
    <x v="55"/>
    <n v="4"/>
    <x v="4"/>
  </r>
  <r>
    <n v="1801"/>
    <n v="1711080"/>
    <s v="C"/>
    <s v="W"/>
    <s v="7600 Roaring Springs Dr"/>
    <x v="30"/>
    <n v="3"/>
    <n v="3"/>
    <n v="1"/>
    <n v="2"/>
    <n v="2"/>
    <n v="2005"/>
    <n v="0.32600000000000001"/>
    <n v="3425"/>
    <n v="174.89"/>
    <n v="599000"/>
    <n v="219.85"/>
    <n v="753000"/>
    <x v="1425"/>
    <n v="154000"/>
    <x v="1497"/>
    <x v="1329"/>
    <x v="55"/>
    <n v="5"/>
    <x v="4"/>
  </r>
  <r>
    <n v="1802"/>
    <n v="2890700"/>
    <s v="C"/>
    <s v="LS"/>
    <s v="301 Flamingo Dr"/>
    <x v="16"/>
    <n v="3"/>
    <n v="2"/>
    <n v="1"/>
    <n v="2"/>
    <n v="3"/>
    <n v="1999"/>
    <n v="0.27600000000000002"/>
    <n v="2395"/>
    <n v="177.41"/>
    <n v="424900"/>
    <n v="187.89"/>
    <n v="450000"/>
    <x v="1426"/>
    <n v="25100"/>
    <x v="1498"/>
    <x v="1330"/>
    <x v="55"/>
    <n v="5"/>
    <x v="16"/>
  </r>
  <r>
    <n v="1803"/>
    <n v="7555886"/>
    <s v="C"/>
    <s v="CLS"/>
    <s v="10520 Dunham Forest Rd"/>
    <x v="27"/>
    <n v="3"/>
    <n v="2"/>
    <n v="1"/>
    <n v="2"/>
    <n v="2"/>
    <n v="2002"/>
    <n v="0.127"/>
    <n v="2184"/>
    <n v="178.11"/>
    <n v="389000"/>
    <n v="210.62"/>
    <n v="460000"/>
    <x v="1427"/>
    <n v="71000"/>
    <x v="1499"/>
    <x v="1331"/>
    <x v="55"/>
    <n v="6"/>
    <x v="32"/>
  </r>
  <r>
    <n v="1804"/>
    <n v="3228016"/>
    <s v="C"/>
    <s v="NW"/>
    <s v="13001 Hymeadow Dr #21"/>
    <x v="3"/>
    <n v="3"/>
    <n v="2"/>
    <n v="1"/>
    <n v="1"/>
    <n v="2"/>
    <n v="2015"/>
    <n v="2.9000000000000001E-2"/>
    <n v="2096"/>
    <n v="183.64"/>
    <n v="384900"/>
    <n v="186.55"/>
    <n v="391000"/>
    <x v="1428"/>
    <n v="6100"/>
    <x v="1500"/>
    <x v="1332"/>
    <x v="55"/>
    <n v="0"/>
    <x v="1"/>
  </r>
  <r>
    <n v="1805"/>
    <n v="5082281"/>
    <s v="C"/>
    <s v="HD"/>
    <s v="11951 Mesa Verde Dr"/>
    <x v="7"/>
    <n v="5"/>
    <n v="5"/>
    <n v="1"/>
    <n v="4"/>
    <n v="2"/>
    <n v="2020"/>
    <n v="0.28000000000000003"/>
    <n v="4148"/>
    <n v="183.88"/>
    <n v="762724"/>
    <n v="192.56"/>
    <n v="798721"/>
    <x v="876"/>
    <n v="35997"/>
    <x v="1501"/>
    <x v="1333"/>
    <x v="55"/>
    <n v="65"/>
    <x v="49"/>
  </r>
  <r>
    <n v="1806"/>
    <n v="8691430"/>
    <s v="C"/>
    <s v="SWW"/>
    <s v="8908 Wampton Way"/>
    <x v="15"/>
    <n v="4"/>
    <n v="2"/>
    <n v="1"/>
    <n v="2"/>
    <n v="2"/>
    <n v="2000"/>
    <n v="0.13700000000000001"/>
    <n v="2387"/>
    <n v="198.99"/>
    <n v="475000"/>
    <n v="245.08"/>
    <n v="585000"/>
    <x v="1429"/>
    <n v="110000"/>
    <x v="1502"/>
    <x v="1334"/>
    <x v="55"/>
    <n v="3"/>
    <x v="3"/>
  </r>
  <r>
    <n v="1807"/>
    <n v="7574409"/>
    <s v="C"/>
    <s v="CLS"/>
    <s v="10528 Dunham Forest Rd"/>
    <x v="27"/>
    <n v="3"/>
    <n v="2"/>
    <n v="1"/>
    <n v="2"/>
    <n v="2"/>
    <n v="2002"/>
    <n v="0.13400000000000001"/>
    <n v="2120"/>
    <n v="202.83"/>
    <n v="430000"/>
    <n v="231.6"/>
    <n v="491000"/>
    <x v="1430"/>
    <n v="61000"/>
    <x v="1503"/>
    <x v="1335"/>
    <x v="55"/>
    <n v="7"/>
    <x v="11"/>
  </r>
  <r>
    <n v="1808"/>
    <n v="2092350"/>
    <s v="C"/>
    <s v="RN"/>
    <s v="3120 Wild Rock Cv"/>
    <x v="29"/>
    <n v="6"/>
    <n v="4"/>
    <n v="1"/>
    <n v="3"/>
    <n v="2"/>
    <n v="2003"/>
    <n v="0.48499999999999999"/>
    <n v="4175"/>
    <n v="203.59"/>
    <n v="850000"/>
    <n v="241.8"/>
    <n v="1009500"/>
    <x v="1431"/>
    <n v="159500"/>
    <x v="1504"/>
    <x v="1336"/>
    <x v="55"/>
    <n v="3"/>
    <x v="3"/>
  </r>
  <r>
    <n v="1809"/>
    <n v="2615739"/>
    <s v="C"/>
    <s v="SWE"/>
    <s v="10953 Colonel Winn Loop"/>
    <x v="9"/>
    <n v="3"/>
    <n v="2"/>
    <n v="0"/>
    <n v="2"/>
    <n v="1"/>
    <n v="2001"/>
    <n v="0.14799999999999999"/>
    <n v="1776"/>
    <n v="205.52"/>
    <n v="365000"/>
    <n v="250.56"/>
    <n v="445000"/>
    <x v="1432"/>
    <n v="80000"/>
    <x v="1505"/>
    <x v="1337"/>
    <x v="55"/>
    <n v="4"/>
    <x v="3"/>
  </r>
  <r>
    <n v="1810"/>
    <n v="5226857"/>
    <s v="C"/>
    <n v="11"/>
    <s v="3513 Breckenridge Dr"/>
    <x v="8"/>
    <n v="3"/>
    <n v="2"/>
    <n v="1"/>
    <n v="2"/>
    <n v="2"/>
    <n v="2016"/>
    <n v="0.10100000000000001"/>
    <n v="1705"/>
    <n v="211.09"/>
    <n v="359900"/>
    <n v="211.14"/>
    <n v="360000"/>
    <x v="147"/>
    <n v="100"/>
    <x v="1506"/>
    <x v="1338"/>
    <x v="55"/>
    <n v="10"/>
    <x v="21"/>
  </r>
  <r>
    <n v="1811"/>
    <n v="6726915"/>
    <s v="C"/>
    <s v="SWW"/>
    <s v="5124 Jacobs Creek Ct"/>
    <x v="15"/>
    <n v="4"/>
    <n v="3"/>
    <n v="0"/>
    <n v="2"/>
    <n v="2"/>
    <n v="2001"/>
    <n v="0.246"/>
    <n v="2957"/>
    <n v="213.05"/>
    <n v="630000"/>
    <n v="221.58"/>
    <n v="655200"/>
    <x v="1433"/>
    <n v="25200"/>
    <x v="1507"/>
    <x v="224"/>
    <x v="55"/>
    <n v="3"/>
    <x v="3"/>
  </r>
  <r>
    <n v="1812"/>
    <n v="2912382"/>
    <s v="C"/>
    <s v="N"/>
    <s v="1837 Montana Sky Dr"/>
    <x v="6"/>
    <n v="3"/>
    <n v="2"/>
    <n v="0"/>
    <n v="2"/>
    <n v="1"/>
    <n v="2000"/>
    <n v="0.14099999999999999"/>
    <n v="1961"/>
    <n v="216.73"/>
    <n v="425000"/>
    <n v="260.70999999999998"/>
    <n v="511250"/>
    <x v="1434"/>
    <n v="86250"/>
    <x v="1508"/>
    <x v="1339"/>
    <x v="55"/>
    <n v="2"/>
    <x v="6"/>
  </r>
  <r>
    <n v="1813"/>
    <n v="4242344"/>
    <s v="C"/>
    <s v="3E"/>
    <s v="5925 Alsace Trl"/>
    <x v="1"/>
    <n v="2"/>
    <n v="1"/>
    <n v="0"/>
    <n v="0"/>
    <n v="1"/>
    <n v="1980"/>
    <n v="0.124"/>
    <n v="939"/>
    <n v="217.78"/>
    <n v="204500"/>
    <n v="255.59"/>
    <n v="240000"/>
    <x v="1435"/>
    <n v="35500"/>
    <x v="1509"/>
    <x v="1340"/>
    <x v="55"/>
    <n v="4"/>
    <x v="4"/>
  </r>
  <r>
    <n v="1814"/>
    <n v="3594327"/>
    <s v="C"/>
    <s v="2N"/>
    <s v="9811 Parkfield Dr"/>
    <x v="19"/>
    <n v="5"/>
    <n v="3"/>
    <n v="0"/>
    <n v="2"/>
    <n v="2"/>
    <n v="1973"/>
    <n v="0.186"/>
    <n v="2336"/>
    <n v="222.17"/>
    <n v="519000"/>
    <n v="241.87"/>
    <n v="565000"/>
    <x v="1436"/>
    <n v="46000"/>
    <x v="1510"/>
    <x v="1341"/>
    <x v="55"/>
    <n v="6"/>
    <x v="32"/>
  </r>
  <r>
    <n v="1815"/>
    <n v="4593429"/>
    <s v="C"/>
    <s v="N"/>
    <s v="3705 Bratton Heights Dr"/>
    <x v="5"/>
    <n v="3"/>
    <n v="2"/>
    <n v="1"/>
    <n v="2"/>
    <n v="2"/>
    <n v="1998"/>
    <n v="0.114"/>
    <n v="1436"/>
    <n v="222.84"/>
    <n v="320000"/>
    <n v="269.5"/>
    <n v="387000"/>
    <x v="1437"/>
    <n v="67000"/>
    <x v="1511"/>
    <x v="1342"/>
    <x v="55"/>
    <n v="3"/>
    <x v="3"/>
  </r>
  <r>
    <n v="1816"/>
    <n v="4346259"/>
    <s v="C"/>
    <s v="SWE"/>
    <s v="11715 Budley S Degroot Ln"/>
    <x v="9"/>
    <n v="3"/>
    <n v="2"/>
    <n v="0"/>
    <n v="2"/>
    <n v="1"/>
    <n v="2006"/>
    <n v="0.17599999999999999"/>
    <n v="1487"/>
    <n v="227.98"/>
    <n v="339000"/>
    <n v="280.43"/>
    <n v="417000"/>
    <x v="1438"/>
    <n v="78000"/>
    <x v="1512"/>
    <x v="1343"/>
    <x v="55"/>
    <n v="4"/>
    <x v="4"/>
  </r>
  <r>
    <n v="1817"/>
    <n v="6446491"/>
    <s v="C"/>
    <s v="10N"/>
    <s v="2208 Amur Dr"/>
    <x v="31"/>
    <n v="3"/>
    <n v="2"/>
    <n v="1"/>
    <n v="2"/>
    <n v="2"/>
    <n v="2008"/>
    <n v="0.20699999999999999"/>
    <n v="2074"/>
    <n v="229.03"/>
    <n v="475000"/>
    <n v="251.69"/>
    <n v="522000"/>
    <x v="1439"/>
    <n v="47000"/>
    <x v="1513"/>
    <x v="1344"/>
    <x v="55"/>
    <n v="6"/>
    <x v="16"/>
  </r>
  <r>
    <n v="1818"/>
    <n v="4004623"/>
    <s v="C"/>
    <s v="LS"/>
    <s v="16416 Coursier Dr"/>
    <x v="11"/>
    <n v="4"/>
    <n v="3"/>
    <n v="1"/>
    <n v="3"/>
    <n v="2"/>
    <n v="2020"/>
    <n v="0.29199999999999998"/>
    <n v="3067"/>
    <n v="233.13"/>
    <n v="715000"/>
    <n v="233.13"/>
    <n v="715000"/>
    <x v="1"/>
    <n v="0"/>
    <x v="1"/>
    <x v="1"/>
    <x v="55"/>
    <n v="5"/>
    <x v="16"/>
  </r>
  <r>
    <n v="1819"/>
    <n v="3527272"/>
    <s v="C"/>
    <n v="11"/>
    <s v="4417 Lendall Ln"/>
    <x v="8"/>
    <n v="3"/>
    <n v="2"/>
    <n v="0"/>
    <n v="2"/>
    <n v="1"/>
    <n v="1999"/>
    <n v="0.24399999999999999"/>
    <n v="1201"/>
    <n v="233.14"/>
    <n v="280000"/>
    <n v="283.10000000000002"/>
    <n v="340000"/>
    <x v="1440"/>
    <n v="60000"/>
    <x v="1514"/>
    <x v="1345"/>
    <x v="55"/>
    <n v="4"/>
    <x v="4"/>
  </r>
  <r>
    <n v="1820"/>
    <n v="9017136"/>
    <s v="C"/>
    <s v="SWW"/>
    <s v="6130 Mordred Ln"/>
    <x v="13"/>
    <n v="4"/>
    <n v="2"/>
    <n v="0"/>
    <n v="2"/>
    <n v="1"/>
    <n v="1995"/>
    <n v="0.25800000000000001"/>
    <n v="2273"/>
    <n v="237.57"/>
    <n v="540000"/>
    <n v="278.93"/>
    <n v="634000"/>
    <x v="1441"/>
    <n v="94000"/>
    <x v="1515"/>
    <x v="1346"/>
    <x v="55"/>
    <n v="0"/>
    <x v="1"/>
  </r>
  <r>
    <n v="1821"/>
    <n v="2969284"/>
    <s v="C"/>
    <s v="N"/>
    <s v="2400 Water Well Ln"/>
    <x v="5"/>
    <n v="3"/>
    <n v="2"/>
    <n v="0"/>
    <n v="2"/>
    <n v="1"/>
    <n v="1983"/>
    <n v="0.16700000000000001"/>
    <n v="1651"/>
    <n v="242.28"/>
    <n v="400000"/>
    <n v="275.58999999999997"/>
    <n v="455000"/>
    <x v="1442"/>
    <n v="55000"/>
    <x v="1516"/>
    <x v="1347"/>
    <x v="55"/>
    <n v="0"/>
    <x v="1"/>
  </r>
  <r>
    <n v="1822"/>
    <n v="7374233"/>
    <s v="C"/>
    <s v="2N"/>
    <s v="1506 Rutland Dr"/>
    <x v="19"/>
    <n v="4"/>
    <n v="2"/>
    <n v="0"/>
    <n v="2"/>
    <n v="1"/>
    <n v="1971"/>
    <n v="0.20399999999999999"/>
    <n v="1408"/>
    <n v="255.68"/>
    <n v="360000"/>
    <n v="282.67"/>
    <n v="398000"/>
    <x v="1443"/>
    <n v="38000"/>
    <x v="1517"/>
    <x v="1348"/>
    <x v="55"/>
    <n v="4"/>
    <x v="4"/>
  </r>
  <r>
    <n v="1823"/>
    <n v="8581428"/>
    <s v="C"/>
    <s v="10S"/>
    <s v="7902 Finch Trl"/>
    <x v="31"/>
    <n v="4"/>
    <n v="2"/>
    <n v="0"/>
    <n v="2"/>
    <n v="1"/>
    <n v="1986"/>
    <n v="0.158"/>
    <n v="1665"/>
    <n v="270.27"/>
    <n v="450000"/>
    <n v="295.5"/>
    <n v="492000"/>
    <x v="1444"/>
    <n v="42000"/>
    <x v="1518"/>
    <x v="1349"/>
    <x v="55"/>
    <n v="4"/>
    <x v="4"/>
  </r>
  <r>
    <n v="1824"/>
    <n v="5734689"/>
    <s v="C"/>
    <n v="3"/>
    <s v="2900 Pecan Springs Rd"/>
    <x v="20"/>
    <n v="3"/>
    <n v="2"/>
    <n v="0"/>
    <n v="2"/>
    <n v="1"/>
    <n v="1957"/>
    <n v="0.27300000000000002"/>
    <n v="2209"/>
    <n v="270.70999999999998"/>
    <n v="598000"/>
    <n v="272.07"/>
    <n v="601000"/>
    <x v="1445"/>
    <n v="3000"/>
    <x v="1519"/>
    <x v="1350"/>
    <x v="55"/>
    <n v="148"/>
    <x v="140"/>
  </r>
  <r>
    <n v="1825"/>
    <n v="2477083"/>
    <s v="C"/>
    <s v="LS"/>
    <s v="16310 Forest Way Way"/>
    <x v="16"/>
    <n v="3"/>
    <n v="2"/>
    <n v="1"/>
    <n v="2"/>
    <n v="2"/>
    <n v="2021"/>
    <n v="0.33300000000000002"/>
    <n v="2116"/>
    <n v="278.58999999999997"/>
    <n v="589500"/>
    <n v="279.54000000000002"/>
    <n v="591500"/>
    <x v="1446"/>
    <n v="2000"/>
    <x v="1520"/>
    <x v="1351"/>
    <x v="55"/>
    <n v="10"/>
    <x v="28"/>
  </r>
  <r>
    <n v="1826"/>
    <n v="7430846"/>
    <s v="C"/>
    <s v="SWW"/>
    <s v="9000 Zyle Rd"/>
    <x v="7"/>
    <n v="4"/>
    <n v="2"/>
    <n v="1"/>
    <n v="2"/>
    <n v="1"/>
    <n v="1998"/>
    <n v="1.4990000000000001"/>
    <n v="2344"/>
    <n v="281.52999999999997"/>
    <n v="659900"/>
    <n v="342.15"/>
    <n v="802000"/>
    <x v="1447"/>
    <n v="142100"/>
    <x v="1521"/>
    <x v="1352"/>
    <x v="55"/>
    <n v="4"/>
    <x v="4"/>
  </r>
  <r>
    <n v="1827"/>
    <n v="8192811"/>
    <s v="C"/>
    <s v="10N"/>
    <s v="705 N Bluff Dr #12"/>
    <x v="31"/>
    <n v="3"/>
    <n v="2"/>
    <n v="1"/>
    <n v="1"/>
    <n v="2"/>
    <n v="2017"/>
    <n v="9.4E-2"/>
    <n v="1677"/>
    <n v="286.23"/>
    <n v="480000"/>
    <n v="307.10000000000002"/>
    <n v="515000"/>
    <x v="1448"/>
    <n v="35000"/>
    <x v="1522"/>
    <x v="1353"/>
    <x v="55"/>
    <n v="3"/>
    <x v="3"/>
  </r>
  <r>
    <n v="1828"/>
    <n v="3482033"/>
    <s v="C"/>
    <n v="3"/>
    <s v="5808 Coventry Ln"/>
    <x v="20"/>
    <n v="3"/>
    <n v="2"/>
    <n v="0"/>
    <n v="0"/>
    <n v="1"/>
    <n v="2005"/>
    <n v="0.16200000000000001"/>
    <n v="1896"/>
    <n v="303.27"/>
    <n v="575000"/>
    <n v="362.5"/>
    <n v="687300"/>
    <x v="1449"/>
    <n v="112300"/>
    <x v="1523"/>
    <x v="1354"/>
    <x v="55"/>
    <n v="3"/>
    <x v="3"/>
  </r>
  <r>
    <n v="1829"/>
    <n v="1154891"/>
    <s v="C"/>
    <s v="10S"/>
    <s v="7202 Barnsdale Way"/>
    <x v="31"/>
    <n v="3"/>
    <n v="2"/>
    <n v="0"/>
    <n v="2"/>
    <n v="1"/>
    <n v="1979"/>
    <n v="0.154"/>
    <n v="1090"/>
    <n v="307.33999999999997"/>
    <n v="335000"/>
    <n v="344.04"/>
    <n v="375000"/>
    <x v="1450"/>
    <n v="40000"/>
    <x v="1524"/>
    <x v="1006"/>
    <x v="55"/>
    <n v="9"/>
    <x v="2"/>
  </r>
  <r>
    <n v="1830"/>
    <n v="1776522"/>
    <s v="C"/>
    <s v="10S"/>
    <s v="3215 Evanston Ln"/>
    <x v="31"/>
    <n v="3"/>
    <n v="2"/>
    <n v="0"/>
    <n v="2"/>
    <n v="1"/>
    <n v="1982"/>
    <n v="0.221"/>
    <n v="1185"/>
    <n v="320.58999999999997"/>
    <n v="379900"/>
    <n v="337.55"/>
    <n v="400000"/>
    <x v="1451"/>
    <n v="20100"/>
    <x v="1525"/>
    <x v="1355"/>
    <x v="55"/>
    <n v="8"/>
    <x v="2"/>
  </r>
  <r>
    <n v="1831"/>
    <n v="1138229"/>
    <s v="C"/>
    <s v="8E"/>
    <s v="3313 Lookout Ln"/>
    <x v="23"/>
    <n v="3"/>
    <n v="2"/>
    <n v="1"/>
    <n v="2"/>
    <n v="2"/>
    <n v="1984"/>
    <n v="0.27600000000000002"/>
    <n v="2263"/>
    <n v="330.98"/>
    <n v="749000"/>
    <n v="371.19"/>
    <n v="840000"/>
    <x v="1452"/>
    <n v="91000"/>
    <x v="1526"/>
    <x v="1356"/>
    <x v="55"/>
    <n v="3"/>
    <x v="6"/>
  </r>
  <r>
    <n v="1832"/>
    <n v="9978649"/>
    <s v="C"/>
    <n v="4"/>
    <s v="3914 Becker Ave"/>
    <x v="22"/>
    <n v="3"/>
    <n v="1"/>
    <n v="0"/>
    <n v="2"/>
    <n v="2"/>
    <n v="1922"/>
    <n v="0.128"/>
    <n v="1316"/>
    <n v="387.54"/>
    <n v="510000"/>
    <n v="468.09"/>
    <n v="616000"/>
    <x v="1453"/>
    <n v="106000"/>
    <x v="1527"/>
    <x v="1357"/>
    <x v="55"/>
    <n v="12"/>
    <x v="10"/>
  </r>
  <r>
    <n v="1833"/>
    <n v="7485961"/>
    <s v="C"/>
    <n v="3"/>
    <s v="6210 Linda Ln"/>
    <x v="20"/>
    <n v="2"/>
    <n v="1"/>
    <n v="0"/>
    <n v="0"/>
    <n v="1"/>
    <n v="1951"/>
    <n v="0.193"/>
    <n v="948"/>
    <n v="421.89"/>
    <n v="399950"/>
    <n v="427.22"/>
    <n v="405000"/>
    <x v="1454"/>
    <n v="5050"/>
    <x v="1528"/>
    <x v="1358"/>
    <x v="55"/>
    <n v="90"/>
    <x v="172"/>
  </r>
  <r>
    <n v="1834"/>
    <n v="3218184"/>
    <s v="C"/>
    <n v="6"/>
    <s v="207 Lessin Ln"/>
    <x v="26"/>
    <n v="3"/>
    <n v="3"/>
    <n v="1"/>
    <n v="0"/>
    <n v="2"/>
    <n v="1948"/>
    <n v="0.151"/>
    <n v="2070"/>
    <n v="422.71"/>
    <n v="875000"/>
    <n v="417.87"/>
    <n v="865000"/>
    <x v="1455"/>
    <n v="-10000"/>
    <x v="1529"/>
    <x v="826"/>
    <x v="55"/>
    <n v="64"/>
    <x v="29"/>
  </r>
  <r>
    <n v="1835"/>
    <n v="7937857"/>
    <s v="C"/>
    <n v="5"/>
    <s v="1207 Luna St #2"/>
    <x v="21"/>
    <n v="3"/>
    <n v="2"/>
    <n v="0"/>
    <n v="0"/>
    <n v="2"/>
    <n v="2020"/>
    <n v="0.188"/>
    <n v="1100"/>
    <n v="431.82"/>
    <n v="475000"/>
    <n v="431.82"/>
    <n v="475000"/>
    <x v="1"/>
    <n v="0"/>
    <x v="1"/>
    <x v="1"/>
    <x v="55"/>
    <n v="9"/>
    <x v="5"/>
  </r>
  <r>
    <n v="1836"/>
    <n v="5705330"/>
    <s v="C"/>
    <s v="1B"/>
    <s v="2719 Windsor Rd"/>
    <x v="37"/>
    <n v="4"/>
    <n v="3"/>
    <n v="1"/>
    <n v="1"/>
    <n v="2"/>
    <n v="2016"/>
    <n v="0.13600000000000001"/>
    <n v="2353"/>
    <n v="446.24"/>
    <n v="1050000"/>
    <n v="467.49"/>
    <n v="1100000"/>
    <x v="1456"/>
    <n v="50000"/>
    <x v="1530"/>
    <x v="391"/>
    <x v="55"/>
    <n v="3"/>
    <x v="3"/>
  </r>
  <r>
    <n v="1837"/>
    <n v="7438684"/>
    <s v="C"/>
    <n v="2"/>
    <s v="5902 Laird Dr"/>
    <x v="25"/>
    <n v="2"/>
    <n v="0"/>
    <n v="1"/>
    <n v="0"/>
    <n v="1"/>
    <n v="1948"/>
    <n v="0.157"/>
    <n v="1008"/>
    <n v="475.2"/>
    <n v="479000"/>
    <n v="503.67"/>
    <n v="507700"/>
    <x v="1457"/>
    <n v="28700"/>
    <x v="1531"/>
    <x v="1359"/>
    <x v="55"/>
    <n v="4"/>
    <x v="4"/>
  </r>
  <r>
    <n v="1838"/>
    <n v="1678647"/>
    <s v="C"/>
    <n v="4"/>
    <s v="408 W 55TH St #2"/>
    <x v="22"/>
    <n v="2"/>
    <n v="2"/>
    <n v="1"/>
    <n v="1"/>
    <n v="2"/>
    <n v="2020"/>
    <n v="7.0000000000000001E-3"/>
    <n v="974"/>
    <n v="487.58"/>
    <n v="474900"/>
    <n v="487.58"/>
    <n v="474900"/>
    <x v="1"/>
    <n v="0"/>
    <x v="1"/>
    <x v="1"/>
    <x v="55"/>
    <n v="4"/>
    <x v="14"/>
  </r>
  <r>
    <n v="1839"/>
    <n v="8957598"/>
    <s v="C"/>
    <n v="2"/>
    <s v="1700 Princeton Ave"/>
    <x v="25"/>
    <n v="3"/>
    <n v="2"/>
    <n v="0"/>
    <n v="1"/>
    <n v="1"/>
    <n v="1955"/>
    <n v="0.17699999999999999"/>
    <n v="1105"/>
    <n v="497.65"/>
    <n v="549900"/>
    <n v="588.24"/>
    <n v="650000"/>
    <x v="1458"/>
    <n v="100100"/>
    <x v="1532"/>
    <x v="1360"/>
    <x v="55"/>
    <n v="5"/>
    <x v="16"/>
  </r>
  <r>
    <n v="1840"/>
    <n v="4846045"/>
    <s v="C"/>
    <n v="7"/>
    <s v="2104 La Casa Dr #B"/>
    <x v="26"/>
    <n v="3"/>
    <n v="3"/>
    <n v="1"/>
    <n v="1"/>
    <n v="3"/>
    <n v="2020"/>
    <n v="0.246"/>
    <n v="2409"/>
    <n v="579.08000000000004"/>
    <n v="1395000"/>
    <n v="566.63"/>
    <n v="1365000"/>
    <x v="1459"/>
    <n v="-30000"/>
    <x v="1533"/>
    <x v="1361"/>
    <x v="55"/>
    <n v="21"/>
    <x v="79"/>
  </r>
  <r>
    <n v="1841"/>
    <n v="6347583"/>
    <s v="C"/>
    <n v="5"/>
    <s v="1011 E 8th St"/>
    <x v="24"/>
    <n v="3"/>
    <n v="2"/>
    <n v="0"/>
    <n v="0"/>
    <n v="1"/>
    <n v="1895"/>
    <n v="0.27400000000000002"/>
    <n v="2179"/>
    <n v="642.45000000000005"/>
    <n v="1399900"/>
    <n v="642.45000000000005"/>
    <n v="1399900"/>
    <x v="1"/>
    <n v="0"/>
    <x v="1"/>
    <x v="1"/>
    <x v="55"/>
    <n v="43"/>
    <x v="33"/>
  </r>
  <r>
    <n v="1842"/>
    <n v="6904941"/>
    <s v="C"/>
    <s v="NE"/>
    <s v="12009 Manarola Cv"/>
    <x v="28"/>
    <n v="4"/>
    <n v="3"/>
    <n v="1"/>
    <n v="3"/>
    <n v="2"/>
    <n v="2016"/>
    <n v="0.34300000000000003"/>
    <n v="3494"/>
    <n v="139.94999999999999"/>
    <n v="489000"/>
    <n v="174.87"/>
    <n v="611000"/>
    <x v="1460"/>
    <n v="122000"/>
    <x v="1534"/>
    <x v="1362"/>
    <x v="56"/>
    <n v="4"/>
    <x v="4"/>
  </r>
  <r>
    <n v="1843"/>
    <n v="9233844"/>
    <s v="C"/>
    <s v="LS"/>
    <s v="17909 Dufour Dr"/>
    <x v="11"/>
    <n v="5"/>
    <n v="4"/>
    <n v="1"/>
    <n v="3"/>
    <n v="2"/>
    <n v="2021"/>
    <n v="0.19800000000000001"/>
    <n v="3797"/>
    <n v="181.7"/>
    <n v="689900"/>
    <n v="188.45"/>
    <n v="715532"/>
    <x v="712"/>
    <n v="25632"/>
    <x v="1535"/>
    <x v="1363"/>
    <x v="56"/>
    <n v="33"/>
    <x v="43"/>
  </r>
  <r>
    <n v="1844"/>
    <n v="1114498"/>
    <s v="C"/>
    <s v="RRW"/>
    <s v="15524 Gustine Cv"/>
    <x v="27"/>
    <n v="4"/>
    <n v="3"/>
    <n v="0"/>
    <n v="2"/>
    <n v="2"/>
    <n v="1996"/>
    <n v="0.24299999999999999"/>
    <n v="3110"/>
    <n v="184.89"/>
    <n v="575000"/>
    <n v="221.86"/>
    <n v="690000"/>
    <x v="1461"/>
    <n v="115000"/>
    <x v="1536"/>
    <x v="665"/>
    <x v="56"/>
    <n v="4"/>
    <x v="4"/>
  </r>
  <r>
    <n v="1845"/>
    <n v="2996479"/>
    <s v="C"/>
    <s v="SWE"/>
    <s v="12208 Lostwood Cir"/>
    <x v="9"/>
    <n v="4"/>
    <n v="4"/>
    <n v="0"/>
    <n v="3"/>
    <n v="2"/>
    <n v="2011"/>
    <n v="1.0529999999999999"/>
    <n v="3800"/>
    <n v="189.47"/>
    <n v="720000"/>
    <n v="213.16"/>
    <n v="810000"/>
    <x v="1462"/>
    <n v="90000"/>
    <x v="1537"/>
    <x v="949"/>
    <x v="56"/>
    <n v="2"/>
    <x v="6"/>
  </r>
  <r>
    <n v="1846"/>
    <n v="8699523"/>
    <s v="C"/>
    <s v="10N"/>
    <s v="6105 Cougar Dr"/>
    <x v="31"/>
    <n v="4"/>
    <n v="2"/>
    <n v="1"/>
    <n v="0"/>
    <n v="2"/>
    <n v="1971"/>
    <n v="0.23599999999999999"/>
    <n v="1623"/>
    <n v="193.41"/>
    <n v="313900"/>
    <n v="229.27"/>
    <n v="372100"/>
    <x v="1463"/>
    <n v="58200"/>
    <x v="1538"/>
    <x v="1364"/>
    <x v="56"/>
    <n v="3"/>
    <x v="3"/>
  </r>
  <r>
    <n v="1847"/>
    <n v="1689698"/>
    <s v="C"/>
    <s v="RRW"/>
    <s v="16420 Along Creek Cv"/>
    <x v="27"/>
    <n v="3"/>
    <n v="2"/>
    <n v="1"/>
    <n v="2"/>
    <n v="1"/>
    <n v="2006"/>
    <n v="0.2"/>
    <n v="2748"/>
    <n v="196.51"/>
    <n v="540000"/>
    <n v="229.99"/>
    <n v="632000"/>
    <x v="1464"/>
    <n v="92000"/>
    <x v="1539"/>
    <x v="1365"/>
    <x v="56"/>
    <n v="1"/>
    <x v="5"/>
  </r>
  <r>
    <n v="1848"/>
    <n v="2664057"/>
    <s v="C"/>
    <s v="SC"/>
    <s v="6716 Sabrina Dr"/>
    <x v="35"/>
    <n v="4"/>
    <n v="2"/>
    <n v="1"/>
    <n v="2"/>
    <n v="2"/>
    <n v="2002"/>
    <n v="0.14499999999999999"/>
    <n v="1586"/>
    <n v="198.61"/>
    <n v="315000"/>
    <n v="198.61"/>
    <n v="315000"/>
    <x v="1"/>
    <n v="0"/>
    <x v="1"/>
    <x v="1"/>
    <x v="56"/>
    <n v="1"/>
    <x v="5"/>
  </r>
  <r>
    <n v="1849"/>
    <n v="6138318"/>
    <s v="C"/>
    <s v="5E"/>
    <s v="1907 Rinker Ranch Dr"/>
    <x v="4"/>
    <n v="3"/>
    <n v="2"/>
    <n v="1"/>
    <n v="2"/>
    <n v="2"/>
    <n v="2017"/>
    <n v="9.1999999999999998E-2"/>
    <n v="1630"/>
    <n v="199.39"/>
    <n v="325000"/>
    <n v="231.9"/>
    <n v="378000"/>
    <x v="1465"/>
    <n v="53000"/>
    <x v="1540"/>
    <x v="1366"/>
    <x v="56"/>
    <n v="3"/>
    <x v="3"/>
  </r>
  <r>
    <n v="1850"/>
    <n v="3339687"/>
    <s v="C"/>
    <s v="N"/>
    <s v="14801 Great Willow Dr"/>
    <x v="5"/>
    <n v="3"/>
    <n v="2"/>
    <n v="0"/>
    <n v="2"/>
    <n v="2"/>
    <n v="1982"/>
    <n v="0.16700000000000001"/>
    <n v="1523"/>
    <n v="206.5"/>
    <n v="314500"/>
    <n v="236.38"/>
    <n v="360000"/>
    <x v="1466"/>
    <n v="45500"/>
    <x v="1541"/>
    <x v="1367"/>
    <x v="56"/>
    <n v="4"/>
    <x v="4"/>
  </r>
  <r>
    <n v="1851"/>
    <n v="9026331"/>
    <s v="C"/>
    <s v="NW"/>
    <s v="10007 Blue Martin Dr"/>
    <x v="18"/>
    <n v="3"/>
    <n v="2"/>
    <n v="0"/>
    <n v="2"/>
    <n v="2"/>
    <n v="1976"/>
    <n v="0.17499999999999999"/>
    <n v="1637"/>
    <n v="211.36"/>
    <n v="346000"/>
    <n v="238.85"/>
    <n v="391000"/>
    <x v="1467"/>
    <n v="45000"/>
    <x v="1542"/>
    <x v="1368"/>
    <x v="56"/>
    <n v="4"/>
    <x v="4"/>
  </r>
  <r>
    <n v="1852"/>
    <n v="3248227"/>
    <s v="C"/>
    <s v="5E"/>
    <s v="4611 Graceful Ln"/>
    <x v="4"/>
    <n v="3"/>
    <n v="2"/>
    <n v="1"/>
    <n v="0"/>
    <n v="2"/>
    <n v="2017"/>
    <n v="0.14199999999999999"/>
    <n v="1308"/>
    <n v="228.52"/>
    <n v="298900"/>
    <n v="237"/>
    <n v="310000"/>
    <x v="1468"/>
    <n v="11100"/>
    <x v="1543"/>
    <x v="1369"/>
    <x v="56"/>
    <n v="5"/>
    <x v="16"/>
  </r>
  <r>
    <n v="1853"/>
    <n v="3464561"/>
    <s v="C"/>
    <s v="RRW"/>
    <s v="16312 Donoher Dr"/>
    <x v="27"/>
    <n v="5"/>
    <n v="4"/>
    <n v="1"/>
    <n v="2"/>
    <n v="2"/>
    <n v="2020"/>
    <n v="0.219"/>
    <n v="4267"/>
    <n v="234.13"/>
    <n v="999045"/>
    <n v="231.79"/>
    <n v="989045"/>
    <x v="378"/>
    <n v="-10000"/>
    <x v="1544"/>
    <x v="1370"/>
    <x v="56"/>
    <n v="139"/>
    <x v="184"/>
  </r>
  <r>
    <n v="1854"/>
    <n v="1064499"/>
    <s v="C"/>
    <s v="NE"/>
    <s v="1013 Weeping Willow Dr"/>
    <x v="10"/>
    <n v="5"/>
    <n v="3"/>
    <n v="0"/>
    <n v="2"/>
    <n v="1"/>
    <n v="1978"/>
    <n v="0.216"/>
    <n v="2030"/>
    <n v="239.41"/>
    <n v="485999"/>
    <n v="243.84"/>
    <n v="495000"/>
    <x v="1469"/>
    <n v="9001"/>
    <x v="1545"/>
    <x v="1371"/>
    <x v="56"/>
    <n v="34"/>
    <x v="65"/>
  </r>
  <r>
    <n v="1855"/>
    <n v="5390794"/>
    <s v="C"/>
    <s v="LS"/>
    <s v="4700 Weletka Dr"/>
    <x v="16"/>
    <n v="4"/>
    <n v="2"/>
    <n v="1"/>
    <n v="0"/>
    <n v="3"/>
    <n v="1985"/>
    <n v="1.2969999999999999"/>
    <n v="2480"/>
    <n v="239.92"/>
    <n v="595000"/>
    <n v="221.77"/>
    <n v="550000"/>
    <x v="1470"/>
    <n v="-45000"/>
    <x v="1546"/>
    <x v="1372"/>
    <x v="56"/>
    <n v="71"/>
    <x v="185"/>
  </r>
  <r>
    <n v="1856"/>
    <n v="1824053"/>
    <s v="C"/>
    <s v="RN"/>
    <s v="5504 Kite Tail"/>
    <x v="39"/>
    <n v="4"/>
    <n v="2"/>
    <n v="0"/>
    <n v="2"/>
    <n v="1"/>
    <n v="1993"/>
    <n v="0.27700000000000002"/>
    <n v="2150"/>
    <n v="246.51"/>
    <n v="530000"/>
    <n v="263.72000000000003"/>
    <n v="567000"/>
    <x v="1471"/>
    <n v="37000"/>
    <x v="1547"/>
    <x v="1373"/>
    <x v="56"/>
    <n v="3"/>
    <x v="3"/>
  </r>
  <r>
    <n v="1857"/>
    <n v="7987264"/>
    <s v="C"/>
    <s v="LS"/>
    <s v="19209 Freeman Cir"/>
    <x v="11"/>
    <n v="3"/>
    <n v="3"/>
    <n v="0"/>
    <n v="2"/>
    <n v="1"/>
    <n v="2020"/>
    <n v="0.23"/>
    <n v="2142"/>
    <n v="256.22000000000003"/>
    <n v="548825"/>
    <n v="255.05"/>
    <n v="546320"/>
    <x v="1472"/>
    <n v="-2505"/>
    <x v="1548"/>
    <x v="1374"/>
    <x v="56"/>
    <n v="93"/>
    <x v="20"/>
  </r>
  <r>
    <n v="1858"/>
    <n v="8695994"/>
    <s v="C"/>
    <s v="N"/>
    <s v="3403 Celosia St"/>
    <x v="5"/>
    <n v="3"/>
    <n v="2"/>
    <n v="1"/>
    <n v="2"/>
    <n v="2"/>
    <n v="2020"/>
    <n v="9.9000000000000005E-2"/>
    <n v="1645"/>
    <n v="257.38"/>
    <n v="423385"/>
    <n v="253.73"/>
    <n v="417385"/>
    <x v="1473"/>
    <n v="-6000"/>
    <x v="1549"/>
    <x v="1375"/>
    <x v="56"/>
    <n v="93"/>
    <x v="20"/>
  </r>
  <r>
    <n v="1859"/>
    <n v="1617318"/>
    <s v="C"/>
    <s v="1N"/>
    <s v="5825 Secrest Dr"/>
    <x v="14"/>
    <n v="3"/>
    <n v="2"/>
    <n v="0"/>
    <n v="1"/>
    <n v="1"/>
    <n v="1982"/>
    <n v="0.17899999999999999"/>
    <n v="1842"/>
    <n v="257.87"/>
    <n v="475000"/>
    <n v="276.87"/>
    <n v="510000"/>
    <x v="1474"/>
    <n v="35000"/>
    <x v="1550"/>
    <x v="1376"/>
    <x v="56"/>
    <n v="4"/>
    <x v="4"/>
  </r>
  <r>
    <n v="1860"/>
    <n v="5316942"/>
    <s v="C"/>
    <n v="11"/>
    <s v="4715 Cypress Bnd"/>
    <x v="8"/>
    <n v="2"/>
    <n v="1"/>
    <n v="1"/>
    <n v="0"/>
    <n v="1"/>
    <n v="1983"/>
    <n v="0.14000000000000001"/>
    <n v="988"/>
    <n v="263.16000000000003"/>
    <n v="260000"/>
    <n v="263.16000000000003"/>
    <n v="260000"/>
    <x v="1"/>
    <n v="0"/>
    <x v="1"/>
    <x v="1"/>
    <x v="56"/>
    <n v="7"/>
    <x v="32"/>
  </r>
  <r>
    <n v="1861"/>
    <n v="2411695"/>
    <s v="C"/>
    <s v="8W"/>
    <s v="10527 Indigo Broom Loop"/>
    <x v="36"/>
    <n v="5"/>
    <n v="3"/>
    <n v="1"/>
    <n v="3"/>
    <n v="2"/>
    <n v="1996"/>
    <n v="0.36699999999999999"/>
    <n v="4464"/>
    <n v="268.82"/>
    <n v="1200000"/>
    <n v="281.14"/>
    <n v="1255000"/>
    <x v="1475"/>
    <n v="55000"/>
    <x v="1551"/>
    <x v="1377"/>
    <x v="56"/>
    <n v="2"/>
    <x v="6"/>
  </r>
  <r>
    <n v="1862"/>
    <n v="2888260"/>
    <s v="C"/>
    <s v="2N"/>
    <s v="12318 Blue Water Dr"/>
    <x v="19"/>
    <n v="4"/>
    <n v="2"/>
    <n v="0"/>
    <n v="2"/>
    <n v="1"/>
    <n v="1972"/>
    <n v="0.34"/>
    <n v="1790"/>
    <n v="279.33"/>
    <n v="500000"/>
    <n v="293.3"/>
    <n v="525000"/>
    <x v="1476"/>
    <n v="25000"/>
    <x v="1552"/>
    <x v="309"/>
    <x v="56"/>
    <n v="2"/>
    <x v="5"/>
  </r>
  <r>
    <n v="1863"/>
    <n v="2190695"/>
    <s v="C"/>
    <s v="3E"/>
    <s v="5416 Agatha Cir"/>
    <x v="1"/>
    <n v="3"/>
    <n v="2"/>
    <n v="1"/>
    <n v="0"/>
    <n v="2"/>
    <n v="2008"/>
    <n v="0.22700000000000001"/>
    <n v="1932"/>
    <n v="279.5"/>
    <n v="540000"/>
    <n v="284.68"/>
    <n v="550000"/>
    <x v="886"/>
    <n v="10000"/>
    <x v="1553"/>
    <x v="410"/>
    <x v="56"/>
    <n v="5"/>
    <x v="16"/>
  </r>
  <r>
    <n v="1864"/>
    <n v="1822292"/>
    <s v="C"/>
    <s v="10N"/>
    <s v="315 Craigmont Dr"/>
    <x v="31"/>
    <n v="4"/>
    <n v="2"/>
    <n v="0"/>
    <n v="1"/>
    <n v="1"/>
    <n v="1972"/>
    <n v="0.16"/>
    <n v="1419"/>
    <n v="299.51"/>
    <n v="425000"/>
    <n v="300.56"/>
    <n v="426500"/>
    <x v="1007"/>
    <n v="1500"/>
    <x v="1554"/>
    <x v="1378"/>
    <x v="56"/>
    <n v="8"/>
    <x v="2"/>
  </r>
  <r>
    <n v="1865"/>
    <n v="8164123"/>
    <s v="C"/>
    <s v="N"/>
    <s v="12509 Limerick Ave"/>
    <x v="6"/>
    <n v="3"/>
    <n v="2"/>
    <n v="0"/>
    <n v="2"/>
    <n v="1"/>
    <n v="1976"/>
    <n v="0.17699999999999999"/>
    <n v="1377"/>
    <n v="312.27"/>
    <n v="429999"/>
    <n v="334.06"/>
    <n v="460000"/>
    <x v="1477"/>
    <n v="30001"/>
    <x v="1555"/>
    <x v="1379"/>
    <x v="56"/>
    <n v="6"/>
    <x v="16"/>
  </r>
  <r>
    <n v="1866"/>
    <n v="5825876"/>
    <s v="C"/>
    <s v="LS"/>
    <s v="18009 Heard Loop"/>
    <x v="11"/>
    <n v="6"/>
    <n v="5"/>
    <n v="2"/>
    <n v="3"/>
    <n v="2"/>
    <n v="2016"/>
    <n v="0.81599999999999995"/>
    <n v="6175"/>
    <n v="315.79000000000002"/>
    <n v="1950000"/>
    <n v="315.79000000000002"/>
    <n v="1950000"/>
    <x v="1"/>
    <n v="0"/>
    <x v="1"/>
    <x v="1"/>
    <x v="56"/>
    <n v="3"/>
    <x v="6"/>
  </r>
  <r>
    <n v="1867"/>
    <n v="1732118"/>
    <s v="C"/>
    <s v="LS"/>
    <s v="902 Barrie Dr"/>
    <x v="16"/>
    <n v="4"/>
    <n v="3"/>
    <n v="2"/>
    <n v="2"/>
    <n v="2"/>
    <n v="2020"/>
    <n v="0.26200000000000001"/>
    <n v="3457"/>
    <n v="346.54"/>
    <n v="1198000"/>
    <n v="360.86"/>
    <n v="1247500"/>
    <x v="1478"/>
    <n v="49500"/>
    <x v="1556"/>
    <x v="1380"/>
    <x v="56"/>
    <n v="135"/>
    <x v="186"/>
  </r>
  <r>
    <n v="1868"/>
    <n v="2746565"/>
    <s v="C"/>
    <s v="1N"/>
    <s v="4201 Cordova Dr"/>
    <x v="14"/>
    <n v="3"/>
    <n v="2"/>
    <n v="0"/>
    <n v="2"/>
    <n v="1"/>
    <n v="1973"/>
    <n v="0.222"/>
    <n v="1735"/>
    <n v="348.7"/>
    <n v="605000"/>
    <n v="426.51"/>
    <n v="740000"/>
    <x v="1479"/>
    <n v="135000"/>
    <x v="1557"/>
    <x v="1381"/>
    <x v="56"/>
    <n v="4"/>
    <x v="4"/>
  </r>
  <r>
    <n v="1869"/>
    <n v="3489789"/>
    <s v="C"/>
    <s v="2N"/>
    <s v="1413 Fairfield Dr"/>
    <x v="19"/>
    <n v="4"/>
    <n v="2"/>
    <n v="0"/>
    <n v="2"/>
    <n v="1"/>
    <n v="1968"/>
    <n v="0.18"/>
    <n v="1428"/>
    <n v="350.07"/>
    <n v="499900"/>
    <n v="341.39"/>
    <n v="487500"/>
    <x v="969"/>
    <n v="-12400"/>
    <x v="1558"/>
    <x v="1382"/>
    <x v="56"/>
    <n v="16"/>
    <x v="75"/>
  </r>
  <r>
    <n v="1870"/>
    <n v="3202081"/>
    <s v="C"/>
    <n v="5"/>
    <s v="3009 E 18th St"/>
    <x v="24"/>
    <n v="3"/>
    <n v="2"/>
    <n v="0"/>
    <n v="1"/>
    <n v="1"/>
    <n v="1960"/>
    <n v="0.12"/>
    <n v="1595"/>
    <n v="360.5"/>
    <n v="575000"/>
    <n v="382.45"/>
    <n v="610000"/>
    <x v="1480"/>
    <n v="35000"/>
    <x v="1559"/>
    <x v="1383"/>
    <x v="56"/>
    <n v="0"/>
    <x v="1"/>
  </r>
  <r>
    <n v="1871"/>
    <n v="4278821"/>
    <s v="C"/>
    <n v="2"/>
    <s v="8402 Burrell Dr"/>
    <x v="25"/>
    <n v="3"/>
    <n v="2"/>
    <n v="0"/>
    <n v="1"/>
    <n v="1"/>
    <n v="1956"/>
    <n v="0.17100000000000001"/>
    <n v="1334"/>
    <n v="393.55"/>
    <n v="525000"/>
    <n v="437.71"/>
    <n v="583900"/>
    <x v="1481"/>
    <n v="58900"/>
    <x v="1560"/>
    <x v="1384"/>
    <x v="56"/>
    <n v="3"/>
    <x v="3"/>
  </r>
  <r>
    <n v="1872"/>
    <n v="1133626"/>
    <s v="C"/>
    <n v="2"/>
    <s v="7514 Hardy Dr"/>
    <x v="25"/>
    <n v="4"/>
    <n v="3"/>
    <n v="0"/>
    <n v="1"/>
    <n v="2"/>
    <n v="2014"/>
    <n v="0.16300000000000001"/>
    <n v="2629"/>
    <n v="393.69"/>
    <n v="1035000"/>
    <n v="391.78"/>
    <n v="1030000"/>
    <x v="1482"/>
    <n v="-5000"/>
    <x v="1561"/>
    <x v="1385"/>
    <x v="56"/>
    <n v="61"/>
    <x v="24"/>
  </r>
  <r>
    <n v="1873"/>
    <n v="7140331"/>
    <s v="C"/>
    <n v="3"/>
    <s v="4513 Page St"/>
    <x v="20"/>
    <n v="3"/>
    <n v="2"/>
    <n v="1"/>
    <n v="2"/>
    <n v="2"/>
    <n v="2013"/>
    <n v="8.2000000000000003E-2"/>
    <n v="2314"/>
    <n v="396.72"/>
    <n v="918000"/>
    <n v="432.15"/>
    <n v="1000000"/>
    <x v="1483"/>
    <n v="82000"/>
    <x v="1562"/>
    <x v="1386"/>
    <x v="56"/>
    <n v="4"/>
    <x v="3"/>
  </r>
  <r>
    <n v="1874"/>
    <n v="6850658"/>
    <s v="C"/>
    <n v="4"/>
    <s v="916 E 53rd St"/>
    <x v="22"/>
    <n v="3"/>
    <n v="2"/>
    <n v="0"/>
    <n v="0"/>
    <n v="1"/>
    <n v="1946"/>
    <n v="0.12"/>
    <n v="1132"/>
    <n v="419.61"/>
    <n v="475000"/>
    <n v="485.87"/>
    <n v="550000"/>
    <x v="1484"/>
    <n v="75000"/>
    <x v="1563"/>
    <x v="1387"/>
    <x v="56"/>
    <n v="3"/>
    <x v="3"/>
  </r>
  <r>
    <n v="1875"/>
    <n v="3185461"/>
    <s v="C"/>
    <n v="5"/>
    <s v="1917 E 10th St"/>
    <x v="24"/>
    <n v="3"/>
    <n v="3"/>
    <n v="0"/>
    <n v="1"/>
    <n v="2"/>
    <n v="2012"/>
    <n v="0.13500000000000001"/>
    <n v="2317"/>
    <n v="430.73"/>
    <n v="998000"/>
    <n v="489.86"/>
    <n v="1135000"/>
    <x v="1485"/>
    <n v="137000"/>
    <x v="1564"/>
    <x v="1388"/>
    <x v="56"/>
    <n v="5"/>
    <x v="4"/>
  </r>
  <r>
    <n v="1876"/>
    <n v="2892103"/>
    <s v="C"/>
    <s v="10N"/>
    <s v="902 Philco Dr #B"/>
    <x v="31"/>
    <n v="2"/>
    <n v="2"/>
    <n v="0"/>
    <n v="0"/>
    <n v="1"/>
    <n v="2020"/>
    <n v="0"/>
    <n v="1100"/>
    <n v="454.55"/>
    <n v="500000"/>
    <n v="479.09"/>
    <n v="527000"/>
    <x v="1486"/>
    <n v="27000"/>
    <x v="1565"/>
    <x v="568"/>
    <x v="56"/>
    <n v="8"/>
    <x v="2"/>
  </r>
  <r>
    <n v="1877"/>
    <n v="3833578"/>
    <s v="C"/>
    <n v="7"/>
    <s v="1004 Lund St"/>
    <x v="26"/>
    <n v="4"/>
    <n v="3"/>
    <n v="0"/>
    <n v="0"/>
    <s v="M"/>
    <n v="1955"/>
    <n v="0.224"/>
    <n v="2540"/>
    <n v="472.44"/>
    <n v="1200000"/>
    <n v="492.13"/>
    <n v="1250000"/>
    <x v="1487"/>
    <n v="50000"/>
    <x v="1566"/>
    <x v="1389"/>
    <x v="56"/>
    <n v="6"/>
    <x v="32"/>
  </r>
  <r>
    <n v="1878"/>
    <n v="5792986"/>
    <s v="C"/>
    <s v="LS"/>
    <s v="3205 Brass Buttons Trl"/>
    <x v="16"/>
    <n v="4"/>
    <n v="3"/>
    <n v="1"/>
    <n v="2"/>
    <n v="3"/>
    <n v="2008"/>
    <n v="0.378"/>
    <n v="3247"/>
    <n v="474.28"/>
    <n v="1540000"/>
    <n v="474.28"/>
    <n v="1540000"/>
    <x v="1"/>
    <n v="0"/>
    <x v="1"/>
    <x v="1"/>
    <x v="56"/>
    <n v="175"/>
    <x v="187"/>
  </r>
  <r>
    <n v="1879"/>
    <n v="1130852"/>
    <s v="C"/>
    <n v="3"/>
    <s v="1512 Edgewood Ave"/>
    <x v="38"/>
    <n v="3"/>
    <n v="2"/>
    <n v="0"/>
    <n v="0"/>
    <n v="2"/>
    <n v="1949"/>
    <n v="0.151"/>
    <n v="1824"/>
    <n v="479.71"/>
    <n v="875000"/>
    <n v="492.15"/>
    <n v="897675"/>
    <x v="1488"/>
    <n v="22675"/>
    <x v="1567"/>
    <x v="1390"/>
    <x v="56"/>
    <n v="5"/>
    <x v="4"/>
  </r>
  <r>
    <n v="1880"/>
    <n v="3257120"/>
    <s v="C"/>
    <n v="5"/>
    <s v="305 Tillery Sq #2"/>
    <x v="24"/>
    <n v="3"/>
    <n v="3"/>
    <n v="1"/>
    <n v="1"/>
    <n v="2"/>
    <n v="2020"/>
    <n v="0.28499999999999998"/>
    <n v="1780"/>
    <n v="502.81"/>
    <n v="895000"/>
    <n v="500"/>
    <n v="890000"/>
    <x v="1489"/>
    <n v="-5000"/>
    <x v="1568"/>
    <x v="1391"/>
    <x v="56"/>
    <n v="60"/>
    <x v="188"/>
  </r>
  <r>
    <n v="1881"/>
    <n v="4944693"/>
    <s v="C"/>
    <s v="10N"/>
    <s v="4610 Englewood Dr"/>
    <x v="31"/>
    <n v="3"/>
    <n v="2"/>
    <n v="1"/>
    <n v="2"/>
    <n v="1"/>
    <n v="1959"/>
    <n v="0.17799999999999999"/>
    <n v="936"/>
    <n v="528.85"/>
    <n v="495000"/>
    <n v="560.9"/>
    <n v="525000"/>
    <x v="1373"/>
    <n v="30000"/>
    <x v="1569"/>
    <x v="1295"/>
    <x v="56"/>
    <n v="102"/>
    <x v="42"/>
  </r>
  <r>
    <n v="1882"/>
    <n v="7355072"/>
    <s v="C"/>
    <n v="7"/>
    <s v="1806 Cresthaven Dr"/>
    <x v="26"/>
    <n v="3"/>
    <n v="2"/>
    <n v="0"/>
    <n v="2"/>
    <n v="1"/>
    <n v="1972"/>
    <n v="0.309"/>
    <n v="1770"/>
    <n v="536.72"/>
    <n v="950000"/>
    <n v="536.72"/>
    <n v="950000"/>
    <x v="1"/>
    <n v="0"/>
    <x v="1"/>
    <x v="1"/>
    <x v="56"/>
    <n v="0"/>
    <x v="1"/>
  </r>
  <r>
    <n v="1883"/>
    <n v="8624947"/>
    <s v="C"/>
    <n v="6"/>
    <s v="1305 Hillside Ave"/>
    <x v="26"/>
    <n v="3"/>
    <n v="2"/>
    <n v="1"/>
    <n v="0"/>
    <n v="2"/>
    <n v="2011"/>
    <n v="0.16200000000000001"/>
    <n v="3018"/>
    <n v="627.9"/>
    <n v="1895000"/>
    <n v="612.99"/>
    <n v="1850000"/>
    <x v="1490"/>
    <n v="-45000"/>
    <x v="1570"/>
    <x v="1392"/>
    <x v="56"/>
    <n v="111"/>
    <x v="118"/>
  </r>
  <r>
    <n v="1884"/>
    <n v="1850275"/>
    <s v="C"/>
    <s v="1B"/>
    <s v="1713 Mohle Dr"/>
    <x v="37"/>
    <n v="4"/>
    <n v="3"/>
    <n v="1"/>
    <n v="1"/>
    <n v="1"/>
    <n v="1949"/>
    <n v="0.28999999999999998"/>
    <n v="2766"/>
    <n v="650.72"/>
    <n v="1799900"/>
    <n v="656.18"/>
    <n v="1815000"/>
    <x v="1491"/>
    <n v="15100"/>
    <x v="1571"/>
    <x v="1393"/>
    <x v="56"/>
    <n v="25"/>
    <x v="8"/>
  </r>
  <r>
    <n v="1885"/>
    <n v="9197265"/>
    <s v="C"/>
    <s v="8E"/>
    <s v="5014 Timberline Dr"/>
    <x v="23"/>
    <n v="3"/>
    <n v="3"/>
    <n v="0"/>
    <n v="0"/>
    <n v="1"/>
    <n v="1964"/>
    <n v="0.47099999999999997"/>
    <n v="2451"/>
    <n v="713.99"/>
    <n v="1750000"/>
    <n v="662.99"/>
    <n v="1625000"/>
    <x v="1492"/>
    <n v="-125000"/>
    <x v="1572"/>
    <x v="1072"/>
    <x v="56"/>
    <n v="140"/>
    <x v="162"/>
  </r>
  <r>
    <n v="1886"/>
    <n v="7680091"/>
    <s v="C"/>
    <s v="8E"/>
    <s v="3225 Park Hills Dr"/>
    <x v="23"/>
    <n v="0"/>
    <n v="0"/>
    <n v="0"/>
    <n v="2"/>
    <n v="2"/>
    <n v="1980"/>
    <n v="0.40200000000000002"/>
    <n v="2169"/>
    <n v="852.93"/>
    <n v="1850000"/>
    <n v="829.88"/>
    <n v="1800000"/>
    <x v="821"/>
    <n v="-50000"/>
    <x v="1573"/>
    <x v="1394"/>
    <x v="56"/>
    <n v="203"/>
    <x v="189"/>
  </r>
  <r>
    <n v="1887"/>
    <n v="4634350"/>
    <s v="C"/>
    <s v="3E"/>
    <s v="5812 Benz Cv"/>
    <x v="1"/>
    <n v="5"/>
    <n v="3"/>
    <n v="0"/>
    <n v="2"/>
    <n v="2"/>
    <n v="2020"/>
    <n v="0.27300000000000002"/>
    <n v="2733"/>
    <n v="111.23"/>
    <n v="303990"/>
    <n v="111.97"/>
    <n v="306015"/>
    <x v="1493"/>
    <n v="2025"/>
    <x v="1574"/>
    <x v="1395"/>
    <x v="57"/>
    <n v="2"/>
    <x v="6"/>
  </r>
  <r>
    <n v="1888"/>
    <n v="7984793"/>
    <s v="C"/>
    <n v="11"/>
    <s v="7129 Outfitter Dr"/>
    <x v="8"/>
    <n v="4"/>
    <n v="2"/>
    <n v="1"/>
    <n v="2"/>
    <n v="2"/>
    <n v="2012"/>
    <n v="0.10100000000000001"/>
    <n v="2453"/>
    <n v="140.03"/>
    <n v="343500"/>
    <n v="154.1"/>
    <n v="378000"/>
    <x v="224"/>
    <n v="34500"/>
    <x v="1575"/>
    <x v="1396"/>
    <x v="57"/>
    <n v="4"/>
    <x v="3"/>
  </r>
  <r>
    <n v="1889"/>
    <n v="2588314"/>
    <s v="C"/>
    <s v="MA"/>
    <s v="11117 Charger Way"/>
    <x v="41"/>
    <n v="4"/>
    <n v="3"/>
    <n v="0"/>
    <n v="2"/>
    <n v="2"/>
    <n v="2020"/>
    <n v="0"/>
    <n v="2923"/>
    <n v="146.1"/>
    <n v="427051"/>
    <n v="146.1"/>
    <n v="427051"/>
    <x v="1"/>
    <n v="0"/>
    <x v="1"/>
    <x v="1"/>
    <x v="57"/>
    <n v="76"/>
    <x v="159"/>
  </r>
  <r>
    <n v="1890"/>
    <n v="6033073"/>
    <s v="C"/>
    <s v="SWE"/>
    <s v="301 Garcitas Cv"/>
    <x v="9"/>
    <n v="4"/>
    <n v="3"/>
    <n v="1"/>
    <n v="2"/>
    <n v="2"/>
    <n v="2020"/>
    <n v="0.17"/>
    <n v="2634"/>
    <n v="164.03"/>
    <n v="432065"/>
    <n v="164.03"/>
    <n v="432065"/>
    <x v="1"/>
    <n v="0"/>
    <x v="1"/>
    <x v="1"/>
    <x v="57"/>
    <n v="41"/>
    <x v="52"/>
  </r>
  <r>
    <n v="1891"/>
    <n v="9339034"/>
    <s v="C"/>
    <n v="11"/>
    <s v="4702 Creek Bend Dr"/>
    <x v="8"/>
    <n v="5"/>
    <n v="3"/>
    <n v="0"/>
    <n v="1"/>
    <n v="1"/>
    <n v="1973"/>
    <n v="0.14799999999999999"/>
    <n v="1686"/>
    <n v="174.97"/>
    <n v="295000"/>
    <n v="180.9"/>
    <n v="305000"/>
    <x v="733"/>
    <n v="10000"/>
    <x v="1576"/>
    <x v="1397"/>
    <x v="57"/>
    <n v="6"/>
    <x v="32"/>
  </r>
  <r>
    <n v="1892"/>
    <n v="5092620"/>
    <s v="C"/>
    <s v="NW"/>
    <s v="8016 Osborne Dr"/>
    <x v="3"/>
    <n v="4"/>
    <n v="2"/>
    <n v="0"/>
    <n v="2"/>
    <n v="1"/>
    <n v="1997"/>
    <n v="0.159"/>
    <n v="2420"/>
    <n v="175.62"/>
    <n v="425000"/>
    <n v="198.76"/>
    <n v="481000"/>
    <x v="1494"/>
    <n v="56000"/>
    <x v="1577"/>
    <x v="1398"/>
    <x v="57"/>
    <n v="4"/>
    <x v="4"/>
  </r>
  <r>
    <n v="1893"/>
    <n v="3141747"/>
    <s v="C"/>
    <s v="HD"/>
    <s v="151 Eaton Ln"/>
    <x v="7"/>
    <n v="6"/>
    <n v="4"/>
    <n v="0"/>
    <n v="3"/>
    <n v="2"/>
    <n v="2004"/>
    <n v="0.37"/>
    <n v="3805"/>
    <n v="177.4"/>
    <n v="675000"/>
    <n v="186.99"/>
    <n v="711500"/>
    <x v="1495"/>
    <n v="36500"/>
    <x v="1578"/>
    <x v="1399"/>
    <x v="57"/>
    <n v="1"/>
    <x v="5"/>
  </r>
  <r>
    <n v="1894"/>
    <n v="2050454"/>
    <s v="C"/>
    <s v="RRW"/>
    <s v="8714 Fritsch Dr"/>
    <x v="27"/>
    <n v="5"/>
    <n v="2"/>
    <n v="1"/>
    <n v="2"/>
    <n v="2"/>
    <n v="1992"/>
    <n v="0.189"/>
    <n v="3055"/>
    <n v="180.03"/>
    <n v="550000"/>
    <n v="204.58"/>
    <n v="625000"/>
    <x v="1496"/>
    <n v="75000"/>
    <x v="1579"/>
    <x v="1400"/>
    <x v="57"/>
    <n v="4"/>
    <x v="4"/>
  </r>
  <r>
    <n v="1895"/>
    <n v="6281689"/>
    <s v="C"/>
    <s v="RN"/>
    <s v="12321 Capitol Saddlery Trl"/>
    <x v="29"/>
    <n v="4"/>
    <n v="2"/>
    <n v="1"/>
    <n v="2"/>
    <n v="1"/>
    <n v="2006"/>
    <n v="0.25800000000000001"/>
    <n v="3109"/>
    <n v="180.12"/>
    <n v="560000"/>
    <n v="217.75"/>
    <n v="677000"/>
    <x v="1497"/>
    <n v="117000"/>
    <x v="1580"/>
    <x v="1401"/>
    <x v="57"/>
    <n v="2"/>
    <x v="6"/>
  </r>
  <r>
    <n v="1896"/>
    <n v="4553893"/>
    <s v="C"/>
    <n v="11"/>
    <s v="8904 Meridian Oak Ln"/>
    <x v="8"/>
    <n v="3"/>
    <n v="2"/>
    <n v="0"/>
    <n v="2"/>
    <n v="1"/>
    <n v="2006"/>
    <n v="0.11899999999999999"/>
    <n v="1574"/>
    <n v="184.18"/>
    <n v="289900"/>
    <n v="238.25"/>
    <n v="375000"/>
    <x v="1498"/>
    <n v="85100"/>
    <x v="1581"/>
    <x v="1402"/>
    <x v="57"/>
    <n v="4"/>
    <x v="4"/>
  </r>
  <r>
    <n v="1897"/>
    <n v="6662003"/>
    <s v="C"/>
    <s v="LS"/>
    <s v="121 Burgess Ln"/>
    <x v="11"/>
    <n v="5"/>
    <n v="4"/>
    <n v="1"/>
    <n v="3"/>
    <n v="3"/>
    <n v="2008"/>
    <n v="0.42099999999999999"/>
    <n v="7860"/>
    <n v="184.48"/>
    <n v="1450000"/>
    <n v="190.84"/>
    <n v="1500000"/>
    <x v="759"/>
    <n v="50000"/>
    <x v="1582"/>
    <x v="112"/>
    <x v="57"/>
    <n v="46"/>
    <x v="53"/>
  </r>
  <r>
    <n v="1898"/>
    <n v="9768892"/>
    <s v="C"/>
    <s v="NW"/>
    <s v="13233 Briar Hollow Dr"/>
    <x v="3"/>
    <n v="4"/>
    <n v="2"/>
    <n v="1"/>
    <n v="2"/>
    <n v="2"/>
    <n v="1985"/>
    <n v="0.20499999999999999"/>
    <n v="2416"/>
    <n v="186.26"/>
    <n v="450000"/>
    <n v="227.65"/>
    <n v="550000"/>
    <x v="1499"/>
    <n v="100000"/>
    <x v="1583"/>
    <x v="1172"/>
    <x v="57"/>
    <n v="3"/>
    <x v="6"/>
  </r>
  <r>
    <n v="1899"/>
    <n v="9372965"/>
    <s v="C"/>
    <s v="SWE"/>
    <s v="9309 Bentley Garner Ln"/>
    <x v="9"/>
    <n v="4"/>
    <n v="3"/>
    <n v="0"/>
    <n v="2"/>
    <n v="1.5"/>
    <n v="2014"/>
    <n v="0.13100000000000001"/>
    <n v="2577"/>
    <n v="188.2"/>
    <n v="485000"/>
    <n v="188.2"/>
    <n v="485000"/>
    <x v="1"/>
    <n v="0"/>
    <x v="1"/>
    <x v="1"/>
    <x v="57"/>
    <n v="10"/>
    <x v="28"/>
  </r>
  <r>
    <n v="1900"/>
    <n v="1254145"/>
    <s v="C"/>
    <s v="10S"/>
    <s v="8012 Evadean Cir"/>
    <x v="31"/>
    <n v="4"/>
    <n v="2"/>
    <n v="1"/>
    <n v="2"/>
    <n v="2"/>
    <n v="2001"/>
    <n v="0.152"/>
    <n v="3302"/>
    <n v="193.82"/>
    <n v="640000"/>
    <n v="193.82"/>
    <n v="640000"/>
    <x v="1"/>
    <n v="0"/>
    <x v="1"/>
    <x v="1"/>
    <x v="57"/>
    <n v="5"/>
    <x v="3"/>
  </r>
  <r>
    <n v="1901"/>
    <n v="6101835"/>
    <s v="C"/>
    <s v="HD"/>
    <s v="171 Miss Ashley St"/>
    <x v="7"/>
    <n v="3"/>
    <n v="2"/>
    <n v="0"/>
    <n v="3"/>
    <n v="1"/>
    <n v="2010"/>
    <n v="0.17899999999999999"/>
    <n v="2268"/>
    <n v="194"/>
    <n v="440000"/>
    <n v="222.66"/>
    <n v="505000"/>
    <x v="1500"/>
    <n v="65000"/>
    <x v="1584"/>
    <x v="1403"/>
    <x v="57"/>
    <n v="3"/>
    <x v="6"/>
  </r>
  <r>
    <n v="1902"/>
    <n v="4180240"/>
    <s v="C"/>
    <s v="RN"/>
    <s v="1912 Mariachi Ct"/>
    <x v="29"/>
    <n v="5"/>
    <n v="3"/>
    <n v="0"/>
    <n v="3"/>
    <n v="2"/>
    <n v="2004"/>
    <n v="0.32700000000000001"/>
    <n v="4033"/>
    <n v="197.12"/>
    <n v="795000"/>
    <n v="210.76"/>
    <n v="850000"/>
    <x v="1501"/>
    <n v="55000"/>
    <x v="1585"/>
    <x v="1404"/>
    <x v="57"/>
    <n v="1"/>
    <x v="5"/>
  </r>
  <r>
    <n v="1903"/>
    <n v="7265077"/>
    <s v="C"/>
    <s v="SWE"/>
    <s v="11220 Bellows Falls Ave"/>
    <x v="9"/>
    <n v="4"/>
    <n v="3"/>
    <n v="0"/>
    <n v="3"/>
    <n v="1"/>
    <n v="2005"/>
    <n v="0.245"/>
    <n v="2732"/>
    <n v="201.32"/>
    <n v="550000"/>
    <n v="226.02"/>
    <n v="617500"/>
    <x v="1502"/>
    <n v="67500"/>
    <x v="1586"/>
    <x v="1405"/>
    <x v="57"/>
    <n v="5"/>
    <x v="16"/>
  </r>
  <r>
    <n v="1904"/>
    <n v="3268133"/>
    <s v="C"/>
    <s v="SWW"/>
    <s v="10904 Ariock Ln"/>
    <x v="13"/>
    <n v="4"/>
    <n v="3"/>
    <n v="1"/>
    <n v="3"/>
    <n v="2"/>
    <n v="2002"/>
    <n v="0.249"/>
    <n v="3469"/>
    <n v="201.5"/>
    <n v="699000"/>
    <n v="242.72"/>
    <n v="842000"/>
    <x v="1503"/>
    <n v="143000"/>
    <x v="1587"/>
    <x v="1406"/>
    <x v="57"/>
    <n v="3"/>
    <x v="3"/>
  </r>
  <r>
    <n v="1905"/>
    <n v="1717968"/>
    <s v="C"/>
    <s v="RN"/>
    <s v="400 Mediterra Pt"/>
    <x v="29"/>
    <n v="5"/>
    <n v="3"/>
    <n v="1"/>
    <n v="2"/>
    <n v="2"/>
    <n v="2011"/>
    <n v="0.16800000000000001"/>
    <n v="3466"/>
    <n v="201.96"/>
    <n v="700000"/>
    <n v="220.72"/>
    <n v="765000"/>
    <x v="308"/>
    <n v="65000"/>
    <x v="1588"/>
    <x v="1407"/>
    <x v="57"/>
    <n v="6"/>
    <x v="16"/>
  </r>
  <r>
    <n v="1906"/>
    <n v="1313102"/>
    <s v="C"/>
    <s v="LS"/>
    <s v="7500 Colibri Dr"/>
    <x v="11"/>
    <n v="5"/>
    <n v="4"/>
    <n v="0"/>
    <n v="3"/>
    <n v="2"/>
    <n v="2020"/>
    <n v="0.25"/>
    <n v="3773"/>
    <n v="212.01"/>
    <n v="799900"/>
    <n v="212.01"/>
    <n v="799900"/>
    <x v="1"/>
    <n v="0"/>
    <x v="1"/>
    <x v="1"/>
    <x v="57"/>
    <n v="103"/>
    <x v="126"/>
  </r>
  <r>
    <n v="1907"/>
    <n v="9295960"/>
    <s v="C"/>
    <s v="HD"/>
    <s v="353 Egret Ln"/>
    <x v="7"/>
    <n v="4"/>
    <n v="3"/>
    <n v="0"/>
    <n v="4"/>
    <n v="2"/>
    <n v="2021"/>
    <n v="0"/>
    <n v="3399"/>
    <n v="212.09"/>
    <n v="720900"/>
    <n v="211.94"/>
    <n v="720386"/>
    <x v="1504"/>
    <n v="-514"/>
    <x v="1589"/>
    <x v="1408"/>
    <x v="57"/>
    <n v="0"/>
    <x v="1"/>
  </r>
  <r>
    <n v="1908"/>
    <n v="2503917"/>
    <s v="C"/>
    <s v="HD"/>
    <s v="134 Eiglehart Rd"/>
    <x v="7"/>
    <n v="4"/>
    <n v="3"/>
    <n v="0"/>
    <n v="3"/>
    <n v="1"/>
    <n v="2020"/>
    <n v="0.27"/>
    <n v="2785"/>
    <n v="217.01"/>
    <n v="604374"/>
    <n v="217.01"/>
    <n v="604374"/>
    <x v="1"/>
    <n v="0"/>
    <x v="1"/>
    <x v="1"/>
    <x v="57"/>
    <n v="4"/>
    <x v="4"/>
  </r>
  <r>
    <n v="1909"/>
    <n v="2050100"/>
    <s v="C"/>
    <s v="LS"/>
    <s v="302 Bunny Hop Trl"/>
    <x v="16"/>
    <n v="3"/>
    <n v="2"/>
    <n v="1"/>
    <n v="2"/>
    <n v="2"/>
    <n v="2004"/>
    <n v="0.21099999999999999"/>
    <n v="3106"/>
    <n v="217.32"/>
    <n v="675000"/>
    <n v="235.83"/>
    <n v="732500"/>
    <x v="1505"/>
    <n v="57500"/>
    <x v="1590"/>
    <x v="1409"/>
    <x v="57"/>
    <n v="4"/>
    <x v="4"/>
  </r>
  <r>
    <n v="1910"/>
    <n v="7625737"/>
    <s v="C"/>
    <s v="NE"/>
    <s v="11101 Hidden Bluff Dr"/>
    <x v="28"/>
    <n v="3"/>
    <n v="2"/>
    <n v="0"/>
    <n v="2"/>
    <n v="1"/>
    <n v="1978"/>
    <n v="0.29099999999999998"/>
    <n v="2068"/>
    <n v="217.6"/>
    <n v="450000"/>
    <n v="229.69"/>
    <n v="475000"/>
    <x v="1506"/>
    <n v="25000"/>
    <x v="1591"/>
    <x v="460"/>
    <x v="57"/>
    <n v="3"/>
    <x v="3"/>
  </r>
  <r>
    <n v="1911"/>
    <n v="9771166"/>
    <s v="C"/>
    <s v="HD"/>
    <s v="186 Cistern Way"/>
    <x v="7"/>
    <n v="4"/>
    <n v="3"/>
    <n v="0"/>
    <n v="3"/>
    <n v="1"/>
    <n v="2020"/>
    <n v="0.36"/>
    <n v="2785"/>
    <n v="219.33"/>
    <n v="610841"/>
    <n v="219.33"/>
    <n v="610841"/>
    <x v="1"/>
    <n v="0"/>
    <x v="1"/>
    <x v="1"/>
    <x v="57"/>
    <n v="24"/>
    <x v="8"/>
  </r>
  <r>
    <n v="1912"/>
    <n v="9150826"/>
    <s v="C"/>
    <s v="SWW"/>
    <s v="9232 Ridgewell Pl"/>
    <x v="15"/>
    <n v="4"/>
    <n v="2"/>
    <n v="1"/>
    <n v="2"/>
    <n v="2"/>
    <n v="2001"/>
    <n v="0.23699999999999999"/>
    <n v="2733"/>
    <n v="219.54"/>
    <n v="600000"/>
    <n v="257.23"/>
    <n v="703000"/>
    <x v="1507"/>
    <n v="103000"/>
    <x v="1592"/>
    <x v="1410"/>
    <x v="57"/>
    <n v="4"/>
    <x v="4"/>
  </r>
  <r>
    <n v="1913"/>
    <n v="6082584"/>
    <s v="C"/>
    <n v="5"/>
    <s v="1130 Gardner Rd"/>
    <x v="21"/>
    <n v="3"/>
    <n v="1"/>
    <n v="1"/>
    <n v="0"/>
    <n v="1"/>
    <n v="1968"/>
    <n v="0.155"/>
    <n v="1456"/>
    <n v="219.78"/>
    <n v="320000"/>
    <n v="260.99"/>
    <n v="380000"/>
    <x v="1508"/>
    <n v="60000"/>
    <x v="1593"/>
    <x v="1411"/>
    <x v="57"/>
    <n v="3"/>
    <x v="3"/>
  </r>
  <r>
    <n v="1914"/>
    <n v="1108890"/>
    <s v="C"/>
    <s v="HD"/>
    <s v="494 Pear Tree Ln"/>
    <x v="7"/>
    <n v="4"/>
    <n v="3"/>
    <n v="1"/>
    <n v="3"/>
    <n v="1"/>
    <n v="2020"/>
    <n v="0.25"/>
    <n v="2870"/>
    <n v="223.59"/>
    <n v="641714"/>
    <n v="223.59"/>
    <n v="641714"/>
    <x v="1"/>
    <n v="0"/>
    <x v="1"/>
    <x v="1"/>
    <x v="57"/>
    <n v="9"/>
    <x v="112"/>
  </r>
  <r>
    <n v="1915"/>
    <n v="3608877"/>
    <s v="C"/>
    <s v="LS"/>
    <s v="17900 Dufour Dr"/>
    <x v="11"/>
    <n v="4"/>
    <n v="3"/>
    <n v="1"/>
    <n v="3"/>
    <n v="1"/>
    <n v="2021"/>
    <n v="0.188"/>
    <n v="2944"/>
    <n v="224.15"/>
    <n v="659900"/>
    <n v="236.15"/>
    <n v="695213"/>
    <x v="1509"/>
    <n v="35313"/>
    <x v="1594"/>
    <x v="1412"/>
    <x v="57"/>
    <n v="41"/>
    <x v="52"/>
  </r>
  <r>
    <n v="1916"/>
    <n v="1124100"/>
    <s v="C"/>
    <s v="RN"/>
    <s v="12311 Simmental Dr"/>
    <x v="29"/>
    <n v="4"/>
    <n v="2"/>
    <n v="1"/>
    <n v="2"/>
    <n v="2"/>
    <n v="2020"/>
    <n v="0"/>
    <n v="2630"/>
    <n v="227.13"/>
    <n v="597340"/>
    <n v="227.13"/>
    <n v="597340"/>
    <x v="1"/>
    <n v="0"/>
    <x v="1"/>
    <x v="1"/>
    <x v="57"/>
    <n v="235"/>
    <x v="150"/>
  </r>
  <r>
    <n v="1917"/>
    <n v="8367720"/>
    <s v="C"/>
    <s v="SWE"/>
    <s v="12304 Edwards Hollow Run"/>
    <x v="13"/>
    <n v="4"/>
    <n v="3"/>
    <n v="0"/>
    <n v="2"/>
    <n v="1"/>
    <n v="1994"/>
    <n v="1"/>
    <n v="3161"/>
    <n v="227.74"/>
    <n v="719900"/>
    <n v="237.27"/>
    <n v="750000"/>
    <x v="1510"/>
    <n v="30100"/>
    <x v="1595"/>
    <x v="1413"/>
    <x v="57"/>
    <n v="0"/>
    <x v="1"/>
  </r>
  <r>
    <n v="1918"/>
    <n v="8017259"/>
    <s v="C"/>
    <s v="SWW"/>
    <s v="9800 Derecho Dr"/>
    <x v="7"/>
    <n v="4"/>
    <n v="2"/>
    <n v="1"/>
    <n v="2"/>
    <n v="3"/>
    <n v="1995"/>
    <n v="1.07"/>
    <n v="3030"/>
    <n v="229.37"/>
    <n v="695000"/>
    <n v="297.36"/>
    <n v="901000"/>
    <x v="1511"/>
    <n v="206000"/>
    <x v="1596"/>
    <x v="1414"/>
    <x v="57"/>
    <n v="3"/>
    <x v="6"/>
  </r>
  <r>
    <n v="1919"/>
    <n v="3307427"/>
    <s v="C"/>
    <s v="W"/>
    <s v="7509 Lenape Trl"/>
    <x v="30"/>
    <n v="4"/>
    <n v="3"/>
    <n v="2"/>
    <n v="3"/>
    <n v="2"/>
    <n v="2014"/>
    <n v="0.77400000000000002"/>
    <n v="5115"/>
    <n v="229.72"/>
    <n v="1175000"/>
    <n v="224.83"/>
    <n v="1150000"/>
    <x v="1512"/>
    <n v="-25000"/>
    <x v="1597"/>
    <x v="1415"/>
    <x v="57"/>
    <n v="47"/>
    <x v="37"/>
  </r>
  <r>
    <n v="1920"/>
    <n v="5844497"/>
    <s v="C"/>
    <n v="3"/>
    <s v="3008 Northeast Dr"/>
    <x v="20"/>
    <n v="4"/>
    <n v="2"/>
    <n v="1"/>
    <n v="2"/>
    <n v="2"/>
    <n v="1965"/>
    <n v="0.34300000000000003"/>
    <n v="1951"/>
    <n v="230.65"/>
    <n v="450000"/>
    <n v="215.27"/>
    <n v="420000"/>
    <x v="1513"/>
    <n v="-30000"/>
    <x v="1598"/>
    <x v="188"/>
    <x v="57"/>
    <n v="28"/>
    <x v="110"/>
  </r>
  <r>
    <n v="1921"/>
    <n v="8082279"/>
    <s v="C"/>
    <s v="NW"/>
    <s v="12806 Modena Trl"/>
    <x v="3"/>
    <n v="3"/>
    <n v="2"/>
    <n v="1"/>
    <n v="0"/>
    <n v="2"/>
    <n v="1986"/>
    <n v="0.10199999999999999"/>
    <n v="1265"/>
    <n v="237.11"/>
    <n v="299950"/>
    <n v="237.15"/>
    <n v="300000"/>
    <x v="1514"/>
    <n v="50"/>
    <x v="1599"/>
    <x v="1416"/>
    <x v="57"/>
    <n v="10"/>
    <x v="28"/>
  </r>
  <r>
    <n v="1922"/>
    <n v="5671065"/>
    <s v="C"/>
    <n v="9"/>
    <s v="1610 Frontier Valley Dr"/>
    <x v="33"/>
    <n v="3"/>
    <n v="3"/>
    <n v="0"/>
    <n v="2"/>
    <n v="2"/>
    <n v="2016"/>
    <n v="0.1"/>
    <n v="1982"/>
    <n v="239.66"/>
    <n v="475000"/>
    <n v="252.27"/>
    <n v="500000"/>
    <x v="1515"/>
    <n v="25000"/>
    <x v="1600"/>
    <x v="61"/>
    <x v="57"/>
    <n v="3"/>
    <x v="3"/>
  </r>
  <r>
    <n v="1923"/>
    <n v="1739318"/>
    <s v="C"/>
    <s v="NE"/>
    <s v="10202 Faylin Dr"/>
    <x v="10"/>
    <n v="4"/>
    <n v="2"/>
    <n v="0"/>
    <n v="2"/>
    <n v="1"/>
    <n v="1973"/>
    <n v="0.17199999999999999"/>
    <n v="1630"/>
    <n v="244.17"/>
    <n v="398000"/>
    <n v="263.19"/>
    <n v="429000"/>
    <x v="1516"/>
    <n v="31000"/>
    <x v="1601"/>
    <x v="1417"/>
    <x v="57"/>
    <n v="5"/>
    <x v="16"/>
  </r>
  <r>
    <n v="1924"/>
    <n v="1138122"/>
    <s v="C"/>
    <s v="SWE"/>
    <s v="2213 Wilma Rudolph Rd"/>
    <x v="9"/>
    <n v="2"/>
    <n v="2"/>
    <n v="0"/>
    <n v="2"/>
    <n v="1"/>
    <n v="2003"/>
    <n v="9.6000000000000002E-2"/>
    <n v="1124"/>
    <n v="244.66"/>
    <n v="275000"/>
    <n v="271.8"/>
    <n v="305500"/>
    <x v="1517"/>
    <n v="30500"/>
    <x v="1602"/>
    <x v="1418"/>
    <x v="57"/>
    <n v="6"/>
    <x v="32"/>
  </r>
  <r>
    <n v="1925"/>
    <n v="5822384"/>
    <s v="C"/>
    <n v="3"/>
    <s v="2506 Roxmoor Dr"/>
    <x v="20"/>
    <n v="4"/>
    <n v="2"/>
    <n v="1"/>
    <n v="2"/>
    <n v="2"/>
    <n v="1961"/>
    <n v="0.215"/>
    <n v="2184"/>
    <n v="246.79"/>
    <n v="539000"/>
    <n v="263.27999999999997"/>
    <n v="575000"/>
    <x v="1004"/>
    <n v="36000"/>
    <x v="1603"/>
    <x v="1419"/>
    <x v="57"/>
    <n v="3"/>
    <x v="3"/>
  </r>
  <r>
    <n v="1926"/>
    <n v="1524849"/>
    <s v="C"/>
    <s v="SWW"/>
    <s v="6105 Abilene Trl"/>
    <x v="15"/>
    <n v="3"/>
    <n v="2"/>
    <n v="0"/>
    <n v="2"/>
    <n v="1"/>
    <n v="1992"/>
    <n v="0.23699999999999999"/>
    <n v="1692"/>
    <n v="250"/>
    <n v="423000"/>
    <n v="283.69"/>
    <n v="480000"/>
    <x v="1518"/>
    <n v="57000"/>
    <x v="1604"/>
    <x v="1420"/>
    <x v="57"/>
    <n v="3"/>
    <x v="3"/>
  </r>
  <r>
    <n v="1927"/>
    <n v="2268761"/>
    <s v="C"/>
    <s v="RN"/>
    <s v="12308 Capitol Saddlery Trl"/>
    <x v="29"/>
    <n v="3"/>
    <n v="2"/>
    <n v="0"/>
    <n v="2"/>
    <n v="1"/>
    <n v="2006"/>
    <n v="0.20300000000000001"/>
    <n v="2298"/>
    <n v="252.39"/>
    <n v="580000"/>
    <n v="304.61"/>
    <n v="700000"/>
    <x v="1519"/>
    <n v="120000"/>
    <x v="1605"/>
    <x v="1421"/>
    <x v="57"/>
    <n v="5"/>
    <x v="4"/>
  </r>
  <r>
    <n v="1928"/>
    <n v="8443967"/>
    <s v="C"/>
    <s v="SWW"/>
    <s v="6013 Mordred Ln"/>
    <x v="13"/>
    <n v="4"/>
    <n v="2"/>
    <n v="0"/>
    <n v="1"/>
    <n v="1"/>
    <n v="1997"/>
    <n v="0.17299999999999999"/>
    <n v="2206"/>
    <n v="260.64999999999998"/>
    <n v="575000"/>
    <n v="339.98"/>
    <n v="750000"/>
    <x v="1520"/>
    <n v="175000"/>
    <x v="1606"/>
    <x v="1422"/>
    <x v="57"/>
    <n v="4"/>
    <x v="3"/>
  </r>
  <r>
    <n v="1929"/>
    <n v="3182994"/>
    <s v="C"/>
    <n v="3"/>
    <s v="5006 Pecan Springs Rd #3"/>
    <x v="20"/>
    <n v="3"/>
    <n v="3"/>
    <n v="1"/>
    <n v="2"/>
    <n v="3"/>
    <n v="2016"/>
    <n v="0.08"/>
    <n v="2191"/>
    <n v="262.39"/>
    <n v="574900"/>
    <n v="285.26"/>
    <n v="625000"/>
    <x v="1355"/>
    <n v="50100"/>
    <x v="1607"/>
    <x v="1423"/>
    <x v="57"/>
    <n v="6"/>
    <x v="16"/>
  </r>
  <r>
    <n v="1930"/>
    <n v="1672392"/>
    <s v="C"/>
    <n v="3"/>
    <s v="6713 Dubuque Ln"/>
    <x v="20"/>
    <n v="4"/>
    <n v="1"/>
    <n v="0"/>
    <n v="1"/>
    <n v="1"/>
    <n v="1961"/>
    <n v="0.17899999999999999"/>
    <n v="1040"/>
    <n v="264.42"/>
    <n v="275000"/>
    <n v="301.92"/>
    <n v="314000"/>
    <x v="1521"/>
    <n v="39000"/>
    <x v="1608"/>
    <x v="1424"/>
    <x v="57"/>
    <n v="6"/>
    <x v="32"/>
  </r>
  <r>
    <n v="1931"/>
    <n v="2491810"/>
    <s v="C"/>
    <s v="SWE"/>
    <s v="10005 Rocking Horse Rd"/>
    <x v="9"/>
    <n v="4"/>
    <n v="3"/>
    <n v="0"/>
    <n v="2"/>
    <n v="1"/>
    <n v="1969"/>
    <n v="0.90500000000000003"/>
    <n v="2412"/>
    <n v="265.33999999999997"/>
    <n v="640000"/>
    <n v="252.9"/>
    <n v="610000"/>
    <x v="1522"/>
    <n v="-30000"/>
    <x v="1609"/>
    <x v="1425"/>
    <x v="57"/>
    <n v="116"/>
    <x v="41"/>
  </r>
  <r>
    <n v="1932"/>
    <n v="9073622"/>
    <s v="C"/>
    <s v="10S"/>
    <s v="7904 Swindon Ln"/>
    <x v="31"/>
    <n v="3"/>
    <n v="2"/>
    <n v="0"/>
    <n v="2"/>
    <n v="1"/>
    <n v="1983"/>
    <n v="0.152"/>
    <n v="1385"/>
    <n v="270.76"/>
    <n v="375000"/>
    <n v="353.79"/>
    <n v="490000"/>
    <x v="1523"/>
    <n v="115000"/>
    <x v="1610"/>
    <x v="1426"/>
    <x v="57"/>
    <n v="3"/>
    <x v="3"/>
  </r>
  <r>
    <n v="1933"/>
    <n v="5545782"/>
    <s v="C"/>
    <s v="10S"/>
    <s v="4701 Alta Loma Dr"/>
    <x v="15"/>
    <n v="3"/>
    <n v="2"/>
    <n v="1"/>
    <n v="2"/>
    <n v="2"/>
    <n v="1987"/>
    <n v="0.13400000000000001"/>
    <n v="1280"/>
    <n v="273.44"/>
    <n v="350000"/>
    <n v="352.73"/>
    <n v="451500"/>
    <x v="1524"/>
    <n v="101500"/>
    <x v="1611"/>
    <x v="1427"/>
    <x v="57"/>
    <n v="4"/>
    <x v="4"/>
  </r>
  <r>
    <n v="1934"/>
    <n v="3502046"/>
    <s v="C"/>
    <s v="NW"/>
    <s v="12122 Old Stage Trl"/>
    <x v="18"/>
    <n v="3"/>
    <n v="2"/>
    <n v="0"/>
    <n v="2"/>
    <n v="1"/>
    <n v="1976"/>
    <n v="0.14299999999999999"/>
    <n v="1365"/>
    <n v="274.73"/>
    <n v="375000"/>
    <n v="293.42"/>
    <n v="400515"/>
    <x v="1525"/>
    <n v="25515"/>
    <x v="1612"/>
    <x v="1428"/>
    <x v="57"/>
    <n v="4"/>
    <x v="4"/>
  </r>
  <r>
    <n v="1935"/>
    <n v="7012103"/>
    <s v="C"/>
    <s v="10S"/>
    <s v="8611 Davis Oaks Trl"/>
    <x v="9"/>
    <n v="3"/>
    <n v="1"/>
    <n v="0"/>
    <n v="1"/>
    <n v="1"/>
    <n v="2005"/>
    <n v="8.3000000000000004E-2"/>
    <n v="1036"/>
    <n v="275.10000000000002"/>
    <n v="285000"/>
    <n v="294.39999999999998"/>
    <n v="305000"/>
    <x v="1526"/>
    <n v="20000"/>
    <x v="1613"/>
    <x v="708"/>
    <x v="57"/>
    <n v="9"/>
    <x v="21"/>
  </r>
  <r>
    <n v="1936"/>
    <n v="6614984"/>
    <s v="C"/>
    <n v="3"/>
    <s v="3014 Val St"/>
    <x v="20"/>
    <n v="4"/>
    <n v="3"/>
    <n v="0"/>
    <n v="0"/>
    <n v="1"/>
    <n v="1970"/>
    <n v="0.20100000000000001"/>
    <n v="1989"/>
    <n v="276.47000000000003"/>
    <n v="549900"/>
    <n v="276.47000000000003"/>
    <n v="549900"/>
    <x v="1"/>
    <n v="0"/>
    <x v="1"/>
    <x v="1"/>
    <x v="57"/>
    <n v="3"/>
    <x v="5"/>
  </r>
  <r>
    <n v="1937"/>
    <n v="7359166"/>
    <s v="C"/>
    <n v="5"/>
    <s v="1710 Adina St"/>
    <x v="21"/>
    <n v="3"/>
    <n v="1"/>
    <n v="0"/>
    <n v="0"/>
    <n v="1"/>
    <n v="1970"/>
    <n v="0.14000000000000001"/>
    <n v="1080"/>
    <n v="277.77999999999997"/>
    <n v="300000"/>
    <n v="282.41000000000003"/>
    <n v="305000"/>
    <x v="1527"/>
    <n v="5000"/>
    <x v="1614"/>
    <x v="357"/>
    <x v="57"/>
    <n v="3"/>
    <x v="3"/>
  </r>
  <r>
    <n v="1938"/>
    <n v="1931013"/>
    <s v="C"/>
    <s v="LS"/>
    <s v="19201 Freeman Cir"/>
    <x v="11"/>
    <n v="3"/>
    <n v="3"/>
    <n v="0"/>
    <n v="2"/>
    <n v="1"/>
    <n v="2020"/>
    <n v="0.23"/>
    <n v="2199"/>
    <n v="278.79000000000002"/>
    <n v="613066"/>
    <n v="276.01"/>
    <n v="606936"/>
    <x v="1528"/>
    <n v="-6130"/>
    <x v="1615"/>
    <x v="1429"/>
    <x v="57"/>
    <n v="95"/>
    <x v="116"/>
  </r>
  <r>
    <n v="1939"/>
    <n v="8176071"/>
    <s v="C"/>
    <s v="1N"/>
    <s v="7202 Desert Rose Cv"/>
    <x v="18"/>
    <n v="4"/>
    <n v="2"/>
    <n v="1"/>
    <n v="2"/>
    <n v="2"/>
    <n v="1989"/>
    <n v="0.182"/>
    <n v="2937"/>
    <n v="280.89999999999998"/>
    <n v="825000"/>
    <n v="314.95"/>
    <n v="925000"/>
    <x v="1529"/>
    <n v="100000"/>
    <x v="1616"/>
    <x v="23"/>
    <x v="57"/>
    <n v="1"/>
    <x v="5"/>
  </r>
  <r>
    <n v="1940"/>
    <n v="9281363"/>
    <s v="C"/>
    <s v="2N"/>
    <s v="8911 Hunters Trce"/>
    <x v="19"/>
    <n v="3"/>
    <n v="2"/>
    <n v="0"/>
    <n v="2"/>
    <n v="1"/>
    <n v="1969"/>
    <n v="0.18"/>
    <n v="1421"/>
    <n v="292.05"/>
    <n v="415000"/>
    <n v="326.52999999999997"/>
    <n v="464000"/>
    <x v="1530"/>
    <n v="49000"/>
    <x v="1617"/>
    <x v="1430"/>
    <x v="57"/>
    <n v="0"/>
    <x v="1"/>
  </r>
  <r>
    <n v="1941"/>
    <n v="1297765"/>
    <s v="C"/>
    <s v="RN"/>
    <s v="12100 Azure Shores Ct"/>
    <x v="29"/>
    <n v="5"/>
    <n v="5"/>
    <n v="0"/>
    <n v="3"/>
    <n v="2"/>
    <n v="2008"/>
    <n v="0.28000000000000003"/>
    <n v="4258"/>
    <n v="293.57"/>
    <n v="1250000"/>
    <n v="342.88"/>
    <n v="1460000"/>
    <x v="1531"/>
    <n v="210000"/>
    <x v="1618"/>
    <x v="1431"/>
    <x v="57"/>
    <n v="4"/>
    <x v="4"/>
  </r>
  <r>
    <n v="1942"/>
    <n v="2840222"/>
    <s v="C"/>
    <s v="10S"/>
    <s v="3109 Sacbe Cv"/>
    <x v="31"/>
    <n v="3"/>
    <n v="2"/>
    <n v="1"/>
    <n v="0"/>
    <n v="2"/>
    <n v="2020"/>
    <n v="8.3000000000000004E-2"/>
    <n v="2000"/>
    <n v="294.5"/>
    <n v="589000"/>
    <n v="325"/>
    <n v="650000"/>
    <x v="1532"/>
    <n v="61000"/>
    <x v="1619"/>
    <x v="1432"/>
    <x v="57"/>
    <n v="4"/>
    <x v="4"/>
  </r>
  <r>
    <n v="1943"/>
    <n v="6594578"/>
    <s v="C"/>
    <s v="LS"/>
    <s v="19205 Freeman Cir"/>
    <x v="11"/>
    <n v="3"/>
    <n v="3"/>
    <n v="0"/>
    <n v="2"/>
    <n v="1"/>
    <n v="2020"/>
    <n v="0.25"/>
    <n v="2037"/>
    <n v="296.60000000000002"/>
    <n v="604169"/>
    <n v="296.60000000000002"/>
    <n v="604169"/>
    <x v="1"/>
    <n v="0"/>
    <x v="1"/>
    <x v="1"/>
    <x v="57"/>
    <n v="84"/>
    <x v="139"/>
  </r>
  <r>
    <n v="1944"/>
    <n v="3320350"/>
    <s v="C"/>
    <s v="10N"/>
    <s v="6212 Libyan Dr"/>
    <x v="31"/>
    <n v="3"/>
    <n v="2"/>
    <n v="0"/>
    <n v="2"/>
    <n v="1"/>
    <n v="1979"/>
    <n v="0.14499999999999999"/>
    <n v="1309"/>
    <n v="297.17"/>
    <n v="389000"/>
    <n v="362.11"/>
    <n v="474000"/>
    <x v="1533"/>
    <n v="85000"/>
    <x v="1620"/>
    <x v="1433"/>
    <x v="57"/>
    <n v="4"/>
    <x v="4"/>
  </r>
  <r>
    <n v="1945"/>
    <n v="8260181"/>
    <s v="C"/>
    <s v="10N"/>
    <s v="705 N Bluff Dr #15"/>
    <x v="31"/>
    <n v="3"/>
    <n v="2"/>
    <n v="1"/>
    <n v="0"/>
    <n v="2"/>
    <n v="2017"/>
    <n v="0"/>
    <n v="1550"/>
    <n v="306.45"/>
    <n v="475000"/>
    <n v="329.68"/>
    <n v="511000"/>
    <x v="1534"/>
    <n v="36000"/>
    <x v="1621"/>
    <x v="1434"/>
    <x v="57"/>
    <n v="3"/>
    <x v="3"/>
  </r>
  <r>
    <n v="1946"/>
    <n v="2949773"/>
    <s v="C"/>
    <n v="2"/>
    <s v="7502 Pantherpaw St"/>
    <x v="25"/>
    <n v="3"/>
    <n v="2"/>
    <n v="0"/>
    <n v="2"/>
    <n v="2"/>
    <n v="2015"/>
    <n v="7.5999999999999998E-2"/>
    <n v="2139"/>
    <n v="320.24"/>
    <n v="685000"/>
    <n v="343.62"/>
    <n v="735000"/>
    <x v="1535"/>
    <n v="50000"/>
    <x v="1622"/>
    <x v="1435"/>
    <x v="57"/>
    <n v="1"/>
    <x v="5"/>
  </r>
  <r>
    <n v="1947"/>
    <n v="3791536"/>
    <s v="C"/>
    <n v="5"/>
    <s v="1705 Hillcrest Ln #A"/>
    <x v="21"/>
    <n v="3"/>
    <n v="3"/>
    <n v="1"/>
    <n v="1"/>
    <n v="2"/>
    <n v="2020"/>
    <n v="0.14599999999999999"/>
    <n v="1625"/>
    <n v="323.08"/>
    <n v="525000"/>
    <n v="323.08"/>
    <n v="525000"/>
    <x v="1"/>
    <n v="0"/>
    <x v="1"/>
    <x v="1"/>
    <x v="57"/>
    <n v="15"/>
    <x v="30"/>
  </r>
  <r>
    <n v="1948"/>
    <n v="4386300"/>
    <s v="C"/>
    <s v="8W"/>
    <s v="2136 Rivina Dr"/>
    <x v="36"/>
    <n v="4"/>
    <n v="4"/>
    <n v="0"/>
    <n v="3"/>
    <n v="2"/>
    <n v="1999"/>
    <n v="0.312"/>
    <n v="4167"/>
    <n v="323.73"/>
    <n v="1349000"/>
    <n v="355.17"/>
    <n v="1480000"/>
    <x v="1536"/>
    <n v="131000"/>
    <x v="1623"/>
    <x v="1436"/>
    <x v="57"/>
    <n v="3"/>
    <x v="3"/>
  </r>
  <r>
    <n v="1949"/>
    <n v="2423698"/>
    <s v="C"/>
    <s v="1A"/>
    <s v="8708 Honeysuckle Trl"/>
    <x v="14"/>
    <n v="3"/>
    <n v="2"/>
    <n v="1"/>
    <n v="2"/>
    <n v="2"/>
    <n v="1965"/>
    <n v="0.3"/>
    <n v="2471"/>
    <n v="329.83"/>
    <n v="815000"/>
    <n v="364.23"/>
    <n v="900000"/>
    <x v="1537"/>
    <n v="85000"/>
    <x v="1624"/>
    <x v="1437"/>
    <x v="57"/>
    <n v="2"/>
    <x v="6"/>
  </r>
  <r>
    <n v="1950"/>
    <n v="8114884"/>
    <s v="C"/>
    <s v="10S"/>
    <s v="1004 Minturn Ln"/>
    <x v="9"/>
    <n v="2"/>
    <n v="1"/>
    <n v="0"/>
    <n v="1"/>
    <n v="1"/>
    <n v="1986"/>
    <n v="0.14399999999999999"/>
    <n v="892"/>
    <n v="335.2"/>
    <n v="299000"/>
    <n v="420.4"/>
    <n v="375000"/>
    <x v="1538"/>
    <n v="76000"/>
    <x v="1625"/>
    <x v="1438"/>
    <x v="57"/>
    <n v="4"/>
    <x v="4"/>
  </r>
  <r>
    <n v="1951"/>
    <n v="9931065"/>
    <s v="C"/>
    <s v="W"/>
    <s v="5329 Moon Shadow Dr"/>
    <x v="17"/>
    <n v="3"/>
    <n v="2"/>
    <n v="0"/>
    <n v="2"/>
    <n v="1"/>
    <n v="1999"/>
    <n v="0.161"/>
    <n v="1818"/>
    <n v="335.53"/>
    <n v="610000"/>
    <n v="335.53"/>
    <n v="610000"/>
    <x v="1"/>
    <n v="0"/>
    <x v="1"/>
    <x v="1"/>
    <x v="57"/>
    <n v="52"/>
    <x v="120"/>
  </r>
  <r>
    <n v="1952"/>
    <n v="1302859"/>
    <s v="C"/>
    <n v="3"/>
    <s v="2016 Northridge Dr"/>
    <x v="20"/>
    <n v="4"/>
    <n v="2"/>
    <n v="0"/>
    <n v="0"/>
    <n v="1"/>
    <n v="1962"/>
    <n v="0.185"/>
    <n v="1772"/>
    <n v="338.6"/>
    <n v="600000"/>
    <n v="352.71"/>
    <n v="625000"/>
    <x v="1539"/>
    <n v="25000"/>
    <x v="1626"/>
    <x v="1389"/>
    <x v="57"/>
    <n v="3"/>
    <x v="3"/>
  </r>
  <r>
    <n v="1953"/>
    <n v="5180237"/>
    <s v="C"/>
    <s v="NE"/>
    <s v="12340 Little Emily Way"/>
    <x v="10"/>
    <n v="3"/>
    <n v="2"/>
    <n v="0"/>
    <n v="2"/>
    <n v="1"/>
    <n v="1985"/>
    <n v="0.21"/>
    <n v="1116"/>
    <n v="340.5"/>
    <n v="380000"/>
    <n v="327.06"/>
    <n v="365000"/>
    <x v="1540"/>
    <n v="-15000"/>
    <x v="1627"/>
    <x v="1439"/>
    <x v="57"/>
    <n v="23"/>
    <x v="57"/>
  </r>
  <r>
    <n v="1954"/>
    <n v="2138398"/>
    <s v="C"/>
    <s v="8E"/>
    <s v="3500 Day Star Cv"/>
    <x v="23"/>
    <n v="4"/>
    <n v="3"/>
    <n v="1"/>
    <n v="2"/>
    <n v="2"/>
    <n v="1983"/>
    <n v="0.315"/>
    <n v="4214"/>
    <n v="344.09"/>
    <n v="1450000"/>
    <n v="385.5"/>
    <n v="1624500"/>
    <x v="1541"/>
    <n v="174500"/>
    <x v="1628"/>
    <x v="1440"/>
    <x v="57"/>
    <n v="3"/>
    <x v="3"/>
  </r>
  <r>
    <n v="1955"/>
    <n v="4039912"/>
    <s v="C"/>
    <n v="3"/>
    <s v="6115 Reicher Dr"/>
    <x v="20"/>
    <n v="4"/>
    <n v="2"/>
    <n v="0"/>
    <n v="2"/>
    <n v="1"/>
    <n v="1972"/>
    <n v="0.25600000000000001"/>
    <n v="1368"/>
    <n v="347.22"/>
    <n v="475000"/>
    <n v="408.63"/>
    <n v="559000"/>
    <x v="1542"/>
    <n v="84000"/>
    <x v="1629"/>
    <x v="1441"/>
    <x v="57"/>
    <n v="3"/>
    <x v="3"/>
  </r>
  <r>
    <n v="1956"/>
    <n v="3563104"/>
    <s v="C"/>
    <s v="10S"/>
    <s v="7709 Evaline Ln"/>
    <x v="31"/>
    <n v="3"/>
    <n v="2"/>
    <n v="1"/>
    <n v="2"/>
    <n v="2"/>
    <n v="1980"/>
    <n v="0.188"/>
    <n v="1591"/>
    <n v="351.95"/>
    <n v="559950"/>
    <n v="395.98"/>
    <n v="630000"/>
    <x v="1543"/>
    <n v="70050"/>
    <x v="1630"/>
    <x v="1442"/>
    <x v="57"/>
    <n v="6"/>
    <x v="16"/>
  </r>
  <r>
    <n v="1957"/>
    <n v="4250580"/>
    <s v="C"/>
    <s v="1A"/>
    <s v="6103 Ledge Mountain Dr"/>
    <x v="34"/>
    <n v="3"/>
    <n v="3"/>
    <n v="1"/>
    <n v="2"/>
    <n v="2"/>
    <n v="1984"/>
    <n v="0.33800000000000002"/>
    <n v="3248"/>
    <n v="353.76"/>
    <n v="1149000"/>
    <n v="359.91"/>
    <n v="1169000"/>
    <x v="1544"/>
    <n v="20000"/>
    <x v="1631"/>
    <x v="1443"/>
    <x v="57"/>
    <n v="10"/>
    <x v="28"/>
  </r>
  <r>
    <n v="1958"/>
    <n v="3192849"/>
    <s v="C"/>
    <n v="2"/>
    <s v="8212 Renton Dr"/>
    <x v="25"/>
    <n v="4"/>
    <n v="3"/>
    <n v="0"/>
    <n v="0"/>
    <n v="1"/>
    <n v="1966"/>
    <n v="0.16300000000000001"/>
    <n v="1974"/>
    <n v="364.69"/>
    <n v="719900"/>
    <n v="354.61"/>
    <n v="700000"/>
    <x v="1545"/>
    <n v="-19900"/>
    <x v="1632"/>
    <x v="1444"/>
    <x v="57"/>
    <n v="55"/>
    <x v="31"/>
  </r>
  <r>
    <n v="1959"/>
    <n v="7029081"/>
    <s v="C"/>
    <n v="9"/>
    <s v="6215 Hogan Ave"/>
    <x v="33"/>
    <n v="3"/>
    <n v="1"/>
    <n v="0"/>
    <n v="1"/>
    <n v="1"/>
    <n v="1971"/>
    <n v="0.16900000000000001"/>
    <n v="888"/>
    <n v="365.99"/>
    <n v="325000"/>
    <n v="332.21"/>
    <n v="295000"/>
    <x v="1546"/>
    <n v="-30000"/>
    <x v="1633"/>
    <x v="1445"/>
    <x v="57"/>
    <n v="9"/>
    <x v="21"/>
  </r>
  <r>
    <n v="1960"/>
    <n v="5065714"/>
    <s v="C"/>
    <n v="5"/>
    <s v="1811 Clifford Ave"/>
    <x v="24"/>
    <n v="3"/>
    <n v="2"/>
    <n v="1"/>
    <n v="0"/>
    <n v="2"/>
    <n v="2006"/>
    <n v="0.10199999999999999"/>
    <n v="1612"/>
    <n v="372.21"/>
    <n v="600000"/>
    <n v="387.72"/>
    <n v="625000"/>
    <x v="1547"/>
    <n v="25000"/>
    <x v="1634"/>
    <x v="1389"/>
    <x v="57"/>
    <n v="4"/>
    <x v="4"/>
  </r>
  <r>
    <n v="1961"/>
    <n v="6773552"/>
    <s v="C"/>
    <n v="4"/>
    <s v="4803 Caswell Ave #1"/>
    <x v="22"/>
    <n v="4"/>
    <n v="4"/>
    <n v="0"/>
    <n v="2"/>
    <n v="2"/>
    <n v="1955"/>
    <n v="0.125"/>
    <n v="2647"/>
    <n v="377.75"/>
    <n v="999900"/>
    <n v="375.9"/>
    <n v="995000"/>
    <x v="1548"/>
    <n v="-4900"/>
    <x v="1635"/>
    <x v="1446"/>
    <x v="57"/>
    <n v="4"/>
    <x v="4"/>
  </r>
  <r>
    <n v="1962"/>
    <n v="1761248"/>
    <s v="C"/>
    <n v="2"/>
    <s v="411 W Odell St #A"/>
    <x v="12"/>
    <n v="3"/>
    <n v="2"/>
    <n v="1"/>
    <n v="0"/>
    <n v="2"/>
    <n v="2019"/>
    <n v="0.161"/>
    <n v="1694"/>
    <n v="380.14"/>
    <n v="643950"/>
    <n v="377.8"/>
    <n v="640000"/>
    <x v="1549"/>
    <n v="-3950"/>
    <x v="1636"/>
    <x v="1447"/>
    <x v="57"/>
    <n v="32"/>
    <x v="14"/>
  </r>
  <r>
    <n v="1963"/>
    <n v="1036275"/>
    <s v="C"/>
    <s v="10N"/>
    <s v="4709 Everglade Dr"/>
    <x v="31"/>
    <n v="3"/>
    <n v="1"/>
    <n v="0"/>
    <n v="0"/>
    <n v="1"/>
    <n v="1958"/>
    <n v="0.16700000000000001"/>
    <n v="984"/>
    <n v="381.1"/>
    <n v="375000"/>
    <n v="438.01"/>
    <n v="431000"/>
    <x v="1550"/>
    <n v="56000"/>
    <x v="1637"/>
    <x v="1448"/>
    <x v="57"/>
    <n v="3"/>
    <x v="3"/>
  </r>
  <r>
    <n v="1964"/>
    <n v="3384675"/>
    <s v="C"/>
    <n v="4"/>
    <s v="107 W 55 1/2 St"/>
    <x v="22"/>
    <n v="3"/>
    <n v="3"/>
    <n v="0"/>
    <n v="1"/>
    <n v="2"/>
    <n v="2021"/>
    <n v="0.152"/>
    <n v="2564"/>
    <n v="387.85"/>
    <n v="994450"/>
    <n v="387.85"/>
    <n v="994450"/>
    <x v="1"/>
    <n v="0"/>
    <x v="1"/>
    <x v="1"/>
    <x v="57"/>
    <n v="0"/>
    <x v="1"/>
  </r>
  <r>
    <n v="1965"/>
    <n v="7116060"/>
    <s v="C"/>
    <n v="2"/>
    <s v="1714 Justin Ln #A"/>
    <x v="25"/>
    <n v="3"/>
    <n v="2"/>
    <n v="1"/>
    <n v="1"/>
    <n v="2"/>
    <n v="2019"/>
    <n v="0.104"/>
    <n v="1673"/>
    <n v="393.9"/>
    <n v="659000"/>
    <n v="403.47"/>
    <n v="675000"/>
    <x v="1551"/>
    <n v="16000"/>
    <x v="1638"/>
    <x v="1449"/>
    <x v="57"/>
    <n v="4"/>
    <x v="185"/>
  </r>
  <r>
    <n v="1966"/>
    <n v="8522740"/>
    <s v="C"/>
    <n v="3"/>
    <s v="2403 Devonshire Dr"/>
    <x v="20"/>
    <n v="3"/>
    <n v="1"/>
    <n v="0"/>
    <n v="0"/>
    <n v="1"/>
    <n v="1958"/>
    <n v="0.222"/>
    <n v="1012"/>
    <n v="394.27"/>
    <n v="399000"/>
    <n v="449.6"/>
    <n v="455000"/>
    <x v="1552"/>
    <n v="56000"/>
    <x v="1639"/>
    <x v="1450"/>
    <x v="57"/>
    <n v="3"/>
    <x v="6"/>
  </r>
  <r>
    <n v="1967"/>
    <n v="1880925"/>
    <s v="C"/>
    <n v="2"/>
    <s v="1711 Romeria Dr"/>
    <x v="25"/>
    <n v="4"/>
    <n v="3"/>
    <n v="0"/>
    <n v="0"/>
    <n v="1"/>
    <n v="1947"/>
    <n v="0.16700000000000001"/>
    <n v="1872"/>
    <n v="397.97"/>
    <n v="745000"/>
    <n v="392.63"/>
    <n v="735000"/>
    <x v="1553"/>
    <n v="-10000"/>
    <x v="1640"/>
    <x v="1451"/>
    <x v="57"/>
    <n v="7"/>
    <x v="11"/>
  </r>
  <r>
    <n v="1968"/>
    <n v="5269529"/>
    <s v="C"/>
    <s v="10N"/>
    <s v="1310 Radam Cir"/>
    <x v="31"/>
    <n v="3"/>
    <n v="3"/>
    <n v="0"/>
    <n v="2"/>
    <n v="1"/>
    <n v="1972"/>
    <n v="0.17499999999999999"/>
    <n v="1225"/>
    <n v="408.12"/>
    <n v="499950"/>
    <n v="402.65"/>
    <n v="493245"/>
    <x v="1554"/>
    <n v="-6705"/>
    <x v="1641"/>
    <x v="1452"/>
    <x v="57"/>
    <n v="6"/>
    <x v="32"/>
  </r>
  <r>
    <n v="1969"/>
    <n v="5337274"/>
    <s v="C"/>
    <n v="6"/>
    <s v="3001 Del Curto Rd #6"/>
    <x v="26"/>
    <n v="4"/>
    <n v="3"/>
    <n v="0"/>
    <n v="2"/>
    <n v="2"/>
    <n v="2015"/>
    <n v="0.1"/>
    <n v="2165"/>
    <n v="415.7"/>
    <n v="900000"/>
    <n v="427.25"/>
    <n v="925000"/>
    <x v="1555"/>
    <n v="25000"/>
    <x v="1642"/>
    <x v="1453"/>
    <x v="57"/>
    <n v="3"/>
    <x v="6"/>
  </r>
  <r>
    <n v="1970"/>
    <n v="6759755"/>
    <s v="C"/>
    <n v="3"/>
    <s v="5711 Sandhurst Cir"/>
    <x v="20"/>
    <n v="3"/>
    <n v="2"/>
    <n v="0"/>
    <n v="2"/>
    <n v="1"/>
    <n v="1963"/>
    <n v="0.18"/>
    <n v="1248"/>
    <n v="420.59"/>
    <n v="524900"/>
    <n v="428.69"/>
    <n v="535000"/>
    <x v="1556"/>
    <n v="10100"/>
    <x v="1643"/>
    <x v="1454"/>
    <x v="57"/>
    <n v="3"/>
    <x v="6"/>
  </r>
  <r>
    <n v="1971"/>
    <n v="1627821"/>
    <s v="C"/>
    <n v="2"/>
    <s v="2503 Twin Oaks Dr"/>
    <x v="25"/>
    <n v="4"/>
    <n v="3"/>
    <n v="1"/>
    <n v="2"/>
    <n v="2"/>
    <n v="1954"/>
    <n v="0.28599999999999998"/>
    <n v="2771"/>
    <n v="433.06"/>
    <n v="1200000"/>
    <n v="440.27"/>
    <n v="1220000"/>
    <x v="1557"/>
    <n v="20000"/>
    <x v="1644"/>
    <x v="357"/>
    <x v="57"/>
    <n v="0"/>
    <x v="1"/>
  </r>
  <r>
    <n v="1972"/>
    <n v="6827826"/>
    <s v="C"/>
    <n v="2"/>
    <s v="2700 Pegram Ave"/>
    <x v="25"/>
    <n v="4"/>
    <n v="2"/>
    <n v="1"/>
    <n v="2"/>
    <s v="M"/>
    <n v="1960"/>
    <n v="0.25900000000000001"/>
    <n v="2282"/>
    <n v="433.39"/>
    <n v="989000"/>
    <n v="477.12"/>
    <n v="1088780"/>
    <x v="1558"/>
    <n v="99780"/>
    <x v="1645"/>
    <x v="1455"/>
    <x v="57"/>
    <n v="5"/>
    <x v="4"/>
  </r>
  <r>
    <n v="1973"/>
    <n v="1436721"/>
    <s v="C"/>
    <s v="1B"/>
    <s v="5400 N SCOUT ISLAND Cir"/>
    <x v="34"/>
    <n v="4"/>
    <n v="3"/>
    <n v="1"/>
    <n v="2"/>
    <n v="2"/>
    <n v="1999"/>
    <n v="0.26400000000000001"/>
    <n v="3374"/>
    <n v="437.17"/>
    <n v="1475000"/>
    <n v="563.13"/>
    <n v="1900000"/>
    <x v="1559"/>
    <n v="425000"/>
    <x v="1646"/>
    <x v="1456"/>
    <x v="57"/>
    <n v="5"/>
    <x v="16"/>
  </r>
  <r>
    <n v="1974"/>
    <n v="1448108"/>
    <s v="C"/>
    <n v="5"/>
    <s v="1705 Hillcrest Ln #B"/>
    <x v="21"/>
    <n v="2"/>
    <n v="2"/>
    <n v="1"/>
    <n v="1"/>
    <n v="2"/>
    <n v="2020"/>
    <n v="0.14599999999999999"/>
    <n v="965"/>
    <n v="445.6"/>
    <n v="430000"/>
    <n v="445.6"/>
    <n v="430000"/>
    <x v="1"/>
    <n v="0"/>
    <x v="1"/>
    <x v="1"/>
    <x v="57"/>
    <n v="17"/>
    <x v="19"/>
  </r>
  <r>
    <n v="1975"/>
    <n v="7848636"/>
    <s v="C"/>
    <s v="8W"/>
    <s v="1600 Shannon Oaks Trl"/>
    <x v="23"/>
    <n v="5"/>
    <n v="3"/>
    <n v="0"/>
    <n v="2"/>
    <s v="M"/>
    <n v="1981"/>
    <n v="0.254"/>
    <n v="2568"/>
    <n v="451.71"/>
    <n v="1160000"/>
    <n v="484.23"/>
    <n v="1243500"/>
    <x v="1560"/>
    <n v="83500"/>
    <x v="1647"/>
    <x v="1457"/>
    <x v="57"/>
    <n v="3"/>
    <x v="3"/>
  </r>
  <r>
    <n v="1976"/>
    <n v="6441407"/>
    <s v="C"/>
    <n v="4"/>
    <s v="5010 Strass Dr"/>
    <x v="34"/>
    <n v="3"/>
    <n v="2"/>
    <n v="0"/>
    <n v="1"/>
    <n v="1"/>
    <n v="1955"/>
    <n v="0.23400000000000001"/>
    <n v="1446"/>
    <n v="484.09"/>
    <n v="700000"/>
    <n v="561.54999999999995"/>
    <n v="812000"/>
    <x v="1561"/>
    <n v="112000"/>
    <x v="1648"/>
    <x v="1458"/>
    <x v="57"/>
    <n v="3"/>
    <x v="3"/>
  </r>
  <r>
    <n v="1977"/>
    <n v="5156936"/>
    <s v="C"/>
    <n v="3"/>
    <s v="3807 Grayson Ln"/>
    <x v="38"/>
    <n v="3"/>
    <n v="2"/>
    <n v="0"/>
    <n v="1"/>
    <n v="1"/>
    <n v="1950"/>
    <n v="0.185"/>
    <n v="1152"/>
    <n v="486.02"/>
    <n v="559900"/>
    <n v="486.11"/>
    <n v="560000"/>
    <x v="1562"/>
    <n v="100"/>
    <x v="1649"/>
    <x v="1459"/>
    <x v="57"/>
    <n v="38"/>
    <x v="61"/>
  </r>
  <r>
    <n v="1978"/>
    <n v="7755995"/>
    <s v="C"/>
    <s v="10N"/>
    <s v="4105 Richland St #1"/>
    <x v="31"/>
    <n v="2"/>
    <n v="2"/>
    <n v="1"/>
    <n v="0"/>
    <n v="2"/>
    <n v="2020"/>
    <n v="5.5E-2"/>
    <n v="848"/>
    <n v="527.11"/>
    <n v="446990"/>
    <n v="519.46"/>
    <n v="440500"/>
    <x v="1563"/>
    <n v="-6490"/>
    <x v="1650"/>
    <x v="1460"/>
    <x v="57"/>
    <n v="181"/>
    <x v="190"/>
  </r>
  <r>
    <n v="1979"/>
    <n v="3941782"/>
    <s v="C"/>
    <n v="5"/>
    <s v="904 Cherico St"/>
    <x v="24"/>
    <n v="4"/>
    <n v="3"/>
    <n v="0"/>
    <n v="0"/>
    <n v="2"/>
    <n v="2019"/>
    <n v="0.126"/>
    <n v="2268"/>
    <n v="529.1"/>
    <n v="1200000"/>
    <n v="573.19000000000005"/>
    <n v="1300000"/>
    <x v="1564"/>
    <n v="100000"/>
    <x v="1651"/>
    <x v="1171"/>
    <x v="57"/>
    <n v="118"/>
    <x v="51"/>
  </r>
  <r>
    <n v="1980"/>
    <n v="3376705"/>
    <s v="C"/>
    <n v="6"/>
    <s v="211 Cumberland Rd"/>
    <x v="26"/>
    <n v="2"/>
    <n v="1"/>
    <n v="0"/>
    <n v="0"/>
    <n v="1"/>
    <n v="1952"/>
    <n v="0.128"/>
    <n v="780"/>
    <n v="576.91999999999996"/>
    <n v="450000"/>
    <n v="576.91999999999996"/>
    <n v="450000"/>
    <x v="1"/>
    <n v="0"/>
    <x v="1"/>
    <x v="1"/>
    <x v="57"/>
    <n v="24"/>
    <x v="63"/>
  </r>
  <r>
    <n v="1981"/>
    <n v="5378939"/>
    <s v="C"/>
    <s v="UT"/>
    <s v="3403 King St"/>
    <x v="32"/>
    <n v="2"/>
    <n v="1"/>
    <n v="0"/>
    <n v="0"/>
    <n v="1"/>
    <n v="1937"/>
    <n v="7.0999999999999994E-2"/>
    <n v="905"/>
    <n v="580"/>
    <n v="524900"/>
    <n v="580"/>
    <n v="524900"/>
    <x v="1"/>
    <n v="0"/>
    <x v="1"/>
    <x v="1"/>
    <x v="57"/>
    <n v="7"/>
    <x v="32"/>
  </r>
  <r>
    <n v="1982"/>
    <n v="1951679"/>
    <s v="C"/>
    <s v="1B"/>
    <s v="3201 CHERRY Ln"/>
    <x v="37"/>
    <n v="4"/>
    <n v="3"/>
    <n v="0"/>
    <n v="0"/>
    <n v="2"/>
    <n v="1947"/>
    <n v="0.153"/>
    <n v="1898"/>
    <n v="632.24"/>
    <n v="1200000"/>
    <n v="695.47"/>
    <n v="1320000"/>
    <x v="1565"/>
    <n v="120000"/>
    <x v="1652"/>
    <x v="1001"/>
    <x v="57"/>
    <n v="2"/>
    <x v="6"/>
  </r>
  <r>
    <n v="1983"/>
    <n v="8747101"/>
    <s v="C"/>
    <s v="1B"/>
    <s v="605 Theresa Ave"/>
    <x v="37"/>
    <n v="2"/>
    <n v="1"/>
    <n v="0"/>
    <n v="1"/>
    <n v="1"/>
    <n v="1935"/>
    <n v="9.7000000000000003E-2"/>
    <n v="1056"/>
    <n v="652.46"/>
    <n v="689000"/>
    <n v="639.20000000000005"/>
    <n v="675000"/>
    <x v="1566"/>
    <n v="-14000"/>
    <x v="1653"/>
    <x v="1461"/>
    <x v="57"/>
    <n v="3"/>
    <x v="140"/>
  </r>
  <r>
    <n v="1984"/>
    <n v="2076478"/>
    <s v="C"/>
    <s v="1B"/>
    <s v="706 Highland Ave"/>
    <x v="37"/>
    <n v="4"/>
    <n v="3"/>
    <n v="0"/>
    <n v="0"/>
    <n v="2"/>
    <n v="1920"/>
    <n v="0.16500000000000001"/>
    <n v="2320"/>
    <n v="711.21"/>
    <n v="1650000"/>
    <n v="698.28"/>
    <n v="1620000"/>
    <x v="1567"/>
    <n v="-30000"/>
    <x v="1654"/>
    <x v="1462"/>
    <x v="57"/>
    <n v="26"/>
    <x v="98"/>
  </r>
  <r>
    <n v="1985"/>
    <n v="2115249"/>
    <s v="C"/>
    <n v="6"/>
    <s v="904 James St"/>
    <x v="26"/>
    <n v="3"/>
    <n v="3"/>
    <n v="1"/>
    <n v="0"/>
    <n v="2"/>
    <n v="2005"/>
    <n v="0.16"/>
    <n v="1836"/>
    <n v="759.8"/>
    <n v="1395000"/>
    <n v="822.44"/>
    <n v="1510000"/>
    <x v="1568"/>
    <n v="115000"/>
    <x v="1655"/>
    <x v="1463"/>
    <x v="57"/>
    <n v="4"/>
    <x v="3"/>
  </r>
  <r>
    <n v="1986"/>
    <n v="2167137"/>
    <s v="C"/>
    <n v="6"/>
    <s v="1106 W Annie St"/>
    <x v="26"/>
    <n v="2"/>
    <n v="1"/>
    <n v="0"/>
    <n v="0"/>
    <n v="1"/>
    <n v="1950"/>
    <n v="0.128"/>
    <n v="807"/>
    <n v="908.72"/>
    <n v="733333"/>
    <n v="908.71"/>
    <n v="733333"/>
    <x v="1569"/>
    <n v="0"/>
    <x v="1656"/>
    <x v="1"/>
    <x v="57"/>
    <n v="16"/>
    <x v="75"/>
  </r>
  <r>
    <n v="1987"/>
    <n v="8433543"/>
    <s v="C"/>
    <s v="LS"/>
    <s v="17804 Limestone Spring Ln"/>
    <x v="11"/>
    <n v="4"/>
    <n v="3"/>
    <n v="1"/>
    <n v="2"/>
    <n v="2"/>
    <n v="2020"/>
    <n v="0.248"/>
    <n v="3471"/>
    <n v="191.15"/>
    <n v="663478"/>
    <n v="195.47"/>
    <n v="678478"/>
    <x v="1570"/>
    <n v="15000"/>
    <x v="1657"/>
    <x v="1464"/>
    <x v="58"/>
    <n v="8"/>
    <x v="84"/>
  </r>
  <r>
    <n v="1988"/>
    <n v="7139362"/>
    <s v="C"/>
    <s v="NW"/>
    <s v="12404 Burlywood Trl"/>
    <x v="18"/>
    <n v="4"/>
    <n v="2"/>
    <n v="0"/>
    <n v="2"/>
    <n v="1"/>
    <n v="1978"/>
    <n v="0.22800000000000001"/>
    <n v="2309"/>
    <n v="259.22000000000003"/>
    <n v="598550"/>
    <n v="266.35000000000002"/>
    <n v="615000"/>
    <x v="1571"/>
    <n v="16450"/>
    <x v="1658"/>
    <x v="1465"/>
    <x v="58"/>
    <n v="6"/>
    <x v="32"/>
  </r>
  <r>
    <n v="1989"/>
    <n v="7914854"/>
    <s v="C"/>
    <s v="SC"/>
    <s v="8724 Panadero Dr"/>
    <x v="35"/>
    <n v="3"/>
    <n v="2"/>
    <n v="1"/>
    <n v="2"/>
    <n v="2"/>
    <n v="2011"/>
    <n v="0.16200000000000001"/>
    <n v="2790"/>
    <n v="125.09"/>
    <n v="349000"/>
    <n v="150"/>
    <n v="418500"/>
    <x v="1572"/>
    <n v="69500"/>
    <x v="1659"/>
    <x v="1466"/>
    <x v="59"/>
    <n v="3"/>
    <x v="3"/>
  </r>
  <r>
    <n v="1990"/>
    <n v="4708657"/>
    <s v="C"/>
    <s v="N"/>
    <s v="16206 Parkview Dr"/>
    <x v="5"/>
    <n v="3"/>
    <n v="2"/>
    <n v="0"/>
    <n v="0"/>
    <n v="1"/>
    <n v="1960"/>
    <n v="0.28699999999999998"/>
    <n v="2056"/>
    <n v="135.94"/>
    <n v="279500"/>
    <n v="107"/>
    <n v="220000"/>
    <x v="1573"/>
    <n v="-59500"/>
    <x v="1660"/>
    <x v="1467"/>
    <x v="59"/>
    <n v="48"/>
    <x v="125"/>
  </r>
  <r>
    <n v="1991"/>
    <n v="5877666"/>
    <s v="C"/>
    <s v="N"/>
    <s v="2202 Fuzz Fairway"/>
    <x v="5"/>
    <n v="4"/>
    <n v="2"/>
    <n v="0"/>
    <n v="2"/>
    <n v="1"/>
    <n v="1992"/>
    <n v="0.17399999999999999"/>
    <n v="2329"/>
    <n v="152.43"/>
    <n v="355000"/>
    <n v="167.45"/>
    <n v="390000"/>
    <x v="1574"/>
    <n v="35000"/>
    <x v="1661"/>
    <x v="1468"/>
    <x v="59"/>
    <n v="4"/>
    <x v="4"/>
  </r>
  <r>
    <n v="1992"/>
    <n v="7926634"/>
    <s v="C"/>
    <s v="SC"/>
    <s v="9016 Ridgewell Rd"/>
    <x v="35"/>
    <n v="3"/>
    <n v="2"/>
    <n v="1"/>
    <n v="2"/>
    <n v="2"/>
    <n v="2015"/>
    <n v="0.128"/>
    <n v="2497"/>
    <n v="154.19"/>
    <n v="385000"/>
    <n v="154.19"/>
    <n v="385000"/>
    <x v="1"/>
    <n v="0"/>
    <x v="1"/>
    <x v="1"/>
    <x v="59"/>
    <n v="4"/>
    <x v="4"/>
  </r>
  <r>
    <n v="1993"/>
    <n v="9302525"/>
    <s v="C"/>
    <s v="HD"/>
    <s v="125 Granite Ln"/>
    <x v="7"/>
    <n v="5"/>
    <n v="4"/>
    <n v="1"/>
    <n v="3"/>
    <n v="2"/>
    <n v="2008"/>
    <n v="0.36399999999999999"/>
    <n v="4198"/>
    <n v="160.79"/>
    <n v="675000"/>
    <n v="202.48"/>
    <n v="850000"/>
    <x v="1575"/>
    <n v="175000"/>
    <x v="1662"/>
    <x v="1469"/>
    <x v="59"/>
    <n v="3"/>
    <x v="3"/>
  </r>
  <r>
    <n v="1994"/>
    <n v="5138086"/>
    <s v="C"/>
    <s v="LS"/>
    <s v="16912 Sanglier Dr"/>
    <x v="11"/>
    <n v="5"/>
    <n v="4"/>
    <n v="1"/>
    <n v="3"/>
    <n v="2"/>
    <n v="2020"/>
    <n v="0.22"/>
    <n v="4484"/>
    <n v="162.76"/>
    <n v="729821"/>
    <n v="165.17"/>
    <n v="740633"/>
    <x v="1344"/>
    <n v="10812"/>
    <x v="1663"/>
    <x v="1470"/>
    <x v="59"/>
    <n v="33"/>
    <x v="43"/>
  </r>
  <r>
    <n v="1995"/>
    <n v="9856622"/>
    <s v="C"/>
    <s v="NE"/>
    <s v="8210 Shenandoah Dr"/>
    <x v="10"/>
    <n v="4"/>
    <n v="3"/>
    <n v="0"/>
    <n v="2"/>
    <n v="1"/>
    <n v="1969"/>
    <n v="0.3"/>
    <n v="3274"/>
    <n v="164.94"/>
    <n v="540000"/>
    <n v="183.87"/>
    <n v="602000"/>
    <x v="1576"/>
    <n v="62000"/>
    <x v="1664"/>
    <x v="1471"/>
    <x v="59"/>
    <n v="3"/>
    <x v="6"/>
  </r>
  <r>
    <n v="1996"/>
    <n v="6396875"/>
    <s v="C"/>
    <s v="SC"/>
    <s v="8101 Gilwice Ln"/>
    <x v="8"/>
    <n v="4"/>
    <n v="3"/>
    <n v="0"/>
    <n v="2"/>
    <n v="1"/>
    <n v="2020"/>
    <n v="0.17"/>
    <n v="2502"/>
    <n v="180.49"/>
    <n v="451580"/>
    <n v="179.91"/>
    <n v="450124"/>
    <x v="1577"/>
    <n v="-1456"/>
    <x v="1665"/>
    <x v="1472"/>
    <x v="59"/>
    <n v="70"/>
    <x v="84"/>
  </r>
  <r>
    <n v="1997"/>
    <n v="3132419"/>
    <s v="C"/>
    <s v="RRW"/>
    <s v="15633 Interlachen Dr"/>
    <x v="27"/>
    <n v="3"/>
    <n v="2"/>
    <n v="1"/>
    <n v="2"/>
    <n v="2"/>
    <n v="2008"/>
    <n v="0.128"/>
    <n v="2716"/>
    <n v="184.06"/>
    <n v="499900"/>
    <n v="215.39"/>
    <n v="585000"/>
    <x v="1578"/>
    <n v="85100"/>
    <x v="1666"/>
    <x v="1473"/>
    <x v="59"/>
    <n v="4"/>
    <x v="4"/>
  </r>
  <r>
    <n v="1998"/>
    <n v="2192946"/>
    <s v="C"/>
    <s v="3E"/>
    <s v="5206 KING CHARLES Dr"/>
    <x v="1"/>
    <n v="3"/>
    <n v="2"/>
    <n v="0"/>
    <n v="0"/>
    <n v="1"/>
    <n v="1972"/>
    <n v="0.158"/>
    <n v="1618"/>
    <n v="185.41"/>
    <n v="300000"/>
    <n v="192.21"/>
    <n v="311000"/>
    <x v="1579"/>
    <n v="11000"/>
    <x v="1667"/>
    <x v="1474"/>
    <x v="59"/>
    <n v="6"/>
    <x v="32"/>
  </r>
  <r>
    <n v="1999"/>
    <n v="9120556"/>
    <s v="C"/>
    <s v="N"/>
    <s v="3633 Ruby Red Dr"/>
    <x v="5"/>
    <n v="3"/>
    <n v="2"/>
    <n v="1"/>
    <n v="2"/>
    <n v="2"/>
    <n v="1996"/>
    <n v="0.122"/>
    <n v="1666"/>
    <n v="203.48"/>
    <n v="339000"/>
    <n v="258.10000000000002"/>
    <n v="430000"/>
    <x v="1580"/>
    <n v="91000"/>
    <x v="1668"/>
    <x v="1475"/>
    <x v="59"/>
    <n v="4"/>
    <x v="4"/>
  </r>
  <r>
    <n v="2000"/>
    <n v="8573597"/>
    <s v="C"/>
    <s v="N"/>
    <s v="15801 Windroot St"/>
    <x v="5"/>
    <n v="3"/>
    <n v="2"/>
    <n v="1"/>
    <n v="2"/>
    <n v="2"/>
    <n v="2021"/>
    <n v="9.6000000000000002E-2"/>
    <n v="2128"/>
    <n v="205.81"/>
    <n v="437970"/>
    <n v="213.9"/>
    <n v="455170"/>
    <x v="1581"/>
    <n v="17200"/>
    <x v="1669"/>
    <x v="1476"/>
    <x v="59"/>
    <n v="18"/>
    <x v="95"/>
  </r>
  <r>
    <n v="2001"/>
    <n v="9993289"/>
    <s v="C"/>
    <s v="HD"/>
    <s v="472 Desert Willow Way"/>
    <x v="7"/>
    <n v="4"/>
    <n v="3"/>
    <n v="0"/>
    <n v="4"/>
    <n v="1"/>
    <n v="2021"/>
    <n v="0"/>
    <n v="3435"/>
    <n v="209.58"/>
    <n v="719900"/>
    <n v="209.39"/>
    <n v="719245"/>
    <x v="1582"/>
    <n v="-655"/>
    <x v="1670"/>
    <x v="1477"/>
    <x v="59"/>
    <n v="0"/>
    <x v="1"/>
  </r>
  <r>
    <n v="2002"/>
    <n v="5161027"/>
    <s v="C"/>
    <s v="2N"/>
    <s v="11701 Pollyanna Ave"/>
    <x v="10"/>
    <n v="3"/>
    <n v="2"/>
    <n v="0"/>
    <n v="3"/>
    <n v="1"/>
    <n v="1955"/>
    <n v="0.254"/>
    <n v="2139"/>
    <n v="214.82"/>
    <n v="459500"/>
    <n v="194.02"/>
    <n v="415000"/>
    <x v="1583"/>
    <n v="-44500"/>
    <x v="1671"/>
    <x v="1478"/>
    <x v="59"/>
    <n v="7"/>
    <x v="32"/>
  </r>
  <r>
    <n v="2003"/>
    <n v="7406476"/>
    <s v="C"/>
    <s v="NW"/>
    <s v="12505 Piper Ct"/>
    <x v="18"/>
    <n v="3"/>
    <n v="2"/>
    <n v="1"/>
    <n v="2"/>
    <n v="2"/>
    <n v="2012"/>
    <n v="0"/>
    <n v="1500"/>
    <n v="216.67"/>
    <n v="325000"/>
    <n v="263.33"/>
    <n v="395000"/>
    <x v="1437"/>
    <n v="70000"/>
    <x v="1672"/>
    <x v="1479"/>
    <x v="59"/>
    <n v="5"/>
    <x v="16"/>
  </r>
  <r>
    <n v="2004"/>
    <n v="7194463"/>
    <s v="C"/>
    <n v="11"/>
    <s v="7521 Cedar Edge Dr"/>
    <x v="8"/>
    <n v="3"/>
    <n v="2"/>
    <n v="0"/>
    <n v="2"/>
    <n v="1"/>
    <n v="2009"/>
    <n v="0.124"/>
    <n v="1398"/>
    <n v="216.74"/>
    <n v="303000"/>
    <n v="216.74"/>
    <n v="303000"/>
    <x v="1"/>
    <n v="0"/>
    <x v="1"/>
    <x v="1"/>
    <x v="59"/>
    <n v="0"/>
    <x v="1"/>
  </r>
  <r>
    <n v="2005"/>
    <n v="2307850"/>
    <s v="C"/>
    <s v="NE"/>
    <s v="11800 Oak Haven Rd"/>
    <x v="10"/>
    <n v="4"/>
    <n v="2"/>
    <n v="0"/>
    <n v="2"/>
    <n v="1"/>
    <n v="1959"/>
    <n v="0.26100000000000001"/>
    <n v="1982"/>
    <n v="216.95"/>
    <n v="430000"/>
    <n v="213.93"/>
    <n v="424000"/>
    <x v="1584"/>
    <n v="-6000"/>
    <x v="1673"/>
    <x v="1480"/>
    <x v="59"/>
    <n v="90"/>
    <x v="58"/>
  </r>
  <r>
    <n v="2006"/>
    <n v="8383238"/>
    <s v="C"/>
    <s v="10S"/>
    <s v="9308 Beechnut Dr #35"/>
    <x v="9"/>
    <n v="3"/>
    <n v="2"/>
    <n v="1"/>
    <n v="2"/>
    <n v="2"/>
    <n v="2012"/>
    <n v="0.17599999999999999"/>
    <n v="1422"/>
    <n v="221.52"/>
    <n v="315000"/>
    <n v="256.68"/>
    <n v="365000"/>
    <x v="1585"/>
    <n v="50000"/>
    <x v="1674"/>
    <x v="1481"/>
    <x v="59"/>
    <n v="4"/>
    <x v="4"/>
  </r>
  <r>
    <n v="2007"/>
    <n v="1481852"/>
    <s v="C"/>
    <n v="11"/>
    <s v="7212 Vail Ridge St"/>
    <x v="8"/>
    <n v="3"/>
    <n v="2"/>
    <n v="0"/>
    <n v="2"/>
    <n v="1"/>
    <n v="2015"/>
    <n v="0.11799999999999999"/>
    <n v="1534"/>
    <n v="221.58"/>
    <n v="339900"/>
    <n v="257.5"/>
    <n v="395000"/>
    <x v="1586"/>
    <n v="55100"/>
    <x v="1675"/>
    <x v="1482"/>
    <x v="59"/>
    <n v="1"/>
    <x v="5"/>
  </r>
  <r>
    <n v="2008"/>
    <n v="8859931"/>
    <s v="C"/>
    <s v="SC"/>
    <s v="7308 Derby Downs Dr"/>
    <x v="35"/>
    <n v="3"/>
    <n v="2"/>
    <n v="0"/>
    <n v="2"/>
    <n v="1"/>
    <n v="2009"/>
    <n v="0.126"/>
    <n v="1224"/>
    <n v="224.67"/>
    <n v="275000"/>
    <n v="265.93"/>
    <n v="325500"/>
    <x v="1587"/>
    <n v="50500"/>
    <x v="1676"/>
    <x v="1483"/>
    <x v="59"/>
    <n v="5"/>
    <x v="16"/>
  </r>
  <r>
    <n v="2009"/>
    <n v="5308135"/>
    <s v="C"/>
    <s v="HD"/>
    <s v="495 Catalina Ln"/>
    <x v="7"/>
    <n v="4"/>
    <n v="3"/>
    <n v="0"/>
    <n v="3"/>
    <n v="1"/>
    <n v="2014"/>
    <n v="0.19900000000000001"/>
    <n v="2656"/>
    <n v="225.87"/>
    <n v="599900"/>
    <n v="284.26"/>
    <n v="755000"/>
    <x v="1588"/>
    <n v="155100"/>
    <x v="1677"/>
    <x v="1484"/>
    <x v="59"/>
    <n v="8"/>
    <x v="2"/>
  </r>
  <r>
    <n v="2010"/>
    <n v="3653022"/>
    <s v="C"/>
    <s v="SWW"/>
    <s v="7333 Brecourt Manor Way"/>
    <x v="13"/>
    <n v="3"/>
    <n v="2"/>
    <n v="1"/>
    <n v="2"/>
    <n v="1"/>
    <n v="2005"/>
    <n v="0.188"/>
    <n v="2399"/>
    <n v="239.68"/>
    <n v="575000"/>
    <n v="260.52999999999997"/>
    <n v="625000"/>
    <x v="967"/>
    <n v="50000"/>
    <x v="1678"/>
    <x v="595"/>
    <x v="59"/>
    <n v="0"/>
    <x v="1"/>
  </r>
  <r>
    <n v="2011"/>
    <n v="3725803"/>
    <s v="C"/>
    <s v="SWW"/>
    <s v="8704 Granada Hills Dr"/>
    <x v="7"/>
    <n v="4"/>
    <n v="3"/>
    <n v="0"/>
    <n v="2"/>
    <n v="1"/>
    <n v="1973"/>
    <n v="0.74"/>
    <n v="2808"/>
    <n v="249.29"/>
    <n v="700000"/>
    <n v="272.44"/>
    <n v="765000"/>
    <x v="537"/>
    <n v="65000"/>
    <x v="1679"/>
    <x v="1407"/>
    <x v="59"/>
    <n v="4"/>
    <x v="4"/>
  </r>
  <r>
    <n v="2012"/>
    <n v="3493585"/>
    <s v="C"/>
    <s v="10S"/>
    <s v="9301 Silk Oak Cv"/>
    <x v="9"/>
    <n v="4"/>
    <n v="2"/>
    <n v="0"/>
    <n v="2"/>
    <n v="1"/>
    <n v="1993"/>
    <n v="0.25700000000000001"/>
    <n v="2064"/>
    <n v="254.36"/>
    <n v="525000"/>
    <n v="327.02999999999997"/>
    <n v="675000"/>
    <x v="1589"/>
    <n v="150000"/>
    <x v="1680"/>
    <x v="1485"/>
    <x v="59"/>
    <n v="2"/>
    <x v="6"/>
  </r>
  <r>
    <n v="2013"/>
    <n v="6096204"/>
    <s v="C"/>
    <s v="10N"/>
    <s v="2001 Jones Rd"/>
    <x v="31"/>
    <n v="3"/>
    <n v="2"/>
    <n v="0"/>
    <n v="0"/>
    <n v="1"/>
    <n v="1968"/>
    <n v="0.24399999999999999"/>
    <n v="2254"/>
    <n v="263.98"/>
    <n v="595000"/>
    <n v="263.98"/>
    <n v="595000"/>
    <x v="1"/>
    <n v="0"/>
    <x v="1"/>
    <x v="1"/>
    <x v="59"/>
    <n v="21"/>
    <x v="0"/>
  </r>
  <r>
    <n v="2014"/>
    <n v="8693085"/>
    <s v="C"/>
    <n v="2"/>
    <s v="7603 Grover Ave"/>
    <x v="25"/>
    <n v="4"/>
    <n v="3"/>
    <n v="1"/>
    <n v="0"/>
    <n v="1"/>
    <n v="1954"/>
    <n v="0.27600000000000002"/>
    <n v="2489"/>
    <n v="281.2"/>
    <n v="699900"/>
    <n v="291.27999999999997"/>
    <n v="725000"/>
    <x v="1590"/>
    <n v="25100"/>
    <x v="1681"/>
    <x v="1486"/>
    <x v="59"/>
    <n v="114"/>
    <x v="191"/>
  </r>
  <r>
    <n v="2015"/>
    <n v="1690670"/>
    <s v="C"/>
    <n v="11"/>
    <s v="5302 Village Cv"/>
    <x v="8"/>
    <n v="4"/>
    <n v="2"/>
    <n v="0"/>
    <n v="1"/>
    <n v="1"/>
    <n v="1973"/>
    <n v="0.16900000000000001"/>
    <n v="1150"/>
    <n v="282.61"/>
    <n v="325000"/>
    <n v="304.35000000000002"/>
    <n v="350000"/>
    <x v="1591"/>
    <n v="25000"/>
    <x v="1682"/>
    <x v="1252"/>
    <x v="59"/>
    <n v="2"/>
    <x v="6"/>
  </r>
  <r>
    <n v="2016"/>
    <n v="2299704"/>
    <s v="C"/>
    <s v="NW"/>
    <s v="12011 Swallow Dr"/>
    <x v="18"/>
    <n v="3"/>
    <n v="2"/>
    <n v="0"/>
    <n v="2"/>
    <n v="1"/>
    <n v="1977"/>
    <n v="0.16500000000000001"/>
    <n v="1690"/>
    <n v="292.89999999999998"/>
    <n v="495000"/>
    <n v="337.28"/>
    <n v="570000"/>
    <x v="1592"/>
    <n v="75000"/>
    <x v="1683"/>
    <x v="1487"/>
    <x v="59"/>
    <n v="7"/>
    <x v="3"/>
  </r>
  <r>
    <n v="2017"/>
    <n v="5165850"/>
    <s v="C"/>
    <s v="NW"/>
    <s v="9500 Cedar Crest Dr"/>
    <x v="18"/>
    <n v="4"/>
    <n v="2"/>
    <n v="1"/>
    <n v="2"/>
    <n v="1"/>
    <n v="1976"/>
    <n v="0.35399999999999998"/>
    <n v="2629"/>
    <n v="303.92"/>
    <n v="799000"/>
    <n v="313.81"/>
    <n v="825000"/>
    <x v="1593"/>
    <n v="26000"/>
    <x v="1684"/>
    <x v="1488"/>
    <x v="59"/>
    <n v="0"/>
    <x v="1"/>
  </r>
  <r>
    <n v="2018"/>
    <n v="1927791"/>
    <s v="C"/>
    <s v="1N"/>
    <s v="4815 Gerona Dr"/>
    <x v="14"/>
    <n v="4"/>
    <n v="2"/>
    <n v="0"/>
    <n v="2"/>
    <n v="1"/>
    <n v="1975"/>
    <n v="0.183"/>
    <n v="1834"/>
    <n v="305.33999999999997"/>
    <n v="560000"/>
    <n v="333.15"/>
    <n v="611000"/>
    <x v="1594"/>
    <n v="51000"/>
    <x v="1685"/>
    <x v="1489"/>
    <x v="59"/>
    <n v="3"/>
    <x v="3"/>
  </r>
  <r>
    <n v="2019"/>
    <n v="7232928"/>
    <s v="C"/>
    <s v="10S"/>
    <s v="3311 Galesburg Dr"/>
    <x v="31"/>
    <n v="3"/>
    <n v="2"/>
    <n v="0"/>
    <n v="2"/>
    <n v="1"/>
    <n v="1979"/>
    <n v="0.17399999999999999"/>
    <n v="1365"/>
    <n v="314.29000000000002"/>
    <n v="429000"/>
    <n v="347.99"/>
    <n v="475000"/>
    <x v="1595"/>
    <n v="46000"/>
    <x v="1686"/>
    <x v="1490"/>
    <x v="59"/>
    <n v="8"/>
    <x v="2"/>
  </r>
  <r>
    <n v="2020"/>
    <n v="7836705"/>
    <s v="C"/>
    <s v="10S"/>
    <s v="3207 Oak Aly"/>
    <x v="31"/>
    <n v="3"/>
    <n v="2"/>
    <n v="0"/>
    <n v="2"/>
    <n v="1"/>
    <n v="1979"/>
    <n v="0.17299999999999999"/>
    <n v="1524"/>
    <n v="321.52"/>
    <n v="490000"/>
    <n v="324.79000000000002"/>
    <n v="494975"/>
    <x v="1596"/>
    <n v="4975"/>
    <x v="1687"/>
    <x v="1491"/>
    <x v="59"/>
    <n v="1"/>
    <x v="1"/>
  </r>
  <r>
    <n v="2021"/>
    <n v="9346129"/>
    <s v="C"/>
    <s v="1A"/>
    <s v="5101 Valburn Ct"/>
    <x v="34"/>
    <n v="4"/>
    <n v="2"/>
    <n v="1"/>
    <n v="2"/>
    <n v="2"/>
    <n v="1997"/>
    <n v="0.432"/>
    <n v="2471"/>
    <n v="339.54"/>
    <n v="839000"/>
    <n v="329.42"/>
    <n v="814000"/>
    <x v="1597"/>
    <n v="-25000"/>
    <x v="1688"/>
    <x v="1492"/>
    <x v="59"/>
    <n v="146"/>
    <x v="192"/>
  </r>
  <r>
    <n v="2022"/>
    <n v="2482566"/>
    <s v="C"/>
    <n v="5"/>
    <s v="6107 Calmar Cv"/>
    <x v="21"/>
    <n v="3"/>
    <n v="1"/>
    <n v="0"/>
    <n v="0"/>
    <n v="1"/>
    <n v="1972"/>
    <n v="0.16900000000000001"/>
    <n v="1148"/>
    <n v="348.43"/>
    <n v="400000"/>
    <n v="435.98"/>
    <n v="500500"/>
    <x v="1598"/>
    <n v="100500"/>
    <x v="1689"/>
    <x v="1493"/>
    <x v="59"/>
    <n v="4"/>
    <x v="4"/>
  </r>
  <r>
    <n v="2023"/>
    <n v="1305304"/>
    <s v="C"/>
    <s v="1A"/>
    <s v="8905 Split Oak Cir"/>
    <x v="14"/>
    <n v="3"/>
    <n v="2"/>
    <n v="0"/>
    <n v="2"/>
    <n v="1"/>
    <n v="1969"/>
    <n v="0.32400000000000001"/>
    <n v="1781"/>
    <n v="350.93"/>
    <n v="625000"/>
    <n v="453.12"/>
    <n v="807000"/>
    <x v="1599"/>
    <n v="182000"/>
    <x v="1690"/>
    <x v="1494"/>
    <x v="59"/>
    <n v="4"/>
    <x v="4"/>
  </r>
  <r>
    <n v="2024"/>
    <n v="8183795"/>
    <s v="C"/>
    <n v="4"/>
    <s v="5512 William Holland Ave"/>
    <x v="42"/>
    <n v="3"/>
    <n v="2"/>
    <n v="1"/>
    <n v="1"/>
    <n v="2"/>
    <n v="1999"/>
    <n v="0.21"/>
    <n v="1768"/>
    <n v="367.08"/>
    <n v="649000"/>
    <n v="460.97"/>
    <n v="815000"/>
    <x v="1600"/>
    <n v="166000"/>
    <x v="1691"/>
    <x v="1495"/>
    <x v="59"/>
    <n v="4"/>
    <x v="4"/>
  </r>
  <r>
    <n v="2025"/>
    <n v="3907101"/>
    <s v="C"/>
    <s v="10N"/>
    <s v="505 Normandy St"/>
    <x v="31"/>
    <n v="2"/>
    <n v="1"/>
    <n v="0"/>
    <n v="0"/>
    <n v="1"/>
    <n v="1955"/>
    <n v="0.13800000000000001"/>
    <n v="1008"/>
    <n v="406.65"/>
    <n v="409900"/>
    <n v="423.61"/>
    <n v="427000"/>
    <x v="1451"/>
    <n v="17100"/>
    <x v="1692"/>
    <x v="1496"/>
    <x v="59"/>
    <n v="4"/>
    <x v="4"/>
  </r>
  <r>
    <n v="2026"/>
    <n v="7662769"/>
    <s v="C"/>
    <s v="10N"/>
    <s v="902 Philco Dr #A"/>
    <x v="31"/>
    <n v="2"/>
    <n v="1"/>
    <n v="0"/>
    <n v="0"/>
    <n v="1"/>
    <n v="1954"/>
    <n v="0"/>
    <n v="826"/>
    <n v="423.73"/>
    <n v="350000"/>
    <n v="439.47"/>
    <n v="363000"/>
    <x v="1601"/>
    <n v="13000"/>
    <x v="1693"/>
    <x v="1497"/>
    <x v="59"/>
    <n v="8"/>
    <x v="2"/>
  </r>
  <r>
    <n v="2027"/>
    <n v="2615302"/>
    <s v="C"/>
    <s v="8E"/>
    <s v="3807 Toro Canyon Rd #4"/>
    <x v="23"/>
    <n v="4"/>
    <n v="3"/>
    <n v="0"/>
    <n v="2"/>
    <n v="2"/>
    <n v="2011"/>
    <n v="0.67"/>
    <n v="3527"/>
    <n v="433.8"/>
    <n v="1530000"/>
    <n v="419.62"/>
    <n v="1480000"/>
    <x v="1602"/>
    <n v="-50000"/>
    <x v="1694"/>
    <x v="1498"/>
    <x v="59"/>
    <n v="76"/>
    <x v="159"/>
  </r>
  <r>
    <n v="2028"/>
    <n v="9353969"/>
    <s v="C"/>
    <n v="4"/>
    <s v="4416 Speedway"/>
    <x v="22"/>
    <n v="2"/>
    <n v="2"/>
    <n v="0"/>
    <n v="0"/>
    <n v="1"/>
    <n v="1925"/>
    <n v="0.152"/>
    <n v="1272"/>
    <n v="460.68"/>
    <n v="585990"/>
    <n v="467.77"/>
    <n v="595000"/>
    <x v="1603"/>
    <n v="9010"/>
    <x v="1695"/>
    <x v="1499"/>
    <x v="59"/>
    <n v="1"/>
    <x v="5"/>
  </r>
  <r>
    <n v="2029"/>
    <n v="1741365"/>
    <s v="C"/>
    <s v="10N"/>
    <s v="5223 Kings Highway"/>
    <x v="31"/>
    <n v="3"/>
    <n v="2"/>
    <n v="0"/>
    <n v="1"/>
    <n v="1"/>
    <n v="1964"/>
    <n v="0.20399999999999999"/>
    <n v="1042"/>
    <n v="478.89"/>
    <n v="499000"/>
    <n v="493.28"/>
    <n v="514000"/>
    <x v="1604"/>
    <n v="15000"/>
    <x v="1696"/>
    <x v="1500"/>
    <x v="59"/>
    <n v="3"/>
    <x v="3"/>
  </r>
  <r>
    <n v="2030"/>
    <n v="9968094"/>
    <s v="C"/>
    <s v="10N"/>
    <s v="4105 Richland St #2"/>
    <x v="31"/>
    <n v="2"/>
    <n v="2"/>
    <n v="0"/>
    <n v="0"/>
    <n v="2"/>
    <n v="2020"/>
    <n v="5.5E-2"/>
    <n v="865"/>
    <n v="519.05999999999995"/>
    <n v="448990"/>
    <n v="519.71"/>
    <n v="449550"/>
    <x v="1605"/>
    <n v="560"/>
    <x v="1697"/>
    <x v="1501"/>
    <x v="59"/>
    <n v="155"/>
    <x v="56"/>
  </r>
  <r>
    <n v="2031"/>
    <n v="1590612"/>
    <s v="C"/>
    <s v="1B"/>
    <s v="2411 Dormarion Ln"/>
    <x v="37"/>
    <n v="4"/>
    <n v="3"/>
    <n v="1"/>
    <n v="2"/>
    <n v="2"/>
    <n v="2014"/>
    <n v="0.189"/>
    <n v="3291"/>
    <n v="636.58000000000004"/>
    <n v="2095000"/>
    <n v="607.72"/>
    <n v="2000000"/>
    <x v="1606"/>
    <n v="-95000"/>
    <x v="1698"/>
    <x v="1502"/>
    <x v="59"/>
    <n v="49"/>
    <x v="83"/>
  </r>
  <r>
    <n v="2032"/>
    <n v="5769127"/>
    <s v="C"/>
    <n v="6"/>
    <s v="1505 Travis Heights Blvd"/>
    <x v="26"/>
    <n v="2"/>
    <n v="1"/>
    <n v="0"/>
    <n v="0"/>
    <n v="1"/>
    <n v="1928"/>
    <n v="0.16600000000000001"/>
    <n v="1216"/>
    <n v="719.57"/>
    <n v="875000"/>
    <n v="707.24"/>
    <n v="860000"/>
    <x v="1607"/>
    <n v="-15000"/>
    <x v="1699"/>
    <x v="1503"/>
    <x v="59"/>
    <n v="0"/>
    <x v="1"/>
  </r>
  <r>
    <n v="2033"/>
    <n v="8884356"/>
    <s v="C"/>
    <s v="SC"/>
    <s v="11104 Mickelson Dr"/>
    <x v="35"/>
    <n v="3"/>
    <n v="2"/>
    <n v="0"/>
    <n v="2"/>
    <n v="1"/>
    <n v="2016"/>
    <n v="0.17199999999999999"/>
    <n v="1899"/>
    <n v="183.83"/>
    <n v="349090"/>
    <n v="202.74"/>
    <n v="385000"/>
    <x v="1608"/>
    <n v="35910"/>
    <x v="1700"/>
    <x v="1504"/>
    <x v="60"/>
    <n v="3"/>
    <x v="3"/>
  </r>
  <r>
    <n v="2034"/>
    <n v="2881229"/>
    <s v="C"/>
    <s v="SWE"/>
    <s v="9710 Tall Tree Ln #128"/>
    <x v="9"/>
    <n v="3"/>
    <n v="2"/>
    <n v="1"/>
    <n v="2"/>
    <n v="2"/>
    <n v="2016"/>
    <n v="0.13700000000000001"/>
    <n v="1886"/>
    <n v="185.52"/>
    <n v="349900"/>
    <n v="206.79"/>
    <n v="390000"/>
    <x v="1609"/>
    <n v="40100"/>
    <x v="1701"/>
    <x v="1505"/>
    <x v="60"/>
    <n v="1"/>
    <x v="5"/>
  </r>
  <r>
    <n v="2035"/>
    <n v="6773165"/>
    <s v="C"/>
    <s v="RN"/>
    <s v="3901 Wharton Ct"/>
    <x v="29"/>
    <n v="4"/>
    <n v="2"/>
    <n v="1"/>
    <n v="2"/>
    <n v="2"/>
    <n v="1995"/>
    <n v="0.255"/>
    <n v="2825"/>
    <n v="203.54"/>
    <n v="575000"/>
    <n v="233.45"/>
    <n v="659500"/>
    <x v="1610"/>
    <n v="84500"/>
    <x v="1702"/>
    <x v="1506"/>
    <x v="60"/>
    <n v="7"/>
    <x v="11"/>
  </r>
  <r>
    <n v="2036"/>
    <n v="9193730"/>
    <s v="C"/>
    <s v="NE"/>
    <s v="10006 Baden Ln"/>
    <x v="28"/>
    <n v="3"/>
    <n v="2"/>
    <n v="1"/>
    <n v="2"/>
    <n v="2"/>
    <n v="2020"/>
    <n v="0.14000000000000001"/>
    <n v="1813"/>
    <n v="206.84"/>
    <n v="375000"/>
    <n v="249.31"/>
    <n v="452000"/>
    <x v="1611"/>
    <n v="77000"/>
    <x v="1703"/>
    <x v="1507"/>
    <x v="60"/>
    <n v="5"/>
    <x v="16"/>
  </r>
  <r>
    <n v="2037"/>
    <n v="2119250"/>
    <s v="C"/>
    <s v="NW"/>
    <s v="13244 Kerrville Folkway"/>
    <x v="3"/>
    <n v="4"/>
    <n v="3"/>
    <n v="1"/>
    <n v="2"/>
    <n v="2"/>
    <n v="1987"/>
    <n v="0.182"/>
    <n v="2841"/>
    <n v="211.19"/>
    <n v="600000"/>
    <n v="234.95"/>
    <n v="667500"/>
    <x v="1612"/>
    <n v="67500"/>
    <x v="1704"/>
    <x v="1508"/>
    <x v="60"/>
    <n v="2"/>
    <x v="6"/>
  </r>
  <r>
    <n v="2038"/>
    <n v="3877184"/>
    <s v="C"/>
    <s v="N"/>
    <s v="15802 Celosia St"/>
    <x v="5"/>
    <n v="3"/>
    <n v="2"/>
    <n v="1"/>
    <n v="2"/>
    <n v="2"/>
    <n v="2020"/>
    <n v="0.1"/>
    <n v="1846"/>
    <n v="231.34"/>
    <n v="427050"/>
    <n v="231.34"/>
    <n v="427050"/>
    <x v="1"/>
    <n v="0"/>
    <x v="1"/>
    <x v="1"/>
    <x v="60"/>
    <n v="0"/>
    <x v="1"/>
  </r>
  <r>
    <n v="2039"/>
    <n v="2072856"/>
    <s v="C"/>
    <s v="2N"/>
    <s v="11900 Rickem Cv"/>
    <x v="19"/>
    <n v="4"/>
    <n v="2"/>
    <n v="1"/>
    <n v="2"/>
    <n v="2"/>
    <n v="1985"/>
    <n v="0.32800000000000001"/>
    <n v="2348"/>
    <n v="232.07"/>
    <n v="544900"/>
    <n v="232.11"/>
    <n v="545000"/>
    <x v="1613"/>
    <n v="100"/>
    <x v="1705"/>
    <x v="1099"/>
    <x v="60"/>
    <n v="10"/>
    <x v="28"/>
  </r>
  <r>
    <n v="2040"/>
    <n v="6387729"/>
    <s v="C"/>
    <s v="NW"/>
    <s v="7406 Dallas Dr"/>
    <x v="3"/>
    <n v="3"/>
    <n v="2"/>
    <n v="0"/>
    <n v="2"/>
    <n v="1"/>
    <n v="1985"/>
    <n v="0.14000000000000001"/>
    <n v="1536"/>
    <n v="244.14"/>
    <n v="375000"/>
    <n v="286.45999999999998"/>
    <n v="440000"/>
    <x v="1614"/>
    <n v="65000"/>
    <x v="1706"/>
    <x v="1509"/>
    <x v="60"/>
    <n v="3"/>
    <x v="3"/>
  </r>
  <r>
    <n v="2041"/>
    <n v="3207639"/>
    <s v="C"/>
    <s v="SWW"/>
    <s v="8108 Henry Kinney Row"/>
    <x v="15"/>
    <n v="3"/>
    <n v="2"/>
    <n v="0"/>
    <n v="2"/>
    <n v="1"/>
    <n v="1989"/>
    <n v="0.20399999999999999"/>
    <n v="1925"/>
    <n v="254.55"/>
    <n v="490000"/>
    <n v="322.08"/>
    <n v="620000"/>
    <x v="1615"/>
    <n v="130000"/>
    <x v="1707"/>
    <x v="1510"/>
    <x v="60"/>
    <n v="4"/>
    <x v="4"/>
  </r>
  <r>
    <n v="2042"/>
    <n v="3979998"/>
    <s v="C"/>
    <s v="10S"/>
    <s v="7824 Manassas Dr"/>
    <x v="31"/>
    <n v="4"/>
    <n v="2"/>
    <n v="0"/>
    <n v="2"/>
    <n v="1"/>
    <n v="1978"/>
    <n v="0.189"/>
    <n v="1887"/>
    <n v="264.97000000000003"/>
    <n v="500000"/>
    <n v="264.97000000000003"/>
    <n v="500000"/>
    <x v="1"/>
    <n v="0"/>
    <x v="1"/>
    <x v="1"/>
    <x v="60"/>
    <n v="0"/>
    <x v="1"/>
  </r>
  <r>
    <n v="2043"/>
    <n v="3192400"/>
    <s v="C"/>
    <s v="10N"/>
    <s v="2526 Berkeley Ave"/>
    <x v="31"/>
    <n v="4"/>
    <n v="2"/>
    <n v="0"/>
    <n v="2"/>
    <n v="1"/>
    <n v="1974"/>
    <n v="0.184"/>
    <n v="1551"/>
    <n v="274.02"/>
    <n v="425000"/>
    <n v="306.25"/>
    <n v="475000"/>
    <x v="1616"/>
    <n v="50000"/>
    <x v="1708"/>
    <x v="493"/>
    <x v="60"/>
    <n v="0"/>
    <x v="1"/>
  </r>
  <r>
    <n v="2044"/>
    <n v="6949463"/>
    <s v="C"/>
    <s v="NE"/>
    <s v="10601 Walnut Bend Dr"/>
    <x v="10"/>
    <n v="3"/>
    <n v="2"/>
    <n v="0"/>
    <n v="0"/>
    <n v="1"/>
    <n v="1970"/>
    <n v="0.28499999999999998"/>
    <n v="1685"/>
    <n v="275.95999999999998"/>
    <n v="465000"/>
    <n v="302.67"/>
    <n v="510000"/>
    <x v="1617"/>
    <n v="45000"/>
    <x v="1709"/>
    <x v="160"/>
    <x v="60"/>
    <n v="2"/>
    <x v="5"/>
  </r>
  <r>
    <n v="2045"/>
    <n v="6362226"/>
    <s v="C"/>
    <s v="W"/>
    <s v="5209 Trading Bnd"/>
    <x v="17"/>
    <n v="4"/>
    <n v="2"/>
    <n v="0"/>
    <n v="2"/>
    <n v="1"/>
    <n v="1997"/>
    <n v="0.23200000000000001"/>
    <n v="2422"/>
    <n v="278.7"/>
    <n v="675000"/>
    <n v="317.94"/>
    <n v="770050"/>
    <x v="1618"/>
    <n v="95050"/>
    <x v="1710"/>
    <x v="1511"/>
    <x v="60"/>
    <n v="3"/>
    <x v="3"/>
  </r>
  <r>
    <n v="2046"/>
    <n v="4341718"/>
    <s v="C"/>
    <s v="10S"/>
    <s v="2600 Sweet Clover Dr"/>
    <x v="31"/>
    <n v="3"/>
    <n v="2"/>
    <n v="0"/>
    <n v="2"/>
    <n v="1"/>
    <n v="1982"/>
    <n v="0.14099999999999999"/>
    <n v="1220"/>
    <n v="286.89"/>
    <n v="350000"/>
    <n v="311.48"/>
    <n v="380000"/>
    <x v="1619"/>
    <n v="30000"/>
    <x v="1711"/>
    <x v="636"/>
    <x v="60"/>
    <n v="0"/>
    <x v="1"/>
  </r>
  <r>
    <n v="2047"/>
    <n v="3535225"/>
    <s v="C"/>
    <s v="LS"/>
    <s v="14811 Broken Bow Trl"/>
    <x v="16"/>
    <n v="3"/>
    <n v="2"/>
    <n v="0"/>
    <n v="2"/>
    <n v="1"/>
    <n v="2005"/>
    <n v="0.71299999999999997"/>
    <n v="1578"/>
    <n v="320.02999999999997"/>
    <n v="505000"/>
    <n v="334.6"/>
    <n v="528000"/>
    <x v="1620"/>
    <n v="23000"/>
    <x v="1712"/>
    <x v="1512"/>
    <x v="60"/>
    <n v="22"/>
    <x v="59"/>
  </r>
  <r>
    <n v="2048"/>
    <n v="6778944"/>
    <s v="C"/>
    <s v="10N"/>
    <s v="4513 Clawson Rd #A &amp; B"/>
    <x v="31"/>
    <n v="5"/>
    <n v="2"/>
    <n v="1"/>
    <n v="1"/>
    <n v="2"/>
    <n v="2010"/>
    <n v="0.18099999999999999"/>
    <n v="1849"/>
    <n v="338.02"/>
    <n v="625000"/>
    <n v="341.27"/>
    <n v="631000"/>
    <x v="675"/>
    <n v="6000"/>
    <x v="1713"/>
    <x v="1513"/>
    <x v="60"/>
    <n v="58"/>
    <x v="60"/>
  </r>
  <r>
    <n v="2049"/>
    <n v="1631675"/>
    <s v="C"/>
    <s v="NW"/>
    <s v="10509 Loring Dr"/>
    <x v="18"/>
    <n v="3"/>
    <n v="2"/>
    <n v="1"/>
    <n v="2"/>
    <n v="1"/>
    <n v="1983"/>
    <n v="0.314"/>
    <n v="2332"/>
    <n v="343.05"/>
    <n v="800000"/>
    <n v="390.22"/>
    <n v="910000"/>
    <x v="1621"/>
    <n v="110000"/>
    <x v="1714"/>
    <x v="1347"/>
    <x v="60"/>
    <n v="4"/>
    <x v="4"/>
  </r>
  <r>
    <n v="2050"/>
    <n v="6571262"/>
    <s v="C"/>
    <s v="8E"/>
    <s v="1036 Liberty Park Dr #43"/>
    <x v="23"/>
    <n v="4"/>
    <n v="3"/>
    <n v="1"/>
    <n v="2"/>
    <n v="2"/>
    <n v="2007"/>
    <n v="0.245"/>
    <n v="3102"/>
    <n v="370.73"/>
    <n v="1150000"/>
    <n v="388.46"/>
    <n v="1205000"/>
    <x v="1622"/>
    <n v="55000"/>
    <x v="1715"/>
    <x v="129"/>
    <x v="60"/>
    <n v="3"/>
    <x v="3"/>
  </r>
  <r>
    <n v="2051"/>
    <n v="7267497"/>
    <s v="C"/>
    <s v="8E"/>
    <s v="2718 Bartons Bluff Ln"/>
    <x v="23"/>
    <n v="4"/>
    <n v="2"/>
    <n v="1"/>
    <n v="6"/>
    <n v="2"/>
    <n v="1993"/>
    <n v="0.39200000000000002"/>
    <n v="3442"/>
    <n v="376.23"/>
    <n v="1295000"/>
    <n v="424.17"/>
    <n v="1460000"/>
    <x v="1623"/>
    <n v="165000"/>
    <x v="1716"/>
    <x v="43"/>
    <x v="60"/>
    <n v="5"/>
    <x v="16"/>
  </r>
  <r>
    <n v="2052"/>
    <n v="2187537"/>
    <s v="C"/>
    <n v="6"/>
    <s v="3115 Clawson Rd #301"/>
    <x v="26"/>
    <n v="3"/>
    <n v="3"/>
    <n v="1"/>
    <n v="0"/>
    <n v="3"/>
    <n v="2019"/>
    <n v="0.13700000000000001"/>
    <n v="2430"/>
    <n v="384.77"/>
    <n v="935000"/>
    <n v="373.66"/>
    <n v="908000"/>
    <x v="1624"/>
    <n v="-27000"/>
    <x v="1717"/>
    <x v="1514"/>
    <x v="60"/>
    <n v="44"/>
    <x v="74"/>
  </r>
  <r>
    <n v="2053"/>
    <n v="6549394"/>
    <s v="C"/>
    <s v="10S"/>
    <s v="2605 Cebo Cv"/>
    <x v="31"/>
    <n v="3"/>
    <n v="2"/>
    <n v="0"/>
    <n v="2"/>
    <n v="1"/>
    <n v="1975"/>
    <n v="0.185"/>
    <n v="1228"/>
    <n v="386.8"/>
    <n v="474990"/>
    <n v="411.24"/>
    <n v="505000"/>
    <x v="1625"/>
    <n v="30010"/>
    <x v="1718"/>
    <x v="1515"/>
    <x v="60"/>
    <n v="3"/>
    <x v="3"/>
  </r>
  <r>
    <n v="2054"/>
    <n v="6354567"/>
    <s v="C"/>
    <n v="4"/>
    <s v="4202 Avenue B Ave"/>
    <x v="22"/>
    <n v="3"/>
    <n v="3"/>
    <n v="1"/>
    <n v="0"/>
    <n v="2"/>
    <n v="1927"/>
    <n v="0.14699999999999999"/>
    <n v="2106"/>
    <n v="391.74"/>
    <n v="825000"/>
    <n v="420.7"/>
    <n v="886000"/>
    <x v="1626"/>
    <n v="61000"/>
    <x v="1719"/>
    <x v="1516"/>
    <x v="60"/>
    <n v="4"/>
    <x v="4"/>
  </r>
  <r>
    <n v="2055"/>
    <n v="4732782"/>
    <s v="C"/>
    <s v="10N"/>
    <s v="1608 Forest Hill Dr"/>
    <x v="31"/>
    <n v="3"/>
    <n v="1"/>
    <n v="0"/>
    <n v="0"/>
    <n v="1"/>
    <n v="1957"/>
    <n v="0.182"/>
    <n v="1244"/>
    <n v="400"/>
    <n v="497600"/>
    <n v="422.83"/>
    <n v="526000"/>
    <x v="1627"/>
    <n v="28400"/>
    <x v="1720"/>
    <x v="1517"/>
    <x v="60"/>
    <n v="6"/>
    <x v="16"/>
  </r>
  <r>
    <n v="2056"/>
    <n v="9836750"/>
    <s v="C"/>
    <s v="10N"/>
    <s v="908 Nalide St #A"/>
    <x v="31"/>
    <n v="3"/>
    <n v="2"/>
    <n v="1"/>
    <n v="1"/>
    <n v="2"/>
    <n v="2021"/>
    <n v="0.222"/>
    <n v="1896"/>
    <n v="421.41"/>
    <n v="799000"/>
    <n v="421.94"/>
    <n v="800000"/>
    <x v="1628"/>
    <n v="1000"/>
    <x v="1721"/>
    <x v="1518"/>
    <x v="60"/>
    <n v="27"/>
    <x v="98"/>
  </r>
  <r>
    <n v="2057"/>
    <n v="1836287"/>
    <s v="C"/>
    <n v="6"/>
    <s v="2103 Fortview Rd"/>
    <x v="26"/>
    <n v="3"/>
    <n v="2"/>
    <n v="0"/>
    <n v="0"/>
    <n v="1"/>
    <n v="1954"/>
    <n v="0.186"/>
    <n v="1645"/>
    <n v="425.47"/>
    <n v="699900"/>
    <n v="460.18"/>
    <n v="757000"/>
    <x v="1076"/>
    <n v="57100"/>
    <x v="1722"/>
    <x v="1519"/>
    <x v="60"/>
    <n v="5"/>
    <x v="16"/>
  </r>
  <r>
    <n v="2058"/>
    <n v="2270863"/>
    <s v="C"/>
    <s v="10N"/>
    <s v="5031 Lansing Dr"/>
    <x v="31"/>
    <n v="4"/>
    <n v="2"/>
    <n v="0"/>
    <n v="2"/>
    <n v="1"/>
    <n v="1961"/>
    <n v="0.24"/>
    <n v="1795"/>
    <n v="426.18"/>
    <n v="765000"/>
    <n v="440.11"/>
    <n v="790000"/>
    <x v="1629"/>
    <n v="25000"/>
    <x v="1723"/>
    <x v="1520"/>
    <x v="60"/>
    <n v="11"/>
    <x v="7"/>
  </r>
  <r>
    <n v="2059"/>
    <n v="1794493"/>
    <s v="C"/>
    <n v="6"/>
    <s v="1601 Lightsey Rd #1"/>
    <x v="26"/>
    <n v="4"/>
    <n v="3"/>
    <n v="0"/>
    <n v="2"/>
    <n v="2"/>
    <n v="2021"/>
    <n v="0.317"/>
    <n v="2496"/>
    <n v="520.83000000000004"/>
    <n v="1300000"/>
    <n v="528.85"/>
    <n v="1320000"/>
    <x v="1630"/>
    <n v="20000"/>
    <x v="1724"/>
    <x v="1521"/>
    <x v="60"/>
    <n v="1"/>
    <x v="5"/>
  </r>
  <r>
    <n v="2060"/>
    <n v="8496825"/>
    <s v="C"/>
    <s v="1B"/>
    <s v="1003 Maufrais St"/>
    <x v="37"/>
    <n v="3"/>
    <n v="2"/>
    <n v="0"/>
    <n v="0"/>
    <n v="1"/>
    <n v="1952"/>
    <n v="0.18"/>
    <n v="1588"/>
    <n v="626.57000000000005"/>
    <n v="995000"/>
    <n v="626.57000000000005"/>
    <n v="995000"/>
    <x v="1"/>
    <n v="0"/>
    <x v="1"/>
    <x v="1"/>
    <x v="60"/>
    <n v="144"/>
    <x v="193"/>
  </r>
  <r>
    <n v="2061"/>
    <n v="1754688"/>
    <s v="C"/>
    <s v="SWE"/>
    <s v="325 Angel Oak St"/>
    <x v="9"/>
    <n v="6"/>
    <n v="5"/>
    <n v="1"/>
    <n v="2"/>
    <n v="2"/>
    <n v="2006"/>
    <n v="0.20699999999999999"/>
    <n v="5383"/>
    <n v="139.33000000000001"/>
    <n v="750000"/>
    <n v="157.9"/>
    <n v="850000"/>
    <x v="237"/>
    <n v="100000"/>
    <x v="1725"/>
    <x v="575"/>
    <x v="61"/>
    <n v="5"/>
    <x v="16"/>
  </r>
  <r>
    <n v="2062"/>
    <n v="6071627"/>
    <s v="C"/>
    <s v="NE"/>
    <s v="12205 Kelton Dr"/>
    <x v="28"/>
    <n v="3"/>
    <n v="2"/>
    <n v="1"/>
    <n v="2"/>
    <n v="2"/>
    <n v="2002"/>
    <n v="0.16"/>
    <n v="1875"/>
    <n v="144"/>
    <n v="270000"/>
    <n v="189.33"/>
    <n v="355000"/>
    <x v="1631"/>
    <n v="85000"/>
    <x v="1726"/>
    <x v="1522"/>
    <x v="61"/>
    <n v="2"/>
    <x v="6"/>
  </r>
  <r>
    <n v="2063"/>
    <n v="4967389"/>
    <s v="C"/>
    <s v="5E"/>
    <s v="14400 Vandever St"/>
    <x v="4"/>
    <n v="3"/>
    <n v="2"/>
    <n v="0"/>
    <n v="2"/>
    <n v="1"/>
    <n v="1986"/>
    <n v="0.127"/>
    <n v="1476"/>
    <n v="148.97999999999999"/>
    <n v="219900"/>
    <n v="186.31"/>
    <n v="275000"/>
    <x v="1632"/>
    <n v="55100"/>
    <x v="1727"/>
    <x v="1523"/>
    <x v="61"/>
    <n v="4"/>
    <x v="4"/>
  </r>
  <r>
    <n v="2064"/>
    <n v="6861597"/>
    <s v="C"/>
    <n v="11"/>
    <s v="7505 Peccary Dr"/>
    <x v="8"/>
    <n v="4"/>
    <n v="2"/>
    <n v="0"/>
    <n v="2"/>
    <n v="1"/>
    <n v="2017"/>
    <n v="0.14599999999999999"/>
    <n v="1967"/>
    <n v="187.6"/>
    <n v="369000"/>
    <n v="228.77"/>
    <n v="450000"/>
    <x v="1633"/>
    <n v="81000"/>
    <x v="1728"/>
    <x v="1524"/>
    <x v="61"/>
    <n v="5"/>
    <x v="16"/>
  </r>
  <r>
    <n v="2065"/>
    <n v="4456348"/>
    <s v="C"/>
    <s v="3E"/>
    <s v="9009 Sun Shower Bnd"/>
    <x v="1"/>
    <n v="3"/>
    <n v="2"/>
    <n v="0"/>
    <n v="2"/>
    <n v="1"/>
    <n v="2006"/>
    <n v="0.15"/>
    <n v="1407"/>
    <n v="202.49"/>
    <n v="284900"/>
    <n v="266.52"/>
    <n v="375000"/>
    <x v="1634"/>
    <n v="90100"/>
    <x v="1729"/>
    <x v="1525"/>
    <x v="61"/>
    <n v="2"/>
    <x v="5"/>
  </r>
  <r>
    <n v="2066"/>
    <n v="7494472"/>
    <s v="C"/>
    <s v="10S"/>
    <s v="8807 Dittmar Oaks Dr"/>
    <x v="9"/>
    <n v="3"/>
    <n v="2"/>
    <n v="1"/>
    <n v="2"/>
    <n v="2"/>
    <n v="2005"/>
    <n v="0.11700000000000001"/>
    <n v="1699"/>
    <n v="214.83"/>
    <n v="365000"/>
    <n v="233.67"/>
    <n v="397000"/>
    <x v="1635"/>
    <n v="32000"/>
    <x v="1730"/>
    <x v="1526"/>
    <x v="61"/>
    <n v="2"/>
    <x v="6"/>
  </r>
  <r>
    <n v="2067"/>
    <n v="6839615"/>
    <s v="C"/>
    <n v="11"/>
    <s v="7008 Cherry Beam Path"/>
    <x v="8"/>
    <n v="3"/>
    <n v="2"/>
    <n v="0"/>
    <n v="2"/>
    <n v="1"/>
    <n v="2016"/>
    <n v="0.14099999999999999"/>
    <n v="1720"/>
    <n v="220.93"/>
    <n v="380000"/>
    <n v="241.28"/>
    <n v="415000"/>
    <x v="1636"/>
    <n v="35000"/>
    <x v="1731"/>
    <x v="1527"/>
    <x v="61"/>
    <n v="4"/>
    <x v="4"/>
  </r>
  <r>
    <n v="2068"/>
    <n v="9800692"/>
    <s v="C"/>
    <s v="10S"/>
    <s v="4513 Alta Loma Dr"/>
    <x v="15"/>
    <n v="3"/>
    <n v="2"/>
    <n v="1"/>
    <n v="2"/>
    <n v="2"/>
    <n v="1992"/>
    <n v="0"/>
    <n v="1968"/>
    <n v="223.58"/>
    <n v="440000"/>
    <n v="264.23"/>
    <n v="520000"/>
    <x v="1637"/>
    <n v="80000"/>
    <x v="1732"/>
    <x v="1269"/>
    <x v="61"/>
    <n v="2"/>
    <x v="6"/>
  </r>
  <r>
    <n v="2069"/>
    <n v="4477587"/>
    <s v="C"/>
    <s v="NW"/>
    <s v="11202 Tanya Trl"/>
    <x v="2"/>
    <n v="4"/>
    <n v="2"/>
    <n v="0"/>
    <n v="2"/>
    <n v="1"/>
    <n v="1989"/>
    <n v="0.23899999999999999"/>
    <n v="2630"/>
    <n v="228.02"/>
    <n v="599700"/>
    <n v="258.56"/>
    <n v="680000"/>
    <x v="1638"/>
    <n v="80300"/>
    <x v="1733"/>
    <x v="1528"/>
    <x v="61"/>
    <n v="3"/>
    <x v="6"/>
  </r>
  <r>
    <n v="2070"/>
    <n v="1052963"/>
    <s v="C"/>
    <s v="N"/>
    <s v="15806 Odair St"/>
    <x v="5"/>
    <n v="3"/>
    <n v="2"/>
    <n v="1"/>
    <n v="2"/>
    <n v="2"/>
    <n v="2021"/>
    <n v="9.6000000000000002E-2"/>
    <n v="1846"/>
    <n v="230.34"/>
    <n v="425210"/>
    <n v="229.41"/>
    <n v="423500"/>
    <x v="1639"/>
    <n v="-1710"/>
    <x v="1734"/>
    <x v="1529"/>
    <x v="61"/>
    <n v="53"/>
    <x v="70"/>
  </r>
  <r>
    <n v="2071"/>
    <n v="2874355"/>
    <s v="C"/>
    <s v="LS"/>
    <s v="306 Tempranillo Way"/>
    <x v="11"/>
    <n v="5"/>
    <n v="5"/>
    <n v="2"/>
    <n v="3"/>
    <n v="2"/>
    <n v="2013"/>
    <n v="0.28899999999999998"/>
    <n v="4785"/>
    <n v="240.33"/>
    <n v="1150000"/>
    <n v="240.33"/>
    <n v="1150000"/>
    <x v="1"/>
    <n v="0"/>
    <x v="1"/>
    <x v="1"/>
    <x v="61"/>
    <n v="0"/>
    <x v="1"/>
  </r>
  <r>
    <n v="2072"/>
    <n v="8862210"/>
    <s v="C"/>
    <s v="NW"/>
    <s v="11407 Bristle Oak Trl"/>
    <x v="18"/>
    <n v="3"/>
    <n v="2"/>
    <n v="0"/>
    <n v="2"/>
    <n v="1"/>
    <n v="1981"/>
    <n v="0.188"/>
    <n v="1450"/>
    <n v="241.38"/>
    <n v="350000"/>
    <n v="327.58999999999997"/>
    <n v="475000"/>
    <x v="1640"/>
    <n v="125000"/>
    <x v="1735"/>
    <x v="1530"/>
    <x v="61"/>
    <n v="3"/>
    <x v="3"/>
  </r>
  <r>
    <n v="2073"/>
    <n v="4351511"/>
    <s v="C"/>
    <s v="1N"/>
    <s v="11612 Sierra Nevada"/>
    <x v="14"/>
    <n v="4"/>
    <n v="3"/>
    <n v="1"/>
    <n v="2"/>
    <n v="2"/>
    <n v="2012"/>
    <n v="0.33"/>
    <n v="3016"/>
    <n v="273.54000000000002"/>
    <n v="825000"/>
    <n v="354.44"/>
    <n v="1069000"/>
    <x v="1641"/>
    <n v="244000"/>
    <x v="1736"/>
    <x v="1531"/>
    <x v="61"/>
    <n v="3"/>
    <x v="3"/>
  </r>
  <r>
    <n v="2074"/>
    <n v="6426937"/>
    <s v="C"/>
    <s v="NW"/>
    <s v="11527 Sandy Loam Trl"/>
    <x v="18"/>
    <n v="3"/>
    <n v="2"/>
    <n v="0"/>
    <n v="2"/>
    <n v="1"/>
    <n v="1980"/>
    <n v="0.14699999999999999"/>
    <n v="1458"/>
    <n v="275.02999999999997"/>
    <n v="401000"/>
    <n v="312.07"/>
    <n v="455000"/>
    <x v="1642"/>
    <n v="54000"/>
    <x v="1737"/>
    <x v="1532"/>
    <x v="61"/>
    <n v="8"/>
    <x v="2"/>
  </r>
  <r>
    <n v="2075"/>
    <n v="6644122"/>
    <s v="C"/>
    <n v="3"/>
    <s v="5312 Golden Canary Ln"/>
    <x v="20"/>
    <n v="3"/>
    <n v="2"/>
    <n v="1"/>
    <n v="2"/>
    <n v="2"/>
    <n v="2017"/>
    <n v="0"/>
    <n v="1520"/>
    <n v="289.47000000000003"/>
    <n v="439990"/>
    <n v="282.89"/>
    <n v="430000"/>
    <x v="1643"/>
    <n v="-9990"/>
    <x v="1738"/>
    <x v="1533"/>
    <x v="61"/>
    <n v="45"/>
    <x v="68"/>
  </r>
  <r>
    <n v="2076"/>
    <n v="8962450"/>
    <s v="C"/>
    <s v="1N"/>
    <s v="12118 Arrowwood Dr"/>
    <x v="6"/>
    <n v="3"/>
    <n v="2"/>
    <n v="1"/>
    <n v="2"/>
    <n v="2"/>
    <n v="1989"/>
    <n v="0.16300000000000001"/>
    <n v="1710"/>
    <n v="292.39999999999998"/>
    <n v="500000"/>
    <n v="376.61"/>
    <n v="644000"/>
    <x v="1644"/>
    <n v="144000"/>
    <x v="1739"/>
    <x v="1534"/>
    <x v="61"/>
    <n v="1"/>
    <x v="5"/>
  </r>
  <r>
    <n v="2077"/>
    <n v="8933852"/>
    <s v="C"/>
    <s v="10S"/>
    <s v="8009 S 1st St"/>
    <x v="9"/>
    <n v="3"/>
    <n v="2"/>
    <n v="0"/>
    <n v="2"/>
    <n v="1"/>
    <n v="1977"/>
    <n v="0.16400000000000001"/>
    <n v="1046"/>
    <n v="305.45"/>
    <n v="319500"/>
    <n v="305.45"/>
    <n v="319500"/>
    <x v="1"/>
    <n v="0"/>
    <x v="1"/>
    <x v="1"/>
    <x v="61"/>
    <n v="18"/>
    <x v="95"/>
  </r>
  <r>
    <n v="2078"/>
    <n v="1120993"/>
    <s v="C"/>
    <n v="5"/>
    <s v="1131 Saucedo St"/>
    <x v="21"/>
    <n v="3"/>
    <n v="2"/>
    <n v="0"/>
    <n v="0"/>
    <n v="1"/>
    <n v="1920"/>
    <n v="0.23699999999999999"/>
    <n v="1288"/>
    <n v="326.08999999999997"/>
    <n v="420000"/>
    <n v="378.11"/>
    <n v="487000"/>
    <x v="1645"/>
    <n v="67000"/>
    <x v="1740"/>
    <x v="1535"/>
    <x v="61"/>
    <n v="6"/>
    <x v="16"/>
  </r>
  <r>
    <n v="2079"/>
    <n v="2233366"/>
    <s v="C"/>
    <s v="10S"/>
    <s v="3409 Galesburg Dr"/>
    <x v="31"/>
    <n v="3"/>
    <n v="2"/>
    <n v="0"/>
    <n v="2"/>
    <n v="1"/>
    <n v="1978"/>
    <n v="0.17399999999999999"/>
    <n v="1360"/>
    <n v="330.88"/>
    <n v="450000"/>
    <n v="349.26"/>
    <n v="475000"/>
    <x v="1646"/>
    <n v="25000"/>
    <x v="1741"/>
    <x v="460"/>
    <x v="61"/>
    <n v="1"/>
    <x v="5"/>
  </r>
  <r>
    <n v="2080"/>
    <n v="3182497"/>
    <s v="C"/>
    <s v="1N"/>
    <s v="4207 Red Cloud Dr"/>
    <x v="14"/>
    <n v="3"/>
    <n v="2"/>
    <n v="0"/>
    <n v="2"/>
    <n v="1"/>
    <n v="1983"/>
    <n v="0.16300000000000001"/>
    <n v="1470"/>
    <n v="339.12"/>
    <n v="498500"/>
    <n v="340.14"/>
    <n v="500000"/>
    <x v="1647"/>
    <n v="1500"/>
    <x v="1742"/>
    <x v="1536"/>
    <x v="61"/>
    <n v="3"/>
    <x v="3"/>
  </r>
  <r>
    <n v="2081"/>
    <n v="4184728"/>
    <s v="C"/>
    <s v="RN"/>
    <s v="2500 University Club Dr"/>
    <x v="29"/>
    <n v="5"/>
    <n v="5"/>
    <n v="1"/>
    <n v="3"/>
    <n v="2"/>
    <n v="2005"/>
    <n v="0.60699999999999998"/>
    <n v="4886"/>
    <n v="343.43"/>
    <n v="1678000"/>
    <n v="362.26"/>
    <n v="1770000"/>
    <x v="1648"/>
    <n v="92000"/>
    <x v="1743"/>
    <x v="1537"/>
    <x v="61"/>
    <n v="8"/>
    <x v="11"/>
  </r>
  <r>
    <n v="2082"/>
    <n v="6214060"/>
    <s v="C"/>
    <n v="6"/>
    <s v="2007 S 2nd St"/>
    <x v="26"/>
    <n v="6"/>
    <n v="4"/>
    <n v="0"/>
    <n v="0"/>
    <n v="1"/>
    <n v="1972"/>
    <n v="0.183"/>
    <n v="2760"/>
    <n v="344.18"/>
    <n v="949950"/>
    <n v="386.78"/>
    <n v="1067500"/>
    <x v="1649"/>
    <n v="117550"/>
    <x v="1744"/>
    <x v="1538"/>
    <x v="61"/>
    <n v="0"/>
    <x v="1"/>
  </r>
  <r>
    <n v="2083"/>
    <n v="3970896"/>
    <s v="C"/>
    <s v="8W"/>
    <s v="8208 Talbot Ln"/>
    <x v="23"/>
    <n v="4"/>
    <n v="4"/>
    <n v="0"/>
    <n v="3"/>
    <n v="2"/>
    <n v="1994"/>
    <n v="0.77200000000000002"/>
    <n v="4767"/>
    <n v="346.13"/>
    <n v="1650000"/>
    <n v="351.37"/>
    <n v="1675000"/>
    <x v="306"/>
    <n v="25000"/>
    <x v="1745"/>
    <x v="1539"/>
    <x v="61"/>
    <n v="0"/>
    <x v="1"/>
  </r>
  <r>
    <n v="2084"/>
    <n v="3417434"/>
    <s v="C"/>
    <n v="5"/>
    <s v="1207 Luna St #1"/>
    <x v="21"/>
    <n v="3"/>
    <n v="3"/>
    <n v="0"/>
    <n v="1"/>
    <n v="2"/>
    <n v="2021"/>
    <n v="0.188"/>
    <n v="2004"/>
    <n v="361.78"/>
    <n v="725000"/>
    <n v="399.2"/>
    <n v="800000"/>
    <x v="1650"/>
    <n v="75000"/>
    <x v="1746"/>
    <x v="159"/>
    <x v="61"/>
    <n v="3"/>
    <x v="6"/>
  </r>
  <r>
    <n v="2085"/>
    <n v="2651681"/>
    <s v="C"/>
    <n v="5"/>
    <s v="2535 Sol Wilson Ave"/>
    <x v="24"/>
    <n v="3"/>
    <n v="1"/>
    <n v="1"/>
    <n v="0"/>
    <n v="2"/>
    <n v="2003"/>
    <n v="0.14099999999999999"/>
    <n v="1160"/>
    <n v="366.38"/>
    <n v="425000"/>
    <n v="462.07"/>
    <n v="536000"/>
    <x v="1651"/>
    <n v="111000"/>
    <x v="1747"/>
    <x v="1540"/>
    <x v="61"/>
    <n v="4"/>
    <x v="4"/>
  </r>
  <r>
    <n v="2086"/>
    <n v="1636581"/>
    <s v="C"/>
    <s v="10N"/>
    <s v="5201 Periwinkle Path"/>
    <x v="31"/>
    <n v="3"/>
    <n v="2"/>
    <n v="0"/>
    <n v="2"/>
    <n v="1"/>
    <n v="1963"/>
    <n v="0.26100000000000001"/>
    <n v="1187"/>
    <n v="370.68"/>
    <n v="440000"/>
    <n v="379.11"/>
    <n v="450000"/>
    <x v="1652"/>
    <n v="10000"/>
    <x v="1748"/>
    <x v="1541"/>
    <x v="61"/>
    <n v="5"/>
    <x v="3"/>
  </r>
  <r>
    <n v="2087"/>
    <n v="9926929"/>
    <s v="C"/>
    <n v="9"/>
    <s v="6021 Bluebell Cir"/>
    <x v="33"/>
    <n v="3"/>
    <n v="2"/>
    <n v="0"/>
    <n v="0"/>
    <n v="1"/>
    <n v="1971"/>
    <n v="0.23599999999999999"/>
    <n v="1171"/>
    <n v="384.2"/>
    <n v="449900"/>
    <n v="403.07"/>
    <n v="472000"/>
    <x v="1653"/>
    <n v="22100"/>
    <x v="1749"/>
    <x v="1542"/>
    <x v="61"/>
    <n v="2"/>
    <x v="6"/>
  </r>
  <r>
    <n v="2088"/>
    <n v="9470952"/>
    <s v="C"/>
    <n v="3"/>
    <s v="6900 Geneva Dr"/>
    <x v="20"/>
    <n v="3"/>
    <n v="2"/>
    <n v="0"/>
    <n v="1"/>
    <n v="1"/>
    <n v="1970"/>
    <n v="0.22500000000000001"/>
    <n v="1184"/>
    <n v="401.18"/>
    <n v="475000"/>
    <n v="401.18"/>
    <n v="475000"/>
    <x v="1"/>
    <n v="0"/>
    <x v="1"/>
    <x v="1"/>
    <x v="61"/>
    <n v="5"/>
    <x v="4"/>
  </r>
  <r>
    <n v="2089"/>
    <n v="1035589"/>
    <s v="C"/>
    <n v="3"/>
    <s v="6512 Arnold Dr"/>
    <x v="20"/>
    <n v="4"/>
    <n v="2"/>
    <n v="0"/>
    <n v="2"/>
    <n v="1"/>
    <n v="1980"/>
    <n v="0.185"/>
    <n v="1209"/>
    <n v="412.74"/>
    <n v="499000"/>
    <n v="442.51"/>
    <n v="535000"/>
    <x v="1654"/>
    <n v="36000"/>
    <x v="1750"/>
    <x v="1543"/>
    <x v="61"/>
    <n v="5"/>
    <x v="3"/>
  </r>
  <r>
    <n v="2090"/>
    <n v="8083223"/>
    <s v="C"/>
    <n v="5"/>
    <s v="2605 Diaz St"/>
    <x v="24"/>
    <n v="4"/>
    <n v="1"/>
    <n v="0"/>
    <n v="0"/>
    <n v="1"/>
    <n v="1935"/>
    <n v="0.10299999999999999"/>
    <n v="1122"/>
    <n v="427.72"/>
    <n v="479900"/>
    <n v="427.9"/>
    <n v="480100"/>
    <x v="1655"/>
    <n v="200"/>
    <x v="1751"/>
    <x v="1544"/>
    <x v="61"/>
    <n v="159"/>
    <x v="194"/>
  </r>
  <r>
    <n v="2091"/>
    <n v="4724595"/>
    <s v="C"/>
    <s v="RN"/>
    <s v="3634 Ranch Creek Dr"/>
    <x v="39"/>
    <n v="4"/>
    <n v="2"/>
    <n v="2"/>
    <n v="2"/>
    <n v="2"/>
    <n v="1984"/>
    <n v="1.61"/>
    <n v="3497"/>
    <n v="428.94"/>
    <n v="1500000"/>
    <n v="473.26"/>
    <n v="1655000"/>
    <x v="1656"/>
    <n v="155000"/>
    <x v="1752"/>
    <x v="1134"/>
    <x v="61"/>
    <n v="5"/>
    <x v="4"/>
  </r>
  <r>
    <n v="2092"/>
    <n v="4865280"/>
    <s v="C"/>
    <s v="10N"/>
    <s v="2204 Village Way Dr"/>
    <x v="31"/>
    <n v="4"/>
    <n v="2"/>
    <n v="0"/>
    <n v="2"/>
    <n v="1"/>
    <n v="1968"/>
    <n v="0.2"/>
    <n v="1640"/>
    <n v="442.07"/>
    <n v="725000"/>
    <n v="463.41"/>
    <n v="760000"/>
    <x v="1657"/>
    <n v="35000"/>
    <x v="1753"/>
    <x v="1545"/>
    <x v="61"/>
    <n v="3"/>
    <x v="3"/>
  </r>
  <r>
    <n v="2093"/>
    <n v="1030347"/>
    <s v="C"/>
    <n v="6"/>
    <s v="1708 Briar St"/>
    <x v="26"/>
    <n v="4"/>
    <n v="4"/>
    <n v="0"/>
    <n v="0"/>
    <n v="2"/>
    <n v="1939"/>
    <n v="0.13200000000000001"/>
    <n v="2379"/>
    <n v="504.41"/>
    <n v="1200000"/>
    <n v="556.96"/>
    <n v="1325000"/>
    <x v="1658"/>
    <n v="125000"/>
    <x v="1754"/>
    <x v="519"/>
    <x v="61"/>
    <n v="4"/>
    <x v="4"/>
  </r>
  <r>
    <n v="2094"/>
    <n v="6310690"/>
    <s v="C"/>
    <n v="4"/>
    <s v="4315 Avenue A"/>
    <x v="22"/>
    <n v="1"/>
    <n v="1"/>
    <n v="0"/>
    <n v="0"/>
    <n v="1"/>
    <n v="1925"/>
    <n v="0.13100000000000001"/>
    <n v="672"/>
    <n v="519.35"/>
    <n v="349000"/>
    <n v="712.8"/>
    <n v="479000"/>
    <x v="1659"/>
    <n v="130000"/>
    <x v="1755"/>
    <x v="1546"/>
    <x v="61"/>
    <n v="7"/>
    <x v="11"/>
  </r>
  <r>
    <n v="2095"/>
    <n v="3296766"/>
    <s v="C"/>
    <n v="6"/>
    <s v="3102 Garden Villa Ln"/>
    <x v="26"/>
    <n v="3"/>
    <n v="1"/>
    <n v="0"/>
    <n v="0"/>
    <n v="1"/>
    <n v="1961"/>
    <n v="0.17199999999999999"/>
    <n v="936"/>
    <n v="587.61"/>
    <n v="550000"/>
    <n v="727.56"/>
    <n v="681000"/>
    <x v="1660"/>
    <n v="131000"/>
    <x v="1756"/>
    <x v="1547"/>
    <x v="61"/>
    <n v="4"/>
    <x v="4"/>
  </r>
  <r>
    <n v="2096"/>
    <n v="3286347"/>
    <s v="C"/>
    <n v="7"/>
    <s v="2101 Paramount Ave"/>
    <x v="26"/>
    <n v="4"/>
    <n v="3"/>
    <n v="0"/>
    <n v="2"/>
    <n v="1"/>
    <n v="2015"/>
    <n v="0.29799999999999999"/>
    <n v="2759"/>
    <n v="710.4"/>
    <n v="1960000"/>
    <n v="710.4"/>
    <n v="1960000"/>
    <x v="1"/>
    <n v="0"/>
    <x v="1"/>
    <x v="1"/>
    <x v="61"/>
    <n v="0"/>
    <x v="1"/>
  </r>
  <r>
    <n v="2097"/>
    <n v="3252409"/>
    <s v="C"/>
    <n v="6"/>
    <s v="3004 Pin Oak Ct"/>
    <x v="26"/>
    <n v="3"/>
    <n v="1"/>
    <n v="0"/>
    <n v="1"/>
    <n v="1"/>
    <n v="1961"/>
    <n v="0.16400000000000001"/>
    <n v="962"/>
    <n v="725.57"/>
    <n v="698000"/>
    <n v="767.15"/>
    <n v="738000"/>
    <x v="1661"/>
    <n v="40000"/>
    <x v="1757"/>
    <x v="1548"/>
    <x v="61"/>
    <n v="8"/>
    <x v="2"/>
  </r>
  <r>
    <n v="2098"/>
    <n v="3634798"/>
    <s v="C"/>
    <n v="6"/>
    <s v="306 W Milton St"/>
    <x v="26"/>
    <n v="2"/>
    <n v="2"/>
    <n v="0"/>
    <n v="1"/>
    <n v="2"/>
    <n v="2014"/>
    <n v="6.2E-2"/>
    <n v="1065"/>
    <n v="778.4"/>
    <n v="829000"/>
    <n v="751.17"/>
    <n v="800000"/>
    <x v="1662"/>
    <n v="-29000"/>
    <x v="1758"/>
    <x v="1549"/>
    <x v="61"/>
    <n v="24"/>
    <x v="8"/>
  </r>
  <r>
    <n v="2099"/>
    <n v="7990302"/>
    <s v="C"/>
    <s v="5E"/>
    <s v="3204 Braun Way"/>
    <x v="4"/>
    <n v="4"/>
    <n v="2"/>
    <n v="0"/>
    <n v="2"/>
    <n v="1"/>
    <n v="2018"/>
    <n v="0.19900000000000001"/>
    <n v="1858"/>
    <n v="161.46"/>
    <n v="300000"/>
    <n v="189.99"/>
    <n v="353000"/>
    <x v="1663"/>
    <n v="53000"/>
    <x v="1759"/>
    <x v="1550"/>
    <x v="62"/>
    <n v="4"/>
    <x v="3"/>
  </r>
  <r>
    <n v="2100"/>
    <n v="1827862"/>
    <s v="C"/>
    <s v="NE"/>
    <s v="6009 Adair Dr"/>
    <x v="28"/>
    <n v="3"/>
    <n v="2"/>
    <n v="1"/>
    <n v="2"/>
    <n v="2"/>
    <n v="2012"/>
    <n v="0.14399999999999999"/>
    <n v="2090"/>
    <n v="167.46"/>
    <n v="350000"/>
    <n v="209.19"/>
    <n v="437200"/>
    <x v="1664"/>
    <n v="87200"/>
    <x v="1760"/>
    <x v="1551"/>
    <x v="62"/>
    <n v="4"/>
    <x v="4"/>
  </r>
  <r>
    <n v="2101"/>
    <n v="3599800"/>
    <s v="C"/>
    <s v="NE"/>
    <s v="2020 Wayward Sun Dr"/>
    <x v="28"/>
    <n v="3"/>
    <n v="2"/>
    <n v="0"/>
    <n v="2"/>
    <n v="1"/>
    <n v="2006"/>
    <n v="0.105"/>
    <n v="1650"/>
    <n v="187.88"/>
    <n v="310000"/>
    <n v="236.36"/>
    <n v="390000"/>
    <x v="1665"/>
    <n v="80000"/>
    <x v="1761"/>
    <x v="1552"/>
    <x v="62"/>
    <n v="4"/>
    <x v="4"/>
  </r>
  <r>
    <n v="2102"/>
    <n v="8957681"/>
    <s v="C"/>
    <s v="CLS"/>
    <s v="11238 Wyola Bnd"/>
    <x v="27"/>
    <n v="4"/>
    <n v="3"/>
    <n v="0"/>
    <n v="2"/>
    <n v="2"/>
    <n v="2012"/>
    <n v="0.14499999999999999"/>
    <n v="2296"/>
    <n v="191.59"/>
    <n v="439900"/>
    <n v="202.53"/>
    <n v="465000"/>
    <x v="1666"/>
    <n v="25100"/>
    <x v="1762"/>
    <x v="1553"/>
    <x v="62"/>
    <n v="0"/>
    <x v="1"/>
  </r>
  <r>
    <n v="2103"/>
    <n v="3206742"/>
    <s v="C"/>
    <s v="NW"/>
    <s v="7610 Dallas Dr"/>
    <x v="3"/>
    <n v="4"/>
    <n v="2"/>
    <n v="1"/>
    <n v="2"/>
    <n v="2"/>
    <n v="1988"/>
    <n v="0.20699999999999999"/>
    <n v="2586"/>
    <n v="203.02"/>
    <n v="525000"/>
    <n v="226.22"/>
    <n v="585000"/>
    <x v="1667"/>
    <n v="60000"/>
    <x v="1763"/>
    <x v="870"/>
    <x v="62"/>
    <n v="3"/>
    <x v="3"/>
  </r>
  <r>
    <n v="2104"/>
    <n v="1691065"/>
    <s v="C"/>
    <s v="N"/>
    <s v="3100 Maysillee St"/>
    <x v="5"/>
    <n v="4"/>
    <n v="2"/>
    <n v="1"/>
    <n v="2"/>
    <n v="2"/>
    <n v="2021"/>
    <n v="0"/>
    <n v="2520"/>
    <n v="206.66"/>
    <n v="520775"/>
    <n v="206.66"/>
    <n v="520775"/>
    <x v="1"/>
    <n v="0"/>
    <x v="1"/>
    <x v="1"/>
    <x v="62"/>
    <n v="0"/>
    <x v="1"/>
  </r>
  <r>
    <n v="2105"/>
    <n v="7480897"/>
    <s v="C"/>
    <s v="10N"/>
    <s v="1400 S Salem Meadow Cir"/>
    <x v="31"/>
    <n v="3"/>
    <n v="2"/>
    <n v="0"/>
    <n v="0"/>
    <n v="1"/>
    <n v="1972"/>
    <n v="0.59399999999999997"/>
    <n v="1958"/>
    <n v="213.99"/>
    <n v="419000"/>
    <n v="209.4"/>
    <n v="410000"/>
    <x v="1668"/>
    <n v="-9000"/>
    <x v="1764"/>
    <x v="1554"/>
    <x v="62"/>
    <n v="93"/>
    <x v="20"/>
  </r>
  <r>
    <n v="2106"/>
    <n v="6320936"/>
    <s v="C"/>
    <s v="SC"/>
    <s v="10008 Deer Chase Trl"/>
    <x v="35"/>
    <n v="3"/>
    <n v="2"/>
    <n v="0"/>
    <n v="2"/>
    <n v="1"/>
    <n v="2017"/>
    <n v="0.15"/>
    <n v="1308"/>
    <n v="217.89"/>
    <n v="285000"/>
    <n v="273.7"/>
    <n v="358000"/>
    <x v="1669"/>
    <n v="73000"/>
    <x v="1765"/>
    <x v="1555"/>
    <x v="62"/>
    <n v="4"/>
    <x v="4"/>
  </r>
  <r>
    <n v="2107"/>
    <n v="1828108"/>
    <s v="C"/>
    <s v="NE"/>
    <s v="8705 Sansom Rd"/>
    <x v="28"/>
    <n v="3"/>
    <n v="2"/>
    <n v="0"/>
    <n v="2"/>
    <n v="1"/>
    <n v="1975"/>
    <n v="0.48499999999999999"/>
    <n v="1753"/>
    <n v="242.44"/>
    <n v="425000"/>
    <n v="256.7"/>
    <n v="450000"/>
    <x v="1670"/>
    <n v="25000"/>
    <x v="1766"/>
    <x v="1556"/>
    <x v="62"/>
    <n v="4"/>
    <x v="4"/>
  </r>
  <r>
    <n v="2108"/>
    <n v="4094596"/>
    <s v="C"/>
    <s v="LS"/>
    <s v="487 Anfield Cir"/>
    <x v="11"/>
    <n v="4"/>
    <n v="3"/>
    <n v="1"/>
    <n v="2"/>
    <n v="2"/>
    <n v="2019"/>
    <n v="0.21199999999999999"/>
    <n v="3625"/>
    <n v="248"/>
    <n v="899000"/>
    <n v="264.83"/>
    <n v="960000"/>
    <x v="1671"/>
    <n v="61000"/>
    <x v="1767"/>
    <x v="1557"/>
    <x v="62"/>
    <n v="9"/>
    <x v="21"/>
  </r>
  <r>
    <n v="2109"/>
    <n v="2668938"/>
    <s v="C"/>
    <n v="11"/>
    <s v="5500 Village Ln"/>
    <x v="8"/>
    <n v="3"/>
    <n v="2"/>
    <n v="0"/>
    <n v="0"/>
    <n v="1"/>
    <n v="1981"/>
    <n v="0.15"/>
    <n v="1420"/>
    <n v="264.08"/>
    <n v="375000"/>
    <n v="282.39"/>
    <n v="401000"/>
    <x v="889"/>
    <n v="26000"/>
    <x v="1768"/>
    <x v="1558"/>
    <x v="62"/>
    <n v="3"/>
    <x v="3"/>
  </r>
  <r>
    <n v="2110"/>
    <n v="9388386"/>
    <s v="C"/>
    <n v="9"/>
    <s v="1605 Lawrence St"/>
    <x v="33"/>
    <n v="3"/>
    <n v="3"/>
    <n v="0"/>
    <n v="2"/>
    <n v="2"/>
    <n v="2018"/>
    <n v="9.5000000000000001E-2"/>
    <n v="1961"/>
    <n v="267.67"/>
    <n v="524900"/>
    <n v="305.97000000000003"/>
    <n v="600000"/>
    <x v="1672"/>
    <n v="75100"/>
    <x v="1769"/>
    <x v="1559"/>
    <x v="62"/>
    <n v="3"/>
    <x v="3"/>
  </r>
  <r>
    <n v="2111"/>
    <n v="8916834"/>
    <s v="C"/>
    <s v="NW"/>
    <s v="10403 Broken Shoe Trl"/>
    <x v="18"/>
    <n v="3"/>
    <n v="2"/>
    <n v="0"/>
    <n v="2"/>
    <n v="1"/>
    <n v="1976"/>
    <n v="0.151"/>
    <n v="1424"/>
    <n v="273.88"/>
    <n v="390000"/>
    <n v="322.68"/>
    <n v="459500"/>
    <x v="1673"/>
    <n v="69500"/>
    <x v="1770"/>
    <x v="1560"/>
    <x v="62"/>
    <n v="4"/>
    <x v="3"/>
  </r>
  <r>
    <n v="2112"/>
    <n v="3064859"/>
    <s v="C"/>
    <s v="LS"/>
    <s v="5916 Davenport Divide Rd"/>
    <x v="11"/>
    <n v="5"/>
    <n v="5"/>
    <n v="1"/>
    <n v="3"/>
    <n v="2"/>
    <n v="2016"/>
    <n v="0.35899999999999999"/>
    <n v="4324"/>
    <n v="277.52"/>
    <n v="1200000"/>
    <n v="289.08"/>
    <n v="1250000"/>
    <x v="1674"/>
    <n v="50000"/>
    <x v="1771"/>
    <x v="1389"/>
    <x v="62"/>
    <n v="3"/>
    <x v="3"/>
  </r>
  <r>
    <n v="2113"/>
    <n v="8729524"/>
    <s v="C"/>
    <s v="10N"/>
    <s v="1102 Dunstan Dr"/>
    <x v="31"/>
    <n v="3"/>
    <n v="2"/>
    <n v="0"/>
    <n v="1"/>
    <n v="1"/>
    <n v="1974"/>
    <n v="0.14199999999999999"/>
    <n v="1070"/>
    <n v="303.74"/>
    <n v="325000"/>
    <n v="353.27"/>
    <n v="378000"/>
    <x v="1675"/>
    <n v="53000"/>
    <x v="1772"/>
    <x v="1366"/>
    <x v="62"/>
    <n v="2"/>
    <x v="6"/>
  </r>
  <r>
    <n v="2114"/>
    <n v="4434576"/>
    <s v="C"/>
    <s v="10S"/>
    <s v="2605 Fentonridge Dr"/>
    <x v="31"/>
    <n v="3"/>
    <n v="2"/>
    <n v="0"/>
    <n v="2"/>
    <n v="1"/>
    <n v="1976"/>
    <n v="0.16500000000000001"/>
    <n v="1441"/>
    <n v="326.08999999999997"/>
    <n v="469900"/>
    <n v="382.37"/>
    <n v="551000"/>
    <x v="1676"/>
    <n v="81100"/>
    <x v="1773"/>
    <x v="1561"/>
    <x v="62"/>
    <n v="4"/>
    <x v="3"/>
  </r>
  <r>
    <n v="2115"/>
    <n v="2902093"/>
    <s v="C"/>
    <n v="5"/>
    <s v="1206 Singleton Ave #A"/>
    <x v="24"/>
    <n v="3"/>
    <n v="2"/>
    <n v="1"/>
    <n v="1"/>
    <n v="2"/>
    <n v="2014"/>
    <n v="9.2999999999999999E-2"/>
    <n v="1809"/>
    <n v="356.55"/>
    <n v="645000"/>
    <n v="403.54"/>
    <n v="730000"/>
    <x v="1677"/>
    <n v="85000"/>
    <x v="1774"/>
    <x v="1562"/>
    <x v="62"/>
    <n v="7"/>
    <x v="16"/>
  </r>
  <r>
    <n v="2116"/>
    <n v="3816641"/>
    <s v="C"/>
    <s v="RN"/>
    <s v="13113 Villa Montana Way"/>
    <x v="29"/>
    <n v="3"/>
    <n v="3"/>
    <n v="1"/>
    <n v="3"/>
    <n v="2"/>
    <n v="2015"/>
    <n v="0.22500000000000001"/>
    <n v="4022"/>
    <n v="371.71"/>
    <n v="1495000"/>
    <n v="397.81"/>
    <n v="1600000"/>
    <x v="1678"/>
    <n v="105000"/>
    <x v="1775"/>
    <x v="1563"/>
    <x v="62"/>
    <n v="3"/>
    <x v="6"/>
  </r>
  <r>
    <n v="2117"/>
    <n v="9235487"/>
    <s v="C"/>
    <s v="1A"/>
    <s v="7803 Deer Ridge Cir"/>
    <x v="34"/>
    <n v="4"/>
    <n v="3"/>
    <n v="1"/>
    <n v="2"/>
    <n v="2"/>
    <n v="1978"/>
    <n v="0.36399999999999999"/>
    <n v="2791"/>
    <n v="376.21"/>
    <n v="1050000"/>
    <n v="467.05"/>
    <n v="1303548"/>
    <x v="1679"/>
    <n v="253548"/>
    <x v="1776"/>
    <x v="1564"/>
    <x v="62"/>
    <n v="4"/>
    <x v="3"/>
  </r>
  <r>
    <n v="2118"/>
    <n v="6518097"/>
    <s v="C"/>
    <s v="10N"/>
    <s v="5222 Kings Highway"/>
    <x v="31"/>
    <n v="3"/>
    <n v="2"/>
    <n v="0"/>
    <n v="0"/>
    <n v="1"/>
    <n v="1964"/>
    <n v="0.161"/>
    <n v="1496"/>
    <n v="401.74"/>
    <n v="601000"/>
    <n v="401.74"/>
    <n v="601000"/>
    <x v="1"/>
    <n v="0"/>
    <x v="1"/>
    <x v="1"/>
    <x v="62"/>
    <n v="20"/>
    <x v="63"/>
  </r>
  <r>
    <n v="2119"/>
    <n v="9847143"/>
    <s v="C"/>
    <n v="6"/>
    <s v="3900 Wadford St #1"/>
    <x v="26"/>
    <n v="2"/>
    <n v="1"/>
    <n v="0"/>
    <n v="0"/>
    <n v="1"/>
    <n v="1940"/>
    <n v="0.06"/>
    <n v="852"/>
    <n v="422.54"/>
    <n v="360000"/>
    <n v="453.05"/>
    <n v="386000"/>
    <x v="1680"/>
    <n v="26000"/>
    <x v="1777"/>
    <x v="1565"/>
    <x v="62"/>
    <n v="4"/>
    <x v="4"/>
  </r>
  <r>
    <n v="2120"/>
    <n v="3976582"/>
    <s v="C"/>
    <n v="5"/>
    <s v="1604 Salina St"/>
    <x v="24"/>
    <n v="3"/>
    <n v="2"/>
    <n v="0"/>
    <n v="2"/>
    <n v="1"/>
    <n v="1910"/>
    <n v="0.151"/>
    <n v="1552"/>
    <n v="434.92"/>
    <n v="675000"/>
    <n v="457.47"/>
    <n v="710000"/>
    <x v="1681"/>
    <n v="35000"/>
    <x v="1778"/>
    <x v="1566"/>
    <x v="62"/>
    <n v="3"/>
    <x v="3"/>
  </r>
  <r>
    <n v="2121"/>
    <n v="7925960"/>
    <s v="C"/>
    <n v="3"/>
    <s v="3110 Lafayette Ave"/>
    <x v="38"/>
    <n v="3"/>
    <n v="2"/>
    <n v="0"/>
    <n v="0"/>
    <n v="1"/>
    <n v="1939"/>
    <n v="0.16"/>
    <n v="1673"/>
    <n v="457.26"/>
    <n v="765000"/>
    <n v="540.94000000000005"/>
    <n v="905000"/>
    <x v="1682"/>
    <n v="140000"/>
    <x v="1779"/>
    <x v="1567"/>
    <x v="62"/>
    <n v="4"/>
    <x v="4"/>
  </r>
  <r>
    <n v="2122"/>
    <n v="2973210"/>
    <s v="C"/>
    <n v="5"/>
    <s v="1206 Haskell St"/>
    <x v="24"/>
    <n v="4"/>
    <n v="2"/>
    <n v="0"/>
    <n v="0"/>
    <n v="1"/>
    <n v="1946"/>
    <n v="0.17299999999999999"/>
    <n v="1680"/>
    <n v="491.07"/>
    <n v="825000"/>
    <n v="461.31"/>
    <n v="775000"/>
    <x v="1683"/>
    <n v="-50000"/>
    <x v="1780"/>
    <x v="1568"/>
    <x v="62"/>
    <n v="258"/>
    <x v="195"/>
  </r>
  <r>
    <n v="2123"/>
    <n v="9763273"/>
    <s v="C"/>
    <n v="4"/>
    <s v="1907 W 36th St"/>
    <x v="34"/>
    <n v="3"/>
    <n v="2"/>
    <n v="0"/>
    <n v="2"/>
    <n v="1"/>
    <n v="1948"/>
    <n v="0.161"/>
    <n v="1685"/>
    <n v="599.41"/>
    <n v="1010000"/>
    <n v="651.63"/>
    <n v="1098000"/>
    <x v="1519"/>
    <n v="88000"/>
    <x v="1781"/>
    <x v="1569"/>
    <x v="62"/>
    <n v="4"/>
    <x v="4"/>
  </r>
  <r>
    <n v="2124"/>
    <n v="7168500"/>
    <s v="C"/>
    <n v="5"/>
    <s v="2324 Santa Maria St"/>
    <x v="24"/>
    <n v="2"/>
    <n v="2"/>
    <n v="0"/>
    <n v="0"/>
    <n v="1"/>
    <n v="1944"/>
    <n v="7.8E-2"/>
    <n v="980"/>
    <n v="612.14"/>
    <n v="599900"/>
    <n v="586.73"/>
    <n v="575000"/>
    <x v="1684"/>
    <n v="-24900"/>
    <x v="1782"/>
    <x v="1570"/>
    <x v="62"/>
    <n v="4"/>
    <x v="4"/>
  </r>
  <r>
    <n v="2125"/>
    <n v="3989732"/>
    <s v="C"/>
    <s v="1B"/>
    <s v="700 Wayside Dr"/>
    <x v="37"/>
    <n v="4"/>
    <n v="5"/>
    <n v="0"/>
    <n v="2"/>
    <n v="3"/>
    <n v="2020"/>
    <n v="0.14899999999999999"/>
    <n v="2953"/>
    <n v="675.58"/>
    <n v="1995000"/>
    <n v="675.58"/>
    <n v="1995000"/>
    <x v="1"/>
    <n v="0"/>
    <x v="1"/>
    <x v="1"/>
    <x v="62"/>
    <n v="204"/>
    <x v="175"/>
  </r>
  <r>
    <n v="2126"/>
    <n v="9363997"/>
    <s v="C"/>
    <s v="PF"/>
    <s v="1207 Faircrest Dr"/>
    <x v="10"/>
    <n v="3"/>
    <n v="2"/>
    <n v="1"/>
    <n v="2"/>
    <n v="2"/>
    <n v="1987"/>
    <n v="0.16900000000000001"/>
    <n v="2206"/>
    <n v="138.26"/>
    <n v="305000"/>
    <n v="186.31"/>
    <n v="411000"/>
    <x v="1685"/>
    <n v="106000"/>
    <x v="1783"/>
    <x v="1571"/>
    <x v="63"/>
    <n v="3"/>
    <x v="3"/>
  </r>
  <r>
    <n v="2127"/>
    <n v="2386590"/>
    <s v="C"/>
    <n v="11"/>
    <s v="7300 Ondantra Bnd"/>
    <x v="8"/>
    <n v="4"/>
    <n v="2"/>
    <n v="1"/>
    <n v="2"/>
    <n v="2"/>
    <n v="2016"/>
    <n v="0.15"/>
    <n v="2502"/>
    <n v="155.84"/>
    <n v="389900"/>
    <n v="171.86"/>
    <n v="430000"/>
    <x v="1686"/>
    <n v="40100"/>
    <x v="1784"/>
    <x v="1248"/>
    <x v="63"/>
    <n v="3"/>
    <x v="3"/>
  </r>
  <r>
    <n v="2128"/>
    <n v="7290963"/>
    <s v="C"/>
    <s v="NE"/>
    <s v="11712 Larch Valley Dr"/>
    <x v="28"/>
    <n v="3"/>
    <n v="2"/>
    <n v="0"/>
    <n v="2"/>
    <n v="1"/>
    <n v="2004"/>
    <n v="0.13800000000000001"/>
    <n v="1722"/>
    <n v="171.31"/>
    <n v="295000"/>
    <n v="209.06"/>
    <n v="360000"/>
    <x v="1687"/>
    <n v="65000"/>
    <x v="1785"/>
    <x v="1572"/>
    <x v="63"/>
    <n v="0"/>
    <x v="1"/>
  </r>
  <r>
    <n v="2129"/>
    <n v="4061167"/>
    <s v="C"/>
    <s v="LS"/>
    <s v="17217 Rush Pea Cir"/>
    <x v="11"/>
    <n v="5"/>
    <n v="4"/>
    <n v="2"/>
    <n v="2"/>
    <n v="2"/>
    <n v="2011"/>
    <n v="0.34200000000000003"/>
    <n v="5477"/>
    <n v="173.45"/>
    <n v="950000"/>
    <n v="173.45"/>
    <n v="950000"/>
    <x v="1"/>
    <n v="0"/>
    <x v="1"/>
    <x v="1"/>
    <x v="63"/>
    <n v="0"/>
    <x v="1"/>
  </r>
  <r>
    <n v="2130"/>
    <n v="4866066"/>
    <s v="C"/>
    <s v="NE"/>
    <s v="10608 Speedwagon Run"/>
    <x v="28"/>
    <n v="4"/>
    <n v="2"/>
    <n v="0"/>
    <n v="2"/>
    <n v="1"/>
    <n v="2018"/>
    <n v="0.14099999999999999"/>
    <n v="2029"/>
    <n v="176.93"/>
    <n v="359000"/>
    <n v="197.14"/>
    <n v="400000"/>
    <x v="1688"/>
    <n v="41000"/>
    <x v="1786"/>
    <x v="1573"/>
    <x v="63"/>
    <n v="3"/>
    <x v="3"/>
  </r>
  <r>
    <n v="2131"/>
    <n v="8258440"/>
    <s v="C"/>
    <s v="SWE"/>
    <s v="11808 Hartley Cv"/>
    <x v="9"/>
    <n v="4"/>
    <n v="2"/>
    <n v="1"/>
    <n v="2"/>
    <n v="2"/>
    <n v="2011"/>
    <n v="0.182"/>
    <n v="1842"/>
    <n v="190.01"/>
    <n v="350000"/>
    <n v="209.01"/>
    <n v="385000"/>
    <x v="1474"/>
    <n v="35000"/>
    <x v="1787"/>
    <x v="1001"/>
    <x v="63"/>
    <n v="4"/>
    <x v="4"/>
  </r>
  <r>
    <n v="2132"/>
    <n v="4473276"/>
    <s v="C"/>
    <s v="NW"/>
    <s v="11600 Crosstimber Dr"/>
    <x v="18"/>
    <n v="4"/>
    <n v="2"/>
    <n v="0"/>
    <n v="2"/>
    <n v="1"/>
    <n v="1978"/>
    <n v="0.55900000000000005"/>
    <n v="1836"/>
    <n v="190.63"/>
    <n v="350000"/>
    <n v="228.57"/>
    <n v="419655"/>
    <x v="1689"/>
    <n v="69655"/>
    <x v="1788"/>
    <x v="1574"/>
    <x v="63"/>
    <n v="3"/>
    <x v="3"/>
  </r>
  <r>
    <n v="2133"/>
    <n v="6845838"/>
    <s v="C"/>
    <s v="RN"/>
    <s v="12900 Medina River Way"/>
    <x v="29"/>
    <n v="4"/>
    <n v="2"/>
    <n v="1"/>
    <n v="2"/>
    <n v="2"/>
    <n v="1993"/>
    <n v="0.17100000000000001"/>
    <n v="2325"/>
    <n v="193.55"/>
    <n v="450000"/>
    <n v="221.94"/>
    <n v="516000"/>
    <x v="1690"/>
    <n v="66000"/>
    <x v="1789"/>
    <x v="97"/>
    <x v="63"/>
    <n v="4"/>
    <x v="4"/>
  </r>
  <r>
    <n v="2134"/>
    <n v="4972283"/>
    <s v="C"/>
    <s v="HD"/>
    <s v="12355 Mesa Verde Dr"/>
    <x v="7"/>
    <n v="5"/>
    <n v="4"/>
    <n v="0"/>
    <n v="3"/>
    <n v="2"/>
    <n v="2019"/>
    <n v="0.27"/>
    <n v="3744"/>
    <n v="193.64"/>
    <n v="725000"/>
    <n v="233.71"/>
    <n v="875000"/>
    <x v="1691"/>
    <n v="150000"/>
    <x v="1790"/>
    <x v="1421"/>
    <x v="63"/>
    <n v="2"/>
    <x v="6"/>
  </r>
  <r>
    <n v="2135"/>
    <n v="7376738"/>
    <s v="C"/>
    <s v="PF"/>
    <s v="1202 Faircrest Dr"/>
    <x v="10"/>
    <n v="3"/>
    <n v="2"/>
    <n v="0"/>
    <n v="2"/>
    <n v="1"/>
    <n v="1987"/>
    <n v="0.17599999999999999"/>
    <n v="1469"/>
    <n v="200.82"/>
    <n v="295000"/>
    <n v="272.29000000000002"/>
    <n v="400000"/>
    <x v="1692"/>
    <n v="105000"/>
    <x v="1791"/>
    <x v="1575"/>
    <x v="63"/>
    <n v="4"/>
    <x v="4"/>
  </r>
  <r>
    <n v="2136"/>
    <n v="5237323"/>
    <s v="C"/>
    <s v="SWW"/>
    <s v="11025 Pairnoy Ln"/>
    <x v="13"/>
    <n v="5"/>
    <n v="3"/>
    <n v="1"/>
    <n v="3"/>
    <n v="2"/>
    <n v="2003"/>
    <n v="0.31"/>
    <n v="4410"/>
    <n v="201.81"/>
    <n v="890000"/>
    <n v="226.53"/>
    <n v="999000"/>
    <x v="1693"/>
    <n v="109000"/>
    <x v="1792"/>
    <x v="1576"/>
    <x v="63"/>
    <n v="5"/>
    <x v="6"/>
  </r>
  <r>
    <n v="2137"/>
    <n v="8058298"/>
    <s v="C"/>
    <s v="SWW"/>
    <s v="8008 Caminita Cv"/>
    <x v="13"/>
    <n v="3"/>
    <n v="3"/>
    <n v="0"/>
    <n v="3"/>
    <n v="2"/>
    <n v="2012"/>
    <n v="0.36099999999999999"/>
    <n v="3206"/>
    <n v="202.74"/>
    <n v="650000"/>
    <n v="248.28"/>
    <n v="796000"/>
    <x v="1694"/>
    <n v="146000"/>
    <x v="1793"/>
    <x v="1577"/>
    <x v="63"/>
    <n v="4"/>
    <x v="4"/>
  </r>
  <r>
    <n v="2138"/>
    <n v="6058039"/>
    <s v="C"/>
    <s v="NW"/>
    <s v="9613 Vista View Dr"/>
    <x v="18"/>
    <n v="4"/>
    <n v="4"/>
    <n v="0"/>
    <n v="3"/>
    <s v="M"/>
    <n v="1976"/>
    <n v="0.39300000000000002"/>
    <n v="3854"/>
    <n v="220.55"/>
    <n v="850000"/>
    <n v="220.55"/>
    <n v="850000"/>
    <x v="1"/>
    <n v="0"/>
    <x v="1"/>
    <x v="1"/>
    <x v="63"/>
    <n v="0"/>
    <x v="1"/>
  </r>
  <r>
    <n v="2139"/>
    <n v="6917200"/>
    <s v="C"/>
    <s v="NE"/>
    <s v="12007 Dove Haven Dr"/>
    <x v="10"/>
    <n v="3"/>
    <n v="2"/>
    <n v="0"/>
    <n v="2"/>
    <n v="1"/>
    <n v="1964"/>
    <n v="0.502"/>
    <n v="1900"/>
    <n v="223.68"/>
    <n v="425000"/>
    <n v="184.21"/>
    <n v="350000"/>
    <x v="1695"/>
    <n v="-75000"/>
    <x v="1794"/>
    <x v="1578"/>
    <x v="63"/>
    <n v="8"/>
    <x v="11"/>
  </r>
  <r>
    <n v="2140"/>
    <n v="4751079"/>
    <s v="C"/>
    <s v="RN"/>
    <s v="12524 Capitol Saddlery Trl"/>
    <x v="29"/>
    <n v="3"/>
    <n v="2"/>
    <n v="0"/>
    <n v="2"/>
    <n v="1"/>
    <n v="2006"/>
    <n v="0.21299999999999999"/>
    <n v="2398"/>
    <n v="224.98"/>
    <n v="539500"/>
    <n v="307.33999999999997"/>
    <n v="737000"/>
    <x v="1696"/>
    <n v="197500"/>
    <x v="1795"/>
    <x v="1579"/>
    <x v="63"/>
    <n v="3"/>
    <x v="3"/>
  </r>
  <r>
    <n v="2141"/>
    <n v="7166853"/>
    <s v="C"/>
    <s v="NW"/>
    <s v="13412 Moscow Trl"/>
    <x v="3"/>
    <n v="3"/>
    <n v="2"/>
    <n v="1"/>
    <n v="2"/>
    <n v="2"/>
    <n v="1995"/>
    <n v="0.13100000000000001"/>
    <n v="1979"/>
    <n v="227.39"/>
    <n v="450000"/>
    <n v="312.38"/>
    <n v="618200"/>
    <x v="1697"/>
    <n v="168200"/>
    <x v="1796"/>
    <x v="1580"/>
    <x v="63"/>
    <n v="3"/>
    <x v="3"/>
  </r>
  <r>
    <n v="2142"/>
    <n v="5340163"/>
    <s v="C"/>
    <s v="HD"/>
    <s v="1805 Cool Spring Way"/>
    <x v="7"/>
    <n v="4"/>
    <n v="4"/>
    <n v="0"/>
    <n v="3"/>
    <n v="1"/>
    <n v="2020"/>
    <n v="0"/>
    <n v="3050"/>
    <n v="231.71"/>
    <n v="706730"/>
    <n v="231.71"/>
    <n v="706730"/>
    <x v="1"/>
    <n v="0"/>
    <x v="1"/>
    <x v="1"/>
    <x v="63"/>
    <n v="184"/>
    <x v="124"/>
  </r>
  <r>
    <n v="2143"/>
    <n v="7724596"/>
    <s v="C"/>
    <n v="11"/>
    <s v="4415 Dovemeadow Dr"/>
    <x v="8"/>
    <n v="3"/>
    <n v="2"/>
    <n v="0"/>
    <n v="2"/>
    <n v="1"/>
    <n v="1974"/>
    <n v="0.13500000000000001"/>
    <n v="1198"/>
    <n v="233.72"/>
    <n v="280000"/>
    <n v="246.24"/>
    <n v="295000"/>
    <x v="1698"/>
    <n v="15000"/>
    <x v="1797"/>
    <x v="1581"/>
    <x v="63"/>
    <n v="0"/>
    <x v="1"/>
  </r>
  <r>
    <n v="2144"/>
    <n v="2866722"/>
    <s v="C"/>
    <n v="5"/>
    <s v="1121 Emmitt Run"/>
    <x v="21"/>
    <n v="3"/>
    <n v="2"/>
    <n v="1"/>
    <n v="2"/>
    <n v="2"/>
    <n v="2005"/>
    <n v="9.7000000000000003E-2"/>
    <n v="1781"/>
    <n v="245.76"/>
    <n v="437700"/>
    <n v="271.48"/>
    <n v="483500"/>
    <x v="1699"/>
    <n v="45800"/>
    <x v="1798"/>
    <x v="1582"/>
    <x v="63"/>
    <n v="3"/>
    <x v="6"/>
  </r>
  <r>
    <n v="2145"/>
    <n v="1312286"/>
    <s v="C"/>
    <s v="N"/>
    <s v="13553 Anarosa Loop"/>
    <x v="6"/>
    <n v="3"/>
    <n v="2"/>
    <n v="0"/>
    <n v="2"/>
    <n v="1"/>
    <n v="1997"/>
    <n v="0.16500000000000001"/>
    <n v="1841"/>
    <n v="249.32"/>
    <n v="459000"/>
    <n v="312.70999999999998"/>
    <n v="575700"/>
    <x v="1700"/>
    <n v="116700"/>
    <x v="1799"/>
    <x v="1583"/>
    <x v="63"/>
    <n v="2"/>
    <x v="6"/>
  </r>
  <r>
    <n v="2146"/>
    <n v="6204363"/>
    <s v="C"/>
    <s v="SWW"/>
    <s v="6108 Dedham Ln"/>
    <x v="13"/>
    <n v="3"/>
    <n v="2"/>
    <n v="0"/>
    <n v="2"/>
    <n v="1"/>
    <n v="1992"/>
    <n v="0.22900000000000001"/>
    <n v="2232"/>
    <n v="250.9"/>
    <n v="560000"/>
    <n v="318.55"/>
    <n v="711000"/>
    <x v="1701"/>
    <n v="151000"/>
    <x v="1800"/>
    <x v="1584"/>
    <x v="63"/>
    <n v="4"/>
    <x v="4"/>
  </r>
  <r>
    <n v="2147"/>
    <n v="5954941"/>
    <s v="C"/>
    <s v="8W"/>
    <s v="1001 N Cuernavaca Dr"/>
    <x v="36"/>
    <n v="4"/>
    <n v="3"/>
    <n v="1"/>
    <n v="3"/>
    <n v="2"/>
    <n v="2017"/>
    <n v="0.36299999999999999"/>
    <n v="3559"/>
    <n v="252.6"/>
    <n v="899000"/>
    <n v="280.7"/>
    <n v="999000"/>
    <x v="1702"/>
    <n v="100000"/>
    <x v="1801"/>
    <x v="1585"/>
    <x v="63"/>
    <n v="6"/>
    <x v="32"/>
  </r>
  <r>
    <n v="2148"/>
    <n v="3341055"/>
    <s v="C"/>
    <s v="LS"/>
    <s v="18413 Deleon Bayou Ln"/>
    <x v="11"/>
    <n v="3"/>
    <n v="2"/>
    <n v="0"/>
    <n v="2"/>
    <n v="1"/>
    <n v="2015"/>
    <n v="0.183"/>
    <n v="1729"/>
    <n v="254.48"/>
    <n v="440000"/>
    <n v="297.86"/>
    <n v="515000"/>
    <x v="1703"/>
    <n v="75000"/>
    <x v="1802"/>
    <x v="1586"/>
    <x v="63"/>
    <n v="6"/>
    <x v="32"/>
  </r>
  <r>
    <n v="2149"/>
    <n v="8957241"/>
    <s v="C"/>
    <s v="10S"/>
    <s v="9203 United Kingdom Dr"/>
    <x v="9"/>
    <n v="3"/>
    <n v="2"/>
    <n v="0"/>
    <n v="2"/>
    <n v="1"/>
    <n v="1986"/>
    <n v="0.17299999999999999"/>
    <n v="1274"/>
    <n v="262.95"/>
    <n v="335000"/>
    <n v="313.97000000000003"/>
    <n v="400000"/>
    <x v="1704"/>
    <n v="65000"/>
    <x v="1803"/>
    <x v="1587"/>
    <x v="63"/>
    <n v="3"/>
    <x v="3"/>
  </r>
  <r>
    <n v="2150"/>
    <n v="2804151"/>
    <s v="C"/>
    <s v="10S"/>
    <s v="8317 Chick Pea Ln"/>
    <x v="9"/>
    <n v="3"/>
    <n v="2"/>
    <n v="0"/>
    <n v="2"/>
    <n v="1"/>
    <n v="2008"/>
    <n v="0.17"/>
    <n v="1304"/>
    <n v="264.57"/>
    <n v="345000"/>
    <n v="312.12"/>
    <n v="407000"/>
    <x v="1705"/>
    <n v="62000"/>
    <x v="1804"/>
    <x v="1588"/>
    <x v="63"/>
    <n v="5"/>
    <x v="4"/>
  </r>
  <r>
    <n v="2151"/>
    <n v="2779559"/>
    <s v="C"/>
    <s v="LS"/>
    <s v="15103 Sutton Dr"/>
    <x v="16"/>
    <n v="3"/>
    <n v="2"/>
    <n v="0"/>
    <n v="3"/>
    <n v="1"/>
    <n v="2001"/>
    <n v="1.9690000000000001"/>
    <n v="2422"/>
    <n v="268.17"/>
    <n v="649500"/>
    <n v="268.17"/>
    <n v="649500"/>
    <x v="1"/>
    <n v="0"/>
    <x v="1"/>
    <x v="1"/>
    <x v="63"/>
    <n v="29"/>
    <x v="50"/>
  </r>
  <r>
    <n v="2152"/>
    <n v="7961124"/>
    <s v="C"/>
    <s v="SWW"/>
    <s v="5900 Cannon Mountain Dr"/>
    <x v="15"/>
    <n v="3"/>
    <n v="2"/>
    <n v="0"/>
    <n v="2"/>
    <n v="1"/>
    <n v="1983"/>
    <n v="0.17899999999999999"/>
    <n v="1476"/>
    <n v="270.93"/>
    <n v="399900"/>
    <n v="325.2"/>
    <n v="480000"/>
    <x v="1706"/>
    <n v="80100"/>
    <x v="1805"/>
    <x v="1589"/>
    <x v="63"/>
    <n v="5"/>
    <x v="16"/>
  </r>
  <r>
    <n v="2153"/>
    <n v="6392442"/>
    <s v="C"/>
    <s v="1N"/>
    <s v="6805 Jester Wild Dr"/>
    <x v="18"/>
    <n v="4"/>
    <n v="3"/>
    <n v="1"/>
    <n v="2"/>
    <s v="M"/>
    <n v="2000"/>
    <n v="0.19700000000000001"/>
    <n v="2985"/>
    <n v="276.38"/>
    <n v="825000"/>
    <n v="318.26"/>
    <n v="950000"/>
    <x v="1707"/>
    <n v="125000"/>
    <x v="1806"/>
    <x v="1487"/>
    <x v="63"/>
    <n v="4"/>
    <x v="3"/>
  </r>
  <r>
    <n v="2154"/>
    <n v="9687202"/>
    <s v="C"/>
    <s v="10S"/>
    <s v="8205 Los Ranchos Dr"/>
    <x v="15"/>
    <n v="3"/>
    <n v="2"/>
    <n v="1"/>
    <n v="2"/>
    <n v="2"/>
    <n v="1985"/>
    <n v="0.14000000000000001"/>
    <n v="1675"/>
    <n v="280.60000000000002"/>
    <n v="470000"/>
    <n v="280.60000000000002"/>
    <n v="470000"/>
    <x v="1"/>
    <n v="0"/>
    <x v="1"/>
    <x v="1"/>
    <x v="63"/>
    <n v="0"/>
    <x v="1"/>
  </r>
  <r>
    <n v="2155"/>
    <n v="4455601"/>
    <s v="C"/>
    <s v="W"/>
    <s v="3818 Gaines Ct"/>
    <x v="17"/>
    <n v="4"/>
    <n v="3"/>
    <n v="1"/>
    <n v="2"/>
    <n v="2"/>
    <n v="2000"/>
    <n v="0.11700000000000001"/>
    <n v="2617"/>
    <n v="286.58999999999997"/>
    <n v="750000"/>
    <n v="343.91"/>
    <n v="900000"/>
    <x v="1708"/>
    <n v="150000"/>
    <x v="1807"/>
    <x v="665"/>
    <x v="63"/>
    <n v="5"/>
    <x v="16"/>
  </r>
  <r>
    <n v="2156"/>
    <n v="5976102"/>
    <s v="C"/>
    <n v="5"/>
    <s v="5409 Prock Ln"/>
    <x v="21"/>
    <n v="3"/>
    <n v="2"/>
    <n v="1"/>
    <n v="1"/>
    <n v="2"/>
    <n v="2014"/>
    <n v="0.154"/>
    <n v="2167"/>
    <n v="295.33999999999997"/>
    <n v="640000"/>
    <n v="359.94"/>
    <n v="780000"/>
    <x v="1709"/>
    <n v="140000"/>
    <x v="1808"/>
    <x v="1590"/>
    <x v="63"/>
    <n v="4"/>
    <x v="4"/>
  </r>
  <r>
    <n v="2157"/>
    <n v="8234019"/>
    <s v="C"/>
    <s v="10S"/>
    <s v="8209 Beaver Brook Ln"/>
    <x v="9"/>
    <n v="3"/>
    <n v="2"/>
    <n v="1"/>
    <n v="2"/>
    <n v="2"/>
    <n v="1977"/>
    <n v="0.14000000000000001"/>
    <n v="1318"/>
    <n v="303.41000000000003"/>
    <n v="399900"/>
    <n v="333.84"/>
    <n v="440000"/>
    <x v="1710"/>
    <n v="40100"/>
    <x v="1809"/>
    <x v="1591"/>
    <x v="63"/>
    <n v="3"/>
    <x v="3"/>
  </r>
  <r>
    <n v="2158"/>
    <n v="6849709"/>
    <s v="C"/>
    <n v="9"/>
    <s v="6405 Del Monte Rd"/>
    <x v="33"/>
    <n v="2"/>
    <n v="2"/>
    <n v="0"/>
    <n v="0"/>
    <n v="1"/>
    <n v="1940"/>
    <n v="0.17599999999999999"/>
    <n v="1225"/>
    <n v="306.12"/>
    <n v="375000"/>
    <n v="306.12"/>
    <n v="375000"/>
    <x v="1"/>
    <n v="0"/>
    <x v="1"/>
    <x v="1"/>
    <x v="63"/>
    <n v="5"/>
    <x v="16"/>
  </r>
  <r>
    <n v="2159"/>
    <n v="3173592"/>
    <s v="C"/>
    <s v="2N"/>
    <s v="11301 Ptarmigan Dr"/>
    <x v="19"/>
    <n v="3"/>
    <n v="2"/>
    <n v="0"/>
    <n v="2"/>
    <n v="1"/>
    <n v="1980"/>
    <n v="0.17100000000000001"/>
    <n v="1488"/>
    <n v="308.8"/>
    <n v="459500"/>
    <n v="343.41"/>
    <n v="511000"/>
    <x v="1711"/>
    <n v="51500"/>
    <x v="1810"/>
    <x v="1592"/>
    <x v="63"/>
    <n v="1"/>
    <x v="5"/>
  </r>
  <r>
    <n v="2160"/>
    <n v="7062267"/>
    <s v="C"/>
    <s v="LS"/>
    <s v="320 Bisset Ct"/>
    <x v="11"/>
    <n v="5"/>
    <n v="5"/>
    <n v="1"/>
    <n v="3"/>
    <n v="2"/>
    <n v="2014"/>
    <n v="0.312"/>
    <n v="4392"/>
    <n v="318.76"/>
    <n v="1400000"/>
    <n v="319.89999999999998"/>
    <n v="1405000"/>
    <x v="1712"/>
    <n v="5000"/>
    <x v="1811"/>
    <x v="1593"/>
    <x v="63"/>
    <n v="6"/>
    <x v="16"/>
  </r>
  <r>
    <n v="2161"/>
    <n v="5392487"/>
    <s v="C"/>
    <s v="W"/>
    <s v="5202 Pink Poppy Pass #22"/>
    <x v="17"/>
    <n v="3"/>
    <n v="2"/>
    <n v="1"/>
    <n v="2"/>
    <n v="2"/>
    <n v="2020"/>
    <n v="0.1"/>
    <n v="1716"/>
    <n v="320.95"/>
    <n v="550750"/>
    <n v="322.35000000000002"/>
    <n v="553155"/>
    <x v="1713"/>
    <n v="2405"/>
    <x v="1812"/>
    <x v="1594"/>
    <x v="63"/>
    <n v="0"/>
    <x v="1"/>
  </r>
  <r>
    <n v="2162"/>
    <n v="9311738"/>
    <s v="C"/>
    <s v="8W"/>
    <s v="1401 Carlotta Ln"/>
    <x v="36"/>
    <n v="4"/>
    <n v="3"/>
    <n v="1"/>
    <n v="2"/>
    <n v="2"/>
    <n v="1993"/>
    <n v="1.03"/>
    <n v="2900"/>
    <n v="343.1"/>
    <n v="995000"/>
    <n v="374.14"/>
    <n v="1085000"/>
    <x v="1714"/>
    <n v="90000"/>
    <x v="1813"/>
    <x v="1595"/>
    <x v="63"/>
    <n v="5"/>
    <x v="16"/>
  </r>
  <r>
    <n v="2163"/>
    <n v="2488792"/>
    <s v="C"/>
    <n v="3"/>
    <s v="7005 Providence Ave #A"/>
    <x v="12"/>
    <n v="3"/>
    <n v="2"/>
    <n v="1"/>
    <n v="1"/>
    <n v="2"/>
    <n v="2015"/>
    <n v="7.9000000000000001E-2"/>
    <n v="1600"/>
    <n v="343.13"/>
    <n v="549000"/>
    <n v="343.13"/>
    <n v="549000"/>
    <x v="1"/>
    <n v="0"/>
    <x v="1"/>
    <x v="1"/>
    <x v="63"/>
    <n v="27"/>
    <x v="123"/>
  </r>
  <r>
    <n v="2164"/>
    <n v="3204065"/>
    <s v="C"/>
    <s v="10S"/>
    <s v="8773 Birmingham Dr"/>
    <x v="9"/>
    <n v="2"/>
    <n v="2"/>
    <n v="0"/>
    <n v="2"/>
    <n v="1"/>
    <n v="1984"/>
    <n v="0.17699999999999999"/>
    <n v="1042"/>
    <n v="346.45"/>
    <n v="361000"/>
    <n v="346.45"/>
    <n v="361000"/>
    <x v="1"/>
    <n v="0"/>
    <x v="1"/>
    <x v="1"/>
    <x v="63"/>
    <n v="4"/>
    <x v="4"/>
  </r>
  <r>
    <n v="2165"/>
    <n v="2335135"/>
    <s v="C"/>
    <s v="SWW"/>
    <s v="6204 Adel Cv"/>
    <x v="15"/>
    <n v="3"/>
    <n v="2"/>
    <n v="0"/>
    <n v="2"/>
    <n v="1"/>
    <n v="1982"/>
    <n v="0.24199999999999999"/>
    <n v="1800"/>
    <n v="358.33"/>
    <n v="645000"/>
    <n v="355.56"/>
    <n v="640000"/>
    <x v="1715"/>
    <n v="-5000"/>
    <x v="1814"/>
    <x v="1596"/>
    <x v="63"/>
    <n v="3"/>
    <x v="3"/>
  </r>
  <r>
    <n v="2166"/>
    <n v="8887169"/>
    <s v="C"/>
    <s v="10S"/>
    <s v="310 Virtus Bnd"/>
    <x v="9"/>
    <n v="2"/>
    <n v="2"/>
    <n v="0"/>
    <n v="1"/>
    <n v="1"/>
    <n v="2017"/>
    <n v="0"/>
    <n v="1045"/>
    <n v="358.85"/>
    <n v="375000"/>
    <n v="358.85"/>
    <n v="375000"/>
    <x v="1"/>
    <n v="0"/>
    <x v="1"/>
    <x v="1"/>
    <x v="63"/>
    <n v="5"/>
    <x v="16"/>
  </r>
  <r>
    <n v="2167"/>
    <n v="1948983"/>
    <s v="C"/>
    <s v="10S"/>
    <s v="3422 Clarksburg Dr"/>
    <x v="31"/>
    <n v="4"/>
    <n v="2"/>
    <n v="0"/>
    <n v="2"/>
    <n v="2"/>
    <n v="1979"/>
    <n v="0.20300000000000001"/>
    <n v="1459"/>
    <n v="366.62"/>
    <n v="534900"/>
    <n v="381.08"/>
    <n v="556000"/>
    <x v="859"/>
    <n v="21100"/>
    <x v="1815"/>
    <x v="1597"/>
    <x v="63"/>
    <n v="1"/>
    <x v="5"/>
  </r>
  <r>
    <n v="2168"/>
    <n v="5155086"/>
    <s v="C"/>
    <n v="2"/>
    <s v="5914 Fairlane Dr"/>
    <x v="25"/>
    <n v="3"/>
    <n v="2"/>
    <n v="0"/>
    <n v="2"/>
    <n v="1"/>
    <n v="1959"/>
    <n v="0.27800000000000002"/>
    <n v="1490"/>
    <n v="369.13"/>
    <n v="550000"/>
    <n v="369.13"/>
    <n v="550000"/>
    <x v="1"/>
    <n v="0"/>
    <x v="1"/>
    <x v="1"/>
    <x v="63"/>
    <n v="0"/>
    <x v="1"/>
  </r>
  <r>
    <n v="2169"/>
    <n v="3406116"/>
    <s v="C"/>
    <n v="9"/>
    <s v="3208 Catalina Dr"/>
    <x v="33"/>
    <n v="3"/>
    <n v="2"/>
    <n v="0"/>
    <n v="0"/>
    <n v="1"/>
    <n v="1964"/>
    <n v="0.185"/>
    <n v="1435"/>
    <n v="372.75"/>
    <n v="534900"/>
    <n v="390.59"/>
    <n v="560500"/>
    <x v="1716"/>
    <n v="25600"/>
    <x v="1816"/>
    <x v="1598"/>
    <x v="63"/>
    <n v="3"/>
    <x v="43"/>
  </r>
  <r>
    <n v="2170"/>
    <n v="8672379"/>
    <s v="C"/>
    <n v="3"/>
    <s v="1209 FAIRWOOD Rd"/>
    <x v="38"/>
    <n v="3"/>
    <n v="1"/>
    <n v="0"/>
    <n v="1"/>
    <n v="1"/>
    <n v="1952"/>
    <n v="0"/>
    <n v="1260"/>
    <n v="385.63"/>
    <n v="485900"/>
    <n v="464.13"/>
    <n v="584807"/>
    <x v="1717"/>
    <n v="98907"/>
    <x v="1817"/>
    <x v="1599"/>
    <x v="63"/>
    <n v="7"/>
    <x v="11"/>
  </r>
  <r>
    <n v="2171"/>
    <n v="9833696"/>
    <s v="C"/>
    <n v="3"/>
    <s v="1911 Chestnut Ave"/>
    <x v="38"/>
    <n v="3"/>
    <n v="2"/>
    <n v="0"/>
    <n v="0"/>
    <n v="1"/>
    <n v="1962"/>
    <n v="0.19900000000000001"/>
    <n v="2194"/>
    <n v="386.96"/>
    <n v="849000"/>
    <n v="384.69"/>
    <n v="844000"/>
    <x v="1718"/>
    <n v="-5000"/>
    <x v="1818"/>
    <x v="1600"/>
    <x v="63"/>
    <n v="23"/>
    <x v="57"/>
  </r>
  <r>
    <n v="2172"/>
    <n v="2237352"/>
    <s v="C"/>
    <n v="7"/>
    <s v="1514 Hether St"/>
    <x v="26"/>
    <n v="6"/>
    <n v="3"/>
    <n v="0"/>
    <n v="0"/>
    <n v="2"/>
    <n v="1935"/>
    <n v="0.19800000000000001"/>
    <n v="2724"/>
    <n v="394.27"/>
    <n v="1074000"/>
    <n v="468.06"/>
    <n v="1275000"/>
    <x v="1719"/>
    <n v="201000"/>
    <x v="1819"/>
    <x v="1601"/>
    <x v="63"/>
    <n v="6"/>
    <x v="4"/>
  </r>
  <r>
    <n v="2173"/>
    <n v="1857757"/>
    <s v="C"/>
    <n v="5"/>
    <s v="1107 1/2 Fiesta St #1"/>
    <x v="24"/>
    <n v="2"/>
    <n v="1"/>
    <n v="0"/>
    <n v="0"/>
    <n v="1"/>
    <n v="1953"/>
    <n v="0"/>
    <n v="732"/>
    <n v="416.53"/>
    <n v="304900"/>
    <n v="403.01"/>
    <n v="295000"/>
    <x v="667"/>
    <n v="-9900"/>
    <x v="1820"/>
    <x v="1602"/>
    <x v="63"/>
    <n v="114"/>
    <x v="177"/>
  </r>
  <r>
    <n v="2174"/>
    <n v="6462029"/>
    <s v="C"/>
    <s v="10N"/>
    <s v="908 Nalide St #B"/>
    <x v="31"/>
    <n v="3"/>
    <n v="2"/>
    <n v="1"/>
    <n v="1"/>
    <n v="2"/>
    <n v="2021"/>
    <n v="0.222"/>
    <n v="1900"/>
    <n v="420.53"/>
    <n v="799000"/>
    <n v="421.05"/>
    <n v="800000"/>
    <x v="1720"/>
    <n v="1000"/>
    <x v="1821"/>
    <x v="1518"/>
    <x v="63"/>
    <n v="18"/>
    <x v="19"/>
  </r>
  <r>
    <n v="2175"/>
    <n v="2325579"/>
    <s v="C"/>
    <n v="4"/>
    <s v="925 E 49th St"/>
    <x v="22"/>
    <n v="3"/>
    <n v="1"/>
    <n v="0"/>
    <n v="0"/>
    <n v="1"/>
    <n v="1941"/>
    <n v="0.155"/>
    <n v="1133"/>
    <n v="436.89"/>
    <n v="495000"/>
    <n v="529.57000000000005"/>
    <n v="600000"/>
    <x v="1721"/>
    <n v="105000"/>
    <x v="1822"/>
    <x v="1603"/>
    <x v="63"/>
    <n v="5"/>
    <x v="4"/>
  </r>
  <r>
    <n v="2176"/>
    <n v="3119338"/>
    <s v="C"/>
    <n v="5"/>
    <s v="1906 E 10th St"/>
    <x v="24"/>
    <n v="2"/>
    <n v="2"/>
    <n v="0"/>
    <n v="0"/>
    <n v="1"/>
    <n v="2006"/>
    <n v="9.8000000000000004E-2"/>
    <n v="1361"/>
    <n v="448.2"/>
    <n v="610000"/>
    <n v="551.07000000000005"/>
    <n v="750000"/>
    <x v="1722"/>
    <n v="140000"/>
    <x v="1823"/>
    <x v="1604"/>
    <x v="63"/>
    <n v="3"/>
    <x v="3"/>
  </r>
  <r>
    <n v="2177"/>
    <n v="9055675"/>
    <s v="C"/>
    <s v="10N"/>
    <s v="412 Normandy St"/>
    <x v="31"/>
    <n v="3"/>
    <n v="3"/>
    <n v="0"/>
    <n v="0"/>
    <n v="2"/>
    <n v="2020"/>
    <n v="0.08"/>
    <n v="1432"/>
    <n v="449.02"/>
    <n v="642990"/>
    <n v="446.57"/>
    <n v="639490"/>
    <x v="1723"/>
    <n v="-3500"/>
    <x v="1824"/>
    <x v="1605"/>
    <x v="63"/>
    <n v="164"/>
    <x v="196"/>
  </r>
  <r>
    <n v="2178"/>
    <n v="6223974"/>
    <s v="C"/>
    <n v="5"/>
    <s v="1307 Cedar Ave #1"/>
    <x v="24"/>
    <n v="3"/>
    <n v="3"/>
    <n v="0"/>
    <n v="0"/>
    <n v="2"/>
    <n v="2020"/>
    <n v="0.13900000000000001"/>
    <n v="1454"/>
    <n v="466.98"/>
    <n v="678990"/>
    <n v="460.83"/>
    <n v="670050"/>
    <x v="1724"/>
    <n v="-8940"/>
    <x v="1825"/>
    <x v="1606"/>
    <x v="63"/>
    <n v="144"/>
    <x v="193"/>
  </r>
  <r>
    <n v="2179"/>
    <n v="7034706"/>
    <s v="C"/>
    <n v="4"/>
    <s v="5421 Woodview Ave"/>
    <x v="42"/>
    <n v="3"/>
    <n v="2"/>
    <n v="0"/>
    <n v="0"/>
    <n v="1"/>
    <n v="1951"/>
    <n v="0.22800000000000001"/>
    <n v="1598"/>
    <n v="469.34"/>
    <n v="750000"/>
    <n v="493.74"/>
    <n v="789000"/>
    <x v="1725"/>
    <n v="39000"/>
    <x v="1826"/>
    <x v="1607"/>
    <x v="63"/>
    <n v="5"/>
    <x v="4"/>
  </r>
  <r>
    <n v="2180"/>
    <n v="1168811"/>
    <s v="C"/>
    <n v="6"/>
    <s v="2605 S 2nd St #1"/>
    <x v="26"/>
    <n v="4"/>
    <n v="3"/>
    <n v="0"/>
    <n v="1"/>
    <n v="2"/>
    <n v="2020"/>
    <n v="0.218"/>
    <n v="2373"/>
    <n v="484.2"/>
    <n v="1149000"/>
    <n v="627.9"/>
    <n v="1490000"/>
    <x v="1726"/>
    <n v="341000"/>
    <x v="1827"/>
    <x v="1608"/>
    <x v="63"/>
    <n v="56"/>
    <x v="80"/>
  </r>
  <r>
    <n v="2181"/>
    <n v="5046569"/>
    <s v="C"/>
    <n v="5"/>
    <s v="1729 Bunche Rd"/>
    <x v="21"/>
    <n v="2"/>
    <n v="1"/>
    <n v="0"/>
    <n v="0"/>
    <n v="1"/>
    <n v="1953"/>
    <n v="0"/>
    <n v="744"/>
    <n v="504.03"/>
    <n v="375000"/>
    <n v="497.31"/>
    <n v="370000"/>
    <x v="1727"/>
    <n v="-5000"/>
    <x v="1828"/>
    <x v="33"/>
    <x v="63"/>
    <n v="25"/>
    <x v="36"/>
  </r>
  <r>
    <n v="2182"/>
    <n v="8801626"/>
    <s v="C"/>
    <n v="6"/>
    <s v="209 Leland St"/>
    <x v="26"/>
    <n v="5"/>
    <n v="4"/>
    <n v="0"/>
    <n v="0"/>
    <n v="1"/>
    <n v="1936"/>
    <n v="0.16300000000000001"/>
    <n v="2300"/>
    <n v="521.29999999999995"/>
    <n v="1199000"/>
    <n v="478.26"/>
    <n v="1100000"/>
    <x v="1728"/>
    <n v="-99000"/>
    <x v="1829"/>
    <x v="1609"/>
    <x v="63"/>
    <n v="55"/>
    <x v="122"/>
  </r>
  <r>
    <n v="2183"/>
    <n v="7858814"/>
    <s v="C"/>
    <s v="1B"/>
    <s v="3421 Mount Barker Dr"/>
    <x v="34"/>
    <n v="3"/>
    <n v="2"/>
    <n v="0"/>
    <n v="0"/>
    <n v="1"/>
    <n v="1957"/>
    <n v="0.32900000000000001"/>
    <n v="2676"/>
    <n v="532.51"/>
    <n v="1425000"/>
    <n v="519.42999999999995"/>
    <n v="1390000"/>
    <x v="1729"/>
    <n v="-35000"/>
    <x v="1830"/>
    <x v="1610"/>
    <x v="63"/>
    <n v="98"/>
    <x v="161"/>
  </r>
  <r>
    <n v="2184"/>
    <n v="4013131"/>
    <s v="C"/>
    <n v="5"/>
    <s v="1307 Cedar Ave #2"/>
    <x v="24"/>
    <n v="2"/>
    <n v="2"/>
    <n v="0"/>
    <n v="0"/>
    <n v="2"/>
    <n v="2020"/>
    <n v="0.13900000000000001"/>
    <n v="877"/>
    <n v="551.87"/>
    <n v="483990"/>
    <n v="535.91999999999996"/>
    <n v="470000"/>
    <x v="1730"/>
    <n v="-13990"/>
    <x v="1831"/>
    <x v="1611"/>
    <x v="63"/>
    <n v="144"/>
    <x v="193"/>
  </r>
  <r>
    <n v="2185"/>
    <n v="9863144"/>
    <s v="C"/>
    <s v="8E"/>
    <s v="3104 Honey Tree Ln"/>
    <x v="23"/>
    <n v="5"/>
    <n v="3"/>
    <n v="0"/>
    <n v="2"/>
    <n v="2"/>
    <n v="1979"/>
    <n v="0.28699999999999998"/>
    <n v="3002"/>
    <n v="565.96"/>
    <n v="1699000"/>
    <n v="499.67"/>
    <n v="1500000"/>
    <x v="1731"/>
    <n v="-199000"/>
    <x v="1832"/>
    <x v="1612"/>
    <x v="63"/>
    <n v="4"/>
    <x v="26"/>
  </r>
  <r>
    <n v="2186"/>
    <n v="7578574"/>
    <s v="C"/>
    <s v="1B"/>
    <s v="2103 Forest Trl"/>
    <x v="37"/>
    <n v="2"/>
    <n v="2"/>
    <n v="0"/>
    <n v="1"/>
    <n v="1"/>
    <n v="1941"/>
    <n v="0.156"/>
    <n v="1385"/>
    <n v="566.79"/>
    <n v="785000"/>
    <n v="566.79"/>
    <n v="785000"/>
    <x v="1"/>
    <n v="0"/>
    <x v="1"/>
    <x v="1"/>
    <x v="63"/>
    <n v="0"/>
    <x v="1"/>
  </r>
  <r>
    <n v="2187"/>
    <n v="1935103"/>
    <s v="C"/>
    <n v="9"/>
    <s v="6802 Santos St"/>
    <x v="33"/>
    <n v="1"/>
    <n v="1"/>
    <n v="0"/>
    <n v="0"/>
    <n v="1"/>
    <n v="1952"/>
    <n v="0.14699999999999999"/>
    <n v="520"/>
    <n v="576.91999999999996"/>
    <n v="300000"/>
    <n v="548.08000000000004"/>
    <n v="285000"/>
    <x v="1732"/>
    <n v="-15000"/>
    <x v="1833"/>
    <x v="1613"/>
    <x v="63"/>
    <n v="29"/>
    <x v="50"/>
  </r>
  <r>
    <n v="2188"/>
    <n v="2949923"/>
    <s v="C"/>
    <n v="7"/>
    <s v="2104 La Casa Dr #A"/>
    <x v="26"/>
    <n v="3"/>
    <n v="3"/>
    <n v="1"/>
    <n v="1"/>
    <n v="3"/>
    <n v="2020"/>
    <n v="0.246"/>
    <n v="2367"/>
    <n v="589.35"/>
    <n v="1395000"/>
    <n v="576.67999999999995"/>
    <n v="1365000"/>
    <x v="1733"/>
    <n v="-30000"/>
    <x v="1834"/>
    <x v="1361"/>
    <x v="63"/>
    <n v="58"/>
    <x v="138"/>
  </r>
  <r>
    <n v="2189"/>
    <n v="3177353"/>
    <s v="C"/>
    <n v="4"/>
    <s v="4512 Rosedale Ave"/>
    <x v="42"/>
    <n v="4"/>
    <n v="3"/>
    <n v="0"/>
    <n v="1"/>
    <n v="2"/>
    <n v="2021"/>
    <n v="0.155"/>
    <n v="2650"/>
    <n v="677.36"/>
    <n v="1795000"/>
    <n v="688.68"/>
    <n v="1825000"/>
    <x v="1734"/>
    <n v="30000"/>
    <x v="1835"/>
    <x v="1614"/>
    <x v="63"/>
    <n v="2"/>
    <x v="6"/>
  </r>
  <r>
    <n v="2190"/>
    <n v="6986661"/>
    <s v="C"/>
    <n v="5"/>
    <s v="3501 Neal St"/>
    <x v="24"/>
    <n v="2"/>
    <n v="1"/>
    <n v="0"/>
    <n v="0"/>
    <n v="1"/>
    <n v="1940"/>
    <n v="0.93100000000000005"/>
    <n v="718"/>
    <n v="1671.31"/>
    <n v="1200000"/>
    <n v="1350.97"/>
    <n v="970000"/>
    <x v="1735"/>
    <n v="-230000"/>
    <x v="1836"/>
    <x v="1615"/>
    <x v="63"/>
    <n v="153"/>
    <x v="117"/>
  </r>
  <r>
    <n v="2191"/>
    <n v="4014785"/>
    <s v="C"/>
    <s v="NW"/>
    <s v="8102 Flashpan Cv"/>
    <x v="3"/>
    <n v="4"/>
    <n v="2"/>
    <n v="1"/>
    <n v="2"/>
    <n v="2"/>
    <n v="1984"/>
    <n v="0.24399999999999999"/>
    <n v="2557"/>
    <n v="156.43"/>
    <n v="400000"/>
    <n v="204.73"/>
    <n v="523500"/>
    <x v="1736"/>
    <n v="123500"/>
    <x v="1837"/>
    <x v="1616"/>
    <x v="64"/>
    <n v="3"/>
    <x v="3"/>
  </r>
  <r>
    <n v="2192"/>
    <n v="7482919"/>
    <s v="C"/>
    <s v="8E"/>
    <s v="2947 Westlake Cv"/>
    <x v="23"/>
    <n v="4"/>
    <n v="3"/>
    <n v="1"/>
    <n v="2"/>
    <n v="2"/>
    <n v="1979"/>
    <n v="0.47099999999999997"/>
    <n v="2993"/>
    <n v="584.70000000000005"/>
    <n v="1750000"/>
    <n v="576.34"/>
    <n v="1725000"/>
    <x v="1737"/>
    <n v="-25000"/>
    <x v="1838"/>
    <x v="194"/>
    <x v="64"/>
    <n v="21"/>
    <x v="95"/>
  </r>
  <r>
    <n v="2193"/>
    <n v="7252439"/>
    <s v="C"/>
    <s v="3E"/>
    <s v="7925 Linnie Ln"/>
    <x v="1"/>
    <n v="4"/>
    <n v="2"/>
    <n v="1"/>
    <n v="2"/>
    <n v="2"/>
    <n v="2020"/>
    <n v="0"/>
    <n v="2191"/>
    <n v="156.54"/>
    <n v="342990"/>
    <n v="155.71"/>
    <n v="341150"/>
    <x v="1738"/>
    <n v="-1840"/>
    <x v="1839"/>
    <x v="1617"/>
    <x v="65"/>
    <n v="84"/>
    <x v="139"/>
  </r>
  <r>
    <n v="2194"/>
    <n v="6822829"/>
    <s v="C"/>
    <s v="PF"/>
    <s v="1105 Dexford Dr"/>
    <x v="10"/>
    <n v="4"/>
    <n v="2"/>
    <n v="1"/>
    <n v="2"/>
    <n v="2"/>
    <n v="1997"/>
    <n v="0.184"/>
    <n v="2356"/>
    <n v="163.41"/>
    <n v="385000"/>
    <n v="163.41"/>
    <n v="385000"/>
    <x v="1"/>
    <n v="0"/>
    <x v="1"/>
    <x v="1"/>
    <x v="65"/>
    <n v="4"/>
    <x v="4"/>
  </r>
  <r>
    <n v="2195"/>
    <n v="2313912"/>
    <s v="C"/>
    <s v="5E"/>
    <s v="4617 Acers Ln"/>
    <x v="4"/>
    <n v="4"/>
    <n v="2"/>
    <n v="0"/>
    <n v="0"/>
    <n v="1"/>
    <n v="2008"/>
    <n v="0.182"/>
    <n v="1521"/>
    <n v="170.87"/>
    <n v="259900"/>
    <n v="177.51"/>
    <n v="270000"/>
    <x v="1739"/>
    <n v="10100"/>
    <x v="1840"/>
    <x v="1618"/>
    <x v="65"/>
    <n v="7"/>
    <x v="11"/>
  </r>
  <r>
    <n v="2196"/>
    <n v="5600653"/>
    <s v="C"/>
    <s v="SC"/>
    <s v="10409 Premier Park St"/>
    <x v="35"/>
    <n v="4"/>
    <n v="3"/>
    <n v="0"/>
    <n v="2"/>
    <n v="1.5"/>
    <n v="2013"/>
    <n v="0.17599999999999999"/>
    <n v="2314"/>
    <n v="172.86"/>
    <n v="399999"/>
    <n v="183.66"/>
    <n v="425000"/>
    <x v="1740"/>
    <n v="25001"/>
    <x v="1841"/>
    <x v="1619"/>
    <x v="65"/>
    <n v="6"/>
    <x v="16"/>
  </r>
  <r>
    <n v="2197"/>
    <n v="9404901"/>
    <s v="C"/>
    <s v="NW"/>
    <s v="11409 Morning Glory Trl"/>
    <x v="18"/>
    <n v="4"/>
    <n v="3"/>
    <n v="0"/>
    <n v="2"/>
    <n v="1"/>
    <n v="1983"/>
    <n v="0.35099999999999998"/>
    <n v="2287"/>
    <n v="185.83"/>
    <n v="425000"/>
    <n v="202.45"/>
    <n v="463000"/>
    <x v="1741"/>
    <n v="38000"/>
    <x v="1842"/>
    <x v="1620"/>
    <x v="65"/>
    <n v="4"/>
    <x v="4"/>
  </r>
  <r>
    <n v="2198"/>
    <n v="9872054"/>
    <s v="C"/>
    <s v="NW"/>
    <s v="6305 Crowley Trl"/>
    <x v="3"/>
    <n v="3"/>
    <n v="3"/>
    <n v="1"/>
    <n v="2"/>
    <n v="2"/>
    <n v="1984"/>
    <n v="0.17899999999999999"/>
    <n v="2287"/>
    <n v="185.83"/>
    <n v="425000"/>
    <n v="208.57"/>
    <n v="477000"/>
    <x v="1742"/>
    <n v="52000"/>
    <x v="1843"/>
    <x v="1621"/>
    <x v="65"/>
    <n v="4"/>
    <x v="4"/>
  </r>
  <r>
    <n v="2199"/>
    <n v="2157779"/>
    <s v="C"/>
    <s v="RN"/>
    <s v="2000 Westfalian Trl #5"/>
    <x v="29"/>
    <n v="4"/>
    <n v="3"/>
    <n v="0"/>
    <n v="2"/>
    <n v="2"/>
    <n v="2004"/>
    <n v="0.17599999999999999"/>
    <n v="2747"/>
    <n v="196.58"/>
    <n v="539999"/>
    <n v="210.41"/>
    <n v="578000"/>
    <x v="1743"/>
    <n v="38001"/>
    <x v="1844"/>
    <x v="1622"/>
    <x v="65"/>
    <n v="5"/>
    <x v="16"/>
  </r>
  <r>
    <n v="2200"/>
    <n v="3318103"/>
    <s v="C"/>
    <s v="NW"/>
    <s v="13234 Kerrville Folkway"/>
    <x v="3"/>
    <n v="4"/>
    <n v="2"/>
    <n v="1"/>
    <n v="2"/>
    <n v="2"/>
    <n v="1984"/>
    <n v="0.215"/>
    <n v="2188"/>
    <n v="198.81"/>
    <n v="435000"/>
    <n v="222.81"/>
    <n v="487500"/>
    <x v="1744"/>
    <n v="52500"/>
    <x v="1845"/>
    <x v="1623"/>
    <x v="65"/>
    <n v="2"/>
    <x v="5"/>
  </r>
  <r>
    <n v="2201"/>
    <n v="1372647"/>
    <s v="C"/>
    <n v="11"/>
    <s v="9400 Brents Elm Dr"/>
    <x v="8"/>
    <n v="3"/>
    <n v="2"/>
    <n v="0"/>
    <n v="2"/>
    <n v="1"/>
    <n v="2004"/>
    <n v="0.11600000000000001"/>
    <n v="1574"/>
    <n v="200.13"/>
    <n v="315000"/>
    <n v="231.89"/>
    <n v="365000"/>
    <x v="1745"/>
    <n v="50000"/>
    <x v="1846"/>
    <x v="1481"/>
    <x v="65"/>
    <n v="4"/>
    <x v="4"/>
  </r>
  <r>
    <n v="2202"/>
    <n v="4740352"/>
    <s v="C"/>
    <s v="HD"/>
    <s v="639 Catalina Ln"/>
    <x v="7"/>
    <n v="4"/>
    <n v="3"/>
    <n v="1"/>
    <n v="3"/>
    <n v="1"/>
    <n v="2016"/>
    <n v="0.22500000000000001"/>
    <n v="2943"/>
    <n v="203.87"/>
    <n v="600000"/>
    <n v="248.22"/>
    <n v="730500"/>
    <x v="1746"/>
    <n v="130500"/>
    <x v="1847"/>
    <x v="1132"/>
    <x v="65"/>
    <n v="10"/>
    <x v="21"/>
  </r>
  <r>
    <n v="2203"/>
    <n v="8562655"/>
    <s v="C"/>
    <s v="SC"/>
    <s v="8011 Orizzonte St"/>
    <x v="8"/>
    <n v="2"/>
    <n v="2"/>
    <n v="0"/>
    <n v="2"/>
    <n v="1"/>
    <n v="2021"/>
    <n v="8.3000000000000004E-2"/>
    <n v="1518"/>
    <n v="209.72"/>
    <n v="318358"/>
    <n v="209.72"/>
    <n v="318358"/>
    <x v="1"/>
    <n v="0"/>
    <x v="1"/>
    <x v="1"/>
    <x v="65"/>
    <n v="1"/>
    <x v="5"/>
  </r>
  <r>
    <n v="2204"/>
    <n v="6974259"/>
    <s v="C"/>
    <s v="10N"/>
    <s v="6509 SUNSTRIP Dr"/>
    <x v="31"/>
    <n v="4"/>
    <n v="2"/>
    <n v="0"/>
    <n v="0"/>
    <n v="2"/>
    <n v="1975"/>
    <n v="0.252"/>
    <n v="2215"/>
    <n v="214.45"/>
    <n v="475000"/>
    <n v="239.28"/>
    <n v="530000"/>
    <x v="1747"/>
    <n v="55000"/>
    <x v="1848"/>
    <x v="572"/>
    <x v="65"/>
    <n v="4"/>
    <x v="4"/>
  </r>
  <r>
    <n v="2205"/>
    <n v="3725772"/>
    <s v="C"/>
    <s v="3E"/>
    <s v="7201 Boyle Ln"/>
    <x v="1"/>
    <n v="3"/>
    <n v="2"/>
    <n v="1"/>
    <n v="2"/>
    <n v="2"/>
    <n v="2018"/>
    <n v="0.129"/>
    <n v="2260"/>
    <n v="221.24"/>
    <n v="500000"/>
    <n v="265.93"/>
    <n v="601000"/>
    <x v="1748"/>
    <n v="101000"/>
    <x v="1849"/>
    <x v="1624"/>
    <x v="65"/>
    <n v="6"/>
    <x v="32"/>
  </r>
  <r>
    <n v="2206"/>
    <n v="4541159"/>
    <s v="C"/>
    <s v="SWE"/>
    <s v="12511 River Rock Ct"/>
    <x v="13"/>
    <n v="5"/>
    <n v="3"/>
    <n v="0"/>
    <n v="2"/>
    <n v="1"/>
    <n v="1993"/>
    <n v="1.02"/>
    <n v="2856"/>
    <n v="244.75"/>
    <n v="699000"/>
    <n v="267.86"/>
    <n v="765000"/>
    <x v="1749"/>
    <n v="66000"/>
    <x v="1850"/>
    <x v="1625"/>
    <x v="65"/>
    <n v="4"/>
    <x v="4"/>
  </r>
  <r>
    <n v="2207"/>
    <n v="8973048"/>
    <s v="C"/>
    <n v="11"/>
    <s v="4806 Scarsdale Dr"/>
    <x v="8"/>
    <n v="3"/>
    <n v="2"/>
    <n v="0"/>
    <n v="2"/>
    <n v="2"/>
    <n v="1977"/>
    <n v="0.16600000000000001"/>
    <n v="1385"/>
    <n v="244.77"/>
    <n v="339000"/>
    <n v="299.64"/>
    <n v="415000"/>
    <x v="1750"/>
    <n v="76000"/>
    <x v="1851"/>
    <x v="1626"/>
    <x v="65"/>
    <n v="3"/>
    <x v="6"/>
  </r>
  <r>
    <n v="2208"/>
    <n v="6067831"/>
    <s v="C"/>
    <s v="LS"/>
    <s v="14913 Longbranch Dr"/>
    <x v="16"/>
    <n v="3"/>
    <n v="2"/>
    <n v="0"/>
    <n v="2"/>
    <n v="1"/>
    <n v="2006"/>
    <n v="0.315"/>
    <n v="1609"/>
    <n v="245.49"/>
    <n v="395000"/>
    <n v="273.45999999999998"/>
    <n v="440000"/>
    <x v="1751"/>
    <n v="45000"/>
    <x v="1852"/>
    <x v="1627"/>
    <x v="65"/>
    <n v="11"/>
    <x v="7"/>
  </r>
  <r>
    <n v="2209"/>
    <n v="7507977"/>
    <s v="C"/>
    <s v="SWW"/>
    <s v="6205 Clarion Dr"/>
    <x v="15"/>
    <n v="3"/>
    <n v="2"/>
    <n v="0"/>
    <n v="2"/>
    <n v="1"/>
    <n v="1997"/>
    <n v="0.215"/>
    <n v="1848"/>
    <n v="246.21"/>
    <n v="455000"/>
    <n v="290.58"/>
    <n v="537000"/>
    <x v="1752"/>
    <n v="82000"/>
    <x v="1853"/>
    <x v="1628"/>
    <x v="65"/>
    <n v="3"/>
    <x v="3"/>
  </r>
  <r>
    <n v="2210"/>
    <n v="1906549"/>
    <s v="C"/>
    <s v="HD"/>
    <s v="194 Lavaca Heights Dr"/>
    <x v="7"/>
    <n v="3"/>
    <n v="2"/>
    <n v="0"/>
    <n v="3"/>
    <n v="1"/>
    <n v="2018"/>
    <n v="0.2"/>
    <n v="1947"/>
    <n v="249.1"/>
    <n v="485000"/>
    <n v="274.77999999999997"/>
    <n v="535000"/>
    <x v="1753"/>
    <n v="50000"/>
    <x v="1854"/>
    <x v="1629"/>
    <x v="65"/>
    <n v="4"/>
    <x v="4"/>
  </r>
  <r>
    <n v="2211"/>
    <n v="7893106"/>
    <s v="C"/>
    <s v="NW"/>
    <s v="11701 Switchgrass Cv"/>
    <x v="18"/>
    <n v="4"/>
    <n v="2"/>
    <n v="0"/>
    <n v="3"/>
    <n v="1"/>
    <n v="1998"/>
    <n v="0.27"/>
    <n v="2292"/>
    <n v="268.32"/>
    <n v="615000"/>
    <n v="333.77"/>
    <n v="765000"/>
    <x v="1754"/>
    <n v="150000"/>
    <x v="1855"/>
    <x v="1630"/>
    <x v="65"/>
    <n v="4"/>
    <x v="4"/>
  </r>
  <r>
    <n v="2212"/>
    <n v="5703680"/>
    <s v="C"/>
    <s v="SWW"/>
    <s v="8525 Dunsmere Dr"/>
    <x v="15"/>
    <n v="4"/>
    <n v="2"/>
    <n v="1"/>
    <n v="2"/>
    <n v="1"/>
    <n v="1994"/>
    <n v="0.17799999999999999"/>
    <n v="2283"/>
    <n v="284.70999999999998"/>
    <n v="650000"/>
    <n v="363.56"/>
    <n v="830000"/>
    <x v="1755"/>
    <n v="180000"/>
    <x v="1856"/>
    <x v="1631"/>
    <x v="65"/>
    <n v="5"/>
    <x v="16"/>
  </r>
  <r>
    <n v="2213"/>
    <n v="1220094"/>
    <s v="C"/>
    <n v="11"/>
    <s v="2023 Covered Wagon Pass"/>
    <x v="8"/>
    <n v="3"/>
    <n v="1"/>
    <n v="0"/>
    <n v="1"/>
    <n v="1"/>
    <n v="1974"/>
    <n v="0.17"/>
    <n v="1026"/>
    <n v="287.52"/>
    <n v="295000"/>
    <n v="302.14"/>
    <n v="310000"/>
    <x v="1209"/>
    <n v="15000"/>
    <x v="1857"/>
    <x v="1632"/>
    <x v="65"/>
    <n v="4"/>
    <x v="4"/>
  </r>
  <r>
    <n v="2214"/>
    <n v="4363229"/>
    <s v="C"/>
    <s v="SWW"/>
    <s v="11501 Hollister Dr"/>
    <x v="13"/>
    <n v="5"/>
    <n v="4"/>
    <n v="0"/>
    <n v="3"/>
    <n v="2"/>
    <n v="2006"/>
    <n v="0.27300000000000002"/>
    <n v="4096"/>
    <n v="291.75"/>
    <n v="1195000"/>
    <n v="251.46"/>
    <n v="1030000"/>
    <x v="1756"/>
    <n v="-165000"/>
    <x v="1858"/>
    <x v="1633"/>
    <x v="65"/>
    <n v="11"/>
    <x v="28"/>
  </r>
  <r>
    <n v="2215"/>
    <n v="1655399"/>
    <s v="C"/>
    <s v="2N"/>
    <s v="1310 Neans Dr"/>
    <x v="19"/>
    <n v="3"/>
    <n v="2"/>
    <n v="0"/>
    <n v="2"/>
    <n v="1"/>
    <n v="1973"/>
    <n v="0.311"/>
    <n v="1754"/>
    <n v="307.58"/>
    <n v="539500"/>
    <n v="322.12"/>
    <n v="565000"/>
    <x v="1757"/>
    <n v="25500"/>
    <x v="1859"/>
    <x v="1634"/>
    <x v="65"/>
    <n v="3"/>
    <x v="6"/>
  </r>
  <r>
    <n v="2216"/>
    <n v="6773564"/>
    <s v="C"/>
    <s v="1A"/>
    <s v="8708 Azalea Trl"/>
    <x v="14"/>
    <n v="3"/>
    <n v="2"/>
    <n v="0"/>
    <n v="2"/>
    <n v="1"/>
    <n v="1965"/>
    <n v="0.31900000000000001"/>
    <n v="1954"/>
    <n v="319.86"/>
    <n v="625000"/>
    <n v="309.62"/>
    <n v="605000"/>
    <x v="1758"/>
    <n v="-20000"/>
    <x v="1860"/>
    <x v="1635"/>
    <x v="65"/>
    <n v="49"/>
    <x v="83"/>
  </r>
  <r>
    <n v="2217"/>
    <n v="2612917"/>
    <s v="C"/>
    <s v="1B"/>
    <s v="4509 Tortuga Cv"/>
    <x v="34"/>
    <n v="4"/>
    <n v="3"/>
    <n v="0"/>
    <n v="2"/>
    <n v="2"/>
    <n v="1990"/>
    <n v="0.156"/>
    <n v="2627"/>
    <n v="321.66000000000003"/>
    <n v="845000"/>
    <n v="293.11"/>
    <n v="770000"/>
    <x v="1759"/>
    <n v="-75000"/>
    <x v="1861"/>
    <x v="1636"/>
    <x v="65"/>
    <n v="31"/>
    <x v="14"/>
  </r>
  <r>
    <n v="2218"/>
    <n v="1069121"/>
    <s v="C"/>
    <s v="3E"/>
    <s v="7305 Chisos Pass"/>
    <x v="1"/>
    <n v="3"/>
    <n v="2"/>
    <n v="0"/>
    <n v="2"/>
    <n v="1"/>
    <n v="1983"/>
    <n v="0.19700000000000001"/>
    <n v="1085"/>
    <n v="345.53"/>
    <n v="374900"/>
    <n v="368.66"/>
    <n v="400000"/>
    <x v="1760"/>
    <n v="25100"/>
    <x v="1862"/>
    <x v="697"/>
    <x v="65"/>
    <n v="1"/>
    <x v="5"/>
  </r>
  <r>
    <n v="2219"/>
    <n v="9951444"/>
    <s v="C"/>
    <s v="UT"/>
    <s v="2817 SALADO St"/>
    <x v="32"/>
    <n v="3"/>
    <n v="1"/>
    <n v="0"/>
    <n v="0"/>
    <n v="1"/>
    <n v="1927"/>
    <n v="0"/>
    <n v="1296"/>
    <n v="346.45"/>
    <n v="449000"/>
    <n v="462.96"/>
    <n v="600000"/>
    <x v="1761"/>
    <n v="151000"/>
    <x v="1863"/>
    <x v="1637"/>
    <x v="65"/>
    <n v="8"/>
    <x v="11"/>
  </r>
  <r>
    <n v="2220"/>
    <n v="4033334"/>
    <s v="C"/>
    <s v="10S"/>
    <s v="7012 Whispering Oaks Dr"/>
    <x v="31"/>
    <n v="3"/>
    <n v="2"/>
    <n v="0"/>
    <n v="2"/>
    <n v="1"/>
    <n v="1971"/>
    <n v="0.19700000000000001"/>
    <n v="1436"/>
    <n v="347.35"/>
    <n v="498800"/>
    <n v="365.6"/>
    <n v="525000"/>
    <x v="1762"/>
    <n v="26200"/>
    <x v="1864"/>
    <x v="1638"/>
    <x v="65"/>
    <n v="2"/>
    <x v="6"/>
  </r>
  <r>
    <n v="2221"/>
    <n v="6898803"/>
    <s v="C"/>
    <n v="7"/>
    <s v="1801 Glencliff Dr"/>
    <x v="26"/>
    <n v="5"/>
    <n v="3"/>
    <n v="1"/>
    <n v="3"/>
    <n v="2"/>
    <n v="1974"/>
    <n v="0.25700000000000001"/>
    <n v="4100"/>
    <n v="347.56"/>
    <n v="1425000"/>
    <n v="358.54"/>
    <n v="1470000"/>
    <x v="1763"/>
    <n v="45000"/>
    <x v="1865"/>
    <x v="331"/>
    <x v="65"/>
    <n v="4"/>
    <x v="4"/>
  </r>
  <r>
    <n v="2222"/>
    <n v="5611368"/>
    <s v="C"/>
    <s v="1A"/>
    <s v="7305 Waterline Rd"/>
    <x v="34"/>
    <n v="4"/>
    <n v="2"/>
    <n v="1"/>
    <n v="0"/>
    <n v="2"/>
    <n v="1965"/>
    <n v="0.20100000000000001"/>
    <n v="2562"/>
    <n v="349.34"/>
    <n v="895000"/>
    <n v="382.51"/>
    <n v="980000"/>
    <x v="1764"/>
    <n v="85000"/>
    <x v="1866"/>
    <x v="1639"/>
    <x v="65"/>
    <n v="4"/>
    <x v="4"/>
  </r>
  <r>
    <n v="2223"/>
    <n v="1447732"/>
    <s v="C"/>
    <n v="3"/>
    <s v="1902 Corona Dr"/>
    <x v="20"/>
    <n v="3"/>
    <n v="2"/>
    <n v="0"/>
    <n v="2"/>
    <n v="1"/>
    <n v="1958"/>
    <n v="0.221"/>
    <n v="1540"/>
    <n v="373.38"/>
    <n v="575000"/>
    <n v="441.88"/>
    <n v="680500"/>
    <x v="1765"/>
    <n v="105500"/>
    <x v="1867"/>
    <x v="1640"/>
    <x v="65"/>
    <n v="3"/>
    <x v="6"/>
  </r>
  <r>
    <n v="2224"/>
    <n v="7072848"/>
    <s v="C"/>
    <n v="2"/>
    <s v="1413 Karen Ave #1"/>
    <x v="25"/>
    <n v="3"/>
    <n v="2"/>
    <n v="1"/>
    <n v="1"/>
    <n v="2"/>
    <n v="2021"/>
    <n v="0.09"/>
    <n v="2182"/>
    <n v="378.09"/>
    <n v="825000"/>
    <n v="378.09"/>
    <n v="825000"/>
    <x v="1"/>
    <n v="0"/>
    <x v="1"/>
    <x v="1"/>
    <x v="65"/>
    <n v="0"/>
    <x v="1"/>
  </r>
  <r>
    <n v="2225"/>
    <n v="2607367"/>
    <s v="C"/>
    <n v="2"/>
    <s v="608 Amesbury Ln"/>
    <x v="12"/>
    <n v="3"/>
    <n v="1"/>
    <n v="0"/>
    <n v="0"/>
    <n v="1"/>
    <n v="1963"/>
    <n v="0.159"/>
    <n v="952"/>
    <n v="399.16"/>
    <n v="380000"/>
    <n v="399.16"/>
    <n v="380000"/>
    <x v="1"/>
    <n v="0"/>
    <x v="1"/>
    <x v="1"/>
    <x v="65"/>
    <n v="0"/>
    <x v="1"/>
  </r>
  <r>
    <n v="2226"/>
    <n v="5995905"/>
    <s v="C"/>
    <s v="LS"/>
    <s v="15712 GRUMBLES Ln"/>
    <x v="11"/>
    <n v="5"/>
    <n v="5"/>
    <n v="1"/>
    <n v="3"/>
    <n v="2"/>
    <n v="2020"/>
    <n v="0.999"/>
    <n v="4099"/>
    <n v="413.52"/>
    <n v="1695000"/>
    <n v="411.08"/>
    <n v="1685000"/>
    <x v="1766"/>
    <n v="-10000"/>
    <x v="1868"/>
    <x v="1641"/>
    <x v="65"/>
    <n v="192"/>
    <x v="197"/>
  </r>
  <r>
    <n v="2227"/>
    <n v="8317670"/>
    <s v="C"/>
    <s v="1A"/>
    <s v="4505 MOUNTAIN PATH Dr"/>
    <x v="14"/>
    <n v="4"/>
    <n v="3"/>
    <n v="0"/>
    <n v="2"/>
    <n v="1"/>
    <n v="1975"/>
    <n v="0.30299999999999999"/>
    <n v="2875"/>
    <n v="434.78"/>
    <n v="1250000"/>
    <n v="539.13"/>
    <n v="1550000"/>
    <x v="1767"/>
    <n v="300000"/>
    <x v="1869"/>
    <x v="1642"/>
    <x v="65"/>
    <n v="4"/>
    <x v="3"/>
  </r>
  <r>
    <n v="2228"/>
    <n v="6214982"/>
    <s v="C"/>
    <n v="2"/>
    <s v="1401 Beckett St #2"/>
    <x v="25"/>
    <n v="2"/>
    <n v="2"/>
    <n v="1"/>
    <n v="1"/>
    <n v="2"/>
    <n v="2021"/>
    <n v="0.22500000000000001"/>
    <n v="1100"/>
    <n v="481.36"/>
    <n v="529500"/>
    <n v="481.36"/>
    <n v="529500"/>
    <x v="1"/>
    <n v="0"/>
    <x v="1"/>
    <x v="1"/>
    <x v="65"/>
    <n v="13"/>
    <x v="30"/>
  </r>
  <r>
    <n v="2229"/>
    <n v="2000648"/>
    <s v="C"/>
    <n v="5"/>
    <s v="2406 E 12th St"/>
    <x v="24"/>
    <n v="2"/>
    <n v="2"/>
    <n v="0"/>
    <n v="0"/>
    <n v="1"/>
    <n v="1900"/>
    <n v="0.14199999999999999"/>
    <n v="826"/>
    <n v="497.58"/>
    <n v="411000"/>
    <n v="497.58"/>
    <n v="411000"/>
    <x v="1"/>
    <n v="0"/>
    <x v="1"/>
    <x v="1"/>
    <x v="65"/>
    <n v="14"/>
    <x v="27"/>
  </r>
  <r>
    <n v="2230"/>
    <n v="9507651"/>
    <s v="C"/>
    <s v="10N"/>
    <s v="4417 Clawson Rd #2"/>
    <x v="31"/>
    <n v="2"/>
    <n v="2"/>
    <n v="0"/>
    <n v="1"/>
    <n v="1"/>
    <n v="2021"/>
    <n v="0.12"/>
    <n v="1100"/>
    <n v="522.73"/>
    <n v="575000"/>
    <n v="522.73"/>
    <n v="575000"/>
    <x v="1"/>
    <n v="0"/>
    <x v="1"/>
    <x v="1"/>
    <x v="65"/>
    <n v="4"/>
    <x v="4"/>
  </r>
  <r>
    <n v="2231"/>
    <n v="6110751"/>
    <s v="C"/>
    <s v="1B"/>
    <s v="1805 Waterston Ave"/>
    <x v="37"/>
    <n v="3"/>
    <n v="2"/>
    <n v="1"/>
    <n v="0"/>
    <n v="1"/>
    <n v="1953"/>
    <n v="0.22800000000000001"/>
    <n v="1800"/>
    <n v="555.55999999999995"/>
    <n v="1000000"/>
    <n v="602.78"/>
    <n v="1085000"/>
    <x v="1768"/>
    <n v="85000"/>
    <x v="1870"/>
    <x v="1643"/>
    <x v="65"/>
    <n v="5"/>
    <x v="16"/>
  </r>
  <r>
    <n v="2232"/>
    <n v="8404761"/>
    <s v="C"/>
    <s v="LS"/>
    <s v="16304 Lake Shore Dr"/>
    <x v="16"/>
    <n v="3"/>
    <n v="2"/>
    <n v="0"/>
    <n v="1"/>
    <n v="2"/>
    <n v="1976"/>
    <n v="2.4"/>
    <n v="1995"/>
    <n v="877.14"/>
    <n v="1749900"/>
    <n v="802.01"/>
    <n v="1600000"/>
    <x v="1769"/>
    <n v="-149900"/>
    <x v="1871"/>
    <x v="1644"/>
    <x v="65"/>
    <n v="69"/>
    <x v="101"/>
  </r>
  <r>
    <n v="2233"/>
    <n v="6995330"/>
    <s v="C"/>
    <s v="SC"/>
    <s v="8900 Edmundsbury Dr"/>
    <x v="35"/>
    <n v="3"/>
    <n v="2"/>
    <n v="1"/>
    <n v="2"/>
    <n v="2"/>
    <n v="2014"/>
    <n v="0.124"/>
    <n v="2068"/>
    <n v="142.65"/>
    <n v="295000"/>
    <n v="142.65"/>
    <n v="295000"/>
    <x v="1"/>
    <n v="0"/>
    <x v="1"/>
    <x v="1"/>
    <x v="66"/>
    <n v="0"/>
    <x v="1"/>
  </r>
  <r>
    <n v="2234"/>
    <n v="7224397"/>
    <s v="C"/>
    <s v="N"/>
    <s v="15720 Circuit Ln"/>
    <x v="5"/>
    <n v="4"/>
    <n v="3"/>
    <n v="0"/>
    <n v="2"/>
    <n v="2"/>
    <n v="2017"/>
    <n v="0.159"/>
    <n v="2905"/>
    <n v="160.07"/>
    <n v="465000"/>
    <n v="172.12"/>
    <n v="500000"/>
    <x v="1770"/>
    <n v="35000"/>
    <x v="1872"/>
    <x v="1645"/>
    <x v="66"/>
    <n v="3"/>
    <x v="3"/>
  </r>
  <r>
    <n v="2235"/>
    <n v="9462653"/>
    <s v="C"/>
    <s v="SWE"/>
    <s v="1000 Winifred Dr"/>
    <x v="9"/>
    <n v="4"/>
    <n v="4"/>
    <n v="0"/>
    <n v="2"/>
    <n v="2"/>
    <n v="2020"/>
    <n v="0.16"/>
    <n v="2530"/>
    <n v="160.30000000000001"/>
    <n v="405555"/>
    <n v="160.30000000000001"/>
    <n v="405555"/>
    <x v="1"/>
    <n v="0"/>
    <x v="1"/>
    <x v="1"/>
    <x v="66"/>
    <n v="20"/>
    <x v="63"/>
  </r>
  <r>
    <n v="2236"/>
    <n v="2928377"/>
    <s v="C"/>
    <s v="2N"/>
    <s v="708 Little Oak Dr"/>
    <x v="10"/>
    <n v="3"/>
    <n v="2"/>
    <n v="0"/>
    <n v="2"/>
    <n v="1"/>
    <n v="1968"/>
    <n v="0.25700000000000001"/>
    <n v="2101"/>
    <n v="166.59"/>
    <n v="350000"/>
    <n v="197.52"/>
    <n v="415000"/>
    <x v="1771"/>
    <n v="65000"/>
    <x v="1873"/>
    <x v="1646"/>
    <x v="66"/>
    <n v="5"/>
    <x v="16"/>
  </r>
  <r>
    <n v="2237"/>
    <n v="2103055"/>
    <s v="C"/>
    <s v="RN"/>
    <s v="4154 Canyon Glen Cir"/>
    <x v="29"/>
    <n v="4"/>
    <n v="2"/>
    <n v="1"/>
    <n v="2"/>
    <n v="2"/>
    <n v="1999"/>
    <n v="0.20799999999999999"/>
    <n v="2747"/>
    <n v="181.65"/>
    <n v="499000"/>
    <n v="242.05"/>
    <n v="664900"/>
    <x v="1772"/>
    <n v="165900"/>
    <x v="1874"/>
    <x v="1647"/>
    <x v="66"/>
    <n v="3"/>
    <x v="3"/>
  </r>
  <r>
    <n v="2238"/>
    <n v="8097795"/>
    <s v="C"/>
    <s v="HD"/>
    <s v="134 Alaina Ct"/>
    <x v="7"/>
    <n v="3"/>
    <n v="2"/>
    <n v="1"/>
    <n v="3"/>
    <n v="1"/>
    <n v="2014"/>
    <n v="0.22500000000000001"/>
    <n v="2880"/>
    <n v="190.97"/>
    <n v="550000"/>
    <n v="232.64"/>
    <n v="670000"/>
    <x v="1773"/>
    <n v="120000"/>
    <x v="1875"/>
    <x v="1648"/>
    <x v="66"/>
    <n v="6"/>
    <x v="16"/>
  </r>
  <r>
    <n v="2239"/>
    <n v="7559447"/>
    <s v="C"/>
    <s v="3E"/>
    <s v="5702 Whitebrook Dr"/>
    <x v="1"/>
    <n v="3"/>
    <n v="2"/>
    <n v="0"/>
    <n v="2"/>
    <n v="1"/>
    <n v="1972"/>
    <n v="0.19900000000000001"/>
    <n v="1378"/>
    <n v="192.31"/>
    <n v="265000"/>
    <n v="214.08"/>
    <n v="295000"/>
    <x v="1774"/>
    <n v="30000"/>
    <x v="1876"/>
    <x v="117"/>
    <x v="66"/>
    <n v="6"/>
    <x v="16"/>
  </r>
  <r>
    <n v="2240"/>
    <n v="9700262"/>
    <s v="C"/>
    <s v="SC"/>
    <s v="10032 Wind Cave Trl"/>
    <x v="35"/>
    <n v="3"/>
    <n v="2"/>
    <n v="1"/>
    <n v="2"/>
    <n v="2"/>
    <n v="2005"/>
    <n v="0.18099999999999999"/>
    <n v="2689"/>
    <n v="204.54"/>
    <n v="550000"/>
    <n v="223.13"/>
    <n v="600000"/>
    <x v="1775"/>
    <n v="50000"/>
    <x v="1877"/>
    <x v="1305"/>
    <x v="66"/>
    <n v="3"/>
    <x v="3"/>
  </r>
  <r>
    <n v="2241"/>
    <n v="2782456"/>
    <s v="C"/>
    <s v="SWE"/>
    <s v="413 Wye Oak St"/>
    <x v="9"/>
    <n v="3"/>
    <n v="2"/>
    <n v="1"/>
    <n v="3"/>
    <n v="2"/>
    <n v="2013"/>
    <n v="0.19500000000000001"/>
    <n v="2790"/>
    <n v="208.57"/>
    <n v="581910"/>
    <n v="216.85"/>
    <n v="605000"/>
    <x v="1776"/>
    <n v="23090"/>
    <x v="1878"/>
    <x v="1649"/>
    <x v="66"/>
    <n v="1"/>
    <x v="5"/>
  </r>
  <r>
    <n v="2242"/>
    <n v="8874109"/>
    <s v="C"/>
    <s v="NE"/>
    <s v="11800 Tobler Trl"/>
    <x v="10"/>
    <n v="3"/>
    <n v="2"/>
    <n v="1"/>
    <n v="2"/>
    <n v="2"/>
    <n v="1984"/>
    <n v="0.217"/>
    <n v="1498"/>
    <n v="216.96"/>
    <n v="325000"/>
    <n v="240.32"/>
    <n v="360000"/>
    <x v="1777"/>
    <n v="35000"/>
    <x v="1879"/>
    <x v="1148"/>
    <x v="66"/>
    <n v="31"/>
    <x v="22"/>
  </r>
  <r>
    <n v="2243"/>
    <n v="5838977"/>
    <s v="C"/>
    <s v="10S"/>
    <s v="7201 Lenora St"/>
    <x v="31"/>
    <n v="4"/>
    <n v="3"/>
    <n v="0"/>
    <n v="2"/>
    <n v="1"/>
    <n v="2015"/>
    <n v="0.20300000000000001"/>
    <n v="2211"/>
    <n v="219.36"/>
    <n v="485000"/>
    <n v="275.89"/>
    <n v="610000"/>
    <x v="1778"/>
    <n v="125000"/>
    <x v="1880"/>
    <x v="1650"/>
    <x v="66"/>
    <n v="4"/>
    <x v="3"/>
  </r>
  <r>
    <n v="2244"/>
    <n v="2038912"/>
    <s v="C"/>
    <s v="LS"/>
    <s v="4412 Eck Cv"/>
    <x v="16"/>
    <n v="4"/>
    <n v="3"/>
    <n v="0"/>
    <n v="2"/>
    <n v="2"/>
    <n v="1996"/>
    <n v="0.81100000000000005"/>
    <n v="2888"/>
    <n v="233.73"/>
    <n v="675000"/>
    <n v="251.9"/>
    <n v="727500"/>
    <x v="1779"/>
    <n v="52500"/>
    <x v="1881"/>
    <x v="86"/>
    <x v="66"/>
    <n v="1"/>
    <x v="5"/>
  </r>
  <r>
    <n v="2245"/>
    <n v="8461207"/>
    <s v="C"/>
    <s v="SWE"/>
    <s v="1409 Cedar Stand Pass"/>
    <x v="9"/>
    <n v="2"/>
    <n v="2"/>
    <n v="0"/>
    <n v="2"/>
    <n v="1"/>
    <n v="2013"/>
    <n v="0.106"/>
    <n v="1278"/>
    <n v="238.65"/>
    <n v="305000"/>
    <n v="286.38"/>
    <n v="366000"/>
    <x v="1780"/>
    <n v="61000"/>
    <x v="1882"/>
    <x v="665"/>
    <x v="66"/>
    <n v="3"/>
    <x v="3"/>
  </r>
  <r>
    <n v="2246"/>
    <n v="4518679"/>
    <s v="C"/>
    <s v="W"/>
    <s v="6811 Halesboro Dr"/>
    <x v="30"/>
    <n v="4"/>
    <n v="3"/>
    <n v="0"/>
    <n v="2"/>
    <n v="1"/>
    <n v="2017"/>
    <n v="0.20300000000000001"/>
    <n v="2330"/>
    <n v="251.07"/>
    <n v="585000"/>
    <n v="289.7"/>
    <n v="675000"/>
    <x v="1781"/>
    <n v="90000"/>
    <x v="1883"/>
    <x v="928"/>
    <x v="66"/>
    <n v="5"/>
    <x v="16"/>
  </r>
  <r>
    <n v="2247"/>
    <n v="6970112"/>
    <s v="C"/>
    <s v="1A"/>
    <s v="4730 Twin Valley Dr"/>
    <x v="34"/>
    <n v="5"/>
    <n v="5"/>
    <n v="1"/>
    <n v="3"/>
    <n v="3"/>
    <n v="1993"/>
    <n v="0.27700000000000002"/>
    <n v="5849"/>
    <n v="255.6"/>
    <n v="1495000"/>
    <n v="279.70999999999998"/>
    <n v="1636000"/>
    <x v="1782"/>
    <n v="141000"/>
    <x v="1884"/>
    <x v="1651"/>
    <x v="66"/>
    <n v="3"/>
    <x v="3"/>
  </r>
  <r>
    <n v="2248"/>
    <n v="5374275"/>
    <s v="C"/>
    <s v="RN"/>
    <s v="3408 Oxen Ct"/>
    <x v="29"/>
    <n v="5"/>
    <n v="3"/>
    <n v="0"/>
    <n v="3"/>
    <n v="2"/>
    <n v="1998"/>
    <n v="0.28499999999999998"/>
    <n v="3106"/>
    <n v="257.24"/>
    <n v="799000"/>
    <n v="270.44"/>
    <n v="840000"/>
    <x v="1783"/>
    <n v="41000"/>
    <x v="1885"/>
    <x v="619"/>
    <x v="66"/>
    <n v="4"/>
    <x v="103"/>
  </r>
  <r>
    <n v="2249"/>
    <n v="7856803"/>
    <s v="C"/>
    <n v="9"/>
    <s v="2001 Faro Dr #42"/>
    <x v="33"/>
    <n v="3"/>
    <n v="2"/>
    <n v="1"/>
    <n v="1"/>
    <n v="2"/>
    <n v="2012"/>
    <n v="0.15"/>
    <n v="1488"/>
    <n v="262.10000000000002"/>
    <n v="390000"/>
    <n v="262.10000000000002"/>
    <n v="390000"/>
    <x v="1"/>
    <n v="0"/>
    <x v="1"/>
    <x v="1"/>
    <x v="66"/>
    <n v="16"/>
    <x v="75"/>
  </r>
  <r>
    <n v="2250"/>
    <n v="5610157"/>
    <s v="C"/>
    <s v="SWW"/>
    <s v="7705 El Dorado Dr"/>
    <x v="7"/>
    <n v="4"/>
    <n v="3"/>
    <n v="1"/>
    <n v="2"/>
    <n v="2"/>
    <n v="1982"/>
    <n v="1.46"/>
    <n v="3400"/>
    <n v="264.68"/>
    <n v="899900"/>
    <n v="352.94"/>
    <n v="1200000"/>
    <x v="1784"/>
    <n v="300100"/>
    <x v="1886"/>
    <x v="1652"/>
    <x v="66"/>
    <n v="3"/>
    <x v="3"/>
  </r>
  <r>
    <n v="2251"/>
    <n v="5432956"/>
    <s v="C"/>
    <s v="NW"/>
    <s v="10417 Firethorn Ln"/>
    <x v="18"/>
    <n v="4"/>
    <n v="2"/>
    <n v="0"/>
    <n v="2"/>
    <n v="1"/>
    <n v="1975"/>
    <n v="0.18"/>
    <n v="1302"/>
    <n v="275.73"/>
    <n v="359000"/>
    <n v="275.73"/>
    <n v="359000"/>
    <x v="1"/>
    <n v="0"/>
    <x v="1"/>
    <x v="1"/>
    <x v="66"/>
    <n v="0"/>
    <x v="1"/>
  </r>
  <r>
    <n v="2252"/>
    <n v="9717415"/>
    <s v="C"/>
    <s v="10S"/>
    <s v="508 Teaberry Cir"/>
    <x v="31"/>
    <n v="3"/>
    <n v="2"/>
    <n v="0"/>
    <n v="2"/>
    <n v="1.5"/>
    <n v="1978"/>
    <n v="0.16800000000000001"/>
    <n v="1435"/>
    <n v="285.02"/>
    <n v="409000"/>
    <n v="299.64999999999998"/>
    <n v="430000"/>
    <x v="1785"/>
    <n v="21000"/>
    <x v="1887"/>
    <x v="1653"/>
    <x v="66"/>
    <n v="6"/>
    <x v="16"/>
  </r>
  <r>
    <n v="2253"/>
    <n v="2107924"/>
    <s v="C"/>
    <s v="LS"/>
    <s v="18016 Heard Loop"/>
    <x v="11"/>
    <n v="4"/>
    <n v="3"/>
    <n v="1"/>
    <n v="3"/>
    <n v="1"/>
    <n v="2016"/>
    <n v="0.24199999999999999"/>
    <n v="3599"/>
    <n v="291.75"/>
    <n v="1050000"/>
    <n v="318.14"/>
    <n v="1145000"/>
    <x v="1786"/>
    <n v="95000"/>
    <x v="1888"/>
    <x v="93"/>
    <x v="66"/>
    <n v="3"/>
    <x v="3"/>
  </r>
  <r>
    <n v="2254"/>
    <n v="4526518"/>
    <s v="C"/>
    <s v="3E"/>
    <s v="6904 Carwill Dr"/>
    <x v="1"/>
    <n v="3"/>
    <n v="1"/>
    <n v="1"/>
    <n v="1"/>
    <n v="1"/>
    <n v="1973"/>
    <n v="0.161"/>
    <n v="929"/>
    <n v="295.91000000000003"/>
    <n v="274900"/>
    <n v="287.41000000000003"/>
    <n v="267000"/>
    <x v="1787"/>
    <n v="-7900"/>
    <x v="1889"/>
    <x v="1654"/>
    <x v="66"/>
    <n v="3"/>
    <x v="3"/>
  </r>
  <r>
    <n v="2255"/>
    <n v="8798463"/>
    <s v="C"/>
    <n v="4"/>
    <s v="5208 Martin Ave"/>
    <x v="22"/>
    <n v="6"/>
    <n v="3"/>
    <n v="1"/>
    <n v="0"/>
    <n v="2"/>
    <n v="2006"/>
    <n v="0.14399999999999999"/>
    <n v="2600"/>
    <n v="298.08"/>
    <n v="775000"/>
    <n v="294.42"/>
    <n v="765500"/>
    <x v="1788"/>
    <n v="-9500"/>
    <x v="1890"/>
    <x v="1655"/>
    <x v="66"/>
    <n v="5"/>
    <x v="16"/>
  </r>
  <r>
    <n v="2256"/>
    <n v="7120482"/>
    <s v="C"/>
    <s v="1N"/>
    <s v="9903 Kabar Trl"/>
    <x v="14"/>
    <n v="4"/>
    <n v="3"/>
    <n v="0"/>
    <n v="2"/>
    <n v="2"/>
    <n v="1996"/>
    <n v="0.25700000000000001"/>
    <n v="2796"/>
    <n v="321.89"/>
    <n v="899998"/>
    <n v="429.18"/>
    <n v="1200000"/>
    <x v="1789"/>
    <n v="300002"/>
    <x v="1891"/>
    <x v="1656"/>
    <x v="66"/>
    <n v="2"/>
    <x v="6"/>
  </r>
  <r>
    <n v="2257"/>
    <n v="2340601"/>
    <s v="C"/>
    <s v="10S"/>
    <s v="2916 Zeke Bnd"/>
    <x v="31"/>
    <n v="3"/>
    <n v="2"/>
    <n v="1"/>
    <n v="2"/>
    <n v="2"/>
    <n v="1988"/>
    <n v="0.17599999999999999"/>
    <n v="1687"/>
    <n v="325.95999999999998"/>
    <n v="549900"/>
    <n v="325.95999999999998"/>
    <n v="549900"/>
    <x v="1"/>
    <n v="0"/>
    <x v="1"/>
    <x v="1"/>
    <x v="66"/>
    <n v="4"/>
    <x v="4"/>
  </r>
  <r>
    <n v="2258"/>
    <n v="4223799"/>
    <s v="C"/>
    <s v="SWW"/>
    <s v="11108 Aldenburgh Ct"/>
    <x v="7"/>
    <n v="4"/>
    <n v="4"/>
    <n v="0"/>
    <n v="3"/>
    <n v="2"/>
    <n v="2005"/>
    <n v="1.1599999999999999"/>
    <n v="3831"/>
    <n v="326.29000000000002"/>
    <n v="1250000"/>
    <n v="326.29000000000002"/>
    <n v="1250000"/>
    <x v="1"/>
    <n v="0"/>
    <x v="1"/>
    <x v="1"/>
    <x v="66"/>
    <n v="0"/>
    <x v="16"/>
  </r>
  <r>
    <n v="2259"/>
    <n v="1478363"/>
    <s v="C"/>
    <s v="W"/>
    <s v="4607 Cap Rock Dr"/>
    <x v="17"/>
    <n v="4"/>
    <n v="2"/>
    <n v="0"/>
    <n v="2"/>
    <n v="1"/>
    <n v="1975"/>
    <n v="0.16400000000000001"/>
    <n v="1793"/>
    <n v="340.21"/>
    <n v="610000"/>
    <n v="406.58"/>
    <n v="729000"/>
    <x v="1790"/>
    <n v="119000"/>
    <x v="1892"/>
    <x v="1657"/>
    <x v="66"/>
    <n v="3"/>
    <x v="3"/>
  </r>
  <r>
    <n v="2260"/>
    <n v="9516769"/>
    <s v="C"/>
    <n v="4"/>
    <s v="5606 Grover Ave #B"/>
    <x v="42"/>
    <n v="3"/>
    <n v="2"/>
    <n v="1"/>
    <n v="0"/>
    <n v="2"/>
    <n v="2009"/>
    <n v="9.4E-2"/>
    <n v="1587"/>
    <n v="362.32"/>
    <n v="575000"/>
    <n v="393.19"/>
    <n v="624000"/>
    <x v="1791"/>
    <n v="49000"/>
    <x v="1893"/>
    <x v="1658"/>
    <x v="66"/>
    <n v="6"/>
    <x v="4"/>
  </r>
  <r>
    <n v="2261"/>
    <n v="9577075"/>
    <s v="C"/>
    <s v="10N"/>
    <s v="2800 Bushnell Dr"/>
    <x v="31"/>
    <n v="3"/>
    <n v="2"/>
    <n v="0"/>
    <n v="2"/>
    <n v="1"/>
    <n v="1978"/>
    <n v="0.219"/>
    <n v="1374"/>
    <n v="363.83"/>
    <n v="499900"/>
    <n v="381.55"/>
    <n v="524250"/>
    <x v="1177"/>
    <n v="24350"/>
    <x v="1894"/>
    <x v="1659"/>
    <x v="66"/>
    <n v="5"/>
    <x v="4"/>
  </r>
  <r>
    <n v="2262"/>
    <n v="2831806"/>
    <s v="C"/>
    <n v="4"/>
    <s v="405 W North Loop Blvd #1"/>
    <x v="22"/>
    <n v="3"/>
    <n v="2"/>
    <n v="0"/>
    <n v="0"/>
    <n v="1"/>
    <n v="1950"/>
    <n v="6.8000000000000005E-2"/>
    <n v="1312"/>
    <n v="365.85"/>
    <n v="480000"/>
    <n v="388.72"/>
    <n v="510000"/>
    <x v="1355"/>
    <n v="30000"/>
    <x v="1895"/>
    <x v="82"/>
    <x v="66"/>
    <n v="4"/>
    <x v="3"/>
  </r>
  <r>
    <n v="2263"/>
    <n v="2691476"/>
    <s v="C"/>
    <n v="3"/>
    <s v="5312 Medford Dr"/>
    <x v="20"/>
    <n v="3"/>
    <n v="2"/>
    <n v="0"/>
    <n v="1"/>
    <n v="1"/>
    <n v="1963"/>
    <n v="0.23599999999999999"/>
    <n v="1117"/>
    <n v="443.15"/>
    <n v="495000"/>
    <n v="495.08"/>
    <n v="553000"/>
    <x v="1792"/>
    <n v="58000"/>
    <x v="1896"/>
    <x v="1660"/>
    <x v="66"/>
    <n v="5"/>
    <x v="16"/>
  </r>
  <r>
    <n v="2264"/>
    <n v="2901983"/>
    <s v="C"/>
    <n v="3"/>
    <s v="2933 Pecan Springs Rd"/>
    <x v="20"/>
    <n v="4"/>
    <n v="2"/>
    <n v="0"/>
    <n v="2"/>
    <n v="1"/>
    <n v="1952"/>
    <n v="0.75"/>
    <n v="1392"/>
    <n v="459.77"/>
    <n v="640000"/>
    <n v="459.77"/>
    <n v="640000"/>
    <x v="1"/>
    <n v="0"/>
    <x v="1"/>
    <x v="1"/>
    <x v="66"/>
    <n v="0"/>
    <x v="1"/>
  </r>
  <r>
    <n v="2265"/>
    <n v="8073042"/>
    <s v="C"/>
    <n v="6"/>
    <s v="208 Ben Howell Dr #A"/>
    <x v="26"/>
    <n v="3"/>
    <n v="2"/>
    <n v="1"/>
    <n v="0"/>
    <n v="2"/>
    <n v="2018"/>
    <n v="0.16"/>
    <n v="1652"/>
    <n v="469.13"/>
    <n v="775000"/>
    <n v="514.53"/>
    <n v="850000"/>
    <x v="1793"/>
    <n v="75000"/>
    <x v="1897"/>
    <x v="160"/>
    <x v="66"/>
    <n v="3"/>
    <x v="3"/>
  </r>
  <r>
    <n v="2266"/>
    <n v="5686282"/>
    <s v="C"/>
    <n v="4"/>
    <s v="4905 Duval St"/>
    <x v="22"/>
    <n v="3"/>
    <n v="1"/>
    <n v="0"/>
    <n v="0"/>
    <n v="1"/>
    <n v="1952"/>
    <n v="0.156"/>
    <n v="1137"/>
    <n v="571.67999999999995"/>
    <n v="650000"/>
    <n v="565.08000000000004"/>
    <n v="642500"/>
    <x v="1794"/>
    <n v="-7500"/>
    <x v="1898"/>
    <x v="1661"/>
    <x v="66"/>
    <n v="12"/>
    <x v="7"/>
  </r>
  <r>
    <n v="2267"/>
    <n v="8783931"/>
    <s v="C"/>
    <s v="1B"/>
    <s v="1702 W 32nd St"/>
    <x v="37"/>
    <n v="3"/>
    <n v="2"/>
    <n v="0"/>
    <n v="0"/>
    <n v="1"/>
    <n v="1953"/>
    <n v="0.19"/>
    <n v="1786"/>
    <n v="601.9"/>
    <n v="1075000"/>
    <n v="737.68"/>
    <n v="1317500"/>
    <x v="1795"/>
    <n v="242500"/>
    <x v="1899"/>
    <x v="1662"/>
    <x v="66"/>
    <n v="4"/>
    <x v="4"/>
  </r>
  <r>
    <n v="2268"/>
    <n v="3001930"/>
    <s v="C"/>
    <s v="10N"/>
    <s v="408 Radam Ln"/>
    <x v="31"/>
    <n v="2"/>
    <n v="1"/>
    <n v="0"/>
    <n v="0"/>
    <n v="1"/>
    <n v="1964"/>
    <n v="0.13700000000000001"/>
    <n v="720"/>
    <n v="666.66"/>
    <n v="479995"/>
    <n v="652.78"/>
    <n v="470000"/>
    <x v="1796"/>
    <n v="-9995"/>
    <x v="1900"/>
    <x v="1663"/>
    <x v="66"/>
    <n v="7"/>
    <x v="11"/>
  </r>
  <r>
    <n v="2269"/>
    <n v="7757787"/>
    <s v="C"/>
    <n v="3"/>
    <s v="2205 Alamo St"/>
    <x v="38"/>
    <n v="2"/>
    <n v="1"/>
    <n v="0"/>
    <n v="0"/>
    <n v="1"/>
    <n v="1933"/>
    <n v="0.124"/>
    <n v="744"/>
    <n v="826.61"/>
    <n v="615000"/>
    <n v="826.61"/>
    <n v="615000"/>
    <x v="1"/>
    <n v="0"/>
    <x v="1"/>
    <x v="1"/>
    <x v="66"/>
    <n v="5"/>
    <x v="4"/>
  </r>
  <r>
    <n v="2270"/>
    <n v="6608099"/>
    <s v="C"/>
    <s v="SC"/>
    <s v="8700 Keynes Ln"/>
    <x v="35"/>
    <n v="4"/>
    <n v="2"/>
    <n v="1"/>
    <n v="2"/>
    <n v="2"/>
    <n v="2010"/>
    <n v="0.14199999999999999"/>
    <n v="2505"/>
    <n v="139.72"/>
    <n v="350000"/>
    <n v="157.68"/>
    <n v="395000"/>
    <x v="1797"/>
    <n v="45000"/>
    <x v="1901"/>
    <x v="1191"/>
    <x v="67"/>
    <n v="4"/>
    <x v="4"/>
  </r>
  <r>
    <n v="2271"/>
    <n v="1503212"/>
    <s v="C"/>
    <s v="SC"/>
    <s v="8800 Wiley Way"/>
    <x v="35"/>
    <n v="3"/>
    <n v="2"/>
    <n v="1"/>
    <n v="2"/>
    <n v="2"/>
    <n v="2007"/>
    <n v="8.3000000000000004E-2"/>
    <n v="2101"/>
    <n v="140.41"/>
    <n v="295000"/>
    <n v="181.82"/>
    <n v="382000"/>
    <x v="1798"/>
    <n v="87000"/>
    <x v="1902"/>
    <x v="1664"/>
    <x v="67"/>
    <n v="5"/>
    <x v="4"/>
  </r>
  <r>
    <n v="2272"/>
    <n v="6961165"/>
    <s v="C"/>
    <s v="NE"/>
    <s v="6816 Cromarty Ln"/>
    <x v="28"/>
    <n v="3"/>
    <n v="2"/>
    <n v="0"/>
    <n v="2"/>
    <n v="1"/>
    <n v="2006"/>
    <n v="0.16"/>
    <n v="2051"/>
    <n v="158.46"/>
    <n v="325000"/>
    <n v="185.76"/>
    <n v="381000"/>
    <x v="1799"/>
    <n v="56000"/>
    <x v="1903"/>
    <x v="1665"/>
    <x v="67"/>
    <n v="4"/>
    <x v="4"/>
  </r>
  <r>
    <n v="2273"/>
    <n v="2000021"/>
    <s v="C"/>
    <s v="LS"/>
    <s v="5213 Castana Bnd"/>
    <x v="11"/>
    <n v="6"/>
    <n v="4"/>
    <n v="1"/>
    <n v="3"/>
    <n v="2"/>
    <n v="2014"/>
    <n v="0.22600000000000001"/>
    <n v="4640"/>
    <n v="163.58000000000001"/>
    <n v="759000"/>
    <n v="163.58000000000001"/>
    <n v="759000"/>
    <x v="1"/>
    <n v="0"/>
    <x v="1"/>
    <x v="1"/>
    <x v="67"/>
    <n v="0"/>
    <x v="1"/>
  </r>
  <r>
    <n v="2274"/>
    <n v="9599037"/>
    <s v="C"/>
    <s v="PF"/>
    <s v="1202 Haverford Dr"/>
    <x v="10"/>
    <n v="4"/>
    <n v="2"/>
    <n v="1"/>
    <n v="2"/>
    <n v="2"/>
    <n v="1987"/>
    <n v="0.14399999999999999"/>
    <n v="1821"/>
    <n v="164.69"/>
    <n v="299900"/>
    <n v="203.19"/>
    <n v="370000"/>
    <x v="1800"/>
    <n v="70100"/>
    <x v="1904"/>
    <x v="1666"/>
    <x v="67"/>
    <n v="4"/>
    <x v="3"/>
  </r>
  <r>
    <n v="2275"/>
    <n v="9019040"/>
    <s v="C"/>
    <s v="SC"/>
    <s v="6025 Mary Lewis Dr"/>
    <x v="35"/>
    <n v="4"/>
    <n v="2"/>
    <n v="1"/>
    <n v="2"/>
    <n v="2"/>
    <n v="2015"/>
    <n v="0.11899999999999999"/>
    <n v="2112"/>
    <n v="165.72"/>
    <n v="350000"/>
    <n v="189.39"/>
    <n v="400000"/>
    <x v="1801"/>
    <n v="50000"/>
    <x v="1905"/>
    <x v="721"/>
    <x v="67"/>
    <n v="0"/>
    <x v="1"/>
  </r>
  <r>
    <n v="2276"/>
    <n v="5977748"/>
    <s v="C"/>
    <s v="SWE"/>
    <s v="12302 Chalco St"/>
    <x v="9"/>
    <n v="4"/>
    <n v="4"/>
    <n v="0"/>
    <n v="2"/>
    <n v="2"/>
    <n v="2018"/>
    <n v="0.193"/>
    <n v="2740"/>
    <n v="173.36"/>
    <n v="475000"/>
    <n v="189.78"/>
    <n v="520000"/>
    <x v="1802"/>
    <n v="45000"/>
    <x v="1906"/>
    <x v="1667"/>
    <x v="67"/>
    <n v="6"/>
    <x v="32"/>
  </r>
  <r>
    <n v="2277"/>
    <n v="9134669"/>
    <s v="C"/>
    <s v="HD"/>
    <s v="161 Atwater Cv"/>
    <x v="7"/>
    <n v="4"/>
    <n v="3"/>
    <n v="1"/>
    <n v="3"/>
    <n v="1.5"/>
    <n v="2006"/>
    <n v="0.28499999999999998"/>
    <n v="4058"/>
    <n v="178.66"/>
    <n v="724999"/>
    <n v="202.07"/>
    <n v="820000"/>
    <x v="1803"/>
    <n v="95001"/>
    <x v="1907"/>
    <x v="1668"/>
    <x v="67"/>
    <n v="2"/>
    <x v="6"/>
  </r>
  <r>
    <n v="2278"/>
    <n v="4525773"/>
    <s v="C"/>
    <s v="SWE"/>
    <s v="225 Camperdown Elm Dr"/>
    <x v="9"/>
    <n v="3"/>
    <n v="2"/>
    <n v="0"/>
    <n v="2"/>
    <n v="1"/>
    <n v="2007"/>
    <n v="0.20200000000000001"/>
    <n v="2526"/>
    <n v="188.04"/>
    <n v="475000"/>
    <n v="192"/>
    <n v="485000"/>
    <x v="1804"/>
    <n v="10000"/>
    <x v="1908"/>
    <x v="36"/>
    <x v="67"/>
    <n v="5"/>
    <x v="4"/>
  </r>
  <r>
    <n v="2279"/>
    <n v="8850516"/>
    <s v="C"/>
    <s v="LS"/>
    <s v="15306 Barrie Dr"/>
    <x v="16"/>
    <n v="4"/>
    <n v="3"/>
    <n v="1"/>
    <n v="3"/>
    <n v="2"/>
    <n v="2005"/>
    <n v="0.27"/>
    <n v="4076"/>
    <n v="195.04"/>
    <n v="795000"/>
    <n v="189.16"/>
    <n v="771000"/>
    <x v="1805"/>
    <n v="-24000"/>
    <x v="1909"/>
    <x v="1669"/>
    <x v="67"/>
    <n v="-1"/>
    <x v="32"/>
  </r>
  <r>
    <n v="2280"/>
    <n v="4965293"/>
    <s v="C"/>
    <s v="RN"/>
    <s v="12604 Mcnelly Trl"/>
    <x v="29"/>
    <n v="3"/>
    <n v="2"/>
    <n v="1"/>
    <n v="2"/>
    <n v="2"/>
    <n v="1994"/>
    <n v="0.21"/>
    <n v="2247"/>
    <n v="200.27"/>
    <n v="450000"/>
    <n v="244.77"/>
    <n v="550000"/>
    <x v="1806"/>
    <n v="100000"/>
    <x v="1910"/>
    <x v="1172"/>
    <x v="67"/>
    <n v="0"/>
    <x v="1"/>
  </r>
  <r>
    <n v="2281"/>
    <n v="1850493"/>
    <s v="C"/>
    <s v="NE"/>
    <s v="5215 Coppermead Ln"/>
    <x v="28"/>
    <n v="3"/>
    <n v="2"/>
    <n v="0"/>
    <n v="2"/>
    <n v="1"/>
    <n v="1995"/>
    <n v="0.09"/>
    <n v="1186"/>
    <n v="209.95"/>
    <n v="249000"/>
    <n v="254.64"/>
    <n v="302000"/>
    <x v="1748"/>
    <n v="53000"/>
    <x v="1911"/>
    <x v="1670"/>
    <x v="67"/>
    <n v="4"/>
    <x v="3"/>
  </r>
  <r>
    <n v="2282"/>
    <n v="5648916"/>
    <s v="C"/>
    <s v="HD"/>
    <s v="546 Whispering Wind Way"/>
    <x v="7"/>
    <n v="4"/>
    <n v="3"/>
    <n v="0"/>
    <n v="3"/>
    <n v="1"/>
    <n v="2012"/>
    <n v="0.40500000000000003"/>
    <n v="2915"/>
    <n v="210.98"/>
    <n v="615000"/>
    <n v="222.3"/>
    <n v="648000"/>
    <x v="1807"/>
    <n v="33000"/>
    <x v="1912"/>
    <x v="1671"/>
    <x v="67"/>
    <n v="2"/>
    <x v="6"/>
  </r>
  <r>
    <n v="2283"/>
    <n v="8279360"/>
    <s v="C"/>
    <s v="LS"/>
    <s v="18505 Mckay Cv"/>
    <x v="11"/>
    <n v="3"/>
    <n v="2"/>
    <n v="0"/>
    <n v="2"/>
    <n v="1"/>
    <n v="2016"/>
    <n v="0.14199999999999999"/>
    <n v="1992"/>
    <n v="223.39"/>
    <n v="445000"/>
    <n v="286.64999999999998"/>
    <n v="571000"/>
    <x v="1808"/>
    <n v="126000"/>
    <x v="1913"/>
    <x v="1672"/>
    <x v="67"/>
    <n v="4"/>
    <x v="4"/>
  </r>
  <r>
    <n v="2284"/>
    <n v="3633744"/>
    <s v="C"/>
    <s v="SWE"/>
    <s v="2616 Dryden St"/>
    <x v="9"/>
    <n v="3"/>
    <n v="2"/>
    <n v="0"/>
    <n v="2"/>
    <n v="1"/>
    <n v="2005"/>
    <n v="0.14899999999999999"/>
    <n v="1826"/>
    <n v="229.96"/>
    <n v="419900"/>
    <n v="287.51"/>
    <n v="525000"/>
    <x v="1809"/>
    <n v="105100"/>
    <x v="1914"/>
    <x v="1673"/>
    <x v="67"/>
    <n v="3"/>
    <x v="3"/>
  </r>
  <r>
    <n v="2285"/>
    <n v="5695617"/>
    <s v="C"/>
    <s v="10S"/>
    <s v="8105 Boggy Ridge Dr"/>
    <x v="9"/>
    <n v="3"/>
    <n v="2"/>
    <n v="0"/>
    <n v="2"/>
    <n v="2"/>
    <n v="1979"/>
    <n v="0.13800000000000001"/>
    <n v="1518"/>
    <n v="230.5"/>
    <n v="349900"/>
    <n v="294.47000000000003"/>
    <n v="447000"/>
    <x v="1810"/>
    <n v="97100"/>
    <x v="1915"/>
    <x v="1674"/>
    <x v="67"/>
    <n v="4"/>
    <x v="3"/>
  </r>
  <r>
    <n v="2286"/>
    <n v="9686490"/>
    <s v="C"/>
    <s v="10S"/>
    <s v="8202 Wavertree Ct"/>
    <x v="31"/>
    <n v="3"/>
    <n v="2"/>
    <n v="0"/>
    <n v="2"/>
    <n v="2"/>
    <n v="1996"/>
    <n v="0.19500000000000001"/>
    <n v="1551"/>
    <n v="241.78"/>
    <n v="375000"/>
    <n v="262.73"/>
    <n v="407500"/>
    <x v="1811"/>
    <n v="32500"/>
    <x v="1916"/>
    <x v="1675"/>
    <x v="67"/>
    <n v="0"/>
    <x v="1"/>
  </r>
  <r>
    <n v="2287"/>
    <n v="9239150"/>
    <s v="C"/>
    <s v="RN"/>
    <s v="3813 Standfield Ct"/>
    <x v="29"/>
    <n v="4"/>
    <n v="2"/>
    <n v="0"/>
    <n v="2"/>
    <n v="1"/>
    <n v="1990"/>
    <n v="0.189"/>
    <n v="2230"/>
    <n v="246.64"/>
    <n v="550000"/>
    <n v="282.51"/>
    <n v="630000"/>
    <x v="1812"/>
    <n v="80000"/>
    <x v="1917"/>
    <x v="1676"/>
    <x v="67"/>
    <n v="5"/>
    <x v="16"/>
  </r>
  <r>
    <n v="2288"/>
    <n v="2969199"/>
    <s v="C"/>
    <n v="3"/>
    <s v="2403 Lehigh Dr"/>
    <x v="20"/>
    <n v="4"/>
    <n v="2"/>
    <n v="1"/>
    <n v="2"/>
    <n v="2"/>
    <n v="1969"/>
    <n v="0.41899999999999998"/>
    <n v="2398"/>
    <n v="256.42"/>
    <n v="614900"/>
    <n v="257.70999999999998"/>
    <n v="618000"/>
    <x v="1813"/>
    <n v="3100"/>
    <x v="1918"/>
    <x v="1677"/>
    <x v="67"/>
    <n v="11"/>
    <x v="7"/>
  </r>
  <r>
    <n v="2289"/>
    <n v="1587108"/>
    <s v="C"/>
    <s v="N"/>
    <s v="12911 Turkey Run"/>
    <x v="6"/>
    <n v="3"/>
    <n v="2"/>
    <n v="0"/>
    <n v="2"/>
    <n v="1"/>
    <n v="1979"/>
    <n v="0.161"/>
    <n v="1396"/>
    <n v="257.88"/>
    <n v="360000"/>
    <n v="304.44"/>
    <n v="425000"/>
    <x v="1814"/>
    <n v="65000"/>
    <x v="1919"/>
    <x v="1678"/>
    <x v="67"/>
    <n v="4"/>
    <x v="4"/>
  </r>
  <r>
    <n v="2290"/>
    <n v="5037272"/>
    <s v="C"/>
    <s v="2N"/>
    <s v="10009 Derringer Trl"/>
    <x v="10"/>
    <n v="2"/>
    <n v="2"/>
    <n v="0"/>
    <n v="0"/>
    <n v="1"/>
    <n v="1982"/>
    <n v="0.17699999999999999"/>
    <n v="1294"/>
    <n v="266.62"/>
    <n v="345000"/>
    <n v="305.64"/>
    <n v="395500"/>
    <x v="1815"/>
    <n v="50500"/>
    <x v="1920"/>
    <x v="1679"/>
    <x v="67"/>
    <n v="5"/>
    <x v="4"/>
  </r>
  <r>
    <n v="2291"/>
    <n v="2865728"/>
    <s v="C"/>
    <s v="SWE"/>
    <s v="11300 JAMES HALLER Dr"/>
    <x v="9"/>
    <n v="3"/>
    <n v="2"/>
    <n v="0"/>
    <n v="2"/>
    <n v="1"/>
    <n v="2005"/>
    <n v="0.108"/>
    <n v="1115"/>
    <n v="270.85000000000002"/>
    <n v="302000"/>
    <n v="270.85000000000002"/>
    <n v="302000"/>
    <x v="1"/>
    <n v="0"/>
    <x v="1"/>
    <x v="1"/>
    <x v="67"/>
    <n v="0"/>
    <x v="1"/>
  </r>
  <r>
    <n v="2292"/>
    <n v="3051070"/>
    <s v="C"/>
    <s v="W"/>
    <s v="12914 Fitzhugh Rd"/>
    <x v="30"/>
    <n v="4"/>
    <n v="3"/>
    <n v="0"/>
    <n v="2"/>
    <n v="1"/>
    <n v="1994"/>
    <n v="4.99"/>
    <n v="3163"/>
    <n v="274.74"/>
    <n v="869000"/>
    <n v="252.92"/>
    <n v="800000"/>
    <x v="1816"/>
    <n v="-69000"/>
    <x v="1921"/>
    <x v="1680"/>
    <x v="67"/>
    <n v="209"/>
    <x v="198"/>
  </r>
  <r>
    <n v="2293"/>
    <n v="5343067"/>
    <s v="C"/>
    <s v="LS"/>
    <s v="6912 Llano Stage Trl"/>
    <x v="11"/>
    <n v="3"/>
    <n v="2"/>
    <n v="1"/>
    <n v="2"/>
    <n v="2"/>
    <n v="2020"/>
    <n v="0.121"/>
    <n v="1737"/>
    <n v="281.52"/>
    <n v="489000"/>
    <n v="302.25"/>
    <n v="525000"/>
    <x v="1286"/>
    <n v="36000"/>
    <x v="1922"/>
    <x v="1681"/>
    <x v="67"/>
    <n v="1"/>
    <x v="5"/>
  </r>
  <r>
    <n v="2294"/>
    <n v="3017875"/>
    <s v="C"/>
    <s v="10N"/>
    <s v="6100 Amber Pass"/>
    <x v="31"/>
    <n v="2"/>
    <n v="2"/>
    <n v="0"/>
    <n v="2"/>
    <n v="1"/>
    <n v="1979"/>
    <n v="0.16400000000000001"/>
    <n v="1083"/>
    <n v="300.08999999999997"/>
    <n v="325000"/>
    <n v="288.55"/>
    <n v="312500"/>
    <x v="1817"/>
    <n v="-12500"/>
    <x v="1923"/>
    <x v="871"/>
    <x v="67"/>
    <n v="3"/>
    <x v="3"/>
  </r>
  <r>
    <n v="2295"/>
    <n v="4111283"/>
    <s v="C"/>
    <s v="1N"/>
    <s v="7501 Lakewood Dr"/>
    <x v="18"/>
    <n v="2"/>
    <n v="2"/>
    <n v="0"/>
    <n v="2"/>
    <n v="1"/>
    <n v="1983"/>
    <n v="0.17199999999999999"/>
    <n v="1361"/>
    <n v="314.33"/>
    <n v="427800"/>
    <n v="378.4"/>
    <n v="515000"/>
    <x v="1818"/>
    <n v="87200"/>
    <x v="1924"/>
    <x v="1682"/>
    <x v="67"/>
    <n v="4"/>
    <x v="3"/>
  </r>
  <r>
    <n v="2296"/>
    <n v="8708829"/>
    <s v="C"/>
    <n v="3"/>
    <s v="4005 Camacho St"/>
    <x v="20"/>
    <n v="4"/>
    <n v="3"/>
    <n v="0"/>
    <n v="2"/>
    <n v="2"/>
    <n v="2009"/>
    <n v="9.2999999999999999E-2"/>
    <n v="2669"/>
    <n v="331.02"/>
    <n v="883500"/>
    <n v="365.68"/>
    <n v="976000"/>
    <x v="1819"/>
    <n v="92500"/>
    <x v="1925"/>
    <x v="1683"/>
    <x v="67"/>
    <n v="4"/>
    <x v="3"/>
  </r>
  <r>
    <n v="2297"/>
    <n v="5066370"/>
    <s v="C"/>
    <n v="9"/>
    <s v="7102 Villita Avenida St"/>
    <x v="33"/>
    <n v="3"/>
    <n v="1"/>
    <n v="1"/>
    <n v="0"/>
    <n v="1"/>
    <n v="2008"/>
    <n v="0.10299999999999999"/>
    <n v="1092"/>
    <n v="334.25"/>
    <n v="365000"/>
    <n v="389.19"/>
    <n v="425000"/>
    <x v="1820"/>
    <n v="60000"/>
    <x v="1926"/>
    <x v="972"/>
    <x v="67"/>
    <n v="4"/>
    <x v="4"/>
  </r>
  <r>
    <n v="2298"/>
    <n v="5703643"/>
    <s v="C"/>
    <n v="2"/>
    <s v="602 W Odell St #A"/>
    <x v="12"/>
    <n v="3"/>
    <n v="2"/>
    <n v="1"/>
    <n v="0"/>
    <n v="2"/>
    <n v="2018"/>
    <n v="0.1"/>
    <n v="1828"/>
    <n v="382.39"/>
    <n v="699000"/>
    <n v="405.91"/>
    <n v="742000"/>
    <x v="1821"/>
    <n v="43000"/>
    <x v="1927"/>
    <x v="1684"/>
    <x v="67"/>
    <n v="3"/>
    <x v="3"/>
  </r>
  <r>
    <n v="2299"/>
    <n v="7197088"/>
    <s v="C"/>
    <n v="6"/>
    <s v="2609 Wilson St"/>
    <x v="26"/>
    <n v="3"/>
    <n v="2"/>
    <n v="0"/>
    <n v="1"/>
    <n v="1"/>
    <n v="1952"/>
    <n v="0.161"/>
    <n v="1986"/>
    <n v="397.28"/>
    <n v="789000"/>
    <n v="447.63"/>
    <n v="889000"/>
    <x v="1822"/>
    <n v="100000"/>
    <x v="1928"/>
    <x v="1685"/>
    <x v="67"/>
    <n v="6"/>
    <x v="16"/>
  </r>
  <r>
    <n v="2300"/>
    <n v="4893864"/>
    <s v="C"/>
    <s v="LS"/>
    <s v="408 Bowcross Pt"/>
    <x v="11"/>
    <n v="4"/>
    <n v="4"/>
    <n v="1"/>
    <n v="3"/>
    <n v="2"/>
    <n v="2018"/>
    <n v="0.36199999999999999"/>
    <n v="4032"/>
    <n v="445.19"/>
    <n v="1795000"/>
    <n v="441.22"/>
    <n v="1779000"/>
    <x v="142"/>
    <n v="-16000"/>
    <x v="1929"/>
    <x v="1686"/>
    <x v="67"/>
    <n v="17"/>
    <x v="19"/>
  </r>
  <r>
    <n v="2301"/>
    <n v="2058667"/>
    <s v="C"/>
    <n v="3"/>
    <s v="5213 Robinsdale Ln"/>
    <x v="20"/>
    <n v="3"/>
    <n v="2"/>
    <n v="0"/>
    <n v="0"/>
    <n v="1"/>
    <n v="1959"/>
    <n v="0.192"/>
    <n v="1221"/>
    <n v="470.93"/>
    <n v="575000"/>
    <n v="507.78"/>
    <n v="620000"/>
    <x v="1823"/>
    <n v="45000"/>
    <x v="1930"/>
    <x v="1687"/>
    <x v="67"/>
    <n v="2"/>
    <x v="6"/>
  </r>
  <r>
    <n v="2302"/>
    <n v="3016061"/>
    <s v="C"/>
    <s v="UT"/>
    <s v="919 E 37th St"/>
    <x v="32"/>
    <n v="0"/>
    <n v="1"/>
    <n v="0"/>
    <n v="2"/>
    <n v="2"/>
    <n v="1941"/>
    <n v="0.23"/>
    <n v="948"/>
    <n v="485.23"/>
    <n v="460000"/>
    <n v="537.97"/>
    <n v="510000"/>
    <x v="1824"/>
    <n v="50000"/>
    <x v="1931"/>
    <x v="1688"/>
    <x v="67"/>
    <n v="6"/>
    <x v="32"/>
  </r>
  <r>
    <n v="2303"/>
    <n v="1330012"/>
    <s v="C"/>
    <s v="8W"/>
    <s v="1502 Johnny Miller Trl"/>
    <x v="23"/>
    <n v="4"/>
    <n v="2"/>
    <n v="1"/>
    <n v="2"/>
    <n v="1"/>
    <n v="1981"/>
    <n v="0.34300000000000003"/>
    <n v="2340"/>
    <n v="491.45"/>
    <n v="1150000"/>
    <n v="579.05999999999995"/>
    <n v="1355000"/>
    <x v="1825"/>
    <n v="205000"/>
    <x v="1932"/>
    <x v="1689"/>
    <x v="67"/>
    <n v="5"/>
    <x v="16"/>
  </r>
  <r>
    <n v="2304"/>
    <n v="6931372"/>
    <s v="C"/>
    <n v="6"/>
    <s v="119 Lightsey Rd #1"/>
    <x v="26"/>
    <n v="3"/>
    <n v="3"/>
    <n v="0"/>
    <n v="1"/>
    <n v="2"/>
    <n v="2021"/>
    <n v="0.15"/>
    <n v="1761"/>
    <n v="494.04"/>
    <n v="870000"/>
    <n v="494.04"/>
    <n v="870000"/>
    <x v="1"/>
    <n v="0"/>
    <x v="1"/>
    <x v="1"/>
    <x v="67"/>
    <n v="9"/>
    <x v="2"/>
  </r>
  <r>
    <n v="2305"/>
    <n v="7022387"/>
    <s v="C"/>
    <n v="2"/>
    <s v="1700 Aggie Ln"/>
    <x v="25"/>
    <n v="3"/>
    <n v="1"/>
    <n v="0"/>
    <n v="1"/>
    <n v="1"/>
    <n v="1953"/>
    <n v="0.20200000000000001"/>
    <n v="1075"/>
    <n v="572.09"/>
    <n v="615000"/>
    <n v="679.07"/>
    <n v="730000"/>
    <x v="1826"/>
    <n v="115000"/>
    <x v="1933"/>
    <x v="1690"/>
    <x v="67"/>
    <n v="5"/>
    <x v="16"/>
  </r>
  <r>
    <n v="2306"/>
    <n v="9666690"/>
    <s v="C"/>
    <n v="4"/>
    <s v="4703 Sinclair Ave"/>
    <x v="42"/>
    <n v="2"/>
    <n v="1"/>
    <n v="0"/>
    <n v="1"/>
    <n v="1"/>
    <n v="1939"/>
    <n v="0.155"/>
    <n v="1162"/>
    <n v="601.54999999999995"/>
    <n v="699000"/>
    <n v="620.48"/>
    <n v="721000"/>
    <x v="1827"/>
    <n v="22000"/>
    <x v="1934"/>
    <x v="1691"/>
    <x v="67"/>
    <n v="6"/>
    <x v="32"/>
  </r>
  <r>
    <n v="2307"/>
    <n v="5691751"/>
    <s v="C"/>
    <s v="8E"/>
    <s v="4805 Timberline Dr"/>
    <x v="23"/>
    <n v="3"/>
    <n v="2"/>
    <n v="0"/>
    <n v="0"/>
    <n v="1"/>
    <n v="1965"/>
    <n v="0.35099999999999998"/>
    <n v="1793"/>
    <n v="833.8"/>
    <n v="1495000"/>
    <n v="1059.68"/>
    <n v="1900000"/>
    <x v="1828"/>
    <n v="405000"/>
    <x v="1935"/>
    <x v="1692"/>
    <x v="67"/>
    <n v="5"/>
    <x v="4"/>
  </r>
  <r>
    <n v="2308"/>
    <n v="4914184"/>
    <s v="C"/>
    <s v="SWE"/>
    <s v="10713 Desert Willow Loop"/>
    <x v="9"/>
    <n v="4"/>
    <n v="3"/>
    <n v="1"/>
    <n v="2"/>
    <n v="2"/>
    <n v="2008"/>
    <n v="0.17100000000000001"/>
    <n v="2599"/>
    <n v="168.53"/>
    <n v="438000"/>
    <n v="202.23"/>
    <n v="525600"/>
    <x v="1595"/>
    <n v="87600"/>
    <x v="1936"/>
    <x v="665"/>
    <x v="68"/>
    <n v="6"/>
    <x v="32"/>
  </r>
  <r>
    <n v="2309"/>
    <n v="7901275"/>
    <s v="C"/>
    <s v="SWE"/>
    <s v="1117 Winifred Dr"/>
    <x v="9"/>
    <n v="4"/>
    <n v="3"/>
    <n v="1"/>
    <n v="2"/>
    <n v="2"/>
    <n v="2020"/>
    <n v="0.1"/>
    <n v="2152"/>
    <n v="183.73"/>
    <n v="395390"/>
    <n v="183.73"/>
    <n v="395390"/>
    <x v="1"/>
    <n v="0"/>
    <x v="1"/>
    <x v="1"/>
    <x v="68"/>
    <n v="1"/>
    <x v="5"/>
  </r>
  <r>
    <n v="2310"/>
    <n v="7115258"/>
    <s v="C"/>
    <s v="NW"/>
    <s v="6505 Shiner St"/>
    <x v="3"/>
    <n v="4"/>
    <n v="2"/>
    <n v="1"/>
    <n v="2"/>
    <n v="2"/>
    <n v="1985"/>
    <n v="0.16300000000000001"/>
    <n v="2246"/>
    <n v="189.23"/>
    <n v="425000"/>
    <n v="230.19"/>
    <n v="517000"/>
    <x v="1829"/>
    <n v="92000"/>
    <x v="1937"/>
    <x v="1693"/>
    <x v="68"/>
    <n v="4"/>
    <x v="4"/>
  </r>
  <r>
    <n v="2311"/>
    <n v="2067688"/>
    <s v="C"/>
    <s v="SWE"/>
    <s v="1115 Winifred Dr"/>
    <x v="9"/>
    <n v="4"/>
    <n v="3"/>
    <n v="0"/>
    <n v="2"/>
    <n v="2"/>
    <n v="2020"/>
    <n v="0.11"/>
    <n v="2030"/>
    <n v="196.94"/>
    <n v="399790"/>
    <n v="196.94"/>
    <n v="399790"/>
    <x v="1"/>
    <n v="0"/>
    <x v="1"/>
    <x v="1"/>
    <x v="68"/>
    <n v="6"/>
    <x v="32"/>
  </r>
  <r>
    <n v="2312"/>
    <n v="1650077"/>
    <s v="C"/>
    <s v="RN"/>
    <s v="9116 Villa Norte Dr"/>
    <x v="2"/>
    <n v="3"/>
    <n v="2"/>
    <n v="1"/>
    <n v="2"/>
    <n v="2"/>
    <n v="2011"/>
    <n v="0"/>
    <n v="2611"/>
    <n v="210.65"/>
    <n v="550000"/>
    <n v="247.99"/>
    <n v="647500"/>
    <x v="1830"/>
    <n v="97500"/>
    <x v="1938"/>
    <x v="1694"/>
    <x v="68"/>
    <n v="4"/>
    <x v="3"/>
  </r>
  <r>
    <n v="2313"/>
    <n v="6467162"/>
    <s v="C"/>
    <s v="SWW"/>
    <s v="9113 Sommerland Way"/>
    <x v="15"/>
    <n v="4"/>
    <n v="2"/>
    <n v="1"/>
    <n v="2"/>
    <n v="2"/>
    <n v="1999"/>
    <n v="0.13400000000000001"/>
    <n v="2154"/>
    <n v="222.79"/>
    <n v="479900"/>
    <n v="301.76"/>
    <n v="650000"/>
    <x v="1831"/>
    <n v="170100"/>
    <x v="1939"/>
    <x v="1695"/>
    <x v="68"/>
    <n v="3"/>
    <x v="3"/>
  </r>
  <r>
    <n v="2314"/>
    <n v="2299251"/>
    <s v="C"/>
    <s v="10N"/>
    <s v="301 W Stassney Ln #16"/>
    <x v="31"/>
    <n v="3"/>
    <n v="2"/>
    <n v="1"/>
    <n v="1"/>
    <n v="2"/>
    <n v="2014"/>
    <n v="9.5000000000000001E-2"/>
    <n v="1687"/>
    <n v="237.11"/>
    <n v="400000"/>
    <n v="284.52999999999997"/>
    <n v="480000"/>
    <x v="1832"/>
    <n v="80000"/>
    <x v="1940"/>
    <x v="665"/>
    <x v="68"/>
    <n v="4"/>
    <x v="4"/>
  </r>
  <r>
    <n v="2315"/>
    <n v="8165843"/>
    <s v="C"/>
    <s v="SWW"/>
    <s v="9513 Prescott Dr"/>
    <x v="15"/>
    <n v="4"/>
    <n v="2"/>
    <n v="1"/>
    <n v="3"/>
    <n v="2"/>
    <n v="2000"/>
    <n v="0.20300000000000001"/>
    <n v="2941"/>
    <n v="244.81"/>
    <n v="720000"/>
    <n v="307.72000000000003"/>
    <n v="905000"/>
    <x v="466"/>
    <n v="185000"/>
    <x v="1941"/>
    <x v="1696"/>
    <x v="68"/>
    <n v="4"/>
    <x v="4"/>
  </r>
  <r>
    <n v="2316"/>
    <n v="2448421"/>
    <s v="C"/>
    <s v="10N"/>
    <s v="5616 S 1st St #26"/>
    <x v="31"/>
    <n v="4"/>
    <n v="3"/>
    <n v="0"/>
    <n v="2"/>
    <n v="2"/>
    <n v="2015"/>
    <n v="0"/>
    <n v="2138"/>
    <n v="245.56"/>
    <n v="525000"/>
    <n v="268.94"/>
    <n v="575000"/>
    <x v="1535"/>
    <n v="50000"/>
    <x v="1942"/>
    <x v="529"/>
    <x v="68"/>
    <n v="2"/>
    <x v="6"/>
  </r>
  <r>
    <n v="2317"/>
    <n v="7166394"/>
    <s v="C"/>
    <s v="10S"/>
    <s v="916 Minturn Ln"/>
    <x v="9"/>
    <n v="3"/>
    <n v="2"/>
    <n v="0"/>
    <n v="0"/>
    <n v="1"/>
    <n v="1987"/>
    <n v="0.129"/>
    <n v="1748"/>
    <n v="254.58"/>
    <n v="445000"/>
    <n v="266.58999999999997"/>
    <n v="466000"/>
    <x v="1833"/>
    <n v="21000"/>
    <x v="1943"/>
    <x v="1697"/>
    <x v="68"/>
    <n v="5"/>
    <x v="16"/>
  </r>
  <r>
    <n v="2318"/>
    <n v="8561642"/>
    <s v="C"/>
    <s v="LS"/>
    <s v="18101 Heard Loop"/>
    <x v="11"/>
    <n v="4"/>
    <n v="4"/>
    <n v="1"/>
    <n v="3"/>
    <n v="2"/>
    <n v="2016"/>
    <n v="0.377"/>
    <n v="3179"/>
    <n v="259.52"/>
    <n v="825000"/>
    <n v="314.72000000000003"/>
    <n v="1000500"/>
    <x v="1834"/>
    <n v="175500"/>
    <x v="1944"/>
    <x v="1698"/>
    <x v="68"/>
    <n v="5"/>
    <x v="16"/>
  </r>
  <r>
    <n v="2319"/>
    <n v="1534626"/>
    <s v="C"/>
    <s v="SWW"/>
    <s v="5707 Marchmont Ln"/>
    <x v="15"/>
    <n v="3"/>
    <n v="2"/>
    <n v="1"/>
    <n v="2"/>
    <n v="2"/>
    <n v="1999"/>
    <n v="0.17699999999999999"/>
    <n v="2041"/>
    <n v="264.08999999999997"/>
    <n v="539000"/>
    <n v="356.2"/>
    <n v="727000"/>
    <x v="1835"/>
    <n v="188000"/>
    <x v="1945"/>
    <x v="1699"/>
    <x v="68"/>
    <n v="4"/>
    <x v="3"/>
  </r>
  <r>
    <n v="2320"/>
    <n v="8631850"/>
    <s v="C"/>
    <s v="SWE"/>
    <s v="10706 N Platt River Dr"/>
    <x v="9"/>
    <n v="3"/>
    <n v="2"/>
    <n v="0"/>
    <n v="2"/>
    <n v="1"/>
    <n v="1986"/>
    <n v="0.10299999999999999"/>
    <n v="1203"/>
    <n v="282.63"/>
    <n v="340000"/>
    <n v="299.25"/>
    <n v="360000"/>
    <x v="1836"/>
    <n v="20000"/>
    <x v="1946"/>
    <x v="1556"/>
    <x v="68"/>
    <n v="2"/>
    <x v="6"/>
  </r>
  <r>
    <n v="2321"/>
    <n v="6215558"/>
    <s v="C"/>
    <s v="SWE"/>
    <s v="3200 Accomac Dr"/>
    <x v="9"/>
    <n v="3"/>
    <n v="2"/>
    <n v="0"/>
    <n v="2"/>
    <n v="1"/>
    <n v="1983"/>
    <n v="0.92600000000000005"/>
    <n v="1883"/>
    <n v="284.12"/>
    <n v="535000"/>
    <n v="313.33"/>
    <n v="590000"/>
    <x v="1837"/>
    <n v="55000"/>
    <x v="1947"/>
    <x v="1700"/>
    <x v="68"/>
    <n v="7"/>
    <x v="4"/>
  </r>
  <r>
    <n v="2322"/>
    <n v="5554935"/>
    <s v="C"/>
    <s v="NW"/>
    <s v="11711 Birchbark Trl"/>
    <x v="18"/>
    <n v="3"/>
    <n v="2"/>
    <n v="0"/>
    <n v="2"/>
    <n v="2"/>
    <n v="1983"/>
    <n v="0.158"/>
    <n v="1695"/>
    <n v="285.55"/>
    <n v="484000"/>
    <n v="300.88"/>
    <n v="510000"/>
    <x v="1838"/>
    <n v="26000"/>
    <x v="1948"/>
    <x v="1701"/>
    <x v="68"/>
    <n v="10"/>
    <x v="2"/>
  </r>
  <r>
    <n v="2323"/>
    <n v="4650810"/>
    <s v="C"/>
    <n v="3"/>
    <s v="4810 Russet Hill Dr"/>
    <x v="20"/>
    <n v="3"/>
    <n v="2"/>
    <n v="0"/>
    <n v="0"/>
    <n v="1"/>
    <n v="1969"/>
    <n v="0.23400000000000001"/>
    <n v="1470"/>
    <n v="289.05"/>
    <n v="424900"/>
    <n v="285.70999999999998"/>
    <n v="420000"/>
    <x v="244"/>
    <n v="-4900"/>
    <x v="1949"/>
    <x v="1702"/>
    <x v="68"/>
    <n v="92"/>
    <x v="199"/>
  </r>
  <r>
    <n v="2324"/>
    <n v="2864079"/>
    <s v="C"/>
    <s v="LS"/>
    <s v="4209 Tamerind Dr"/>
    <x v="11"/>
    <n v="3"/>
    <n v="3"/>
    <n v="0"/>
    <n v="2"/>
    <n v="1"/>
    <n v="2020"/>
    <n v="0.2"/>
    <n v="2391"/>
    <n v="295.27"/>
    <n v="706000"/>
    <n v="302.39999999999998"/>
    <n v="723034"/>
    <x v="1571"/>
    <n v="17034"/>
    <x v="1950"/>
    <x v="1703"/>
    <x v="68"/>
    <n v="0"/>
    <x v="1"/>
  </r>
  <r>
    <n v="2325"/>
    <n v="9850775"/>
    <s v="C"/>
    <s v="W"/>
    <s v="7600 Sandia Loop"/>
    <x v="17"/>
    <n v="5"/>
    <n v="5"/>
    <n v="1"/>
    <n v="3"/>
    <n v="2"/>
    <n v="1999"/>
    <n v="1.1000000000000001"/>
    <n v="5786"/>
    <n v="302.45"/>
    <n v="1750000"/>
    <n v="319.74"/>
    <n v="1850000"/>
    <x v="1839"/>
    <n v="100000"/>
    <x v="1951"/>
    <x v="548"/>
    <x v="68"/>
    <n v="4"/>
    <x v="4"/>
  </r>
  <r>
    <n v="2326"/>
    <n v="2486152"/>
    <s v="C"/>
    <s v="1N"/>
    <s v="6606 Woodcrest Dr"/>
    <x v="14"/>
    <n v="3"/>
    <n v="2"/>
    <n v="0"/>
    <n v="2"/>
    <n v="1"/>
    <n v="1974"/>
    <n v="0.19700000000000001"/>
    <n v="1615"/>
    <n v="309.54000000000002"/>
    <n v="499900"/>
    <n v="394.43"/>
    <n v="637000"/>
    <x v="1840"/>
    <n v="137100"/>
    <x v="1952"/>
    <x v="1704"/>
    <x v="68"/>
    <n v="4"/>
    <x v="4"/>
  </r>
  <r>
    <n v="2327"/>
    <n v="3150758"/>
    <s v="C"/>
    <s v="1N"/>
    <s v="11100 Aragon Dr"/>
    <x v="14"/>
    <n v="5"/>
    <n v="2"/>
    <n v="1"/>
    <n v="2"/>
    <n v="2"/>
    <n v="1976"/>
    <n v="0.215"/>
    <n v="2231"/>
    <n v="311.52"/>
    <n v="695000"/>
    <n v="372.03"/>
    <n v="830000"/>
    <x v="1841"/>
    <n v="135000"/>
    <x v="1953"/>
    <x v="1705"/>
    <x v="68"/>
    <n v="4"/>
    <x v="3"/>
  </r>
  <r>
    <n v="2328"/>
    <n v="7935685"/>
    <s v="C"/>
    <s v="1A"/>
    <s v="4005 Mesa Cv"/>
    <x v="34"/>
    <n v="5"/>
    <n v="4"/>
    <n v="1"/>
    <n v="2"/>
    <n v="3"/>
    <n v="2020"/>
    <n v="0.38"/>
    <n v="3972"/>
    <n v="440.58"/>
    <n v="1750000"/>
    <n v="440.58"/>
    <n v="1750000"/>
    <x v="1"/>
    <n v="0"/>
    <x v="1"/>
    <x v="1"/>
    <x v="68"/>
    <n v="91"/>
    <x v="62"/>
  </r>
  <r>
    <n v="2329"/>
    <n v="2609089"/>
    <s v="C"/>
    <n v="5"/>
    <s v="1902 SL Davis Ave #1"/>
    <x v="24"/>
    <n v="3"/>
    <n v="3"/>
    <n v="1"/>
    <n v="1"/>
    <n v="3"/>
    <n v="2018"/>
    <n v="9.0999999999999998E-2"/>
    <n v="2286"/>
    <n v="476.82"/>
    <n v="1090000"/>
    <n v="476.82"/>
    <n v="1090000"/>
    <x v="1"/>
    <n v="0"/>
    <x v="1"/>
    <x v="1"/>
    <x v="68"/>
    <n v="59"/>
    <x v="188"/>
  </r>
  <r>
    <n v="2330"/>
    <n v="1305732"/>
    <s v="C"/>
    <n v="7"/>
    <s v="1907 Collier St"/>
    <x v="26"/>
    <n v="5"/>
    <n v="4"/>
    <n v="0"/>
    <n v="0"/>
    <n v="2"/>
    <n v="1950"/>
    <n v="0.17199999999999999"/>
    <n v="2492"/>
    <n v="481.14"/>
    <n v="1199000"/>
    <n v="456.18"/>
    <n v="1136800"/>
    <x v="1842"/>
    <n v="-62200"/>
    <x v="1954"/>
    <x v="1706"/>
    <x v="68"/>
    <n v="4"/>
    <x v="4"/>
  </r>
  <r>
    <n v="2331"/>
    <n v="6188740"/>
    <s v="C"/>
    <n v="2"/>
    <s v="2502 Ellise Ave"/>
    <x v="25"/>
    <n v="4"/>
    <n v="3"/>
    <n v="0"/>
    <n v="2"/>
    <n v="2"/>
    <n v="2019"/>
    <n v="0.21299999999999999"/>
    <n v="2896"/>
    <n v="492.06"/>
    <n v="1425000"/>
    <n v="561.41"/>
    <n v="1625853"/>
    <x v="1843"/>
    <n v="200853"/>
    <x v="1955"/>
    <x v="1707"/>
    <x v="68"/>
    <n v="7"/>
    <x v="4"/>
  </r>
  <r>
    <n v="2332"/>
    <n v="8068810"/>
    <s v="C"/>
    <s v="1B"/>
    <s v="1510 W 32nd St"/>
    <x v="37"/>
    <n v="4"/>
    <n v="3"/>
    <n v="1"/>
    <n v="2"/>
    <n v="2"/>
    <n v="1940"/>
    <n v="0.25700000000000001"/>
    <n v="2931"/>
    <n v="511.77"/>
    <n v="1500000"/>
    <n v="562.95000000000005"/>
    <n v="1650000"/>
    <x v="1844"/>
    <n v="150000"/>
    <x v="1956"/>
    <x v="1001"/>
    <x v="68"/>
    <n v="3"/>
    <x v="6"/>
  </r>
  <r>
    <n v="2333"/>
    <n v="9826193"/>
    <s v="C"/>
    <n v="6"/>
    <s v="1001 Avondale Rd"/>
    <x v="26"/>
    <n v="3"/>
    <n v="3"/>
    <n v="1"/>
    <n v="0"/>
    <n v="3"/>
    <n v="1995"/>
    <n v="0.22500000000000001"/>
    <n v="2240"/>
    <n v="625"/>
    <n v="1400000"/>
    <n v="636.16"/>
    <n v="1425000"/>
    <x v="1845"/>
    <n v="25000"/>
    <x v="1957"/>
    <x v="684"/>
    <x v="68"/>
    <n v="5"/>
    <x v="4"/>
  </r>
  <r>
    <n v="2334"/>
    <n v="2686530"/>
    <s v="C"/>
    <s v="NW"/>
    <s v="12608 Dove Valley Trl"/>
    <x v="3"/>
    <n v="5"/>
    <n v="3"/>
    <n v="0"/>
    <n v="2"/>
    <n v="2"/>
    <n v="2006"/>
    <n v="0.18099999999999999"/>
    <n v="2783"/>
    <n v="100.61"/>
    <n v="280000"/>
    <n v="115.52"/>
    <n v="321500"/>
    <x v="1846"/>
    <n v="41500"/>
    <x v="1958"/>
    <x v="1708"/>
    <x v="69"/>
    <n v="2"/>
    <x v="6"/>
  </r>
  <r>
    <n v="2335"/>
    <n v="8271980"/>
    <s v="C"/>
    <s v="SC"/>
    <s v="9104 Edmundsbury Dr"/>
    <x v="35"/>
    <n v="3"/>
    <n v="2"/>
    <n v="1"/>
    <n v="2"/>
    <n v="2"/>
    <n v="2012"/>
    <n v="0.216"/>
    <n v="2636"/>
    <n v="123.29"/>
    <n v="324990"/>
    <n v="136.57"/>
    <n v="360000"/>
    <x v="1847"/>
    <n v="35010"/>
    <x v="1959"/>
    <x v="1709"/>
    <x v="69"/>
    <n v="2"/>
    <x v="6"/>
  </r>
  <r>
    <n v="2336"/>
    <n v="8160287"/>
    <s v="C"/>
    <s v="SC"/>
    <s v="7521 Marble Crest Dr"/>
    <x v="35"/>
    <n v="3"/>
    <n v="2"/>
    <n v="1"/>
    <n v="0"/>
    <n v="2"/>
    <n v="2003"/>
    <n v="0.17599999999999999"/>
    <n v="2111"/>
    <n v="149.74"/>
    <n v="316100"/>
    <n v="180.01"/>
    <n v="380000"/>
    <x v="1848"/>
    <n v="63900"/>
    <x v="1960"/>
    <x v="1710"/>
    <x v="69"/>
    <n v="6"/>
    <x v="16"/>
  </r>
  <r>
    <n v="2337"/>
    <n v="9164838"/>
    <s v="C"/>
    <s v="10S"/>
    <s v="800 Sand Hill Branch Dr #38"/>
    <x v="9"/>
    <n v="4"/>
    <n v="2"/>
    <n v="1"/>
    <n v="2"/>
    <n v="2"/>
    <n v="2019"/>
    <n v="0.192"/>
    <n v="2634"/>
    <n v="159.41999999999999"/>
    <n v="419900"/>
    <n v="220.2"/>
    <n v="580000"/>
    <x v="1849"/>
    <n v="160100"/>
    <x v="1961"/>
    <x v="1711"/>
    <x v="69"/>
    <n v="6"/>
    <x v="16"/>
  </r>
  <r>
    <n v="2338"/>
    <n v="2894892"/>
    <s v="C"/>
    <s v="SC"/>
    <s v="7907 Marble Ridge Dr"/>
    <x v="35"/>
    <n v="3"/>
    <n v="2"/>
    <n v="1"/>
    <n v="2"/>
    <n v="2"/>
    <n v="1996"/>
    <n v="0.157"/>
    <n v="2056"/>
    <n v="162.94"/>
    <n v="335000"/>
    <n v="172.67"/>
    <n v="355000"/>
    <x v="1850"/>
    <n v="20000"/>
    <x v="1962"/>
    <x v="1712"/>
    <x v="69"/>
    <n v="4"/>
    <x v="3"/>
  </r>
  <r>
    <n v="2339"/>
    <n v="7268262"/>
    <s v="C"/>
    <n v="11"/>
    <s v="9316 Rowlands Sayle Rd"/>
    <x v="8"/>
    <n v="4"/>
    <n v="2"/>
    <n v="1"/>
    <n v="2"/>
    <n v="2"/>
    <n v="2004"/>
    <n v="0.121"/>
    <n v="1845"/>
    <n v="170.73"/>
    <n v="315000"/>
    <n v="197.83"/>
    <n v="365000"/>
    <x v="1851"/>
    <n v="50000"/>
    <x v="1963"/>
    <x v="1481"/>
    <x v="69"/>
    <n v="0"/>
    <x v="1"/>
  </r>
  <r>
    <n v="2340"/>
    <n v="6734116"/>
    <s v="C"/>
    <s v="RRW"/>
    <s v="8503 Ephraim Rd"/>
    <x v="27"/>
    <n v="4"/>
    <n v="2"/>
    <n v="1"/>
    <n v="2"/>
    <n v="2"/>
    <n v="1994"/>
    <n v="0.20100000000000001"/>
    <n v="3117"/>
    <n v="179.63"/>
    <n v="559900"/>
    <n v="208.53"/>
    <n v="650000"/>
    <x v="1852"/>
    <n v="90100"/>
    <x v="1964"/>
    <x v="1713"/>
    <x v="69"/>
    <n v="3"/>
    <x v="3"/>
  </r>
  <r>
    <n v="2341"/>
    <n v="1917468"/>
    <s v="C"/>
    <n v="11"/>
    <s v="2007 Stephanne Creek Cv"/>
    <x v="8"/>
    <n v="4"/>
    <n v="2"/>
    <n v="0"/>
    <n v="2"/>
    <n v="1"/>
    <n v="2005"/>
    <n v="0.19400000000000001"/>
    <n v="1961"/>
    <n v="183.53"/>
    <n v="359900"/>
    <n v="186.13"/>
    <n v="365000"/>
    <x v="1853"/>
    <n v="5100"/>
    <x v="1965"/>
    <x v="1714"/>
    <x v="69"/>
    <n v="4"/>
    <x v="4"/>
  </r>
  <r>
    <n v="2342"/>
    <n v="4649197"/>
    <s v="C"/>
    <s v="RRW"/>
    <s v="9401 Muskberry Cv"/>
    <x v="27"/>
    <n v="4"/>
    <n v="2"/>
    <n v="1"/>
    <n v="2"/>
    <n v="2"/>
    <n v="2003"/>
    <n v="0.16900000000000001"/>
    <n v="2310"/>
    <n v="183.98"/>
    <n v="425000"/>
    <n v="238.31"/>
    <n v="550500"/>
    <x v="1854"/>
    <n v="125500"/>
    <x v="1966"/>
    <x v="1715"/>
    <x v="69"/>
    <n v="3"/>
    <x v="3"/>
  </r>
  <r>
    <n v="2343"/>
    <n v="1896697"/>
    <s v="C"/>
    <s v="SWE"/>
    <s v="1223 Winnie Dr"/>
    <x v="9"/>
    <n v="4"/>
    <n v="3"/>
    <n v="1"/>
    <n v="2"/>
    <n v="2"/>
    <n v="2020"/>
    <n v="0.12"/>
    <n v="2152"/>
    <n v="184.2"/>
    <n v="396390"/>
    <n v="184.2"/>
    <n v="396390"/>
    <x v="1"/>
    <n v="0"/>
    <x v="1"/>
    <x v="1"/>
    <x v="69"/>
    <n v="79"/>
    <x v="23"/>
  </r>
  <r>
    <n v="2344"/>
    <n v="3927037"/>
    <s v="C"/>
    <s v="NW"/>
    <s v="13206 Amasia Dr"/>
    <x v="3"/>
    <n v="3"/>
    <n v="2"/>
    <n v="1"/>
    <n v="2"/>
    <n v="2"/>
    <n v="1992"/>
    <n v="0.19"/>
    <n v="2636"/>
    <n v="185.85"/>
    <n v="489900"/>
    <n v="227.62"/>
    <n v="600000"/>
    <x v="1855"/>
    <n v="110100"/>
    <x v="1967"/>
    <x v="1716"/>
    <x v="69"/>
    <n v="4"/>
    <x v="4"/>
  </r>
  <r>
    <n v="2345"/>
    <n v="3144916"/>
    <s v="C"/>
    <s v="SWW"/>
    <s v="8003 Isaac Pryor Dr"/>
    <x v="15"/>
    <n v="5"/>
    <n v="2"/>
    <n v="1"/>
    <n v="2"/>
    <n v="2"/>
    <n v="1993"/>
    <n v="0.182"/>
    <n v="3074"/>
    <n v="187.05"/>
    <n v="575000"/>
    <n v="243.98"/>
    <n v="750000"/>
    <x v="1856"/>
    <n v="175000"/>
    <x v="1968"/>
    <x v="1422"/>
    <x v="69"/>
    <n v="1"/>
    <x v="5"/>
  </r>
  <r>
    <n v="2346"/>
    <n v="8567295"/>
    <s v="C"/>
    <s v="SWW"/>
    <s v="8504 High Valley Rd"/>
    <x v="7"/>
    <n v="5"/>
    <n v="2"/>
    <n v="1"/>
    <n v="2"/>
    <n v="2"/>
    <n v="2016"/>
    <n v="0.26200000000000001"/>
    <n v="2560"/>
    <n v="187.5"/>
    <n v="480000"/>
    <n v="185.55"/>
    <n v="475000"/>
    <x v="1857"/>
    <n v="-5000"/>
    <x v="1969"/>
    <x v="417"/>
    <x v="69"/>
    <n v="174"/>
    <x v="102"/>
  </r>
  <r>
    <n v="2347"/>
    <n v="8407626"/>
    <s v="C"/>
    <s v="LS"/>
    <s v="18416 Mcgloin Trl"/>
    <x v="11"/>
    <n v="4"/>
    <n v="3"/>
    <n v="2"/>
    <n v="3"/>
    <n v="1.5"/>
    <n v="2016"/>
    <n v="0.20899999999999999"/>
    <n v="3555"/>
    <n v="189.87"/>
    <n v="675000"/>
    <n v="211.53"/>
    <n v="752000"/>
    <x v="1858"/>
    <n v="77000"/>
    <x v="1970"/>
    <x v="1717"/>
    <x v="69"/>
    <n v="4"/>
    <x v="4"/>
  </r>
  <r>
    <n v="2348"/>
    <n v="5362525"/>
    <s v="C"/>
    <s v="RRW"/>
    <s v="300 Jeffrey David Ln W"/>
    <x v="27"/>
    <n v="3"/>
    <n v="2"/>
    <n v="1"/>
    <n v="2"/>
    <n v="2"/>
    <n v="2015"/>
    <n v="0.106"/>
    <n v="2381"/>
    <n v="191.1"/>
    <n v="455000"/>
    <n v="235.24"/>
    <n v="560100"/>
    <x v="1859"/>
    <n v="105100"/>
    <x v="1971"/>
    <x v="1718"/>
    <x v="69"/>
    <n v="3"/>
    <x v="3"/>
  </r>
  <r>
    <n v="2349"/>
    <n v="5585306"/>
    <s v="C"/>
    <s v="LS"/>
    <s v="15507 Enid Dr"/>
    <x v="16"/>
    <n v="3"/>
    <n v="3"/>
    <n v="0"/>
    <n v="0"/>
    <n v="2"/>
    <n v="1984"/>
    <n v="0.34"/>
    <n v="1822"/>
    <n v="192.04"/>
    <n v="349900"/>
    <n v="192.04"/>
    <n v="349900"/>
    <x v="1"/>
    <n v="0"/>
    <x v="1"/>
    <x v="1"/>
    <x v="69"/>
    <n v="30"/>
    <x v="126"/>
  </r>
  <r>
    <n v="2350"/>
    <n v="4666789"/>
    <s v="C"/>
    <s v="NE"/>
    <s v="11901 Arran St"/>
    <x v="28"/>
    <n v="3"/>
    <n v="2"/>
    <n v="0"/>
    <n v="2"/>
    <n v="1"/>
    <n v="2016"/>
    <n v="0.17699999999999999"/>
    <n v="1903"/>
    <n v="194.38"/>
    <n v="369900"/>
    <n v="220.7"/>
    <n v="420000"/>
    <x v="1860"/>
    <n v="50100"/>
    <x v="1972"/>
    <x v="1719"/>
    <x v="69"/>
    <n v="1"/>
    <x v="5"/>
  </r>
  <r>
    <n v="2351"/>
    <n v="6668406"/>
    <s v="C"/>
    <s v="SWE"/>
    <s v="1116 Winifred Dr"/>
    <x v="9"/>
    <n v="4"/>
    <n v="2"/>
    <n v="1"/>
    <n v="2"/>
    <n v="2"/>
    <n v="2020"/>
    <n v="0.1"/>
    <n v="1997"/>
    <n v="197.15"/>
    <n v="393700"/>
    <n v="197.15"/>
    <n v="393700"/>
    <x v="1"/>
    <n v="0"/>
    <x v="1"/>
    <x v="1"/>
    <x v="69"/>
    <n v="10"/>
    <x v="28"/>
  </r>
  <r>
    <n v="2352"/>
    <n v="6995784"/>
    <s v="C"/>
    <s v="CLS"/>
    <s v="13913 Carolina Ln"/>
    <x v="27"/>
    <n v="5"/>
    <n v="4"/>
    <n v="1"/>
    <n v="2"/>
    <n v="2"/>
    <n v="2013"/>
    <n v="0.13600000000000001"/>
    <n v="4051"/>
    <n v="197.36"/>
    <n v="799500"/>
    <n v="236.98"/>
    <n v="960000"/>
    <x v="1861"/>
    <n v="160500"/>
    <x v="1973"/>
    <x v="1720"/>
    <x v="69"/>
    <n v="5"/>
    <x v="16"/>
  </r>
  <r>
    <n v="2353"/>
    <n v="3971377"/>
    <s v="C"/>
    <s v="LS"/>
    <s v="17604 Wildrye Dr"/>
    <x v="11"/>
    <n v="3"/>
    <n v="2"/>
    <n v="0"/>
    <n v="3"/>
    <n v="1"/>
    <n v="2011"/>
    <n v="0.22500000000000001"/>
    <n v="2825"/>
    <n v="200"/>
    <n v="565000"/>
    <n v="232.92"/>
    <n v="658000"/>
    <x v="1862"/>
    <n v="93000"/>
    <x v="1974"/>
    <x v="1721"/>
    <x v="69"/>
    <n v="0"/>
    <x v="1"/>
  </r>
  <r>
    <n v="2354"/>
    <n v="1478639"/>
    <s v="C"/>
    <s v="3E"/>
    <s v="12605 Brahmin Dr"/>
    <x v="1"/>
    <n v="3"/>
    <n v="2"/>
    <n v="0"/>
    <n v="2"/>
    <n v="1"/>
    <n v="2021"/>
    <n v="0.13400000000000001"/>
    <n v="1412"/>
    <n v="202.29"/>
    <n v="285640"/>
    <n v="202.29"/>
    <n v="285640"/>
    <x v="1"/>
    <n v="0"/>
    <x v="1"/>
    <x v="1"/>
    <x v="69"/>
    <n v="4"/>
    <x v="4"/>
  </r>
  <r>
    <n v="2355"/>
    <n v="3305841"/>
    <s v="C"/>
    <s v="10S"/>
    <s v="2609 MONARCH Dr"/>
    <x v="9"/>
    <n v="3"/>
    <n v="2"/>
    <n v="1"/>
    <n v="2"/>
    <n v="2"/>
    <n v="1983"/>
    <n v="0"/>
    <n v="1975"/>
    <n v="202.48"/>
    <n v="399900"/>
    <n v="228.35"/>
    <n v="451000"/>
    <x v="1863"/>
    <n v="51100"/>
    <x v="1975"/>
    <x v="1722"/>
    <x v="69"/>
    <n v="7"/>
    <x v="11"/>
  </r>
  <r>
    <n v="2356"/>
    <n v="3406086"/>
    <s v="C"/>
    <s v="SWW"/>
    <s v="8420 Lookout Cliff Pass"/>
    <x v="7"/>
    <n v="3"/>
    <n v="2"/>
    <n v="2"/>
    <n v="2"/>
    <n v="2"/>
    <n v="2014"/>
    <n v="0.224"/>
    <n v="3208"/>
    <n v="202.62"/>
    <n v="650000"/>
    <n v="236.91"/>
    <n v="760000"/>
    <x v="1864"/>
    <n v="110000"/>
    <x v="1976"/>
    <x v="1147"/>
    <x v="69"/>
    <n v="4"/>
    <x v="4"/>
  </r>
  <r>
    <n v="2357"/>
    <n v="1553140"/>
    <s v="C"/>
    <s v="SWW"/>
    <s v="6425 Magenta Ln"/>
    <x v="13"/>
    <n v="5"/>
    <n v="3"/>
    <n v="1"/>
    <n v="3"/>
    <n v="2"/>
    <n v="2004"/>
    <n v="0.24099999999999999"/>
    <n v="3872"/>
    <n v="206.35"/>
    <n v="799000"/>
    <n v="236.05"/>
    <n v="914000"/>
    <x v="1060"/>
    <n v="115000"/>
    <x v="1977"/>
    <x v="1723"/>
    <x v="69"/>
    <n v="5"/>
    <x v="4"/>
  </r>
  <r>
    <n v="2358"/>
    <n v="9151812"/>
    <s v="C"/>
    <s v="NW"/>
    <s v="13344 Tamayo Dr"/>
    <x v="3"/>
    <n v="3"/>
    <n v="2"/>
    <n v="0"/>
    <n v="2"/>
    <n v="1"/>
    <n v="1998"/>
    <n v="0.248"/>
    <n v="2420"/>
    <n v="206.57"/>
    <n v="499900"/>
    <n v="247.93"/>
    <n v="600000"/>
    <x v="1441"/>
    <n v="100100"/>
    <x v="1978"/>
    <x v="1724"/>
    <x v="69"/>
    <n v="5"/>
    <x v="16"/>
  </r>
  <r>
    <n v="2359"/>
    <n v="9530734"/>
    <s v="C"/>
    <s v="N"/>
    <s v="13006 Wingate Way"/>
    <x v="6"/>
    <n v="4"/>
    <n v="2"/>
    <n v="0"/>
    <n v="2"/>
    <n v="1"/>
    <n v="1974"/>
    <n v="0.26900000000000002"/>
    <n v="2013"/>
    <n v="211.13"/>
    <n v="425000"/>
    <n v="229.01"/>
    <n v="461000"/>
    <x v="1865"/>
    <n v="36000"/>
    <x v="1979"/>
    <x v="736"/>
    <x v="69"/>
    <n v="5"/>
    <x v="16"/>
  </r>
  <r>
    <n v="2360"/>
    <n v="3052126"/>
    <s v="C"/>
    <n v="11"/>
    <s v="7200 Cherry Beam Path"/>
    <x v="8"/>
    <n v="3"/>
    <n v="2"/>
    <n v="1"/>
    <n v="2"/>
    <n v="2"/>
    <n v="2016"/>
    <n v="0.14299999999999999"/>
    <n v="2035"/>
    <n v="211.3"/>
    <n v="430000"/>
    <n v="208.85"/>
    <n v="425000"/>
    <x v="1866"/>
    <n v="-5000"/>
    <x v="1980"/>
    <x v="103"/>
    <x v="69"/>
    <n v="4"/>
    <x v="4"/>
  </r>
  <r>
    <n v="2361"/>
    <n v="4494141"/>
    <s v="C"/>
    <s v="NE"/>
    <s v="12443 Zeller Ln"/>
    <x v="10"/>
    <n v="3"/>
    <n v="2"/>
    <n v="0"/>
    <n v="2"/>
    <n v="1"/>
    <n v="1999"/>
    <n v="0.17599999999999999"/>
    <n v="1535"/>
    <n v="211.73"/>
    <n v="325000"/>
    <n v="274.27"/>
    <n v="421000"/>
    <x v="1867"/>
    <n v="96000"/>
    <x v="1981"/>
    <x v="1725"/>
    <x v="69"/>
    <n v="2"/>
    <x v="6"/>
  </r>
  <r>
    <n v="2362"/>
    <n v="5114837"/>
    <s v="C"/>
    <s v="RRW"/>
    <s v="16629 Ennis Trl"/>
    <x v="27"/>
    <n v="3"/>
    <n v="2"/>
    <n v="0"/>
    <n v="2"/>
    <n v="1"/>
    <n v="2004"/>
    <n v="0"/>
    <n v="1846"/>
    <n v="213.98"/>
    <n v="395000"/>
    <n v="253.52"/>
    <n v="468000"/>
    <x v="1868"/>
    <n v="73000"/>
    <x v="1982"/>
    <x v="1726"/>
    <x v="69"/>
    <n v="3"/>
    <x v="3"/>
  </r>
  <r>
    <n v="2363"/>
    <n v="6997606"/>
    <s v="C"/>
    <s v="LS"/>
    <s v="917 Electra"/>
    <x v="16"/>
    <n v="4"/>
    <n v="3"/>
    <n v="1"/>
    <n v="0"/>
    <n v="3"/>
    <n v="1979"/>
    <n v="0.38100000000000001"/>
    <n v="3495"/>
    <n v="214.56"/>
    <n v="749900"/>
    <n v="238.91"/>
    <n v="835000"/>
    <x v="1869"/>
    <n v="85100"/>
    <x v="1983"/>
    <x v="1727"/>
    <x v="69"/>
    <n v="5"/>
    <x v="6"/>
  </r>
  <r>
    <n v="2364"/>
    <n v="4320528"/>
    <s v="C"/>
    <s v="SWW"/>
    <s v="7920 Crandall Rd"/>
    <x v="13"/>
    <n v="5"/>
    <n v="4"/>
    <n v="0"/>
    <n v="3"/>
    <n v="2"/>
    <n v="2006"/>
    <n v="0.38300000000000001"/>
    <n v="4385"/>
    <n v="216.42"/>
    <n v="949000"/>
    <n v="285.06"/>
    <n v="1250000"/>
    <x v="1870"/>
    <n v="301000"/>
    <x v="1984"/>
    <x v="1728"/>
    <x v="69"/>
    <n v="5"/>
    <x v="16"/>
  </r>
  <r>
    <n v="2365"/>
    <n v="8315829"/>
    <s v="C"/>
    <s v="10S"/>
    <s v="8805 Dandelion Trl"/>
    <x v="31"/>
    <n v="3"/>
    <n v="2"/>
    <n v="1"/>
    <n v="2"/>
    <n v="2"/>
    <n v="1993"/>
    <n v="0.16"/>
    <n v="1840"/>
    <n v="216.85"/>
    <n v="399000"/>
    <n v="244.57"/>
    <n v="450000"/>
    <x v="1871"/>
    <n v="51000"/>
    <x v="1985"/>
    <x v="1729"/>
    <x v="69"/>
    <n v="0"/>
    <x v="1"/>
  </r>
  <r>
    <n v="2366"/>
    <n v="1473309"/>
    <s v="C"/>
    <s v="10N"/>
    <s v="2500 Amur Dr"/>
    <x v="31"/>
    <n v="5"/>
    <n v="2"/>
    <n v="1"/>
    <n v="1"/>
    <n v="2"/>
    <n v="2012"/>
    <n v="0.20699999999999999"/>
    <n v="2487"/>
    <n v="217.13"/>
    <n v="540000"/>
    <n v="247.29"/>
    <n v="615000"/>
    <x v="1872"/>
    <n v="75000"/>
    <x v="1986"/>
    <x v="1730"/>
    <x v="69"/>
    <n v="5"/>
    <x v="16"/>
  </r>
  <r>
    <n v="2367"/>
    <n v="5285812"/>
    <s v="C"/>
    <s v="SWE"/>
    <s v="10905 Strand St"/>
    <x v="9"/>
    <n v="3"/>
    <n v="2"/>
    <n v="0"/>
    <n v="2"/>
    <n v="1"/>
    <n v="2006"/>
    <n v="0.19400000000000001"/>
    <n v="2185"/>
    <n v="220.82"/>
    <n v="482500"/>
    <n v="246.82"/>
    <n v="539300"/>
    <x v="1873"/>
    <n v="56800"/>
    <x v="1987"/>
    <x v="1731"/>
    <x v="69"/>
    <n v="6"/>
    <x v="32"/>
  </r>
  <r>
    <n v="2368"/>
    <n v="8401290"/>
    <s v="C"/>
    <s v="LS"/>
    <s v="3311 Santee Dr"/>
    <x v="11"/>
    <n v="5"/>
    <n v="3"/>
    <n v="0"/>
    <n v="2"/>
    <n v="2"/>
    <n v="1996"/>
    <n v="0.18099999999999999"/>
    <n v="2868"/>
    <n v="229.78"/>
    <n v="659000"/>
    <n v="229.78"/>
    <n v="659000"/>
    <x v="1"/>
    <n v="0"/>
    <x v="1"/>
    <x v="1"/>
    <x v="69"/>
    <n v="21"/>
    <x v="0"/>
  </r>
  <r>
    <n v="2369"/>
    <n v="6333444"/>
    <s v="C"/>
    <s v="N"/>
    <s v="3100 Lions Tail St"/>
    <x v="5"/>
    <n v="4"/>
    <n v="3"/>
    <n v="0"/>
    <n v="2"/>
    <n v="2"/>
    <n v="2020"/>
    <n v="0.10299999999999999"/>
    <n v="2345"/>
    <n v="233.43"/>
    <n v="547385"/>
    <n v="227.27"/>
    <n v="532950"/>
    <x v="1874"/>
    <n v="-14435"/>
    <x v="1988"/>
    <x v="1732"/>
    <x v="69"/>
    <n v="10"/>
    <x v="28"/>
  </r>
  <r>
    <n v="2370"/>
    <n v="6626944"/>
    <s v="C"/>
    <s v="NW"/>
    <s v="9722 Meadowheath Dr"/>
    <x v="3"/>
    <n v="3"/>
    <n v="2"/>
    <n v="0"/>
    <n v="2"/>
    <n v="2"/>
    <n v="1982"/>
    <n v="0.182"/>
    <n v="1631"/>
    <n v="242.18"/>
    <n v="395000"/>
    <n v="223.79"/>
    <n v="365000"/>
    <x v="1875"/>
    <n v="-30000"/>
    <x v="1989"/>
    <x v="1733"/>
    <x v="69"/>
    <n v="8"/>
    <x v="2"/>
  </r>
  <r>
    <n v="2371"/>
    <n v="5556430"/>
    <s v="C"/>
    <s v="SWW"/>
    <s v="9517 Prescott Dr"/>
    <x v="15"/>
    <n v="3"/>
    <n v="2"/>
    <n v="0"/>
    <n v="2"/>
    <n v="1"/>
    <n v="2001"/>
    <n v="0.20300000000000001"/>
    <n v="2255"/>
    <n v="243.46"/>
    <n v="549000"/>
    <n v="329.49"/>
    <n v="743000"/>
    <x v="1876"/>
    <n v="194000"/>
    <x v="1990"/>
    <x v="1734"/>
    <x v="69"/>
    <n v="4"/>
    <x v="3"/>
  </r>
  <r>
    <n v="2372"/>
    <n v="7736920"/>
    <s v="C"/>
    <s v="NW"/>
    <s v="8813 BLACK OAK St"/>
    <x v="3"/>
    <n v="3"/>
    <n v="2"/>
    <n v="0"/>
    <n v="2"/>
    <n v="1"/>
    <n v="1984"/>
    <n v="0.19"/>
    <n v="1501"/>
    <n v="249.83"/>
    <n v="375000"/>
    <n v="279.81"/>
    <n v="420000"/>
    <x v="1877"/>
    <n v="45000"/>
    <x v="1991"/>
    <x v="569"/>
    <x v="69"/>
    <n v="4"/>
    <x v="4"/>
  </r>
  <r>
    <n v="2373"/>
    <n v="4590094"/>
    <s v="C"/>
    <n v="3"/>
    <s v="6208 Walnut Hills Dr"/>
    <x v="20"/>
    <n v="3"/>
    <n v="1"/>
    <n v="0"/>
    <n v="0"/>
    <n v="1"/>
    <n v="1954"/>
    <n v="0.26200000000000001"/>
    <n v="1278"/>
    <n v="250"/>
    <n v="319500"/>
    <n v="258.22000000000003"/>
    <n v="330000"/>
    <x v="1878"/>
    <n v="10500"/>
    <x v="1992"/>
    <x v="1735"/>
    <x v="69"/>
    <n v="53"/>
    <x v="70"/>
  </r>
  <r>
    <n v="2374"/>
    <n v="4236158"/>
    <s v="C"/>
    <s v="CLS"/>
    <s v="14324 Mowsbury Dr"/>
    <x v="27"/>
    <n v="3"/>
    <n v="2"/>
    <n v="0"/>
    <n v="2"/>
    <n v="1"/>
    <n v="2001"/>
    <n v="0.129"/>
    <n v="1356"/>
    <n v="257.37"/>
    <n v="349000"/>
    <n v="287.61"/>
    <n v="390000"/>
    <x v="1879"/>
    <n v="41000"/>
    <x v="1993"/>
    <x v="1736"/>
    <x v="69"/>
    <n v="9"/>
    <x v="21"/>
  </r>
  <r>
    <n v="2375"/>
    <n v="2871605"/>
    <s v="C"/>
    <s v="SWW"/>
    <s v="10920 Beachmont Ln"/>
    <x v="13"/>
    <n v="3"/>
    <n v="2"/>
    <n v="1"/>
    <n v="2"/>
    <n v="2"/>
    <n v="1998"/>
    <n v="0.17199999999999999"/>
    <n v="2671"/>
    <n v="262.07"/>
    <n v="700000"/>
    <n v="262.07"/>
    <n v="700000"/>
    <x v="1"/>
    <n v="0"/>
    <x v="1"/>
    <x v="1"/>
    <x v="69"/>
    <n v="0"/>
    <x v="1"/>
  </r>
  <r>
    <n v="2376"/>
    <n v="2109175"/>
    <s v="C"/>
    <s v="SWW"/>
    <s v="6600 Orchard Hill Dr"/>
    <x v="13"/>
    <n v="4"/>
    <n v="3"/>
    <n v="0"/>
    <n v="2"/>
    <n v="1"/>
    <n v="1998"/>
    <n v="0"/>
    <n v="2662"/>
    <n v="262.95999999999998"/>
    <n v="700000"/>
    <n v="319.68"/>
    <n v="851000"/>
    <x v="1880"/>
    <n v="151000"/>
    <x v="1994"/>
    <x v="1737"/>
    <x v="69"/>
    <n v="2"/>
    <x v="6"/>
  </r>
  <r>
    <n v="2377"/>
    <n v="5719518"/>
    <s v="C"/>
    <n v="3"/>
    <s v="1605 Westmoor Dr"/>
    <x v="20"/>
    <n v="2"/>
    <n v="2"/>
    <n v="0"/>
    <n v="1"/>
    <n v="1"/>
    <n v="1955"/>
    <n v="0.16800000000000001"/>
    <n v="1400"/>
    <n v="267.86"/>
    <n v="375000"/>
    <n v="325"/>
    <n v="455000"/>
    <x v="1881"/>
    <n v="80000"/>
    <x v="1995"/>
    <x v="1738"/>
    <x v="69"/>
    <n v="4"/>
    <x v="4"/>
  </r>
  <r>
    <n v="2378"/>
    <n v="9712655"/>
    <s v="C"/>
    <s v="LS"/>
    <s v="712 Crestone Stream Dr"/>
    <x v="11"/>
    <n v="5"/>
    <n v="3"/>
    <n v="2"/>
    <n v="3"/>
    <n v="2"/>
    <n v="2014"/>
    <n v="0.25700000000000001"/>
    <n v="3487"/>
    <n v="275.02"/>
    <n v="959000"/>
    <n v="271.01"/>
    <n v="945000"/>
    <x v="1882"/>
    <n v="-14000"/>
    <x v="1996"/>
    <x v="1739"/>
    <x v="69"/>
    <n v="22"/>
    <x v="59"/>
  </r>
  <r>
    <n v="2379"/>
    <n v="2075420"/>
    <s v="C"/>
    <s v="NW"/>
    <s v="9202 Norchester Ct"/>
    <x v="3"/>
    <n v="4"/>
    <n v="3"/>
    <n v="0"/>
    <n v="2"/>
    <n v="2"/>
    <n v="1973"/>
    <n v="0.34899999999999998"/>
    <n v="1908"/>
    <n v="275.16000000000003"/>
    <n v="525000"/>
    <n v="332.81"/>
    <n v="635000"/>
    <x v="1883"/>
    <n v="110000"/>
    <x v="1997"/>
    <x v="1740"/>
    <x v="69"/>
    <n v="4"/>
    <x v="4"/>
  </r>
  <r>
    <n v="2380"/>
    <n v="3000683"/>
    <s v="C"/>
    <s v="SWE"/>
    <s v="3704 Lost Oasis Holw"/>
    <x v="13"/>
    <n v="4"/>
    <n v="2"/>
    <n v="1"/>
    <n v="3"/>
    <n v="2"/>
    <n v="1985"/>
    <n v="1"/>
    <n v="2876"/>
    <n v="276.43"/>
    <n v="795000"/>
    <n v="333.8"/>
    <n v="960000"/>
    <x v="1884"/>
    <n v="165000"/>
    <x v="1998"/>
    <x v="1741"/>
    <x v="69"/>
    <n v="5"/>
    <x v="4"/>
  </r>
  <r>
    <n v="2381"/>
    <n v="4998937"/>
    <s v="C"/>
    <s v="LS"/>
    <s v="5600 Traviston Ct"/>
    <x v="11"/>
    <n v="3"/>
    <n v="2"/>
    <n v="1"/>
    <n v="2"/>
    <n v="2"/>
    <n v="2018"/>
    <n v="0.17199999999999999"/>
    <n v="2324"/>
    <n v="279.69"/>
    <n v="650000"/>
    <n v="279.69"/>
    <n v="650000"/>
    <x v="1"/>
    <n v="0"/>
    <x v="1"/>
    <x v="1"/>
    <x v="69"/>
    <n v="0"/>
    <x v="1"/>
  </r>
  <r>
    <n v="2382"/>
    <n v="5324157"/>
    <s v="C"/>
    <s v="2N"/>
    <s v="11610 Pearwood Pl"/>
    <x v="19"/>
    <n v="2"/>
    <n v="2"/>
    <n v="0"/>
    <n v="1"/>
    <n v="1"/>
    <n v="1983"/>
    <n v="8.8999999999999996E-2"/>
    <n v="1064"/>
    <n v="281.86"/>
    <n v="299900"/>
    <n v="310.14999999999998"/>
    <n v="330000"/>
    <x v="1885"/>
    <n v="30100"/>
    <x v="1999"/>
    <x v="307"/>
    <x v="69"/>
    <n v="7"/>
    <x v="11"/>
  </r>
  <r>
    <n v="2383"/>
    <n v="7980274"/>
    <s v="C"/>
    <s v="W"/>
    <s v="3904 Gaines Ct"/>
    <x v="17"/>
    <n v="4"/>
    <n v="2"/>
    <n v="1"/>
    <n v="2"/>
    <n v="2"/>
    <n v="1996"/>
    <n v="0.127"/>
    <n v="2861"/>
    <n v="288.36"/>
    <n v="825000"/>
    <n v="289.76"/>
    <n v="829000"/>
    <x v="1886"/>
    <n v="4000"/>
    <x v="2000"/>
    <x v="1742"/>
    <x v="69"/>
    <n v="6"/>
    <x v="32"/>
  </r>
  <r>
    <n v="2384"/>
    <n v="3299040"/>
    <s v="C"/>
    <n v="2"/>
    <s v="8416 Briarwood Ln"/>
    <x v="25"/>
    <n v="3"/>
    <n v="1"/>
    <n v="1"/>
    <n v="0"/>
    <n v="1"/>
    <n v="1961"/>
    <n v="0.20200000000000001"/>
    <n v="1547"/>
    <n v="290.89"/>
    <n v="450000"/>
    <n v="329.67"/>
    <n v="510000"/>
    <x v="1887"/>
    <n v="60000"/>
    <x v="2001"/>
    <x v="575"/>
    <x v="69"/>
    <n v="2"/>
    <x v="6"/>
  </r>
  <r>
    <n v="2385"/>
    <n v="7004132"/>
    <s v="C"/>
    <s v="NE"/>
    <s v="1002 Berrywood Dr"/>
    <x v="10"/>
    <n v="3"/>
    <n v="2"/>
    <n v="0"/>
    <n v="2"/>
    <n v="1"/>
    <n v="1969"/>
    <n v="0.23400000000000001"/>
    <n v="1516"/>
    <n v="302.77"/>
    <n v="459000"/>
    <n v="299.74"/>
    <n v="454410"/>
    <x v="1888"/>
    <n v="-4590"/>
    <x v="2002"/>
    <x v="696"/>
    <x v="69"/>
    <n v="47"/>
    <x v="37"/>
  </r>
  <r>
    <n v="2386"/>
    <n v="9763674"/>
    <s v="C"/>
    <s v="UT"/>
    <s v="905 E 38th St"/>
    <x v="32"/>
    <n v="3"/>
    <n v="1"/>
    <n v="0"/>
    <n v="0"/>
    <n v="1"/>
    <n v="1937"/>
    <n v="0.18"/>
    <n v="2470"/>
    <n v="303.24"/>
    <n v="749000"/>
    <n v="317.81"/>
    <n v="785000"/>
    <x v="1889"/>
    <n v="36000"/>
    <x v="2003"/>
    <x v="1743"/>
    <x v="69"/>
    <n v="8"/>
    <x v="2"/>
  </r>
  <r>
    <n v="2387"/>
    <n v="2260084"/>
    <s v="C"/>
    <s v="NW"/>
    <s v="9503 Winding Oak Trl"/>
    <x v="18"/>
    <n v="4"/>
    <n v="2"/>
    <n v="0"/>
    <n v="2"/>
    <n v="1"/>
    <n v="1982"/>
    <n v="0.39400000000000002"/>
    <n v="2315"/>
    <n v="313.17"/>
    <n v="725000"/>
    <n v="377.97"/>
    <n v="875000"/>
    <x v="1890"/>
    <n v="150000"/>
    <x v="2004"/>
    <x v="1421"/>
    <x v="69"/>
    <n v="4"/>
    <x v="3"/>
  </r>
  <r>
    <n v="2388"/>
    <n v="6948678"/>
    <s v="C"/>
    <n v="3"/>
    <s v="3117 E 51st St #1"/>
    <x v="20"/>
    <n v="4"/>
    <n v="3"/>
    <n v="1"/>
    <n v="2"/>
    <n v="3"/>
    <n v="2021"/>
    <n v="5.2999999999999999E-2"/>
    <n v="2100"/>
    <n v="321.43"/>
    <n v="675000"/>
    <n v="326.19"/>
    <n v="685000"/>
    <x v="1891"/>
    <n v="10000"/>
    <x v="2005"/>
    <x v="1744"/>
    <x v="69"/>
    <n v="8"/>
    <x v="11"/>
  </r>
  <r>
    <n v="2389"/>
    <n v="1018022"/>
    <s v="C"/>
    <s v="1N"/>
    <s v="6710 Beauford Dr"/>
    <x v="18"/>
    <n v="3"/>
    <n v="2"/>
    <n v="1"/>
    <n v="2"/>
    <s v="M"/>
    <n v="1984"/>
    <n v="1.3919999999999999"/>
    <n v="3526"/>
    <n v="326.14999999999998"/>
    <n v="1150000"/>
    <n v="294.95"/>
    <n v="1040000"/>
    <x v="1892"/>
    <n v="-110000"/>
    <x v="2006"/>
    <x v="1745"/>
    <x v="69"/>
    <n v="2"/>
    <x v="6"/>
  </r>
  <r>
    <n v="2390"/>
    <n v="3766865"/>
    <s v="C"/>
    <s v="10N"/>
    <s v="6512 Starstreak Dr"/>
    <x v="31"/>
    <n v="4"/>
    <n v="2"/>
    <n v="0"/>
    <n v="2"/>
    <n v="1"/>
    <n v="1976"/>
    <n v="0.22600000000000001"/>
    <n v="1404"/>
    <n v="327.64"/>
    <n v="460000"/>
    <n v="338.32"/>
    <n v="475000"/>
    <x v="1893"/>
    <n v="15000"/>
    <x v="2007"/>
    <x v="1746"/>
    <x v="69"/>
    <n v="3"/>
    <x v="3"/>
  </r>
  <r>
    <n v="2391"/>
    <n v="5936779"/>
    <s v="C"/>
    <n v="5"/>
    <s v="4905 Prock Ln"/>
    <x v="21"/>
    <n v="4"/>
    <n v="1"/>
    <n v="0"/>
    <n v="0"/>
    <n v="1"/>
    <n v="1947"/>
    <n v="0.34200000000000003"/>
    <n v="1216"/>
    <n v="328.95"/>
    <n v="400000"/>
    <n v="328.95"/>
    <n v="400000"/>
    <x v="1"/>
    <n v="0"/>
    <x v="1"/>
    <x v="1"/>
    <x v="69"/>
    <n v="63"/>
    <x v="26"/>
  </r>
  <r>
    <n v="2392"/>
    <n v="4314343"/>
    <s v="C"/>
    <s v="1A"/>
    <s v="4121 Honeycomb Rock Cir"/>
    <x v="34"/>
    <n v="4"/>
    <n v="2"/>
    <n v="0"/>
    <n v="2"/>
    <n v="1"/>
    <n v="1965"/>
    <n v="0.22600000000000001"/>
    <n v="2641"/>
    <n v="335.1"/>
    <n v="885000"/>
    <n v="359.71"/>
    <n v="950000"/>
    <x v="1894"/>
    <n v="65000"/>
    <x v="2008"/>
    <x v="1747"/>
    <x v="69"/>
    <n v="4"/>
    <x v="3"/>
  </r>
  <r>
    <n v="2393"/>
    <n v="1676498"/>
    <s v="C"/>
    <n v="5"/>
    <s v="1415 S Redondo Dr"/>
    <x v="21"/>
    <n v="3"/>
    <n v="1"/>
    <n v="0"/>
    <n v="0"/>
    <n v="1"/>
    <n v="1962"/>
    <n v="0.16400000000000001"/>
    <n v="840"/>
    <n v="355.95"/>
    <n v="299000"/>
    <n v="413.1"/>
    <n v="347000"/>
    <x v="1895"/>
    <n v="48000"/>
    <x v="2009"/>
    <x v="1748"/>
    <x v="69"/>
    <n v="8"/>
    <x v="2"/>
  </r>
  <r>
    <n v="2394"/>
    <n v="3465550"/>
    <s v="C"/>
    <n v="2"/>
    <s v="8309 Renton Dr"/>
    <x v="25"/>
    <n v="4"/>
    <n v="3"/>
    <n v="0"/>
    <n v="0"/>
    <n v="1"/>
    <n v="1967"/>
    <n v="0.17899999999999999"/>
    <n v="1590"/>
    <n v="370.44"/>
    <n v="589000"/>
    <n v="370.44"/>
    <n v="589000"/>
    <x v="1"/>
    <n v="0"/>
    <x v="1"/>
    <x v="1"/>
    <x v="69"/>
    <n v="6"/>
    <x v="16"/>
  </r>
  <r>
    <n v="2395"/>
    <n v="2581520"/>
    <s v="C"/>
    <n v="5"/>
    <s v="1406 E M Franklin Ave #2"/>
    <x v="21"/>
    <n v="3"/>
    <n v="2"/>
    <n v="1"/>
    <n v="1"/>
    <n v="2"/>
    <n v="2020"/>
    <n v="0.16700000000000001"/>
    <n v="1270"/>
    <n v="374.8"/>
    <n v="476000"/>
    <n v="385.83"/>
    <n v="490000"/>
    <x v="1896"/>
    <n v="14000"/>
    <x v="2010"/>
    <x v="101"/>
    <x v="69"/>
    <n v="25"/>
    <x v="36"/>
  </r>
  <r>
    <n v="2396"/>
    <n v="1567890"/>
    <s v="C"/>
    <s v="8W"/>
    <s v="307 N Commons Ford Rd"/>
    <x v="36"/>
    <n v="4"/>
    <n v="3"/>
    <n v="1"/>
    <n v="2"/>
    <n v="2"/>
    <n v="1961"/>
    <n v="5.2110000000000003"/>
    <n v="4933"/>
    <n v="380.09"/>
    <n v="1875000"/>
    <n v="354.75"/>
    <n v="1750000"/>
    <x v="1897"/>
    <n v="-125000"/>
    <x v="2011"/>
    <x v="188"/>
    <x v="69"/>
    <n v="44"/>
    <x v="40"/>
  </r>
  <r>
    <n v="2397"/>
    <n v="3091981"/>
    <s v="C"/>
    <s v="NW"/>
    <s v="11407 Sierra Blanca St"/>
    <x v="2"/>
    <n v="3"/>
    <n v="2"/>
    <n v="1"/>
    <n v="4"/>
    <n v="1"/>
    <n v="1980"/>
    <n v="0.92700000000000005"/>
    <n v="2483"/>
    <n v="382.2"/>
    <n v="949000"/>
    <n v="392.67"/>
    <n v="975000"/>
    <x v="1898"/>
    <n v="26000"/>
    <x v="2012"/>
    <x v="727"/>
    <x v="69"/>
    <n v="8"/>
    <x v="2"/>
  </r>
  <r>
    <n v="2398"/>
    <n v="5511832"/>
    <s v="C"/>
    <s v="10N"/>
    <s v="5919 Idlewood Cv"/>
    <x v="31"/>
    <n v="3"/>
    <n v="1"/>
    <n v="0"/>
    <n v="0"/>
    <n v="1"/>
    <n v="1974"/>
    <n v="0.16"/>
    <n v="902"/>
    <n v="382.48"/>
    <n v="345000"/>
    <n v="430.82"/>
    <n v="388600"/>
    <x v="1899"/>
    <n v="43600"/>
    <x v="2013"/>
    <x v="1749"/>
    <x v="69"/>
    <n v="9"/>
    <x v="21"/>
  </r>
  <r>
    <n v="2399"/>
    <n v="3098063"/>
    <s v="C"/>
    <s v="10S"/>
    <s v="7606 Latta Dr"/>
    <x v="15"/>
    <n v="3"/>
    <n v="2"/>
    <n v="1"/>
    <n v="0"/>
    <n v="2"/>
    <n v="2001"/>
    <n v="2.9350000000000001"/>
    <n v="2080"/>
    <n v="384.13"/>
    <n v="799000"/>
    <n v="432.69"/>
    <n v="900000"/>
    <x v="1900"/>
    <n v="101000"/>
    <x v="2014"/>
    <x v="1272"/>
    <x v="69"/>
    <n v="5"/>
    <x v="4"/>
  </r>
  <r>
    <n v="2400"/>
    <n v="1021479"/>
    <s v="C"/>
    <n v="6"/>
    <s v="2631 Kinney Oaks Ct"/>
    <x v="26"/>
    <n v="3"/>
    <n v="2"/>
    <n v="0"/>
    <n v="1"/>
    <n v="1"/>
    <n v="2001"/>
    <n v="7.6999999999999999E-2"/>
    <n v="1692"/>
    <n v="384.16"/>
    <n v="650000"/>
    <n v="451.88"/>
    <n v="764580"/>
    <x v="1901"/>
    <n v="114580"/>
    <x v="2015"/>
    <x v="1750"/>
    <x v="69"/>
    <n v="5"/>
    <x v="16"/>
  </r>
  <r>
    <n v="2401"/>
    <n v="1240835"/>
    <s v="C"/>
    <s v="8E"/>
    <s v="18 Treemont Dr"/>
    <x v="23"/>
    <n v="5"/>
    <n v="4"/>
    <n v="1"/>
    <n v="2"/>
    <n v="3"/>
    <n v="2007"/>
    <n v="0.11600000000000001"/>
    <n v="3618"/>
    <n v="386.95"/>
    <n v="1400000"/>
    <n v="359.31"/>
    <n v="1300000"/>
    <x v="1902"/>
    <n v="-100000"/>
    <x v="2016"/>
    <x v="1072"/>
    <x v="69"/>
    <n v="8"/>
    <x v="2"/>
  </r>
  <r>
    <n v="2402"/>
    <n v="4548144"/>
    <s v="C"/>
    <n v="5"/>
    <s v="2812 Oak Springs Dr #1"/>
    <x v="24"/>
    <n v="3"/>
    <n v="3"/>
    <n v="0"/>
    <n v="2"/>
    <n v="2"/>
    <n v="2019"/>
    <n v="0.18"/>
    <n v="1776"/>
    <n v="394.14"/>
    <n v="700000"/>
    <n v="411.04"/>
    <n v="730000"/>
    <x v="1903"/>
    <n v="30000"/>
    <x v="2017"/>
    <x v="986"/>
    <x v="69"/>
    <n v="2"/>
    <x v="6"/>
  </r>
  <r>
    <n v="2403"/>
    <n v="8788577"/>
    <s v="C"/>
    <s v="LS"/>
    <s v="109 Neville Wood Ct"/>
    <x v="11"/>
    <n v="5"/>
    <n v="4"/>
    <n v="0"/>
    <n v="3"/>
    <n v="2"/>
    <n v="2004"/>
    <n v="0.376"/>
    <n v="5274"/>
    <n v="407.66"/>
    <n v="2150000"/>
    <n v="379.22"/>
    <n v="2000000"/>
    <x v="1904"/>
    <n v="-150000"/>
    <x v="2018"/>
    <x v="1093"/>
    <x v="69"/>
    <n v="10"/>
    <x v="28"/>
  </r>
  <r>
    <n v="2404"/>
    <n v="6222858"/>
    <s v="C"/>
    <s v="1B"/>
    <s v="2406 Bowman Ave"/>
    <x v="37"/>
    <n v="5"/>
    <n v="4"/>
    <n v="0"/>
    <n v="2"/>
    <n v="2"/>
    <n v="1948"/>
    <n v="0.222"/>
    <n v="3360"/>
    <n v="409.23"/>
    <n v="1375000"/>
    <n v="565.48"/>
    <n v="1900000"/>
    <x v="1905"/>
    <n v="525000"/>
    <x v="2019"/>
    <x v="1751"/>
    <x v="69"/>
    <n v="3"/>
    <x v="3"/>
  </r>
  <r>
    <n v="2405"/>
    <n v="2562493"/>
    <s v="C"/>
    <s v="8W"/>
    <s v="1207 Miami Dr"/>
    <x v="36"/>
    <n v="4"/>
    <n v="2"/>
    <n v="1"/>
    <n v="2"/>
    <n v="2"/>
    <n v="1994"/>
    <n v="0.30099999999999999"/>
    <n v="1902"/>
    <n v="414.83"/>
    <n v="789000"/>
    <n v="417.98"/>
    <n v="795000"/>
    <x v="1906"/>
    <n v="6000"/>
    <x v="2020"/>
    <x v="1752"/>
    <x v="69"/>
    <n v="4"/>
    <x v="3"/>
  </r>
  <r>
    <n v="2406"/>
    <n v="1995025"/>
    <s v="C"/>
    <n v="4"/>
    <s v="4510 Bull Creek Rd"/>
    <x v="34"/>
    <n v="4"/>
    <n v="2"/>
    <n v="0"/>
    <n v="2"/>
    <n v="1"/>
    <n v="1951"/>
    <n v="0.214"/>
    <n v="2134"/>
    <n v="433.46"/>
    <n v="925000"/>
    <n v="461.57"/>
    <n v="985000"/>
    <x v="1907"/>
    <n v="60000"/>
    <x v="2021"/>
    <x v="1753"/>
    <x v="69"/>
    <n v="3"/>
    <x v="3"/>
  </r>
  <r>
    <n v="2407"/>
    <n v="7819797"/>
    <s v="C"/>
    <n v="5"/>
    <s v="1100 Brass St #1"/>
    <x v="24"/>
    <n v="3"/>
    <n v="3"/>
    <n v="1"/>
    <n v="1"/>
    <n v="3"/>
    <n v="2021"/>
    <n v="0.16500000000000001"/>
    <n v="2242"/>
    <n v="439.34"/>
    <n v="985000"/>
    <n v="446.03"/>
    <n v="1000000"/>
    <x v="1908"/>
    <n v="15000"/>
    <x v="2022"/>
    <x v="1754"/>
    <x v="69"/>
    <n v="4"/>
    <x v="4"/>
  </r>
  <r>
    <n v="2408"/>
    <n v="3140638"/>
    <s v="C"/>
    <n v="6"/>
    <s v="4204 Clawson Rd"/>
    <x v="26"/>
    <n v="2"/>
    <n v="1"/>
    <n v="0"/>
    <n v="0"/>
    <n v="1"/>
    <n v="1935"/>
    <n v="0.24199999999999999"/>
    <n v="1288"/>
    <n v="440.61"/>
    <n v="567500"/>
    <n v="411.49"/>
    <n v="530000"/>
    <x v="1909"/>
    <n v="-37500"/>
    <x v="2023"/>
    <x v="1755"/>
    <x v="69"/>
    <n v="22"/>
    <x v="200"/>
  </r>
  <r>
    <n v="2409"/>
    <n v="9250492"/>
    <s v="C"/>
    <s v="1B"/>
    <s v="4904 BALCONES Dr"/>
    <x v="34"/>
    <n v="4"/>
    <n v="3"/>
    <n v="1"/>
    <n v="2"/>
    <n v="2"/>
    <n v="2008"/>
    <n v="0.43"/>
    <n v="3733"/>
    <n v="454.06"/>
    <n v="1695000"/>
    <n v="442"/>
    <n v="1650000"/>
    <x v="1910"/>
    <n v="-45000"/>
    <x v="2024"/>
    <x v="1756"/>
    <x v="69"/>
    <n v="111"/>
    <x v="118"/>
  </r>
  <r>
    <n v="2410"/>
    <n v="9555739"/>
    <s v="C"/>
    <n v="3"/>
    <s v="2933 Eckert St"/>
    <x v="38"/>
    <n v="2"/>
    <n v="1"/>
    <n v="0"/>
    <n v="1"/>
    <n v="1"/>
    <n v="1948"/>
    <n v="0.14799999999999999"/>
    <n v="766"/>
    <n v="456.92"/>
    <n v="350000"/>
    <n v="626.63"/>
    <n v="480000"/>
    <x v="1911"/>
    <n v="130000"/>
    <x v="2025"/>
    <x v="1757"/>
    <x v="69"/>
    <n v="2"/>
    <x v="6"/>
  </r>
  <r>
    <n v="2411"/>
    <n v="3319548"/>
    <s v="C"/>
    <s v="1B"/>
    <s v="3210 Funston St"/>
    <x v="37"/>
    <n v="2"/>
    <n v="1"/>
    <n v="0"/>
    <n v="0"/>
    <n v="1"/>
    <n v="1948"/>
    <n v="0.152"/>
    <n v="1304"/>
    <n v="460.05"/>
    <n v="599900"/>
    <n v="456.29"/>
    <n v="595000"/>
    <x v="1912"/>
    <n v="-4900"/>
    <x v="2026"/>
    <x v="1758"/>
    <x v="69"/>
    <n v="42"/>
    <x v="40"/>
  </r>
  <r>
    <n v="2412"/>
    <n v="8333165"/>
    <s v="C"/>
    <n v="2"/>
    <s v="6518 Laird Dr"/>
    <x v="25"/>
    <n v="3"/>
    <n v="2"/>
    <n v="0"/>
    <n v="1"/>
    <n v="1"/>
    <n v="1961"/>
    <n v="0.14399999999999999"/>
    <n v="1231"/>
    <n v="467.1"/>
    <n v="575000"/>
    <n v="528.03"/>
    <n v="650000"/>
    <x v="1913"/>
    <n v="75000"/>
    <x v="2027"/>
    <x v="909"/>
    <x v="69"/>
    <n v="3"/>
    <x v="3"/>
  </r>
  <r>
    <n v="2413"/>
    <n v="9459341"/>
    <s v="C"/>
    <n v="7"/>
    <s v="2802 Cedarview Dr"/>
    <x v="26"/>
    <n v="3"/>
    <n v="2"/>
    <n v="0"/>
    <n v="2"/>
    <n v="1"/>
    <n v="1956"/>
    <n v="0.30299999999999999"/>
    <n v="2120"/>
    <n v="471.7"/>
    <n v="999999"/>
    <n v="617.91999999999996"/>
    <n v="1310000"/>
    <x v="1914"/>
    <n v="310001"/>
    <x v="2028"/>
    <x v="1759"/>
    <x v="69"/>
    <n v="6"/>
    <x v="32"/>
  </r>
  <r>
    <n v="2414"/>
    <n v="5092933"/>
    <s v="C"/>
    <n v="2"/>
    <s v="1413 Karen Ave #2"/>
    <x v="25"/>
    <n v="2"/>
    <n v="2"/>
    <n v="1"/>
    <n v="1"/>
    <n v="2"/>
    <n v="2021"/>
    <n v="8.5000000000000006E-2"/>
    <n v="1100"/>
    <n v="477.27"/>
    <n v="525000"/>
    <n v="477.27"/>
    <n v="525000"/>
    <x v="1"/>
    <n v="0"/>
    <x v="1"/>
    <x v="1"/>
    <x v="69"/>
    <n v="0"/>
    <x v="1"/>
  </r>
  <r>
    <n v="2415"/>
    <n v="6008858"/>
    <s v="C"/>
    <n v="2"/>
    <s v="8402 Bowling Green Dr #B"/>
    <x v="25"/>
    <n v="2"/>
    <n v="2"/>
    <n v="1"/>
    <n v="1"/>
    <n v="2"/>
    <n v="2021"/>
    <n v="0.14499999999999999"/>
    <n v="925"/>
    <n v="496.22"/>
    <n v="459000"/>
    <n v="540.54"/>
    <n v="500000"/>
    <x v="1915"/>
    <n v="41000"/>
    <x v="2029"/>
    <x v="1386"/>
    <x v="69"/>
    <n v="2"/>
    <x v="6"/>
  </r>
  <r>
    <n v="2416"/>
    <n v="1277498"/>
    <s v="C"/>
    <s v="1B"/>
    <s v="1616 W 12th St"/>
    <x v="37"/>
    <n v="2"/>
    <n v="1"/>
    <n v="0"/>
    <n v="1"/>
    <n v="2"/>
    <n v="1942"/>
    <n v="7.2999999999999995E-2"/>
    <n v="1341"/>
    <n v="540.64"/>
    <n v="725000"/>
    <n v="518.27"/>
    <n v="695000"/>
    <x v="1916"/>
    <n v="-30000"/>
    <x v="2030"/>
    <x v="1760"/>
    <x v="69"/>
    <n v="17"/>
    <x v="19"/>
  </r>
  <r>
    <n v="2417"/>
    <n v="1625343"/>
    <s v="C"/>
    <s v="RN"/>
    <s v="7040 Comanche Trl"/>
    <x v="29"/>
    <n v="3"/>
    <n v="2"/>
    <n v="1"/>
    <n v="2"/>
    <n v="2"/>
    <n v="1978"/>
    <n v="0.47499999999999998"/>
    <n v="2298"/>
    <n v="543.95000000000005"/>
    <n v="1250000"/>
    <n v="522.19000000000005"/>
    <n v="1200000"/>
    <x v="1917"/>
    <n v="-50000"/>
    <x v="2031"/>
    <x v="533"/>
    <x v="69"/>
    <n v="5"/>
    <x v="16"/>
  </r>
  <r>
    <n v="2418"/>
    <n v="9520609"/>
    <s v="C"/>
    <s v="DT"/>
    <s v="1818 Vance Cir"/>
    <x v="44"/>
    <n v="2"/>
    <n v="2"/>
    <n v="1"/>
    <n v="1"/>
    <n v="2"/>
    <n v="1953"/>
    <n v="0.377"/>
    <n v="1554"/>
    <n v="575.92999999999995"/>
    <n v="895000"/>
    <n v="519.34"/>
    <n v="807050"/>
    <x v="1918"/>
    <n v="-87950"/>
    <x v="2032"/>
    <x v="1761"/>
    <x v="69"/>
    <n v="255"/>
    <x v="201"/>
  </r>
  <r>
    <n v="2419"/>
    <n v="9900255"/>
    <s v="C"/>
    <n v="3"/>
    <s v="2107 Maple Ave"/>
    <x v="38"/>
    <n v="2"/>
    <n v="1"/>
    <n v="0"/>
    <n v="0"/>
    <n v="1"/>
    <n v="1959"/>
    <n v="0"/>
    <n v="750"/>
    <n v="665.33"/>
    <n v="499000"/>
    <n v="733.33"/>
    <n v="550000"/>
    <x v="1919"/>
    <n v="51000"/>
    <x v="2033"/>
    <x v="1274"/>
    <x v="69"/>
    <n v="2"/>
    <x v="6"/>
  </r>
  <r>
    <n v="2420"/>
    <n v="5103543"/>
    <s v="C"/>
    <n v="6"/>
    <s v="108 W Live Oak St"/>
    <x v="26"/>
    <n v="2"/>
    <n v="2"/>
    <n v="0"/>
    <n v="0"/>
    <n v="1"/>
    <n v="1938"/>
    <n v="9.5000000000000001E-2"/>
    <n v="956"/>
    <n v="784.52"/>
    <n v="750000"/>
    <n v="726.99"/>
    <n v="695000"/>
    <x v="1920"/>
    <n v="-55000"/>
    <x v="2034"/>
    <x v="1762"/>
    <x v="69"/>
    <n v="13"/>
    <x v="30"/>
  </r>
  <r>
    <n v="2421"/>
    <n v="1488783"/>
    <s v="C"/>
    <s v="HD"/>
    <s v="12975 Trails End"/>
    <x v="7"/>
    <n v="2"/>
    <n v="2"/>
    <n v="1"/>
    <n v="0"/>
    <n v="1"/>
    <n v="1978"/>
    <n v="13.125999999999999"/>
    <n v="1802"/>
    <n v="835.18"/>
    <n v="1505000"/>
    <n v="776.91"/>
    <n v="1400000"/>
    <x v="1921"/>
    <n v="-105000"/>
    <x v="2035"/>
    <x v="1093"/>
    <x v="69"/>
    <n v="81"/>
    <x v="159"/>
  </r>
  <r>
    <n v="2422"/>
    <n v="9663092"/>
    <s v="C"/>
    <s v="SC"/>
    <s v="8209 Bestride Bnd"/>
    <x v="8"/>
    <n v="4"/>
    <n v="3"/>
    <n v="0"/>
    <n v="3"/>
    <n v="1"/>
    <n v="2019"/>
    <n v="0"/>
    <n v="2502"/>
    <n v="189.85"/>
    <n v="475000"/>
    <n v="239.81"/>
    <n v="600000"/>
    <x v="1922"/>
    <n v="125000"/>
    <x v="2036"/>
    <x v="1763"/>
    <x v="70"/>
    <n v="3"/>
    <x v="3"/>
  </r>
  <r>
    <n v="2423"/>
    <n v="2015789"/>
    <s v="C"/>
    <s v="NE"/>
    <s v="11232 Dunlop Ter"/>
    <x v="28"/>
    <n v="4"/>
    <n v="2"/>
    <n v="1"/>
    <n v="2"/>
    <n v="2"/>
    <n v="2015"/>
    <n v="0.13800000000000001"/>
    <n v="2587"/>
    <n v="134.52000000000001"/>
    <n v="348000"/>
    <n v="161.96"/>
    <n v="419000"/>
    <x v="1923"/>
    <n v="71000"/>
    <x v="2037"/>
    <x v="1764"/>
    <x v="71"/>
    <n v="1"/>
    <x v="5"/>
  </r>
  <r>
    <n v="2424"/>
    <n v="5060405"/>
    <s v="C"/>
    <s v="SWE"/>
    <s v="2017 Boyds Way"/>
    <x v="9"/>
    <n v="4"/>
    <n v="2"/>
    <n v="1"/>
    <n v="2"/>
    <n v="2"/>
    <n v="2006"/>
    <n v="0.11899999999999999"/>
    <n v="2444"/>
    <n v="153.44"/>
    <n v="375000"/>
    <n v="185.76"/>
    <n v="454000"/>
    <x v="1924"/>
    <n v="79000"/>
    <x v="2038"/>
    <x v="1765"/>
    <x v="71"/>
    <n v="4"/>
    <x v="3"/>
  </r>
  <r>
    <n v="2425"/>
    <n v="1091030"/>
    <s v="C"/>
    <n v="11"/>
    <s v="7412 Janes Ranch Rd"/>
    <x v="8"/>
    <n v="3"/>
    <n v="2"/>
    <n v="1"/>
    <n v="2"/>
    <n v="2"/>
    <n v="2016"/>
    <n v="0.154"/>
    <n v="2930"/>
    <n v="153.58000000000001"/>
    <n v="450000"/>
    <n v="174.06"/>
    <n v="510000"/>
    <x v="1925"/>
    <n v="60000"/>
    <x v="2039"/>
    <x v="575"/>
    <x v="71"/>
    <n v="4"/>
    <x v="4"/>
  </r>
  <r>
    <n v="2426"/>
    <n v="4112327"/>
    <s v="C"/>
    <s v="10S"/>
    <s v="8417 Steamline Cir"/>
    <x v="31"/>
    <n v="3"/>
    <n v="2"/>
    <n v="1"/>
    <n v="2"/>
    <n v="2"/>
    <n v="2001"/>
    <n v="0.184"/>
    <n v="2526"/>
    <n v="158.35"/>
    <n v="400000"/>
    <n v="182.11"/>
    <n v="460000"/>
    <x v="1926"/>
    <n v="60000"/>
    <x v="2040"/>
    <x v="960"/>
    <x v="71"/>
    <n v="3"/>
    <x v="3"/>
  </r>
  <r>
    <n v="2427"/>
    <n v="5343053"/>
    <s v="C"/>
    <s v="RRW"/>
    <s v="15600 Interlachen Dr"/>
    <x v="27"/>
    <n v="4"/>
    <n v="2"/>
    <n v="1"/>
    <n v="2"/>
    <n v="2"/>
    <n v="2005"/>
    <n v="0.13500000000000001"/>
    <n v="3667"/>
    <n v="163.59"/>
    <n v="599900"/>
    <n v="201.12"/>
    <n v="737500"/>
    <x v="1927"/>
    <n v="137600"/>
    <x v="2041"/>
    <x v="1766"/>
    <x v="71"/>
    <n v="4"/>
    <x v="4"/>
  </r>
  <r>
    <n v="2428"/>
    <n v="5443532"/>
    <s v="C"/>
    <s v="NE"/>
    <s v="6217 Adair Dr"/>
    <x v="28"/>
    <n v="3"/>
    <n v="2"/>
    <n v="0"/>
    <n v="2"/>
    <n v="1"/>
    <n v="2015"/>
    <n v="0.14599999999999999"/>
    <n v="1670"/>
    <n v="185.63"/>
    <n v="310000"/>
    <n v="185.03"/>
    <n v="309000"/>
    <x v="1928"/>
    <n v="-1000"/>
    <x v="2042"/>
    <x v="1767"/>
    <x v="71"/>
    <n v="9"/>
    <x v="21"/>
  </r>
  <r>
    <n v="2429"/>
    <n v="1141597"/>
    <s v="C"/>
    <s v="RRW"/>
    <s v="8900 Pocono Cv"/>
    <x v="27"/>
    <n v="4"/>
    <n v="2"/>
    <n v="0"/>
    <n v="0"/>
    <n v="1"/>
    <n v="1984"/>
    <n v="0.14699999999999999"/>
    <n v="1437"/>
    <n v="187.2"/>
    <n v="269000"/>
    <n v="238.34"/>
    <n v="342500"/>
    <x v="1929"/>
    <n v="73500"/>
    <x v="2043"/>
    <x v="1768"/>
    <x v="71"/>
    <n v="2"/>
    <x v="6"/>
  </r>
  <r>
    <n v="2430"/>
    <n v="9254321"/>
    <s v="C"/>
    <s v="RRW"/>
    <s v="9520 Morgan Creek Dr"/>
    <x v="27"/>
    <n v="3"/>
    <n v="2"/>
    <n v="0"/>
    <n v="2"/>
    <n v="1"/>
    <n v="2002"/>
    <n v="0.18"/>
    <n v="2281"/>
    <n v="201.67"/>
    <n v="460000"/>
    <n v="252.08"/>
    <n v="575000"/>
    <x v="1930"/>
    <n v="115000"/>
    <x v="2044"/>
    <x v="1769"/>
    <x v="71"/>
    <n v="6"/>
    <x v="16"/>
  </r>
  <r>
    <n v="2431"/>
    <n v="2139292"/>
    <s v="C"/>
    <s v="SC"/>
    <s v="8613 Claude Ct"/>
    <x v="35"/>
    <n v="3"/>
    <n v="2"/>
    <n v="0"/>
    <n v="1"/>
    <n v="1"/>
    <n v="2003"/>
    <n v="0.158"/>
    <n v="1343"/>
    <n v="204.77"/>
    <n v="275000"/>
    <n v="238.27"/>
    <n v="320000"/>
    <x v="1931"/>
    <n v="45000"/>
    <x v="2045"/>
    <x v="1770"/>
    <x v="71"/>
    <n v="3"/>
    <x v="3"/>
  </r>
  <r>
    <n v="2432"/>
    <n v="8197246"/>
    <s v="C"/>
    <s v="RN"/>
    <s v="3212 Magenta Sky Trl"/>
    <x v="29"/>
    <n v="3"/>
    <n v="2"/>
    <n v="0"/>
    <n v="2"/>
    <n v="1"/>
    <n v="2001"/>
    <n v="0.23100000000000001"/>
    <n v="2640"/>
    <n v="207.95"/>
    <n v="549000"/>
    <n v="252.08"/>
    <n v="665500"/>
    <x v="1932"/>
    <n v="116500"/>
    <x v="2046"/>
    <x v="1771"/>
    <x v="71"/>
    <n v="3"/>
    <x v="6"/>
  </r>
  <r>
    <n v="2433"/>
    <n v="5517448"/>
    <s v="C"/>
    <s v="RN"/>
    <s v="4249 Canyon Glen Cir"/>
    <x v="29"/>
    <n v="3"/>
    <n v="2"/>
    <n v="0"/>
    <n v="2"/>
    <n v="1"/>
    <n v="1998"/>
    <n v="0.14899999999999999"/>
    <n v="1688"/>
    <n v="210.31"/>
    <n v="355000"/>
    <n v="234"/>
    <n v="395000"/>
    <x v="1462"/>
    <n v="40000"/>
    <x v="2047"/>
    <x v="1772"/>
    <x v="71"/>
    <n v="4"/>
    <x v="3"/>
  </r>
  <r>
    <n v="2434"/>
    <n v="4924195"/>
    <s v="C"/>
    <s v="1N"/>
    <s v="6902 Beauford Dr"/>
    <x v="18"/>
    <n v="5"/>
    <n v="3"/>
    <n v="1"/>
    <n v="2"/>
    <n v="2"/>
    <n v="1984"/>
    <n v="0.32300000000000001"/>
    <n v="3999"/>
    <n v="212.55"/>
    <n v="850000"/>
    <n v="270.07"/>
    <n v="1080000"/>
    <x v="1933"/>
    <n v="230000"/>
    <x v="2048"/>
    <x v="1773"/>
    <x v="71"/>
    <n v="5"/>
    <x v="16"/>
  </r>
  <r>
    <n v="2435"/>
    <n v="4087107"/>
    <s v="C"/>
    <s v="LS"/>
    <s v="16112 Golden Top Dr"/>
    <x v="11"/>
    <n v="4"/>
    <n v="3"/>
    <n v="1"/>
    <n v="3"/>
    <n v="1"/>
    <n v="2017"/>
    <n v="0.23300000000000001"/>
    <n v="3050"/>
    <n v="216.07"/>
    <n v="659000"/>
    <n v="262.3"/>
    <n v="800000"/>
    <x v="1934"/>
    <n v="141000"/>
    <x v="2049"/>
    <x v="1774"/>
    <x v="71"/>
    <n v="5"/>
    <x v="16"/>
  </r>
  <r>
    <n v="2436"/>
    <n v="2446616"/>
    <s v="C"/>
    <s v="SWW"/>
    <s v="8008 Ladera Verde Dr"/>
    <x v="13"/>
    <n v="4"/>
    <n v="3"/>
    <n v="0"/>
    <n v="2"/>
    <n v="2"/>
    <n v="2006"/>
    <n v="0.215"/>
    <n v="3124"/>
    <n v="216.07"/>
    <n v="675000"/>
    <n v="281.69"/>
    <n v="880000"/>
    <x v="1935"/>
    <n v="205000"/>
    <x v="2050"/>
    <x v="1775"/>
    <x v="71"/>
    <n v="3"/>
    <x v="3"/>
  </r>
  <r>
    <n v="2437"/>
    <n v="8535170"/>
    <s v="C"/>
    <s v="NW"/>
    <s v="13168 Mill Stone Dr"/>
    <x v="3"/>
    <n v="3"/>
    <n v="2"/>
    <n v="0"/>
    <n v="2"/>
    <n v="1"/>
    <n v="1982"/>
    <n v="0"/>
    <n v="1572"/>
    <n v="219.47"/>
    <n v="345000"/>
    <n v="262.08999999999997"/>
    <n v="412000"/>
    <x v="1936"/>
    <n v="67000"/>
    <x v="2051"/>
    <x v="1776"/>
    <x v="71"/>
    <n v="1"/>
    <x v="5"/>
  </r>
  <r>
    <n v="2438"/>
    <n v="1862906"/>
    <s v="C"/>
    <s v="NW"/>
    <s v="10405 Firethorn Ln"/>
    <x v="18"/>
    <n v="3"/>
    <n v="2"/>
    <n v="0"/>
    <n v="2"/>
    <n v="1"/>
    <n v="1975"/>
    <n v="0.16300000000000001"/>
    <n v="1416"/>
    <n v="225.99"/>
    <n v="320000"/>
    <n v="261.3"/>
    <n v="370000"/>
    <x v="1937"/>
    <n v="50000"/>
    <x v="2052"/>
    <x v="1777"/>
    <x v="71"/>
    <n v="3"/>
    <x v="3"/>
  </r>
  <r>
    <n v="2439"/>
    <n v="2795958"/>
    <s v="C"/>
    <s v="NW"/>
    <s v="12514 Tree Line Dr"/>
    <x v="3"/>
    <n v="4"/>
    <n v="2"/>
    <n v="0"/>
    <n v="2"/>
    <n v="1"/>
    <n v="1980"/>
    <n v="0.28299999999999997"/>
    <n v="1829"/>
    <n v="229.63"/>
    <n v="420000"/>
    <n v="279.39"/>
    <n v="511000"/>
    <x v="1938"/>
    <n v="91000"/>
    <x v="2053"/>
    <x v="968"/>
    <x v="71"/>
    <n v="2"/>
    <x v="6"/>
  </r>
  <r>
    <n v="2440"/>
    <n v="2415697"/>
    <s v="C"/>
    <s v="NW"/>
    <s v="10914 Cut Plains Loop"/>
    <x v="2"/>
    <n v="5"/>
    <n v="3"/>
    <n v="0"/>
    <n v="3"/>
    <n v="2"/>
    <n v="2015"/>
    <n v="0.191"/>
    <n v="3127"/>
    <n v="231.85"/>
    <n v="725000"/>
    <n v="249.6"/>
    <n v="780500"/>
    <x v="1065"/>
    <n v="55500"/>
    <x v="2054"/>
    <x v="1778"/>
    <x v="71"/>
    <n v="20"/>
    <x v="69"/>
  </r>
  <r>
    <n v="2441"/>
    <n v="1895228"/>
    <s v="C"/>
    <s v="SWW"/>
    <s v="6204 Skahan Ln"/>
    <x v="13"/>
    <n v="5"/>
    <n v="3"/>
    <n v="0"/>
    <n v="2"/>
    <n v="1"/>
    <n v="1990"/>
    <n v="0.222"/>
    <n v="2858"/>
    <n v="244.93"/>
    <n v="700000"/>
    <n v="297.41000000000003"/>
    <n v="850000"/>
    <x v="1939"/>
    <n v="150000"/>
    <x v="2055"/>
    <x v="1345"/>
    <x v="71"/>
    <n v="0"/>
    <x v="1"/>
  </r>
  <r>
    <n v="2442"/>
    <n v="6257970"/>
    <s v="C"/>
    <s v="2N"/>
    <s v="12339 Tomanet Trl"/>
    <x v="19"/>
    <n v="3"/>
    <n v="2"/>
    <n v="0"/>
    <n v="2"/>
    <n v="1"/>
    <n v="1984"/>
    <n v="0.13200000000000001"/>
    <n v="1065"/>
    <n v="253.52"/>
    <n v="270000"/>
    <n v="301.41000000000003"/>
    <n v="321000"/>
    <x v="1940"/>
    <n v="51000"/>
    <x v="2056"/>
    <x v="147"/>
    <x v="71"/>
    <n v="5"/>
    <x v="16"/>
  </r>
  <r>
    <n v="2443"/>
    <n v="5328688"/>
    <s v="C"/>
    <s v="LS"/>
    <s v="16500 Pouliche Cv"/>
    <x v="11"/>
    <n v="4"/>
    <n v="3"/>
    <n v="1"/>
    <n v="3"/>
    <n v="1"/>
    <n v="2020"/>
    <n v="0.19400000000000001"/>
    <n v="3244"/>
    <n v="254.32"/>
    <n v="825000"/>
    <n v="285.14"/>
    <n v="925000"/>
    <x v="1941"/>
    <n v="100000"/>
    <x v="2057"/>
    <x v="23"/>
    <x v="71"/>
    <n v="14"/>
    <x v="21"/>
  </r>
  <r>
    <n v="2444"/>
    <n v="7004980"/>
    <s v="C"/>
    <s v="SWW"/>
    <s v="6508 Wolfcreek Pass"/>
    <x v="15"/>
    <n v="3"/>
    <n v="2"/>
    <n v="0"/>
    <n v="2"/>
    <n v="1"/>
    <n v="1983"/>
    <n v="0.54300000000000004"/>
    <n v="3144"/>
    <n v="254.42"/>
    <n v="799900"/>
    <n v="268.13"/>
    <n v="843000"/>
    <x v="1942"/>
    <n v="43100"/>
    <x v="2058"/>
    <x v="1779"/>
    <x v="71"/>
    <n v="4"/>
    <x v="3"/>
  </r>
  <r>
    <n v="2445"/>
    <n v="2489054"/>
    <s v="C"/>
    <n v="11"/>
    <s v="3400 Lodgepole Dr"/>
    <x v="8"/>
    <n v="3"/>
    <n v="2"/>
    <n v="0"/>
    <n v="2"/>
    <n v="1"/>
    <n v="2021"/>
    <n v="0.10100000000000001"/>
    <n v="1266"/>
    <n v="260.58"/>
    <n v="329900"/>
    <n v="298.49"/>
    <n v="377888"/>
    <x v="1943"/>
    <n v="47988"/>
    <x v="2059"/>
    <x v="1780"/>
    <x v="71"/>
    <n v="3"/>
    <x v="3"/>
  </r>
  <r>
    <n v="2446"/>
    <n v="1456805"/>
    <s v="C"/>
    <s v="10N"/>
    <s v="5100 Plumas"/>
    <x v="31"/>
    <n v="5"/>
    <n v="2"/>
    <n v="0"/>
    <n v="0"/>
    <n v="1"/>
    <n v="1961"/>
    <n v="0.312"/>
    <n v="2133"/>
    <n v="269.57"/>
    <n v="575000"/>
    <n v="261.13"/>
    <n v="557000"/>
    <x v="1944"/>
    <n v="-18000"/>
    <x v="2060"/>
    <x v="1781"/>
    <x v="71"/>
    <n v="61"/>
    <x v="24"/>
  </r>
  <r>
    <n v="2447"/>
    <n v="6735020"/>
    <s v="C"/>
    <s v="SWE"/>
    <s v="12816 Padua Dr"/>
    <x v="13"/>
    <n v="4"/>
    <n v="4"/>
    <n v="0"/>
    <n v="3"/>
    <n v="2"/>
    <n v="2016"/>
    <n v="0.224"/>
    <n v="3599"/>
    <n v="272.02"/>
    <n v="979000"/>
    <n v="312.58999999999997"/>
    <n v="1125000"/>
    <x v="1945"/>
    <n v="146000"/>
    <x v="2061"/>
    <x v="1782"/>
    <x v="71"/>
    <n v="4"/>
    <x v="4"/>
  </r>
  <r>
    <n v="2448"/>
    <n v="3464881"/>
    <s v="C"/>
    <s v="LS"/>
    <s v="4100 Sugarloaf Dr"/>
    <x v="11"/>
    <n v="4"/>
    <n v="4"/>
    <n v="0"/>
    <n v="3"/>
    <n v="2"/>
    <n v="2006"/>
    <n v="0.31"/>
    <n v="4315"/>
    <n v="278.10000000000002"/>
    <n v="1200000"/>
    <n v="253.77"/>
    <n v="1095000"/>
    <x v="1946"/>
    <n v="-105000"/>
    <x v="2062"/>
    <x v="1783"/>
    <x v="71"/>
    <n v="4"/>
    <x v="3"/>
  </r>
  <r>
    <n v="2449"/>
    <n v="6298873"/>
    <s v="C"/>
    <s v="SWE"/>
    <s v="2205 Riddle Rd"/>
    <x v="9"/>
    <n v="2"/>
    <n v="1"/>
    <n v="0"/>
    <n v="2"/>
    <n v="1"/>
    <n v="1937"/>
    <n v="0.23799999999999999"/>
    <n v="928"/>
    <n v="280.06"/>
    <n v="259900"/>
    <n v="323.27999999999997"/>
    <n v="300000"/>
    <x v="1947"/>
    <n v="40100"/>
    <x v="2063"/>
    <x v="1784"/>
    <x v="71"/>
    <n v="0"/>
    <x v="1"/>
  </r>
  <r>
    <n v="2450"/>
    <n v="9934400"/>
    <s v="C"/>
    <s v="NW"/>
    <s v="11216 Timbrook Trl"/>
    <x v="18"/>
    <n v="3"/>
    <n v="2"/>
    <n v="0"/>
    <n v="2"/>
    <n v="2"/>
    <n v="1979"/>
    <n v="0.22900000000000001"/>
    <n v="1827"/>
    <n v="284.07"/>
    <n v="519000"/>
    <n v="322.93"/>
    <n v="590000"/>
    <x v="1948"/>
    <n v="71000"/>
    <x v="2064"/>
    <x v="1785"/>
    <x v="71"/>
    <n v="4"/>
    <x v="4"/>
  </r>
  <r>
    <n v="2451"/>
    <n v="1626025"/>
    <s v="C"/>
    <n v="3"/>
    <s v="6213 Adalee Ave"/>
    <x v="20"/>
    <n v="2"/>
    <n v="2"/>
    <n v="0"/>
    <n v="0"/>
    <n v="1.5"/>
    <n v="1976"/>
    <n v="0.23599999999999999"/>
    <n v="1573"/>
    <n v="298.79000000000002"/>
    <n v="470000"/>
    <n v="320.41000000000003"/>
    <n v="504000"/>
    <x v="1371"/>
    <n v="34000"/>
    <x v="2065"/>
    <x v="1786"/>
    <x v="71"/>
    <n v="8"/>
    <x v="2"/>
  </r>
  <r>
    <n v="2452"/>
    <n v="2818293"/>
    <s v="C"/>
    <s v="W"/>
    <s v="8501 HICKORY CREEK Dr"/>
    <x v="17"/>
    <n v="4"/>
    <n v="4"/>
    <n v="1"/>
    <n v="3"/>
    <n v="2"/>
    <n v="1982"/>
    <n v="0.89700000000000002"/>
    <n v="5107"/>
    <n v="308.39999999999998"/>
    <n v="1575000"/>
    <n v="295.67"/>
    <n v="1510000"/>
    <x v="1949"/>
    <n v="-65000"/>
    <x v="2066"/>
    <x v="1787"/>
    <x v="71"/>
    <n v="13"/>
    <x v="30"/>
  </r>
  <r>
    <n v="2453"/>
    <n v="1535580"/>
    <s v="C"/>
    <s v="10S"/>
    <s v="8704 Huebinger Pass"/>
    <x v="31"/>
    <n v="3"/>
    <n v="2"/>
    <n v="0"/>
    <n v="2"/>
    <n v="1"/>
    <n v="1988"/>
    <n v="0.16500000000000001"/>
    <n v="1441"/>
    <n v="310.72000000000003"/>
    <n v="447750"/>
    <n v="310.72000000000003"/>
    <n v="447750"/>
    <x v="1"/>
    <n v="0"/>
    <x v="1"/>
    <x v="1"/>
    <x v="71"/>
    <n v="0"/>
    <x v="1"/>
  </r>
  <r>
    <n v="2454"/>
    <n v="2066372"/>
    <s v="C"/>
    <s v="1N"/>
    <s v="11809 Highland Oaks Trl"/>
    <x v="14"/>
    <n v="3"/>
    <n v="2"/>
    <n v="0"/>
    <n v="2"/>
    <n v="1"/>
    <n v="1972"/>
    <n v="0.27200000000000002"/>
    <n v="1688"/>
    <n v="319.85000000000002"/>
    <n v="539900"/>
    <n v="313.68"/>
    <n v="529500"/>
    <x v="1950"/>
    <n v="-10400"/>
    <x v="2067"/>
    <x v="1788"/>
    <x v="71"/>
    <n v="14"/>
    <x v="27"/>
  </r>
  <r>
    <n v="2455"/>
    <n v="3206450"/>
    <s v="C"/>
    <s v="RN"/>
    <s v="9310 Bayshore Bnd #42"/>
    <x v="2"/>
    <n v="3"/>
    <n v="2"/>
    <n v="0"/>
    <n v="2"/>
    <n v="1"/>
    <n v="2018"/>
    <n v="0.34499999999999997"/>
    <n v="2016"/>
    <n v="322.42"/>
    <n v="650000"/>
    <n v="347.22"/>
    <n v="700000"/>
    <x v="1951"/>
    <n v="50000"/>
    <x v="2068"/>
    <x v="1252"/>
    <x v="71"/>
    <n v="5"/>
    <x v="4"/>
  </r>
  <r>
    <n v="2456"/>
    <n v="6494329"/>
    <s v="C"/>
    <s v="1N"/>
    <s v="9107 Bluegrass Dr"/>
    <x v="14"/>
    <n v="4"/>
    <n v="2"/>
    <n v="0"/>
    <n v="2"/>
    <n v="1"/>
    <n v="1987"/>
    <n v="0.22500000000000001"/>
    <n v="2329"/>
    <n v="343.45"/>
    <n v="799900"/>
    <n v="487.33"/>
    <n v="1135000"/>
    <x v="1952"/>
    <n v="335100"/>
    <x v="2069"/>
    <x v="1789"/>
    <x v="71"/>
    <n v="2"/>
    <x v="6"/>
  </r>
  <r>
    <n v="2457"/>
    <n v="1762285"/>
    <s v="C"/>
    <n v="4"/>
    <s v="5404 Shoalwood Ave"/>
    <x v="42"/>
    <n v="4"/>
    <n v="3"/>
    <n v="1"/>
    <n v="2"/>
    <n v="2"/>
    <n v="1951"/>
    <n v="0.223"/>
    <n v="2532"/>
    <n v="363.35"/>
    <n v="920000"/>
    <n v="363.35"/>
    <n v="920000"/>
    <x v="1"/>
    <n v="0"/>
    <x v="1"/>
    <x v="1"/>
    <x v="71"/>
    <n v="30"/>
    <x v="15"/>
  </r>
  <r>
    <n v="2458"/>
    <n v="8853412"/>
    <s v="C"/>
    <n v="5"/>
    <s v="1404 E M Franklin Ave #2"/>
    <x v="21"/>
    <n v="3"/>
    <n v="2"/>
    <n v="1"/>
    <n v="1"/>
    <n v="2"/>
    <n v="2020"/>
    <n v="0.26200000000000001"/>
    <n v="1270"/>
    <n v="385.04"/>
    <n v="489000"/>
    <n v="385.04"/>
    <n v="489000"/>
    <x v="1"/>
    <n v="0"/>
    <x v="1"/>
    <x v="1"/>
    <x v="71"/>
    <n v="20"/>
    <x v="69"/>
  </r>
  <r>
    <n v="2459"/>
    <n v="1488608"/>
    <s v="C"/>
    <n v="5"/>
    <s v="1104 1/2 Fiesta St"/>
    <x v="24"/>
    <n v="3"/>
    <n v="2"/>
    <n v="0"/>
    <n v="0"/>
    <n v="1"/>
    <n v="1965"/>
    <n v="0.154"/>
    <n v="1190"/>
    <n v="397.48"/>
    <n v="473000"/>
    <n v="521.01"/>
    <n v="620000"/>
    <x v="1953"/>
    <n v="147000"/>
    <x v="2070"/>
    <x v="1790"/>
    <x v="71"/>
    <n v="4"/>
    <x v="4"/>
  </r>
  <r>
    <n v="2460"/>
    <n v="4723004"/>
    <s v="C"/>
    <n v="3"/>
    <s v="2125 Emma Long St"/>
    <x v="20"/>
    <n v="3"/>
    <n v="3"/>
    <n v="0"/>
    <n v="2"/>
    <n v="1"/>
    <n v="2009"/>
    <n v="7.8E-2"/>
    <n v="1720"/>
    <n v="421.51"/>
    <n v="725000"/>
    <n v="489.29"/>
    <n v="841586"/>
    <x v="1954"/>
    <n v="116586"/>
    <x v="2071"/>
    <x v="1791"/>
    <x v="71"/>
    <n v="5"/>
    <x v="3"/>
  </r>
  <r>
    <n v="2461"/>
    <n v="6159527"/>
    <s v="C"/>
    <n v="3"/>
    <s v="1306 Ridgemont Dr"/>
    <x v="20"/>
    <n v="3"/>
    <n v="1"/>
    <n v="0"/>
    <n v="0"/>
    <n v="1"/>
    <n v="1955"/>
    <n v="0.189"/>
    <n v="1015"/>
    <n v="443.35"/>
    <n v="450000"/>
    <n v="477.83"/>
    <n v="485000"/>
    <x v="1530"/>
    <n v="35000"/>
    <x v="2072"/>
    <x v="86"/>
    <x v="71"/>
    <n v="1"/>
    <x v="5"/>
  </r>
  <r>
    <n v="2462"/>
    <n v="1073666"/>
    <s v="C"/>
    <n v="7"/>
    <s v="2202 Montclaire St"/>
    <x v="26"/>
    <n v="3"/>
    <n v="2"/>
    <n v="1"/>
    <n v="0"/>
    <n v="1"/>
    <n v="1951"/>
    <n v="0.17199999999999999"/>
    <n v="2426"/>
    <n v="546.16999999999996"/>
    <n v="1325000"/>
    <n v="579.14"/>
    <n v="1405000"/>
    <x v="1955"/>
    <n v="80000"/>
    <x v="2073"/>
    <x v="1792"/>
    <x v="71"/>
    <n v="136"/>
    <x v="46"/>
  </r>
  <r>
    <n v="2463"/>
    <n v="1770929"/>
    <s v="C"/>
    <s v="1B"/>
    <s v="2390 W 8th St"/>
    <x v="37"/>
    <n v="4"/>
    <n v="3"/>
    <n v="0"/>
    <n v="2"/>
    <n v="2"/>
    <n v="2001"/>
    <n v="0.14299999999999999"/>
    <n v="2895"/>
    <n v="621.76"/>
    <n v="1800000"/>
    <n v="673.58"/>
    <n v="1950000"/>
    <x v="1956"/>
    <n v="150000"/>
    <x v="2074"/>
    <x v="1171"/>
    <x v="71"/>
    <n v="5"/>
    <x v="16"/>
  </r>
  <r>
    <n v="2464"/>
    <n v="4314742"/>
    <s v="C"/>
    <n v="5"/>
    <s v="900 Cherico St"/>
    <x v="24"/>
    <n v="2"/>
    <n v="1"/>
    <n v="0"/>
    <n v="0"/>
    <n v="1"/>
    <n v="1945"/>
    <n v="0.254"/>
    <n v="703"/>
    <n v="994.31"/>
    <n v="699000"/>
    <n v="960.17"/>
    <n v="675000"/>
    <x v="1957"/>
    <n v="-24000"/>
    <x v="2075"/>
    <x v="1793"/>
    <x v="71"/>
    <n v="166"/>
    <x v="202"/>
  </r>
  <r>
    <n v="2465"/>
    <n v="1398101"/>
    <s v="C"/>
    <n v="7"/>
    <s v="1805 Frazier Ave"/>
    <x v="26"/>
    <n v="1"/>
    <n v="1"/>
    <n v="0"/>
    <n v="0"/>
    <n v="1"/>
    <n v="1942"/>
    <n v="0.14799999999999999"/>
    <n v="500"/>
    <n v="1500"/>
    <n v="750000"/>
    <n v="1540"/>
    <n v="770000"/>
    <x v="1958"/>
    <n v="20000"/>
    <x v="2076"/>
    <x v="185"/>
    <x v="71"/>
    <n v="0"/>
    <x v="1"/>
  </r>
  <r>
    <n v="2466"/>
    <n v="1242926"/>
    <s v="C"/>
    <s v="NE"/>
    <s v="12005 Dunfries Ln"/>
    <x v="28"/>
    <n v="3"/>
    <n v="2"/>
    <n v="0"/>
    <n v="2"/>
    <n v="1"/>
    <n v="2005"/>
    <n v="0.19400000000000001"/>
    <n v="1628"/>
    <n v="141.28"/>
    <n v="230000"/>
    <n v="195.95"/>
    <n v="319000"/>
    <x v="1959"/>
    <n v="89000"/>
    <x v="2077"/>
    <x v="1794"/>
    <x v="72"/>
    <n v="2"/>
    <x v="6"/>
  </r>
  <r>
    <n v="2467"/>
    <n v="3031200"/>
    <s v="C"/>
    <s v="5E"/>
    <s v="3409 Etheredge Dr"/>
    <x v="4"/>
    <n v="3"/>
    <n v="2"/>
    <n v="1"/>
    <n v="2"/>
    <n v="2"/>
    <n v="2004"/>
    <n v="0.108"/>
    <n v="1892"/>
    <n v="145.35"/>
    <n v="275000"/>
    <n v="149.58000000000001"/>
    <n v="283000"/>
    <x v="126"/>
    <n v="8000"/>
    <x v="2078"/>
    <x v="1795"/>
    <x v="72"/>
    <n v="5"/>
    <x v="16"/>
  </r>
  <r>
    <n v="2468"/>
    <n v="8459057"/>
    <s v="C"/>
    <s v="SWE"/>
    <s v="10929 Sea Hero Ln"/>
    <x v="9"/>
    <n v="5"/>
    <n v="3"/>
    <n v="1"/>
    <n v="2"/>
    <n v="2"/>
    <n v="2004"/>
    <n v="0.22"/>
    <n v="3218"/>
    <n v="146.02000000000001"/>
    <n v="469900"/>
    <n v="174.02"/>
    <n v="560000"/>
    <x v="1960"/>
    <n v="90100"/>
    <x v="2079"/>
    <x v="1796"/>
    <x v="72"/>
    <n v="4"/>
    <x v="4"/>
  </r>
  <r>
    <n v="2469"/>
    <n v="5998714"/>
    <s v="C"/>
    <s v="SWE"/>
    <s v="406 Perico Pl #235"/>
    <x v="9"/>
    <n v="4"/>
    <n v="2"/>
    <n v="1"/>
    <n v="2"/>
    <n v="1"/>
    <n v="2016"/>
    <n v="0.218"/>
    <n v="2530"/>
    <n v="171.94"/>
    <n v="435000"/>
    <n v="210.58"/>
    <n v="532775"/>
    <x v="1961"/>
    <n v="97775"/>
    <x v="2080"/>
    <x v="1797"/>
    <x v="72"/>
    <n v="2"/>
    <x v="6"/>
  </r>
  <r>
    <n v="2470"/>
    <n v="9154074"/>
    <s v="C"/>
    <s v="SWE"/>
    <s v="3103 Foxton Cv"/>
    <x v="9"/>
    <n v="3"/>
    <n v="2"/>
    <n v="1"/>
    <n v="2"/>
    <n v="2"/>
    <n v="1994"/>
    <n v="0.16600000000000001"/>
    <n v="2174"/>
    <n v="190.89"/>
    <n v="415000"/>
    <n v="212.74"/>
    <n v="462500"/>
    <x v="1962"/>
    <n v="47500"/>
    <x v="2081"/>
    <x v="1798"/>
    <x v="72"/>
    <n v="3"/>
    <x v="3"/>
  </r>
  <r>
    <n v="2471"/>
    <n v="8851081"/>
    <s v="C"/>
    <s v="RN"/>
    <s v="2516 Lipizzan Dr"/>
    <x v="29"/>
    <n v="5"/>
    <n v="4"/>
    <n v="1"/>
    <n v="3"/>
    <n v="2"/>
    <n v="2005"/>
    <n v="0.19900000000000001"/>
    <n v="4359"/>
    <n v="195"/>
    <n v="850000"/>
    <n v="202.8"/>
    <n v="884000"/>
    <x v="1343"/>
    <n v="34000"/>
    <x v="2082"/>
    <x v="224"/>
    <x v="72"/>
    <n v="3"/>
    <x v="3"/>
  </r>
  <r>
    <n v="2472"/>
    <n v="1575329"/>
    <s v="C"/>
    <s v="SC"/>
    <s v="2300 Pinehurst Cv"/>
    <x v="35"/>
    <n v="4"/>
    <n v="2"/>
    <n v="1"/>
    <n v="2"/>
    <n v="1"/>
    <n v="1989"/>
    <n v="0.35099999999999998"/>
    <n v="2607"/>
    <n v="214.42"/>
    <n v="559000"/>
    <n v="220.56"/>
    <n v="575000"/>
    <x v="1963"/>
    <n v="16000"/>
    <x v="2083"/>
    <x v="1799"/>
    <x v="72"/>
    <n v="4"/>
    <x v="4"/>
  </r>
  <r>
    <n v="2473"/>
    <n v="2438657"/>
    <s v="C"/>
    <s v="SWE"/>
    <s v="11411 Arbor Downs Rd"/>
    <x v="9"/>
    <n v="4"/>
    <n v="3"/>
    <n v="0"/>
    <n v="3"/>
    <n v="2"/>
    <n v="2000"/>
    <n v="0.36499999999999999"/>
    <n v="2987"/>
    <n v="216.61"/>
    <n v="647000"/>
    <n v="320.39"/>
    <n v="957000"/>
    <x v="1964"/>
    <n v="310000"/>
    <x v="2084"/>
    <x v="1800"/>
    <x v="72"/>
    <n v="5"/>
    <x v="4"/>
  </r>
  <r>
    <n v="2474"/>
    <n v="2826789"/>
    <s v="C"/>
    <s v="NE"/>
    <s v="1113 Peggotty Pl"/>
    <x v="10"/>
    <n v="3"/>
    <n v="2"/>
    <n v="0"/>
    <n v="1"/>
    <n v="2"/>
    <n v="1985"/>
    <n v="9.7000000000000003E-2"/>
    <n v="1291"/>
    <n v="220.76"/>
    <n v="285000"/>
    <n v="271.11"/>
    <n v="350000"/>
    <x v="1822"/>
    <n v="65000"/>
    <x v="2085"/>
    <x v="1801"/>
    <x v="72"/>
    <n v="0"/>
    <x v="1"/>
  </r>
  <r>
    <n v="2475"/>
    <n v="1831648"/>
    <s v="C"/>
    <s v="SWE"/>
    <s v="1114 Winifred Dr"/>
    <x v="9"/>
    <n v="3"/>
    <n v="2"/>
    <n v="1"/>
    <n v="2"/>
    <n v="2"/>
    <n v="2020"/>
    <n v="0.11"/>
    <n v="1755"/>
    <n v="221.35"/>
    <n v="388470"/>
    <n v="224.77"/>
    <n v="394470"/>
    <x v="503"/>
    <n v="6000"/>
    <x v="2086"/>
    <x v="1802"/>
    <x v="72"/>
    <n v="16"/>
    <x v="75"/>
  </r>
  <r>
    <n v="2476"/>
    <n v="5646447"/>
    <s v="C"/>
    <s v="NE"/>
    <s v="12221 Little Fatima Ln"/>
    <x v="10"/>
    <n v="2"/>
    <n v="2"/>
    <n v="0"/>
    <n v="2"/>
    <n v="1"/>
    <n v="1986"/>
    <n v="0.115"/>
    <n v="1021"/>
    <n v="225.27"/>
    <n v="230000"/>
    <n v="220.37"/>
    <n v="225000"/>
    <x v="1965"/>
    <n v="-5000"/>
    <x v="2087"/>
    <x v="1803"/>
    <x v="72"/>
    <n v="0"/>
    <x v="1"/>
  </r>
  <r>
    <n v="2477"/>
    <n v="1082189"/>
    <s v="C"/>
    <s v="SWW"/>
    <s v="8514 Forest Heights Ln"/>
    <x v="15"/>
    <n v="5"/>
    <n v="3"/>
    <n v="0"/>
    <n v="2"/>
    <n v="2"/>
    <n v="1995"/>
    <n v="0.187"/>
    <n v="2790"/>
    <n v="229.03"/>
    <n v="639000"/>
    <n v="237.06"/>
    <n v="661400"/>
    <x v="1966"/>
    <n v="22400"/>
    <x v="2088"/>
    <x v="1804"/>
    <x v="72"/>
    <n v="7"/>
    <x v="32"/>
  </r>
  <r>
    <n v="2478"/>
    <n v="2502574"/>
    <s v="C"/>
    <s v="N"/>
    <s v="13006 Rampart St"/>
    <x v="6"/>
    <n v="3"/>
    <n v="2"/>
    <n v="1"/>
    <n v="2"/>
    <n v="2"/>
    <n v="1983"/>
    <n v="0.38400000000000001"/>
    <n v="1624"/>
    <n v="230.91"/>
    <n v="375000"/>
    <n v="246.92"/>
    <n v="401000"/>
    <x v="1967"/>
    <n v="26000"/>
    <x v="2089"/>
    <x v="1558"/>
    <x v="72"/>
    <n v="4"/>
    <x v="3"/>
  </r>
  <r>
    <n v="2479"/>
    <n v="9808304"/>
    <s v="C"/>
    <s v="SC"/>
    <s v="6816 Doyal Dr"/>
    <x v="35"/>
    <n v="2"/>
    <n v="1"/>
    <n v="1"/>
    <n v="1"/>
    <n v="2"/>
    <n v="2004"/>
    <n v="8.3000000000000004E-2"/>
    <n v="988"/>
    <n v="232.79"/>
    <n v="230000"/>
    <n v="242.91"/>
    <n v="240000"/>
    <x v="1968"/>
    <n v="10000"/>
    <x v="2090"/>
    <x v="219"/>
    <x v="72"/>
    <n v="17"/>
    <x v="75"/>
  </r>
  <r>
    <n v="2480"/>
    <n v="2877174"/>
    <s v="C"/>
    <s v="SWW"/>
    <s v="7905 Crandall Rd"/>
    <x v="13"/>
    <n v="4"/>
    <n v="3"/>
    <n v="1"/>
    <n v="2"/>
    <n v="1"/>
    <n v="2005"/>
    <n v="0.216"/>
    <n v="2901"/>
    <n v="241.3"/>
    <n v="700000"/>
    <n v="320.58"/>
    <n v="930000"/>
    <x v="1969"/>
    <n v="230000"/>
    <x v="2091"/>
    <x v="1805"/>
    <x v="72"/>
    <n v="5"/>
    <x v="16"/>
  </r>
  <r>
    <n v="2481"/>
    <n v="4975815"/>
    <s v="C"/>
    <s v="10S"/>
    <s v="907 Sand Hill Branch Dr"/>
    <x v="9"/>
    <n v="3"/>
    <n v="2"/>
    <n v="0"/>
    <n v="2"/>
    <n v="1"/>
    <n v="2018"/>
    <n v="0.187"/>
    <n v="1583"/>
    <n v="246.3"/>
    <n v="389900"/>
    <n v="293.27"/>
    <n v="464250"/>
    <x v="1970"/>
    <n v="74350"/>
    <x v="2092"/>
    <x v="1806"/>
    <x v="72"/>
    <n v="5"/>
    <x v="16"/>
  </r>
  <r>
    <n v="2482"/>
    <n v="1662903"/>
    <s v="C"/>
    <s v="RRW"/>
    <s v="9601 Pasatiempo Dr"/>
    <x v="27"/>
    <n v="4"/>
    <n v="2"/>
    <n v="0"/>
    <n v="3"/>
    <n v="1"/>
    <n v="2004"/>
    <n v="0.18"/>
    <n v="2256"/>
    <n v="254.88"/>
    <n v="575000"/>
    <n v="299.2"/>
    <n v="675000"/>
    <x v="1656"/>
    <n v="100000"/>
    <x v="2093"/>
    <x v="1105"/>
    <x v="72"/>
    <n v="1"/>
    <x v="5"/>
  </r>
  <r>
    <n v="2483"/>
    <n v="6958631"/>
    <s v="C"/>
    <s v="SWE"/>
    <s v="4517 Norman Trl"/>
    <x v="15"/>
    <n v="3"/>
    <n v="2"/>
    <n v="0"/>
    <n v="2"/>
    <n v="1"/>
    <n v="2001"/>
    <n v="0.20799999999999999"/>
    <n v="1744"/>
    <n v="263.7"/>
    <n v="459900"/>
    <n v="337.16"/>
    <n v="588000"/>
    <x v="1971"/>
    <n v="128100"/>
    <x v="2094"/>
    <x v="1807"/>
    <x v="72"/>
    <n v="3"/>
    <x v="3"/>
  </r>
  <r>
    <n v="2484"/>
    <n v="8498699"/>
    <s v="C"/>
    <s v="5E"/>
    <s v="4620 Inicio Ln"/>
    <x v="4"/>
    <n v="2"/>
    <n v="2"/>
    <n v="0"/>
    <n v="1"/>
    <n v="1"/>
    <n v="2016"/>
    <n v="0.14199999999999999"/>
    <n v="1020"/>
    <n v="274.41000000000003"/>
    <n v="279900"/>
    <n v="284.31"/>
    <n v="290000"/>
    <x v="1972"/>
    <n v="10100"/>
    <x v="2095"/>
    <x v="1808"/>
    <x v="72"/>
    <n v="4"/>
    <x v="4"/>
  </r>
  <r>
    <n v="2485"/>
    <n v="4627616"/>
    <s v="C"/>
    <s v="LS"/>
    <s v="6701 Llano Stage Trl"/>
    <x v="11"/>
    <n v="3"/>
    <n v="2"/>
    <n v="0"/>
    <n v="2"/>
    <n v="1"/>
    <n v="2019"/>
    <n v="0.13800000000000001"/>
    <n v="1517"/>
    <n v="283.45"/>
    <n v="429995"/>
    <n v="343.44"/>
    <n v="521000"/>
    <x v="1973"/>
    <n v="91005"/>
    <x v="2096"/>
    <x v="1809"/>
    <x v="72"/>
    <n v="3"/>
    <x v="3"/>
  </r>
  <r>
    <n v="2486"/>
    <n v="5439508"/>
    <s v="C"/>
    <s v="1B"/>
    <s v="5511 Courtyard Dr"/>
    <x v="34"/>
    <n v="4"/>
    <n v="4"/>
    <n v="1"/>
    <n v="3"/>
    <n v="2"/>
    <n v="1990"/>
    <n v="0.19600000000000001"/>
    <n v="4542"/>
    <n v="298.33"/>
    <n v="1355000"/>
    <n v="298.33"/>
    <n v="1355000"/>
    <x v="1"/>
    <n v="0"/>
    <x v="1"/>
    <x v="1"/>
    <x v="72"/>
    <n v="11"/>
    <x v="7"/>
  </r>
  <r>
    <n v="2487"/>
    <n v="9184804"/>
    <s v="C"/>
    <s v="10N"/>
    <s v="4604 S 1st St"/>
    <x v="31"/>
    <n v="3"/>
    <n v="1"/>
    <n v="0"/>
    <n v="0"/>
    <n v="1"/>
    <n v="1960"/>
    <n v="0.17"/>
    <n v="936"/>
    <n v="315.17"/>
    <n v="295000"/>
    <n v="352.56"/>
    <n v="330000"/>
    <x v="1974"/>
    <n v="35000"/>
    <x v="2097"/>
    <x v="557"/>
    <x v="72"/>
    <n v="8"/>
    <x v="2"/>
  </r>
  <r>
    <n v="2488"/>
    <n v="6579028"/>
    <s v="C"/>
    <s v="1N"/>
    <s v="3907 COLOGNE Ln"/>
    <x v="6"/>
    <n v="3"/>
    <n v="2"/>
    <n v="0"/>
    <n v="2"/>
    <n v="1"/>
    <n v="1981"/>
    <n v="0.17899999999999999"/>
    <n v="1526"/>
    <n v="320.45"/>
    <n v="489000"/>
    <n v="406.95"/>
    <n v="621000"/>
    <x v="1975"/>
    <n v="132000"/>
    <x v="2098"/>
    <x v="1810"/>
    <x v="72"/>
    <n v="3"/>
    <x v="3"/>
  </r>
  <r>
    <n v="2489"/>
    <n v="5361276"/>
    <s v="C"/>
    <s v="1A"/>
    <s v="3809 Rockledge Dr"/>
    <x v="34"/>
    <n v="3"/>
    <n v="3"/>
    <n v="0"/>
    <n v="2"/>
    <n v="2"/>
    <n v="1968"/>
    <n v="0.28999999999999998"/>
    <n v="2248"/>
    <n v="322.51"/>
    <n v="725000"/>
    <n v="322.95"/>
    <n v="726000"/>
    <x v="745"/>
    <n v="1000"/>
    <x v="2099"/>
    <x v="1811"/>
    <x v="72"/>
    <n v="0"/>
    <x v="1"/>
  </r>
  <r>
    <n v="2490"/>
    <n v="4894829"/>
    <s v="C"/>
    <n v="3"/>
    <s v="2404 Mc Bee St"/>
    <x v="20"/>
    <n v="4"/>
    <n v="3"/>
    <n v="0"/>
    <n v="3"/>
    <n v="2"/>
    <n v="2018"/>
    <n v="7.5999999999999998E-2"/>
    <n v="2883"/>
    <n v="329.52"/>
    <n v="950000"/>
    <n v="381.55"/>
    <n v="1100000"/>
    <x v="1976"/>
    <n v="150000"/>
    <x v="2100"/>
    <x v="1387"/>
    <x v="72"/>
    <n v="4"/>
    <x v="4"/>
  </r>
  <r>
    <n v="2491"/>
    <n v="1616354"/>
    <s v="C"/>
    <n v="5"/>
    <s v="1406 E M Franklin Ave #1"/>
    <x v="21"/>
    <n v="4"/>
    <n v="3"/>
    <n v="0"/>
    <n v="2"/>
    <n v="2"/>
    <n v="2020"/>
    <n v="0.16700000000000001"/>
    <n v="1834"/>
    <n v="359.32"/>
    <n v="659000"/>
    <n v="357.14"/>
    <n v="655000"/>
    <x v="487"/>
    <n v="-4000"/>
    <x v="2101"/>
    <x v="1812"/>
    <x v="72"/>
    <n v="65"/>
    <x v="49"/>
  </r>
  <r>
    <n v="2492"/>
    <n v="1874278"/>
    <s v="C"/>
    <n v="5"/>
    <s v="2906 Webberville Rd #1"/>
    <x v="24"/>
    <n v="3"/>
    <n v="3"/>
    <n v="0"/>
    <n v="1"/>
    <n v="2"/>
    <n v="2019"/>
    <n v="9.1999999999999998E-2"/>
    <n v="2032"/>
    <n v="398.62"/>
    <n v="810000"/>
    <n v="402.31"/>
    <n v="817500"/>
    <x v="1977"/>
    <n v="7500"/>
    <x v="2102"/>
    <x v="1813"/>
    <x v="72"/>
    <n v="3"/>
    <x v="3"/>
  </r>
  <r>
    <n v="2493"/>
    <n v="4834436"/>
    <s v="C"/>
    <n v="2"/>
    <s v="8402 Bowling Green A Dr #A"/>
    <x v="25"/>
    <n v="3"/>
    <n v="2"/>
    <n v="1"/>
    <n v="1"/>
    <n v="2"/>
    <n v="2021"/>
    <n v="0.14499999999999999"/>
    <n v="1530"/>
    <n v="404.58"/>
    <n v="619000"/>
    <n v="404.58"/>
    <n v="619000"/>
    <x v="1"/>
    <n v="0"/>
    <x v="1"/>
    <x v="1"/>
    <x v="72"/>
    <n v="13"/>
    <x v="30"/>
  </r>
  <r>
    <n v="2494"/>
    <n v="3091653"/>
    <s v="C"/>
    <s v="1N"/>
    <s v="11619 Spotted Horse Dr"/>
    <x v="14"/>
    <n v="3"/>
    <n v="2"/>
    <n v="0"/>
    <n v="2"/>
    <n v="1"/>
    <n v="1981"/>
    <n v="0.18099999999999999"/>
    <n v="1356"/>
    <n v="405.6"/>
    <n v="550000"/>
    <n v="431.42"/>
    <n v="585000"/>
    <x v="1978"/>
    <n v="35000"/>
    <x v="2103"/>
    <x v="1814"/>
    <x v="72"/>
    <n v="8"/>
    <x v="2"/>
  </r>
  <r>
    <n v="2495"/>
    <n v="2977564"/>
    <s v="C"/>
    <n v="4"/>
    <s v="4309 Shoal Creek Blvd"/>
    <x v="42"/>
    <n v="3"/>
    <n v="2"/>
    <n v="1"/>
    <n v="2"/>
    <n v="2"/>
    <n v="1998"/>
    <n v="0.17100000000000001"/>
    <n v="2076"/>
    <n v="433.48"/>
    <n v="899900"/>
    <n v="462.43"/>
    <n v="960000"/>
    <x v="1979"/>
    <n v="60100"/>
    <x v="2104"/>
    <x v="1815"/>
    <x v="72"/>
    <n v="80"/>
    <x v="112"/>
  </r>
  <r>
    <n v="2496"/>
    <n v="5848792"/>
    <s v="C"/>
    <n v="5"/>
    <s v="907 Tillery St #1"/>
    <x v="24"/>
    <n v="4"/>
    <n v="2"/>
    <n v="1"/>
    <n v="1"/>
    <n v="2"/>
    <n v="2020"/>
    <n v="0.16"/>
    <n v="2450"/>
    <n v="530.61"/>
    <n v="1300000"/>
    <n v="530.61"/>
    <n v="1300000"/>
    <x v="1"/>
    <n v="0"/>
    <x v="1"/>
    <x v="1"/>
    <x v="72"/>
    <n v="3"/>
    <x v="3"/>
  </r>
  <r>
    <n v="2497"/>
    <n v="6864356"/>
    <s v="C"/>
    <s v="1B"/>
    <s v="1516 Northwood Rd"/>
    <x v="37"/>
    <n v="3"/>
    <n v="2"/>
    <n v="0"/>
    <n v="2"/>
    <n v="1"/>
    <n v="1937"/>
    <n v="0.17599999999999999"/>
    <n v="1625"/>
    <n v="600"/>
    <n v="975000"/>
    <n v="738.49"/>
    <n v="1200050"/>
    <x v="1980"/>
    <n v="225050"/>
    <x v="2105"/>
    <x v="1816"/>
    <x v="72"/>
    <n v="3"/>
    <x v="3"/>
  </r>
  <r>
    <n v="2498"/>
    <n v="4712460"/>
    <s v="C"/>
    <s v="NE"/>
    <s v="11126 Seay St"/>
    <x v="28"/>
    <n v="4"/>
    <n v="2"/>
    <n v="0"/>
    <n v="2"/>
    <n v="1"/>
    <n v="1996"/>
    <n v="0.19600000000000001"/>
    <n v="2514"/>
    <n v="125.3"/>
    <n v="315000"/>
    <n v="166.87"/>
    <n v="419500"/>
    <x v="1981"/>
    <n v="104500"/>
    <x v="2106"/>
    <x v="1817"/>
    <x v="73"/>
    <n v="6"/>
    <x v="16"/>
  </r>
  <r>
    <n v="2499"/>
    <n v="9817787"/>
    <s v="C"/>
    <s v="HD"/>
    <s v="181 Rock Vista"/>
    <x v="7"/>
    <n v="4"/>
    <n v="4"/>
    <n v="1"/>
    <n v="2"/>
    <n v="1.5"/>
    <n v="2011"/>
    <n v="0.19"/>
    <n v="3558"/>
    <n v="154.58000000000001"/>
    <n v="550000"/>
    <n v="196.74"/>
    <n v="700000"/>
    <x v="1982"/>
    <n v="150000"/>
    <x v="2107"/>
    <x v="1818"/>
    <x v="73"/>
    <n v="7"/>
    <x v="32"/>
  </r>
  <r>
    <n v="2500"/>
    <n v="9413728"/>
    <s v="C"/>
    <s v="3E"/>
    <s v="8909 Sun Shower Bnd"/>
    <x v="1"/>
    <n v="3"/>
    <n v="2"/>
    <n v="0"/>
    <n v="2"/>
    <n v="1"/>
    <n v="2006"/>
    <n v="0.17699999999999999"/>
    <n v="1704"/>
    <n v="190.73"/>
    <n v="325000"/>
    <n v="214.2"/>
    <n v="365000"/>
    <x v="934"/>
    <n v="40000"/>
    <x v="2108"/>
    <x v="648"/>
    <x v="73"/>
    <n v="3"/>
    <x v="3"/>
  </r>
  <r>
    <n v="2501"/>
    <n v="6473935"/>
    <s v="C"/>
    <s v="NW"/>
    <s v="10404 Ember Glen Dr"/>
    <x v="2"/>
    <n v="5"/>
    <n v="3"/>
    <n v="1"/>
    <n v="3"/>
    <n v="2"/>
    <n v="1996"/>
    <n v="0.188"/>
    <n v="3740"/>
    <n v="193.85"/>
    <n v="725000"/>
    <n v="227.27"/>
    <n v="850000"/>
    <x v="1983"/>
    <n v="125000"/>
    <x v="2109"/>
    <x v="1819"/>
    <x v="73"/>
    <n v="4"/>
    <x v="4"/>
  </r>
  <r>
    <n v="2502"/>
    <n v="6517799"/>
    <s v="C"/>
    <n v="9"/>
    <s v="1613 Anise Dr"/>
    <x v="33"/>
    <n v="4"/>
    <n v="2"/>
    <n v="0"/>
    <n v="1"/>
    <n v="1"/>
    <n v="2006"/>
    <n v="0.114"/>
    <n v="1586"/>
    <n v="199.18"/>
    <n v="315900"/>
    <n v="230.45"/>
    <n v="365500"/>
    <x v="1984"/>
    <n v="49600"/>
    <x v="2110"/>
    <x v="1820"/>
    <x v="73"/>
    <n v="7"/>
    <x v="11"/>
  </r>
  <r>
    <n v="2503"/>
    <n v="1598696"/>
    <s v="C"/>
    <s v="RRW"/>
    <s v="16301 Double Eagle Dr"/>
    <x v="27"/>
    <n v="4"/>
    <n v="2"/>
    <n v="1"/>
    <n v="2"/>
    <n v="1"/>
    <n v="2003"/>
    <n v="0.32200000000000001"/>
    <n v="3078"/>
    <n v="203.05"/>
    <n v="625000"/>
    <n v="271.81"/>
    <n v="836625"/>
    <x v="1985"/>
    <n v="211625"/>
    <x v="2111"/>
    <x v="1821"/>
    <x v="73"/>
    <n v="3"/>
    <x v="6"/>
  </r>
  <r>
    <n v="2504"/>
    <n v="9641964"/>
    <s v="C"/>
    <s v="SC"/>
    <s v="8816 Sikes Way"/>
    <x v="35"/>
    <n v="3"/>
    <n v="2"/>
    <n v="0"/>
    <n v="2"/>
    <n v="1"/>
    <n v="2018"/>
    <n v="0.13700000000000001"/>
    <n v="1783"/>
    <n v="204.71"/>
    <n v="365000"/>
    <n v="230.23"/>
    <n v="410500"/>
    <x v="842"/>
    <n v="45500"/>
    <x v="2112"/>
    <x v="1822"/>
    <x v="73"/>
    <n v="5"/>
    <x v="16"/>
  </r>
  <r>
    <n v="2505"/>
    <n v="9454941"/>
    <s v="C"/>
    <s v="NW"/>
    <s v="12503 Gristmill Cv"/>
    <x v="18"/>
    <n v="5"/>
    <n v="3"/>
    <n v="0"/>
    <n v="2"/>
    <n v="1"/>
    <n v="1978"/>
    <n v="0.308"/>
    <n v="2234"/>
    <n v="212.58"/>
    <n v="474900"/>
    <n v="237.24"/>
    <n v="530000"/>
    <x v="1986"/>
    <n v="55100"/>
    <x v="2113"/>
    <x v="1823"/>
    <x v="73"/>
    <n v="4"/>
    <x v="4"/>
  </r>
  <r>
    <n v="2506"/>
    <n v="4475617"/>
    <s v="C"/>
    <s v="NW"/>
    <s v="7009 Buccaneer Trl"/>
    <x v="3"/>
    <n v="3"/>
    <n v="2"/>
    <n v="1"/>
    <n v="2"/>
    <n v="2"/>
    <n v="1991"/>
    <n v="0.13900000000000001"/>
    <n v="1800"/>
    <n v="222.22"/>
    <n v="400000"/>
    <n v="287.77999999999997"/>
    <n v="518000"/>
    <x v="1987"/>
    <n v="118000"/>
    <x v="2114"/>
    <x v="1824"/>
    <x v="73"/>
    <n v="3"/>
    <x v="3"/>
  </r>
  <r>
    <n v="2507"/>
    <n v="7322156"/>
    <s v="C"/>
    <s v="NW"/>
    <s v="9516 Meadowheath Dr"/>
    <x v="3"/>
    <n v="3"/>
    <n v="2"/>
    <n v="0"/>
    <n v="2"/>
    <n v="1"/>
    <n v="1975"/>
    <n v="0.3"/>
    <n v="1586"/>
    <n v="236.44"/>
    <n v="375000"/>
    <n v="286.89"/>
    <n v="455000"/>
    <x v="1155"/>
    <n v="80000"/>
    <x v="2115"/>
    <x v="1738"/>
    <x v="73"/>
    <n v="1"/>
    <x v="5"/>
  </r>
  <r>
    <n v="2508"/>
    <n v="7449602"/>
    <s v="C"/>
    <s v="SWE"/>
    <s v="12105 Verchota Dr"/>
    <x v="9"/>
    <n v="3"/>
    <n v="2"/>
    <n v="0"/>
    <n v="2"/>
    <n v="1"/>
    <n v="2008"/>
    <n v="0.13800000000000001"/>
    <n v="1382"/>
    <n v="242.4"/>
    <n v="335000"/>
    <n v="289.44"/>
    <n v="400000"/>
    <x v="1988"/>
    <n v="65000"/>
    <x v="2116"/>
    <x v="1587"/>
    <x v="73"/>
    <n v="6"/>
    <x v="16"/>
  </r>
  <r>
    <n v="2509"/>
    <n v="2588777"/>
    <s v="C"/>
    <s v="N"/>
    <s v="12907 Rampart St"/>
    <x v="6"/>
    <n v="3"/>
    <n v="2"/>
    <n v="1"/>
    <n v="2"/>
    <n v="2"/>
    <n v="1983"/>
    <n v="0.26600000000000001"/>
    <n v="1624"/>
    <n v="243.23"/>
    <n v="395000"/>
    <n v="281.10000000000002"/>
    <n v="456500"/>
    <x v="1989"/>
    <n v="61500"/>
    <x v="2117"/>
    <x v="1825"/>
    <x v="73"/>
    <n v="2"/>
    <x v="6"/>
  </r>
  <r>
    <n v="2510"/>
    <n v="9015473"/>
    <s v="C"/>
    <s v="NW"/>
    <s v="10416 Mourning Dove Dr"/>
    <x v="18"/>
    <n v="4"/>
    <n v="2"/>
    <n v="0"/>
    <n v="2"/>
    <n v="1"/>
    <n v="1976"/>
    <n v="0.23200000000000001"/>
    <n v="1939"/>
    <n v="244.97"/>
    <n v="475000"/>
    <n v="294.48"/>
    <n v="571000"/>
    <x v="1990"/>
    <n v="96000"/>
    <x v="2118"/>
    <x v="1826"/>
    <x v="73"/>
    <n v="4"/>
    <x v="4"/>
  </r>
  <r>
    <n v="2511"/>
    <n v="4454967"/>
    <s v="C"/>
    <s v="N"/>
    <s v="2119 Nathan Dr"/>
    <x v="5"/>
    <n v="3"/>
    <n v="2"/>
    <n v="0"/>
    <n v="2"/>
    <n v="1"/>
    <n v="1987"/>
    <n v="0.14199999999999999"/>
    <n v="1333"/>
    <n v="247.56"/>
    <n v="330000"/>
    <n v="301.95"/>
    <n v="402500"/>
    <x v="1991"/>
    <n v="72500"/>
    <x v="2119"/>
    <x v="1827"/>
    <x v="73"/>
    <n v="4"/>
    <x v="3"/>
  </r>
  <r>
    <n v="2512"/>
    <n v="9916288"/>
    <s v="C"/>
    <s v="SWW"/>
    <s v="10724 Galsworthy Ln"/>
    <x v="13"/>
    <n v="4"/>
    <n v="3"/>
    <n v="1"/>
    <n v="2"/>
    <n v="2"/>
    <n v="1997"/>
    <n v="0.2"/>
    <n v="3271"/>
    <n v="252.22"/>
    <n v="825000"/>
    <n v="343.93"/>
    <n v="1125000"/>
    <x v="1992"/>
    <n v="300000"/>
    <x v="2120"/>
    <x v="1828"/>
    <x v="73"/>
    <n v="4"/>
    <x v="4"/>
  </r>
  <r>
    <n v="2513"/>
    <n v="6153689"/>
    <s v="C"/>
    <s v="1N"/>
    <s v="11123 Henge Dr"/>
    <x v="14"/>
    <n v="3"/>
    <n v="2"/>
    <n v="0"/>
    <n v="2"/>
    <n v="1"/>
    <n v="1980"/>
    <n v="0.253"/>
    <n v="1675"/>
    <n v="272.18"/>
    <n v="455900"/>
    <n v="341.88"/>
    <n v="572650"/>
    <x v="1993"/>
    <n v="116750"/>
    <x v="2121"/>
    <x v="1829"/>
    <x v="73"/>
    <n v="7"/>
    <x v="32"/>
  </r>
  <r>
    <n v="2514"/>
    <n v="1941514"/>
    <s v="C"/>
    <s v="SWW"/>
    <s v="6209 Smith Oak Trl"/>
    <x v="15"/>
    <n v="4"/>
    <n v="2"/>
    <n v="0"/>
    <n v="0"/>
    <n v="1"/>
    <n v="1983"/>
    <n v="0.191"/>
    <n v="2185"/>
    <n v="274.60000000000002"/>
    <n v="600000"/>
    <n v="330.43"/>
    <n v="722000"/>
    <x v="1994"/>
    <n v="122000"/>
    <x v="2122"/>
    <x v="1830"/>
    <x v="73"/>
    <n v="3"/>
    <x v="3"/>
  </r>
  <r>
    <n v="2515"/>
    <n v="4688433"/>
    <s v="C"/>
    <s v="LS"/>
    <s v="6800 Llano Stage Trl"/>
    <x v="11"/>
    <n v="3"/>
    <n v="2"/>
    <n v="1"/>
    <n v="2"/>
    <n v="2"/>
    <n v="2018"/>
    <n v="0.125"/>
    <n v="2324"/>
    <n v="279.69"/>
    <n v="650000"/>
    <n v="311.95999999999998"/>
    <n v="725000"/>
    <x v="1995"/>
    <n v="75000"/>
    <x v="2123"/>
    <x v="1831"/>
    <x v="73"/>
    <n v="2"/>
    <x v="6"/>
  </r>
  <r>
    <n v="2516"/>
    <n v="6830821"/>
    <s v="C"/>
    <s v="RN"/>
    <s v="7208 Cielo Azul Pass"/>
    <x v="29"/>
    <n v="4"/>
    <n v="4"/>
    <n v="1"/>
    <n v="3"/>
    <n v="2"/>
    <n v="2001"/>
    <n v="1"/>
    <n v="5272"/>
    <n v="331.94"/>
    <n v="1750000"/>
    <n v="299.7"/>
    <n v="1580000"/>
    <x v="1996"/>
    <n v="-170000"/>
    <x v="2124"/>
    <x v="1832"/>
    <x v="73"/>
    <n v="105"/>
    <x v="126"/>
  </r>
  <r>
    <n v="2517"/>
    <n v="5070503"/>
    <s v="C"/>
    <s v="2N"/>
    <s v="849 Cripple Creek Dr"/>
    <x v="19"/>
    <n v="3"/>
    <n v="2"/>
    <n v="0"/>
    <n v="2"/>
    <n v="1"/>
    <n v="1974"/>
    <n v="0.184"/>
    <n v="1341"/>
    <n v="335.5"/>
    <n v="449900"/>
    <n v="381.06"/>
    <n v="511000"/>
    <x v="1997"/>
    <n v="61100"/>
    <x v="2125"/>
    <x v="1833"/>
    <x v="73"/>
    <n v="3"/>
    <x v="6"/>
  </r>
  <r>
    <n v="2518"/>
    <n v="3169892"/>
    <s v="C"/>
    <n v="9"/>
    <s v="3303 Santa Fe Dr"/>
    <x v="33"/>
    <n v="4"/>
    <n v="2"/>
    <n v="0"/>
    <n v="1"/>
    <n v="1"/>
    <n v="1970"/>
    <n v="0.249"/>
    <n v="1400"/>
    <n v="349.64"/>
    <n v="489500"/>
    <n v="349.64"/>
    <n v="489500"/>
    <x v="1"/>
    <n v="0"/>
    <x v="1"/>
    <x v="1"/>
    <x v="73"/>
    <n v="15"/>
    <x v="30"/>
  </r>
  <r>
    <n v="2519"/>
    <n v="9750713"/>
    <s v="C"/>
    <s v="W"/>
    <s v="4503 Cliffstone"/>
    <x v="17"/>
    <n v="3"/>
    <n v="2"/>
    <n v="0"/>
    <n v="2"/>
    <n v="1"/>
    <n v="1974"/>
    <n v="0.17100000000000001"/>
    <n v="1754"/>
    <n v="350.06"/>
    <n v="614000"/>
    <n v="408.78"/>
    <n v="717000"/>
    <x v="1998"/>
    <n v="103000"/>
    <x v="2126"/>
    <x v="1834"/>
    <x v="73"/>
    <n v="4"/>
    <x v="4"/>
  </r>
  <r>
    <n v="2520"/>
    <n v="7106041"/>
    <s v="C"/>
    <s v="2N"/>
    <s v="9103 Slayton Dr"/>
    <x v="10"/>
    <n v="3"/>
    <n v="1"/>
    <n v="0"/>
    <n v="1"/>
    <n v="1"/>
    <n v="1966"/>
    <n v="0.159"/>
    <n v="966"/>
    <n v="357.14"/>
    <n v="345000"/>
    <n v="383.02"/>
    <n v="370000"/>
    <x v="1999"/>
    <n v="25000"/>
    <x v="2127"/>
    <x v="1209"/>
    <x v="73"/>
    <n v="21"/>
    <x v="27"/>
  </r>
  <r>
    <n v="2521"/>
    <n v="5880853"/>
    <s v="C"/>
    <s v="LS"/>
    <s v="206 Tempranillo Way"/>
    <x v="11"/>
    <n v="5"/>
    <n v="5"/>
    <n v="1"/>
    <n v="3"/>
    <n v="2"/>
    <n v="2014"/>
    <n v="0.28499999999999998"/>
    <n v="4481"/>
    <n v="379.16"/>
    <n v="1699000"/>
    <n v="386.74"/>
    <n v="1732980"/>
    <x v="21"/>
    <n v="33980"/>
    <x v="2128"/>
    <x v="794"/>
    <x v="73"/>
    <n v="5"/>
    <x v="3"/>
  </r>
  <r>
    <n v="2522"/>
    <n v="5416617"/>
    <s v="C"/>
    <s v="10N"/>
    <s v="5104 Lansing Dr"/>
    <x v="31"/>
    <n v="3"/>
    <n v="2"/>
    <n v="0"/>
    <n v="1"/>
    <n v="1"/>
    <n v="1972"/>
    <n v="0.16600000000000001"/>
    <n v="1364"/>
    <n v="381.23"/>
    <n v="520000"/>
    <n v="410.56"/>
    <n v="560000"/>
    <x v="2000"/>
    <n v="40000"/>
    <x v="2129"/>
    <x v="1252"/>
    <x v="73"/>
    <n v="3"/>
    <x v="6"/>
  </r>
  <r>
    <n v="2523"/>
    <n v="1670039"/>
    <s v="C"/>
    <n v="4"/>
    <s v="5405 Duval St"/>
    <x v="22"/>
    <n v="3"/>
    <n v="2"/>
    <n v="0"/>
    <n v="1"/>
    <n v="1"/>
    <n v="1977"/>
    <n v="0.14299999999999999"/>
    <n v="1023"/>
    <n v="444.77"/>
    <n v="455000"/>
    <n v="601.16999999999996"/>
    <n v="615000"/>
    <x v="2001"/>
    <n v="160000"/>
    <x v="2130"/>
    <x v="1835"/>
    <x v="73"/>
    <n v="2"/>
    <x v="6"/>
  </r>
  <r>
    <n v="2524"/>
    <n v="6256381"/>
    <s v="C"/>
    <n v="5"/>
    <s v="1104 E 8th St"/>
    <x v="24"/>
    <n v="4"/>
    <n v="3"/>
    <n v="0"/>
    <n v="2"/>
    <n v="2"/>
    <n v="1906"/>
    <n v="0.152"/>
    <n v="2057"/>
    <n v="461.84"/>
    <n v="950000"/>
    <n v="517.74"/>
    <n v="1065000"/>
    <x v="2002"/>
    <n v="115000"/>
    <x v="2131"/>
    <x v="1836"/>
    <x v="73"/>
    <n v="52"/>
    <x v="193"/>
  </r>
  <r>
    <n v="2525"/>
    <n v="4876628"/>
    <s v="C"/>
    <n v="4"/>
    <s v="5506 Evans Ave #2"/>
    <x v="22"/>
    <n v="3"/>
    <n v="3"/>
    <n v="0"/>
    <n v="0"/>
    <n v="2"/>
    <n v="2020"/>
    <n v="0.14000000000000001"/>
    <n v="1175"/>
    <n v="467.23"/>
    <n v="549000"/>
    <n v="468.09"/>
    <n v="550000"/>
    <x v="2003"/>
    <n v="1000"/>
    <x v="2132"/>
    <x v="1837"/>
    <x v="73"/>
    <n v="11"/>
    <x v="7"/>
  </r>
  <r>
    <n v="2526"/>
    <n v="1146270"/>
    <s v="C"/>
    <n v="6"/>
    <s v="209 Ben Howell Dr #A"/>
    <x v="26"/>
    <n v="3"/>
    <n v="3"/>
    <n v="0"/>
    <n v="1"/>
    <n v="2"/>
    <n v="2018"/>
    <n v="7.2999999999999995E-2"/>
    <n v="1603"/>
    <n v="477.23"/>
    <n v="765000"/>
    <n v="530.88"/>
    <n v="851000"/>
    <x v="2004"/>
    <n v="86000"/>
    <x v="2133"/>
    <x v="1838"/>
    <x v="73"/>
    <n v="5"/>
    <x v="16"/>
  </r>
  <r>
    <n v="2527"/>
    <n v="7115829"/>
    <s v="C"/>
    <n v="6"/>
    <s v="1400 TRAVIS Hts"/>
    <x v="26"/>
    <n v="5"/>
    <n v="4"/>
    <n v="2"/>
    <n v="0"/>
    <n v="2"/>
    <n v="1914"/>
    <n v="0.161"/>
    <n v="3549"/>
    <n v="562.13"/>
    <n v="1995000"/>
    <n v="548.46"/>
    <n v="1946500"/>
    <x v="2005"/>
    <n v="-48500"/>
    <x v="2134"/>
    <x v="1839"/>
    <x v="73"/>
    <n v="103"/>
    <x v="38"/>
  </r>
  <r>
    <n v="2528"/>
    <n v="8218570"/>
    <s v="C"/>
    <n v="5"/>
    <s v="806 Northwestern Ave"/>
    <x v="24"/>
    <n v="1"/>
    <n v="1"/>
    <n v="0"/>
    <n v="0"/>
    <n v="1"/>
    <n v="1950"/>
    <n v="6.0999999999999999E-2"/>
    <n v="440"/>
    <n v="1022.73"/>
    <n v="450000"/>
    <n v="965.91"/>
    <n v="425000"/>
    <x v="2006"/>
    <n v="-25000"/>
    <x v="2135"/>
    <x v="74"/>
    <x v="73"/>
    <n v="13"/>
    <x v="30"/>
  </r>
  <r>
    <n v="2529"/>
    <n v="6707886"/>
    <s v="C"/>
    <s v="NE"/>
    <s v="10908 Roderick Lawson Ln"/>
    <x v="28"/>
    <n v="4"/>
    <n v="3"/>
    <n v="0"/>
    <n v="2"/>
    <n v="2"/>
    <n v="2013"/>
    <n v="0.192"/>
    <n v="2305"/>
    <n v="151.84"/>
    <n v="350000"/>
    <n v="190.89"/>
    <n v="440000"/>
    <x v="2007"/>
    <n v="90000"/>
    <x v="2136"/>
    <x v="1840"/>
    <x v="74"/>
    <n v="4"/>
    <x v="4"/>
  </r>
  <r>
    <n v="2530"/>
    <n v="8076351"/>
    <s v="C"/>
    <s v="SC"/>
    <s v="5716 Southerner Way"/>
    <x v="35"/>
    <n v="3"/>
    <n v="2"/>
    <n v="0"/>
    <n v="2"/>
    <n v="1"/>
    <n v="2019"/>
    <n v="0.11899999999999999"/>
    <n v="1586"/>
    <n v="184.17"/>
    <n v="292100"/>
    <n v="236.44"/>
    <n v="375000"/>
    <x v="2008"/>
    <n v="82900"/>
    <x v="2137"/>
    <x v="1841"/>
    <x v="74"/>
    <n v="6"/>
    <x v="32"/>
  </r>
  <r>
    <n v="2531"/>
    <n v="6322466"/>
    <s v="C"/>
    <s v="MA"/>
    <s v="6708 Routenburn St"/>
    <x v="28"/>
    <n v="3"/>
    <n v="2"/>
    <n v="1"/>
    <n v="2"/>
    <n v="2"/>
    <n v="2019"/>
    <n v="0.11"/>
    <n v="1605"/>
    <n v="202.49"/>
    <n v="325000"/>
    <n v="236.76"/>
    <n v="380000"/>
    <x v="2009"/>
    <n v="55000"/>
    <x v="2138"/>
    <x v="1147"/>
    <x v="74"/>
    <n v="4"/>
    <x v="4"/>
  </r>
  <r>
    <n v="2532"/>
    <n v="6268895"/>
    <s v="C"/>
    <s v="SWW"/>
    <s v="7440 Brecourt Manor Way"/>
    <x v="13"/>
    <n v="4"/>
    <n v="3"/>
    <n v="0"/>
    <n v="2"/>
    <n v="2"/>
    <n v="2008"/>
    <n v="0.185"/>
    <n v="3079"/>
    <n v="202.99"/>
    <n v="625000"/>
    <n v="224.1"/>
    <n v="690000"/>
    <x v="2010"/>
    <n v="65000"/>
    <x v="2139"/>
    <x v="1842"/>
    <x v="74"/>
    <n v="4"/>
    <x v="4"/>
  </r>
  <r>
    <n v="2533"/>
    <n v="8030949"/>
    <s v="C"/>
    <s v="SC"/>
    <s v="8007 Orizzonte St"/>
    <x v="8"/>
    <n v="4"/>
    <n v="3"/>
    <n v="1"/>
    <n v="2"/>
    <n v="2"/>
    <n v="2021"/>
    <n v="8.3000000000000004E-2"/>
    <n v="1977"/>
    <n v="206.19"/>
    <n v="407646"/>
    <n v="206.19"/>
    <n v="407646"/>
    <x v="1"/>
    <n v="0"/>
    <x v="1"/>
    <x v="1"/>
    <x v="74"/>
    <n v="1"/>
    <x v="5"/>
  </r>
  <r>
    <n v="2534"/>
    <n v="5574505"/>
    <s v="C"/>
    <s v="SWW"/>
    <s v="10807 Pinkney Ln"/>
    <x v="13"/>
    <n v="4"/>
    <n v="2"/>
    <n v="0"/>
    <n v="2"/>
    <n v="1"/>
    <n v="1992"/>
    <n v="0.20100000000000001"/>
    <n v="2415"/>
    <n v="207.04"/>
    <n v="500000"/>
    <n v="256.73"/>
    <n v="620000"/>
    <x v="2011"/>
    <n v="120000"/>
    <x v="2140"/>
    <x v="1642"/>
    <x v="74"/>
    <n v="5"/>
    <x v="16"/>
  </r>
  <r>
    <n v="2535"/>
    <n v="3000632"/>
    <s v="C"/>
    <s v="SWE"/>
    <s v="10505 Beard Ave"/>
    <x v="9"/>
    <n v="3"/>
    <n v="2"/>
    <n v="1"/>
    <n v="2"/>
    <n v="2"/>
    <n v="2003"/>
    <n v="0.14099999999999999"/>
    <n v="1945"/>
    <n v="213.37"/>
    <n v="415000"/>
    <n v="267.35000000000002"/>
    <n v="520000"/>
    <x v="2012"/>
    <n v="105000"/>
    <x v="2141"/>
    <x v="1843"/>
    <x v="74"/>
    <n v="6"/>
    <x v="16"/>
  </r>
  <r>
    <n v="2536"/>
    <n v="7317720"/>
    <s v="C"/>
    <s v="10S"/>
    <s v="8800 FROCK Ct"/>
    <x v="9"/>
    <n v="4"/>
    <n v="2"/>
    <n v="0"/>
    <n v="2"/>
    <n v="1"/>
    <n v="2000"/>
    <n v="0.25"/>
    <n v="2332"/>
    <n v="213.98"/>
    <n v="499000"/>
    <n v="227.27"/>
    <n v="530000"/>
    <x v="2013"/>
    <n v="31000"/>
    <x v="2142"/>
    <x v="723"/>
    <x v="74"/>
    <n v="8"/>
    <x v="2"/>
  </r>
  <r>
    <n v="2537"/>
    <n v="2513068"/>
    <s v="C"/>
    <s v="N"/>
    <s v="16101 Windroot St"/>
    <x v="5"/>
    <n v="3"/>
    <n v="2"/>
    <n v="1"/>
    <n v="2"/>
    <n v="2"/>
    <n v="2020"/>
    <n v="9.6000000000000002E-2"/>
    <n v="2143"/>
    <n v="214.61"/>
    <n v="459900"/>
    <n v="261.32"/>
    <n v="560000"/>
    <x v="2014"/>
    <n v="100100"/>
    <x v="2143"/>
    <x v="1844"/>
    <x v="74"/>
    <n v="3"/>
    <x v="3"/>
  </r>
  <r>
    <n v="2538"/>
    <n v="3853395"/>
    <s v="C"/>
    <s v="RN"/>
    <s v="1908 Spanish Bay Cv"/>
    <x v="29"/>
    <n v="5"/>
    <n v="4"/>
    <n v="0"/>
    <n v="3"/>
    <n v="2"/>
    <n v="2005"/>
    <n v="0.35799999999999998"/>
    <n v="4372"/>
    <n v="225.3"/>
    <n v="985000"/>
    <n v="274.47000000000003"/>
    <n v="1200000"/>
    <x v="2015"/>
    <n v="215000"/>
    <x v="2144"/>
    <x v="1845"/>
    <x v="74"/>
    <n v="0"/>
    <x v="1"/>
  </r>
  <r>
    <n v="2539"/>
    <n v="6551541"/>
    <s v="C"/>
    <s v="SC"/>
    <s v="6413 Owl Creek Ln"/>
    <x v="35"/>
    <n v="3"/>
    <n v="2"/>
    <n v="1"/>
    <n v="2"/>
    <n v="2"/>
    <n v="2020"/>
    <n v="0.11"/>
    <n v="1900"/>
    <n v="226.32"/>
    <n v="430000"/>
    <n v="226.32"/>
    <n v="430000"/>
    <x v="1"/>
    <n v="0"/>
    <x v="1"/>
    <x v="1"/>
    <x v="74"/>
    <n v="0"/>
    <x v="1"/>
  </r>
  <r>
    <n v="2540"/>
    <n v="4737888"/>
    <s v="C"/>
    <s v="RN"/>
    <s v="12309 Simmental Dr"/>
    <x v="29"/>
    <n v="4"/>
    <n v="3"/>
    <n v="1"/>
    <n v="2"/>
    <n v="2"/>
    <n v="2020"/>
    <n v="0.13"/>
    <n v="2925"/>
    <n v="228.4"/>
    <n v="668063"/>
    <n v="228.4"/>
    <n v="668063"/>
    <x v="1"/>
    <n v="0"/>
    <x v="1"/>
    <x v="1"/>
    <x v="74"/>
    <n v="85"/>
    <x v="81"/>
  </r>
  <r>
    <n v="2541"/>
    <n v="3880190"/>
    <s v="C"/>
    <s v="RRW"/>
    <s v="9006 Brimstone Ln"/>
    <x v="27"/>
    <n v="3"/>
    <n v="2"/>
    <n v="0"/>
    <n v="2"/>
    <n v="1"/>
    <n v="1992"/>
    <n v="0.29499999999999998"/>
    <n v="2051"/>
    <n v="243.3"/>
    <n v="499000"/>
    <n v="275.48"/>
    <n v="565000"/>
    <x v="2016"/>
    <n v="66000"/>
    <x v="2145"/>
    <x v="1846"/>
    <x v="74"/>
    <n v="6"/>
    <x v="4"/>
  </r>
  <r>
    <n v="2542"/>
    <n v="2979778"/>
    <s v="C"/>
    <s v="NW"/>
    <s v="12300 Waterside Trl"/>
    <x v="18"/>
    <n v="3"/>
    <n v="2"/>
    <n v="0"/>
    <n v="2"/>
    <n v="1"/>
    <n v="1976"/>
    <n v="0.216"/>
    <n v="1742"/>
    <n v="258.32"/>
    <n v="450000"/>
    <n v="315.73"/>
    <n v="550000"/>
    <x v="2017"/>
    <n v="100000"/>
    <x v="2146"/>
    <x v="1172"/>
    <x v="74"/>
    <n v="4"/>
    <x v="4"/>
  </r>
  <r>
    <n v="2543"/>
    <n v="3398215"/>
    <s v="C"/>
    <s v="10S"/>
    <s v="8921 Taline Cir"/>
    <x v="9"/>
    <n v="2"/>
    <n v="2"/>
    <n v="0"/>
    <n v="1"/>
    <n v="1"/>
    <n v="1997"/>
    <n v="9.7000000000000003E-2"/>
    <n v="1090"/>
    <n v="273.39"/>
    <n v="298000"/>
    <n v="344.04"/>
    <n v="375000"/>
    <x v="2018"/>
    <n v="77000"/>
    <x v="2147"/>
    <x v="1847"/>
    <x v="74"/>
    <n v="3"/>
    <x v="3"/>
  </r>
  <r>
    <n v="2544"/>
    <n v="2853361"/>
    <s v="C"/>
    <s v="2N"/>
    <s v="1403 Elm Brook Dr"/>
    <x v="19"/>
    <n v="3"/>
    <n v="2"/>
    <n v="0"/>
    <n v="2"/>
    <n v="2"/>
    <n v="1993"/>
    <n v="0.104"/>
    <n v="1718"/>
    <n v="276.48"/>
    <n v="475000"/>
    <n v="285.22000000000003"/>
    <n v="490000"/>
    <x v="2019"/>
    <n v="15000"/>
    <x v="2148"/>
    <x v="331"/>
    <x v="74"/>
    <n v="7"/>
    <x v="4"/>
  </r>
  <r>
    <n v="2545"/>
    <n v="6965690"/>
    <s v="C"/>
    <s v="1A"/>
    <s v="6807 Cougar Run"/>
    <x v="34"/>
    <n v="2"/>
    <n v="2"/>
    <n v="1"/>
    <n v="2"/>
    <n v="2"/>
    <n v="1984"/>
    <n v="8.5999999999999993E-2"/>
    <n v="2018"/>
    <n v="281.91000000000003"/>
    <n v="568900"/>
    <n v="275.02"/>
    <n v="555000"/>
    <x v="2020"/>
    <n v="-13900"/>
    <x v="2149"/>
    <x v="1848"/>
    <x v="74"/>
    <n v="32"/>
    <x v="203"/>
  </r>
  <r>
    <n v="2546"/>
    <n v="2854991"/>
    <s v="C"/>
    <s v="W"/>
    <s v="5212 Pink Poppy Pass #20"/>
    <x v="17"/>
    <n v="3"/>
    <n v="2"/>
    <n v="1"/>
    <n v="2"/>
    <n v="2"/>
    <n v="2020"/>
    <n v="0.01"/>
    <n v="1716"/>
    <n v="326.3"/>
    <n v="559935"/>
    <n v="327.31"/>
    <n v="561670"/>
    <x v="2021"/>
    <n v="1735"/>
    <x v="2150"/>
    <x v="1849"/>
    <x v="74"/>
    <n v="0"/>
    <x v="1"/>
  </r>
  <r>
    <n v="2547"/>
    <n v="7266816"/>
    <s v="C"/>
    <s v="10N"/>
    <s v="6510 King George Dr"/>
    <x v="31"/>
    <n v="3"/>
    <n v="2"/>
    <n v="0"/>
    <n v="0"/>
    <n v="1"/>
    <n v="1969"/>
    <n v="0.16"/>
    <n v="1340"/>
    <n v="335.75"/>
    <n v="449900"/>
    <n v="335.82"/>
    <n v="450000"/>
    <x v="2022"/>
    <n v="100"/>
    <x v="2151"/>
    <x v="745"/>
    <x v="74"/>
    <n v="39"/>
    <x v="34"/>
  </r>
  <r>
    <n v="2548"/>
    <n v="6316888"/>
    <s v="C"/>
    <s v="1A"/>
    <s v="8325 Adirondack Trl"/>
    <x v="14"/>
    <n v="5"/>
    <n v="3"/>
    <n v="0"/>
    <n v="2"/>
    <n v="2"/>
    <n v="1985"/>
    <n v="0.255"/>
    <n v="3217"/>
    <n v="388.56"/>
    <n v="1250000"/>
    <n v="351.26"/>
    <n v="1130000"/>
    <x v="2023"/>
    <n v="-120000"/>
    <x v="2152"/>
    <x v="1850"/>
    <x v="74"/>
    <n v="15"/>
    <x v="48"/>
  </r>
  <r>
    <n v="2549"/>
    <n v="1841820"/>
    <s v="C"/>
    <s v="10N"/>
    <s v="2806 Nordham Dr"/>
    <x v="31"/>
    <n v="3"/>
    <n v="2"/>
    <n v="0"/>
    <n v="2"/>
    <n v="1"/>
    <n v="1975"/>
    <n v="0.14699999999999999"/>
    <n v="1258"/>
    <n v="405.33"/>
    <n v="509900"/>
    <n v="430.45"/>
    <n v="541500"/>
    <x v="2024"/>
    <n v="31600"/>
    <x v="2153"/>
    <x v="1851"/>
    <x v="74"/>
    <n v="5"/>
    <x v="4"/>
  </r>
  <r>
    <n v="2550"/>
    <n v="2246352"/>
    <s v="C"/>
    <n v="4"/>
    <s v="3800 Avenue H"/>
    <x v="22"/>
    <n v="2"/>
    <n v="1"/>
    <n v="1"/>
    <n v="2"/>
    <n v="1"/>
    <n v="1936"/>
    <n v="0.14000000000000001"/>
    <n v="1566"/>
    <n v="424.65"/>
    <n v="665000"/>
    <n v="437.42"/>
    <n v="685000"/>
    <x v="2025"/>
    <n v="20000"/>
    <x v="2154"/>
    <x v="1852"/>
    <x v="74"/>
    <n v="6"/>
    <x v="16"/>
  </r>
  <r>
    <n v="2551"/>
    <n v="3681114"/>
    <s v="C"/>
    <n v="5"/>
    <s v="2921 E 16th St #2"/>
    <x v="24"/>
    <n v="2"/>
    <n v="2"/>
    <n v="1"/>
    <n v="0"/>
    <n v="2"/>
    <n v="2018"/>
    <n v="7.0000000000000007E-2"/>
    <n v="930"/>
    <n v="521.51"/>
    <n v="485000"/>
    <n v="560.22"/>
    <n v="521000"/>
    <x v="2026"/>
    <n v="36000"/>
    <x v="2155"/>
    <x v="1853"/>
    <x v="74"/>
    <n v="6"/>
    <x v="16"/>
  </r>
  <r>
    <n v="2552"/>
    <n v="9480553"/>
    <s v="C"/>
    <n v="6"/>
    <s v="1017 Bonham Ter"/>
    <x v="26"/>
    <n v="3"/>
    <n v="2"/>
    <n v="0"/>
    <n v="1"/>
    <n v="2"/>
    <n v="1936"/>
    <n v="0.25700000000000001"/>
    <n v="1995"/>
    <n v="601.5"/>
    <n v="1200000"/>
    <n v="588.97"/>
    <n v="1175000"/>
    <x v="2027"/>
    <n v="-25000"/>
    <x v="2156"/>
    <x v="899"/>
    <x v="74"/>
    <n v="0"/>
    <x v="1"/>
  </r>
  <r>
    <n v="2553"/>
    <n v="5753238"/>
    <s v="C"/>
    <s v="1B"/>
    <s v="1906 Vista Ln"/>
    <x v="37"/>
    <n v="3"/>
    <n v="3"/>
    <n v="0"/>
    <n v="1"/>
    <n v="1"/>
    <n v="1948"/>
    <n v="0.189"/>
    <n v="1910"/>
    <n v="615.17999999999995"/>
    <n v="1175000"/>
    <n v="596.73"/>
    <n v="1139750"/>
    <x v="2028"/>
    <n v="-35250"/>
    <x v="2157"/>
    <x v="70"/>
    <x v="74"/>
    <n v="74"/>
    <x v="104"/>
  </r>
  <r>
    <n v="2554"/>
    <n v="9795888"/>
    <s v="C"/>
    <s v="SWE"/>
    <s v="1225 Winnie Dr"/>
    <x v="9"/>
    <n v="5"/>
    <n v="4"/>
    <n v="0"/>
    <n v="2"/>
    <n v="2"/>
    <n v="2020"/>
    <n v="0.17"/>
    <n v="2530"/>
    <n v="170.85"/>
    <n v="432255"/>
    <n v="170.85"/>
    <n v="432255"/>
    <x v="1"/>
    <n v="0"/>
    <x v="1"/>
    <x v="1"/>
    <x v="75"/>
    <n v="43"/>
    <x v="33"/>
  </r>
  <r>
    <n v="2555"/>
    <n v="1464553"/>
    <s v="C"/>
    <s v="10S"/>
    <s v="8807 Dandelion Trl"/>
    <x v="31"/>
    <n v="3"/>
    <n v="2"/>
    <n v="1"/>
    <n v="2"/>
    <n v="2"/>
    <n v="1993"/>
    <n v="0.14499999999999999"/>
    <n v="1931"/>
    <n v="170.9"/>
    <n v="330000"/>
    <n v="201.97"/>
    <n v="390000"/>
    <x v="2029"/>
    <n v="60000"/>
    <x v="2158"/>
    <x v="1269"/>
    <x v="75"/>
    <n v="0"/>
    <x v="1"/>
  </r>
  <r>
    <n v="2556"/>
    <n v="2771042"/>
    <s v="C"/>
    <n v="11"/>
    <s v="5513 Bradford Pear Ln"/>
    <x v="8"/>
    <n v="3"/>
    <n v="2"/>
    <n v="1"/>
    <n v="2"/>
    <n v="2"/>
    <n v="2013"/>
    <n v="9.7000000000000003E-2"/>
    <n v="1688"/>
    <n v="171.21"/>
    <n v="289000"/>
    <n v="197.27"/>
    <n v="333000"/>
    <x v="2030"/>
    <n v="44000"/>
    <x v="2159"/>
    <x v="1854"/>
    <x v="75"/>
    <n v="4"/>
    <x v="4"/>
  </r>
  <r>
    <n v="2557"/>
    <n v="9828568"/>
    <s v="C"/>
    <s v="SWE"/>
    <s v="11417 Carnelian Dr"/>
    <x v="13"/>
    <n v="5"/>
    <n v="3"/>
    <n v="0"/>
    <n v="2"/>
    <n v="2"/>
    <n v="2000"/>
    <n v="0.22600000000000001"/>
    <n v="3595"/>
    <n v="173.85"/>
    <n v="625000"/>
    <n v="223.92"/>
    <n v="805000"/>
    <x v="2031"/>
    <n v="180000"/>
    <x v="2160"/>
    <x v="1534"/>
    <x v="75"/>
    <n v="5"/>
    <x v="16"/>
  </r>
  <r>
    <n v="2558"/>
    <n v="9224000"/>
    <s v="C"/>
    <s v="NW"/>
    <s v="11132 Amesite Trl"/>
    <x v="2"/>
    <n v="5"/>
    <n v="3"/>
    <n v="1"/>
    <n v="2"/>
    <n v="2"/>
    <n v="1996"/>
    <n v="0.21199999999999999"/>
    <n v="3302"/>
    <n v="175.62"/>
    <n v="579900"/>
    <n v="234.71"/>
    <n v="775000"/>
    <x v="2032"/>
    <n v="195100"/>
    <x v="2161"/>
    <x v="1855"/>
    <x v="75"/>
    <n v="3"/>
    <x v="6"/>
  </r>
  <r>
    <n v="2559"/>
    <n v="8422693"/>
    <s v="C"/>
    <s v="NE"/>
    <s v="11229 Liberty Farms Dr"/>
    <x v="28"/>
    <n v="3"/>
    <n v="2"/>
    <n v="0"/>
    <n v="2"/>
    <n v="1"/>
    <n v="2007"/>
    <n v="0.20799999999999999"/>
    <n v="1646"/>
    <n v="182.2"/>
    <n v="299900"/>
    <n v="221.75"/>
    <n v="365000"/>
    <x v="2033"/>
    <n v="65100"/>
    <x v="2162"/>
    <x v="1856"/>
    <x v="75"/>
    <n v="4"/>
    <x v="4"/>
  </r>
  <r>
    <n v="2560"/>
    <n v="2340948"/>
    <s v="C"/>
    <n v="11"/>
    <s v="7612 Nunsland Dr"/>
    <x v="8"/>
    <n v="4"/>
    <n v="2"/>
    <n v="0"/>
    <n v="2"/>
    <n v="1"/>
    <n v="2017"/>
    <n v="0.14499999999999999"/>
    <n v="1967"/>
    <n v="202.85"/>
    <n v="399000"/>
    <n v="232.59"/>
    <n v="457500"/>
    <x v="2034"/>
    <n v="58500"/>
    <x v="2163"/>
    <x v="1857"/>
    <x v="75"/>
    <n v="3"/>
    <x v="3"/>
  </r>
  <r>
    <n v="2561"/>
    <n v="5108023"/>
    <s v="C"/>
    <s v="HD"/>
    <s v="437 Stone River Dr"/>
    <x v="7"/>
    <n v="4"/>
    <n v="3"/>
    <n v="2"/>
    <n v="3"/>
    <n v="1.5"/>
    <n v="2019"/>
    <n v="0"/>
    <n v="3197"/>
    <n v="204.88"/>
    <n v="655000"/>
    <n v="261.5"/>
    <n v="836000"/>
    <x v="2035"/>
    <n v="181000"/>
    <x v="2164"/>
    <x v="1858"/>
    <x v="75"/>
    <n v="3"/>
    <x v="3"/>
  </r>
  <r>
    <n v="2562"/>
    <n v="6037365"/>
    <s v="C"/>
    <s v="SC"/>
    <s v="10513 La Costa Dr"/>
    <x v="35"/>
    <n v="3"/>
    <n v="4"/>
    <n v="1"/>
    <n v="2"/>
    <n v="2"/>
    <n v="1978"/>
    <n v="0.32900000000000001"/>
    <n v="3179"/>
    <n v="205.25"/>
    <n v="652500"/>
    <n v="191.26"/>
    <n v="608000"/>
    <x v="2036"/>
    <n v="-44500"/>
    <x v="2165"/>
    <x v="1859"/>
    <x v="75"/>
    <n v="69"/>
    <x v="101"/>
  </r>
  <r>
    <n v="2563"/>
    <n v="8805981"/>
    <s v="C"/>
    <s v="RRW"/>
    <s v="15620 Belfin Dr"/>
    <x v="27"/>
    <n v="5"/>
    <n v="4"/>
    <n v="0"/>
    <n v="2"/>
    <n v="2"/>
    <n v="2005"/>
    <n v="0.219"/>
    <n v="3633"/>
    <n v="206.44"/>
    <n v="750000"/>
    <n v="223.09"/>
    <n v="810500"/>
    <x v="2037"/>
    <n v="60500"/>
    <x v="2166"/>
    <x v="1860"/>
    <x v="75"/>
    <n v="2"/>
    <x v="6"/>
  </r>
  <r>
    <n v="2564"/>
    <n v="2859488"/>
    <s v="C"/>
    <s v="NW"/>
    <s v="12732 Machete Trl"/>
    <x v="3"/>
    <n v="4"/>
    <n v="3"/>
    <n v="0"/>
    <n v="2"/>
    <n v="1"/>
    <n v="1996"/>
    <n v="0.23200000000000001"/>
    <n v="2296"/>
    <n v="206.88"/>
    <n v="475000"/>
    <n v="268.29000000000002"/>
    <n v="616000"/>
    <x v="2038"/>
    <n v="141000"/>
    <x v="2167"/>
    <x v="1861"/>
    <x v="75"/>
    <n v="3"/>
    <x v="3"/>
  </r>
  <r>
    <n v="2565"/>
    <n v="7846318"/>
    <s v="C"/>
    <s v="SWW"/>
    <s v="6701 Via Correto Dr"/>
    <x v="15"/>
    <n v="4"/>
    <n v="2"/>
    <n v="1"/>
    <n v="2"/>
    <n v="1.5"/>
    <n v="2004"/>
    <n v="0.224"/>
    <n v="3352"/>
    <n v="208.53"/>
    <n v="699000"/>
    <n v="269.69"/>
    <n v="904000"/>
    <x v="2039"/>
    <n v="205000"/>
    <x v="2168"/>
    <x v="1862"/>
    <x v="75"/>
    <n v="4"/>
    <x v="3"/>
  </r>
  <r>
    <n v="2566"/>
    <n v="1842761"/>
    <s v="C"/>
    <s v="2N"/>
    <s v="11911 Hornsby St"/>
    <x v="10"/>
    <n v="3"/>
    <n v="2"/>
    <n v="0"/>
    <n v="2"/>
    <n v="1"/>
    <n v="1969"/>
    <n v="0.23799999999999999"/>
    <n v="1756"/>
    <n v="210.14"/>
    <n v="369000"/>
    <n v="217.26"/>
    <n v="381500"/>
    <x v="221"/>
    <n v="12500"/>
    <x v="2169"/>
    <x v="1863"/>
    <x v="75"/>
    <n v="142"/>
    <x v="55"/>
  </r>
  <r>
    <n v="2567"/>
    <n v="3316734"/>
    <s v="C"/>
    <s v="NW"/>
    <s v="12603 Langhoff Cv"/>
    <x v="3"/>
    <n v="4"/>
    <n v="2"/>
    <n v="1"/>
    <n v="2"/>
    <n v="2"/>
    <n v="1992"/>
    <n v="0.161"/>
    <n v="2244"/>
    <n v="212.12"/>
    <n v="476000"/>
    <n v="229.5"/>
    <n v="515000"/>
    <x v="260"/>
    <n v="39000"/>
    <x v="2170"/>
    <x v="1864"/>
    <x v="75"/>
    <n v="4"/>
    <x v="4"/>
  </r>
  <r>
    <n v="2568"/>
    <n v="2783453"/>
    <s v="C"/>
    <s v="RN"/>
    <s v="5304 EAGLE TRACE Trl"/>
    <x v="39"/>
    <n v="4"/>
    <n v="3"/>
    <n v="1"/>
    <n v="2"/>
    <n v="2"/>
    <n v="1992"/>
    <n v="0.246"/>
    <n v="3621"/>
    <n v="214.03"/>
    <n v="775000"/>
    <n v="218.17"/>
    <n v="790000"/>
    <x v="2040"/>
    <n v="15000"/>
    <x v="2171"/>
    <x v="1865"/>
    <x v="75"/>
    <n v="88"/>
    <x v="35"/>
  </r>
  <r>
    <n v="2569"/>
    <n v="5607702"/>
    <s v="C"/>
    <n v="9"/>
    <s v="1508 Anise Dr"/>
    <x v="33"/>
    <n v="3"/>
    <n v="2"/>
    <n v="0"/>
    <n v="2"/>
    <n v="1"/>
    <n v="2006"/>
    <n v="0.114"/>
    <n v="1586"/>
    <n v="217.53"/>
    <n v="345000"/>
    <n v="270.55"/>
    <n v="429100"/>
    <x v="2041"/>
    <n v="84100"/>
    <x v="2172"/>
    <x v="1866"/>
    <x v="75"/>
    <n v="5"/>
    <x v="4"/>
  </r>
  <r>
    <n v="2570"/>
    <n v="9573333"/>
    <s v="C"/>
    <s v="NE"/>
    <s v="1004 Salem Ln"/>
    <x v="10"/>
    <n v="3"/>
    <n v="2"/>
    <n v="0"/>
    <n v="2"/>
    <n v="1"/>
    <n v="1960"/>
    <n v="0.29799999999999999"/>
    <n v="1741"/>
    <n v="255.6"/>
    <n v="445000"/>
    <n v="292.07"/>
    <n v="508500"/>
    <x v="2042"/>
    <n v="63500"/>
    <x v="2173"/>
    <x v="1867"/>
    <x v="75"/>
    <n v="4"/>
    <x v="3"/>
  </r>
  <r>
    <n v="2571"/>
    <n v="6462880"/>
    <s v="C"/>
    <s v="10N"/>
    <s v="6405 Middleham Pl"/>
    <x v="31"/>
    <n v="4"/>
    <n v="3"/>
    <n v="0"/>
    <n v="1"/>
    <n v="1"/>
    <n v="1968"/>
    <n v="0.14899999999999999"/>
    <n v="1618"/>
    <n v="262.67"/>
    <n v="425000"/>
    <n v="262.67"/>
    <n v="425000"/>
    <x v="1"/>
    <n v="0"/>
    <x v="1"/>
    <x v="1"/>
    <x v="75"/>
    <n v="20"/>
    <x v="63"/>
  </r>
  <r>
    <n v="2572"/>
    <n v="8970551"/>
    <s v="C"/>
    <n v="11"/>
    <s v="4608 Glade Line Dr"/>
    <x v="8"/>
    <n v="3"/>
    <n v="2"/>
    <n v="0"/>
    <n v="1"/>
    <n v="1"/>
    <n v="1998"/>
    <n v="0.16900000000000001"/>
    <n v="1064"/>
    <n v="263.16000000000003"/>
    <n v="280000"/>
    <n v="293.7"/>
    <n v="312500"/>
    <x v="2043"/>
    <n v="32500"/>
    <x v="2174"/>
    <x v="1868"/>
    <x v="75"/>
    <n v="-15"/>
    <x v="1"/>
  </r>
  <r>
    <n v="2573"/>
    <n v="6579335"/>
    <s v="C"/>
    <n v="3"/>
    <s v="2609 Loyola Ln"/>
    <x v="20"/>
    <n v="3"/>
    <n v="2"/>
    <n v="0"/>
    <n v="2"/>
    <n v="1"/>
    <n v="1963"/>
    <n v="0.23599999999999999"/>
    <n v="1608"/>
    <n v="279.85000000000002"/>
    <n v="450000"/>
    <n v="334.58"/>
    <n v="538000"/>
    <x v="2044"/>
    <n v="88000"/>
    <x v="2175"/>
    <x v="1869"/>
    <x v="75"/>
    <n v="64"/>
    <x v="29"/>
  </r>
  <r>
    <n v="2574"/>
    <n v="6505752"/>
    <s v="C"/>
    <s v="10S"/>
    <s v="1117 Stoneoak Ln"/>
    <x v="31"/>
    <n v="4"/>
    <n v="2"/>
    <n v="0"/>
    <n v="2"/>
    <n v="1"/>
    <n v="1974"/>
    <n v="0.155"/>
    <n v="1368"/>
    <n v="281.43"/>
    <n v="385000"/>
    <n v="365.86"/>
    <n v="500500"/>
    <x v="2045"/>
    <n v="115500"/>
    <x v="2176"/>
    <x v="1870"/>
    <x v="75"/>
    <n v="5"/>
    <x v="4"/>
  </r>
  <r>
    <n v="2575"/>
    <n v="9690726"/>
    <s v="C"/>
    <s v="10S"/>
    <s v="914 Wessex Way"/>
    <x v="9"/>
    <n v="2"/>
    <n v="2"/>
    <n v="0"/>
    <n v="2"/>
    <n v="1"/>
    <n v="1983"/>
    <n v="0.13"/>
    <n v="1192"/>
    <n v="285.14999999999998"/>
    <n v="339900"/>
    <n v="340.6"/>
    <n v="406000"/>
    <x v="2046"/>
    <n v="66100"/>
    <x v="2177"/>
    <x v="1871"/>
    <x v="75"/>
    <n v="8"/>
    <x v="11"/>
  </r>
  <r>
    <n v="2576"/>
    <n v="2037797"/>
    <s v="C"/>
    <n v="11"/>
    <s v="2204 Palmera Cv"/>
    <x v="8"/>
    <n v="2"/>
    <n v="1"/>
    <n v="0"/>
    <n v="0"/>
    <n v="1"/>
    <n v="1971"/>
    <n v="0.251"/>
    <n v="840"/>
    <n v="297.62"/>
    <n v="250000"/>
    <n v="297.62"/>
    <n v="250000"/>
    <x v="1"/>
    <n v="0"/>
    <x v="1"/>
    <x v="1"/>
    <x v="75"/>
    <n v="4"/>
    <x v="4"/>
  </r>
  <r>
    <n v="2577"/>
    <n v="5133482"/>
    <s v="C"/>
    <s v="RN"/>
    <s v="11901 Viscaya Way #1"/>
    <x v="2"/>
    <n v="3"/>
    <n v="2"/>
    <n v="0"/>
    <n v="2"/>
    <n v="1"/>
    <n v="2017"/>
    <n v="0.14000000000000001"/>
    <n v="1977"/>
    <n v="303.44"/>
    <n v="599900"/>
    <n v="308.55"/>
    <n v="610000"/>
    <x v="2047"/>
    <n v="10100"/>
    <x v="2178"/>
    <x v="1872"/>
    <x v="75"/>
    <n v="5"/>
    <x v="4"/>
  </r>
  <r>
    <n v="2578"/>
    <n v="1340718"/>
    <s v="C"/>
    <s v="1A"/>
    <s v="3703 Hidden Holw"/>
    <x v="34"/>
    <n v="4"/>
    <n v="2"/>
    <n v="1"/>
    <n v="2"/>
    <n v="3"/>
    <n v="1974"/>
    <n v="0.45700000000000002"/>
    <n v="2279"/>
    <n v="304.95999999999998"/>
    <n v="695000"/>
    <n v="318.12"/>
    <n v="725000"/>
    <x v="1222"/>
    <n v="30000"/>
    <x v="2179"/>
    <x v="1873"/>
    <x v="75"/>
    <n v="2"/>
    <x v="6"/>
  </r>
  <r>
    <n v="2579"/>
    <n v="3694677"/>
    <s v="C"/>
    <n v="3"/>
    <s v="3811 Half Penny Rd"/>
    <x v="38"/>
    <n v="3"/>
    <n v="2"/>
    <n v="0"/>
    <n v="2"/>
    <n v="1"/>
    <n v="1951"/>
    <n v="0.23899999999999999"/>
    <n v="1952"/>
    <n v="330.43"/>
    <n v="645000"/>
    <n v="363.73"/>
    <n v="710000"/>
    <x v="2048"/>
    <n v="65000"/>
    <x v="2180"/>
    <x v="1874"/>
    <x v="75"/>
    <n v="6"/>
    <x v="4"/>
  </r>
  <r>
    <n v="2580"/>
    <n v="9127474"/>
    <s v="C"/>
    <s v="W"/>
    <s v="8001 Pinto Path"/>
    <x v="30"/>
    <n v="3"/>
    <n v="2"/>
    <n v="0"/>
    <n v="2"/>
    <n v="1"/>
    <n v="1985"/>
    <n v="0.33900000000000002"/>
    <n v="1389"/>
    <n v="334.77"/>
    <n v="465000"/>
    <n v="434.85"/>
    <n v="604000"/>
    <x v="2049"/>
    <n v="139000"/>
    <x v="2181"/>
    <x v="1875"/>
    <x v="75"/>
    <n v="5"/>
    <x v="16"/>
  </r>
  <r>
    <n v="2581"/>
    <n v="2970867"/>
    <s v="C"/>
    <s v="1N"/>
    <s v="4304 Andalusia Dr"/>
    <x v="14"/>
    <n v="3"/>
    <n v="2"/>
    <n v="0"/>
    <n v="2"/>
    <n v="1"/>
    <n v="1971"/>
    <n v="0.193"/>
    <n v="1861"/>
    <n v="335.84"/>
    <n v="625000"/>
    <n v="403.01"/>
    <n v="750000"/>
    <x v="2050"/>
    <n v="125000"/>
    <x v="2182"/>
    <x v="665"/>
    <x v="75"/>
    <n v="2"/>
    <x v="6"/>
  </r>
  <r>
    <n v="2582"/>
    <n v="1714330"/>
    <s v="C"/>
    <n v="5"/>
    <s v="1301 San Bernard St"/>
    <x v="24"/>
    <n v="3"/>
    <n v="2"/>
    <n v="1"/>
    <n v="1"/>
    <n v="3"/>
    <n v="2005"/>
    <n v="7.3999999999999996E-2"/>
    <n v="1923"/>
    <n v="363.49"/>
    <n v="699000"/>
    <n v="442.02"/>
    <n v="850000"/>
    <x v="2051"/>
    <n v="151000"/>
    <x v="2183"/>
    <x v="1876"/>
    <x v="75"/>
    <n v="4"/>
    <x v="4"/>
  </r>
  <r>
    <n v="2583"/>
    <n v="2288454"/>
    <s v="C"/>
    <s v="10N"/>
    <s v="4805 Old Castle Rd"/>
    <x v="31"/>
    <n v="3"/>
    <n v="1"/>
    <n v="1"/>
    <n v="1"/>
    <n v="1"/>
    <n v="1970"/>
    <n v="0.219"/>
    <n v="958"/>
    <n v="391.44"/>
    <n v="375000"/>
    <n v="430.06"/>
    <n v="412000"/>
    <x v="2052"/>
    <n v="37000"/>
    <x v="2184"/>
    <x v="1877"/>
    <x v="75"/>
    <n v="5"/>
    <x v="16"/>
  </r>
  <r>
    <n v="2584"/>
    <n v="9770889"/>
    <s v="C"/>
    <n v="2"/>
    <s v="8300 Cochrane Cv"/>
    <x v="25"/>
    <n v="3"/>
    <n v="2"/>
    <n v="0"/>
    <n v="2"/>
    <n v="1"/>
    <n v="1962"/>
    <n v="0.186"/>
    <n v="1082"/>
    <n v="392.79"/>
    <n v="425000"/>
    <n v="392.79"/>
    <n v="425000"/>
    <x v="1"/>
    <n v="0"/>
    <x v="1"/>
    <x v="1"/>
    <x v="75"/>
    <n v="0"/>
    <x v="1"/>
  </r>
  <r>
    <n v="2585"/>
    <n v="8969392"/>
    <s v="C"/>
    <s v="1B"/>
    <s v="2610 Exposition Blvd"/>
    <x v="37"/>
    <n v="4"/>
    <n v="3"/>
    <n v="1"/>
    <n v="2"/>
    <s v="M"/>
    <n v="2002"/>
    <n v="0"/>
    <n v="3438"/>
    <n v="414.49"/>
    <n v="1425000"/>
    <n v="379.58"/>
    <n v="1305000"/>
    <x v="2053"/>
    <n v="-120000"/>
    <x v="2185"/>
    <x v="1878"/>
    <x v="75"/>
    <n v="55"/>
    <x v="204"/>
  </r>
  <r>
    <n v="2586"/>
    <n v="2095654"/>
    <s v="C"/>
    <n v="4"/>
    <s v="4805 Harmon Ave"/>
    <x v="22"/>
    <n v="4"/>
    <n v="2"/>
    <n v="1"/>
    <n v="2"/>
    <n v="2"/>
    <n v="2014"/>
    <n v="0.16400000000000001"/>
    <n v="1911"/>
    <n v="434.33"/>
    <n v="830000"/>
    <n v="434.33"/>
    <n v="830000"/>
    <x v="1"/>
    <n v="0"/>
    <x v="1"/>
    <x v="1"/>
    <x v="75"/>
    <n v="8"/>
    <x v="11"/>
  </r>
  <r>
    <n v="2587"/>
    <n v="9210764"/>
    <s v="C"/>
    <s v="W"/>
    <s v="10800 Superview Dr"/>
    <x v="30"/>
    <n v="4"/>
    <n v="3"/>
    <n v="1"/>
    <n v="2"/>
    <n v="3"/>
    <n v="2015"/>
    <n v="1.208"/>
    <n v="3070"/>
    <n v="488.27"/>
    <n v="1499000"/>
    <n v="506.51"/>
    <n v="1555000"/>
    <x v="2054"/>
    <n v="56000"/>
    <x v="2186"/>
    <x v="1879"/>
    <x v="75"/>
    <n v="3"/>
    <x v="3"/>
  </r>
  <r>
    <n v="2588"/>
    <n v="9960266"/>
    <s v="C"/>
    <s v="1B"/>
    <s v="2705 W 35th St"/>
    <x v="37"/>
    <n v="3"/>
    <n v="3"/>
    <n v="1"/>
    <n v="3"/>
    <n v="2"/>
    <n v="1998"/>
    <n v="0.28399999999999997"/>
    <n v="3520"/>
    <n v="567.33000000000004"/>
    <n v="1997000"/>
    <n v="532.66999999999996"/>
    <n v="1875000"/>
    <x v="2055"/>
    <n v="-122000"/>
    <x v="2187"/>
    <x v="1880"/>
    <x v="75"/>
    <n v="75"/>
    <x v="130"/>
  </r>
  <r>
    <n v="2589"/>
    <n v="7161258"/>
    <s v="C"/>
    <n v="7"/>
    <s v="1504 Hillmont St"/>
    <x v="26"/>
    <n v="3"/>
    <n v="2"/>
    <n v="0"/>
    <n v="0"/>
    <n v="1"/>
    <n v="1951"/>
    <n v="0.14199999999999999"/>
    <n v="1575"/>
    <n v="603.16999999999996"/>
    <n v="950000"/>
    <n v="690.79"/>
    <n v="1088000"/>
    <x v="2056"/>
    <n v="138000"/>
    <x v="2188"/>
    <x v="1881"/>
    <x v="75"/>
    <n v="2"/>
    <x v="6"/>
  </r>
  <r>
    <n v="2590"/>
    <n v="6778569"/>
    <s v="C"/>
    <s v="1B"/>
    <s v="2104 Winsted Ln"/>
    <x v="37"/>
    <n v="3"/>
    <n v="3"/>
    <n v="1"/>
    <n v="2"/>
    <n v="3"/>
    <n v="2019"/>
    <n v="0.128"/>
    <n v="2000"/>
    <n v="625"/>
    <n v="1250000"/>
    <n v="600"/>
    <n v="1200000"/>
    <x v="2057"/>
    <n v="-50000"/>
    <x v="2189"/>
    <x v="533"/>
    <x v="75"/>
    <n v="81"/>
    <x v="25"/>
  </r>
  <r>
    <n v="2591"/>
    <n v="9631369"/>
    <s v="C"/>
    <s v="8E"/>
    <s v="1060 The High Rd"/>
    <x v="23"/>
    <n v="3"/>
    <n v="2"/>
    <n v="0"/>
    <n v="2"/>
    <n v="1"/>
    <n v="1965"/>
    <n v="0.43"/>
    <n v="1515"/>
    <n v="858.09"/>
    <n v="1300000"/>
    <n v="792.08"/>
    <n v="1200000"/>
    <x v="2058"/>
    <n v="-100000"/>
    <x v="2190"/>
    <x v="1882"/>
    <x v="75"/>
    <n v="35"/>
    <x v="107"/>
  </r>
  <r>
    <n v="2592"/>
    <n v="3018103"/>
    <s v="C"/>
    <s v="HD"/>
    <s v="11832 Mesa Verde Dr"/>
    <x v="7"/>
    <n v="4"/>
    <n v="4"/>
    <n v="1"/>
    <n v="3"/>
    <n v="2"/>
    <n v="2020"/>
    <n v="0.27600000000000002"/>
    <n v="3342"/>
    <n v="220.13"/>
    <n v="735691"/>
    <n v="216.66"/>
    <n v="724077"/>
    <x v="2059"/>
    <n v="-11614"/>
    <x v="2191"/>
    <x v="1883"/>
    <x v="76"/>
    <n v="226"/>
    <x v="68"/>
  </r>
  <r>
    <n v="2593"/>
    <n v="5181703"/>
    <s v="C"/>
    <s v="10S"/>
    <s v="8530 Barasinga Trl"/>
    <x v="15"/>
    <n v="4"/>
    <n v="2"/>
    <n v="1"/>
    <n v="2"/>
    <n v="2"/>
    <n v="1998"/>
    <n v="0.29599999999999999"/>
    <n v="3548"/>
    <n v="155.02000000000001"/>
    <n v="550000"/>
    <n v="166.85"/>
    <n v="592000"/>
    <x v="2060"/>
    <n v="42000"/>
    <x v="2192"/>
    <x v="1884"/>
    <x v="77"/>
    <n v="0"/>
    <x v="1"/>
  </r>
  <r>
    <n v="2594"/>
    <n v="9862925"/>
    <s v="C"/>
    <s v="NW"/>
    <s v="10201 Lundie Cv"/>
    <x v="2"/>
    <n v="5"/>
    <n v="3"/>
    <n v="2"/>
    <n v="2"/>
    <n v="2"/>
    <n v="1993"/>
    <n v="0.217"/>
    <n v="4019"/>
    <n v="180.39"/>
    <n v="725000"/>
    <n v="187.86"/>
    <n v="755000"/>
    <x v="2061"/>
    <n v="30000"/>
    <x v="2193"/>
    <x v="400"/>
    <x v="77"/>
    <n v="7"/>
    <x v="32"/>
  </r>
  <r>
    <n v="2595"/>
    <n v="9055081"/>
    <s v="C"/>
    <s v="5E"/>
    <s v="11700 Saddle Rock Dr"/>
    <x v="4"/>
    <n v="3"/>
    <n v="2"/>
    <n v="0"/>
    <n v="2"/>
    <n v="1"/>
    <n v="2017"/>
    <n v="0.14399999999999999"/>
    <n v="1496"/>
    <n v="199.87"/>
    <n v="299000"/>
    <n v="257.35000000000002"/>
    <n v="385000"/>
    <x v="2062"/>
    <n v="86000"/>
    <x v="2194"/>
    <x v="1885"/>
    <x v="77"/>
    <n v="3"/>
    <x v="3"/>
  </r>
  <r>
    <n v="2596"/>
    <n v="7796218"/>
    <s v="C"/>
    <s v="HD"/>
    <s v="545 Aspen Dr"/>
    <x v="7"/>
    <n v="4"/>
    <n v="3"/>
    <n v="1"/>
    <n v="2"/>
    <n v="2"/>
    <n v="2009"/>
    <n v="0.34799999999999998"/>
    <n v="3245"/>
    <n v="215.72"/>
    <n v="700000"/>
    <n v="215.72"/>
    <n v="700000"/>
    <x v="1"/>
    <n v="0"/>
    <x v="1"/>
    <x v="1"/>
    <x v="77"/>
    <n v="0"/>
    <x v="1"/>
  </r>
  <r>
    <n v="2597"/>
    <n v="8151851"/>
    <s v="C"/>
    <s v="10S"/>
    <s v="9008 Jodie Ln"/>
    <x v="9"/>
    <n v="3"/>
    <n v="3"/>
    <n v="0"/>
    <n v="2"/>
    <n v="1"/>
    <n v="2017"/>
    <n v="0.17699999999999999"/>
    <n v="1843"/>
    <n v="217.03"/>
    <n v="399990"/>
    <n v="225.18"/>
    <n v="415000"/>
    <x v="2063"/>
    <n v="15010"/>
    <x v="2195"/>
    <x v="1886"/>
    <x v="77"/>
    <n v="0"/>
    <x v="1"/>
  </r>
  <r>
    <n v="2598"/>
    <n v="3257082"/>
    <s v="C"/>
    <s v="10S"/>
    <s v="7337 Menchaca Rd #22"/>
    <x v="31"/>
    <n v="3"/>
    <n v="2"/>
    <n v="1"/>
    <n v="2"/>
    <n v="2"/>
    <n v="2014"/>
    <n v="0.14899999999999999"/>
    <n v="1886"/>
    <n v="217.39"/>
    <n v="410000"/>
    <n v="233.3"/>
    <n v="440000"/>
    <x v="2064"/>
    <n v="30000"/>
    <x v="2196"/>
    <x v="1887"/>
    <x v="77"/>
    <n v="3"/>
    <x v="3"/>
  </r>
  <r>
    <n v="2599"/>
    <n v="3562653"/>
    <s v="C"/>
    <s v="RN"/>
    <s v="3216 Wild Canyon Loop"/>
    <x v="29"/>
    <n v="4"/>
    <n v="3"/>
    <n v="1"/>
    <n v="3"/>
    <n v="2"/>
    <n v="2004"/>
    <n v="0.52200000000000002"/>
    <n v="4361"/>
    <n v="217.84"/>
    <n v="950000"/>
    <n v="261.41000000000003"/>
    <n v="1140000"/>
    <x v="2065"/>
    <n v="190000"/>
    <x v="2197"/>
    <x v="665"/>
    <x v="77"/>
    <n v="7"/>
    <x v="4"/>
  </r>
  <r>
    <n v="2600"/>
    <n v="1136757"/>
    <s v="C"/>
    <s v="1N"/>
    <s v="3810 Tattershall Ln"/>
    <x v="6"/>
    <n v="3"/>
    <n v="2"/>
    <n v="0"/>
    <n v="1"/>
    <n v="2"/>
    <n v="1981"/>
    <n v="0.159"/>
    <n v="2099"/>
    <n v="226.3"/>
    <n v="475000"/>
    <n v="257.98"/>
    <n v="541500"/>
    <x v="2066"/>
    <n v="66500"/>
    <x v="2198"/>
    <x v="1888"/>
    <x v="77"/>
    <n v="9"/>
    <x v="21"/>
  </r>
  <r>
    <n v="2601"/>
    <n v="3458490"/>
    <s v="C"/>
    <n v="3"/>
    <s v="1715 Pebble Brook Dr"/>
    <x v="12"/>
    <n v="3"/>
    <n v="2"/>
    <n v="0"/>
    <n v="2"/>
    <n v="2"/>
    <n v="1971"/>
    <n v="0.224"/>
    <n v="2187"/>
    <n v="226.34"/>
    <n v="495000"/>
    <n v="217.19"/>
    <n v="475000"/>
    <x v="2067"/>
    <n v="-20000"/>
    <x v="2199"/>
    <x v="1889"/>
    <x v="77"/>
    <n v="13"/>
    <x v="30"/>
  </r>
  <r>
    <n v="2602"/>
    <n v="6116096"/>
    <s v="C"/>
    <s v="10N"/>
    <s v="900 Glen Oak Dr"/>
    <x v="31"/>
    <n v="3"/>
    <n v="2"/>
    <n v="0"/>
    <n v="0"/>
    <n v="1"/>
    <n v="1971"/>
    <n v="0.16700000000000001"/>
    <n v="1483"/>
    <n v="236.01"/>
    <n v="350000"/>
    <n v="313.55"/>
    <n v="465000"/>
    <x v="2068"/>
    <n v="115000"/>
    <x v="2200"/>
    <x v="1805"/>
    <x v="77"/>
    <n v="3"/>
    <x v="3"/>
  </r>
  <r>
    <n v="2603"/>
    <n v="1245189"/>
    <s v="C"/>
    <n v="11"/>
    <s v="6117 Wagon Bnd"/>
    <x v="8"/>
    <n v="4"/>
    <n v="1"/>
    <n v="1"/>
    <n v="0"/>
    <n v="1"/>
    <n v="1978"/>
    <n v="0.187"/>
    <n v="1357"/>
    <n v="239.5"/>
    <n v="325000"/>
    <n v="239.5"/>
    <n v="325000"/>
    <x v="1"/>
    <n v="0"/>
    <x v="1"/>
    <x v="1"/>
    <x v="77"/>
    <n v="16"/>
    <x v="75"/>
  </r>
  <r>
    <n v="2604"/>
    <n v="3257173"/>
    <s v="C"/>
    <s v="8W"/>
    <s v="1600 Canyon Edge Dr"/>
    <x v="36"/>
    <n v="4"/>
    <n v="2"/>
    <n v="1"/>
    <n v="0"/>
    <n v="2"/>
    <n v="1989"/>
    <n v="0.316"/>
    <n v="2456"/>
    <n v="244.3"/>
    <n v="600000"/>
    <n v="229.03"/>
    <n v="562500"/>
    <x v="2069"/>
    <n v="-37500"/>
    <x v="2201"/>
    <x v="733"/>
    <x v="77"/>
    <n v="0"/>
    <x v="1"/>
  </r>
  <r>
    <n v="2605"/>
    <n v="9873247"/>
    <s v="C"/>
    <s v="RRW"/>
    <s v="16800 Pocono Dr"/>
    <x v="27"/>
    <n v="4"/>
    <n v="2"/>
    <n v="0"/>
    <n v="1"/>
    <n v="1"/>
    <n v="1985"/>
    <n v="0.104"/>
    <n v="1217"/>
    <n v="245.69"/>
    <n v="299000"/>
    <n v="292.77"/>
    <n v="356300"/>
    <x v="2070"/>
    <n v="57300"/>
    <x v="2202"/>
    <x v="1890"/>
    <x v="77"/>
    <n v="4"/>
    <x v="4"/>
  </r>
  <r>
    <n v="2606"/>
    <n v="7230654"/>
    <s v="C"/>
    <s v="SWE"/>
    <s v="4425 Chickasaw Ct"/>
    <x v="15"/>
    <n v="3"/>
    <n v="2"/>
    <n v="0"/>
    <n v="2"/>
    <n v="1"/>
    <n v="1999"/>
    <n v="0.16500000000000001"/>
    <n v="1804"/>
    <n v="249.45"/>
    <n v="450000"/>
    <n v="296.56"/>
    <n v="535000"/>
    <x v="2071"/>
    <n v="85000"/>
    <x v="2203"/>
    <x v="147"/>
    <x v="77"/>
    <n v="7"/>
    <x v="11"/>
  </r>
  <r>
    <n v="2607"/>
    <n v="4068269"/>
    <s v="C"/>
    <s v="2N"/>
    <s v="8910 Briardale Dr"/>
    <x v="19"/>
    <n v="3"/>
    <n v="2"/>
    <n v="0"/>
    <n v="2"/>
    <n v="1"/>
    <n v="1970"/>
    <n v="0.17100000000000001"/>
    <n v="1430"/>
    <n v="251.05"/>
    <n v="359000"/>
    <n v="283.22000000000003"/>
    <n v="405000"/>
    <x v="2072"/>
    <n v="46000"/>
    <x v="2204"/>
    <x v="1891"/>
    <x v="77"/>
    <n v="3"/>
    <x v="3"/>
  </r>
  <r>
    <n v="2608"/>
    <n v="5943015"/>
    <s v="C"/>
    <s v="5E"/>
    <s v="2708 Highland Haven Dr"/>
    <x v="4"/>
    <n v="4"/>
    <n v="2"/>
    <n v="0"/>
    <n v="2"/>
    <n v="1"/>
    <n v="2013"/>
    <n v="0.151"/>
    <n v="1667"/>
    <n v="263.95"/>
    <n v="440000"/>
    <n v="323.94"/>
    <n v="540000"/>
    <x v="1973"/>
    <n v="100000"/>
    <x v="2205"/>
    <x v="1220"/>
    <x v="77"/>
    <n v="4"/>
    <x v="4"/>
  </r>
  <r>
    <n v="2609"/>
    <n v="2104524"/>
    <s v="C"/>
    <s v="8W"/>
    <s v="9253 Scenic Bluff Dr"/>
    <x v="36"/>
    <n v="5"/>
    <n v="3"/>
    <n v="1"/>
    <n v="2"/>
    <n v="2"/>
    <n v="1992"/>
    <n v="0.26600000000000001"/>
    <n v="3686"/>
    <n v="284.86"/>
    <n v="1050000"/>
    <n v="293.3"/>
    <n v="1081100"/>
    <x v="2073"/>
    <n v="31100"/>
    <x v="2206"/>
    <x v="1892"/>
    <x v="77"/>
    <n v="4"/>
    <x v="4"/>
  </r>
  <r>
    <n v="2610"/>
    <n v="9216073"/>
    <s v="C"/>
    <n v="11"/>
    <s v="7412 Poinsetta Ln"/>
    <x v="8"/>
    <n v="2"/>
    <n v="1"/>
    <n v="1"/>
    <n v="2"/>
    <n v="1"/>
    <n v="1996"/>
    <n v="0.16200000000000001"/>
    <n v="961"/>
    <n v="286.16000000000003"/>
    <n v="275000"/>
    <n v="332.99"/>
    <n v="320000"/>
    <x v="2074"/>
    <n v="45000"/>
    <x v="2207"/>
    <x v="1770"/>
    <x v="77"/>
    <n v="12"/>
    <x v="10"/>
  </r>
  <r>
    <n v="2611"/>
    <n v="6257591"/>
    <s v="C"/>
    <n v="2"/>
    <s v="7710 Hardy Dr"/>
    <x v="25"/>
    <n v="3"/>
    <n v="2"/>
    <n v="0"/>
    <n v="0"/>
    <n v="1"/>
    <n v="1961"/>
    <n v="0.22"/>
    <n v="1874"/>
    <n v="288.10000000000002"/>
    <n v="539900"/>
    <n v="362.59"/>
    <n v="679500"/>
    <x v="2075"/>
    <n v="139600"/>
    <x v="2208"/>
    <x v="1893"/>
    <x v="77"/>
    <n v="3"/>
    <x v="3"/>
  </r>
  <r>
    <n v="2612"/>
    <n v="7777811"/>
    <s v="C"/>
    <n v="5"/>
    <s v="5205 Rob Scott St"/>
    <x v="21"/>
    <n v="3"/>
    <n v="2"/>
    <n v="1"/>
    <n v="1"/>
    <n v="2"/>
    <n v="2021"/>
    <n v="0.105"/>
    <n v="2300"/>
    <n v="289.13"/>
    <n v="665000"/>
    <n v="304.35000000000002"/>
    <n v="700000"/>
    <x v="2076"/>
    <n v="35000"/>
    <x v="2209"/>
    <x v="61"/>
    <x v="77"/>
    <n v="2"/>
    <x v="5"/>
  </r>
  <r>
    <n v="2613"/>
    <n v="9123951"/>
    <s v="C"/>
    <n v="5"/>
    <s v="1043 Springdale Rd"/>
    <x v="21"/>
    <n v="3"/>
    <n v="1"/>
    <n v="0"/>
    <n v="0"/>
    <n v="1"/>
    <n v="1962"/>
    <n v="0.13200000000000001"/>
    <n v="1257"/>
    <n v="298.33"/>
    <n v="375000"/>
    <n v="270.49"/>
    <n v="340000"/>
    <x v="2077"/>
    <n v="-35000"/>
    <x v="2210"/>
    <x v="1894"/>
    <x v="77"/>
    <n v="110"/>
    <x v="205"/>
  </r>
  <r>
    <n v="2614"/>
    <n v="8344180"/>
    <s v="C"/>
    <n v="5"/>
    <s v="5116 Heflin Ln #1"/>
    <x v="21"/>
    <n v="2"/>
    <n v="2"/>
    <n v="0"/>
    <n v="0"/>
    <n v="1"/>
    <n v="1962"/>
    <n v="0.247"/>
    <n v="1256"/>
    <n v="338.38"/>
    <n v="425000"/>
    <n v="346.34"/>
    <n v="435000"/>
    <x v="2078"/>
    <n v="10000"/>
    <x v="2211"/>
    <x v="1895"/>
    <x v="77"/>
    <n v="34"/>
    <x v="65"/>
  </r>
  <r>
    <n v="2615"/>
    <n v="3906204"/>
    <s v="C"/>
    <n v="3"/>
    <s v="4327 Airport Blvd"/>
    <x v="38"/>
    <n v="3"/>
    <n v="2"/>
    <n v="0"/>
    <n v="0"/>
    <n v="1"/>
    <n v="1947"/>
    <n v="0.191"/>
    <n v="1602"/>
    <n v="343.26"/>
    <n v="549900"/>
    <n v="340.2"/>
    <n v="545000"/>
    <x v="2079"/>
    <n v="-4900"/>
    <x v="2212"/>
    <x v="1896"/>
    <x v="77"/>
    <n v="105"/>
    <x v="78"/>
  </r>
  <r>
    <n v="2616"/>
    <n v="1182245"/>
    <s v="C"/>
    <s v="10N"/>
    <s v="6302 Clubway Ln"/>
    <x v="31"/>
    <n v="4"/>
    <n v="2"/>
    <n v="0"/>
    <n v="2"/>
    <n v="1"/>
    <n v="1975"/>
    <n v="0.14799999999999999"/>
    <n v="1318"/>
    <n v="379.36"/>
    <n v="500000"/>
    <n v="377.47"/>
    <n v="497500"/>
    <x v="2080"/>
    <n v="-2500"/>
    <x v="2213"/>
    <x v="1897"/>
    <x v="77"/>
    <n v="7"/>
    <x v="32"/>
  </r>
  <r>
    <n v="2617"/>
    <n v="7247667"/>
    <s v="C"/>
    <s v="HH"/>
    <s v="7900 Orisha Dr"/>
    <x v="13"/>
    <n v="4"/>
    <n v="4"/>
    <n v="1"/>
    <n v="3"/>
    <n v="1"/>
    <n v="2016"/>
    <n v="0.999"/>
    <n v="4156"/>
    <n v="421.08"/>
    <n v="1750000"/>
    <n v="469.2"/>
    <n v="1950000"/>
    <x v="2081"/>
    <n v="200000"/>
    <x v="2214"/>
    <x v="870"/>
    <x v="77"/>
    <n v="4"/>
    <x v="4"/>
  </r>
  <r>
    <n v="2618"/>
    <n v="8672476"/>
    <s v="C"/>
    <s v="8W"/>
    <s v="6654 Whitemarsh Valley Walk"/>
    <x v="23"/>
    <n v="3"/>
    <n v="2"/>
    <n v="1"/>
    <n v="2"/>
    <n v="2"/>
    <n v="1984"/>
    <n v="0.26100000000000001"/>
    <n v="2484"/>
    <n v="442.83"/>
    <n v="1100000"/>
    <n v="525.36"/>
    <n v="1305000"/>
    <x v="2082"/>
    <n v="205000"/>
    <x v="2215"/>
    <x v="1898"/>
    <x v="77"/>
    <n v="10"/>
    <x v="28"/>
  </r>
  <r>
    <n v="2619"/>
    <n v="5685837"/>
    <s v="C"/>
    <n v="6"/>
    <s v="2802 Oak Crest Ave #A"/>
    <x v="26"/>
    <n v="3"/>
    <n v="2"/>
    <n v="1"/>
    <n v="1"/>
    <n v="2"/>
    <n v="2021"/>
    <n v="0.2"/>
    <n v="1750"/>
    <n v="600"/>
    <n v="1050000"/>
    <n v="594.29"/>
    <n v="1040000"/>
    <x v="2083"/>
    <n v="-10000"/>
    <x v="2216"/>
    <x v="704"/>
    <x v="77"/>
    <n v="2"/>
    <x v="6"/>
  </r>
  <r>
    <n v="2620"/>
    <n v="6962568"/>
    <s v="C"/>
    <n v="9"/>
    <s v="6118 Atwood St"/>
    <x v="33"/>
    <n v="1"/>
    <n v="1"/>
    <n v="0"/>
    <n v="0"/>
    <n v="1"/>
    <n v="1960"/>
    <n v="0.13400000000000001"/>
    <n v="572"/>
    <n v="655.59"/>
    <n v="375000"/>
    <n v="594.41"/>
    <n v="340000"/>
    <x v="2084"/>
    <n v="-35000"/>
    <x v="2217"/>
    <x v="1894"/>
    <x v="77"/>
    <n v="49"/>
    <x v="193"/>
  </r>
  <r>
    <n v="2621"/>
    <n v="5555410"/>
    <s v="C"/>
    <s v="NE"/>
    <s v="12311 Shropshire Blvd"/>
    <x v="10"/>
    <n v="3"/>
    <n v="2"/>
    <n v="1"/>
    <n v="2"/>
    <n v="2"/>
    <n v="1994"/>
    <n v="0.13500000000000001"/>
    <n v="2280"/>
    <n v="162.24"/>
    <n v="369900"/>
    <n v="171.05"/>
    <n v="390000"/>
    <x v="2085"/>
    <n v="20100"/>
    <x v="2218"/>
    <x v="1899"/>
    <x v="78"/>
    <n v="2"/>
    <x v="6"/>
  </r>
  <r>
    <n v="2622"/>
    <n v="3531956"/>
    <s v="C"/>
    <s v="NW"/>
    <s v="9507 Sherbrooke St"/>
    <x v="3"/>
    <n v="4"/>
    <n v="2"/>
    <n v="0"/>
    <n v="2"/>
    <n v="1"/>
    <n v="1977"/>
    <n v="0.38300000000000001"/>
    <n v="1899"/>
    <n v="202.74"/>
    <n v="385000"/>
    <n v="221.17"/>
    <n v="420000"/>
    <x v="2086"/>
    <n v="35000"/>
    <x v="2219"/>
    <x v="1305"/>
    <x v="78"/>
    <n v="4"/>
    <x v="4"/>
  </r>
  <r>
    <n v="2623"/>
    <n v="2379669"/>
    <s v="C"/>
    <s v="SWE"/>
    <s v="1801 Suter St"/>
    <x v="9"/>
    <n v="3"/>
    <n v="2"/>
    <n v="0"/>
    <n v="2"/>
    <n v="1"/>
    <n v="2009"/>
    <n v="0.186"/>
    <n v="1741"/>
    <n v="209.65"/>
    <n v="365000"/>
    <n v="249.86"/>
    <n v="435000"/>
    <x v="2087"/>
    <n v="70000"/>
    <x v="2220"/>
    <x v="1900"/>
    <x v="78"/>
    <n v="4"/>
    <x v="4"/>
  </r>
  <r>
    <n v="2624"/>
    <n v="1313861"/>
    <s v="C"/>
    <s v="RRW"/>
    <s v="15805 W Dorman Dr"/>
    <x v="27"/>
    <n v="4"/>
    <n v="2"/>
    <n v="1"/>
    <n v="2"/>
    <n v="2"/>
    <n v="1998"/>
    <n v="0.21299999999999999"/>
    <n v="2921"/>
    <n v="213.97"/>
    <n v="625000"/>
    <n v="258.47000000000003"/>
    <n v="755000"/>
    <x v="2088"/>
    <n v="130000"/>
    <x v="2221"/>
    <x v="1901"/>
    <x v="78"/>
    <n v="4"/>
    <x v="3"/>
  </r>
  <r>
    <n v="2625"/>
    <n v="2844279"/>
    <s v="C"/>
    <s v="LS"/>
    <s v="15209 Spillman Ranch Loop"/>
    <x v="11"/>
    <n v="5"/>
    <n v="3"/>
    <n v="0"/>
    <n v="3"/>
    <n v="1"/>
    <n v="2007"/>
    <n v="0.34399999999999997"/>
    <n v="3253"/>
    <n v="222.87"/>
    <n v="725000"/>
    <n v="224.41"/>
    <n v="730000"/>
    <x v="2089"/>
    <n v="5000"/>
    <x v="2222"/>
    <x v="1902"/>
    <x v="78"/>
    <n v="6"/>
    <x v="32"/>
  </r>
  <r>
    <n v="2626"/>
    <n v="8179843"/>
    <s v="C"/>
    <s v="3E"/>
    <s v="5912 Florencia Ln"/>
    <x v="1"/>
    <n v="3"/>
    <n v="2"/>
    <n v="1"/>
    <n v="2"/>
    <n v="2"/>
    <n v="2015"/>
    <n v="0.219"/>
    <n v="2532"/>
    <n v="224.96"/>
    <n v="569600"/>
    <n v="252.76"/>
    <n v="640000"/>
    <x v="2090"/>
    <n v="70400"/>
    <x v="2223"/>
    <x v="1903"/>
    <x v="78"/>
    <n v="4"/>
    <x v="3"/>
  </r>
  <r>
    <n v="2627"/>
    <n v="5692813"/>
    <s v="C"/>
    <s v="RN"/>
    <s v="11600 Hunters Green Trl"/>
    <x v="29"/>
    <n v="4"/>
    <n v="3"/>
    <n v="1"/>
    <n v="3"/>
    <n v="2"/>
    <n v="2006"/>
    <n v="0.35799999999999998"/>
    <n v="3760"/>
    <n v="238.03"/>
    <n v="895000"/>
    <n v="238.03"/>
    <n v="895000"/>
    <x v="1"/>
    <n v="0"/>
    <x v="1"/>
    <x v="1"/>
    <x v="78"/>
    <n v="34"/>
    <x v="65"/>
  </r>
  <r>
    <n v="2628"/>
    <n v="1950239"/>
    <s v="C"/>
    <s v="10N"/>
    <s v="411 W St Elmo Rd #21"/>
    <x v="31"/>
    <n v="2"/>
    <n v="2"/>
    <n v="0"/>
    <n v="2"/>
    <n v="2"/>
    <n v="2001"/>
    <n v="0.16"/>
    <n v="1710"/>
    <n v="239.18"/>
    <n v="409000"/>
    <n v="280.7"/>
    <n v="480000"/>
    <x v="2091"/>
    <n v="71000"/>
    <x v="2224"/>
    <x v="1340"/>
    <x v="78"/>
    <n v="1"/>
    <x v="5"/>
  </r>
  <r>
    <n v="2629"/>
    <n v="1448018"/>
    <s v="C"/>
    <s v="NW"/>
    <s v="13004 Moorcroft Ln"/>
    <x v="3"/>
    <n v="3"/>
    <n v="2"/>
    <n v="0"/>
    <n v="2"/>
    <n v="2"/>
    <n v="1986"/>
    <n v="0.20100000000000001"/>
    <n v="1518"/>
    <n v="247.04"/>
    <n v="375000"/>
    <n v="342.56"/>
    <n v="520000"/>
    <x v="2092"/>
    <n v="145000"/>
    <x v="2225"/>
    <x v="1904"/>
    <x v="78"/>
    <n v="3"/>
    <x v="3"/>
  </r>
  <r>
    <n v="2630"/>
    <n v="3743414"/>
    <s v="C"/>
    <s v="N"/>
    <s v="3808 Woodchester Ln"/>
    <x v="6"/>
    <n v="4"/>
    <n v="3"/>
    <n v="0"/>
    <n v="2"/>
    <n v="1"/>
    <n v="1974"/>
    <n v="0.20699999999999999"/>
    <n v="2214"/>
    <n v="248.42"/>
    <n v="550000"/>
    <n v="273.26"/>
    <n v="605000"/>
    <x v="2093"/>
    <n v="55000"/>
    <x v="2226"/>
    <x v="1001"/>
    <x v="78"/>
    <n v="11"/>
    <x v="7"/>
  </r>
  <r>
    <n v="2631"/>
    <n v="7595188"/>
    <s v="C"/>
    <s v="10S"/>
    <s v="9204 Sanford Dr"/>
    <x v="9"/>
    <n v="3"/>
    <n v="2"/>
    <n v="0"/>
    <n v="2"/>
    <n v="1"/>
    <n v="1996"/>
    <n v="0.13700000000000001"/>
    <n v="1547"/>
    <n v="251.45"/>
    <n v="389000"/>
    <n v="272.14"/>
    <n v="421000"/>
    <x v="2094"/>
    <n v="32000"/>
    <x v="2227"/>
    <x v="1905"/>
    <x v="78"/>
    <n v="5"/>
    <x v="4"/>
  </r>
  <r>
    <n v="2632"/>
    <n v="2096633"/>
    <s v="C"/>
    <s v="LS"/>
    <s v="16413 Coursier Dr"/>
    <x v="11"/>
    <n v="4"/>
    <n v="3"/>
    <n v="1"/>
    <n v="3"/>
    <n v="1"/>
    <n v="2020"/>
    <n v="0.19"/>
    <n v="3301"/>
    <n v="268.7"/>
    <n v="886990"/>
    <n v="268.7"/>
    <n v="886990"/>
    <x v="1"/>
    <n v="0"/>
    <x v="1"/>
    <x v="1"/>
    <x v="78"/>
    <n v="0"/>
    <x v="1"/>
  </r>
  <r>
    <n v="2633"/>
    <n v="1104635"/>
    <s v="C"/>
    <s v="5E"/>
    <s v="4611 Best Way Ln"/>
    <x v="4"/>
    <n v="3"/>
    <n v="2"/>
    <n v="0"/>
    <n v="0"/>
    <n v="1"/>
    <n v="2008"/>
    <n v="0.122"/>
    <n v="1112"/>
    <n v="268.79000000000002"/>
    <n v="298900"/>
    <n v="277.88"/>
    <n v="309000"/>
    <x v="2095"/>
    <n v="10100"/>
    <x v="2228"/>
    <x v="1906"/>
    <x v="78"/>
    <n v="3"/>
    <x v="3"/>
  </r>
  <r>
    <n v="2634"/>
    <n v="6882013"/>
    <s v="C"/>
    <s v="LS"/>
    <s v="5601 Traviston Ct"/>
    <x v="11"/>
    <n v="3"/>
    <n v="2"/>
    <n v="0"/>
    <n v="2"/>
    <n v="1"/>
    <n v="2018"/>
    <n v="0.13"/>
    <n v="1992"/>
    <n v="283.63"/>
    <n v="565000"/>
    <n v="314.26"/>
    <n v="626000"/>
    <x v="2096"/>
    <n v="61000"/>
    <x v="2229"/>
    <x v="1907"/>
    <x v="78"/>
    <n v="6"/>
    <x v="32"/>
  </r>
  <r>
    <n v="2635"/>
    <n v="2162637"/>
    <s v="C"/>
    <s v="1N"/>
    <s v="6607 Wild Oak Cir"/>
    <x v="14"/>
    <n v="2"/>
    <n v="2"/>
    <n v="0"/>
    <n v="2"/>
    <n v="1"/>
    <n v="1974"/>
    <n v="0.317"/>
    <n v="1723"/>
    <n v="287.29000000000002"/>
    <n v="495000"/>
    <n v="287.29000000000002"/>
    <n v="495000"/>
    <x v="1"/>
    <n v="0"/>
    <x v="1"/>
    <x v="1"/>
    <x v="78"/>
    <n v="0"/>
    <x v="1"/>
  </r>
  <r>
    <n v="2636"/>
    <n v="5459679"/>
    <s v="C"/>
    <s v="10S"/>
    <s v="904 Echo Ln"/>
    <x v="31"/>
    <n v="4"/>
    <n v="2"/>
    <n v="0"/>
    <n v="2"/>
    <n v="1"/>
    <n v="1973"/>
    <n v="0.17899999999999999"/>
    <n v="1234"/>
    <n v="291.11"/>
    <n v="359234"/>
    <n v="380.88"/>
    <n v="470000"/>
    <x v="2097"/>
    <n v="110766"/>
    <x v="2230"/>
    <x v="1908"/>
    <x v="78"/>
    <n v="4"/>
    <x v="4"/>
  </r>
  <r>
    <n v="2637"/>
    <n v="9811589"/>
    <s v="C"/>
    <s v="10S"/>
    <s v="7105 Crosswood Dr"/>
    <x v="31"/>
    <n v="3"/>
    <n v="2"/>
    <n v="0"/>
    <n v="2"/>
    <n v="1"/>
    <n v="1976"/>
    <n v="0.159"/>
    <n v="1194"/>
    <n v="292.29000000000002"/>
    <n v="349000"/>
    <n v="355.11"/>
    <n v="424000"/>
    <x v="2098"/>
    <n v="75000"/>
    <x v="2231"/>
    <x v="1909"/>
    <x v="78"/>
    <n v="4"/>
    <x v="4"/>
  </r>
  <r>
    <n v="2638"/>
    <n v="4496542"/>
    <s v="C"/>
    <n v="5"/>
    <s v="3105 E 14th St"/>
    <x v="24"/>
    <n v="2"/>
    <n v="1"/>
    <n v="1"/>
    <n v="0"/>
    <n v="1"/>
    <n v="1950"/>
    <n v="0.12"/>
    <n v="1224"/>
    <n v="310.45999999999998"/>
    <n v="380000"/>
    <n v="279.41000000000003"/>
    <n v="342000"/>
    <x v="2099"/>
    <n v="-38000"/>
    <x v="2232"/>
    <x v="181"/>
    <x v="78"/>
    <n v="70"/>
    <x v="84"/>
  </r>
  <r>
    <n v="2639"/>
    <n v="9278799"/>
    <s v="C"/>
    <s v="8W"/>
    <s v="1300 Lipan Trl"/>
    <x v="36"/>
    <n v="3"/>
    <n v="2"/>
    <n v="0"/>
    <n v="0"/>
    <n v="1"/>
    <n v="1983"/>
    <n v="0.27500000000000002"/>
    <n v="1680"/>
    <n v="321.13"/>
    <n v="539500"/>
    <n v="321.13"/>
    <n v="539500"/>
    <x v="1"/>
    <n v="0"/>
    <x v="1"/>
    <x v="1"/>
    <x v="78"/>
    <n v="67"/>
    <x v="156"/>
  </r>
  <r>
    <n v="2640"/>
    <n v="2030781"/>
    <s v="C"/>
    <n v="9"/>
    <s v="6109 Palm Cir"/>
    <x v="33"/>
    <n v="3"/>
    <n v="2"/>
    <n v="0"/>
    <n v="0"/>
    <n v="1"/>
    <n v="1971"/>
    <n v="0.13200000000000001"/>
    <n v="1167"/>
    <n v="342.67"/>
    <n v="399900"/>
    <n v="385.6"/>
    <n v="450000"/>
    <x v="2100"/>
    <n v="50100"/>
    <x v="2233"/>
    <x v="1910"/>
    <x v="78"/>
    <n v="2"/>
    <x v="6"/>
  </r>
  <r>
    <n v="2641"/>
    <n v="2560575"/>
    <s v="C"/>
    <n v="4"/>
    <s v="3001 Village Dr"/>
    <x v="34"/>
    <n v="4"/>
    <n v="3"/>
    <n v="0"/>
    <n v="2"/>
    <n v="1"/>
    <n v="1954"/>
    <n v="0.28100000000000003"/>
    <n v="2250"/>
    <n v="344.44"/>
    <n v="775000"/>
    <n v="377.78"/>
    <n v="850000"/>
    <x v="2101"/>
    <n v="75000"/>
    <x v="2234"/>
    <x v="160"/>
    <x v="78"/>
    <n v="4"/>
    <x v="4"/>
  </r>
  <r>
    <n v="2642"/>
    <n v="8023572"/>
    <s v="C"/>
    <n v="2"/>
    <s v="5911 SHOAL CREEK Blvd"/>
    <x v="25"/>
    <n v="3"/>
    <n v="1"/>
    <n v="0"/>
    <n v="1"/>
    <n v="1"/>
    <n v="1952"/>
    <n v="0"/>
    <n v="1392"/>
    <n v="359.2"/>
    <n v="500000"/>
    <n v="477.73"/>
    <n v="665000"/>
    <x v="2102"/>
    <n v="165000"/>
    <x v="2235"/>
    <x v="1911"/>
    <x v="78"/>
    <n v="1"/>
    <x v="5"/>
  </r>
  <r>
    <n v="2643"/>
    <n v="6354243"/>
    <s v="C"/>
    <s v="LS"/>
    <s v="406 Bowcross"/>
    <x v="11"/>
    <n v="5"/>
    <n v="5"/>
    <n v="1"/>
    <n v="3"/>
    <n v="2"/>
    <n v="2019"/>
    <n v="0.41"/>
    <n v="5207"/>
    <n v="383.14"/>
    <n v="1995000"/>
    <n v="383.14"/>
    <n v="1995000"/>
    <x v="1"/>
    <n v="0"/>
    <x v="1"/>
    <x v="1"/>
    <x v="78"/>
    <n v="27"/>
    <x v="123"/>
  </r>
  <r>
    <n v="2644"/>
    <n v="5225332"/>
    <s v="C"/>
    <n v="3"/>
    <s v="2100 Chicon St"/>
    <x v="38"/>
    <n v="2"/>
    <n v="1"/>
    <n v="0"/>
    <n v="0"/>
    <n v="1"/>
    <n v="1930"/>
    <n v="0.19500000000000001"/>
    <n v="768"/>
    <n v="716.14"/>
    <n v="549999"/>
    <n v="716.14"/>
    <n v="549999"/>
    <x v="1"/>
    <n v="0"/>
    <x v="1"/>
    <x v="1"/>
    <x v="78"/>
    <n v="61"/>
    <x v="24"/>
  </r>
  <r>
    <n v="2645"/>
    <n v="8871783"/>
    <s v="C"/>
    <n v="5"/>
    <s v="905 Tillery St"/>
    <x v="24"/>
    <n v="2"/>
    <n v="1"/>
    <n v="0"/>
    <n v="0"/>
    <n v="1"/>
    <n v="1982"/>
    <n v="0.14099999999999999"/>
    <n v="730"/>
    <n v="821.92"/>
    <n v="600000"/>
    <n v="821.92"/>
    <n v="600000"/>
    <x v="1"/>
    <n v="0"/>
    <x v="1"/>
    <x v="1"/>
    <x v="78"/>
    <n v="3"/>
    <x v="6"/>
  </r>
  <r>
    <n v="2646"/>
    <n v="9301405"/>
    <s v="C"/>
    <s v="PF"/>
    <s v="5528 Colinton Ave"/>
    <x v="10"/>
    <n v="4"/>
    <n v="2"/>
    <n v="1"/>
    <n v="2"/>
    <n v="2"/>
    <n v="2006"/>
    <n v="0.11"/>
    <n v="2088"/>
    <n v="152.44"/>
    <n v="318300"/>
    <n v="167.62"/>
    <n v="350000"/>
    <x v="2103"/>
    <n v="31700"/>
    <x v="2236"/>
    <x v="1912"/>
    <x v="79"/>
    <n v="5"/>
    <x v="16"/>
  </r>
  <r>
    <n v="2647"/>
    <n v="9212032"/>
    <s v="C"/>
    <s v="HD"/>
    <s v="149 Catalina Ln"/>
    <x v="7"/>
    <n v="4"/>
    <n v="3"/>
    <n v="1"/>
    <n v="2"/>
    <n v="2"/>
    <n v="2015"/>
    <n v="0"/>
    <n v="3207"/>
    <n v="171.5"/>
    <n v="550000"/>
    <n v="211.72"/>
    <n v="679000"/>
    <x v="2104"/>
    <n v="129000"/>
    <x v="2237"/>
    <x v="1913"/>
    <x v="79"/>
    <n v="10"/>
    <x v="2"/>
  </r>
  <r>
    <n v="2648"/>
    <n v="2609920"/>
    <s v="C"/>
    <s v="NE"/>
    <s v="11300 Long Winter Dr"/>
    <x v="28"/>
    <n v="4"/>
    <n v="2"/>
    <n v="0"/>
    <n v="2"/>
    <n v="1"/>
    <n v="2006"/>
    <n v="0.20300000000000001"/>
    <n v="1766"/>
    <n v="175.54"/>
    <n v="310000"/>
    <n v="226.5"/>
    <n v="400000"/>
    <x v="2105"/>
    <n v="90000"/>
    <x v="2238"/>
    <x v="1914"/>
    <x v="79"/>
    <n v="5"/>
    <x v="16"/>
  </r>
  <r>
    <n v="2649"/>
    <n v="2665985"/>
    <s v="C"/>
    <s v="HD"/>
    <s v="143 Enchanted Cv"/>
    <x v="7"/>
    <n v="4"/>
    <n v="2"/>
    <n v="1"/>
    <n v="3"/>
    <n v="2"/>
    <n v="2006"/>
    <n v="0.26100000000000001"/>
    <n v="2739"/>
    <n v="182.51"/>
    <n v="499900"/>
    <n v="264.7"/>
    <n v="725000"/>
    <x v="2106"/>
    <n v="225100"/>
    <x v="2239"/>
    <x v="1915"/>
    <x v="79"/>
    <n v="4"/>
    <x v="4"/>
  </r>
  <r>
    <n v="2650"/>
    <n v="2730953"/>
    <s v="C"/>
    <s v="SWE"/>
    <s v="205 Real Quiet Cv"/>
    <x v="9"/>
    <n v="4"/>
    <n v="2"/>
    <n v="1"/>
    <n v="3"/>
    <n v="2"/>
    <n v="2002"/>
    <n v="0.30599999999999999"/>
    <n v="2367"/>
    <n v="183.78"/>
    <n v="435000"/>
    <n v="240.81"/>
    <n v="570000"/>
    <x v="2107"/>
    <n v="135000"/>
    <x v="2240"/>
    <x v="1916"/>
    <x v="79"/>
    <n v="3"/>
    <x v="3"/>
  </r>
  <r>
    <n v="2651"/>
    <n v="7156875"/>
    <s v="C"/>
    <s v="5E"/>
    <s v="14920 Hartsmith Dr"/>
    <x v="4"/>
    <n v="4"/>
    <n v="2"/>
    <n v="0"/>
    <n v="2"/>
    <n v="1"/>
    <n v="2018"/>
    <n v="0.12"/>
    <n v="1670"/>
    <n v="194.61"/>
    <n v="325000"/>
    <n v="208.38"/>
    <n v="348000"/>
    <x v="2108"/>
    <n v="23000"/>
    <x v="2241"/>
    <x v="1917"/>
    <x v="79"/>
    <n v="10"/>
    <x v="21"/>
  </r>
  <r>
    <n v="2652"/>
    <n v="2037781"/>
    <s v="C"/>
    <n v="11"/>
    <s v="6205 Wagon Bnd"/>
    <x v="8"/>
    <n v="4"/>
    <n v="2"/>
    <n v="0"/>
    <n v="0"/>
    <n v="1"/>
    <n v="1978"/>
    <n v="0.14499999999999999"/>
    <n v="1560"/>
    <n v="201.92"/>
    <n v="315000"/>
    <n v="200"/>
    <n v="312000"/>
    <x v="175"/>
    <n v="-3000"/>
    <x v="2242"/>
    <x v="704"/>
    <x v="79"/>
    <n v="3"/>
    <x v="3"/>
  </r>
  <r>
    <n v="2653"/>
    <n v="6193843"/>
    <s v="C"/>
    <s v="3E"/>
    <s v="8917 Southwick Dr"/>
    <x v="1"/>
    <n v="3"/>
    <n v="2"/>
    <n v="0"/>
    <n v="2"/>
    <n v="1"/>
    <n v="2013"/>
    <n v="0.124"/>
    <n v="1203"/>
    <n v="216.04"/>
    <n v="259900"/>
    <n v="249.38"/>
    <n v="300000"/>
    <x v="2109"/>
    <n v="40100"/>
    <x v="2243"/>
    <x v="1784"/>
    <x v="79"/>
    <n v="2"/>
    <x v="6"/>
  </r>
  <r>
    <n v="2654"/>
    <n v="5106721"/>
    <s v="C"/>
    <s v="RRW"/>
    <s v="10116 Palmbrook Dr"/>
    <x v="27"/>
    <n v="3"/>
    <n v="2"/>
    <n v="1"/>
    <n v="2"/>
    <n v="1"/>
    <n v="2006"/>
    <n v="0.22900000000000001"/>
    <n v="2648"/>
    <n v="226.59"/>
    <n v="600000"/>
    <n v="283.99"/>
    <n v="752000"/>
    <x v="2110"/>
    <n v="152000"/>
    <x v="2244"/>
    <x v="1918"/>
    <x v="79"/>
    <n v="7"/>
    <x v="32"/>
  </r>
  <r>
    <n v="2655"/>
    <n v="8917940"/>
    <s v="C"/>
    <s v="RN"/>
    <s v="12701 Burks Cv"/>
    <x v="29"/>
    <n v="3"/>
    <n v="2"/>
    <n v="0"/>
    <n v="2"/>
    <n v="1"/>
    <n v="1996"/>
    <n v="0.21099999999999999"/>
    <n v="1889"/>
    <n v="232.93"/>
    <n v="440000"/>
    <n v="291.69"/>
    <n v="551000"/>
    <x v="2111"/>
    <n v="111000"/>
    <x v="2245"/>
    <x v="1919"/>
    <x v="79"/>
    <n v="3"/>
    <x v="3"/>
  </r>
  <r>
    <n v="2656"/>
    <n v="7870767"/>
    <s v="C"/>
    <s v="LS"/>
    <s v="2401 Crazyhorse Pass"/>
    <x v="16"/>
    <n v="3"/>
    <n v="2"/>
    <n v="1"/>
    <n v="2"/>
    <n v="2"/>
    <n v="2021"/>
    <n v="0.24"/>
    <n v="1690"/>
    <n v="236.69"/>
    <n v="400000"/>
    <n v="236.69"/>
    <n v="400000"/>
    <x v="1"/>
    <n v="0"/>
    <x v="1"/>
    <x v="1"/>
    <x v="79"/>
    <n v="0"/>
    <x v="1"/>
  </r>
  <r>
    <n v="2657"/>
    <n v="3220908"/>
    <s v="C"/>
    <n v="3"/>
    <s v="5412 Golden Canary Ln"/>
    <x v="20"/>
    <n v="3"/>
    <n v="2"/>
    <n v="1"/>
    <n v="2"/>
    <n v="2"/>
    <n v="2017"/>
    <n v="0"/>
    <n v="1964"/>
    <n v="254.07"/>
    <n v="499000"/>
    <n v="267.31"/>
    <n v="525000"/>
    <x v="2112"/>
    <n v="26000"/>
    <x v="2246"/>
    <x v="1920"/>
    <x v="79"/>
    <n v="6"/>
    <x v="32"/>
  </r>
  <r>
    <n v="2658"/>
    <n v="3236931"/>
    <s v="C"/>
    <s v="LS"/>
    <s v="14700 Great Eagle Trl"/>
    <x v="16"/>
    <n v="1"/>
    <n v="1"/>
    <n v="0"/>
    <n v="0"/>
    <n v="2"/>
    <n v="1983"/>
    <n v="0.38600000000000001"/>
    <n v="858"/>
    <n v="262.24"/>
    <n v="225000"/>
    <n v="273.89"/>
    <n v="235000"/>
    <x v="2113"/>
    <n v="10000"/>
    <x v="2247"/>
    <x v="1921"/>
    <x v="79"/>
    <n v="2"/>
    <x v="5"/>
  </r>
  <r>
    <n v="2659"/>
    <n v="5048019"/>
    <s v="C"/>
    <n v="11"/>
    <s v="6510 Stonleigh Pl"/>
    <x v="8"/>
    <n v="3"/>
    <n v="2"/>
    <n v="0"/>
    <n v="1"/>
    <n v="1"/>
    <n v="1973"/>
    <n v="0.14099999999999999"/>
    <n v="952"/>
    <n v="262.5"/>
    <n v="249900"/>
    <n v="252.1"/>
    <n v="240000"/>
    <x v="2114"/>
    <n v="-9900"/>
    <x v="2248"/>
    <x v="1922"/>
    <x v="79"/>
    <n v="37"/>
    <x v="22"/>
  </r>
  <r>
    <n v="2660"/>
    <n v="4168384"/>
    <s v="C"/>
    <n v="5"/>
    <s v="5109 Glissman Rd"/>
    <x v="24"/>
    <n v="3"/>
    <n v="1"/>
    <n v="0"/>
    <n v="0"/>
    <n v="1"/>
    <n v="1962"/>
    <n v="0.13600000000000001"/>
    <n v="1676"/>
    <n v="283.35000000000002"/>
    <n v="474900"/>
    <n v="273.87"/>
    <n v="459000"/>
    <x v="2115"/>
    <n v="-15900"/>
    <x v="2249"/>
    <x v="1923"/>
    <x v="79"/>
    <n v="73"/>
    <x v="158"/>
  </r>
  <r>
    <n v="2661"/>
    <n v="4383105"/>
    <s v="C"/>
    <s v="1A"/>
    <s v="3908 Silverspring Dr"/>
    <x v="14"/>
    <n v="3"/>
    <n v="2"/>
    <n v="1"/>
    <n v="2"/>
    <n v="1"/>
    <n v="1967"/>
    <n v="0.32"/>
    <n v="2382"/>
    <n v="283.38"/>
    <n v="675000"/>
    <n v="335.85"/>
    <n v="800000"/>
    <x v="2116"/>
    <n v="125000"/>
    <x v="2250"/>
    <x v="1212"/>
    <x v="79"/>
    <n v="4"/>
    <x v="4"/>
  </r>
  <r>
    <n v="2662"/>
    <n v="8700860"/>
    <s v="C"/>
    <n v="3"/>
    <s v="6914 Dubuque Ln"/>
    <x v="20"/>
    <n v="3"/>
    <n v="2"/>
    <n v="0"/>
    <n v="1"/>
    <n v="1"/>
    <n v="1966"/>
    <n v="0.17599999999999999"/>
    <n v="1444"/>
    <n v="328.95"/>
    <n v="475000"/>
    <n v="367.04"/>
    <n v="530000"/>
    <x v="2117"/>
    <n v="55000"/>
    <x v="2251"/>
    <x v="572"/>
    <x v="79"/>
    <n v="12"/>
    <x v="7"/>
  </r>
  <r>
    <n v="2663"/>
    <n v="9199854"/>
    <s v="C"/>
    <n v="5"/>
    <s v="1404 E M Franklin Ave #1"/>
    <x v="21"/>
    <n v="4"/>
    <n v="3"/>
    <n v="0"/>
    <n v="0"/>
    <n v="2"/>
    <n v="2020"/>
    <n v="0.26200000000000001"/>
    <n v="2067"/>
    <n v="333.33"/>
    <n v="689000"/>
    <n v="343.98"/>
    <n v="711000"/>
    <x v="2118"/>
    <n v="22000"/>
    <x v="2252"/>
    <x v="1924"/>
    <x v="79"/>
    <n v="22"/>
    <x v="59"/>
  </r>
  <r>
    <n v="2664"/>
    <n v="6564192"/>
    <s v="C"/>
    <s v="1B"/>
    <s v="2702 Jefferson St"/>
    <x v="37"/>
    <n v="4"/>
    <n v="4"/>
    <n v="0"/>
    <n v="1"/>
    <n v="2"/>
    <n v="2016"/>
    <n v="0.20300000000000001"/>
    <n v="3606"/>
    <n v="539.38"/>
    <n v="1945000"/>
    <n v="507.49"/>
    <n v="1830000"/>
    <x v="2119"/>
    <n v="-115000"/>
    <x v="2253"/>
    <x v="1925"/>
    <x v="79"/>
    <n v="83"/>
    <x v="170"/>
  </r>
  <r>
    <n v="2665"/>
    <n v="8313673"/>
    <s v="C"/>
    <n v="6"/>
    <s v="3205 Locke Ln"/>
    <x v="26"/>
    <n v="4"/>
    <n v="3"/>
    <n v="0"/>
    <n v="0"/>
    <n v="2"/>
    <n v="2017"/>
    <n v="0.16900000000000001"/>
    <n v="2021"/>
    <n v="569.03"/>
    <n v="1150000"/>
    <n v="618.51"/>
    <n v="1250000"/>
    <x v="2120"/>
    <n v="100000"/>
    <x v="2254"/>
    <x v="595"/>
    <x v="79"/>
    <n v="10"/>
    <x v="28"/>
  </r>
  <r>
    <n v="2666"/>
    <n v="6928338"/>
    <s v="C"/>
    <n v="6"/>
    <s v="806 Jewell St"/>
    <x v="26"/>
    <n v="2"/>
    <n v="2"/>
    <n v="0"/>
    <n v="0"/>
    <n v="1"/>
    <n v="2001"/>
    <n v="7.6999999999999999E-2"/>
    <n v="1203"/>
    <n v="652.54"/>
    <n v="785000"/>
    <n v="685.79"/>
    <n v="825000"/>
    <x v="2121"/>
    <n v="40000"/>
    <x v="2255"/>
    <x v="1926"/>
    <x v="79"/>
    <n v="5"/>
    <x v="16"/>
  </r>
  <r>
    <n v="2667"/>
    <n v="6988801"/>
    <s v="C"/>
    <s v="MA"/>
    <s v="11607 Connaught Cv"/>
    <x v="28"/>
    <n v="4"/>
    <n v="2"/>
    <n v="1"/>
    <n v="2"/>
    <n v="2"/>
    <n v="2021"/>
    <n v="0.1"/>
    <n v="2160"/>
    <n v="142.27000000000001"/>
    <n v="307296"/>
    <n v="142.27000000000001"/>
    <n v="307296"/>
    <x v="1"/>
    <n v="0"/>
    <x v="1"/>
    <x v="1"/>
    <x v="80"/>
    <n v="0"/>
    <x v="1"/>
  </r>
  <r>
    <n v="2668"/>
    <n v="3337454"/>
    <s v="C"/>
    <s v="NE"/>
    <s v="1709 Bowerton Dr"/>
    <x v="28"/>
    <n v="4"/>
    <n v="2"/>
    <n v="0"/>
    <n v="2"/>
    <n v="1"/>
    <n v="2004"/>
    <n v="0.152"/>
    <n v="1936"/>
    <n v="170.45"/>
    <n v="330000"/>
    <n v="204.03"/>
    <n v="395000"/>
    <x v="2122"/>
    <n v="65000"/>
    <x v="2256"/>
    <x v="1927"/>
    <x v="80"/>
    <n v="6"/>
    <x v="32"/>
  </r>
  <r>
    <n v="2669"/>
    <n v="4069272"/>
    <s v="C"/>
    <s v="NE"/>
    <s v="901 Hollybluff St"/>
    <x v="10"/>
    <n v="3"/>
    <n v="2"/>
    <n v="0"/>
    <n v="2"/>
    <n v="1"/>
    <n v="1968"/>
    <n v="0.30399999999999999"/>
    <n v="2008"/>
    <n v="178.78"/>
    <n v="359000"/>
    <n v="189.24"/>
    <n v="380000"/>
    <x v="2123"/>
    <n v="21000"/>
    <x v="2257"/>
    <x v="22"/>
    <x v="80"/>
    <n v="3"/>
    <x v="6"/>
  </r>
  <r>
    <n v="2670"/>
    <n v="8277013"/>
    <s v="C"/>
    <s v="RN"/>
    <s v="12724 Appaloosa Chase Dr"/>
    <x v="29"/>
    <n v="4"/>
    <n v="2"/>
    <n v="1"/>
    <n v="2"/>
    <n v="2"/>
    <n v="2004"/>
    <n v="0.18099999999999999"/>
    <n v="2670"/>
    <n v="198.5"/>
    <n v="530000"/>
    <n v="198.5"/>
    <n v="530000"/>
    <x v="1"/>
    <n v="0"/>
    <x v="1"/>
    <x v="1"/>
    <x v="80"/>
    <n v="1"/>
    <x v="5"/>
  </r>
  <r>
    <n v="2671"/>
    <n v="7636658"/>
    <s v="C"/>
    <s v="N"/>
    <s v="3106 Maysillee St"/>
    <x v="5"/>
    <n v="4"/>
    <n v="3"/>
    <n v="0"/>
    <n v="2"/>
    <n v="2"/>
    <n v="2021"/>
    <n v="0"/>
    <n v="2520"/>
    <n v="203.23"/>
    <n v="512140"/>
    <n v="199.17"/>
    <n v="501897"/>
    <x v="2124"/>
    <n v="-10243"/>
    <x v="2258"/>
    <x v="1928"/>
    <x v="80"/>
    <n v="0"/>
    <x v="1"/>
  </r>
  <r>
    <n v="2672"/>
    <n v="8870992"/>
    <s v="C"/>
    <s v="LS"/>
    <s v="201 Slate Rock Ter"/>
    <x v="11"/>
    <n v="5"/>
    <n v="4"/>
    <n v="1"/>
    <n v="3"/>
    <n v="2"/>
    <n v="2020"/>
    <n v="0.26"/>
    <n v="5233"/>
    <n v="218.58"/>
    <n v="1143827"/>
    <n v="218.58"/>
    <n v="1143827"/>
    <x v="1"/>
    <n v="0"/>
    <x v="1"/>
    <x v="1"/>
    <x v="80"/>
    <n v="0"/>
    <x v="1"/>
  </r>
  <r>
    <n v="2673"/>
    <n v="3779102"/>
    <s v="C"/>
    <s v="1N"/>
    <s v="8109 Pilgrims Pl"/>
    <x v="14"/>
    <n v="4"/>
    <n v="2"/>
    <n v="0"/>
    <n v="2"/>
    <n v="1"/>
    <n v="1981"/>
    <n v="0.248"/>
    <n v="2326"/>
    <n v="225.71"/>
    <n v="525000"/>
    <n v="293.64"/>
    <n v="683000"/>
    <x v="2125"/>
    <n v="158000"/>
    <x v="2259"/>
    <x v="1929"/>
    <x v="80"/>
    <n v="2"/>
    <x v="6"/>
  </r>
  <r>
    <n v="2674"/>
    <n v="1196728"/>
    <s v="C"/>
    <s v="LS"/>
    <s v="15100 Mettle Dr"/>
    <x v="16"/>
    <n v="3"/>
    <n v="2"/>
    <n v="0"/>
    <n v="2"/>
    <n v="1"/>
    <n v="1984"/>
    <n v="0.35299999999999998"/>
    <n v="1417"/>
    <n v="243.47"/>
    <n v="345000"/>
    <n v="296.39999999999998"/>
    <n v="420000"/>
    <x v="2126"/>
    <n v="75000"/>
    <x v="2260"/>
    <x v="1930"/>
    <x v="80"/>
    <n v="5"/>
    <x v="16"/>
  </r>
  <r>
    <n v="2675"/>
    <n v="9870085"/>
    <s v="C"/>
    <s v="SWE"/>
    <s v="6221 Antigo Ln"/>
    <x v="13"/>
    <n v="4"/>
    <n v="2"/>
    <n v="1"/>
    <n v="2"/>
    <n v="2"/>
    <n v="2012"/>
    <n v="0.19"/>
    <n v="2684"/>
    <n v="245.9"/>
    <n v="660000"/>
    <n v="279.43"/>
    <n v="750000"/>
    <x v="2127"/>
    <n v="90000"/>
    <x v="2261"/>
    <x v="1400"/>
    <x v="80"/>
    <n v="3"/>
    <x v="3"/>
  </r>
  <r>
    <n v="2676"/>
    <n v="6092557"/>
    <s v="C"/>
    <s v="10S"/>
    <s v="8861 Taline Cir"/>
    <x v="9"/>
    <n v="3"/>
    <n v="2"/>
    <n v="1"/>
    <n v="2"/>
    <n v="2"/>
    <n v="1997"/>
    <n v="0.11600000000000001"/>
    <n v="1402"/>
    <n v="249.64"/>
    <n v="350000"/>
    <n v="260.33999999999997"/>
    <n v="365000"/>
    <x v="2128"/>
    <n v="15000"/>
    <x v="2262"/>
    <x v="986"/>
    <x v="80"/>
    <n v="5"/>
    <x v="16"/>
  </r>
  <r>
    <n v="2677"/>
    <n v="8226190"/>
    <s v="C"/>
    <s v="SWW"/>
    <s v="6800 La Concha Cv"/>
    <x v="15"/>
    <n v="3"/>
    <n v="2"/>
    <n v="0"/>
    <n v="2"/>
    <n v="1"/>
    <n v="1999"/>
    <n v="0.17299999999999999"/>
    <n v="1932"/>
    <n v="250.52"/>
    <n v="484000"/>
    <n v="266.56"/>
    <n v="515000"/>
    <x v="2129"/>
    <n v="31000"/>
    <x v="2263"/>
    <x v="1931"/>
    <x v="80"/>
    <n v="9"/>
    <x v="21"/>
  </r>
  <r>
    <n v="2678"/>
    <n v="9341236"/>
    <s v="C"/>
    <s v="SWW"/>
    <s v="9400 Sandstone St"/>
    <x v="7"/>
    <n v="4"/>
    <n v="3"/>
    <n v="0"/>
    <n v="0"/>
    <n v="2"/>
    <n v="1981"/>
    <n v="2"/>
    <n v="2324"/>
    <n v="252.8"/>
    <n v="587500"/>
    <n v="281.83999999999997"/>
    <n v="655000"/>
    <x v="2130"/>
    <n v="67500"/>
    <x v="2264"/>
    <x v="603"/>
    <x v="80"/>
    <n v="6"/>
    <x v="32"/>
  </r>
  <r>
    <n v="2679"/>
    <n v="7330443"/>
    <s v="C"/>
    <s v="SWW"/>
    <s v="10128 Clemente Cir"/>
    <x v="7"/>
    <n v="3"/>
    <n v="2"/>
    <n v="1"/>
    <n v="3"/>
    <n v="1"/>
    <n v="1999"/>
    <n v="1.036"/>
    <n v="2451"/>
    <n v="265.2"/>
    <n v="650000"/>
    <n v="325.14999999999998"/>
    <n v="796949"/>
    <x v="2131"/>
    <n v="146949"/>
    <x v="2265"/>
    <x v="1932"/>
    <x v="80"/>
    <n v="4"/>
    <x v="4"/>
  </r>
  <r>
    <n v="2680"/>
    <n v="4915910"/>
    <s v="C"/>
    <s v="LS"/>
    <s v="8900 Eagle Vista Ct"/>
    <x v="11"/>
    <n v="5"/>
    <n v="4"/>
    <n v="1"/>
    <n v="3"/>
    <n v="2"/>
    <n v="2015"/>
    <n v="0.38"/>
    <n v="4656"/>
    <n v="268.47000000000003"/>
    <n v="1250000"/>
    <n v="279.42"/>
    <n v="1301000"/>
    <x v="2132"/>
    <n v="51000"/>
    <x v="2266"/>
    <x v="1233"/>
    <x v="80"/>
    <n v="0"/>
    <x v="1"/>
  </r>
  <r>
    <n v="2681"/>
    <n v="4022957"/>
    <s v="C"/>
    <s v="NW"/>
    <s v="12507 Split Rail Pkwy"/>
    <x v="18"/>
    <n v="3"/>
    <n v="2"/>
    <n v="0"/>
    <n v="2"/>
    <n v="1"/>
    <n v="1978"/>
    <n v="0.182"/>
    <n v="1778"/>
    <n v="297.52999999999997"/>
    <n v="529000"/>
    <n v="297.52999999999997"/>
    <n v="529000"/>
    <x v="1"/>
    <n v="0"/>
    <x v="1"/>
    <x v="1"/>
    <x v="80"/>
    <n v="9"/>
    <x v="21"/>
  </r>
  <r>
    <n v="2682"/>
    <n v="8903073"/>
    <s v="C"/>
    <s v="8E"/>
    <s v="4010 Long Champ Dr #14"/>
    <x v="23"/>
    <n v="3"/>
    <n v="2"/>
    <n v="1"/>
    <n v="2"/>
    <n v="2"/>
    <n v="1997"/>
    <n v="0.23100000000000001"/>
    <n v="2509"/>
    <n v="298.52999999999997"/>
    <n v="749000"/>
    <n v="358.71"/>
    <n v="900000"/>
    <x v="2133"/>
    <n v="151000"/>
    <x v="2267"/>
    <x v="1933"/>
    <x v="80"/>
    <n v="1"/>
    <x v="5"/>
  </r>
  <r>
    <n v="2683"/>
    <n v="1374713"/>
    <s v="C"/>
    <s v="LS"/>
    <s v="18109 Flagler Dr"/>
    <x v="11"/>
    <n v="3"/>
    <n v="3"/>
    <n v="0"/>
    <n v="3"/>
    <n v="1"/>
    <n v="2007"/>
    <n v="1.2969999999999999"/>
    <n v="3056"/>
    <n v="327.23"/>
    <n v="1000000"/>
    <n v="319.04000000000002"/>
    <n v="975000"/>
    <x v="2134"/>
    <n v="-25000"/>
    <x v="2268"/>
    <x v="1934"/>
    <x v="80"/>
    <n v="17"/>
    <x v="27"/>
  </r>
  <r>
    <n v="2684"/>
    <n v="6944424"/>
    <s v="C"/>
    <s v="10S"/>
    <s v="702 Wales Way"/>
    <x v="9"/>
    <n v="2"/>
    <n v="1"/>
    <n v="0"/>
    <n v="1"/>
    <n v="1"/>
    <n v="1980"/>
    <n v="0.161"/>
    <n v="880"/>
    <n v="329.43"/>
    <n v="289900"/>
    <n v="422.44"/>
    <n v="371750"/>
    <x v="2135"/>
    <n v="81850"/>
    <x v="2269"/>
    <x v="1935"/>
    <x v="80"/>
    <n v="4"/>
    <x v="4"/>
  </r>
  <r>
    <n v="2685"/>
    <n v="1686007"/>
    <s v="C"/>
    <n v="5"/>
    <s v="2803 E 14th St"/>
    <x v="24"/>
    <n v="4"/>
    <n v="1"/>
    <n v="1"/>
    <n v="0"/>
    <n v="1"/>
    <n v="1947"/>
    <n v="0.161"/>
    <n v="1568"/>
    <n v="334.82"/>
    <n v="525000"/>
    <n v="427.93"/>
    <n v="671000"/>
    <x v="2136"/>
    <n v="146000"/>
    <x v="2270"/>
    <x v="1936"/>
    <x v="80"/>
    <n v="8"/>
    <x v="2"/>
  </r>
  <r>
    <n v="2686"/>
    <n v="8507252"/>
    <s v="C"/>
    <n v="3"/>
    <s v="3117 E 51st St #3"/>
    <x v="20"/>
    <n v="4"/>
    <n v="3"/>
    <n v="1"/>
    <n v="2"/>
    <n v="3"/>
    <n v="2021"/>
    <n v="5.2999999999999999E-2"/>
    <n v="2100"/>
    <n v="345.24"/>
    <n v="725000"/>
    <n v="345.95"/>
    <n v="726500"/>
    <x v="2137"/>
    <n v="1500"/>
    <x v="2271"/>
    <x v="1937"/>
    <x v="80"/>
    <n v="0"/>
    <x v="1"/>
  </r>
  <r>
    <n v="2687"/>
    <n v="9027220"/>
    <s v="C"/>
    <s v="8W"/>
    <s v="2109 Real Catorce Dr"/>
    <x v="23"/>
    <n v="4"/>
    <n v="3"/>
    <n v="1"/>
    <n v="3"/>
    <n v="2"/>
    <n v="1999"/>
    <n v="0.3"/>
    <n v="3700"/>
    <n v="345.95"/>
    <n v="1280000"/>
    <n v="378.38"/>
    <n v="1400000"/>
    <x v="2138"/>
    <n v="120000"/>
    <x v="2272"/>
    <x v="1938"/>
    <x v="80"/>
    <n v="14"/>
    <x v="27"/>
  </r>
  <r>
    <n v="2688"/>
    <n v="5188161"/>
    <s v="C"/>
    <s v="NW"/>
    <s v="9901 TREE BEND Cv"/>
    <x v="18"/>
    <n v="5"/>
    <n v="4"/>
    <n v="0"/>
    <n v="3"/>
    <n v="2"/>
    <n v="2003"/>
    <n v="0"/>
    <n v="3480"/>
    <n v="359.2"/>
    <n v="1250000"/>
    <n v="442.97"/>
    <n v="1541520"/>
    <x v="2139"/>
    <n v="291520"/>
    <x v="2273"/>
    <x v="1939"/>
    <x v="80"/>
    <n v="3"/>
    <x v="3"/>
  </r>
  <r>
    <n v="2689"/>
    <n v="8700912"/>
    <s v="C"/>
    <s v="HD"/>
    <s v="475 Winning Colors"/>
    <x v="7"/>
    <n v="4"/>
    <n v="3"/>
    <n v="1"/>
    <n v="0"/>
    <n v="2"/>
    <n v="2005"/>
    <n v="9.6999999999999993"/>
    <n v="3614"/>
    <n v="415.05"/>
    <n v="1500000"/>
    <n v="415.05"/>
    <n v="1500000"/>
    <x v="1"/>
    <n v="0"/>
    <x v="1"/>
    <x v="1"/>
    <x v="80"/>
    <n v="7"/>
    <x v="11"/>
  </r>
  <r>
    <n v="2690"/>
    <n v="2828137"/>
    <s v="C"/>
    <n v="5"/>
    <s v="1139 Don Ann St"/>
    <x v="21"/>
    <n v="3"/>
    <n v="2"/>
    <n v="1"/>
    <n v="2"/>
    <n v="1.5"/>
    <n v="2020"/>
    <n v="0.17"/>
    <n v="2150"/>
    <n v="430.23"/>
    <n v="925000"/>
    <n v="430.23"/>
    <n v="925000"/>
    <x v="1"/>
    <n v="0"/>
    <x v="1"/>
    <x v="1"/>
    <x v="80"/>
    <n v="53"/>
    <x v="70"/>
  </r>
  <r>
    <n v="2691"/>
    <n v="4368551"/>
    <s v="C"/>
    <s v="8W"/>
    <s v="120 N Tumbleweed Trl"/>
    <x v="36"/>
    <n v="4"/>
    <n v="2"/>
    <n v="0"/>
    <n v="2"/>
    <n v="1"/>
    <n v="1994"/>
    <n v="1.083"/>
    <n v="2153"/>
    <n v="534.14"/>
    <n v="1150000"/>
    <n v="522.53"/>
    <n v="1125000"/>
    <x v="2140"/>
    <n v="-25000"/>
    <x v="2274"/>
    <x v="1803"/>
    <x v="80"/>
    <n v="11"/>
    <x v="7"/>
  </r>
  <r>
    <n v="2692"/>
    <n v="2721431"/>
    <s v="C"/>
    <s v="3E"/>
    <s v="13005 Brahmin Dr"/>
    <x v="1"/>
    <n v="4"/>
    <n v="3"/>
    <n v="0"/>
    <n v="2"/>
    <n v="2"/>
    <n v="2020"/>
    <n v="0.151"/>
    <n v="2656"/>
    <n v="110.69"/>
    <n v="293990"/>
    <n v="117.35"/>
    <n v="311685"/>
    <x v="2141"/>
    <n v="17695"/>
    <x v="2275"/>
    <x v="1940"/>
    <x v="81"/>
    <n v="25"/>
    <x v="36"/>
  </r>
  <r>
    <n v="2693"/>
    <n v="2686407"/>
    <s v="C"/>
    <s v="3E"/>
    <s v="9104 China Rose Dr"/>
    <x v="1"/>
    <n v="3"/>
    <n v="2"/>
    <n v="1"/>
    <n v="2"/>
    <n v="2"/>
    <n v="2011"/>
    <n v="0.13700000000000001"/>
    <n v="2573"/>
    <n v="136.03"/>
    <n v="350000"/>
    <n v="136.03"/>
    <n v="350000"/>
    <x v="1"/>
    <n v="0"/>
    <x v="1"/>
    <x v="1"/>
    <x v="81"/>
    <n v="10"/>
    <x v="28"/>
  </r>
  <r>
    <n v="2694"/>
    <n v="1439701"/>
    <s v="C"/>
    <s v="SC"/>
    <s v="8904 Edmundsbury Dr"/>
    <x v="35"/>
    <n v="3"/>
    <n v="2"/>
    <n v="1"/>
    <n v="2"/>
    <n v="2"/>
    <n v="2013"/>
    <n v="9.6000000000000002E-2"/>
    <n v="2068"/>
    <n v="147.49"/>
    <n v="305000"/>
    <n v="176.98"/>
    <n v="366000"/>
    <x v="2142"/>
    <n v="61000"/>
    <x v="2276"/>
    <x v="665"/>
    <x v="81"/>
    <n v="3"/>
    <x v="3"/>
  </r>
  <r>
    <n v="2695"/>
    <n v="4927743"/>
    <s v="C"/>
    <s v="5E"/>
    <s v="1636 Caballo Blanco Rd"/>
    <x v="4"/>
    <n v="4"/>
    <n v="3"/>
    <n v="0"/>
    <n v="2"/>
    <n v="2"/>
    <n v="2017"/>
    <n v="0.115"/>
    <n v="2227"/>
    <n v="154.91999999999999"/>
    <n v="345000"/>
    <n v="168.39"/>
    <n v="375000"/>
    <x v="2143"/>
    <n v="30000"/>
    <x v="2277"/>
    <x v="595"/>
    <x v="81"/>
    <n v="4"/>
    <x v="4"/>
  </r>
  <r>
    <n v="2696"/>
    <n v="2522881"/>
    <s v="C"/>
    <s v="3E"/>
    <s v="6016 Elfen Way"/>
    <x v="1"/>
    <n v="4"/>
    <n v="3"/>
    <n v="0"/>
    <n v="2"/>
    <n v="2"/>
    <n v="2008"/>
    <n v="0.11700000000000001"/>
    <n v="2088"/>
    <n v="155.65"/>
    <n v="325000"/>
    <n v="182.95"/>
    <n v="382000"/>
    <x v="1799"/>
    <n v="57000"/>
    <x v="2278"/>
    <x v="1941"/>
    <x v="81"/>
    <n v="3"/>
    <x v="3"/>
  </r>
  <r>
    <n v="2697"/>
    <n v="8926651"/>
    <s v="C"/>
    <s v="SC"/>
    <s v="9024 Ipswich Bay Dr"/>
    <x v="35"/>
    <n v="3"/>
    <n v="2"/>
    <n v="1"/>
    <n v="2"/>
    <n v="2"/>
    <n v="2007"/>
    <n v="0.14199999999999999"/>
    <n v="2244"/>
    <n v="171.57"/>
    <n v="385000"/>
    <n v="179.14"/>
    <n v="402000"/>
    <x v="2144"/>
    <n v="17000"/>
    <x v="2279"/>
    <x v="1942"/>
    <x v="81"/>
    <n v="4"/>
    <x v="3"/>
  </r>
  <r>
    <n v="2698"/>
    <n v="9246571"/>
    <s v="C"/>
    <s v="PF"/>
    <s v="1512 Berlin Ln"/>
    <x v="10"/>
    <n v="4"/>
    <n v="3"/>
    <n v="1"/>
    <n v="2"/>
    <n v="2"/>
    <n v="2015"/>
    <n v="0.11799999999999999"/>
    <n v="2466"/>
    <n v="186.5"/>
    <n v="459900"/>
    <n v="219.79"/>
    <n v="542000"/>
    <x v="2145"/>
    <n v="82100"/>
    <x v="2280"/>
    <x v="1943"/>
    <x v="81"/>
    <n v="5"/>
    <x v="16"/>
  </r>
  <r>
    <n v="2699"/>
    <n v="7837633"/>
    <s v="C"/>
    <s v="SC"/>
    <s v="11017 Zoeller Dr"/>
    <x v="35"/>
    <n v="4"/>
    <n v="3"/>
    <n v="1"/>
    <n v="3"/>
    <n v="2"/>
    <n v="2017"/>
    <n v="0.17699999999999999"/>
    <n v="2171"/>
    <n v="188.85"/>
    <n v="410000"/>
    <n v="207.74"/>
    <n v="451000"/>
    <x v="2146"/>
    <n v="41000"/>
    <x v="2281"/>
    <x v="1001"/>
    <x v="81"/>
    <n v="2"/>
    <x v="6"/>
  </r>
  <r>
    <n v="2700"/>
    <n v="6826490"/>
    <s v="C"/>
    <s v="LS"/>
    <s v="4308 Vail Dv"/>
    <x v="11"/>
    <n v="4"/>
    <n v="5"/>
    <n v="0"/>
    <n v="3"/>
    <n v="2"/>
    <n v="2010"/>
    <n v="0.27900000000000003"/>
    <n v="4653"/>
    <n v="197.72"/>
    <n v="920000"/>
    <n v="247.15"/>
    <n v="1150000"/>
    <x v="2147"/>
    <n v="230000"/>
    <x v="2282"/>
    <x v="1769"/>
    <x v="81"/>
    <n v="5"/>
    <x v="16"/>
  </r>
  <r>
    <n v="2701"/>
    <n v="4836607"/>
    <s v="C"/>
    <s v="NW"/>
    <s v="13429 Gent Dr"/>
    <x v="3"/>
    <n v="4"/>
    <n v="2"/>
    <n v="1"/>
    <n v="2"/>
    <n v="2"/>
    <n v="1995"/>
    <n v="0.129"/>
    <n v="2011"/>
    <n v="198.86"/>
    <n v="399900"/>
    <n v="248.63"/>
    <n v="500000"/>
    <x v="2148"/>
    <n v="100100"/>
    <x v="2283"/>
    <x v="1944"/>
    <x v="81"/>
    <n v="3"/>
    <x v="6"/>
  </r>
  <r>
    <n v="2702"/>
    <n v="5568963"/>
    <s v="C"/>
    <s v="NW"/>
    <s v="12307 Deerbrook Trl"/>
    <x v="18"/>
    <n v="3"/>
    <n v="2"/>
    <n v="0"/>
    <n v="2"/>
    <n v="1"/>
    <n v="1976"/>
    <n v="0"/>
    <n v="1692"/>
    <n v="206.86"/>
    <n v="350000"/>
    <n v="254.14"/>
    <n v="430000"/>
    <x v="2149"/>
    <n v="80000"/>
    <x v="2284"/>
    <x v="1945"/>
    <x v="81"/>
    <n v="14"/>
    <x v="27"/>
  </r>
  <r>
    <n v="2703"/>
    <n v="5461371"/>
    <s v="C"/>
    <s v="SWW"/>
    <s v="7412 Mifflin Kenedy Ter"/>
    <x v="15"/>
    <n v="3"/>
    <n v="3"/>
    <n v="0"/>
    <n v="2"/>
    <n v="2"/>
    <n v="1988"/>
    <n v="0.23200000000000001"/>
    <n v="2522"/>
    <n v="210.15"/>
    <n v="530000"/>
    <n v="257.73"/>
    <n v="650000"/>
    <x v="2150"/>
    <n v="120000"/>
    <x v="2285"/>
    <x v="1946"/>
    <x v="81"/>
    <n v="4"/>
    <x v="3"/>
  </r>
  <r>
    <n v="2704"/>
    <n v="7227759"/>
    <s v="C"/>
    <s v="HD"/>
    <s v="174 Jayne Cv"/>
    <x v="7"/>
    <n v="5"/>
    <n v="4"/>
    <n v="1"/>
    <n v="2"/>
    <n v="2"/>
    <n v="2015"/>
    <n v="0.24099999999999999"/>
    <n v="3698"/>
    <n v="210.92"/>
    <n v="780000"/>
    <n v="218.9"/>
    <n v="809500"/>
    <x v="2151"/>
    <n v="29500"/>
    <x v="2286"/>
    <x v="1947"/>
    <x v="81"/>
    <n v="7"/>
    <x v="11"/>
  </r>
  <r>
    <n v="2705"/>
    <n v="3849941"/>
    <s v="C"/>
    <n v="11"/>
    <s v="4502 Turnstone Dr"/>
    <x v="8"/>
    <n v="3"/>
    <n v="2"/>
    <n v="0"/>
    <n v="0"/>
    <n v="1"/>
    <n v="1978"/>
    <n v="0.16600000000000001"/>
    <n v="1535"/>
    <n v="211.73"/>
    <n v="325000"/>
    <n v="205.21"/>
    <n v="315000"/>
    <x v="2152"/>
    <n v="-10000"/>
    <x v="2287"/>
    <x v="226"/>
    <x v="81"/>
    <n v="26"/>
    <x v="98"/>
  </r>
  <r>
    <n v="2706"/>
    <n v="5872840"/>
    <s v="C"/>
    <s v="SWE"/>
    <s v="1121 Winifred Dr Dr"/>
    <x v="9"/>
    <n v="3"/>
    <n v="2"/>
    <n v="1"/>
    <n v="2"/>
    <n v="2"/>
    <n v="2020"/>
    <n v="0.11"/>
    <n v="1755"/>
    <n v="220.96"/>
    <n v="387790"/>
    <n v="242.62"/>
    <n v="425790"/>
    <x v="1858"/>
    <n v="38000"/>
    <x v="2288"/>
    <x v="1948"/>
    <x v="81"/>
    <n v="29"/>
    <x v="50"/>
  </r>
  <r>
    <n v="2707"/>
    <n v="3162739"/>
    <s v="C"/>
    <s v="2N"/>
    <s v="1402 Meadgreen Cir"/>
    <x v="19"/>
    <n v="3"/>
    <n v="2"/>
    <n v="0"/>
    <n v="1"/>
    <n v="1"/>
    <n v="1976"/>
    <n v="0.313"/>
    <n v="1663"/>
    <n v="221.89"/>
    <n v="369000"/>
    <n v="285.63"/>
    <n v="475000"/>
    <x v="2153"/>
    <n v="106000"/>
    <x v="2289"/>
    <x v="1949"/>
    <x v="81"/>
    <n v="13"/>
    <x v="30"/>
  </r>
  <r>
    <n v="2708"/>
    <n v="6827699"/>
    <s v="C"/>
    <s v="10S"/>
    <s v="8412 Kansas River Dr"/>
    <x v="31"/>
    <n v="3"/>
    <n v="2"/>
    <n v="0"/>
    <n v="2"/>
    <n v="1"/>
    <n v="2001"/>
    <n v="0.13900000000000001"/>
    <n v="1643"/>
    <n v="228.24"/>
    <n v="375000"/>
    <n v="273.89"/>
    <n v="450000"/>
    <x v="2154"/>
    <n v="75000"/>
    <x v="2290"/>
    <x v="665"/>
    <x v="81"/>
    <n v="4"/>
    <x v="4"/>
  </r>
  <r>
    <n v="2709"/>
    <n v="5341735"/>
    <s v="C"/>
    <s v="RN"/>
    <s v="12307 Simmental Dr"/>
    <x v="29"/>
    <n v="4"/>
    <n v="3"/>
    <n v="1"/>
    <n v="2"/>
    <n v="2"/>
    <n v="2020"/>
    <n v="0.13"/>
    <n v="2925"/>
    <n v="228.42"/>
    <n v="668114"/>
    <n v="227.59"/>
    <n v="665699"/>
    <x v="1738"/>
    <n v="-2415"/>
    <x v="2291"/>
    <x v="1950"/>
    <x v="81"/>
    <n v="97"/>
    <x v="105"/>
  </r>
  <r>
    <n v="2710"/>
    <n v="4534866"/>
    <s v="C"/>
    <s v="SWE"/>
    <s v="500 Cardenas Ln"/>
    <x v="9"/>
    <n v="4"/>
    <n v="3"/>
    <n v="1"/>
    <n v="2"/>
    <n v="1"/>
    <n v="2016"/>
    <n v="0"/>
    <n v="2122"/>
    <n v="228.56"/>
    <n v="485000"/>
    <n v="227.71"/>
    <n v="483200"/>
    <x v="2155"/>
    <n v="-1800"/>
    <x v="2292"/>
    <x v="1951"/>
    <x v="81"/>
    <n v="13"/>
    <x v="10"/>
  </r>
  <r>
    <n v="2711"/>
    <n v="6561000"/>
    <s v="C"/>
    <s v="2N"/>
    <s v="303 W Garrett Run"/>
    <x v="10"/>
    <n v="3"/>
    <n v="2"/>
    <n v="0"/>
    <n v="0"/>
    <n v="1"/>
    <n v="1981"/>
    <n v="0.161"/>
    <n v="1235"/>
    <n v="230.77"/>
    <n v="285000"/>
    <n v="263.97000000000003"/>
    <n v="326000"/>
    <x v="2156"/>
    <n v="41000"/>
    <x v="2293"/>
    <x v="1952"/>
    <x v="81"/>
    <n v="4"/>
    <x v="4"/>
  </r>
  <r>
    <n v="2712"/>
    <n v="7183756"/>
    <s v="C"/>
    <s v="SWE"/>
    <s v="10629 Hendon St"/>
    <x v="9"/>
    <n v="3"/>
    <n v="2"/>
    <n v="0"/>
    <n v="2"/>
    <n v="1"/>
    <n v="2003"/>
    <n v="0.14399999999999999"/>
    <n v="1826"/>
    <n v="232.75"/>
    <n v="425000"/>
    <n v="269.3"/>
    <n v="491750"/>
    <x v="2157"/>
    <n v="66750"/>
    <x v="2294"/>
    <x v="1953"/>
    <x v="81"/>
    <n v="3"/>
    <x v="3"/>
  </r>
  <r>
    <n v="2713"/>
    <n v="9937124"/>
    <s v="C"/>
    <s v="SWW"/>
    <s v="7412 Whistlestop Dr"/>
    <x v="15"/>
    <n v="3"/>
    <n v="2"/>
    <n v="1"/>
    <n v="2"/>
    <n v="2"/>
    <n v="1983"/>
    <n v="0.22600000000000001"/>
    <n v="2116"/>
    <n v="236.29"/>
    <n v="500000"/>
    <n v="262.29000000000002"/>
    <n v="555000"/>
    <x v="2158"/>
    <n v="55000"/>
    <x v="2295"/>
    <x v="1954"/>
    <x v="81"/>
    <n v="3"/>
    <x v="3"/>
  </r>
  <r>
    <n v="2714"/>
    <n v="4500617"/>
    <s v="C"/>
    <s v="RN"/>
    <s v="4108 Michael Neill Dr"/>
    <x v="39"/>
    <n v="4"/>
    <n v="3"/>
    <n v="1"/>
    <n v="3"/>
    <n v="2"/>
    <n v="1999"/>
    <n v="0.251"/>
    <n v="3708"/>
    <n v="242.45"/>
    <n v="899000"/>
    <n v="275.08"/>
    <n v="1020000"/>
    <x v="2159"/>
    <n v="121000"/>
    <x v="2296"/>
    <x v="1955"/>
    <x v="81"/>
    <n v="3"/>
    <x v="3"/>
  </r>
  <r>
    <n v="2715"/>
    <n v="7340842"/>
    <s v="C"/>
    <s v="RN"/>
    <s v="3904 Wharton Ct"/>
    <x v="29"/>
    <n v="4"/>
    <n v="2"/>
    <n v="1"/>
    <n v="2"/>
    <n v="2"/>
    <n v="1993"/>
    <n v="0.189"/>
    <n v="2305"/>
    <n v="249.46"/>
    <n v="575000"/>
    <n v="289.8"/>
    <n v="668000"/>
    <x v="2160"/>
    <n v="93000"/>
    <x v="2297"/>
    <x v="1956"/>
    <x v="81"/>
    <n v="2"/>
    <x v="6"/>
  </r>
  <r>
    <n v="2716"/>
    <n v="7668262"/>
    <s v="C"/>
    <s v="N"/>
    <s v="3017 Sauls Dr"/>
    <x v="5"/>
    <n v="3"/>
    <n v="2"/>
    <n v="1"/>
    <n v="2"/>
    <n v="2"/>
    <n v="1999"/>
    <n v="0.14299999999999999"/>
    <n v="1772"/>
    <n v="252.43"/>
    <n v="447300"/>
    <n v="290.63"/>
    <n v="515000"/>
    <x v="2161"/>
    <n v="67700"/>
    <x v="2298"/>
    <x v="1957"/>
    <x v="81"/>
    <n v="3"/>
    <x v="3"/>
  </r>
  <r>
    <n v="2717"/>
    <n v="3032361"/>
    <s v="C"/>
    <s v="5E"/>
    <s v="2600 Highland Haven Dr"/>
    <x v="4"/>
    <n v="4"/>
    <n v="2"/>
    <n v="0"/>
    <n v="2"/>
    <n v="1"/>
    <n v="2013"/>
    <n v="0.155"/>
    <n v="1779"/>
    <n v="252.95"/>
    <n v="450000"/>
    <n v="311.97000000000003"/>
    <n v="555000"/>
    <x v="2162"/>
    <n v="105000"/>
    <x v="2299"/>
    <x v="1328"/>
    <x v="81"/>
    <n v="3"/>
    <x v="3"/>
  </r>
  <r>
    <n v="2718"/>
    <n v="1148286"/>
    <s v="C"/>
    <n v="11"/>
    <s v="5722 Palo Blanco Ln"/>
    <x v="8"/>
    <n v="3"/>
    <n v="2"/>
    <n v="0"/>
    <n v="2"/>
    <n v="1"/>
    <n v="1981"/>
    <n v="0.13400000000000001"/>
    <n v="1016"/>
    <n v="260.83"/>
    <n v="265000"/>
    <n v="260.83"/>
    <n v="265000"/>
    <x v="1"/>
    <n v="0"/>
    <x v="1"/>
    <x v="1"/>
    <x v="81"/>
    <n v="2"/>
    <x v="6"/>
  </r>
  <r>
    <n v="2719"/>
    <n v="3383007"/>
    <s v="C"/>
    <s v="RN"/>
    <s v="1200 E Lakeland Dr"/>
    <x v="29"/>
    <n v="3"/>
    <n v="3"/>
    <n v="1"/>
    <n v="0"/>
    <n v="2"/>
    <n v="1984"/>
    <n v="0.252"/>
    <n v="1895"/>
    <n v="263.32"/>
    <n v="499000"/>
    <n v="343.01"/>
    <n v="650000"/>
    <x v="2163"/>
    <n v="151000"/>
    <x v="2300"/>
    <x v="1958"/>
    <x v="81"/>
    <n v="6"/>
    <x v="32"/>
  </r>
  <r>
    <n v="2720"/>
    <n v="6118308"/>
    <s v="C"/>
    <s v="LS"/>
    <s v="18612 Wheelock Ct"/>
    <x v="11"/>
    <n v="4"/>
    <n v="3"/>
    <n v="1"/>
    <n v="3"/>
    <n v="2"/>
    <n v="2017"/>
    <n v="0.20300000000000001"/>
    <n v="3161"/>
    <n v="268.89999999999998"/>
    <n v="850000"/>
    <n v="265.74"/>
    <n v="840000"/>
    <x v="2164"/>
    <n v="-10000"/>
    <x v="2301"/>
    <x v="589"/>
    <x v="81"/>
    <n v="4"/>
    <x v="4"/>
  </r>
  <r>
    <n v="2721"/>
    <n v="1653167"/>
    <s v="C"/>
    <s v="1N"/>
    <s v="12003 Hispania Ct"/>
    <x v="6"/>
    <n v="3"/>
    <n v="2"/>
    <n v="0"/>
    <n v="2"/>
    <n v="1"/>
    <n v="1993"/>
    <n v="0.2"/>
    <n v="1776"/>
    <n v="280.97000000000003"/>
    <n v="499000"/>
    <n v="323.76"/>
    <n v="575000"/>
    <x v="2165"/>
    <n v="76000"/>
    <x v="2302"/>
    <x v="1959"/>
    <x v="81"/>
    <n v="0"/>
    <x v="1"/>
  </r>
  <r>
    <n v="2722"/>
    <n v="1810646"/>
    <s v="C"/>
    <s v="10S"/>
    <s v="4006 Kandy Dr"/>
    <x v="15"/>
    <n v="3"/>
    <n v="2"/>
    <n v="0"/>
    <n v="2"/>
    <n v="2"/>
    <n v="1982"/>
    <n v="0.156"/>
    <n v="1314"/>
    <n v="281.58"/>
    <n v="370000"/>
    <n v="372.91"/>
    <n v="490000"/>
    <x v="2166"/>
    <n v="120000"/>
    <x v="2303"/>
    <x v="1960"/>
    <x v="81"/>
    <n v="6"/>
    <x v="32"/>
  </r>
  <r>
    <n v="2723"/>
    <n v="5090709"/>
    <s v="C"/>
    <s v="LS"/>
    <s v="18608 Van Meter Pl"/>
    <x v="11"/>
    <n v="4"/>
    <n v="2"/>
    <n v="1"/>
    <n v="3"/>
    <n v="1"/>
    <n v="2017"/>
    <n v="0.18099999999999999"/>
    <n v="2324"/>
    <n v="281.83999999999997"/>
    <n v="655000"/>
    <n v="301.2"/>
    <n v="700000"/>
    <x v="2167"/>
    <n v="45000"/>
    <x v="2304"/>
    <x v="1961"/>
    <x v="81"/>
    <n v="1"/>
    <x v="5"/>
  </r>
  <r>
    <n v="2724"/>
    <n v="4565632"/>
    <s v="C"/>
    <s v="LS"/>
    <s v="18801 Grape Seed Cv"/>
    <x v="11"/>
    <n v="3"/>
    <n v="2"/>
    <n v="0"/>
    <n v="2"/>
    <n v="2"/>
    <n v="2020"/>
    <n v="0.22"/>
    <n v="1895"/>
    <n v="284.11"/>
    <n v="538390"/>
    <n v="284.11"/>
    <n v="538390"/>
    <x v="1"/>
    <n v="0"/>
    <x v="1"/>
    <x v="1"/>
    <x v="81"/>
    <n v="16"/>
    <x v="75"/>
  </r>
  <r>
    <n v="2725"/>
    <n v="5410283"/>
    <s v="C"/>
    <s v="NW"/>
    <s v="10605 Mcfarlie Cv"/>
    <x v="18"/>
    <n v="4"/>
    <n v="2"/>
    <n v="1"/>
    <n v="2"/>
    <n v="2"/>
    <n v="1987"/>
    <n v="0.26700000000000002"/>
    <n v="2344"/>
    <n v="296.5"/>
    <n v="695000"/>
    <n v="374.57"/>
    <n v="878000"/>
    <x v="2168"/>
    <n v="183000"/>
    <x v="2305"/>
    <x v="1962"/>
    <x v="81"/>
    <n v="2"/>
    <x v="6"/>
  </r>
  <r>
    <n v="2726"/>
    <n v="5875826"/>
    <s v="C"/>
    <s v="LS"/>
    <s v="6704 Llano Stage Trl"/>
    <x v="11"/>
    <n v="3"/>
    <n v="2"/>
    <n v="0"/>
    <n v="2"/>
    <n v="1"/>
    <n v="2018"/>
    <n v="0.123"/>
    <n v="2017"/>
    <n v="297.47000000000003"/>
    <n v="600000"/>
    <n v="302.43"/>
    <n v="610000"/>
    <x v="2169"/>
    <n v="10000"/>
    <x v="2306"/>
    <x v="357"/>
    <x v="81"/>
    <n v="3"/>
    <x v="3"/>
  </r>
  <r>
    <n v="2727"/>
    <n v="7847339"/>
    <s v="C"/>
    <s v="SWW"/>
    <s v="7103 Squirrel Oak Cir"/>
    <x v="15"/>
    <n v="3"/>
    <n v="2"/>
    <n v="0"/>
    <n v="2"/>
    <n v="1"/>
    <n v="1977"/>
    <n v="0.25700000000000001"/>
    <n v="1812"/>
    <n v="303.52999999999997"/>
    <n v="550000"/>
    <n v="356.79"/>
    <n v="646500"/>
    <x v="2170"/>
    <n v="96500"/>
    <x v="2307"/>
    <x v="1963"/>
    <x v="81"/>
    <n v="4"/>
    <x v="4"/>
  </r>
  <r>
    <n v="2728"/>
    <n v="5728162"/>
    <s v="C"/>
    <s v="3E"/>
    <s v="7009 Millrace Dr"/>
    <x v="1"/>
    <n v="3"/>
    <n v="2"/>
    <n v="0"/>
    <n v="2"/>
    <n v="1"/>
    <n v="1977"/>
    <n v="0.23300000000000001"/>
    <n v="1304"/>
    <n v="306.75"/>
    <n v="400000"/>
    <n v="364.26"/>
    <n v="475000"/>
    <x v="2171"/>
    <n v="75000"/>
    <x v="2308"/>
    <x v="1411"/>
    <x v="81"/>
    <n v="2"/>
    <x v="6"/>
  </r>
  <r>
    <n v="2729"/>
    <n v="6648137"/>
    <s v="C"/>
    <n v="3"/>
    <s v="2509 Wheless Ln #1"/>
    <x v="20"/>
    <n v="3"/>
    <n v="3"/>
    <n v="1"/>
    <n v="1"/>
    <n v="2"/>
    <n v="2020"/>
    <n v="0.21099999999999999"/>
    <n v="1847"/>
    <n v="311.32"/>
    <n v="575000"/>
    <n v="311.32"/>
    <n v="575000"/>
    <x v="1"/>
    <n v="0"/>
    <x v="1"/>
    <x v="1"/>
    <x v="81"/>
    <n v="0"/>
    <x v="1"/>
  </r>
  <r>
    <n v="2730"/>
    <n v="3897665"/>
    <s v="C"/>
    <s v="2N"/>
    <s v="10010 Quail Hutch Dr"/>
    <x v="19"/>
    <n v="3"/>
    <n v="2"/>
    <n v="0"/>
    <n v="2"/>
    <n v="1"/>
    <n v="1972"/>
    <n v="0.18"/>
    <n v="1183"/>
    <n v="316.99"/>
    <n v="375000"/>
    <n v="405.75"/>
    <n v="480000"/>
    <x v="2172"/>
    <n v="105000"/>
    <x v="2309"/>
    <x v="1964"/>
    <x v="81"/>
    <n v="5"/>
    <x v="16"/>
  </r>
  <r>
    <n v="2731"/>
    <n v="8109256"/>
    <s v="C"/>
    <n v="5"/>
    <s v="1130 Walton Ln"/>
    <x v="21"/>
    <n v="2"/>
    <n v="2"/>
    <n v="0"/>
    <n v="0"/>
    <n v="1"/>
    <n v="1956"/>
    <n v="0.24099999999999999"/>
    <n v="960"/>
    <n v="322.92"/>
    <n v="310000"/>
    <n v="375"/>
    <n v="360000"/>
    <x v="2173"/>
    <n v="50000"/>
    <x v="2310"/>
    <x v="1965"/>
    <x v="81"/>
    <n v="1"/>
    <x v="5"/>
  </r>
  <r>
    <n v="2732"/>
    <n v="1077238"/>
    <s v="C"/>
    <s v="8W"/>
    <s v="508 Newhall Cv"/>
    <x v="23"/>
    <n v="7"/>
    <n v="5"/>
    <n v="1"/>
    <n v="3"/>
    <n v="2"/>
    <n v="1995"/>
    <n v="1.97"/>
    <n v="5669"/>
    <n v="330.75"/>
    <n v="1875000"/>
    <n v="335.16"/>
    <n v="1900000"/>
    <x v="2174"/>
    <n v="25000"/>
    <x v="2311"/>
    <x v="1966"/>
    <x v="81"/>
    <n v="4"/>
    <x v="3"/>
  </r>
  <r>
    <n v="2733"/>
    <n v="4544233"/>
    <s v="C"/>
    <s v="UT"/>
    <s v="1000 Concordia Ave"/>
    <x v="32"/>
    <n v="3"/>
    <n v="3"/>
    <n v="1"/>
    <n v="2"/>
    <n v="3"/>
    <n v="2020"/>
    <n v="0"/>
    <n v="2546"/>
    <n v="337.39"/>
    <n v="859000"/>
    <n v="339.04"/>
    <n v="863200"/>
    <x v="1295"/>
    <n v="4200"/>
    <x v="2312"/>
    <x v="1967"/>
    <x v="81"/>
    <n v="105"/>
    <x v="78"/>
  </r>
  <r>
    <n v="2734"/>
    <n v="9712814"/>
    <s v="C"/>
    <n v="5"/>
    <s v="2816 Oak Springs Dr #A"/>
    <x v="24"/>
    <n v="3"/>
    <n v="2"/>
    <n v="0"/>
    <n v="0"/>
    <n v="2"/>
    <n v="2015"/>
    <n v="0.112"/>
    <n v="1740"/>
    <n v="339.08"/>
    <n v="590000"/>
    <n v="341.95"/>
    <n v="595000"/>
    <x v="633"/>
    <n v="5000"/>
    <x v="2313"/>
    <x v="1968"/>
    <x v="81"/>
    <n v="130"/>
    <x v="66"/>
  </r>
  <r>
    <n v="2735"/>
    <n v="2309819"/>
    <s v="C"/>
    <n v="9"/>
    <s v="6402 Felix Ave #2"/>
    <x v="33"/>
    <n v="2"/>
    <n v="2"/>
    <n v="1"/>
    <n v="1"/>
    <n v="2"/>
    <n v="2020"/>
    <n v="0.2"/>
    <n v="1200"/>
    <n v="350"/>
    <n v="420000"/>
    <n v="350"/>
    <n v="420000"/>
    <x v="1"/>
    <n v="0"/>
    <x v="1"/>
    <x v="1"/>
    <x v="81"/>
    <n v="0"/>
    <x v="1"/>
  </r>
  <r>
    <n v="2736"/>
    <n v="5445396"/>
    <s v="C"/>
    <n v="9"/>
    <s v="910 Vasquez St"/>
    <x v="33"/>
    <n v="1"/>
    <n v="1"/>
    <n v="0"/>
    <n v="0"/>
    <n v="1"/>
    <n v="2002"/>
    <n v="0.14799999999999999"/>
    <n v="828"/>
    <n v="362.32"/>
    <n v="299999"/>
    <n v="362.32"/>
    <n v="300000"/>
    <x v="1"/>
    <n v="1"/>
    <x v="1"/>
    <x v="1969"/>
    <x v="81"/>
    <n v="0"/>
    <x v="1"/>
  </r>
  <r>
    <n v="2737"/>
    <n v="6965031"/>
    <s v="C"/>
    <n v="5"/>
    <s v="3001 Stokes Dr"/>
    <x v="24"/>
    <n v="4"/>
    <n v="3"/>
    <n v="1"/>
    <n v="0"/>
    <n v="2"/>
    <n v="2010"/>
    <n v="0.16700000000000001"/>
    <n v="2374"/>
    <n v="368.58"/>
    <n v="875000"/>
    <n v="410.7"/>
    <n v="975000"/>
    <x v="2175"/>
    <n v="100000"/>
    <x v="2314"/>
    <x v="870"/>
    <x v="81"/>
    <n v="6"/>
    <x v="32"/>
  </r>
  <r>
    <n v="2738"/>
    <n v="7013915"/>
    <s v="C"/>
    <n v="5"/>
    <s v="1177 Hargrave St"/>
    <x v="24"/>
    <n v="3"/>
    <n v="3"/>
    <n v="0"/>
    <n v="1"/>
    <n v="3"/>
    <n v="2021"/>
    <n v="9.2999999999999999E-2"/>
    <n v="2200"/>
    <n v="386.36"/>
    <n v="850000"/>
    <n v="386.36"/>
    <n v="850000"/>
    <x v="1"/>
    <n v="0"/>
    <x v="1"/>
    <x v="1"/>
    <x v="81"/>
    <n v="0"/>
    <x v="1"/>
  </r>
  <r>
    <n v="2739"/>
    <n v="5058429"/>
    <s v="C"/>
    <n v="4"/>
    <s v="4106 Wayfarer Way"/>
    <x v="34"/>
    <n v="6"/>
    <n v="5"/>
    <n v="0"/>
    <n v="2"/>
    <n v="2"/>
    <n v="2020"/>
    <n v="9.1999999999999998E-2"/>
    <n v="4117"/>
    <n v="388.39"/>
    <n v="1599000"/>
    <n v="388.39"/>
    <n v="1599000"/>
    <x v="1"/>
    <n v="0"/>
    <x v="1"/>
    <x v="1"/>
    <x v="81"/>
    <n v="41"/>
    <x v="88"/>
  </r>
  <r>
    <n v="2740"/>
    <n v="3293839"/>
    <s v="C"/>
    <n v="9"/>
    <s v="6315 Del Monte Rd"/>
    <x v="33"/>
    <n v="2"/>
    <n v="1"/>
    <n v="0"/>
    <n v="0"/>
    <n v="1"/>
    <n v="1954"/>
    <n v="0.20599999999999999"/>
    <n v="720"/>
    <n v="416.67"/>
    <n v="299999"/>
    <n v="486.11"/>
    <n v="350000"/>
    <x v="2176"/>
    <n v="50001"/>
    <x v="2315"/>
    <x v="1970"/>
    <x v="81"/>
    <n v="10"/>
    <x v="28"/>
  </r>
  <r>
    <n v="2741"/>
    <n v="5212212"/>
    <s v="C"/>
    <n v="3"/>
    <s v="2100 E 22nd St #1"/>
    <x v="38"/>
    <n v="3"/>
    <n v="2"/>
    <n v="1"/>
    <n v="0"/>
    <n v="2"/>
    <n v="2020"/>
    <n v="6.6000000000000003E-2"/>
    <n v="1697"/>
    <n v="427.22"/>
    <n v="725000"/>
    <n v="427.22"/>
    <n v="725000"/>
    <x v="1"/>
    <n v="0"/>
    <x v="1"/>
    <x v="1"/>
    <x v="81"/>
    <n v="0"/>
    <x v="1"/>
  </r>
  <r>
    <n v="2742"/>
    <n v="9944837"/>
    <s v="C"/>
    <n v="6"/>
    <s v="409 Post Road Dr"/>
    <x v="26"/>
    <n v="4"/>
    <n v="3"/>
    <n v="0"/>
    <n v="1"/>
    <n v="2"/>
    <n v="2014"/>
    <n v="0.182"/>
    <n v="2530"/>
    <n v="474.31"/>
    <n v="1200000"/>
    <n v="454.15"/>
    <n v="1149000"/>
    <x v="2177"/>
    <n v="-51000"/>
    <x v="2316"/>
    <x v="1971"/>
    <x v="81"/>
    <n v="6"/>
    <x v="16"/>
  </r>
  <r>
    <n v="2743"/>
    <n v="3149953"/>
    <s v="C"/>
    <s v="1B"/>
    <s v="3607 Meredith St #1"/>
    <x v="37"/>
    <n v="3"/>
    <n v="1"/>
    <n v="1"/>
    <n v="1"/>
    <n v="1"/>
    <n v="1963"/>
    <n v="0.14000000000000001"/>
    <n v="1182"/>
    <n v="484.35"/>
    <n v="572500"/>
    <n v="473.77"/>
    <n v="560000"/>
    <x v="2178"/>
    <n v="-12500"/>
    <x v="2317"/>
    <x v="1972"/>
    <x v="81"/>
    <n v="18"/>
    <x v="2"/>
  </r>
  <r>
    <n v="2744"/>
    <n v="7566362"/>
    <s v="C"/>
    <n v="4"/>
    <s v="5114 Avenue G Ave #A"/>
    <x v="22"/>
    <n v="2"/>
    <n v="1"/>
    <n v="0"/>
    <n v="0"/>
    <n v="1"/>
    <n v="1938"/>
    <n v="7.1999999999999995E-2"/>
    <n v="975"/>
    <n v="487.18"/>
    <n v="475000"/>
    <n v="646.15"/>
    <n v="630000"/>
    <x v="2179"/>
    <n v="155000"/>
    <x v="2318"/>
    <x v="1973"/>
    <x v="81"/>
    <n v="4"/>
    <x v="4"/>
  </r>
  <r>
    <n v="2745"/>
    <n v="1691057"/>
    <s v="C"/>
    <n v="5"/>
    <s v="2906 E 13th St #2"/>
    <x v="24"/>
    <n v="2"/>
    <n v="2"/>
    <n v="1"/>
    <n v="0"/>
    <n v="2"/>
    <n v="2020"/>
    <n v="0.157"/>
    <n v="1056"/>
    <n v="497.16"/>
    <n v="525000"/>
    <n v="497.16"/>
    <n v="525000"/>
    <x v="1"/>
    <n v="0"/>
    <x v="1"/>
    <x v="1"/>
    <x v="81"/>
    <n v="0"/>
    <x v="1"/>
  </r>
  <r>
    <n v="2746"/>
    <n v="3536077"/>
    <s v="C"/>
    <n v="9"/>
    <s v="6208 Walker Ln"/>
    <x v="33"/>
    <n v="2"/>
    <n v="1"/>
    <n v="0"/>
    <n v="0"/>
    <n v="1"/>
    <n v="1949"/>
    <n v="8.5999999999999993E-2"/>
    <n v="510"/>
    <n v="509.61"/>
    <n v="259900"/>
    <n v="480.39"/>
    <n v="245000"/>
    <x v="2180"/>
    <n v="-14900"/>
    <x v="2319"/>
    <x v="1974"/>
    <x v="81"/>
    <n v="19"/>
    <x v="69"/>
  </r>
  <r>
    <n v="2747"/>
    <n v="2208057"/>
    <s v="C"/>
    <n v="7"/>
    <s v="2604 Foxglen Dr"/>
    <x v="26"/>
    <n v="3"/>
    <n v="2"/>
    <n v="0"/>
    <n v="2"/>
    <n v="1"/>
    <n v="1969"/>
    <n v="0.20799999999999999"/>
    <n v="1877"/>
    <n v="530.1"/>
    <n v="995000"/>
    <n v="705.91"/>
    <n v="1325000"/>
    <x v="2181"/>
    <n v="330000"/>
    <x v="2320"/>
    <x v="1975"/>
    <x v="81"/>
    <n v="0"/>
    <x v="1"/>
  </r>
  <r>
    <n v="2748"/>
    <n v="2125777"/>
    <s v="C"/>
    <n v="5"/>
    <s v="2513 E 4th St"/>
    <x v="24"/>
    <n v="4"/>
    <n v="3"/>
    <n v="0"/>
    <n v="2"/>
    <n v="2"/>
    <n v="2021"/>
    <n v="0.11700000000000001"/>
    <n v="2297"/>
    <n v="565.95000000000005"/>
    <n v="1299990"/>
    <n v="557.25"/>
    <n v="1280000"/>
    <x v="2182"/>
    <n v="-19990"/>
    <x v="2321"/>
    <x v="1976"/>
    <x v="81"/>
    <n v="123"/>
    <x v="143"/>
  </r>
  <r>
    <n v="2749"/>
    <n v="4632579"/>
    <s v="C"/>
    <n v="5"/>
    <s v="1100 Olive St"/>
    <x v="24"/>
    <n v="2"/>
    <n v="2"/>
    <n v="0"/>
    <n v="0"/>
    <n v="1"/>
    <n v="1929"/>
    <n v="0.104"/>
    <n v="1162"/>
    <n v="644.58000000000004"/>
    <n v="749000"/>
    <n v="567.99"/>
    <n v="660000"/>
    <x v="2183"/>
    <n v="-89000"/>
    <x v="2322"/>
    <x v="1977"/>
    <x v="81"/>
    <n v="12"/>
    <x v="10"/>
  </r>
  <r>
    <n v="2750"/>
    <n v="9014898"/>
    <s v="C"/>
    <n v="4"/>
    <s v="5415 Evans Ave"/>
    <x v="22"/>
    <n v="2"/>
    <n v="1"/>
    <n v="0"/>
    <n v="0"/>
    <n v="1"/>
    <n v="1977"/>
    <n v="0.16800000000000001"/>
    <n v="768"/>
    <n v="651.04"/>
    <n v="500000"/>
    <n v="696.61"/>
    <n v="535000"/>
    <x v="2184"/>
    <n v="35000"/>
    <x v="2323"/>
    <x v="1164"/>
    <x v="81"/>
    <n v="5"/>
    <x v="16"/>
  </r>
  <r>
    <n v="2751"/>
    <n v="1298060"/>
    <s v="C"/>
    <n v="6"/>
    <s v="610 W Elizabeth St"/>
    <x v="26"/>
    <n v="4"/>
    <n v="3"/>
    <n v="0"/>
    <n v="0"/>
    <n v="2"/>
    <n v="1925"/>
    <n v="0.13300000000000001"/>
    <n v="2406"/>
    <n v="664.59"/>
    <n v="1599000"/>
    <n v="727.35"/>
    <n v="1750000"/>
    <x v="2185"/>
    <n v="151000"/>
    <x v="2324"/>
    <x v="1978"/>
    <x v="81"/>
    <n v="5"/>
    <x v="16"/>
  </r>
  <r>
    <n v="2752"/>
    <n v="9366406"/>
    <s v="C"/>
    <n v="7"/>
    <s v="1807 Collier St"/>
    <x v="26"/>
    <n v="2"/>
    <n v="2"/>
    <n v="0"/>
    <n v="0"/>
    <n v="1"/>
    <n v="1952"/>
    <n v="0.13400000000000001"/>
    <n v="1228"/>
    <n v="728.83"/>
    <n v="895000"/>
    <n v="684.04"/>
    <n v="840000"/>
    <x v="2186"/>
    <n v="-55000"/>
    <x v="2325"/>
    <x v="1979"/>
    <x v="81"/>
    <n v="4"/>
    <x v="3"/>
  </r>
  <r>
    <n v="2753"/>
    <n v="6392810"/>
    <s v="C"/>
    <n v="7"/>
    <s v="1904 COLLIER St"/>
    <x v="26"/>
    <n v="2"/>
    <n v="1"/>
    <n v="0"/>
    <n v="1"/>
    <n v="1"/>
    <n v="1951"/>
    <n v="0.13700000000000001"/>
    <n v="965"/>
    <n v="927.46"/>
    <n v="895000"/>
    <n v="927.46"/>
    <n v="895000"/>
    <x v="1"/>
    <n v="0"/>
    <x v="1"/>
    <x v="1"/>
    <x v="81"/>
    <n v="12"/>
    <x v="2"/>
  </r>
  <r>
    <n v="2754"/>
    <n v="5470951"/>
    <s v="C"/>
    <s v="1B"/>
    <s v="1812 W 11th St"/>
    <x v="37"/>
    <n v="3"/>
    <n v="1"/>
    <n v="0"/>
    <n v="0"/>
    <n v="1"/>
    <n v="1950"/>
    <n v="0.30199999999999999"/>
    <n v="868"/>
    <n v="1209.68"/>
    <n v="1050000"/>
    <n v="1152.07"/>
    <n v="1000000"/>
    <x v="2187"/>
    <n v="-50000"/>
    <x v="2326"/>
    <x v="599"/>
    <x v="81"/>
    <n v="21"/>
    <x v="0"/>
  </r>
  <r>
    <n v="2755"/>
    <n v="9063191"/>
    <s v="C"/>
    <s v="5E"/>
    <s v="12020 Saddle Rock Dr"/>
    <x v="4"/>
    <n v="4"/>
    <n v="2"/>
    <n v="1"/>
    <n v="2"/>
    <n v="2"/>
    <n v="2020"/>
    <n v="0.13800000000000001"/>
    <n v="2450"/>
    <n v="134.91"/>
    <n v="330521"/>
    <n v="134.91"/>
    <n v="330521"/>
    <x v="1"/>
    <n v="0"/>
    <x v="1"/>
    <x v="1"/>
    <x v="82"/>
    <n v="0"/>
    <x v="1"/>
  </r>
  <r>
    <n v="2756"/>
    <n v="9500341"/>
    <s v="C"/>
    <s v="SC"/>
    <s v="7321 Derby Downs Dr"/>
    <x v="35"/>
    <n v="3"/>
    <n v="2"/>
    <n v="1"/>
    <n v="2"/>
    <n v="2"/>
    <n v="2008"/>
    <n v="9.7000000000000003E-2"/>
    <n v="2231"/>
    <n v="143.43"/>
    <n v="320000"/>
    <n v="174.36"/>
    <n v="389000"/>
    <x v="1771"/>
    <n v="69000"/>
    <x v="2327"/>
    <x v="1980"/>
    <x v="82"/>
    <n v="2"/>
    <x v="6"/>
  </r>
  <r>
    <n v="2757"/>
    <n v="7454804"/>
    <s v="C"/>
    <s v="RRW"/>
    <s v="9917 Majorca Dr"/>
    <x v="27"/>
    <n v="3"/>
    <n v="2"/>
    <n v="0"/>
    <n v="3"/>
    <n v="1"/>
    <n v="1998"/>
    <n v="0.252"/>
    <n v="2685"/>
    <n v="171.32"/>
    <n v="460000"/>
    <n v="238.36"/>
    <n v="640000"/>
    <x v="2188"/>
    <n v="180000"/>
    <x v="2328"/>
    <x v="1981"/>
    <x v="82"/>
    <n v="4"/>
    <x v="4"/>
  </r>
  <r>
    <n v="2758"/>
    <n v="2533594"/>
    <s v="C"/>
    <s v="SC"/>
    <s v="8112 Yokohama Ter"/>
    <x v="8"/>
    <n v="4"/>
    <n v="3"/>
    <n v="0"/>
    <n v="2"/>
    <n v="1"/>
    <n v="2020"/>
    <n v="0.17"/>
    <n v="2502"/>
    <n v="178.44"/>
    <n v="446459"/>
    <n v="177.86"/>
    <n v="445003"/>
    <x v="2189"/>
    <n v="-1456"/>
    <x v="2329"/>
    <x v="1982"/>
    <x v="82"/>
    <n v="33"/>
    <x v="43"/>
  </r>
  <r>
    <n v="2759"/>
    <n v="7381855"/>
    <s v="C"/>
    <s v="NE"/>
    <s v="6809 Trevone Path"/>
    <x v="28"/>
    <n v="3"/>
    <n v="2"/>
    <n v="0"/>
    <n v="2"/>
    <n v="1"/>
    <n v="2013"/>
    <n v="0.114"/>
    <n v="1760"/>
    <n v="178.98"/>
    <n v="315000"/>
    <n v="198.86"/>
    <n v="350000"/>
    <x v="2190"/>
    <n v="35000"/>
    <x v="2330"/>
    <x v="254"/>
    <x v="82"/>
    <n v="0"/>
    <x v="1"/>
  </r>
  <r>
    <n v="2760"/>
    <n v="4358400"/>
    <s v="C"/>
    <s v="SWE"/>
    <s v="604 CARDENAS Ln"/>
    <x v="9"/>
    <n v="4"/>
    <n v="2"/>
    <n v="1"/>
    <n v="2"/>
    <n v="2"/>
    <n v="2017"/>
    <n v="0"/>
    <n v="2502"/>
    <n v="191.81"/>
    <n v="479900"/>
    <n v="189.85"/>
    <n v="475000"/>
    <x v="2191"/>
    <n v="-4900"/>
    <x v="2331"/>
    <x v="1983"/>
    <x v="82"/>
    <n v="0"/>
    <x v="1"/>
  </r>
  <r>
    <n v="2761"/>
    <n v="1548587"/>
    <s v="C"/>
    <s v="3E"/>
    <s v="15108 Sabal Palm Rd"/>
    <x v="1"/>
    <n v="3"/>
    <n v="2"/>
    <n v="0"/>
    <n v="2"/>
    <n v="1"/>
    <n v="2006"/>
    <n v="0.13200000000000001"/>
    <n v="1141"/>
    <n v="197.2"/>
    <n v="225000"/>
    <n v="270.82"/>
    <n v="309000"/>
    <x v="2192"/>
    <n v="84000"/>
    <x v="2332"/>
    <x v="1984"/>
    <x v="82"/>
    <n v="3"/>
    <x v="3"/>
  </r>
  <r>
    <n v="2762"/>
    <n v="3188710"/>
    <s v="C"/>
    <s v="NW"/>
    <s v="12115 Tanglebriar Trl"/>
    <x v="18"/>
    <n v="3"/>
    <n v="2"/>
    <n v="1"/>
    <n v="2"/>
    <n v="2"/>
    <n v="1983"/>
    <n v="0.16200000000000001"/>
    <n v="1668"/>
    <n v="209.83"/>
    <n v="350000"/>
    <n v="251.8"/>
    <n v="420000"/>
    <x v="2193"/>
    <n v="70000"/>
    <x v="2333"/>
    <x v="665"/>
    <x v="82"/>
    <n v="5"/>
    <x v="4"/>
  </r>
  <r>
    <n v="2763"/>
    <n v="2497018"/>
    <s v="C"/>
    <s v="10S"/>
    <s v="4448 Bremner Dr"/>
    <x v="15"/>
    <n v="4"/>
    <n v="2"/>
    <n v="1"/>
    <n v="2"/>
    <n v="2"/>
    <n v="1999"/>
    <n v="0.14499999999999999"/>
    <n v="2023"/>
    <n v="210.08"/>
    <n v="425000"/>
    <n v="235.14"/>
    <n v="475695"/>
    <x v="2194"/>
    <n v="50695"/>
    <x v="2334"/>
    <x v="1985"/>
    <x v="82"/>
    <n v="8"/>
    <x v="2"/>
  </r>
  <r>
    <n v="2764"/>
    <n v="9351680"/>
    <s v="C"/>
    <s v="LS"/>
    <s v="19113 Freeman Cir"/>
    <x v="11"/>
    <n v="3"/>
    <n v="3"/>
    <n v="1"/>
    <n v="2"/>
    <n v="2"/>
    <n v="2020"/>
    <n v="0.23"/>
    <n v="2836"/>
    <n v="228.33"/>
    <n v="647535"/>
    <n v="227.62"/>
    <n v="645535"/>
    <x v="2195"/>
    <n v="-2000"/>
    <x v="2335"/>
    <x v="1986"/>
    <x v="82"/>
    <n v="93"/>
    <x v="20"/>
  </r>
  <r>
    <n v="2765"/>
    <n v="2546468"/>
    <s v="C"/>
    <s v="SWW"/>
    <s v="10716 Tollesboro Cv"/>
    <x v="13"/>
    <n v="4"/>
    <n v="2"/>
    <n v="1"/>
    <n v="2"/>
    <n v="1.5"/>
    <n v="2003"/>
    <n v="0.22800000000000001"/>
    <n v="2823"/>
    <n v="229.9"/>
    <n v="649000"/>
    <n v="265.67"/>
    <n v="750000"/>
    <x v="2196"/>
    <n v="101000"/>
    <x v="2336"/>
    <x v="1987"/>
    <x v="82"/>
    <n v="0"/>
    <x v="1"/>
  </r>
  <r>
    <n v="2766"/>
    <n v="4147560"/>
    <s v="C"/>
    <s v="N"/>
    <s v="15705 Canberra Trl"/>
    <x v="5"/>
    <n v="3"/>
    <n v="2"/>
    <n v="0"/>
    <n v="2"/>
    <n v="1"/>
    <n v="2018"/>
    <n v="0.114"/>
    <n v="1905"/>
    <n v="236.22"/>
    <n v="450000"/>
    <n v="288.70999999999998"/>
    <n v="550000"/>
    <x v="2197"/>
    <n v="100000"/>
    <x v="2337"/>
    <x v="1172"/>
    <x v="82"/>
    <n v="4"/>
    <x v="4"/>
  </r>
  <r>
    <n v="2767"/>
    <n v="3636703"/>
    <s v="C"/>
    <s v="NE"/>
    <s v="1305 August Dr"/>
    <x v="10"/>
    <n v="3"/>
    <n v="2"/>
    <n v="0"/>
    <n v="2"/>
    <n v="1"/>
    <n v="1973"/>
    <n v="0.23300000000000001"/>
    <n v="1529"/>
    <n v="241.92"/>
    <n v="369900"/>
    <n v="313.93"/>
    <n v="480000"/>
    <x v="2198"/>
    <n v="110100"/>
    <x v="2338"/>
    <x v="1988"/>
    <x v="82"/>
    <n v="7"/>
    <x v="11"/>
  </r>
  <r>
    <n v="2768"/>
    <n v="2180117"/>
    <s v="C"/>
    <s v="SWW"/>
    <s v="5909 Aylford Ct"/>
    <x v="13"/>
    <n v="4"/>
    <n v="2"/>
    <n v="1"/>
    <n v="2"/>
    <n v="2"/>
    <n v="1993"/>
    <n v="0.20699999999999999"/>
    <n v="2960"/>
    <n v="244.93"/>
    <n v="725000"/>
    <n v="309.12"/>
    <n v="915000"/>
    <x v="2199"/>
    <n v="190000"/>
    <x v="2339"/>
    <x v="1989"/>
    <x v="82"/>
    <n v="5"/>
    <x v="16"/>
  </r>
  <r>
    <n v="2769"/>
    <n v="8541580"/>
    <s v="C"/>
    <s v="HD"/>
    <s v="153 Autumn Wood Ln"/>
    <x v="7"/>
    <n v="3"/>
    <n v="2"/>
    <n v="0"/>
    <n v="2"/>
    <n v="1"/>
    <n v="2019"/>
    <n v="0.13400000000000001"/>
    <n v="1884"/>
    <n v="245.49"/>
    <n v="462500"/>
    <n v="260.62"/>
    <n v="491000"/>
    <x v="2200"/>
    <n v="28500"/>
    <x v="2340"/>
    <x v="1990"/>
    <x v="82"/>
    <n v="3"/>
    <x v="3"/>
  </r>
  <r>
    <n v="2770"/>
    <n v="8911509"/>
    <s v="C"/>
    <s v="LS"/>
    <s v="2805 Pyramid Dr"/>
    <x v="16"/>
    <n v="3"/>
    <n v="3"/>
    <n v="0"/>
    <n v="2"/>
    <n v="1"/>
    <n v="2015"/>
    <n v="0.43"/>
    <n v="2392"/>
    <n v="250.84"/>
    <n v="600000"/>
    <n v="297.24"/>
    <n v="711000"/>
    <x v="2201"/>
    <n v="111000"/>
    <x v="2341"/>
    <x v="1991"/>
    <x v="82"/>
    <n v="5"/>
    <x v="16"/>
  </r>
  <r>
    <n v="2771"/>
    <n v="7921741"/>
    <s v="C"/>
    <s v="1N"/>
    <s v="10904 Sierra Colorado"/>
    <x v="14"/>
    <n v="4"/>
    <n v="2"/>
    <n v="1"/>
    <n v="2"/>
    <n v="2"/>
    <n v="1991"/>
    <n v="0.16400000000000001"/>
    <n v="2309"/>
    <n v="257.69"/>
    <n v="595000"/>
    <n v="303.16000000000003"/>
    <n v="700000"/>
    <x v="2202"/>
    <n v="105000"/>
    <x v="2342"/>
    <x v="1992"/>
    <x v="82"/>
    <n v="3"/>
    <x v="3"/>
  </r>
  <r>
    <n v="2772"/>
    <n v="9424084"/>
    <s v="C"/>
    <n v="3"/>
    <s v="4902 Eastdale Dr"/>
    <x v="20"/>
    <n v="3"/>
    <n v="2"/>
    <n v="0"/>
    <n v="0"/>
    <n v="1"/>
    <n v="1963"/>
    <n v="0.20699999999999999"/>
    <n v="1621"/>
    <n v="266.5"/>
    <n v="432000"/>
    <n v="266.5"/>
    <n v="432000"/>
    <x v="1"/>
    <n v="0"/>
    <x v="1"/>
    <x v="1"/>
    <x v="82"/>
    <n v="0"/>
    <x v="1"/>
  </r>
  <r>
    <n v="2773"/>
    <n v="5427609"/>
    <s v="C"/>
    <s v="SWW"/>
    <s v="7500 Vol Walker Dr"/>
    <x v="15"/>
    <n v="4"/>
    <n v="2"/>
    <n v="0"/>
    <n v="2"/>
    <n v="1"/>
    <n v="1995"/>
    <n v="0.16300000000000001"/>
    <n v="2023"/>
    <n v="271.38"/>
    <n v="549000"/>
    <n v="269.89999999999998"/>
    <n v="546000"/>
    <x v="2203"/>
    <n v="-3000"/>
    <x v="2343"/>
    <x v="800"/>
    <x v="82"/>
    <n v="8"/>
    <x v="2"/>
  </r>
  <r>
    <n v="2774"/>
    <n v="2226381"/>
    <s v="C"/>
    <s v="CLS"/>
    <s v="11600 Running Brush Ln"/>
    <x v="27"/>
    <n v="3"/>
    <n v="2"/>
    <n v="0"/>
    <n v="2"/>
    <n v="1"/>
    <n v="2007"/>
    <n v="0.15"/>
    <n v="2058"/>
    <n v="276.97000000000003"/>
    <n v="570000"/>
    <n v="311.47000000000003"/>
    <n v="641000"/>
    <x v="2204"/>
    <n v="71000"/>
    <x v="2344"/>
    <x v="1993"/>
    <x v="82"/>
    <n v="4"/>
    <x v="4"/>
  </r>
  <r>
    <n v="2775"/>
    <n v="1660354"/>
    <s v="C"/>
    <s v="N"/>
    <s v="12811 Poquoson Dr"/>
    <x v="6"/>
    <n v="3"/>
    <n v="2"/>
    <n v="0"/>
    <n v="2"/>
    <n v="1"/>
    <n v="1978"/>
    <n v="0.192"/>
    <n v="1568"/>
    <n v="286.91000000000003"/>
    <n v="449870"/>
    <n v="347.58"/>
    <n v="545000"/>
    <x v="2205"/>
    <n v="95130"/>
    <x v="2345"/>
    <x v="1994"/>
    <x v="82"/>
    <n v="3"/>
    <x v="3"/>
  </r>
  <r>
    <n v="2776"/>
    <n v="3057883"/>
    <s v="C"/>
    <s v="2N"/>
    <s v="11608 Bittern Holw"/>
    <x v="19"/>
    <n v="3"/>
    <n v="2"/>
    <n v="0"/>
    <n v="2"/>
    <n v="1"/>
    <n v="1981"/>
    <n v="0.158"/>
    <n v="1562"/>
    <n v="287.45"/>
    <n v="449000"/>
    <n v="345.07"/>
    <n v="539000"/>
    <x v="2206"/>
    <n v="90000"/>
    <x v="2346"/>
    <x v="1995"/>
    <x v="82"/>
    <n v="4"/>
    <x v="4"/>
  </r>
  <r>
    <n v="2777"/>
    <n v="5039443"/>
    <s v="C"/>
    <s v="RN"/>
    <s v="400 Dawn River Cv"/>
    <x v="29"/>
    <n v="5"/>
    <n v="5"/>
    <n v="1"/>
    <n v="3"/>
    <n v="2"/>
    <n v="2006"/>
    <n v="1.27"/>
    <n v="4711"/>
    <n v="288.47000000000003"/>
    <n v="1359000"/>
    <n v="320.10000000000002"/>
    <n v="1508000"/>
    <x v="2207"/>
    <n v="149000"/>
    <x v="2347"/>
    <x v="1996"/>
    <x v="82"/>
    <n v="6"/>
    <x v="32"/>
  </r>
  <r>
    <n v="2778"/>
    <n v="9703986"/>
    <s v="C"/>
    <s v="2N"/>
    <s v="8410 Jamestown Dr"/>
    <x v="19"/>
    <n v="3"/>
    <n v="2"/>
    <n v="0"/>
    <n v="2"/>
    <n v="1"/>
    <n v="1968"/>
    <n v="0.193"/>
    <n v="1390"/>
    <n v="301.44"/>
    <n v="419000"/>
    <n v="373.38"/>
    <n v="519000"/>
    <x v="2208"/>
    <n v="100000"/>
    <x v="2348"/>
    <x v="1997"/>
    <x v="82"/>
    <n v="5"/>
    <x v="16"/>
  </r>
  <r>
    <n v="2779"/>
    <n v="5828695"/>
    <s v="C"/>
    <s v="10S"/>
    <s v="7104 Mount Carrell Dr"/>
    <x v="31"/>
    <n v="4"/>
    <n v="2"/>
    <n v="0"/>
    <n v="1"/>
    <n v="1"/>
    <n v="1978"/>
    <n v="0.16700000000000001"/>
    <n v="1340"/>
    <n v="313.43"/>
    <n v="420000"/>
    <n v="335.82"/>
    <n v="450000"/>
    <x v="2209"/>
    <n v="30000"/>
    <x v="2349"/>
    <x v="165"/>
    <x v="82"/>
    <n v="4"/>
    <x v="4"/>
  </r>
  <r>
    <n v="2780"/>
    <n v="9260847"/>
    <s v="C"/>
    <s v="RN"/>
    <s v="217 Emerald Ridge Dr"/>
    <x v="29"/>
    <n v="6"/>
    <n v="4"/>
    <n v="0"/>
    <n v="3"/>
    <n v="2"/>
    <n v="2009"/>
    <n v="0.65"/>
    <n v="4422"/>
    <n v="315.47000000000003"/>
    <n v="1395000"/>
    <n v="365.22"/>
    <n v="1615000"/>
    <x v="2210"/>
    <n v="220000"/>
    <x v="2350"/>
    <x v="1998"/>
    <x v="82"/>
    <n v="2"/>
    <x v="6"/>
  </r>
  <r>
    <n v="2781"/>
    <n v="6434473"/>
    <s v="C"/>
    <s v="10S"/>
    <s v="6917 Cherry Meadow Dr"/>
    <x v="31"/>
    <n v="4"/>
    <n v="1"/>
    <n v="0"/>
    <n v="0"/>
    <n v="1"/>
    <n v="1972"/>
    <n v="0.13400000000000001"/>
    <n v="1240"/>
    <n v="321.77"/>
    <n v="399000"/>
    <n v="322.58"/>
    <n v="400000"/>
    <x v="19"/>
    <n v="1000"/>
    <x v="2351"/>
    <x v="128"/>
    <x v="82"/>
    <n v="17"/>
    <x v="19"/>
  </r>
  <r>
    <n v="2782"/>
    <n v="1867671"/>
    <s v="C"/>
    <s v="LS"/>
    <s v="6109 Hudson Bend Rd"/>
    <x v="16"/>
    <n v="6"/>
    <n v="5"/>
    <n v="0"/>
    <n v="3"/>
    <n v="2"/>
    <n v="1998"/>
    <n v="1.3220000000000001"/>
    <n v="5187"/>
    <n v="332.56"/>
    <n v="1725000"/>
    <n v="347.21"/>
    <n v="1801000"/>
    <x v="2211"/>
    <n v="76000"/>
    <x v="2352"/>
    <x v="1999"/>
    <x v="82"/>
    <n v="32"/>
    <x v="76"/>
  </r>
  <r>
    <n v="2783"/>
    <n v="6051165"/>
    <s v="C"/>
    <n v="2"/>
    <s v="3102 White Rock Dr"/>
    <x v="25"/>
    <n v="3"/>
    <n v="2"/>
    <n v="0"/>
    <n v="2"/>
    <n v="1"/>
    <n v="1961"/>
    <n v="0.23"/>
    <n v="2054"/>
    <n v="340.8"/>
    <n v="700000"/>
    <n v="382.18"/>
    <n v="785000"/>
    <x v="2212"/>
    <n v="85000"/>
    <x v="2353"/>
    <x v="889"/>
    <x v="82"/>
    <n v="3"/>
    <x v="3"/>
  </r>
  <r>
    <n v="2784"/>
    <n v="4365293"/>
    <s v="C"/>
    <n v="5"/>
    <s v="4610 Lyons Rd #1"/>
    <x v="24"/>
    <n v="3"/>
    <n v="2"/>
    <n v="0"/>
    <n v="0"/>
    <n v="1"/>
    <n v="1939"/>
    <n v="7.9000000000000001E-2"/>
    <n v="1521"/>
    <n v="420.71"/>
    <n v="639900"/>
    <n v="440.5"/>
    <n v="670000"/>
    <x v="2213"/>
    <n v="30100"/>
    <x v="2354"/>
    <x v="2000"/>
    <x v="82"/>
    <n v="7"/>
    <x v="32"/>
  </r>
  <r>
    <n v="2785"/>
    <n v="6007523"/>
    <s v="C"/>
    <n v="3"/>
    <s v="4003 Wrightwood Rd"/>
    <x v="38"/>
    <n v="3"/>
    <n v="3"/>
    <n v="1"/>
    <n v="0"/>
    <n v="1"/>
    <n v="1947"/>
    <n v="0.29399999999999998"/>
    <n v="2379"/>
    <n v="479.19"/>
    <n v="1140000"/>
    <n v="559.9"/>
    <n v="1332000"/>
    <x v="2214"/>
    <n v="192000"/>
    <x v="2355"/>
    <x v="2001"/>
    <x v="82"/>
    <n v="0"/>
    <x v="1"/>
  </r>
  <r>
    <n v="2786"/>
    <n v="5949883"/>
    <s v="C"/>
    <s v="1A"/>
    <s v="7710 W Rim Dr"/>
    <x v="34"/>
    <n v="3"/>
    <n v="2"/>
    <n v="0"/>
    <n v="2"/>
    <n v="1"/>
    <n v="1969"/>
    <n v="0.251"/>
    <n v="1779"/>
    <n v="505.34"/>
    <n v="899000"/>
    <n v="626.76"/>
    <n v="1115000"/>
    <x v="2215"/>
    <n v="216000"/>
    <x v="2356"/>
    <x v="2002"/>
    <x v="82"/>
    <n v="3"/>
    <x v="6"/>
  </r>
  <r>
    <n v="2787"/>
    <n v="7643961"/>
    <s v="C"/>
    <n v="5"/>
    <s v="1104 E 2nd St #1"/>
    <x v="24"/>
    <n v="3"/>
    <n v="2"/>
    <n v="1"/>
    <n v="1"/>
    <n v="2"/>
    <n v="2018"/>
    <n v="8.5999999999999993E-2"/>
    <n v="1854"/>
    <n v="590.61"/>
    <n v="1095000"/>
    <n v="564.72"/>
    <n v="1047000"/>
    <x v="2216"/>
    <n v="-48000"/>
    <x v="2357"/>
    <x v="993"/>
    <x v="82"/>
    <n v="5"/>
    <x v="16"/>
  </r>
  <r>
    <n v="2788"/>
    <n v="1477794"/>
    <s v="C"/>
    <n v="6"/>
    <s v="1413 Newton St"/>
    <x v="26"/>
    <n v="3"/>
    <n v="3"/>
    <n v="0"/>
    <n v="0"/>
    <n v="2"/>
    <n v="1946"/>
    <n v="0.105"/>
    <n v="2030"/>
    <n v="689.16"/>
    <n v="1399000"/>
    <n v="783.25"/>
    <n v="1590000"/>
    <x v="2217"/>
    <n v="191000"/>
    <x v="2358"/>
    <x v="2003"/>
    <x v="82"/>
    <n v="3"/>
    <x v="3"/>
  </r>
  <r>
    <n v="2789"/>
    <n v="3733369"/>
    <s v="C"/>
    <s v="SC"/>
    <s v="7508 Redrick Dr"/>
    <x v="35"/>
    <n v="4"/>
    <n v="2"/>
    <n v="1"/>
    <n v="1"/>
    <n v="2"/>
    <n v="2001"/>
    <n v="0.14499999999999999"/>
    <n v="2228"/>
    <n v="151.26"/>
    <n v="337000"/>
    <n v="166.07"/>
    <n v="370000"/>
    <x v="2218"/>
    <n v="33000"/>
    <x v="2359"/>
    <x v="2004"/>
    <x v="83"/>
    <n v="5"/>
    <x v="16"/>
  </r>
  <r>
    <n v="2790"/>
    <n v="8110402"/>
    <s v="C"/>
    <s v="NE"/>
    <s v="11116 Amaranth Ln"/>
    <x v="28"/>
    <n v="4"/>
    <n v="2"/>
    <n v="0"/>
    <n v="2"/>
    <n v="1"/>
    <n v="1995"/>
    <n v="0.23899999999999999"/>
    <n v="2296"/>
    <n v="152.4"/>
    <n v="349900"/>
    <n v="165.51"/>
    <n v="380000"/>
    <x v="2219"/>
    <n v="30100"/>
    <x v="2360"/>
    <x v="2005"/>
    <x v="83"/>
    <n v="3"/>
    <x v="3"/>
  </r>
  <r>
    <n v="2791"/>
    <n v="6524213"/>
    <s v="C"/>
    <s v="10S"/>
    <s v="8833 Whiteworth Loop"/>
    <x v="15"/>
    <n v="5"/>
    <n v="2"/>
    <n v="1"/>
    <n v="2"/>
    <n v="2"/>
    <n v="1998"/>
    <n v="0.183"/>
    <n v="3271"/>
    <n v="175.79"/>
    <n v="575000"/>
    <n v="212.47"/>
    <n v="695000"/>
    <x v="1067"/>
    <n v="120000"/>
    <x v="2361"/>
    <x v="2006"/>
    <x v="83"/>
    <n v="5"/>
    <x v="16"/>
  </r>
  <r>
    <n v="2792"/>
    <n v="3985668"/>
    <s v="C"/>
    <s v="10S"/>
    <s v="4208 Ovalla Cv"/>
    <x v="15"/>
    <n v="4"/>
    <n v="3"/>
    <n v="1"/>
    <n v="3"/>
    <n v="2"/>
    <n v="2004"/>
    <n v="0.16"/>
    <n v="3301"/>
    <n v="181.46"/>
    <n v="599000"/>
    <n v="224.48"/>
    <n v="741000"/>
    <x v="2220"/>
    <n v="142000"/>
    <x v="2362"/>
    <x v="2007"/>
    <x v="83"/>
    <n v="5"/>
    <x v="16"/>
  </r>
  <r>
    <n v="2793"/>
    <n v="7577423"/>
    <s v="C"/>
    <n v="5"/>
    <s v="2906 E 13th St #2"/>
    <x v="24"/>
    <n v="2"/>
    <n v="2"/>
    <n v="1"/>
    <n v="0"/>
    <n v="2"/>
    <n v="2019"/>
    <n v="0.157"/>
    <n v="2668"/>
    <n v="196.78"/>
    <n v="525000"/>
    <n v="196.78"/>
    <n v="525000"/>
    <x v="1"/>
    <n v="0"/>
    <x v="1"/>
    <x v="1"/>
    <x v="83"/>
    <n v="0"/>
    <x v="1"/>
  </r>
  <r>
    <n v="2794"/>
    <n v="9670670"/>
    <s v="C"/>
    <s v="LS"/>
    <s v="405 Aria Dr"/>
    <x v="11"/>
    <n v="6"/>
    <n v="4"/>
    <n v="0"/>
    <n v="3"/>
    <n v="2"/>
    <n v="2005"/>
    <n v="0.48199999999999998"/>
    <n v="4064"/>
    <n v="196.85"/>
    <n v="799990"/>
    <n v="238.68"/>
    <n v="970000"/>
    <x v="2221"/>
    <n v="170010"/>
    <x v="2363"/>
    <x v="2008"/>
    <x v="83"/>
    <n v="4"/>
    <x v="4"/>
  </r>
  <r>
    <n v="2795"/>
    <n v="7194411"/>
    <s v="C"/>
    <s v="SWE"/>
    <s v="11910 Ledger Dr"/>
    <x v="9"/>
    <n v="3"/>
    <n v="2"/>
    <n v="1"/>
    <n v="2"/>
    <n v="2"/>
    <n v="2020"/>
    <n v="0"/>
    <n v="1667"/>
    <n v="203.95"/>
    <n v="339990"/>
    <n v="203.35"/>
    <n v="338990"/>
    <x v="1928"/>
    <n v="-1000"/>
    <x v="2364"/>
    <x v="2009"/>
    <x v="83"/>
    <n v="16"/>
    <x v="75"/>
  </r>
  <r>
    <n v="2796"/>
    <n v="2350129"/>
    <s v="C"/>
    <s v="SWE"/>
    <s v="11712 Arbor Downs Rd"/>
    <x v="9"/>
    <n v="5"/>
    <n v="3"/>
    <n v="1"/>
    <n v="3"/>
    <n v="2"/>
    <n v="1999"/>
    <n v="0.35899999999999999"/>
    <n v="3639"/>
    <n v="206.1"/>
    <n v="750000"/>
    <n v="247.32"/>
    <n v="900000"/>
    <x v="1503"/>
    <n v="150000"/>
    <x v="1221"/>
    <x v="665"/>
    <x v="83"/>
    <n v="3"/>
    <x v="6"/>
  </r>
  <r>
    <n v="2797"/>
    <n v="9794706"/>
    <s v="C"/>
    <s v="5E"/>
    <s v="2316 Elara Dr"/>
    <x v="4"/>
    <n v="3"/>
    <n v="2"/>
    <n v="0"/>
    <n v="2"/>
    <n v="1"/>
    <n v="2014"/>
    <n v="0.125"/>
    <n v="1291"/>
    <n v="209.14"/>
    <n v="270000"/>
    <n v="236.25"/>
    <n v="305000"/>
    <x v="2222"/>
    <n v="35000"/>
    <x v="2365"/>
    <x v="2010"/>
    <x v="83"/>
    <n v="16"/>
    <x v="48"/>
  </r>
  <r>
    <n v="2798"/>
    <n v="5408626"/>
    <s v="C"/>
    <s v="HD"/>
    <s v="276 Pear Tree Lane Ln"/>
    <x v="7"/>
    <n v="4"/>
    <n v="3"/>
    <n v="1"/>
    <n v="3"/>
    <n v="1"/>
    <n v="2020"/>
    <n v="0.28999999999999998"/>
    <n v="3179"/>
    <n v="209.48"/>
    <n v="665932"/>
    <n v="209.48"/>
    <n v="665932"/>
    <x v="1"/>
    <n v="0"/>
    <x v="1"/>
    <x v="1"/>
    <x v="83"/>
    <n v="0"/>
    <x v="1"/>
  </r>
  <r>
    <n v="2799"/>
    <n v="3635349"/>
    <s v="C"/>
    <s v="3E"/>
    <s v="5625 Pinon Vista Dr"/>
    <x v="1"/>
    <n v="3"/>
    <n v="2"/>
    <n v="0"/>
    <n v="0"/>
    <n v="1"/>
    <n v="1980"/>
    <n v="0.11700000000000001"/>
    <n v="1306"/>
    <n v="210.57"/>
    <n v="275000"/>
    <n v="271.82"/>
    <n v="355000"/>
    <x v="2223"/>
    <n v="80000"/>
    <x v="2366"/>
    <x v="2011"/>
    <x v="83"/>
    <n v="3"/>
    <x v="3"/>
  </r>
  <r>
    <n v="2800"/>
    <n v="8422048"/>
    <s v="C"/>
    <n v="11"/>
    <s v="2503 Quicksilver Blvd"/>
    <x v="8"/>
    <n v="3"/>
    <n v="2"/>
    <n v="0"/>
    <n v="2"/>
    <n v="1"/>
    <n v="1986"/>
    <n v="0.16200000000000001"/>
    <n v="1661"/>
    <n v="210.72"/>
    <n v="350000"/>
    <n v="249.85"/>
    <n v="415000"/>
    <x v="2224"/>
    <n v="65000"/>
    <x v="2367"/>
    <x v="1646"/>
    <x v="83"/>
    <n v="0"/>
    <x v="1"/>
  </r>
  <r>
    <n v="2801"/>
    <n v="1185917"/>
    <s v="C"/>
    <s v="SWE"/>
    <s v="308 Island Oak Dr"/>
    <x v="9"/>
    <n v="3"/>
    <n v="2"/>
    <n v="0"/>
    <n v="2"/>
    <n v="1"/>
    <n v="2012"/>
    <n v="0.17499999999999999"/>
    <n v="2071"/>
    <n v="217.29"/>
    <n v="450000"/>
    <n v="294.54000000000002"/>
    <n v="610000"/>
    <x v="2225"/>
    <n v="160000"/>
    <x v="2368"/>
    <x v="2012"/>
    <x v="83"/>
    <n v="3"/>
    <x v="3"/>
  </r>
  <r>
    <n v="2802"/>
    <n v="3026797"/>
    <s v="C"/>
    <s v="RN"/>
    <s v="2936 Persimmon Valley Trl"/>
    <x v="29"/>
    <n v="3"/>
    <n v="2"/>
    <n v="0"/>
    <n v="2"/>
    <n v="1"/>
    <n v="1999"/>
    <n v="0.16"/>
    <n v="2163"/>
    <n v="231.11"/>
    <n v="499900"/>
    <n v="328.25"/>
    <n v="710000"/>
    <x v="2226"/>
    <n v="210100"/>
    <x v="2369"/>
    <x v="2013"/>
    <x v="83"/>
    <n v="6"/>
    <x v="32"/>
  </r>
  <r>
    <n v="2803"/>
    <n v="2290218"/>
    <s v="C"/>
    <s v="LS"/>
    <s v="4304 Tordera Dr"/>
    <x v="11"/>
    <n v="3"/>
    <n v="2"/>
    <n v="0"/>
    <n v="2"/>
    <n v="1"/>
    <n v="2013"/>
    <n v="0.13200000000000001"/>
    <n v="2045"/>
    <n v="237.16"/>
    <n v="485000"/>
    <n v="281.17"/>
    <n v="575000"/>
    <x v="2227"/>
    <n v="90000"/>
    <x v="2370"/>
    <x v="2014"/>
    <x v="83"/>
    <n v="1"/>
    <x v="5"/>
  </r>
  <r>
    <n v="2804"/>
    <n v="1304471"/>
    <s v="C"/>
    <s v="N"/>
    <s v="2214 Waterway Bnd"/>
    <x v="5"/>
    <n v="3"/>
    <n v="2"/>
    <n v="0"/>
    <n v="2"/>
    <n v="2"/>
    <n v="1985"/>
    <n v="0.14699999999999999"/>
    <n v="1419"/>
    <n v="238.9"/>
    <n v="339000"/>
    <n v="276.25"/>
    <n v="392000"/>
    <x v="2228"/>
    <n v="53000"/>
    <x v="2371"/>
    <x v="2015"/>
    <x v="83"/>
    <n v="4"/>
    <x v="4"/>
  </r>
  <r>
    <n v="2805"/>
    <n v="1278862"/>
    <s v="C"/>
    <s v="SWW"/>
    <s v="7503 Corrie Cv"/>
    <x v="15"/>
    <n v="3"/>
    <n v="2"/>
    <n v="1"/>
    <n v="2"/>
    <n v="2"/>
    <n v="2001"/>
    <n v="0.16800000000000001"/>
    <n v="2473"/>
    <n v="254.75"/>
    <n v="630000"/>
    <n v="281.04000000000002"/>
    <n v="695000"/>
    <x v="2229"/>
    <n v="65000"/>
    <x v="2372"/>
    <x v="2016"/>
    <x v="83"/>
    <n v="4"/>
    <x v="4"/>
  </r>
  <r>
    <n v="2806"/>
    <n v="2439244"/>
    <s v="C"/>
    <s v="2N"/>
    <s v="8911 Laurel Grove Dr"/>
    <x v="19"/>
    <n v="3"/>
    <n v="2"/>
    <n v="0"/>
    <n v="2"/>
    <n v="1"/>
    <n v="1968"/>
    <n v="0.217"/>
    <n v="1655"/>
    <n v="271.83999999999997"/>
    <n v="449900"/>
    <n v="351.66"/>
    <n v="582000"/>
    <x v="2230"/>
    <n v="132100"/>
    <x v="2373"/>
    <x v="2017"/>
    <x v="83"/>
    <n v="3"/>
    <x v="3"/>
  </r>
  <r>
    <n v="2807"/>
    <n v="6029615"/>
    <s v="C"/>
    <s v="10S"/>
    <s v="7700 Manassas Dr"/>
    <x v="31"/>
    <n v="3"/>
    <n v="2"/>
    <n v="0"/>
    <n v="2"/>
    <n v="1"/>
    <n v="1978"/>
    <n v="0.22"/>
    <n v="1610"/>
    <n v="279.5"/>
    <n v="450000"/>
    <n v="295.64999999999998"/>
    <n v="476000"/>
    <x v="2231"/>
    <n v="26000"/>
    <x v="2374"/>
    <x v="2018"/>
    <x v="83"/>
    <n v="6"/>
    <x v="16"/>
  </r>
  <r>
    <n v="2808"/>
    <n v="8176512"/>
    <s v="C"/>
    <s v="10S"/>
    <s v="7507 West Gate Blvd"/>
    <x v="31"/>
    <n v="3"/>
    <n v="2"/>
    <n v="0"/>
    <n v="2"/>
    <n v="1"/>
    <n v="1979"/>
    <n v="0.187"/>
    <n v="1382"/>
    <n v="282.2"/>
    <n v="390000"/>
    <n v="282.2"/>
    <n v="390000"/>
    <x v="1"/>
    <n v="0"/>
    <x v="1"/>
    <x v="1"/>
    <x v="83"/>
    <n v="0"/>
    <x v="1"/>
  </r>
  <r>
    <n v="2809"/>
    <n v="3519360"/>
    <s v="C"/>
    <s v="N"/>
    <s v="12601 Tomanet Trl"/>
    <x v="6"/>
    <n v="3"/>
    <n v="2"/>
    <n v="1"/>
    <n v="2"/>
    <n v="1"/>
    <n v="1963"/>
    <n v="0.78100000000000003"/>
    <n v="2231"/>
    <n v="291.35000000000002"/>
    <n v="650000"/>
    <n v="318.24"/>
    <n v="710000"/>
    <x v="2232"/>
    <n v="60000"/>
    <x v="2375"/>
    <x v="717"/>
    <x v="83"/>
    <n v="3"/>
    <x v="3"/>
  </r>
  <r>
    <n v="2810"/>
    <n v="6208589"/>
    <s v="C"/>
    <n v="3"/>
    <s v="2511 Wheless Ln #1"/>
    <x v="20"/>
    <n v="3"/>
    <n v="3"/>
    <n v="1"/>
    <n v="1"/>
    <n v="2"/>
    <n v="2020"/>
    <n v="0.20699999999999999"/>
    <n v="1847"/>
    <n v="297.77999999999997"/>
    <n v="550000"/>
    <n v="297.77999999999997"/>
    <n v="550000"/>
    <x v="1"/>
    <n v="0"/>
    <x v="1"/>
    <x v="1"/>
    <x v="83"/>
    <n v="0"/>
    <x v="1"/>
  </r>
  <r>
    <n v="2811"/>
    <n v="8321924"/>
    <s v="C"/>
    <s v="NW"/>
    <s v="10702 Spicewood Club Dr"/>
    <x v="18"/>
    <n v="5"/>
    <n v="3"/>
    <n v="0"/>
    <n v="2"/>
    <n v="2"/>
    <n v="1978"/>
    <n v="0.34399999999999997"/>
    <n v="2964"/>
    <n v="301.95999999999998"/>
    <n v="895000"/>
    <n v="317.48"/>
    <n v="941000"/>
    <x v="2233"/>
    <n v="46000"/>
    <x v="2376"/>
    <x v="2019"/>
    <x v="83"/>
    <n v="5"/>
    <x v="16"/>
  </r>
  <r>
    <n v="2812"/>
    <n v="9101898"/>
    <s v="C"/>
    <s v="W"/>
    <s v="5200 Pink Poppy Pass #23"/>
    <x v="17"/>
    <n v="3"/>
    <n v="2"/>
    <n v="1"/>
    <n v="2"/>
    <n v="2"/>
    <n v="2020"/>
    <n v="0.1"/>
    <n v="2034"/>
    <n v="326.45999999999998"/>
    <n v="664028"/>
    <n v="327.64999999999998"/>
    <n v="666438"/>
    <x v="2234"/>
    <n v="2410"/>
    <x v="2377"/>
    <x v="2020"/>
    <x v="83"/>
    <n v="0"/>
    <x v="1"/>
  </r>
  <r>
    <n v="2813"/>
    <n v="6585382"/>
    <s v="C"/>
    <s v="1N"/>
    <s v="7010 Danwood Dr"/>
    <x v="14"/>
    <n v="3"/>
    <n v="2"/>
    <n v="1"/>
    <n v="2"/>
    <n v="2"/>
    <n v="1978"/>
    <n v="0.218"/>
    <n v="1668"/>
    <n v="344.72"/>
    <n v="575000"/>
    <n v="397.48"/>
    <n v="663000"/>
    <x v="2235"/>
    <n v="88000"/>
    <x v="2378"/>
    <x v="2021"/>
    <x v="83"/>
    <n v="2"/>
    <x v="6"/>
  </r>
  <r>
    <n v="2814"/>
    <n v="4174205"/>
    <s v="C"/>
    <s v="10N"/>
    <s v="5205 Saint Georges Grn"/>
    <x v="31"/>
    <n v="2"/>
    <n v="1"/>
    <n v="0"/>
    <n v="1"/>
    <n v="1"/>
    <n v="1967"/>
    <n v="0.158"/>
    <n v="1008"/>
    <n v="372.02"/>
    <n v="375000"/>
    <n v="386.9"/>
    <n v="390000"/>
    <x v="2236"/>
    <n v="15000"/>
    <x v="2379"/>
    <x v="224"/>
    <x v="83"/>
    <n v="3"/>
    <x v="3"/>
  </r>
  <r>
    <n v="2815"/>
    <n v="8863921"/>
    <s v="C"/>
    <n v="5"/>
    <s v="1125 Garland Ave"/>
    <x v="21"/>
    <n v="3"/>
    <n v="2"/>
    <n v="0"/>
    <n v="0"/>
    <n v="1"/>
    <n v="1968"/>
    <n v="0.17"/>
    <n v="1216"/>
    <n v="431.74"/>
    <n v="525000"/>
    <n v="493.42"/>
    <n v="600000"/>
    <x v="2237"/>
    <n v="75000"/>
    <x v="2380"/>
    <x v="721"/>
    <x v="83"/>
    <n v="5"/>
    <x v="16"/>
  </r>
  <r>
    <n v="2816"/>
    <n v="4175560"/>
    <s v="C"/>
    <s v="1A"/>
    <s v="7511 Stepdown Cv"/>
    <x v="34"/>
    <n v="4"/>
    <n v="4"/>
    <n v="1"/>
    <n v="2"/>
    <n v="2"/>
    <n v="2004"/>
    <n v="0.44800000000000001"/>
    <n v="3789"/>
    <n v="435.47"/>
    <n v="1650000"/>
    <n v="422.28"/>
    <n v="1600000"/>
    <x v="2238"/>
    <n v="-50000"/>
    <x v="2381"/>
    <x v="201"/>
    <x v="83"/>
    <n v="37"/>
    <x v="62"/>
  </r>
  <r>
    <n v="2817"/>
    <n v="8772832"/>
    <s v="C"/>
    <s v="8E"/>
    <s v="3501 Pinnacle Rd"/>
    <x v="23"/>
    <n v="4"/>
    <n v="3"/>
    <n v="0"/>
    <n v="2"/>
    <n v="1"/>
    <n v="1979"/>
    <n v="0.254"/>
    <n v="1941"/>
    <n v="437.92"/>
    <n v="850000"/>
    <n v="546.11"/>
    <n v="1060000"/>
    <x v="2239"/>
    <n v="210000"/>
    <x v="2382"/>
    <x v="2022"/>
    <x v="83"/>
    <n v="5"/>
    <x v="16"/>
  </r>
  <r>
    <n v="2818"/>
    <n v="6237700"/>
    <s v="C"/>
    <s v="1B"/>
    <s v="2615 Bridle Path"/>
    <x v="37"/>
    <n v="3"/>
    <n v="3"/>
    <n v="0"/>
    <n v="0"/>
    <n v="2"/>
    <n v="1940"/>
    <n v="0.224"/>
    <n v="2305"/>
    <n v="509.76"/>
    <n v="1175000"/>
    <n v="598.70000000000005"/>
    <n v="1380000"/>
    <x v="2240"/>
    <n v="205000"/>
    <x v="2383"/>
    <x v="2023"/>
    <x v="83"/>
    <n v="3"/>
    <x v="3"/>
  </r>
  <r>
    <n v="2819"/>
    <n v="6591258"/>
    <s v="C"/>
    <n v="5"/>
    <s v="1812 Ulit Ave #B"/>
    <x v="24"/>
    <n v="2"/>
    <n v="1"/>
    <n v="0"/>
    <n v="0"/>
    <n v="1"/>
    <n v="2005"/>
    <n v="0.06"/>
    <n v="849"/>
    <n v="513.54999999999995"/>
    <n v="436000"/>
    <n v="510.6"/>
    <n v="433500"/>
    <x v="2241"/>
    <n v="-2500"/>
    <x v="2384"/>
    <x v="2024"/>
    <x v="83"/>
    <n v="17"/>
    <x v="48"/>
  </r>
  <r>
    <n v="2820"/>
    <n v="7175959"/>
    <s v="C"/>
    <n v="2"/>
    <s v="6304 Laird Dr #2"/>
    <x v="25"/>
    <n v="2"/>
    <n v="2"/>
    <n v="1"/>
    <n v="1"/>
    <n v="2"/>
    <n v="2020"/>
    <n v="7.0999999999999994E-2"/>
    <n v="870"/>
    <n v="516.09"/>
    <n v="449000"/>
    <n v="489.08"/>
    <n v="425500"/>
    <x v="2242"/>
    <n v="-23500"/>
    <x v="2385"/>
    <x v="2025"/>
    <x v="83"/>
    <n v="22"/>
    <x v="206"/>
  </r>
  <r>
    <n v="2821"/>
    <n v="9817695"/>
    <s v="C"/>
    <n v="6"/>
    <s v="2507 Euclid Ave"/>
    <x v="26"/>
    <n v="3"/>
    <n v="3"/>
    <n v="0"/>
    <n v="1"/>
    <n v="2"/>
    <n v="2021"/>
    <n v="0.16900000000000001"/>
    <n v="2564"/>
    <n v="536.27"/>
    <n v="1375000"/>
    <n v="507.02"/>
    <n v="1300000"/>
    <x v="2243"/>
    <n v="-75000"/>
    <x v="2386"/>
    <x v="401"/>
    <x v="83"/>
    <n v="9"/>
    <x v="21"/>
  </r>
  <r>
    <n v="2822"/>
    <n v="5596533"/>
    <s v="C"/>
    <s v="3E"/>
    <s v="5808 Benz Cv"/>
    <x v="1"/>
    <n v="4"/>
    <n v="3"/>
    <n v="0"/>
    <n v="2"/>
    <n v="2"/>
    <n v="2020"/>
    <n v="0.217"/>
    <n v="2656"/>
    <n v="111.44"/>
    <n v="295990"/>
    <n v="123.1"/>
    <n v="326950"/>
    <x v="2244"/>
    <n v="30960"/>
    <x v="2387"/>
    <x v="2026"/>
    <x v="84"/>
    <n v="11"/>
    <x v="7"/>
  </r>
  <r>
    <n v="2823"/>
    <n v="8572192"/>
    <s v="C"/>
    <s v="MA"/>
    <s v="7608 Leitrim Way"/>
    <x v="28"/>
    <n v="5"/>
    <n v="3"/>
    <n v="0"/>
    <n v="2"/>
    <n v="2"/>
    <n v="2020"/>
    <n v="0.13"/>
    <n v="3032"/>
    <n v="117.3"/>
    <n v="355667"/>
    <n v="122.01"/>
    <n v="369926"/>
    <x v="2245"/>
    <n v="14259"/>
    <x v="2388"/>
    <x v="2027"/>
    <x v="84"/>
    <n v="46"/>
    <x v="53"/>
  </r>
  <r>
    <n v="2824"/>
    <n v="8281150"/>
    <s v="C"/>
    <s v="3E"/>
    <s v="7007 Kildare Cv"/>
    <x v="1"/>
    <n v="4"/>
    <n v="2"/>
    <n v="0"/>
    <n v="2"/>
    <n v="1"/>
    <n v="1995"/>
    <n v="0.125"/>
    <n v="1430"/>
    <n v="122.38"/>
    <n v="175000"/>
    <n v="135.66"/>
    <n v="194000"/>
    <x v="2246"/>
    <n v="19000"/>
    <x v="2389"/>
    <x v="2028"/>
    <x v="84"/>
    <n v="1"/>
    <x v="5"/>
  </r>
  <r>
    <n v="2825"/>
    <n v="8278017"/>
    <s v="C"/>
    <s v="NE"/>
    <s v="11016 Silo Valley Dr"/>
    <x v="28"/>
    <n v="4"/>
    <n v="2"/>
    <n v="1"/>
    <n v="2"/>
    <n v="2"/>
    <n v="2005"/>
    <n v="0.16600000000000001"/>
    <n v="3183"/>
    <n v="130.38"/>
    <n v="415000"/>
    <n v="146.09"/>
    <n v="465000"/>
    <x v="2247"/>
    <n v="50000"/>
    <x v="2390"/>
    <x v="379"/>
    <x v="84"/>
    <n v="8"/>
    <x v="32"/>
  </r>
  <r>
    <n v="2826"/>
    <n v="7572674"/>
    <s v="C"/>
    <s v="NE"/>
    <s v="11312 Dawes Pl"/>
    <x v="28"/>
    <n v="5"/>
    <n v="3"/>
    <n v="0"/>
    <n v="2"/>
    <n v="2"/>
    <n v="2017"/>
    <n v="0.14799999999999999"/>
    <n v="2874"/>
    <n v="139.13999999999999"/>
    <n v="399900"/>
    <n v="168.75"/>
    <n v="485000"/>
    <x v="2248"/>
    <n v="85100"/>
    <x v="2391"/>
    <x v="2029"/>
    <x v="84"/>
    <n v="3"/>
    <x v="3"/>
  </r>
  <r>
    <n v="2827"/>
    <n v="7752931"/>
    <s v="C"/>
    <s v="3E"/>
    <s v="15000 Siberian Elm Ln"/>
    <x v="1"/>
    <n v="4"/>
    <n v="2"/>
    <n v="0"/>
    <n v="2"/>
    <n v="1"/>
    <n v="2021"/>
    <n v="0.17"/>
    <n v="2032"/>
    <n v="145.16999999999999"/>
    <n v="294990"/>
    <n v="145.22999999999999"/>
    <n v="295100"/>
    <x v="439"/>
    <n v="110"/>
    <x v="2392"/>
    <x v="2030"/>
    <x v="84"/>
    <n v="2"/>
    <x v="6"/>
  </r>
  <r>
    <n v="2828"/>
    <n v="8208824"/>
    <s v="C"/>
    <s v="NE"/>
    <s v="12004 Dunfries Ln"/>
    <x v="28"/>
    <n v="5"/>
    <n v="3"/>
    <n v="1"/>
    <n v="3"/>
    <n v="2"/>
    <n v="2005"/>
    <n v="0.17599999999999999"/>
    <n v="3054"/>
    <n v="147.35"/>
    <n v="450000"/>
    <n v="146.53"/>
    <n v="447500"/>
    <x v="2249"/>
    <n v="-2500"/>
    <x v="2393"/>
    <x v="1129"/>
    <x v="84"/>
    <n v="13"/>
    <x v="10"/>
  </r>
  <r>
    <n v="2829"/>
    <n v="4242474"/>
    <s v="C"/>
    <s v="SWE"/>
    <s v="1325 St Stanislaws Dr"/>
    <x v="9"/>
    <n v="4"/>
    <n v="2"/>
    <n v="1"/>
    <n v="2"/>
    <n v="2"/>
    <n v="2009"/>
    <n v="0.16400000000000001"/>
    <n v="2542"/>
    <n v="159.32"/>
    <n v="405000"/>
    <n v="159.32"/>
    <n v="405000"/>
    <x v="1"/>
    <n v="0"/>
    <x v="1"/>
    <x v="1"/>
    <x v="84"/>
    <n v="4"/>
    <x v="4"/>
  </r>
  <r>
    <n v="2830"/>
    <n v="1456632"/>
    <s v="C"/>
    <n v="11"/>
    <s v="9203 BRANDTS WOOD St"/>
    <x v="8"/>
    <n v="4"/>
    <n v="2"/>
    <n v="0"/>
    <n v="2"/>
    <n v="1"/>
    <n v="2006"/>
    <n v="0.13300000000000001"/>
    <n v="1611"/>
    <n v="178.76"/>
    <n v="287990"/>
    <n v="201.74"/>
    <n v="325000"/>
    <x v="2250"/>
    <n v="37010"/>
    <x v="2394"/>
    <x v="2031"/>
    <x v="84"/>
    <n v="2"/>
    <x v="6"/>
  </r>
  <r>
    <n v="2831"/>
    <n v="3370076"/>
    <s v="C"/>
    <s v="SC"/>
    <s v="2203 Baltusrol Dr"/>
    <x v="35"/>
    <n v="4"/>
    <n v="2"/>
    <n v="0"/>
    <n v="2"/>
    <n v="1"/>
    <n v="1980"/>
    <n v="0.28899999999999998"/>
    <n v="2749"/>
    <n v="181.52"/>
    <n v="499000"/>
    <n v="207.35"/>
    <n v="570000"/>
    <x v="2251"/>
    <n v="71000"/>
    <x v="2395"/>
    <x v="2032"/>
    <x v="84"/>
    <n v="5"/>
    <x v="16"/>
  </r>
  <r>
    <n v="2832"/>
    <n v="7427869"/>
    <s v="C"/>
    <n v="11"/>
    <s v="2008 Nogales Trl"/>
    <x v="8"/>
    <n v="3"/>
    <n v="2"/>
    <n v="1"/>
    <n v="1"/>
    <n v="2"/>
    <n v="2005"/>
    <n v="0.106"/>
    <n v="1491"/>
    <n v="191.08"/>
    <n v="284900"/>
    <n v="234.74"/>
    <n v="350000"/>
    <x v="2252"/>
    <n v="65100"/>
    <x v="2396"/>
    <x v="2033"/>
    <x v="84"/>
    <n v="6"/>
    <x v="32"/>
  </r>
  <r>
    <n v="2833"/>
    <n v="5092674"/>
    <s v="C"/>
    <s v="HD"/>
    <s v="160 Trinity Hills Dr"/>
    <x v="7"/>
    <n v="3"/>
    <n v="3"/>
    <n v="0"/>
    <n v="2"/>
    <n v="1"/>
    <n v="2007"/>
    <n v="0.21299999999999999"/>
    <n v="2779"/>
    <n v="197.91"/>
    <n v="550000"/>
    <n v="236.06"/>
    <n v="656000"/>
    <x v="2253"/>
    <n v="106000"/>
    <x v="2397"/>
    <x v="1297"/>
    <x v="84"/>
    <n v="5"/>
    <x v="4"/>
  </r>
  <r>
    <n v="2834"/>
    <n v="7122554"/>
    <s v="C"/>
    <s v="RN"/>
    <s v="2810 Grimes Ranch Rd"/>
    <x v="29"/>
    <n v="4"/>
    <n v="2"/>
    <n v="1"/>
    <n v="3"/>
    <n v="2"/>
    <n v="2000"/>
    <n v="0.191"/>
    <n v="3057"/>
    <n v="201.14"/>
    <n v="614900"/>
    <n v="248.28"/>
    <n v="759000"/>
    <x v="2254"/>
    <n v="144100"/>
    <x v="2398"/>
    <x v="2034"/>
    <x v="84"/>
    <n v="3"/>
    <x v="3"/>
  </r>
  <r>
    <n v="2835"/>
    <n v="7787147"/>
    <s v="C"/>
    <s v="LS"/>
    <s v="15521 Cinca Terra Dr"/>
    <x v="11"/>
    <n v="5"/>
    <n v="3"/>
    <n v="0"/>
    <n v="2"/>
    <n v="2"/>
    <n v="2016"/>
    <n v="0.14099999999999999"/>
    <n v="2942"/>
    <n v="203.94"/>
    <n v="600000"/>
    <n v="250.17"/>
    <n v="736000"/>
    <x v="2255"/>
    <n v="136000"/>
    <x v="2399"/>
    <x v="2035"/>
    <x v="84"/>
    <n v="2"/>
    <x v="6"/>
  </r>
  <r>
    <n v="2836"/>
    <n v="6384179"/>
    <s v="C"/>
    <s v="SWE"/>
    <s v="11510 Eric Heiden Ct"/>
    <x v="9"/>
    <n v="3"/>
    <n v="2"/>
    <n v="1"/>
    <n v="2"/>
    <n v="2"/>
    <n v="2012"/>
    <n v="0.1"/>
    <n v="1909"/>
    <n v="204.3"/>
    <n v="390000"/>
    <n v="249.3"/>
    <n v="475922"/>
    <x v="2256"/>
    <n v="85922"/>
    <x v="2400"/>
    <x v="2036"/>
    <x v="84"/>
    <n v="2"/>
    <x v="6"/>
  </r>
  <r>
    <n v="2837"/>
    <n v="2873480"/>
    <s v="C"/>
    <s v="NW"/>
    <s v="13217 Briar Hollow Dr"/>
    <x v="3"/>
    <n v="4"/>
    <n v="2"/>
    <n v="1"/>
    <n v="2"/>
    <n v="2"/>
    <n v="1985"/>
    <n v="0.254"/>
    <n v="2646"/>
    <n v="207.86"/>
    <n v="550000"/>
    <n v="203.86"/>
    <n v="539401"/>
    <x v="2257"/>
    <n v="-10599"/>
    <x v="2401"/>
    <x v="2037"/>
    <x v="84"/>
    <n v="15"/>
    <x v="48"/>
  </r>
  <r>
    <n v="2838"/>
    <n v="5973458"/>
    <s v="C"/>
    <s v="NW"/>
    <s v="8702 Royalwood Dr"/>
    <x v="18"/>
    <n v="4"/>
    <n v="2"/>
    <n v="1"/>
    <n v="2"/>
    <n v="2"/>
    <n v="1991"/>
    <n v="0.23799999999999999"/>
    <n v="3006"/>
    <n v="207.92"/>
    <n v="625000"/>
    <n v="265.47000000000003"/>
    <n v="798000"/>
    <x v="2258"/>
    <n v="173000"/>
    <x v="2402"/>
    <x v="2038"/>
    <x v="84"/>
    <n v="3"/>
    <x v="3"/>
  </r>
  <r>
    <n v="2839"/>
    <n v="3520747"/>
    <s v="C"/>
    <s v="SWE"/>
    <s v="3213 Lynnbrook Dr"/>
    <x v="9"/>
    <n v="3"/>
    <n v="2"/>
    <n v="1"/>
    <n v="2"/>
    <n v="2"/>
    <n v="2006"/>
    <n v="0.218"/>
    <n v="2190"/>
    <n v="208.68"/>
    <n v="457000"/>
    <n v="241.32"/>
    <n v="528500"/>
    <x v="2259"/>
    <n v="71500"/>
    <x v="2403"/>
    <x v="2039"/>
    <x v="84"/>
    <n v="5"/>
    <x v="4"/>
  </r>
  <r>
    <n v="2840"/>
    <n v="3379151"/>
    <s v="C"/>
    <s v="NE"/>
    <s v="11508 Oak Trl"/>
    <x v="10"/>
    <n v="3"/>
    <n v="2"/>
    <n v="0"/>
    <n v="2"/>
    <n v="1"/>
    <n v="1962"/>
    <n v="0.253"/>
    <n v="1761"/>
    <n v="215.79"/>
    <n v="380000"/>
    <n v="231.12"/>
    <n v="407000"/>
    <x v="2260"/>
    <n v="27000"/>
    <x v="2404"/>
    <x v="2040"/>
    <x v="84"/>
    <n v="4"/>
    <x v="4"/>
  </r>
  <r>
    <n v="2841"/>
    <n v="3870961"/>
    <s v="C"/>
    <s v="LS"/>
    <s v="16705 Horondelle Dr"/>
    <x v="11"/>
    <n v="3"/>
    <n v="2"/>
    <n v="1"/>
    <n v="3"/>
    <n v="2"/>
    <n v="2020"/>
    <n v="0.217"/>
    <n v="2523"/>
    <n v="217.87"/>
    <n v="549695"/>
    <n v="216.61"/>
    <n v="546513"/>
    <x v="2261"/>
    <n v="-3182"/>
    <x v="2405"/>
    <x v="2041"/>
    <x v="84"/>
    <n v="25"/>
    <x v="57"/>
  </r>
  <r>
    <n v="2842"/>
    <n v="6383352"/>
    <s v="C"/>
    <s v="1N"/>
    <s v="11611 Buttonwood Dr"/>
    <x v="14"/>
    <n v="3"/>
    <n v="2"/>
    <n v="0"/>
    <n v="2"/>
    <n v="1"/>
    <n v="1983"/>
    <n v="0.219"/>
    <n v="2388"/>
    <n v="219.85"/>
    <n v="525000"/>
    <n v="243.3"/>
    <n v="581000"/>
    <x v="2262"/>
    <n v="56000"/>
    <x v="2406"/>
    <x v="539"/>
    <x v="84"/>
    <n v="4"/>
    <x v="4"/>
  </r>
  <r>
    <n v="2843"/>
    <n v="4731754"/>
    <s v="C"/>
    <s v="SWW"/>
    <s v="9001 Zyle Rd"/>
    <x v="7"/>
    <n v="5"/>
    <n v="3"/>
    <n v="1"/>
    <n v="2"/>
    <n v="2"/>
    <n v="1985"/>
    <n v="1.4359999999999999"/>
    <n v="3164"/>
    <n v="220.92"/>
    <n v="699000"/>
    <n v="300.25"/>
    <n v="950000"/>
    <x v="2263"/>
    <n v="251000"/>
    <x v="2407"/>
    <x v="2042"/>
    <x v="84"/>
    <n v="5"/>
    <x v="4"/>
  </r>
  <r>
    <n v="2844"/>
    <n v="8055963"/>
    <s v="C"/>
    <s v="10S"/>
    <s v="8904 Kimono Ridge Dr"/>
    <x v="9"/>
    <n v="3"/>
    <n v="2"/>
    <n v="0"/>
    <n v="2"/>
    <n v="1"/>
    <n v="2001"/>
    <n v="0.13400000000000001"/>
    <n v="1680"/>
    <n v="223.21"/>
    <n v="375000"/>
    <n v="223.21"/>
    <n v="375000"/>
    <x v="1"/>
    <n v="0"/>
    <x v="1"/>
    <x v="1"/>
    <x v="84"/>
    <n v="0"/>
    <x v="1"/>
  </r>
  <r>
    <n v="2845"/>
    <n v="8694259"/>
    <s v="C"/>
    <s v="LS"/>
    <s v="310 Seashell"/>
    <x v="16"/>
    <n v="4"/>
    <n v="3"/>
    <n v="1"/>
    <n v="3"/>
    <n v="2"/>
    <n v="2005"/>
    <n v="1.03"/>
    <n v="4009"/>
    <n v="224.49"/>
    <n v="900000"/>
    <n v="224.49"/>
    <n v="900000"/>
    <x v="1"/>
    <n v="0"/>
    <x v="1"/>
    <x v="1"/>
    <x v="84"/>
    <n v="10"/>
    <x v="28"/>
  </r>
  <r>
    <n v="2846"/>
    <n v="6699358"/>
    <s v="C"/>
    <s v="1N"/>
    <s v="7200 Guava Cv"/>
    <x v="18"/>
    <n v="4"/>
    <n v="2"/>
    <n v="1"/>
    <n v="2"/>
    <n v="2"/>
    <n v="1989"/>
    <n v="0.23100000000000001"/>
    <n v="3276"/>
    <n v="228.94"/>
    <n v="750000"/>
    <n v="299.45"/>
    <n v="981000"/>
    <x v="2264"/>
    <n v="231000"/>
    <x v="2408"/>
    <x v="2043"/>
    <x v="84"/>
    <n v="4"/>
    <x v="4"/>
  </r>
  <r>
    <n v="2847"/>
    <n v="8908044"/>
    <s v="C"/>
    <s v="SWW"/>
    <s v="7919 Wheel Rim Cir"/>
    <x v="15"/>
    <n v="4"/>
    <n v="2"/>
    <n v="1"/>
    <n v="2"/>
    <n v="2"/>
    <n v="1991"/>
    <n v="0.192"/>
    <n v="2388"/>
    <n v="229.9"/>
    <n v="549000"/>
    <n v="326.63"/>
    <n v="780000"/>
    <x v="2265"/>
    <n v="231000"/>
    <x v="2409"/>
    <x v="2044"/>
    <x v="84"/>
    <n v="3"/>
    <x v="3"/>
  </r>
  <r>
    <n v="2848"/>
    <n v="1857421"/>
    <s v="C"/>
    <s v="N"/>
    <s v="3810 Tamarack Trl"/>
    <x v="6"/>
    <n v="4"/>
    <n v="2"/>
    <n v="1"/>
    <n v="2"/>
    <n v="2"/>
    <n v="1984"/>
    <n v="0.317"/>
    <n v="2197"/>
    <n v="238.89"/>
    <n v="524850"/>
    <n v="316.83999999999997"/>
    <n v="696100"/>
    <x v="2266"/>
    <n v="171250"/>
    <x v="2410"/>
    <x v="2045"/>
    <x v="84"/>
    <n v="4"/>
    <x v="4"/>
  </r>
  <r>
    <n v="2849"/>
    <n v="8272878"/>
    <s v="C"/>
    <s v="SWE"/>
    <s v="5120 Allamanda Dr"/>
    <x v="13"/>
    <n v="4"/>
    <n v="3"/>
    <n v="1"/>
    <n v="2"/>
    <n v="2"/>
    <n v="2013"/>
    <n v="0.22900000000000001"/>
    <n v="3118"/>
    <n v="240.22"/>
    <n v="749000"/>
    <n v="288.64999999999998"/>
    <n v="900000"/>
    <x v="2267"/>
    <n v="151000"/>
    <x v="2411"/>
    <x v="1933"/>
    <x v="84"/>
    <n v="4"/>
    <x v="4"/>
  </r>
  <r>
    <n v="2850"/>
    <n v="3726881"/>
    <s v="C"/>
    <s v="10S"/>
    <s v="8809 Frock Ct"/>
    <x v="9"/>
    <n v="3"/>
    <n v="2"/>
    <n v="0"/>
    <n v="2"/>
    <n v="1"/>
    <n v="2000"/>
    <n v="0.13400000000000001"/>
    <n v="1371"/>
    <n v="240.63"/>
    <n v="329900"/>
    <n v="326.04000000000002"/>
    <n v="447000"/>
    <x v="2268"/>
    <n v="117100"/>
    <x v="2412"/>
    <x v="2046"/>
    <x v="84"/>
    <n v="4"/>
    <x v="4"/>
  </r>
  <r>
    <n v="2851"/>
    <n v="1640915"/>
    <s v="C"/>
    <n v="11"/>
    <s v="2300 Tamarisk Cir"/>
    <x v="8"/>
    <n v="3"/>
    <n v="2"/>
    <n v="0"/>
    <n v="2"/>
    <n v="1"/>
    <n v="1978"/>
    <n v="0.17199999999999999"/>
    <n v="1201"/>
    <n v="241.38"/>
    <n v="289900"/>
    <n v="281.27"/>
    <n v="337800"/>
    <x v="2269"/>
    <n v="47900"/>
    <x v="2413"/>
    <x v="2047"/>
    <x v="84"/>
    <n v="3"/>
    <x v="3"/>
  </r>
  <r>
    <n v="2852"/>
    <n v="1181155"/>
    <s v="C"/>
    <s v="1N"/>
    <s v="4200 Everest Ln"/>
    <x v="6"/>
    <n v="4"/>
    <n v="3"/>
    <n v="0"/>
    <n v="2"/>
    <n v="2"/>
    <n v="1981"/>
    <n v="0.191"/>
    <n v="2010"/>
    <n v="248.76"/>
    <n v="500000"/>
    <n v="269.45"/>
    <n v="541600"/>
    <x v="2094"/>
    <n v="41600"/>
    <x v="2414"/>
    <x v="2048"/>
    <x v="84"/>
    <n v="8"/>
    <x v="2"/>
  </r>
  <r>
    <n v="2853"/>
    <n v="7642762"/>
    <s v="C"/>
    <s v="1N"/>
    <s v="11805 Mustang Chase Rd"/>
    <x v="6"/>
    <n v="4"/>
    <n v="3"/>
    <n v="0"/>
    <n v="2"/>
    <n v="1"/>
    <n v="1980"/>
    <n v="0.83"/>
    <n v="2331"/>
    <n v="250.97"/>
    <n v="585000"/>
    <n v="319.61"/>
    <n v="745000"/>
    <x v="1870"/>
    <n v="160000"/>
    <x v="2415"/>
    <x v="2049"/>
    <x v="84"/>
    <n v="4"/>
    <x v="4"/>
  </r>
  <r>
    <n v="2854"/>
    <n v="5422929"/>
    <s v="C"/>
    <s v="N"/>
    <s v="12504 Silver Spur"/>
    <x v="6"/>
    <n v="3"/>
    <n v="2"/>
    <n v="0"/>
    <n v="2"/>
    <n v="1"/>
    <n v="1963"/>
    <n v="0.752"/>
    <n v="2339"/>
    <n v="256.52"/>
    <n v="600000"/>
    <n v="280.02999999999997"/>
    <n v="655000"/>
    <x v="1368"/>
    <n v="55000"/>
    <x v="2416"/>
    <x v="2050"/>
    <x v="84"/>
    <n v="6"/>
    <x v="32"/>
  </r>
  <r>
    <n v="2855"/>
    <n v="2139812"/>
    <s v="C"/>
    <s v="LS"/>
    <s v="418 Lindale Cv"/>
    <x v="11"/>
    <n v="5"/>
    <n v="4"/>
    <n v="0"/>
    <n v="3"/>
    <n v="2"/>
    <n v="2020"/>
    <n v="0.5"/>
    <n v="3478"/>
    <n v="258.74"/>
    <n v="899900"/>
    <n v="270.35000000000002"/>
    <n v="940292"/>
    <x v="2270"/>
    <n v="40392"/>
    <x v="2417"/>
    <x v="2051"/>
    <x v="84"/>
    <n v="27"/>
    <x v="123"/>
  </r>
  <r>
    <n v="2856"/>
    <n v="2163928"/>
    <s v="C"/>
    <s v="SWE"/>
    <s v="10208 Autumn Wood Dr"/>
    <x v="9"/>
    <n v="3"/>
    <n v="3"/>
    <n v="0"/>
    <n v="2"/>
    <n v="2"/>
    <n v="2018"/>
    <n v="0.13200000000000001"/>
    <n v="1930"/>
    <n v="259.02"/>
    <n v="499900"/>
    <n v="305.7"/>
    <n v="590000"/>
    <x v="2271"/>
    <n v="90100"/>
    <x v="2418"/>
    <x v="2052"/>
    <x v="84"/>
    <n v="3"/>
    <x v="3"/>
  </r>
  <r>
    <n v="2857"/>
    <n v="6134296"/>
    <s v="C"/>
    <s v="1N"/>
    <s v="4311 Zuni Dr"/>
    <x v="14"/>
    <n v="3"/>
    <n v="2"/>
    <n v="0"/>
    <n v="0"/>
    <n v="1"/>
    <n v="1979"/>
    <n v="0.16300000000000001"/>
    <n v="2115"/>
    <n v="260.05"/>
    <n v="550000"/>
    <n v="256.05"/>
    <n v="541555"/>
    <x v="2257"/>
    <n v="-8445"/>
    <x v="2419"/>
    <x v="2053"/>
    <x v="84"/>
    <n v="4"/>
    <x v="4"/>
  </r>
  <r>
    <n v="2858"/>
    <n v="6379180"/>
    <s v="C"/>
    <s v="10S"/>
    <s v="7907 Willet Trl"/>
    <x v="31"/>
    <n v="3"/>
    <n v="2"/>
    <n v="0"/>
    <n v="2"/>
    <n v="1"/>
    <n v="1994"/>
    <n v="0.16500000000000001"/>
    <n v="1669"/>
    <n v="260.64"/>
    <n v="435000"/>
    <n v="260.64"/>
    <n v="435000"/>
    <x v="1"/>
    <n v="0"/>
    <x v="1"/>
    <x v="1"/>
    <x v="84"/>
    <n v="0"/>
    <x v="1"/>
  </r>
  <r>
    <n v="2859"/>
    <n v="3580307"/>
    <s v="C"/>
    <s v="N"/>
    <s v="14429 Robert I Walker Blvd"/>
    <x v="5"/>
    <n v="2"/>
    <n v="2"/>
    <n v="0"/>
    <n v="1"/>
    <n v="1"/>
    <n v="1985"/>
    <n v="0.12"/>
    <n v="1109"/>
    <n v="261.5"/>
    <n v="290000"/>
    <n v="320.11"/>
    <n v="355000"/>
    <x v="2272"/>
    <n v="65000"/>
    <x v="2420"/>
    <x v="2054"/>
    <x v="84"/>
    <n v="2"/>
    <x v="6"/>
  </r>
  <r>
    <n v="2860"/>
    <n v="1478471"/>
    <s v="C"/>
    <s v="SC"/>
    <s v="10923 Preston Trails Dr"/>
    <x v="35"/>
    <n v="3"/>
    <n v="2"/>
    <n v="0"/>
    <n v="2"/>
    <n v="1"/>
    <n v="1975"/>
    <n v="0.32300000000000001"/>
    <n v="1956"/>
    <n v="263.29000000000002"/>
    <n v="515000"/>
    <n v="306.75"/>
    <n v="600000"/>
    <x v="2273"/>
    <n v="85000"/>
    <x v="2421"/>
    <x v="2055"/>
    <x v="84"/>
    <n v="5"/>
    <x v="4"/>
  </r>
  <r>
    <n v="2861"/>
    <n v="5120525"/>
    <s v="C"/>
    <s v="RRW"/>
    <s v="124 Navigator Dr"/>
    <x v="27"/>
    <n v="3"/>
    <n v="2"/>
    <n v="0"/>
    <n v="2"/>
    <n v="1"/>
    <n v="2011"/>
    <n v="0.127"/>
    <n v="1704"/>
    <n v="264.08"/>
    <n v="450000"/>
    <n v="302.23"/>
    <n v="515000"/>
    <x v="2274"/>
    <n v="65000"/>
    <x v="2422"/>
    <x v="2056"/>
    <x v="84"/>
    <n v="5"/>
    <x v="16"/>
  </r>
  <r>
    <n v="2862"/>
    <n v="9221443"/>
    <s v="C"/>
    <s v="10S"/>
    <s v="7901 Seminary Rdg"/>
    <x v="31"/>
    <n v="4"/>
    <n v="2"/>
    <n v="0"/>
    <n v="2"/>
    <n v="1"/>
    <n v="1982"/>
    <n v="0.151"/>
    <n v="1605"/>
    <n v="271.02999999999997"/>
    <n v="435000"/>
    <n v="271.02999999999997"/>
    <n v="435000"/>
    <x v="1"/>
    <n v="0"/>
    <x v="1"/>
    <x v="1"/>
    <x v="84"/>
    <n v="0"/>
    <x v="1"/>
  </r>
  <r>
    <n v="2863"/>
    <n v="9702469"/>
    <s v="C"/>
    <s v="10S"/>
    <s v="7305 West Gate Blvd"/>
    <x v="31"/>
    <n v="3"/>
    <n v="2"/>
    <n v="0"/>
    <n v="2"/>
    <n v="1"/>
    <n v="1976"/>
    <n v="0.17499999999999999"/>
    <n v="1382"/>
    <n v="274.95999999999998"/>
    <n v="380000"/>
    <n v="274.95999999999998"/>
    <n v="380000"/>
    <x v="1"/>
    <n v="0"/>
    <x v="1"/>
    <x v="1"/>
    <x v="84"/>
    <n v="0"/>
    <x v="1"/>
  </r>
  <r>
    <n v="2864"/>
    <n v="6716535"/>
    <s v="C"/>
    <n v="3"/>
    <s v="5717 Wellington Dr"/>
    <x v="20"/>
    <n v="3"/>
    <n v="2"/>
    <n v="0"/>
    <n v="1"/>
    <n v="1"/>
    <n v="1963"/>
    <n v="0.28000000000000003"/>
    <n v="1418"/>
    <n v="282.08999999999997"/>
    <n v="400000"/>
    <n v="352.61"/>
    <n v="500000"/>
    <x v="2275"/>
    <n v="100000"/>
    <x v="2423"/>
    <x v="1769"/>
    <x v="84"/>
    <n v="6"/>
    <x v="4"/>
  </r>
  <r>
    <n v="2865"/>
    <n v="9409265"/>
    <s v="C"/>
    <s v="10S"/>
    <s v="2606 Monitor Dr"/>
    <x v="31"/>
    <n v="4"/>
    <n v="2"/>
    <n v="0"/>
    <n v="2"/>
    <n v="1"/>
    <n v="1978"/>
    <n v="0.20499999999999999"/>
    <n v="1597"/>
    <n v="284.91000000000003"/>
    <n v="455000"/>
    <n v="284.91000000000003"/>
    <n v="455000"/>
    <x v="1"/>
    <n v="0"/>
    <x v="1"/>
    <x v="1"/>
    <x v="84"/>
    <n v="0"/>
    <x v="1"/>
  </r>
  <r>
    <n v="2866"/>
    <n v="1917966"/>
    <s v="C"/>
    <n v="3"/>
    <s v="1617 Ashberry Dr"/>
    <x v="20"/>
    <n v="3"/>
    <n v="3"/>
    <n v="0"/>
    <n v="0"/>
    <n v="1"/>
    <n v="1959"/>
    <n v="0.20599999999999999"/>
    <n v="1652"/>
    <n v="287.52999999999997"/>
    <n v="475000"/>
    <n v="314.16000000000003"/>
    <n v="519000"/>
    <x v="2276"/>
    <n v="44000"/>
    <x v="2424"/>
    <x v="2057"/>
    <x v="84"/>
    <n v="7"/>
    <x v="11"/>
  </r>
  <r>
    <n v="2867"/>
    <n v="2375419"/>
    <s v="C"/>
    <s v="10S"/>
    <s v="2501 Broken Oak Dr"/>
    <x v="31"/>
    <n v="3"/>
    <n v="2"/>
    <n v="0"/>
    <n v="2"/>
    <n v="1"/>
    <n v="1979"/>
    <n v="0.17299999999999999"/>
    <n v="1497"/>
    <n v="290.58"/>
    <n v="435000"/>
    <n v="290.58"/>
    <n v="435000"/>
    <x v="1"/>
    <n v="0"/>
    <x v="1"/>
    <x v="1"/>
    <x v="84"/>
    <n v="0"/>
    <x v="1"/>
  </r>
  <r>
    <n v="2868"/>
    <n v="1706031"/>
    <s v="C"/>
    <s v="10S"/>
    <s v="4604 Tobago Cv"/>
    <x v="15"/>
    <n v="3"/>
    <n v="2"/>
    <n v="0"/>
    <n v="2"/>
    <n v="1"/>
    <n v="1986"/>
    <n v="0.125"/>
    <n v="1226"/>
    <n v="300.98"/>
    <n v="369000"/>
    <n v="383.44"/>
    <n v="470100"/>
    <x v="2277"/>
    <n v="101100"/>
    <x v="2425"/>
    <x v="2058"/>
    <x v="84"/>
    <n v="5"/>
    <x v="4"/>
  </r>
  <r>
    <n v="2869"/>
    <n v="2643809"/>
    <s v="C"/>
    <s v="W"/>
    <s v="8304 Moccasin Path"/>
    <x v="30"/>
    <n v="4"/>
    <n v="2"/>
    <n v="0"/>
    <n v="2"/>
    <n v="1"/>
    <n v="1980"/>
    <n v="0.311"/>
    <n v="1444"/>
    <n v="301.25"/>
    <n v="435000"/>
    <n v="332.41"/>
    <n v="480000"/>
    <x v="2278"/>
    <n v="45000"/>
    <x v="2426"/>
    <x v="159"/>
    <x v="84"/>
    <n v="4"/>
    <x v="4"/>
  </r>
  <r>
    <n v="2870"/>
    <n v="1040942"/>
    <s v="C"/>
    <s v="HD"/>
    <s v="13833 Trail Driver St"/>
    <x v="7"/>
    <n v="3"/>
    <n v="2"/>
    <n v="0"/>
    <n v="0"/>
    <n v="2"/>
    <n v="1987"/>
    <n v="2"/>
    <n v="1872"/>
    <n v="307.16000000000003"/>
    <n v="575000"/>
    <n v="371.26"/>
    <n v="695000"/>
    <x v="2279"/>
    <n v="120000"/>
    <x v="2427"/>
    <x v="2006"/>
    <x v="84"/>
    <n v="6"/>
    <x v="16"/>
  </r>
  <r>
    <n v="2871"/>
    <n v="1937010"/>
    <s v="C"/>
    <s v="10S"/>
    <s v="3814 Leafield Dr"/>
    <x v="15"/>
    <n v="3"/>
    <n v="2"/>
    <n v="0"/>
    <n v="2"/>
    <n v="1"/>
    <n v="1980"/>
    <n v="0.151"/>
    <n v="1600"/>
    <n v="312.44"/>
    <n v="499900"/>
    <n v="353.13"/>
    <n v="565000"/>
    <x v="2280"/>
    <n v="65100"/>
    <x v="2428"/>
    <x v="2059"/>
    <x v="84"/>
    <n v="4"/>
    <x v="4"/>
  </r>
  <r>
    <n v="2872"/>
    <n v="1617090"/>
    <s v="C"/>
    <s v="10S"/>
    <s v="7700 Whispering Winds Dr"/>
    <x v="31"/>
    <n v="3"/>
    <n v="2"/>
    <n v="0"/>
    <n v="2"/>
    <n v="1"/>
    <n v="1981"/>
    <n v="0.186"/>
    <n v="1381"/>
    <n v="314.99"/>
    <n v="435000"/>
    <n v="314.99"/>
    <n v="435000"/>
    <x v="1"/>
    <n v="0"/>
    <x v="1"/>
    <x v="1"/>
    <x v="84"/>
    <n v="0"/>
    <x v="1"/>
  </r>
  <r>
    <n v="2873"/>
    <n v="3790996"/>
    <s v="C"/>
    <s v="8E"/>
    <s v="5903 Cane Pace"/>
    <x v="23"/>
    <n v="5"/>
    <n v="3"/>
    <n v="0"/>
    <n v="2"/>
    <n v="2"/>
    <n v="1997"/>
    <n v="0.13700000000000001"/>
    <n v="3306"/>
    <n v="317.60000000000002"/>
    <n v="1050000"/>
    <n v="355.41"/>
    <n v="1175000"/>
    <x v="1435"/>
    <n v="125000"/>
    <x v="2429"/>
    <x v="2060"/>
    <x v="84"/>
    <n v="10"/>
    <x v="28"/>
  </r>
  <r>
    <n v="2874"/>
    <n v="4897284"/>
    <s v="C"/>
    <s v="2N"/>
    <s v="9704 Chukar Cir"/>
    <x v="19"/>
    <n v="3"/>
    <n v="2"/>
    <n v="0"/>
    <n v="2"/>
    <n v="1"/>
    <n v="1972"/>
    <n v="0.24099999999999999"/>
    <n v="1567"/>
    <n v="319.02"/>
    <n v="499900"/>
    <n v="350.99"/>
    <n v="550000"/>
    <x v="2281"/>
    <n v="50100"/>
    <x v="2430"/>
    <x v="1116"/>
    <x v="84"/>
    <n v="3"/>
    <x v="6"/>
  </r>
  <r>
    <n v="2875"/>
    <n v="9961419"/>
    <s v="C"/>
    <s v="W"/>
    <s v="5214 Pink Poppy Pass #19"/>
    <x v="17"/>
    <n v="3"/>
    <n v="2"/>
    <n v="1"/>
    <n v="2"/>
    <n v="2"/>
    <n v="2020"/>
    <n v="0.1"/>
    <n v="2034"/>
    <n v="323.70999999999998"/>
    <n v="658425"/>
    <n v="331.53"/>
    <n v="674325"/>
    <x v="226"/>
    <n v="15900"/>
    <x v="2431"/>
    <x v="2061"/>
    <x v="84"/>
    <n v="0"/>
    <x v="1"/>
  </r>
  <r>
    <n v="2876"/>
    <n v="4851219"/>
    <s v="C"/>
    <n v="6"/>
    <s v="3005 Leaning Oak Cir"/>
    <x v="26"/>
    <n v="4"/>
    <n v="1"/>
    <n v="1"/>
    <n v="0"/>
    <n v="1"/>
    <n v="1964"/>
    <n v="0.17599999999999999"/>
    <n v="1680"/>
    <n v="327.38"/>
    <n v="550000"/>
    <n v="339.29"/>
    <n v="570000"/>
    <x v="2282"/>
    <n v="20000"/>
    <x v="2432"/>
    <x v="12"/>
    <x v="84"/>
    <n v="5"/>
    <x v="16"/>
  </r>
  <r>
    <n v="2877"/>
    <n v="3932272"/>
    <s v="C"/>
    <s v="RN"/>
    <s v="11512 Eagles Glen Dr"/>
    <x v="29"/>
    <n v="5"/>
    <n v="4"/>
    <n v="0"/>
    <n v="3"/>
    <n v="2"/>
    <n v="2005"/>
    <n v="0.28000000000000003"/>
    <n v="4266"/>
    <n v="328.18"/>
    <n v="1400000"/>
    <n v="392.64"/>
    <n v="1675000"/>
    <x v="2283"/>
    <n v="275000"/>
    <x v="2433"/>
    <x v="2062"/>
    <x v="84"/>
    <n v="9"/>
    <x v="21"/>
  </r>
  <r>
    <n v="2878"/>
    <n v="5462265"/>
    <s v="C"/>
    <s v="10N"/>
    <s v="2700 Nordham Dr"/>
    <x v="31"/>
    <n v="3"/>
    <n v="2"/>
    <n v="0"/>
    <n v="2"/>
    <n v="1"/>
    <n v="1975"/>
    <n v="0.19600000000000001"/>
    <n v="1472"/>
    <n v="339.67"/>
    <n v="500000"/>
    <n v="349.86"/>
    <n v="515000"/>
    <x v="2284"/>
    <n v="15000"/>
    <x v="2434"/>
    <x v="945"/>
    <x v="84"/>
    <n v="3"/>
    <x v="3"/>
  </r>
  <r>
    <n v="2879"/>
    <n v="1716365"/>
    <s v="C"/>
    <s v="10N"/>
    <s v="900 Philco Dr"/>
    <x v="31"/>
    <n v="4"/>
    <n v="3"/>
    <n v="0"/>
    <n v="0"/>
    <n v="1"/>
    <n v="2012"/>
    <n v="0.26700000000000002"/>
    <n v="1689"/>
    <n v="340.44"/>
    <n v="575000"/>
    <n v="336.29"/>
    <n v="568000"/>
    <x v="714"/>
    <n v="-7000"/>
    <x v="2435"/>
    <x v="2063"/>
    <x v="84"/>
    <n v="42"/>
    <x v="84"/>
  </r>
  <r>
    <n v="2880"/>
    <n v="8141283"/>
    <s v="C"/>
    <n v="2"/>
    <s v="610 W Crestland Dr"/>
    <x v="12"/>
    <n v="3"/>
    <n v="2"/>
    <n v="0"/>
    <n v="0"/>
    <n v="1"/>
    <n v="1953"/>
    <n v="0.184"/>
    <n v="1474"/>
    <n v="349.39"/>
    <n v="515000"/>
    <n v="440.98"/>
    <n v="650000"/>
    <x v="2285"/>
    <n v="135000"/>
    <x v="2436"/>
    <x v="2064"/>
    <x v="84"/>
    <n v="4"/>
    <x v="4"/>
  </r>
  <r>
    <n v="2881"/>
    <n v="3411352"/>
    <s v="C"/>
    <n v="5"/>
    <s v="1126 E Richardine Ave E"/>
    <x v="21"/>
    <n v="3"/>
    <n v="3"/>
    <n v="1"/>
    <n v="1"/>
    <n v="2"/>
    <n v="2019"/>
    <n v="0.14000000000000001"/>
    <n v="2455"/>
    <n v="364.56"/>
    <n v="894990"/>
    <n v="346.23"/>
    <n v="850000"/>
    <x v="2286"/>
    <n v="-44990"/>
    <x v="2437"/>
    <x v="2065"/>
    <x v="84"/>
    <n v="20"/>
    <x v="19"/>
  </r>
  <r>
    <n v="2882"/>
    <n v="2950967"/>
    <s v="C"/>
    <s v="2N"/>
    <s v="8609 Parkfield Dr"/>
    <x v="19"/>
    <n v="3"/>
    <n v="1"/>
    <n v="0"/>
    <n v="0"/>
    <n v="1"/>
    <n v="1966"/>
    <n v="0.189"/>
    <n v="900"/>
    <n v="365.56"/>
    <n v="329000"/>
    <n v="472.22"/>
    <n v="425000"/>
    <x v="2287"/>
    <n v="96000"/>
    <x v="2438"/>
    <x v="2066"/>
    <x v="84"/>
    <n v="3"/>
    <x v="3"/>
  </r>
  <r>
    <n v="2883"/>
    <n v="8347282"/>
    <s v="C"/>
    <s v="1N"/>
    <s v="12214 Scribe Dr"/>
    <x v="14"/>
    <n v="3"/>
    <n v="2"/>
    <n v="0"/>
    <n v="2"/>
    <n v="1"/>
    <n v="1978"/>
    <n v="0.20799999999999999"/>
    <n v="1335"/>
    <n v="366.29"/>
    <n v="489000"/>
    <n v="404.49"/>
    <n v="540000"/>
    <x v="2161"/>
    <n v="51000"/>
    <x v="2439"/>
    <x v="1437"/>
    <x v="84"/>
    <n v="3"/>
    <x v="3"/>
  </r>
  <r>
    <n v="2884"/>
    <n v="1365708"/>
    <s v="C"/>
    <n v="3"/>
    <s v="1907 Turtle Springs Ct"/>
    <x v="20"/>
    <n v="3"/>
    <n v="2"/>
    <n v="1"/>
    <n v="0"/>
    <n v="2"/>
    <n v="2018"/>
    <n v="0.10100000000000001"/>
    <n v="1567"/>
    <n v="405.23"/>
    <n v="635000"/>
    <n v="405.23"/>
    <n v="635000"/>
    <x v="1"/>
    <n v="0"/>
    <x v="1"/>
    <x v="1"/>
    <x v="84"/>
    <n v="0"/>
    <x v="1"/>
  </r>
  <r>
    <n v="2885"/>
    <n v="6016850"/>
    <s v="C"/>
    <n v="3"/>
    <s v="4021 Camacho St"/>
    <x v="20"/>
    <n v="4"/>
    <n v="3"/>
    <n v="0"/>
    <n v="2"/>
    <n v="1"/>
    <n v="2008"/>
    <n v="9.2999999999999999E-2"/>
    <n v="2075"/>
    <n v="418.8"/>
    <n v="869000"/>
    <n v="440.96"/>
    <n v="915000"/>
    <x v="2288"/>
    <n v="46000"/>
    <x v="2440"/>
    <x v="2067"/>
    <x v="84"/>
    <n v="4"/>
    <x v="3"/>
  </r>
  <r>
    <n v="2886"/>
    <n v="6553018"/>
    <s v="C"/>
    <s v="1B"/>
    <s v="1709 Mohle Dr"/>
    <x v="37"/>
    <n v="3"/>
    <n v="2"/>
    <n v="0"/>
    <n v="2"/>
    <n v="1"/>
    <n v="1939"/>
    <n v="0.20399999999999999"/>
    <n v="2074"/>
    <n v="433.94"/>
    <n v="900000"/>
    <n v="482.16"/>
    <n v="1000000"/>
    <x v="2289"/>
    <n v="100000"/>
    <x v="2441"/>
    <x v="254"/>
    <x v="84"/>
    <n v="6"/>
    <x v="32"/>
  </r>
  <r>
    <n v="2887"/>
    <n v="2938664"/>
    <s v="C"/>
    <n v="2"/>
    <s v="313 Blackson Ave"/>
    <x v="12"/>
    <n v="2"/>
    <n v="1"/>
    <n v="0"/>
    <n v="0"/>
    <n v="1"/>
    <n v="1948"/>
    <n v="0.17499999999999999"/>
    <n v="768"/>
    <n v="455.73"/>
    <n v="350000"/>
    <n v="501.3"/>
    <n v="385000"/>
    <x v="2290"/>
    <n v="35000"/>
    <x v="2442"/>
    <x v="1001"/>
    <x v="84"/>
    <n v="4"/>
    <x v="4"/>
  </r>
  <r>
    <n v="2888"/>
    <n v="6890512"/>
    <s v="C"/>
    <n v="5"/>
    <s v="1907 Hamilton Ave"/>
    <x v="24"/>
    <n v="4"/>
    <n v="3"/>
    <n v="1"/>
    <n v="1"/>
    <n v="3"/>
    <n v="2021"/>
    <n v="0.124"/>
    <n v="2836"/>
    <n v="476.02"/>
    <n v="1350000"/>
    <n v="476.02"/>
    <n v="1350000"/>
    <x v="1"/>
    <n v="0"/>
    <x v="1"/>
    <x v="1"/>
    <x v="84"/>
    <n v="14"/>
    <x v="10"/>
  </r>
  <r>
    <n v="2889"/>
    <n v="8957580"/>
    <s v="C"/>
    <n v="4"/>
    <s v="4108 Wayfarer Way"/>
    <x v="34"/>
    <n v="3"/>
    <n v="3"/>
    <n v="1"/>
    <n v="2"/>
    <n v="2"/>
    <n v="2020"/>
    <n v="9.1999999999999998E-2"/>
    <n v="2853"/>
    <n v="480.66"/>
    <n v="1371318"/>
    <n v="446.9"/>
    <n v="1275000"/>
    <x v="2291"/>
    <n v="-96318"/>
    <x v="2443"/>
    <x v="2068"/>
    <x v="84"/>
    <n v="222"/>
    <x v="207"/>
  </r>
  <r>
    <n v="2890"/>
    <n v="7256576"/>
    <s v="C"/>
    <n v="7"/>
    <s v="2106 Kinney Ave"/>
    <x v="26"/>
    <n v="3"/>
    <n v="2"/>
    <n v="1"/>
    <n v="1"/>
    <n v="2"/>
    <n v="2010"/>
    <n v="0.14399999999999999"/>
    <n v="2200"/>
    <n v="500"/>
    <n v="1100000"/>
    <n v="568.17999999999995"/>
    <n v="1250000"/>
    <x v="2292"/>
    <n v="150000"/>
    <x v="2444"/>
    <x v="1400"/>
    <x v="84"/>
    <n v="2"/>
    <x v="6"/>
  </r>
  <r>
    <n v="2891"/>
    <n v="4999820"/>
    <s v="C"/>
    <s v="1B"/>
    <s v="2701 Maria Anna Rd"/>
    <x v="37"/>
    <n v="5"/>
    <n v="4"/>
    <n v="0"/>
    <n v="2"/>
    <n v="2"/>
    <n v="1971"/>
    <n v="0.251"/>
    <n v="3307"/>
    <n v="544.29999999999995"/>
    <n v="1800000"/>
    <n v="544.29999999999995"/>
    <n v="1800000"/>
    <x v="1"/>
    <n v="0"/>
    <x v="1"/>
    <x v="1"/>
    <x v="84"/>
    <n v="0"/>
    <x v="1"/>
  </r>
  <r>
    <n v="2892"/>
    <n v="4612583"/>
    <s v="C"/>
    <n v="5"/>
    <s v="802 Maude St"/>
    <x v="24"/>
    <n v="2"/>
    <n v="1"/>
    <n v="0"/>
    <n v="1"/>
    <n v="1"/>
    <n v="1949"/>
    <n v="0.14499999999999999"/>
    <n v="808"/>
    <n v="680.69"/>
    <n v="550000"/>
    <n v="637.38"/>
    <n v="515000"/>
    <x v="2293"/>
    <n v="-35000"/>
    <x v="2445"/>
    <x v="2069"/>
    <x v="84"/>
    <n v="14"/>
    <x v="27"/>
  </r>
  <r>
    <n v="2893"/>
    <n v="4205029"/>
    <s v="C"/>
    <s v="1B"/>
    <s v="34 Margranita Cres"/>
    <x v="37"/>
    <n v="4"/>
    <n v="3"/>
    <n v="0"/>
    <n v="2"/>
    <n v="2"/>
    <n v="2016"/>
    <n v="0.14699999999999999"/>
    <n v="2352"/>
    <n v="695.1"/>
    <n v="1634872"/>
    <n v="680.27"/>
    <n v="1600000"/>
    <x v="2294"/>
    <n v="-34872"/>
    <x v="2446"/>
    <x v="2070"/>
    <x v="84"/>
    <n v="0"/>
    <x v="1"/>
  </r>
  <r>
    <n v="2894"/>
    <n v="2662898"/>
    <s v="C"/>
    <n v="6"/>
    <s v="2610 Oak Crest Ave"/>
    <x v="26"/>
    <n v="2"/>
    <n v="1"/>
    <n v="0"/>
    <n v="2"/>
    <n v="1"/>
    <n v="1948"/>
    <n v="0.18"/>
    <n v="660"/>
    <n v="1439.39"/>
    <n v="950000"/>
    <n v="1269.7"/>
    <n v="838000"/>
    <x v="2295"/>
    <n v="-112000"/>
    <x v="2447"/>
    <x v="2071"/>
    <x v="84"/>
    <n v="87"/>
    <x v="81"/>
  </r>
  <r>
    <n v="2895"/>
    <n v="9929494"/>
    <s v="C"/>
    <s v="LS"/>
    <s v="14904 Swallow Tailed Kite"/>
    <x v="11"/>
    <n v="4"/>
    <n v="3"/>
    <n v="1"/>
    <n v="3"/>
    <n v="2"/>
    <n v="2010"/>
    <n v="0.31900000000000001"/>
    <n v="3974"/>
    <n v="160.80000000000001"/>
    <n v="639000"/>
    <n v="169.22"/>
    <n v="672500"/>
    <x v="2296"/>
    <n v="33500"/>
    <x v="2448"/>
    <x v="2072"/>
    <x v="85"/>
    <n v="12"/>
    <x v="10"/>
  </r>
  <r>
    <n v="2896"/>
    <n v="5756063"/>
    <s v="C"/>
    <s v="SC"/>
    <s v="11008 Players Path"/>
    <x v="35"/>
    <n v="4"/>
    <n v="3"/>
    <n v="0"/>
    <n v="3"/>
    <n v="2"/>
    <n v="2017"/>
    <n v="0.17199999999999999"/>
    <n v="2279"/>
    <n v="179.9"/>
    <n v="410000"/>
    <n v="197.46"/>
    <n v="450000"/>
    <x v="2297"/>
    <n v="40000"/>
    <x v="2449"/>
    <x v="2073"/>
    <x v="85"/>
    <n v="5"/>
    <x v="16"/>
  </r>
  <r>
    <n v="2897"/>
    <n v="2933748"/>
    <s v="C"/>
    <s v="NW"/>
    <s v="11500 Tibee Dr"/>
    <x v="2"/>
    <n v="5"/>
    <n v="4"/>
    <n v="0"/>
    <n v="2"/>
    <n v="2"/>
    <n v="2001"/>
    <n v="0.152"/>
    <n v="3327"/>
    <n v="187.86"/>
    <n v="625000"/>
    <n v="210.4"/>
    <n v="700000"/>
    <x v="2298"/>
    <n v="75000"/>
    <x v="2450"/>
    <x v="569"/>
    <x v="85"/>
    <n v="3"/>
    <x v="3"/>
  </r>
  <r>
    <n v="2898"/>
    <n v="2401501"/>
    <s v="C"/>
    <s v="10S"/>
    <s v="8928 Frock Ct"/>
    <x v="9"/>
    <n v="3"/>
    <n v="2"/>
    <n v="1"/>
    <n v="2"/>
    <n v="2"/>
    <n v="2001"/>
    <n v="0.19600000000000001"/>
    <n v="1875"/>
    <n v="200"/>
    <n v="375000"/>
    <n v="241.87"/>
    <n v="453500"/>
    <x v="2299"/>
    <n v="78500"/>
    <x v="2451"/>
    <x v="2074"/>
    <x v="85"/>
    <n v="4"/>
    <x v="4"/>
  </r>
  <r>
    <n v="2899"/>
    <n v="1430319"/>
    <s v="C"/>
    <s v="LS"/>
    <s v="210 Fairdale Cv"/>
    <x v="11"/>
    <n v="4"/>
    <n v="3"/>
    <n v="1"/>
    <n v="3"/>
    <n v="1"/>
    <n v="2020"/>
    <n v="0.32"/>
    <n v="3435"/>
    <n v="203.78"/>
    <n v="699990"/>
    <n v="205.24"/>
    <n v="705000"/>
    <x v="2300"/>
    <n v="5010"/>
    <x v="2452"/>
    <x v="2075"/>
    <x v="85"/>
    <n v="63"/>
    <x v="26"/>
  </r>
  <r>
    <n v="2900"/>
    <n v="9247725"/>
    <s v="C"/>
    <s v="W"/>
    <s v="7112 Covered Bridge Dr"/>
    <x v="30"/>
    <n v="4"/>
    <n v="4"/>
    <n v="0"/>
    <n v="2"/>
    <n v="2"/>
    <n v="2002"/>
    <n v="0.27600000000000002"/>
    <n v="3837"/>
    <n v="204.59"/>
    <n v="785000"/>
    <n v="237.16"/>
    <n v="910000"/>
    <x v="2301"/>
    <n v="125000"/>
    <x v="2453"/>
    <x v="2076"/>
    <x v="85"/>
    <n v="3"/>
    <x v="6"/>
  </r>
  <r>
    <n v="2901"/>
    <n v="3975375"/>
    <s v="C"/>
    <s v="RRW"/>
    <s v="14501 Olive Hill Dr"/>
    <x v="27"/>
    <n v="5"/>
    <n v="4"/>
    <n v="0"/>
    <n v="2"/>
    <n v="2"/>
    <n v="1998"/>
    <n v="0.20399999999999999"/>
    <n v="3632"/>
    <n v="213.38"/>
    <n v="775000"/>
    <n v="227.15"/>
    <n v="825000"/>
    <x v="2302"/>
    <n v="50000"/>
    <x v="2454"/>
    <x v="915"/>
    <x v="85"/>
    <n v="0"/>
    <x v="1"/>
  </r>
  <r>
    <n v="2902"/>
    <n v="9095552"/>
    <s v="C"/>
    <s v="NW"/>
    <s v="13303 Montaque Cv"/>
    <x v="3"/>
    <n v="3"/>
    <n v="2"/>
    <n v="1"/>
    <n v="2"/>
    <n v="2"/>
    <n v="1991"/>
    <n v="0.16500000000000001"/>
    <n v="2492"/>
    <n v="220.71"/>
    <n v="550000"/>
    <n v="253.21"/>
    <n v="631000"/>
    <x v="2303"/>
    <n v="81000"/>
    <x v="2455"/>
    <x v="2077"/>
    <x v="85"/>
    <n v="6"/>
    <x v="4"/>
  </r>
  <r>
    <n v="2903"/>
    <n v="3740223"/>
    <s v="C"/>
    <n v="5"/>
    <s v="1202 Perez St"/>
    <x v="21"/>
    <n v="3"/>
    <n v="1"/>
    <n v="0"/>
    <n v="0"/>
    <n v="1"/>
    <n v="1945"/>
    <n v="0.156"/>
    <n v="1309"/>
    <n v="229.18"/>
    <n v="300000"/>
    <n v="278.83999999999997"/>
    <n v="365000"/>
    <x v="2304"/>
    <n v="65000"/>
    <x v="2456"/>
    <x v="968"/>
    <x v="85"/>
    <n v="0"/>
    <x v="1"/>
  </r>
  <r>
    <n v="2904"/>
    <n v="3529770"/>
    <s v="C"/>
    <s v="SWE"/>
    <s v="10100 Dobbin Dr"/>
    <x v="9"/>
    <n v="3"/>
    <n v="2"/>
    <n v="0"/>
    <n v="2"/>
    <n v="1"/>
    <n v="1974"/>
    <n v="0.59"/>
    <n v="2052"/>
    <n v="231.48"/>
    <n v="475000"/>
    <n v="233.92"/>
    <n v="480000"/>
    <x v="2305"/>
    <n v="5000"/>
    <x v="2457"/>
    <x v="179"/>
    <x v="85"/>
    <n v="7"/>
    <x v="11"/>
  </r>
  <r>
    <n v="2905"/>
    <n v="2499316"/>
    <s v="C"/>
    <s v="LS"/>
    <s v="3242 Brass Buttons Trl"/>
    <x v="16"/>
    <n v="3"/>
    <n v="2"/>
    <n v="1"/>
    <n v="1"/>
    <n v="2"/>
    <n v="2001"/>
    <n v="0.185"/>
    <n v="1616"/>
    <n v="238.24"/>
    <n v="385000"/>
    <n v="278.47000000000003"/>
    <n v="450000"/>
    <x v="2306"/>
    <n v="65000"/>
    <x v="2458"/>
    <x v="2078"/>
    <x v="85"/>
    <n v="3"/>
    <x v="3"/>
  </r>
  <r>
    <n v="2906"/>
    <n v="4293053"/>
    <s v="C"/>
    <s v="RN"/>
    <s v="12828 Appaloosa Chase Dr"/>
    <x v="29"/>
    <n v="3"/>
    <n v="2"/>
    <n v="0"/>
    <n v="2"/>
    <n v="2"/>
    <n v="2005"/>
    <n v="0.14399999999999999"/>
    <n v="2413"/>
    <n v="239.12"/>
    <n v="577000"/>
    <n v="254.87"/>
    <n v="615000"/>
    <x v="2307"/>
    <n v="38000"/>
    <x v="2459"/>
    <x v="2079"/>
    <x v="85"/>
    <n v="3"/>
    <x v="3"/>
  </r>
  <r>
    <n v="2907"/>
    <n v="2978739"/>
    <s v="C"/>
    <s v="RN"/>
    <s v="4101 Love Bird Ln"/>
    <x v="39"/>
    <n v="3"/>
    <n v="2"/>
    <n v="1"/>
    <n v="2"/>
    <n v="2"/>
    <n v="1995"/>
    <n v="0.376"/>
    <n v="3016"/>
    <n v="240.38"/>
    <n v="725000"/>
    <n v="275.2"/>
    <n v="830000"/>
    <x v="2308"/>
    <n v="105000"/>
    <x v="2460"/>
    <x v="2080"/>
    <x v="85"/>
    <n v="4"/>
    <x v="4"/>
  </r>
  <r>
    <n v="2908"/>
    <n v="6360032"/>
    <s v="C"/>
    <s v="SWE"/>
    <s v="12717 Black Hills Dr"/>
    <x v="9"/>
    <n v="3"/>
    <n v="2"/>
    <n v="0"/>
    <n v="2"/>
    <n v="1"/>
    <n v="2014"/>
    <n v="0.16"/>
    <n v="1866"/>
    <n v="241.16"/>
    <n v="450000"/>
    <n v="262.58999999999997"/>
    <n v="490000"/>
    <x v="2309"/>
    <n v="40000"/>
    <x v="2461"/>
    <x v="1223"/>
    <x v="85"/>
    <n v="4"/>
    <x v="4"/>
  </r>
  <r>
    <n v="2909"/>
    <n v="8551406"/>
    <s v="C"/>
    <s v="SWW"/>
    <s v="7112 Quimper Ln"/>
    <x v="15"/>
    <n v="3"/>
    <n v="2"/>
    <n v="0"/>
    <n v="2"/>
    <n v="1"/>
    <n v="1997"/>
    <n v="0.157"/>
    <n v="2153"/>
    <n v="241.52"/>
    <n v="520000"/>
    <n v="290.29000000000002"/>
    <n v="625000"/>
    <x v="2310"/>
    <n v="105000"/>
    <x v="2462"/>
    <x v="2081"/>
    <x v="85"/>
    <n v="5"/>
    <x v="16"/>
  </r>
  <r>
    <n v="2910"/>
    <n v="8137987"/>
    <s v="C"/>
    <s v="N"/>
    <s v="16009 Windroot St"/>
    <x v="5"/>
    <n v="3"/>
    <n v="2"/>
    <n v="1"/>
    <n v="2"/>
    <n v="2"/>
    <n v="2019"/>
    <n v="9.6000000000000002E-2"/>
    <n v="1645"/>
    <n v="252.22"/>
    <n v="414900"/>
    <n v="258.36"/>
    <n v="425000"/>
    <x v="1963"/>
    <n v="10100"/>
    <x v="2463"/>
    <x v="2082"/>
    <x v="85"/>
    <n v="5"/>
    <x v="16"/>
  </r>
  <r>
    <n v="2911"/>
    <n v="7442715"/>
    <s v="C"/>
    <s v="1N"/>
    <s v="11504 Shakespearean Way"/>
    <x v="14"/>
    <n v="4"/>
    <n v="2"/>
    <n v="1"/>
    <n v="2"/>
    <n v="1"/>
    <n v="1977"/>
    <n v="0.316"/>
    <n v="1896"/>
    <n v="261.60000000000002"/>
    <n v="496000"/>
    <n v="358.12"/>
    <n v="679000"/>
    <x v="2311"/>
    <n v="183000"/>
    <x v="2464"/>
    <x v="2083"/>
    <x v="85"/>
    <n v="3"/>
    <x v="3"/>
  </r>
  <r>
    <n v="2912"/>
    <n v="1394864"/>
    <s v="C"/>
    <s v="NE"/>
    <s v="908 Berrywood Dr"/>
    <x v="10"/>
    <n v="3"/>
    <n v="2"/>
    <n v="0"/>
    <n v="2"/>
    <n v="1"/>
    <n v="1962"/>
    <n v="0.223"/>
    <n v="1543"/>
    <n v="278.68"/>
    <n v="430000"/>
    <n v="268.95999999999998"/>
    <n v="415000"/>
    <x v="2312"/>
    <n v="-15000"/>
    <x v="2465"/>
    <x v="2084"/>
    <x v="85"/>
    <n v="10"/>
    <x v="28"/>
  </r>
  <r>
    <n v="2913"/>
    <n v="2800556"/>
    <s v="C"/>
    <s v="HD"/>
    <s v="143 Riva Ridge Pl"/>
    <x v="7"/>
    <n v="4"/>
    <n v="3"/>
    <n v="1"/>
    <n v="3"/>
    <n v="1"/>
    <n v="2020"/>
    <n v="1.81"/>
    <n v="3173"/>
    <n v="285.04000000000002"/>
    <n v="904430"/>
    <n v="288.29000000000002"/>
    <n v="914755"/>
    <x v="675"/>
    <n v="10325"/>
    <x v="2466"/>
    <x v="2085"/>
    <x v="85"/>
    <n v="84"/>
    <x v="139"/>
  </r>
  <r>
    <n v="2914"/>
    <n v="1431987"/>
    <s v="C"/>
    <s v="NW"/>
    <s v="10001 Liriope Cv"/>
    <x v="18"/>
    <n v="4"/>
    <n v="2"/>
    <n v="1"/>
    <n v="2"/>
    <n v="1"/>
    <n v="1998"/>
    <n v="0.30499999999999999"/>
    <n v="2969"/>
    <n v="286.26"/>
    <n v="849900"/>
    <n v="309.87"/>
    <n v="920000"/>
    <x v="2313"/>
    <n v="70100"/>
    <x v="2467"/>
    <x v="2086"/>
    <x v="85"/>
    <n v="1"/>
    <x v="5"/>
  </r>
  <r>
    <n v="2915"/>
    <n v="2698441"/>
    <s v="C"/>
    <s v="RN"/>
    <s v="12912 Luna Montana Way S"/>
    <x v="29"/>
    <n v="3"/>
    <n v="3"/>
    <n v="0"/>
    <n v="2"/>
    <n v="1"/>
    <n v="2011"/>
    <n v="0.13900000000000001"/>
    <n v="2933"/>
    <n v="288.10000000000002"/>
    <n v="845000"/>
    <n v="288.10000000000002"/>
    <n v="845000"/>
    <x v="1"/>
    <n v="0"/>
    <x v="1"/>
    <x v="1"/>
    <x v="85"/>
    <n v="14"/>
    <x v="27"/>
  </r>
  <r>
    <n v="2916"/>
    <n v="7143374"/>
    <s v="C"/>
    <s v="LS"/>
    <s v="17200 Raynham Hill Dr"/>
    <x v="11"/>
    <n v="3"/>
    <n v="3"/>
    <n v="1"/>
    <n v="3"/>
    <n v="2"/>
    <n v="1999"/>
    <n v="1.0029999999999999"/>
    <n v="2818"/>
    <n v="301.63"/>
    <n v="849999"/>
    <n v="301.63"/>
    <n v="850000"/>
    <x v="1"/>
    <n v="1"/>
    <x v="1"/>
    <x v="2087"/>
    <x v="85"/>
    <n v="9"/>
    <x v="21"/>
  </r>
  <r>
    <n v="2917"/>
    <n v="9713678"/>
    <s v="C"/>
    <s v="10S"/>
    <s v="4406 Manzanillo Dr"/>
    <x v="15"/>
    <n v="3"/>
    <n v="2"/>
    <n v="0"/>
    <n v="2"/>
    <n v="1"/>
    <n v="1985"/>
    <n v="0"/>
    <n v="1394"/>
    <n v="304.88"/>
    <n v="425000"/>
    <n v="383.07"/>
    <n v="534000"/>
    <x v="2314"/>
    <n v="109000"/>
    <x v="2468"/>
    <x v="2088"/>
    <x v="85"/>
    <n v="6"/>
    <x v="16"/>
  </r>
  <r>
    <n v="2918"/>
    <n v="3180708"/>
    <s v="C"/>
    <s v="SWW"/>
    <s v="9131 Edwardson Ln"/>
    <x v="15"/>
    <n v="3"/>
    <n v="2"/>
    <n v="0"/>
    <n v="2"/>
    <n v="1"/>
    <n v="1994"/>
    <n v="0.185"/>
    <n v="1603"/>
    <n v="327.51"/>
    <n v="525000"/>
    <n v="386.77"/>
    <n v="620000"/>
    <x v="2315"/>
    <n v="95000"/>
    <x v="2469"/>
    <x v="2089"/>
    <x v="85"/>
    <n v="3"/>
    <x v="3"/>
  </r>
  <r>
    <n v="2919"/>
    <n v="2952143"/>
    <s v="C"/>
    <s v="10S"/>
    <s v="7003 Woodhue Dr #A"/>
    <x v="31"/>
    <n v="2"/>
    <n v="1"/>
    <n v="1"/>
    <n v="0"/>
    <n v="2"/>
    <n v="1982"/>
    <n v="0.16800000000000001"/>
    <n v="1046"/>
    <n v="339.39"/>
    <n v="355000"/>
    <n v="339.39"/>
    <n v="355000"/>
    <x v="1"/>
    <n v="0"/>
    <x v="1"/>
    <x v="1"/>
    <x v="85"/>
    <n v="6"/>
    <x v="16"/>
  </r>
  <r>
    <n v="2920"/>
    <n v="5034648"/>
    <s v="C"/>
    <s v="10N"/>
    <s v="606 Colonial Park Blvd"/>
    <x v="31"/>
    <n v="3"/>
    <n v="2"/>
    <n v="0"/>
    <n v="2"/>
    <n v="1"/>
    <n v="2005"/>
    <n v="0.13300000000000001"/>
    <n v="1206"/>
    <n v="348.26"/>
    <n v="420000"/>
    <n v="407.96"/>
    <n v="492000"/>
    <x v="2316"/>
    <n v="72000"/>
    <x v="2470"/>
    <x v="2090"/>
    <x v="85"/>
    <n v="4"/>
    <x v="4"/>
  </r>
  <r>
    <n v="2921"/>
    <n v="2320785"/>
    <s v="C"/>
    <n v="3"/>
    <s v="5220 Basswood Ln"/>
    <x v="20"/>
    <n v="3"/>
    <n v="2"/>
    <n v="0"/>
    <n v="1"/>
    <n v="1"/>
    <n v="1966"/>
    <n v="0.18099999999999999"/>
    <n v="1228"/>
    <n v="386.81"/>
    <n v="475000"/>
    <n v="386.81"/>
    <n v="475000"/>
    <x v="1"/>
    <n v="0"/>
    <x v="1"/>
    <x v="1"/>
    <x v="85"/>
    <n v="4"/>
    <x v="4"/>
  </r>
  <r>
    <n v="2922"/>
    <n v="2886522"/>
    <s v="C"/>
    <s v="LS"/>
    <s v="2627 Geronimo Trl"/>
    <x v="16"/>
    <n v="2"/>
    <n v="2"/>
    <n v="0"/>
    <n v="0"/>
    <n v="1"/>
    <n v="2002"/>
    <n v="0.627"/>
    <n v="912"/>
    <n v="444.08"/>
    <n v="405000"/>
    <n v="441.89"/>
    <n v="403000"/>
    <x v="2317"/>
    <n v="-2000"/>
    <x v="2471"/>
    <x v="2091"/>
    <x v="85"/>
    <n v="0"/>
    <x v="1"/>
  </r>
  <r>
    <n v="2923"/>
    <n v="9963798"/>
    <s v="C"/>
    <s v="UT"/>
    <s v="3013 West Ave"/>
    <x v="32"/>
    <n v="3"/>
    <n v="1"/>
    <n v="0"/>
    <n v="2"/>
    <n v="1"/>
    <n v="1926"/>
    <n v="0.15"/>
    <n v="1134"/>
    <n v="485.01"/>
    <n v="550000"/>
    <n v="529.1"/>
    <n v="600000"/>
    <x v="1564"/>
    <n v="50000"/>
    <x v="2472"/>
    <x v="1305"/>
    <x v="85"/>
    <n v="5"/>
    <x v="4"/>
  </r>
  <r>
    <n v="2924"/>
    <n v="1824810"/>
    <s v="C"/>
    <n v="6"/>
    <s v="810 Christopher St"/>
    <x v="26"/>
    <n v="4"/>
    <n v="2"/>
    <n v="1"/>
    <n v="2"/>
    <n v="2"/>
    <n v="2010"/>
    <n v="0.13800000000000001"/>
    <n v="2497"/>
    <n v="640.77"/>
    <n v="1599999"/>
    <n v="637.57000000000005"/>
    <n v="1592000"/>
    <x v="2318"/>
    <n v="-7999"/>
    <x v="2473"/>
    <x v="2092"/>
    <x v="85"/>
    <n v="82"/>
    <x v="170"/>
  </r>
  <r>
    <n v="2925"/>
    <n v="3425869"/>
    <s v="C"/>
    <s v="8E"/>
    <s v="4917 Timberline Dr"/>
    <x v="23"/>
    <n v="3"/>
    <n v="2"/>
    <n v="0"/>
    <n v="0"/>
    <n v="1"/>
    <n v="1968"/>
    <n v="0.434"/>
    <n v="1740"/>
    <n v="1063.22"/>
    <n v="1850000"/>
    <n v="1048.8499999999999"/>
    <n v="1825000"/>
    <x v="2319"/>
    <n v="-25000"/>
    <x v="2474"/>
    <x v="2093"/>
    <x v="85"/>
    <n v="0"/>
    <x v="1"/>
  </r>
  <r>
    <n v="2926"/>
    <n v="6772977"/>
    <s v="C"/>
    <s v="NE"/>
    <s v="11224 Dunlop Ter"/>
    <x v="28"/>
    <n v="4"/>
    <n v="2"/>
    <n v="1"/>
    <n v="2"/>
    <n v="2"/>
    <n v="2015"/>
    <n v="0.11899999999999999"/>
    <n v="2873"/>
    <n v="125.65"/>
    <n v="361000"/>
    <n v="160.06"/>
    <n v="459840"/>
    <x v="2320"/>
    <n v="98840"/>
    <x v="2475"/>
    <x v="2094"/>
    <x v="86"/>
    <n v="3"/>
    <x v="3"/>
  </r>
  <r>
    <n v="2927"/>
    <n v="7434272"/>
    <s v="C"/>
    <s v="NE"/>
    <s v="11025 Boundless Valley Dr"/>
    <x v="28"/>
    <n v="4"/>
    <n v="2"/>
    <n v="1"/>
    <n v="2"/>
    <n v="2"/>
    <n v="2009"/>
    <n v="0.13200000000000001"/>
    <n v="2009"/>
    <n v="149.28"/>
    <n v="299900"/>
    <n v="188.15"/>
    <n v="378000"/>
    <x v="2321"/>
    <n v="78100"/>
    <x v="2476"/>
    <x v="2095"/>
    <x v="86"/>
    <n v="7"/>
    <x v="11"/>
  </r>
  <r>
    <n v="2928"/>
    <n v="2291855"/>
    <s v="C"/>
    <n v="11"/>
    <s v="1405 Melissa Oaks Ln"/>
    <x v="8"/>
    <n v="4"/>
    <n v="2"/>
    <n v="0"/>
    <n v="2"/>
    <n v="1"/>
    <n v="2005"/>
    <n v="0.27800000000000002"/>
    <n v="1966"/>
    <n v="190.74"/>
    <n v="375000"/>
    <n v="203.46"/>
    <n v="400000"/>
    <x v="659"/>
    <n v="25000"/>
    <x v="2477"/>
    <x v="176"/>
    <x v="86"/>
    <n v="2"/>
    <x v="6"/>
  </r>
  <r>
    <n v="2929"/>
    <n v="1587142"/>
    <s v="C"/>
    <s v="NE"/>
    <s v="9715 Hansford Dr"/>
    <x v="10"/>
    <n v="4"/>
    <n v="2"/>
    <n v="0"/>
    <n v="2"/>
    <n v="1"/>
    <n v="1970"/>
    <n v="0.17899999999999999"/>
    <n v="1288"/>
    <n v="194.02"/>
    <n v="249900"/>
    <n v="283.39"/>
    <n v="365000"/>
    <x v="2322"/>
    <n v="115100"/>
    <x v="2478"/>
    <x v="2096"/>
    <x v="86"/>
    <n v="4"/>
    <x v="4"/>
  </r>
  <r>
    <n v="2930"/>
    <n v="7216699"/>
    <s v="C"/>
    <s v="RRW"/>
    <s v="16116 Braesgate Dr"/>
    <x v="27"/>
    <n v="4"/>
    <n v="3"/>
    <n v="0"/>
    <n v="2"/>
    <n v="1"/>
    <n v="1998"/>
    <n v="0.19"/>
    <n v="3030"/>
    <n v="198.02"/>
    <n v="600000"/>
    <n v="196.4"/>
    <n v="595100"/>
    <x v="2323"/>
    <n v="-4900"/>
    <x v="2479"/>
    <x v="2097"/>
    <x v="86"/>
    <n v="13"/>
    <x v="30"/>
  </r>
  <r>
    <n v="2931"/>
    <n v="9467722"/>
    <s v="C"/>
    <s v="LS"/>
    <s v="8813 Ambrosia Dr"/>
    <x v="11"/>
    <n v="5"/>
    <n v="4"/>
    <n v="0"/>
    <n v="3"/>
    <n v="2"/>
    <n v="2013"/>
    <n v="0.23300000000000001"/>
    <n v="3646"/>
    <n v="198.85"/>
    <n v="725000"/>
    <n v="226.82"/>
    <n v="827000"/>
    <x v="2324"/>
    <n v="102000"/>
    <x v="2480"/>
    <x v="2098"/>
    <x v="86"/>
    <n v="4"/>
    <x v="4"/>
  </r>
  <r>
    <n v="2932"/>
    <n v="6429278"/>
    <s v="C"/>
    <n v="11"/>
    <s v="5013 Ingersoll Ln"/>
    <x v="8"/>
    <n v="3"/>
    <n v="2"/>
    <n v="1"/>
    <n v="2"/>
    <n v="2"/>
    <n v="2015"/>
    <n v="0.107"/>
    <n v="1847"/>
    <n v="200.32"/>
    <n v="369995"/>
    <n v="221.98"/>
    <n v="410000"/>
    <x v="1858"/>
    <n v="40005"/>
    <x v="2481"/>
    <x v="2099"/>
    <x v="86"/>
    <n v="3"/>
    <x v="3"/>
  </r>
  <r>
    <n v="2933"/>
    <n v="4665554"/>
    <s v="C"/>
    <s v="LS"/>
    <s v="213 Bellagio Dr"/>
    <x v="16"/>
    <n v="5"/>
    <n v="4"/>
    <n v="0"/>
    <n v="3"/>
    <n v="2"/>
    <n v="2009"/>
    <n v="0.19"/>
    <n v="3254"/>
    <n v="215.12"/>
    <n v="700000"/>
    <n v="210"/>
    <n v="683340"/>
    <x v="2325"/>
    <n v="-16660"/>
    <x v="2482"/>
    <x v="2100"/>
    <x v="86"/>
    <n v="4"/>
    <x v="3"/>
  </r>
  <r>
    <n v="2934"/>
    <n v="1283633"/>
    <s v="C"/>
    <s v="RN"/>
    <s v="2509 Lipizzan Dr"/>
    <x v="29"/>
    <n v="4"/>
    <n v="3"/>
    <n v="1"/>
    <n v="3"/>
    <n v="2"/>
    <n v="2005"/>
    <n v="0.22800000000000001"/>
    <n v="3827"/>
    <n v="215.57"/>
    <n v="825000"/>
    <n v="241.7"/>
    <n v="925000"/>
    <x v="2326"/>
    <n v="100000"/>
    <x v="2483"/>
    <x v="23"/>
    <x v="86"/>
    <n v="2"/>
    <x v="6"/>
  </r>
  <r>
    <n v="2935"/>
    <n v="7895524"/>
    <s v="C"/>
    <n v="11"/>
    <s v="4702 Pewter Ln"/>
    <x v="8"/>
    <n v="3"/>
    <n v="2"/>
    <n v="0"/>
    <n v="2"/>
    <n v="1"/>
    <n v="1977"/>
    <n v="0.17199999999999999"/>
    <n v="1818"/>
    <n v="217.27"/>
    <n v="395000"/>
    <n v="280.52999999999997"/>
    <n v="510000"/>
    <x v="2327"/>
    <n v="115000"/>
    <x v="2484"/>
    <x v="2101"/>
    <x v="86"/>
    <n v="5"/>
    <x v="4"/>
  </r>
  <r>
    <n v="2936"/>
    <n v="9880500"/>
    <s v="C"/>
    <n v="3"/>
    <s v="6104 Reicher Dr"/>
    <x v="20"/>
    <n v="5"/>
    <n v="2"/>
    <n v="1"/>
    <n v="2"/>
    <n v="2"/>
    <n v="1975"/>
    <n v="0.26500000000000001"/>
    <n v="1984"/>
    <n v="219.25"/>
    <n v="435000"/>
    <n v="219.25"/>
    <n v="435000"/>
    <x v="1"/>
    <n v="0"/>
    <x v="1"/>
    <x v="1"/>
    <x v="86"/>
    <n v="617"/>
    <x v="208"/>
  </r>
  <r>
    <n v="2937"/>
    <n v="8456311"/>
    <s v="C"/>
    <s v="SWW"/>
    <s v="5602 Kayview Dr"/>
    <x v="15"/>
    <n v="3"/>
    <n v="2"/>
    <n v="0"/>
    <n v="2"/>
    <n v="1"/>
    <n v="1997"/>
    <n v="0.17899999999999999"/>
    <n v="1781"/>
    <n v="221.79"/>
    <n v="395000"/>
    <n v="277.93"/>
    <n v="495000"/>
    <x v="2328"/>
    <n v="100000"/>
    <x v="2485"/>
    <x v="2102"/>
    <x v="86"/>
    <n v="4"/>
    <x v="4"/>
  </r>
  <r>
    <n v="2938"/>
    <n v="1894930"/>
    <s v="C"/>
    <s v="3E"/>
    <s v="7324 Colony Park Dr"/>
    <x v="1"/>
    <n v="3"/>
    <n v="2"/>
    <n v="0"/>
    <n v="2"/>
    <n v="1"/>
    <n v="2000"/>
    <n v="0.156"/>
    <n v="1335"/>
    <n v="224.64"/>
    <n v="299900"/>
    <n v="253.18"/>
    <n v="338000"/>
    <x v="2329"/>
    <n v="38100"/>
    <x v="2486"/>
    <x v="2103"/>
    <x v="86"/>
    <n v="4"/>
    <x v="4"/>
  </r>
  <r>
    <n v="2939"/>
    <n v="6591329"/>
    <s v="C"/>
    <s v="SWE"/>
    <s v="1309 Zacharys Way"/>
    <x v="9"/>
    <n v="3"/>
    <n v="2"/>
    <n v="0"/>
    <n v="2"/>
    <n v="1"/>
    <n v="2011"/>
    <n v="0.11899999999999999"/>
    <n v="1537"/>
    <n v="227.72"/>
    <n v="350000"/>
    <n v="243.98"/>
    <n v="375000"/>
    <x v="2330"/>
    <n v="25000"/>
    <x v="2487"/>
    <x v="165"/>
    <x v="86"/>
    <n v="6"/>
    <x v="4"/>
  </r>
  <r>
    <n v="2940"/>
    <n v="5460277"/>
    <s v="C"/>
    <n v="11"/>
    <s v="4410 Magin Meadow Dr"/>
    <x v="8"/>
    <n v="3"/>
    <n v="2"/>
    <n v="0"/>
    <n v="1"/>
    <n v="1"/>
    <n v="2005"/>
    <n v="8.7999999999999995E-2"/>
    <n v="1123"/>
    <n v="235.98"/>
    <n v="265000"/>
    <n v="279.16000000000003"/>
    <n v="313500"/>
    <x v="2331"/>
    <n v="48500"/>
    <x v="2488"/>
    <x v="2104"/>
    <x v="86"/>
    <n v="4"/>
    <x v="4"/>
  </r>
  <r>
    <n v="2941"/>
    <n v="5802268"/>
    <s v="C"/>
    <s v="NW"/>
    <s v="10614 Spicewood Pkwy"/>
    <x v="18"/>
    <n v="3"/>
    <n v="2"/>
    <n v="0"/>
    <n v="2"/>
    <n v="2"/>
    <n v="1976"/>
    <n v="0.32200000000000001"/>
    <n v="2168"/>
    <n v="253.69"/>
    <n v="550000"/>
    <n v="323.8"/>
    <n v="702000"/>
    <x v="2332"/>
    <n v="152000"/>
    <x v="2489"/>
    <x v="2105"/>
    <x v="86"/>
    <n v="3"/>
    <x v="3"/>
  </r>
  <r>
    <n v="2942"/>
    <n v="2560343"/>
    <s v="C"/>
    <s v="SWW"/>
    <s v="6137 Oliver Loving Trl"/>
    <x v="15"/>
    <n v="3"/>
    <n v="2"/>
    <n v="0"/>
    <n v="2"/>
    <n v="1"/>
    <n v="1989"/>
    <n v="0.16700000000000001"/>
    <n v="1932"/>
    <n v="258.27999999999997"/>
    <n v="499000"/>
    <n v="310.56"/>
    <n v="600000"/>
    <x v="2333"/>
    <n v="101000"/>
    <x v="2490"/>
    <x v="2106"/>
    <x v="86"/>
    <n v="4"/>
    <x v="4"/>
  </r>
  <r>
    <n v="2943"/>
    <n v="2807488"/>
    <s v="C"/>
    <s v="LS"/>
    <s v="15205 N Flamingo Dr"/>
    <x v="16"/>
    <n v="3"/>
    <n v="2"/>
    <n v="0"/>
    <n v="2"/>
    <n v="1"/>
    <n v="2002"/>
    <n v="0.27600000000000002"/>
    <n v="1711"/>
    <n v="289.89"/>
    <n v="496000"/>
    <n v="289.89"/>
    <n v="496000"/>
    <x v="1"/>
    <n v="0"/>
    <x v="1"/>
    <x v="1"/>
    <x v="86"/>
    <n v="5"/>
    <x v="16"/>
  </r>
  <r>
    <n v="2944"/>
    <n v="6250218"/>
    <s v="C"/>
    <n v="5"/>
    <s v="1808 J J Seabrook Dr"/>
    <x v="21"/>
    <n v="3"/>
    <n v="2"/>
    <n v="0"/>
    <n v="1"/>
    <n v="1"/>
    <n v="1972"/>
    <n v="0.124"/>
    <n v="1704"/>
    <n v="293.37"/>
    <n v="499900"/>
    <n v="341.44"/>
    <n v="581808"/>
    <x v="2334"/>
    <n v="81908"/>
    <x v="2491"/>
    <x v="2107"/>
    <x v="86"/>
    <n v="5"/>
    <x v="4"/>
  </r>
  <r>
    <n v="2945"/>
    <n v="9663598"/>
    <s v="C"/>
    <s v="LS"/>
    <s v="117 Serene Hilltop Cir"/>
    <x v="11"/>
    <n v="4"/>
    <n v="3"/>
    <n v="1"/>
    <n v="2"/>
    <n v="2"/>
    <n v="2015"/>
    <n v="0.24199999999999999"/>
    <n v="3549"/>
    <n v="295.85000000000002"/>
    <n v="1049986"/>
    <n v="316.99"/>
    <n v="1125000"/>
    <x v="2335"/>
    <n v="75014"/>
    <x v="2492"/>
    <x v="2108"/>
    <x v="86"/>
    <n v="7"/>
    <x v="11"/>
  </r>
  <r>
    <n v="2946"/>
    <n v="3698806"/>
    <s v="C"/>
    <s v="RN"/>
    <s v="11501 Firethorn Ct"/>
    <x v="29"/>
    <n v="4"/>
    <n v="5"/>
    <n v="0"/>
    <n v="3"/>
    <n v="2"/>
    <n v="2006"/>
    <n v="0.51900000000000002"/>
    <n v="4826"/>
    <n v="305.64"/>
    <n v="1475000"/>
    <n v="305.64"/>
    <n v="1475000"/>
    <x v="1"/>
    <n v="0"/>
    <x v="1"/>
    <x v="1"/>
    <x v="86"/>
    <n v="3"/>
    <x v="3"/>
  </r>
  <r>
    <n v="2947"/>
    <n v="9733364"/>
    <s v="C"/>
    <s v="HD"/>
    <s v="1040 Polo Club Dr"/>
    <x v="7"/>
    <n v="4"/>
    <n v="4"/>
    <n v="2"/>
    <n v="3"/>
    <n v="1"/>
    <n v="2002"/>
    <n v="1.617"/>
    <n v="4512"/>
    <n v="310.27999999999997"/>
    <n v="1400000"/>
    <n v="352.64"/>
    <n v="1591105"/>
    <x v="2336"/>
    <n v="191105"/>
    <x v="2493"/>
    <x v="2109"/>
    <x v="86"/>
    <n v="2"/>
    <x v="6"/>
  </r>
  <r>
    <n v="2948"/>
    <n v="7097206"/>
    <s v="C"/>
    <s v="LS"/>
    <s v="4401 Hennig Dr"/>
    <x v="11"/>
    <n v="4"/>
    <n v="5"/>
    <n v="1"/>
    <n v="3"/>
    <n v="2"/>
    <n v="1987"/>
    <n v="2.8919999999999999"/>
    <n v="5797"/>
    <n v="340.69"/>
    <n v="1975000"/>
    <n v="332.07"/>
    <n v="1925000"/>
    <x v="2337"/>
    <n v="-50000"/>
    <x v="2494"/>
    <x v="2110"/>
    <x v="86"/>
    <n v="67"/>
    <x v="116"/>
  </r>
  <r>
    <n v="2949"/>
    <n v="1740438"/>
    <s v="C"/>
    <s v="10S"/>
    <s v="6809 Greycloud Dr"/>
    <x v="31"/>
    <n v="3"/>
    <n v="2"/>
    <n v="0"/>
    <n v="2"/>
    <n v="1"/>
    <n v="1978"/>
    <n v="0.161"/>
    <n v="1382"/>
    <n v="343.7"/>
    <n v="475000"/>
    <n v="347.32"/>
    <n v="480000"/>
    <x v="47"/>
    <n v="5000"/>
    <x v="2495"/>
    <x v="179"/>
    <x v="86"/>
    <n v="0"/>
    <x v="1"/>
  </r>
  <r>
    <n v="2950"/>
    <n v="9866616"/>
    <s v="C"/>
    <s v="RN"/>
    <s v="11401 Eagles Glen Dr"/>
    <x v="29"/>
    <n v="7"/>
    <n v="8"/>
    <n v="1"/>
    <n v="3"/>
    <n v="2"/>
    <n v="2006"/>
    <n v="0.64400000000000002"/>
    <n v="5780"/>
    <n v="345.16"/>
    <n v="1995000"/>
    <n v="340.83"/>
    <n v="1970000"/>
    <x v="2338"/>
    <n v="-25000"/>
    <x v="2496"/>
    <x v="2111"/>
    <x v="86"/>
    <n v="11"/>
    <x v="127"/>
  </r>
  <r>
    <n v="2951"/>
    <n v="8900620"/>
    <s v="C"/>
    <s v="10S"/>
    <s v="2202 Stone River Dr"/>
    <x v="31"/>
    <n v="3"/>
    <n v="2"/>
    <n v="0"/>
    <n v="2"/>
    <n v="1"/>
    <n v="1977"/>
    <n v="0.183"/>
    <n v="1389"/>
    <n v="352.77"/>
    <n v="490000"/>
    <n v="395.97"/>
    <n v="550000"/>
    <x v="2339"/>
    <n v="60000"/>
    <x v="2497"/>
    <x v="2112"/>
    <x v="86"/>
    <n v="3"/>
    <x v="3"/>
  </r>
  <r>
    <n v="2952"/>
    <n v="5501363"/>
    <s v="C"/>
    <s v="N"/>
    <s v="13309 Gene Allan Rd"/>
    <x v="6"/>
    <n v="3"/>
    <n v="2"/>
    <n v="1"/>
    <n v="4"/>
    <n v="1"/>
    <n v="1977"/>
    <n v="1.42"/>
    <n v="1947"/>
    <n v="364.66"/>
    <n v="710000"/>
    <n v="511.33"/>
    <n v="995569"/>
    <x v="2340"/>
    <n v="285569"/>
    <x v="2498"/>
    <x v="2113"/>
    <x v="86"/>
    <n v="4"/>
    <x v="4"/>
  </r>
  <r>
    <n v="2953"/>
    <n v="6942282"/>
    <s v="C"/>
    <s v="1A"/>
    <s v="8614 Alverstone Way"/>
    <x v="14"/>
    <n v="4"/>
    <n v="3"/>
    <n v="0"/>
    <n v="2"/>
    <n v="2"/>
    <n v="1976"/>
    <n v="0.221"/>
    <n v="2420"/>
    <n v="365.7"/>
    <n v="885000"/>
    <n v="388.43"/>
    <n v="940000"/>
    <x v="2341"/>
    <n v="55000"/>
    <x v="2499"/>
    <x v="2114"/>
    <x v="86"/>
    <n v="3"/>
    <x v="3"/>
  </r>
  <r>
    <n v="2954"/>
    <n v="2203183"/>
    <s v="C"/>
    <n v="6"/>
    <s v="218 Fletcher St"/>
    <x v="26"/>
    <n v="3"/>
    <n v="2"/>
    <n v="1"/>
    <n v="2"/>
    <n v="2"/>
    <n v="2007"/>
    <n v="0.16700000000000001"/>
    <n v="2532"/>
    <n v="375.2"/>
    <n v="950000"/>
    <n v="355.45"/>
    <n v="900000"/>
    <x v="2342"/>
    <n v="-50000"/>
    <x v="2500"/>
    <x v="2115"/>
    <x v="86"/>
    <n v="120"/>
    <x v="127"/>
  </r>
  <r>
    <n v="2955"/>
    <n v="9991003"/>
    <s v="C"/>
    <s v="10N"/>
    <s v="1213 S Trace Dr"/>
    <x v="31"/>
    <n v="3"/>
    <n v="2"/>
    <n v="0"/>
    <n v="1"/>
    <n v="1"/>
    <n v="1976"/>
    <n v="0.16"/>
    <n v="918"/>
    <n v="375.82"/>
    <n v="345000"/>
    <n v="437.91"/>
    <n v="402000"/>
    <x v="2343"/>
    <n v="57000"/>
    <x v="2501"/>
    <x v="2116"/>
    <x v="86"/>
    <n v="2"/>
    <x v="6"/>
  </r>
  <r>
    <n v="2956"/>
    <n v="3337647"/>
    <s v="C"/>
    <s v="SWE"/>
    <s v="10418 Old Manchaca Rd"/>
    <x v="9"/>
    <n v="3"/>
    <n v="2"/>
    <n v="0"/>
    <n v="0"/>
    <n v="1"/>
    <n v="1969"/>
    <n v="0.754"/>
    <n v="2078"/>
    <n v="432.63"/>
    <n v="899000"/>
    <n v="360.92"/>
    <n v="750000"/>
    <x v="2344"/>
    <n v="-149000"/>
    <x v="2502"/>
    <x v="2117"/>
    <x v="86"/>
    <n v="173"/>
    <x v="181"/>
  </r>
  <r>
    <n v="2957"/>
    <n v="9148290"/>
    <s v="C"/>
    <n v="3"/>
    <s v="6807 Wake Forest Ln"/>
    <x v="20"/>
    <n v="3"/>
    <n v="2"/>
    <n v="0"/>
    <n v="1"/>
    <n v="1"/>
    <n v="1961"/>
    <n v="0.16600000000000001"/>
    <n v="1040"/>
    <n v="447.12"/>
    <n v="465000"/>
    <n v="514.41999999999996"/>
    <n v="535000"/>
    <x v="2345"/>
    <n v="70000"/>
    <x v="2503"/>
    <x v="2118"/>
    <x v="86"/>
    <n v="3"/>
    <x v="3"/>
  </r>
  <r>
    <n v="2958"/>
    <n v="4465471"/>
    <s v="C"/>
    <s v="UT"/>
    <s v="3704 Grooms St"/>
    <x v="32"/>
    <n v="3"/>
    <n v="2"/>
    <n v="0"/>
    <n v="0"/>
    <n v="1"/>
    <n v="1922"/>
    <n v="0.17799999999999999"/>
    <n v="1571"/>
    <n v="461.49"/>
    <n v="725000"/>
    <n v="536.32000000000005"/>
    <n v="842560"/>
    <x v="2346"/>
    <n v="117560"/>
    <x v="2504"/>
    <x v="2119"/>
    <x v="86"/>
    <n v="4"/>
    <x v="4"/>
  </r>
  <r>
    <n v="2959"/>
    <n v="5855284"/>
    <s v="C"/>
    <n v="4"/>
    <s v="5700 Wynona Ave"/>
    <x v="42"/>
    <n v="3"/>
    <n v="2"/>
    <n v="0"/>
    <n v="0"/>
    <n v="1"/>
    <n v="1949"/>
    <n v="0.24199999999999999"/>
    <n v="1557"/>
    <n v="497.75"/>
    <n v="775000"/>
    <n v="504.17"/>
    <n v="785000"/>
    <x v="2347"/>
    <n v="10000"/>
    <x v="2505"/>
    <x v="2120"/>
    <x v="86"/>
    <n v="4"/>
    <x v="4"/>
  </r>
  <r>
    <n v="2960"/>
    <n v="6539753"/>
    <s v="C"/>
    <s v="RN"/>
    <s v="7056 Comanche Trl"/>
    <x v="29"/>
    <n v="3"/>
    <n v="3"/>
    <n v="0"/>
    <n v="0"/>
    <n v="1"/>
    <n v="1991"/>
    <n v="1.341"/>
    <n v="2421"/>
    <n v="578.27"/>
    <n v="1400000"/>
    <n v="574.35"/>
    <n v="1390500"/>
    <x v="2348"/>
    <n v="-9500"/>
    <x v="2506"/>
    <x v="2121"/>
    <x v="86"/>
    <n v="5"/>
    <x v="6"/>
  </r>
  <r>
    <n v="2961"/>
    <n v="2536483"/>
    <s v="C"/>
    <n v="4"/>
    <s v="501 E 46th St"/>
    <x v="22"/>
    <n v="2"/>
    <n v="1"/>
    <n v="0"/>
    <n v="0"/>
    <n v="1"/>
    <n v="1950"/>
    <n v="0.14499999999999999"/>
    <n v="1008"/>
    <n v="595.24"/>
    <n v="600000"/>
    <n v="669.64"/>
    <n v="675000"/>
    <x v="2349"/>
    <n v="75000"/>
    <x v="2507"/>
    <x v="949"/>
    <x v="86"/>
    <n v="2"/>
    <x v="6"/>
  </r>
  <r>
    <n v="2962"/>
    <n v="5396190"/>
    <s v="C"/>
    <n v="5"/>
    <s v="1111 Gunter St #1"/>
    <x v="24"/>
    <n v="2"/>
    <n v="2"/>
    <n v="0"/>
    <n v="1"/>
    <n v="2"/>
    <n v="2021"/>
    <n v="0.09"/>
    <n v="1100"/>
    <n v="571.82000000000005"/>
    <n v="629000"/>
    <n v="571.82000000000005"/>
    <n v="629000"/>
    <x v="1"/>
    <n v="0"/>
    <x v="1"/>
    <x v="1"/>
    <x v="87"/>
    <n v="0"/>
    <x v="1"/>
  </r>
  <r>
    <n v="2963"/>
    <n v="7443701"/>
    <s v="C"/>
    <s v="HD"/>
    <s v="216 Blazing Star Dr"/>
    <x v="7"/>
    <n v="5"/>
    <n v="5"/>
    <n v="1"/>
    <n v="4"/>
    <n v="3"/>
    <n v="2006"/>
    <n v="0.41799999999999998"/>
    <n v="7802"/>
    <n v="115.34"/>
    <n v="899900"/>
    <n v="168.67"/>
    <n v="1316000"/>
    <x v="2350"/>
    <n v="416100"/>
    <x v="2508"/>
    <x v="2122"/>
    <x v="88"/>
    <n v="4"/>
    <x v="4"/>
  </r>
  <r>
    <n v="2964"/>
    <n v="7326976"/>
    <s v="C"/>
    <s v="NE"/>
    <s v="9209 Magna Carta Loop"/>
    <x v="28"/>
    <n v="3"/>
    <n v="2"/>
    <n v="1"/>
    <n v="2"/>
    <n v="2"/>
    <n v="2004"/>
    <n v="0.20599999999999999"/>
    <n v="1848"/>
    <n v="154.16999999999999"/>
    <n v="284900"/>
    <n v="183.98"/>
    <n v="340000"/>
    <x v="2351"/>
    <n v="55100"/>
    <x v="2509"/>
    <x v="2123"/>
    <x v="88"/>
    <n v="4"/>
    <x v="4"/>
  </r>
  <r>
    <n v="2965"/>
    <n v="5342615"/>
    <s v="C"/>
    <s v="SC"/>
    <s v="5601 Abby Ann Ln"/>
    <x v="35"/>
    <n v="3"/>
    <n v="2"/>
    <n v="1"/>
    <n v="2"/>
    <n v="2"/>
    <n v="2006"/>
    <n v="9.0999999999999998E-2"/>
    <n v="1820"/>
    <n v="159.29"/>
    <n v="289900"/>
    <n v="175.82"/>
    <n v="320000"/>
    <x v="2352"/>
    <n v="30100"/>
    <x v="2510"/>
    <x v="2124"/>
    <x v="88"/>
    <n v="2"/>
    <x v="6"/>
  </r>
  <r>
    <n v="2966"/>
    <n v="8846986"/>
    <s v="C"/>
    <s v="10S"/>
    <s v="8512 SHALLOT Way"/>
    <x v="9"/>
    <n v="5"/>
    <n v="3"/>
    <n v="0"/>
    <n v="2"/>
    <n v="2"/>
    <n v="2008"/>
    <n v="0.10100000000000001"/>
    <n v="2232"/>
    <n v="172.49"/>
    <n v="385000"/>
    <n v="210.57"/>
    <n v="470000"/>
    <x v="2353"/>
    <n v="85000"/>
    <x v="2511"/>
    <x v="2125"/>
    <x v="88"/>
    <n v="4"/>
    <x v="4"/>
  </r>
  <r>
    <n v="2967"/>
    <n v="5937631"/>
    <s v="C"/>
    <s v="NW"/>
    <s v="10405 Mourning Dove Dr"/>
    <x v="18"/>
    <n v="4"/>
    <n v="2"/>
    <n v="1"/>
    <n v="2"/>
    <n v="1"/>
    <n v="1977"/>
    <n v="0"/>
    <n v="2406"/>
    <n v="187.03"/>
    <n v="450000"/>
    <n v="218.2"/>
    <n v="525000"/>
    <x v="2354"/>
    <n v="75000"/>
    <x v="2512"/>
    <x v="1014"/>
    <x v="88"/>
    <n v="3"/>
    <x v="3"/>
  </r>
  <r>
    <n v="2968"/>
    <n v="8680574"/>
    <s v="C"/>
    <s v="SC"/>
    <s v="11003 Onion Creek Ct"/>
    <x v="35"/>
    <n v="3"/>
    <n v="3"/>
    <n v="1"/>
    <n v="2"/>
    <n v="2"/>
    <n v="1975"/>
    <n v="0.27"/>
    <n v="3330"/>
    <n v="190.69"/>
    <n v="635000"/>
    <n v="195.5"/>
    <n v="651000"/>
    <x v="2355"/>
    <n v="16000"/>
    <x v="2513"/>
    <x v="2126"/>
    <x v="88"/>
    <n v="2"/>
    <x v="6"/>
  </r>
  <r>
    <n v="2969"/>
    <n v="3035450"/>
    <s v="C"/>
    <s v="N"/>
    <s v="3621 Bratton Heights Dr"/>
    <x v="5"/>
    <n v="4"/>
    <n v="3"/>
    <n v="0"/>
    <n v="2"/>
    <n v="2"/>
    <n v="1998"/>
    <n v="0.113"/>
    <n v="2045"/>
    <n v="203.42"/>
    <n v="416000"/>
    <n v="221.03"/>
    <n v="452000"/>
    <x v="2356"/>
    <n v="36000"/>
    <x v="2514"/>
    <x v="2127"/>
    <x v="88"/>
    <n v="4"/>
    <x v="4"/>
  </r>
  <r>
    <n v="2970"/>
    <n v="4123303"/>
    <s v="C"/>
    <s v="LS"/>
    <s v="17408 Wildrye Dr"/>
    <x v="11"/>
    <n v="5"/>
    <n v="4"/>
    <n v="0"/>
    <n v="3"/>
    <n v="2"/>
    <n v="2012"/>
    <n v="0.246"/>
    <n v="3445"/>
    <n v="204.64"/>
    <n v="705000"/>
    <n v="210.45"/>
    <n v="725000"/>
    <x v="2357"/>
    <n v="20000"/>
    <x v="2515"/>
    <x v="2128"/>
    <x v="88"/>
    <n v="5"/>
    <x v="4"/>
  </r>
  <r>
    <n v="2971"/>
    <n v="1893691"/>
    <s v="C"/>
    <s v="NW"/>
    <s v="9550 Savannah Ridge Dr #35"/>
    <x v="2"/>
    <n v="3"/>
    <n v="2"/>
    <n v="1"/>
    <n v="2"/>
    <n v="2"/>
    <n v="2013"/>
    <n v="0.23599999999999999"/>
    <n v="2723"/>
    <n v="211.16"/>
    <n v="575000"/>
    <n v="224.02"/>
    <n v="610000"/>
    <x v="2358"/>
    <n v="35000"/>
    <x v="2516"/>
    <x v="1383"/>
    <x v="88"/>
    <n v="2"/>
    <x v="6"/>
  </r>
  <r>
    <n v="2972"/>
    <n v="1088335"/>
    <s v="C"/>
    <s v="CLS"/>
    <s v="11213 Conchos River Trl"/>
    <x v="27"/>
    <n v="3"/>
    <n v="2"/>
    <n v="1"/>
    <n v="2"/>
    <n v="2"/>
    <n v="2003"/>
    <n v="0.126"/>
    <n v="2080"/>
    <n v="215.87"/>
    <n v="449000"/>
    <n v="263.33999999999997"/>
    <n v="547750"/>
    <x v="2359"/>
    <n v="98750"/>
    <x v="2517"/>
    <x v="2129"/>
    <x v="88"/>
    <n v="4"/>
    <x v="4"/>
  </r>
  <r>
    <n v="2973"/>
    <n v="9395042"/>
    <s v="C"/>
    <s v="RN"/>
    <s v="2811 Grimes Ranch Rd"/>
    <x v="29"/>
    <n v="5"/>
    <n v="4"/>
    <n v="0"/>
    <n v="2"/>
    <n v="2"/>
    <n v="2000"/>
    <n v="0.215"/>
    <n v="3103"/>
    <n v="217.53"/>
    <n v="675000"/>
    <n v="248.15"/>
    <n v="770000"/>
    <x v="2360"/>
    <n v="95000"/>
    <x v="2518"/>
    <x v="2130"/>
    <x v="88"/>
    <n v="4"/>
    <x v="4"/>
  </r>
  <r>
    <n v="2974"/>
    <n v="3336780"/>
    <s v="C"/>
    <n v="4"/>
    <s v="5313 AVENUE H"/>
    <x v="22"/>
    <n v="3"/>
    <n v="3"/>
    <n v="0"/>
    <n v="0"/>
    <n v="2"/>
    <n v="1941"/>
    <n v="0.14000000000000001"/>
    <n v="2971"/>
    <n v="235.27"/>
    <n v="699000"/>
    <n v="232.25"/>
    <n v="690000"/>
    <x v="2361"/>
    <n v="-9000"/>
    <x v="2519"/>
    <x v="594"/>
    <x v="88"/>
    <n v="6"/>
    <x v="32"/>
  </r>
  <r>
    <n v="2975"/>
    <n v="8200820"/>
    <s v="C"/>
    <s v="SWW"/>
    <s v="7200 Bending Oak Rd"/>
    <x v="15"/>
    <n v="3"/>
    <n v="2"/>
    <n v="0"/>
    <n v="2"/>
    <n v="1"/>
    <n v="1999"/>
    <n v="0.16400000000000001"/>
    <n v="1909"/>
    <n v="235.73"/>
    <n v="450000"/>
    <n v="290.73"/>
    <n v="555000"/>
    <x v="2362"/>
    <n v="105000"/>
    <x v="2520"/>
    <x v="1328"/>
    <x v="88"/>
    <n v="3"/>
    <x v="3"/>
  </r>
  <r>
    <n v="2976"/>
    <n v="7067697"/>
    <s v="C"/>
    <s v="HD"/>
    <s v="728 Jacksdaw Dr"/>
    <x v="7"/>
    <n v="4"/>
    <n v="3"/>
    <n v="0"/>
    <n v="3"/>
    <n v="1"/>
    <n v="2018"/>
    <n v="0.24099999999999999"/>
    <n v="2616"/>
    <n v="238.91"/>
    <n v="625000"/>
    <n v="258.02999999999997"/>
    <n v="675000"/>
    <x v="2363"/>
    <n v="50000"/>
    <x v="2521"/>
    <x v="626"/>
    <x v="88"/>
    <n v="4"/>
    <x v="4"/>
  </r>
  <r>
    <n v="2977"/>
    <n v="3759235"/>
    <s v="C"/>
    <s v="HD"/>
    <s v="532 Jacksdaw Dr"/>
    <x v="7"/>
    <n v="3"/>
    <n v="2"/>
    <n v="1"/>
    <n v="3"/>
    <n v="1"/>
    <n v="2016"/>
    <n v="0.308"/>
    <n v="2909"/>
    <n v="240.44"/>
    <n v="699444"/>
    <n v="260.23"/>
    <n v="757000"/>
    <x v="2213"/>
    <n v="57556"/>
    <x v="2522"/>
    <x v="2131"/>
    <x v="88"/>
    <n v="3"/>
    <x v="3"/>
  </r>
  <r>
    <n v="2978"/>
    <n v="7125184"/>
    <s v="C"/>
    <s v="2N"/>
    <s v="8520 New Hampshire Dr"/>
    <x v="19"/>
    <n v="3"/>
    <n v="2"/>
    <n v="0"/>
    <n v="0"/>
    <n v="1"/>
    <n v="1969"/>
    <n v="0.185"/>
    <n v="1322"/>
    <n v="249.62"/>
    <n v="330000"/>
    <n v="300.68"/>
    <n v="397500"/>
    <x v="2364"/>
    <n v="67500"/>
    <x v="2523"/>
    <x v="2132"/>
    <x v="88"/>
    <n v="3"/>
    <x v="3"/>
  </r>
  <r>
    <n v="2979"/>
    <n v="8509298"/>
    <s v="C"/>
    <s v="RN"/>
    <s v="8920 Villa Norte Dr #VH59"/>
    <x v="2"/>
    <n v="3"/>
    <n v="2"/>
    <n v="1"/>
    <n v="2"/>
    <n v="2"/>
    <n v="2012"/>
    <n v="0.23899999999999999"/>
    <n v="2557"/>
    <n v="249.86"/>
    <n v="638888"/>
    <n v="261.24"/>
    <n v="668000"/>
    <x v="2365"/>
    <n v="29112"/>
    <x v="2524"/>
    <x v="2133"/>
    <x v="88"/>
    <n v="5"/>
    <x v="16"/>
  </r>
  <r>
    <n v="2980"/>
    <n v="9548156"/>
    <s v="C"/>
    <n v="9"/>
    <s v="6402 Felix Ave #1"/>
    <x v="33"/>
    <n v="3"/>
    <n v="3"/>
    <n v="1"/>
    <n v="2"/>
    <n v="2"/>
    <n v="2020"/>
    <n v="0.2"/>
    <n v="1890"/>
    <n v="264.55"/>
    <n v="500000"/>
    <n v="264.55"/>
    <n v="500000"/>
    <x v="1"/>
    <n v="0"/>
    <x v="1"/>
    <x v="1"/>
    <x v="88"/>
    <n v="0"/>
    <x v="1"/>
  </r>
  <r>
    <n v="2981"/>
    <n v="4511985"/>
    <s v="C"/>
    <s v="NE"/>
    <s v="11902 Dove Haven Dr"/>
    <x v="10"/>
    <n v="3"/>
    <n v="2"/>
    <n v="0"/>
    <n v="0"/>
    <n v="1"/>
    <n v="1962"/>
    <n v="0.251"/>
    <n v="1374"/>
    <n v="269.29000000000002"/>
    <n v="370000"/>
    <n v="247.45"/>
    <n v="340000"/>
    <x v="2366"/>
    <n v="-30000"/>
    <x v="2525"/>
    <x v="611"/>
    <x v="88"/>
    <n v="4"/>
    <x v="4"/>
  </r>
  <r>
    <n v="2982"/>
    <n v="8625967"/>
    <s v="C"/>
    <s v="SWW"/>
    <s v="6808 La Concha Cv"/>
    <x v="15"/>
    <n v="3"/>
    <n v="2"/>
    <n v="0"/>
    <n v="2"/>
    <n v="1"/>
    <n v="1999"/>
    <n v="0.41899999999999998"/>
    <n v="1932"/>
    <n v="284.16000000000003"/>
    <n v="549000"/>
    <n v="357.14"/>
    <n v="690000"/>
    <x v="2367"/>
    <n v="141000"/>
    <x v="2526"/>
    <x v="2134"/>
    <x v="88"/>
    <n v="4"/>
    <x v="4"/>
  </r>
  <r>
    <n v="2983"/>
    <n v="9025405"/>
    <s v="C"/>
    <s v="10N"/>
    <s v="1811 Crown Dr"/>
    <x v="31"/>
    <n v="3"/>
    <n v="3"/>
    <n v="0"/>
    <n v="1"/>
    <n v="2"/>
    <n v="2010"/>
    <n v="0.10199999999999999"/>
    <n v="1984"/>
    <n v="289.82"/>
    <n v="575000"/>
    <n v="317.54000000000002"/>
    <n v="630000"/>
    <x v="2368"/>
    <n v="55000"/>
    <x v="2527"/>
    <x v="1292"/>
    <x v="88"/>
    <n v="17"/>
    <x v="19"/>
  </r>
  <r>
    <n v="2984"/>
    <n v="2197287"/>
    <s v="C"/>
    <s v="2N"/>
    <s v="9803 Oak Hollow Dr"/>
    <x v="19"/>
    <n v="3"/>
    <n v="2"/>
    <n v="0"/>
    <n v="2"/>
    <n v="1"/>
    <n v="1971"/>
    <n v="0.24099999999999999"/>
    <n v="1802"/>
    <n v="291.33999999999997"/>
    <n v="525000"/>
    <n v="344.2"/>
    <n v="620250"/>
    <x v="2369"/>
    <n v="95250"/>
    <x v="2528"/>
    <x v="2135"/>
    <x v="88"/>
    <n v="3"/>
    <x v="3"/>
  </r>
  <r>
    <n v="2985"/>
    <n v="9280103"/>
    <s v="C"/>
    <n v="9"/>
    <s v="1708 Arcilla St"/>
    <x v="33"/>
    <n v="3"/>
    <n v="3"/>
    <n v="0"/>
    <n v="2"/>
    <n v="2"/>
    <n v="2018"/>
    <n v="9.5000000000000001E-2"/>
    <n v="1971"/>
    <n v="291.68"/>
    <n v="574900"/>
    <n v="342.72"/>
    <n v="675500"/>
    <x v="2370"/>
    <n v="100600"/>
    <x v="2529"/>
    <x v="2136"/>
    <x v="88"/>
    <n v="2"/>
    <x v="6"/>
  </r>
  <r>
    <n v="2986"/>
    <n v="9727961"/>
    <s v="C"/>
    <s v="1N"/>
    <s v="6310 Avery Island Ave"/>
    <x v="6"/>
    <n v="3"/>
    <n v="2"/>
    <n v="0"/>
    <n v="2"/>
    <n v="1"/>
    <n v="1984"/>
    <n v="0.13200000000000001"/>
    <n v="1335"/>
    <n v="292.06"/>
    <n v="389900"/>
    <n v="383.52"/>
    <n v="512000"/>
    <x v="2371"/>
    <n v="122100"/>
    <x v="2530"/>
    <x v="2137"/>
    <x v="88"/>
    <n v="4"/>
    <x v="3"/>
  </r>
  <r>
    <n v="2987"/>
    <n v="5889169"/>
    <s v="C"/>
    <n v="2"/>
    <s v="8300 Stillwood Ln"/>
    <x v="25"/>
    <n v="3"/>
    <n v="2"/>
    <n v="0"/>
    <n v="0"/>
    <n v="1"/>
    <n v="1960"/>
    <n v="0.17599999999999999"/>
    <n v="1472"/>
    <n v="295.52"/>
    <n v="435000"/>
    <n v="375"/>
    <n v="552000"/>
    <x v="2372"/>
    <n v="117000"/>
    <x v="2531"/>
    <x v="2138"/>
    <x v="88"/>
    <n v="4"/>
    <x v="4"/>
  </r>
  <r>
    <n v="2988"/>
    <n v="8362343"/>
    <s v="C"/>
    <n v="5"/>
    <s v="5315 Downs Dr"/>
    <x v="21"/>
    <n v="4"/>
    <n v="2"/>
    <n v="1"/>
    <n v="0"/>
    <n v="1"/>
    <n v="1969"/>
    <n v="0.17"/>
    <n v="1349"/>
    <n v="332.84"/>
    <n v="449000"/>
    <n v="324.68"/>
    <n v="438000"/>
    <x v="2373"/>
    <n v="-11000"/>
    <x v="2532"/>
    <x v="2139"/>
    <x v="88"/>
    <n v="17"/>
    <x v="19"/>
  </r>
  <r>
    <n v="2989"/>
    <n v="4141231"/>
    <s v="C"/>
    <n v="4"/>
    <s v="4210 Avenue H Ave #B"/>
    <x v="22"/>
    <n v="3"/>
    <n v="2"/>
    <n v="1"/>
    <n v="0"/>
    <n v="2"/>
    <n v="2006"/>
    <n v="5.3999999999999999E-2"/>
    <n v="2053"/>
    <n v="348.27"/>
    <n v="715000"/>
    <n v="375.06"/>
    <n v="770000"/>
    <x v="2374"/>
    <n v="55000"/>
    <x v="2533"/>
    <x v="1252"/>
    <x v="88"/>
    <n v="5"/>
    <x v="3"/>
  </r>
  <r>
    <n v="2990"/>
    <n v="3169165"/>
    <s v="C"/>
    <s v="2N"/>
    <s v="12009 Swearingen Dr"/>
    <x v="19"/>
    <n v="4"/>
    <n v="2"/>
    <n v="1"/>
    <n v="2"/>
    <n v="2"/>
    <n v="1985"/>
    <n v="0.156"/>
    <n v="1937"/>
    <n v="354.67"/>
    <n v="687000"/>
    <n v="348.48"/>
    <n v="675000"/>
    <x v="2375"/>
    <n v="-12000"/>
    <x v="2534"/>
    <x v="2140"/>
    <x v="88"/>
    <n v="4"/>
    <x v="4"/>
  </r>
  <r>
    <n v="2991"/>
    <n v="4724630"/>
    <s v="C"/>
    <s v="10N"/>
    <s v="1104 Marcy St #C"/>
    <x v="31"/>
    <n v="4"/>
    <n v="4"/>
    <n v="0"/>
    <n v="0"/>
    <n v="2"/>
    <n v="2020"/>
    <n v="0.187"/>
    <n v="2144"/>
    <n v="363.34"/>
    <n v="779000"/>
    <n v="361.47"/>
    <n v="775000"/>
    <x v="2376"/>
    <n v="-4000"/>
    <x v="2535"/>
    <x v="2141"/>
    <x v="88"/>
    <n v="31"/>
    <x v="209"/>
  </r>
  <r>
    <n v="2992"/>
    <n v="9284271"/>
    <s v="C"/>
    <n v="6"/>
    <s v="1006 Taffy Ct"/>
    <x v="26"/>
    <n v="4"/>
    <n v="3"/>
    <n v="1"/>
    <n v="1"/>
    <n v="3"/>
    <n v="2020"/>
    <n v="0.27700000000000002"/>
    <n v="3257"/>
    <n v="460.55"/>
    <n v="1500000"/>
    <n v="442.12"/>
    <n v="1440000"/>
    <x v="2377"/>
    <n v="-60000"/>
    <x v="2536"/>
    <x v="533"/>
    <x v="88"/>
    <n v="185"/>
    <x v="124"/>
  </r>
  <r>
    <n v="2993"/>
    <n v="9577223"/>
    <s v="C"/>
    <n v="6"/>
    <s v="3010 Pin Oak Ct"/>
    <x v="26"/>
    <n v="3"/>
    <n v="1"/>
    <n v="0"/>
    <n v="1"/>
    <n v="1"/>
    <n v="1961"/>
    <n v="0.16700000000000001"/>
    <n v="936"/>
    <n v="528.85"/>
    <n v="495000"/>
    <n v="571.58000000000004"/>
    <n v="535000"/>
    <x v="2378"/>
    <n v="40000"/>
    <x v="2537"/>
    <x v="2142"/>
    <x v="88"/>
    <n v="1"/>
    <x v="5"/>
  </r>
  <r>
    <n v="2994"/>
    <n v="5047078"/>
    <s v="C"/>
    <n v="5"/>
    <s v="1127 Walton Ln"/>
    <x v="21"/>
    <n v="2"/>
    <n v="2"/>
    <n v="0"/>
    <n v="0"/>
    <n v="2"/>
    <n v="1940"/>
    <n v="0.39800000000000002"/>
    <n v="1174"/>
    <n v="609.03"/>
    <n v="715000"/>
    <n v="655.88"/>
    <n v="770000"/>
    <x v="2379"/>
    <n v="55000"/>
    <x v="2538"/>
    <x v="1252"/>
    <x v="88"/>
    <n v="10"/>
    <x v="28"/>
  </r>
  <r>
    <n v="2995"/>
    <n v="1252733"/>
    <s v="C"/>
    <n v="6"/>
    <s v="1102 Woodland Ave #2"/>
    <x v="26"/>
    <n v="3"/>
    <n v="2"/>
    <n v="0"/>
    <n v="1"/>
    <n v="1"/>
    <n v="2020"/>
    <n v="8.4000000000000005E-2"/>
    <n v="1091"/>
    <n v="664.53"/>
    <n v="725000"/>
    <n v="664.53"/>
    <n v="725000"/>
    <x v="1"/>
    <n v="0"/>
    <x v="1"/>
    <x v="1"/>
    <x v="88"/>
    <n v="0"/>
    <x v="1"/>
  </r>
  <r>
    <n v="2996"/>
    <n v="9710355"/>
    <s v="C"/>
    <n v="6"/>
    <s v="305 W Oltorf St #1"/>
    <x v="26"/>
    <n v="2"/>
    <n v="1"/>
    <n v="0"/>
    <n v="0"/>
    <n v="1"/>
    <n v="1940"/>
    <n v="0.17199999999999999"/>
    <n v="720"/>
    <n v="694.44"/>
    <n v="499999"/>
    <n v="687.5"/>
    <n v="495000"/>
    <x v="2380"/>
    <n v="-4999"/>
    <x v="2539"/>
    <x v="2143"/>
    <x v="88"/>
    <n v="34"/>
    <x v="43"/>
  </r>
  <r>
    <n v="2997"/>
    <n v="5735237"/>
    <s v="C"/>
    <s v="W"/>
    <s v="7409 Sunset Heights Cir #F-10"/>
    <x v="17"/>
    <n v="3"/>
    <n v="2"/>
    <n v="1"/>
    <n v="2"/>
    <n v="2"/>
    <n v="2012"/>
    <n v="0.28599999999999998"/>
    <n v="2311"/>
    <n v="195.59"/>
    <n v="452000"/>
    <n v="207.7"/>
    <n v="480000"/>
    <x v="1137"/>
    <n v="28000"/>
    <x v="2540"/>
    <x v="2144"/>
    <x v="89"/>
    <n v="7"/>
    <x v="32"/>
  </r>
  <r>
    <n v="2998"/>
    <n v="8353305"/>
    <s v="C"/>
    <s v="LS"/>
    <s v="302 Maxwell Way #4"/>
    <x v="11"/>
    <n v="4"/>
    <n v="3"/>
    <n v="1"/>
    <n v="2"/>
    <n v="2"/>
    <n v="2015"/>
    <n v="0.23"/>
    <n v="3323"/>
    <n v="210.35"/>
    <n v="699000"/>
    <n v="240.45"/>
    <n v="799000"/>
    <x v="2381"/>
    <n v="100000"/>
    <x v="2541"/>
    <x v="2145"/>
    <x v="89"/>
    <n v="4"/>
    <x v="4"/>
  </r>
  <r>
    <n v="2999"/>
    <n v="2768015"/>
    <s v="C"/>
    <s v="SC"/>
    <s v="11001 River Plantation Dr"/>
    <x v="35"/>
    <n v="3"/>
    <n v="2"/>
    <n v="0"/>
    <n v="2"/>
    <n v="1"/>
    <n v="2001"/>
    <n v="0.33600000000000002"/>
    <n v="2058"/>
    <n v="213.31"/>
    <n v="439000"/>
    <n v="245.38"/>
    <n v="505000"/>
    <x v="2382"/>
    <n v="66000"/>
    <x v="2542"/>
    <x v="2146"/>
    <x v="89"/>
    <n v="2"/>
    <x v="6"/>
  </r>
  <r>
    <n v="3000"/>
    <n v="5048926"/>
    <s v="C"/>
    <s v="HD"/>
    <s v="143 Clement Dr"/>
    <x v="7"/>
    <n v="4"/>
    <n v="3"/>
    <n v="1"/>
    <n v="3"/>
    <n v="1.5"/>
    <n v="2019"/>
    <n v="0.26700000000000002"/>
    <n v="3575"/>
    <n v="218.18"/>
    <n v="780000"/>
    <n v="243.36"/>
    <n v="870000"/>
    <x v="2383"/>
    <n v="90000"/>
    <x v="2543"/>
    <x v="1831"/>
    <x v="89"/>
    <n v="2"/>
    <x v="6"/>
  </r>
  <r>
    <n v="3001"/>
    <n v="8731103"/>
    <s v="C"/>
    <s v="N"/>
    <s v="15033 Mallard Green Ln"/>
    <x v="5"/>
    <n v="4"/>
    <n v="2"/>
    <n v="0"/>
    <n v="2"/>
    <n v="1"/>
    <n v="1998"/>
    <n v="0.19500000000000001"/>
    <n v="2010"/>
    <n v="223.88"/>
    <n v="450000"/>
    <n v="290.05"/>
    <n v="583000"/>
    <x v="2384"/>
    <n v="133000"/>
    <x v="2544"/>
    <x v="2147"/>
    <x v="89"/>
    <n v="5"/>
    <x v="16"/>
  </r>
  <r>
    <n v="3002"/>
    <n v="4263117"/>
    <s v="C"/>
    <s v="RN"/>
    <s v="12721 Lee Park Ln"/>
    <x v="29"/>
    <n v="4"/>
    <n v="3"/>
    <n v="1"/>
    <n v="2"/>
    <n v="2"/>
    <n v="2007"/>
    <n v="0.20399999999999999"/>
    <n v="2717"/>
    <n v="230"/>
    <n v="624910"/>
    <n v="242.91"/>
    <n v="660000"/>
    <x v="2385"/>
    <n v="35090"/>
    <x v="2545"/>
    <x v="2148"/>
    <x v="89"/>
    <n v="6"/>
    <x v="32"/>
  </r>
  <r>
    <n v="3003"/>
    <n v="9179968"/>
    <s v="C"/>
    <n v="3"/>
    <s v="2203 Lockwood Cv"/>
    <x v="20"/>
    <n v="3"/>
    <n v="2"/>
    <n v="0"/>
    <n v="2"/>
    <n v="1"/>
    <n v="1964"/>
    <n v="0.20499999999999999"/>
    <n v="1781"/>
    <n v="230.21"/>
    <n v="410000"/>
    <n v="216.17"/>
    <n v="385000"/>
    <x v="2386"/>
    <n v="-25000"/>
    <x v="2546"/>
    <x v="2149"/>
    <x v="89"/>
    <n v="414"/>
    <x v="210"/>
  </r>
  <r>
    <n v="3004"/>
    <n v="6139649"/>
    <s v="C"/>
    <s v="10S"/>
    <s v="9511 Curlew Dr"/>
    <x v="9"/>
    <n v="3"/>
    <n v="2"/>
    <n v="0"/>
    <n v="0"/>
    <n v="1"/>
    <n v="1985"/>
    <n v="0.21199999999999999"/>
    <n v="1552"/>
    <n v="231.96"/>
    <n v="360000"/>
    <n v="280.41000000000003"/>
    <n v="435200"/>
    <x v="2387"/>
    <n v="75200"/>
    <x v="2547"/>
    <x v="2150"/>
    <x v="89"/>
    <n v="3"/>
    <x v="3"/>
  </r>
  <r>
    <n v="3005"/>
    <n v="5710003"/>
    <s v="C"/>
    <s v="RRW"/>
    <s v="16300 Donoher Dr"/>
    <x v="27"/>
    <n v="5"/>
    <n v="4"/>
    <n v="0"/>
    <n v="3"/>
    <n v="2"/>
    <n v="2021"/>
    <n v="0.39"/>
    <n v="4105"/>
    <n v="235.75"/>
    <n v="967739"/>
    <n v="238.17"/>
    <n v="977670"/>
    <x v="2388"/>
    <n v="9931"/>
    <x v="2548"/>
    <x v="2151"/>
    <x v="89"/>
    <n v="0"/>
    <x v="1"/>
  </r>
  <r>
    <n v="3006"/>
    <n v="8457617"/>
    <s v="C"/>
    <s v="N"/>
    <s v="15106 Natural Spring Way"/>
    <x v="5"/>
    <n v="4"/>
    <n v="2"/>
    <n v="0"/>
    <n v="2"/>
    <n v="1"/>
    <n v="1986"/>
    <n v="0.126"/>
    <n v="1666"/>
    <n v="246.1"/>
    <n v="410000"/>
    <n v="282.11"/>
    <n v="470000"/>
    <x v="2389"/>
    <n v="60000"/>
    <x v="2549"/>
    <x v="2152"/>
    <x v="89"/>
    <n v="4"/>
    <x v="4"/>
  </r>
  <r>
    <n v="3007"/>
    <n v="5920528"/>
    <s v="C"/>
    <s v="SWW"/>
    <s v="5729 Taylorcrest Dr"/>
    <x v="15"/>
    <n v="4"/>
    <n v="2"/>
    <n v="1"/>
    <n v="2"/>
    <n v="2"/>
    <n v="2000"/>
    <n v="0.13200000000000001"/>
    <n v="2311"/>
    <n v="248.81"/>
    <n v="575000"/>
    <n v="293.47000000000003"/>
    <n v="678200"/>
    <x v="2390"/>
    <n v="103200"/>
    <x v="2550"/>
    <x v="2153"/>
    <x v="89"/>
    <n v="5"/>
    <x v="4"/>
  </r>
  <r>
    <n v="3008"/>
    <n v="3619191"/>
    <s v="C"/>
    <s v="1N"/>
    <s v="9711 Llano Estacado Ln"/>
    <x v="14"/>
    <n v="5"/>
    <n v="4"/>
    <n v="0"/>
    <n v="3"/>
    <n v="2"/>
    <n v="2002"/>
    <n v="0.28699999999999998"/>
    <n v="3498"/>
    <n v="250.11"/>
    <n v="874900"/>
    <n v="340.19"/>
    <n v="1190000"/>
    <x v="2391"/>
    <n v="315100"/>
    <x v="2551"/>
    <x v="2154"/>
    <x v="89"/>
    <n v="2"/>
    <x v="6"/>
  </r>
  <r>
    <n v="3009"/>
    <n v="7115941"/>
    <s v="C"/>
    <n v="2"/>
    <s v="8212 Briarwood Ln"/>
    <x v="25"/>
    <n v="3"/>
    <n v="1"/>
    <n v="1"/>
    <n v="1"/>
    <n v="1"/>
    <n v="1961"/>
    <n v="0.17799999999999999"/>
    <n v="1051"/>
    <n v="261.66000000000003"/>
    <n v="275000"/>
    <n v="385.35"/>
    <n v="405000"/>
    <x v="2392"/>
    <n v="130000"/>
    <x v="2552"/>
    <x v="2155"/>
    <x v="89"/>
    <n v="3"/>
    <x v="3"/>
  </r>
  <r>
    <n v="3010"/>
    <n v="1231663"/>
    <s v="C"/>
    <s v="1N"/>
    <s v="7405 Fireoak Dr"/>
    <x v="14"/>
    <n v="4"/>
    <n v="2"/>
    <n v="1"/>
    <n v="2"/>
    <n v="2"/>
    <n v="1980"/>
    <n v="0.19"/>
    <n v="2382"/>
    <n v="262.38"/>
    <n v="625000"/>
    <n v="304.37"/>
    <n v="725000"/>
    <x v="1357"/>
    <n v="100000"/>
    <x v="2553"/>
    <x v="1458"/>
    <x v="89"/>
    <n v="0"/>
    <x v="1"/>
  </r>
  <r>
    <n v="3011"/>
    <n v="6477413"/>
    <s v="C"/>
    <s v="SWW"/>
    <s v="6709 Edwardson Cv"/>
    <x v="15"/>
    <n v="3"/>
    <n v="2"/>
    <n v="0"/>
    <n v="2"/>
    <n v="1"/>
    <n v="1994"/>
    <n v="0.158"/>
    <n v="1630"/>
    <n v="291.41000000000003"/>
    <n v="475000"/>
    <n v="351.53"/>
    <n v="573000"/>
    <x v="2393"/>
    <n v="98000"/>
    <x v="2554"/>
    <x v="2156"/>
    <x v="89"/>
    <n v="3"/>
    <x v="3"/>
  </r>
  <r>
    <n v="3012"/>
    <n v="4283803"/>
    <s v="C"/>
    <s v="SWW"/>
    <s v="7124 Quimper Ln"/>
    <x v="15"/>
    <n v="4"/>
    <n v="2"/>
    <n v="0"/>
    <n v="2"/>
    <n v="1"/>
    <n v="1996"/>
    <n v="0.217"/>
    <n v="2359"/>
    <n v="294.62"/>
    <n v="695000"/>
    <n v="299.27999999999997"/>
    <n v="706000"/>
    <x v="2394"/>
    <n v="11000"/>
    <x v="2555"/>
    <x v="2157"/>
    <x v="89"/>
    <n v="6"/>
    <x v="32"/>
  </r>
  <r>
    <n v="3013"/>
    <n v="7837201"/>
    <s v="C"/>
    <s v="W"/>
    <s v="7621 Scenic Brook Dr"/>
    <x v="30"/>
    <n v="3"/>
    <n v="2"/>
    <n v="0"/>
    <n v="2"/>
    <n v="1"/>
    <n v="1980"/>
    <n v="0.29399999999999998"/>
    <n v="1188"/>
    <n v="307.24"/>
    <n v="365000"/>
    <n v="353.54"/>
    <n v="420000"/>
    <x v="2395"/>
    <n v="55000"/>
    <x v="2556"/>
    <x v="2158"/>
    <x v="89"/>
    <n v="4"/>
    <x v="4"/>
  </r>
  <r>
    <n v="3014"/>
    <n v="4354596"/>
    <s v="C"/>
    <n v="3"/>
    <s v="6604 Bradley Dr"/>
    <x v="20"/>
    <n v="4"/>
    <n v="2"/>
    <n v="1"/>
    <n v="2"/>
    <n v="2"/>
    <n v="1962"/>
    <n v="0.48699999999999999"/>
    <n v="2317"/>
    <n v="323.69"/>
    <n v="750000"/>
    <n v="410.01"/>
    <n v="950000"/>
    <x v="2396"/>
    <n v="200000"/>
    <x v="2557"/>
    <x v="2159"/>
    <x v="89"/>
    <n v="3"/>
    <x v="3"/>
  </r>
  <r>
    <n v="3015"/>
    <n v="9926770"/>
    <s v="C"/>
    <s v="10N"/>
    <s v="4804 Aberdeen Dr"/>
    <x v="31"/>
    <n v="3"/>
    <n v="1"/>
    <n v="0"/>
    <n v="1"/>
    <n v="1"/>
    <n v="1969"/>
    <n v="0.14899999999999999"/>
    <n v="948"/>
    <n v="342.83"/>
    <n v="325000"/>
    <n v="465.19"/>
    <n v="441000"/>
    <x v="2397"/>
    <n v="116000"/>
    <x v="2558"/>
    <x v="2160"/>
    <x v="89"/>
    <n v="5"/>
    <x v="16"/>
  </r>
  <r>
    <n v="3016"/>
    <n v="5109327"/>
    <s v="C"/>
    <n v="9"/>
    <s v="4405 Terrilance Dr"/>
    <x v="33"/>
    <n v="3"/>
    <n v="2"/>
    <n v="0"/>
    <n v="2"/>
    <n v="1"/>
    <n v="1958"/>
    <n v="0.35799999999999998"/>
    <n v="1260"/>
    <n v="356.35"/>
    <n v="449000"/>
    <n v="420.63"/>
    <n v="530000"/>
    <x v="2398"/>
    <n v="81000"/>
    <x v="2559"/>
    <x v="2161"/>
    <x v="89"/>
    <n v="7"/>
    <x v="11"/>
  </r>
  <r>
    <n v="3017"/>
    <n v="9077700"/>
    <s v="C"/>
    <s v="10S"/>
    <s v="3201 Paisano Trl"/>
    <x v="31"/>
    <n v="3"/>
    <n v="2"/>
    <n v="0"/>
    <n v="2"/>
    <n v="1"/>
    <n v="1980"/>
    <n v="0.159"/>
    <n v="1098"/>
    <n v="387.07"/>
    <n v="425000"/>
    <n v="387.07"/>
    <n v="425000"/>
    <x v="1"/>
    <n v="0"/>
    <x v="1"/>
    <x v="1"/>
    <x v="89"/>
    <n v="0"/>
    <x v="1"/>
  </r>
  <r>
    <n v="3018"/>
    <n v="3580405"/>
    <s v="C"/>
    <n v="3"/>
    <s v="4200 Nitschke St"/>
    <x v="20"/>
    <n v="3"/>
    <n v="2"/>
    <n v="1"/>
    <n v="2"/>
    <n v="2"/>
    <n v="2015"/>
    <n v="0.08"/>
    <n v="2192"/>
    <n v="410.13"/>
    <n v="899000"/>
    <n v="447.76"/>
    <n v="981500"/>
    <x v="1497"/>
    <n v="82500"/>
    <x v="2560"/>
    <x v="2162"/>
    <x v="89"/>
    <n v="3"/>
    <x v="3"/>
  </r>
  <r>
    <n v="3019"/>
    <n v="8952635"/>
    <s v="C"/>
    <s v="10N"/>
    <s v="4907 Brighton Rd"/>
    <x v="31"/>
    <n v="4"/>
    <n v="2"/>
    <n v="0"/>
    <n v="1"/>
    <n v="1"/>
    <n v="1964"/>
    <n v="0.33100000000000002"/>
    <n v="1288"/>
    <n v="438.59"/>
    <n v="564900"/>
    <n v="555.12"/>
    <n v="715000"/>
    <x v="2399"/>
    <n v="150100"/>
    <x v="2561"/>
    <x v="2163"/>
    <x v="89"/>
    <n v="3"/>
    <x v="3"/>
  </r>
  <r>
    <n v="3020"/>
    <n v="5392832"/>
    <s v="C"/>
    <n v="2"/>
    <s v="1902 Cullen Ave #2"/>
    <x v="25"/>
    <n v="2"/>
    <n v="2"/>
    <n v="1"/>
    <n v="1"/>
    <n v="2"/>
    <n v="2021"/>
    <n v="0.20699999999999999"/>
    <n v="1095"/>
    <n v="456.62"/>
    <n v="500000"/>
    <n v="525.11"/>
    <n v="575000"/>
    <x v="2400"/>
    <n v="75000"/>
    <x v="2562"/>
    <x v="960"/>
    <x v="89"/>
    <n v="3"/>
    <x v="3"/>
  </r>
  <r>
    <n v="3021"/>
    <n v="7929040"/>
    <s v="C"/>
    <n v="3"/>
    <s v="5210 Medford Dr"/>
    <x v="20"/>
    <n v="3"/>
    <n v="2"/>
    <n v="0"/>
    <n v="1"/>
    <n v="1"/>
    <n v="1964"/>
    <n v="0.245"/>
    <n v="1068"/>
    <n v="482.21"/>
    <n v="515000"/>
    <n v="479.87"/>
    <n v="512500"/>
    <x v="1549"/>
    <n v="-2500"/>
    <x v="2563"/>
    <x v="2164"/>
    <x v="89"/>
    <n v="3"/>
    <x v="3"/>
  </r>
  <r>
    <n v="3022"/>
    <n v="5611204"/>
    <s v="C"/>
    <n v="2"/>
    <s v="7811 Tisdale Dr"/>
    <x v="25"/>
    <n v="3"/>
    <n v="2"/>
    <n v="0"/>
    <n v="0"/>
    <n v="1"/>
    <n v="1958"/>
    <n v="0.122"/>
    <n v="1071"/>
    <n v="503.17"/>
    <n v="538900"/>
    <n v="483.66"/>
    <n v="518000"/>
    <x v="2401"/>
    <n v="-20900"/>
    <x v="2564"/>
    <x v="2165"/>
    <x v="89"/>
    <n v="5"/>
    <x v="16"/>
  </r>
  <r>
    <n v="3023"/>
    <n v="9637552"/>
    <s v="C"/>
    <n v="2"/>
    <s v="1512 Brentwood St"/>
    <x v="25"/>
    <n v="3"/>
    <n v="1"/>
    <n v="0"/>
    <n v="2"/>
    <n v="1"/>
    <n v="1951"/>
    <n v="0.182"/>
    <n v="1108"/>
    <n v="505.42"/>
    <n v="560000"/>
    <n v="505.42"/>
    <n v="560000"/>
    <x v="1"/>
    <n v="0"/>
    <x v="1"/>
    <x v="1"/>
    <x v="89"/>
    <n v="0"/>
    <x v="1"/>
  </r>
  <r>
    <n v="3024"/>
    <n v="1742019"/>
    <s v="C"/>
    <s v="1A"/>
    <s v="7307 Mesa Dr"/>
    <x v="34"/>
    <n v="4"/>
    <n v="3"/>
    <n v="0"/>
    <n v="2"/>
    <n v="1"/>
    <n v="1965"/>
    <n v="0.25800000000000001"/>
    <n v="2391"/>
    <n v="543.71"/>
    <n v="1300000"/>
    <n v="658.72"/>
    <n v="1575000"/>
    <x v="2402"/>
    <n v="275000"/>
    <x v="2565"/>
    <x v="2166"/>
    <x v="89"/>
    <n v="5"/>
    <x v="16"/>
  </r>
  <r>
    <n v="3025"/>
    <n v="4101178"/>
    <s v="C"/>
    <s v="1B"/>
    <s v="1619 MOHLE Dr"/>
    <x v="37"/>
    <n v="3"/>
    <n v="2"/>
    <n v="0"/>
    <n v="0"/>
    <n v="1"/>
    <n v="1939"/>
    <n v="0.16500000000000001"/>
    <n v="2000"/>
    <n v="550"/>
    <n v="1100000"/>
    <n v="650"/>
    <n v="1300000"/>
    <x v="2403"/>
    <n v="200000"/>
    <x v="2566"/>
    <x v="1269"/>
    <x v="89"/>
    <n v="4"/>
    <x v="4"/>
  </r>
  <r>
    <n v="3026"/>
    <n v="5276542"/>
    <s v="C"/>
    <s v="1B"/>
    <s v="701 Norwalk Ln"/>
    <x v="37"/>
    <n v="4"/>
    <n v="4"/>
    <n v="1"/>
    <n v="2"/>
    <n v="2"/>
    <n v="2007"/>
    <n v="0.16300000000000001"/>
    <n v="2962"/>
    <n v="673.53"/>
    <n v="1995000"/>
    <n v="673.53"/>
    <n v="1995000"/>
    <x v="1"/>
    <n v="0"/>
    <x v="1"/>
    <x v="1"/>
    <x v="89"/>
    <n v="105"/>
    <x v="174"/>
  </r>
  <r>
    <n v="3027"/>
    <n v="6573222"/>
    <s v="C"/>
    <n v="4"/>
    <s v="4505 Bull Creek Rd"/>
    <x v="34"/>
    <n v="2"/>
    <n v="1"/>
    <n v="0"/>
    <n v="1"/>
    <n v="1"/>
    <n v="1950"/>
    <n v="0.14899999999999999"/>
    <n v="811"/>
    <n v="702.84"/>
    <n v="570000"/>
    <n v="790.69"/>
    <n v="641250"/>
    <x v="2404"/>
    <n v="71250"/>
    <x v="2567"/>
    <x v="949"/>
    <x v="89"/>
    <n v="13"/>
    <x v="10"/>
  </r>
  <r>
    <n v="3028"/>
    <n v="2554528"/>
    <s v="C"/>
    <n v="11"/>
    <s v="5702 Teri Rd"/>
    <x v="8"/>
    <n v="4"/>
    <n v="2"/>
    <n v="0"/>
    <n v="0"/>
    <n v="1"/>
    <n v="1997"/>
    <n v="0.13300000000000001"/>
    <n v="1571"/>
    <n v="197.33"/>
    <n v="310000"/>
    <n v="248.25"/>
    <n v="390000"/>
    <x v="2405"/>
    <n v="80000"/>
    <x v="2568"/>
    <x v="1552"/>
    <x v="90"/>
    <n v="5"/>
    <x v="16"/>
  </r>
  <r>
    <n v="3029"/>
    <n v="8070753"/>
    <s v="C"/>
    <n v="11"/>
    <s v="5303 Viewpoint Dr"/>
    <x v="8"/>
    <n v="3"/>
    <n v="2"/>
    <n v="1"/>
    <n v="1"/>
    <n v="2"/>
    <n v="2003"/>
    <n v="0.16"/>
    <n v="1421"/>
    <n v="204.01"/>
    <n v="289900"/>
    <n v="281.49"/>
    <n v="400000"/>
    <x v="2406"/>
    <n v="110100"/>
    <x v="2569"/>
    <x v="2167"/>
    <x v="90"/>
    <n v="2"/>
    <x v="6"/>
  </r>
  <r>
    <n v="3030"/>
    <n v="1353628"/>
    <s v="C"/>
    <n v="11"/>
    <s v="5710 Lark Creek Dr"/>
    <x v="8"/>
    <n v="3"/>
    <n v="2"/>
    <n v="0"/>
    <n v="2"/>
    <n v="1"/>
    <n v="2001"/>
    <n v="0.17699999999999999"/>
    <n v="1446"/>
    <n v="207.4"/>
    <n v="299900"/>
    <n v="235.13"/>
    <n v="340000"/>
    <x v="2407"/>
    <n v="40100"/>
    <x v="2570"/>
    <x v="2168"/>
    <x v="90"/>
    <n v="3"/>
    <x v="3"/>
  </r>
  <r>
    <n v="3031"/>
    <n v="8684873"/>
    <s v="C"/>
    <s v="NW"/>
    <s v="10512 Brimfield Ct"/>
    <x v="2"/>
    <n v="4"/>
    <n v="3"/>
    <n v="0"/>
    <n v="3"/>
    <n v="2"/>
    <n v="2002"/>
    <n v="0.32"/>
    <n v="3293"/>
    <n v="212.57"/>
    <n v="700000"/>
    <n v="306.87"/>
    <n v="1010512"/>
    <x v="2408"/>
    <n v="310512"/>
    <x v="2571"/>
    <x v="2169"/>
    <x v="90"/>
    <n v="3"/>
    <x v="6"/>
  </r>
  <r>
    <n v="3032"/>
    <n v="1998224"/>
    <s v="C"/>
    <s v="HD"/>
    <s v="1635 Cool Spring Way"/>
    <x v="7"/>
    <n v="4"/>
    <n v="3"/>
    <n v="1"/>
    <n v="3"/>
    <n v="1.5"/>
    <n v="2018"/>
    <n v="0.27800000000000002"/>
    <n v="3194"/>
    <n v="212.9"/>
    <n v="680000"/>
    <n v="251.1"/>
    <n v="802000"/>
    <x v="2161"/>
    <n v="122000"/>
    <x v="2572"/>
    <x v="2170"/>
    <x v="90"/>
    <n v="4"/>
    <x v="4"/>
  </r>
  <r>
    <n v="3033"/>
    <n v="5322033"/>
    <s v="C"/>
    <s v="LS"/>
    <s v="17401 Rush Pea Cir"/>
    <x v="11"/>
    <n v="5"/>
    <n v="4"/>
    <n v="1"/>
    <n v="3"/>
    <n v="2"/>
    <n v="2011"/>
    <n v="0.27300000000000002"/>
    <n v="4256"/>
    <n v="217.34"/>
    <n v="925000"/>
    <n v="234.96"/>
    <n v="1000000"/>
    <x v="2409"/>
    <n v="75000"/>
    <x v="2573"/>
    <x v="2171"/>
    <x v="90"/>
    <n v="5"/>
    <x v="16"/>
  </r>
  <r>
    <n v="3034"/>
    <n v="7426874"/>
    <s v="C"/>
    <s v="LS"/>
    <s v="4301 Adirondack Summit Dr"/>
    <x v="11"/>
    <n v="5"/>
    <n v="4"/>
    <n v="0"/>
    <n v="3"/>
    <n v="2"/>
    <n v="2012"/>
    <n v="0.32"/>
    <n v="4559"/>
    <n v="219.13"/>
    <n v="999000"/>
    <n v="254.44"/>
    <n v="1160000"/>
    <x v="1937"/>
    <n v="161000"/>
    <x v="2574"/>
    <x v="2172"/>
    <x v="90"/>
    <n v="2"/>
    <x v="6"/>
  </r>
  <r>
    <n v="3035"/>
    <n v="4145681"/>
    <s v="C"/>
    <s v="N"/>
    <s v="3812 Kennedy Grace Ln"/>
    <x v="5"/>
    <n v="3"/>
    <n v="2"/>
    <n v="1"/>
    <n v="2"/>
    <n v="2"/>
    <n v="2015"/>
    <n v="0.10100000000000001"/>
    <n v="1910"/>
    <n v="222.51"/>
    <n v="425000"/>
    <n v="253.93"/>
    <n v="485000"/>
    <x v="2410"/>
    <n v="60000"/>
    <x v="2575"/>
    <x v="2173"/>
    <x v="90"/>
    <n v="5"/>
    <x v="4"/>
  </r>
  <r>
    <n v="3036"/>
    <n v="3651072"/>
    <s v="C"/>
    <s v="LS"/>
    <s v="16712 Poppy Mallow Dr"/>
    <x v="11"/>
    <n v="5"/>
    <n v="4"/>
    <n v="0"/>
    <n v="3"/>
    <n v="2"/>
    <n v="2014"/>
    <n v="0.44700000000000001"/>
    <n v="4184"/>
    <n v="225.86"/>
    <n v="945000"/>
    <n v="274.86"/>
    <n v="1150000"/>
    <x v="2411"/>
    <n v="205000"/>
    <x v="2576"/>
    <x v="2174"/>
    <x v="90"/>
    <n v="10"/>
    <x v="28"/>
  </r>
  <r>
    <n v="3037"/>
    <n v="5743362"/>
    <s v="C"/>
    <s v="1N"/>
    <s v="4005 Biscay Dr"/>
    <x v="14"/>
    <n v="4"/>
    <n v="2"/>
    <n v="0"/>
    <n v="2"/>
    <n v="1"/>
    <n v="1975"/>
    <n v="0.19400000000000001"/>
    <n v="1989"/>
    <n v="238.81"/>
    <n v="475000"/>
    <n v="302.66000000000003"/>
    <n v="602000"/>
    <x v="2412"/>
    <n v="127000"/>
    <x v="2577"/>
    <x v="2175"/>
    <x v="90"/>
    <n v="5"/>
    <x v="16"/>
  </r>
  <r>
    <n v="3038"/>
    <n v="9972237"/>
    <s v="C"/>
    <s v="SWE"/>
    <s v="11501 Bruce Jenner Ln"/>
    <x v="9"/>
    <n v="3"/>
    <n v="2"/>
    <n v="1"/>
    <n v="2"/>
    <n v="2"/>
    <n v="2007"/>
    <n v="9.6000000000000002E-2"/>
    <n v="1581"/>
    <n v="246.68"/>
    <n v="390000"/>
    <n v="256.8"/>
    <n v="406000"/>
    <x v="1968"/>
    <n v="16000"/>
    <x v="2578"/>
    <x v="2176"/>
    <x v="90"/>
    <n v="2"/>
    <x v="5"/>
  </r>
  <r>
    <n v="3039"/>
    <n v="3302297"/>
    <s v="C"/>
    <s v="LS"/>
    <s v="16706 Lilo Dr"/>
    <x v="11"/>
    <n v="3"/>
    <n v="2"/>
    <n v="1"/>
    <n v="2"/>
    <n v="2"/>
    <n v="2020"/>
    <n v="0.17399999999999999"/>
    <n v="2313"/>
    <n v="250.11"/>
    <n v="578500"/>
    <n v="248.51"/>
    <n v="574799"/>
    <x v="2413"/>
    <n v="-3701"/>
    <x v="2579"/>
    <x v="2177"/>
    <x v="90"/>
    <n v="54"/>
    <x v="31"/>
  </r>
  <r>
    <n v="3040"/>
    <n v="2840963"/>
    <s v="C"/>
    <s v="SWE"/>
    <s v="12504 Ondara Dr"/>
    <x v="13"/>
    <n v="4"/>
    <n v="2"/>
    <n v="1"/>
    <n v="2"/>
    <n v="2"/>
    <n v="2016"/>
    <n v="0.16300000000000001"/>
    <n v="2596"/>
    <n v="269.26"/>
    <n v="699000"/>
    <n v="308.55"/>
    <n v="801000"/>
    <x v="2414"/>
    <n v="102000"/>
    <x v="2580"/>
    <x v="2178"/>
    <x v="90"/>
    <n v="4"/>
    <x v="4"/>
  </r>
  <r>
    <n v="3041"/>
    <n v="5371320"/>
    <s v="C"/>
    <s v="SWE"/>
    <s v="8200 Alophia Dr"/>
    <x v="13"/>
    <n v="5"/>
    <n v="3"/>
    <n v="1"/>
    <n v="2"/>
    <n v="2"/>
    <n v="2007"/>
    <n v="0.17799999999999999"/>
    <n v="2405"/>
    <n v="270.27"/>
    <n v="650000"/>
    <n v="279.83"/>
    <n v="673000"/>
    <x v="825"/>
    <n v="23000"/>
    <x v="2581"/>
    <x v="2179"/>
    <x v="90"/>
    <n v="5"/>
    <x v="4"/>
  </r>
  <r>
    <n v="3042"/>
    <n v="9320464"/>
    <s v="C"/>
    <s v="NW"/>
    <s v="8501 Inca Dove Dr"/>
    <x v="3"/>
    <n v="3"/>
    <n v="2"/>
    <n v="0"/>
    <n v="2"/>
    <n v="1"/>
    <n v="2011"/>
    <n v="0.127"/>
    <n v="1382"/>
    <n v="271.27"/>
    <n v="374900"/>
    <n v="398.34"/>
    <n v="550500"/>
    <x v="2415"/>
    <n v="175600"/>
    <x v="2582"/>
    <x v="2180"/>
    <x v="90"/>
    <n v="5"/>
    <x v="4"/>
  </r>
  <r>
    <n v="3043"/>
    <n v="5854523"/>
    <s v="C"/>
    <s v="8W"/>
    <s v="2811 Mecca Rd"/>
    <x v="36"/>
    <n v="4"/>
    <n v="3"/>
    <n v="1"/>
    <n v="0"/>
    <n v="2"/>
    <n v="1996"/>
    <n v="0.3"/>
    <n v="2383"/>
    <n v="272.77"/>
    <n v="650000"/>
    <n v="262.27"/>
    <n v="625000"/>
    <x v="2416"/>
    <n v="-25000"/>
    <x v="2583"/>
    <x v="871"/>
    <x v="90"/>
    <n v="12"/>
    <x v="10"/>
  </r>
  <r>
    <n v="3044"/>
    <n v="4402439"/>
    <s v="C"/>
    <s v="LS"/>
    <s v="14400 Piper Glen Dr"/>
    <x v="11"/>
    <n v="5"/>
    <n v="5"/>
    <n v="1"/>
    <n v="3"/>
    <n v="2"/>
    <n v="2008"/>
    <n v="0.35799999999999998"/>
    <n v="6204"/>
    <n v="273.86"/>
    <n v="1699000"/>
    <n v="269.83"/>
    <n v="1674000"/>
    <x v="2417"/>
    <n v="-25000"/>
    <x v="2584"/>
    <x v="2181"/>
    <x v="90"/>
    <n v="56"/>
    <x v="60"/>
  </r>
  <r>
    <n v="3045"/>
    <n v="3607401"/>
    <s v="C"/>
    <s v="SWE"/>
    <s v="3009 Festus Dr"/>
    <x v="9"/>
    <n v="3"/>
    <n v="2"/>
    <n v="1"/>
    <n v="2"/>
    <n v="2"/>
    <n v="1986"/>
    <n v="0.18"/>
    <n v="1906"/>
    <n v="275.45"/>
    <n v="525000"/>
    <n v="340.24"/>
    <n v="648500"/>
    <x v="2418"/>
    <n v="123500"/>
    <x v="2585"/>
    <x v="2182"/>
    <x v="90"/>
    <n v="8"/>
    <x v="32"/>
  </r>
  <r>
    <n v="3046"/>
    <n v="4403347"/>
    <s v="C"/>
    <s v="10S"/>
    <s v="7605 Melville Cv"/>
    <x v="15"/>
    <n v="3"/>
    <n v="2"/>
    <n v="0"/>
    <n v="2"/>
    <n v="1"/>
    <n v="1981"/>
    <n v="0.17299999999999999"/>
    <n v="1343"/>
    <n v="279.23"/>
    <n v="375000"/>
    <n v="282.95"/>
    <n v="380000"/>
    <x v="2419"/>
    <n v="5000"/>
    <x v="2586"/>
    <x v="1966"/>
    <x v="90"/>
    <n v="6"/>
    <x v="32"/>
  </r>
  <r>
    <n v="3047"/>
    <n v="2121798"/>
    <s v="C"/>
    <s v="5E"/>
    <s v="4506 Best Way Ln"/>
    <x v="4"/>
    <n v="2"/>
    <n v="1"/>
    <n v="0"/>
    <n v="0"/>
    <n v="1"/>
    <n v="2008"/>
    <n v="0.14199999999999999"/>
    <n v="800"/>
    <n v="287.38"/>
    <n v="229900"/>
    <n v="325"/>
    <n v="260000"/>
    <x v="2420"/>
    <n v="30100"/>
    <x v="2587"/>
    <x v="2183"/>
    <x v="90"/>
    <n v="13"/>
    <x v="30"/>
  </r>
  <r>
    <n v="3048"/>
    <n v="4460732"/>
    <s v="C"/>
    <s v="NE"/>
    <s v="8205 Shenandoah Dr"/>
    <x v="10"/>
    <n v="3"/>
    <n v="2"/>
    <n v="0"/>
    <n v="2"/>
    <n v="1"/>
    <n v="1969"/>
    <n v="0.23100000000000001"/>
    <n v="1703"/>
    <n v="290.66000000000003"/>
    <n v="495000"/>
    <n v="322.95999999999998"/>
    <n v="550000"/>
    <x v="2421"/>
    <n v="55000"/>
    <x v="2588"/>
    <x v="254"/>
    <x v="90"/>
    <n v="9"/>
    <x v="11"/>
  </r>
  <r>
    <n v="3049"/>
    <n v="8557597"/>
    <s v="C"/>
    <s v="LS"/>
    <s v="226 Varco Dr"/>
    <x v="11"/>
    <n v="4"/>
    <n v="3"/>
    <n v="1"/>
    <n v="3"/>
    <n v="2"/>
    <n v="2007"/>
    <n v="0.58699999999999997"/>
    <n v="4074"/>
    <n v="306.82"/>
    <n v="1250000"/>
    <n v="333.82"/>
    <n v="1360000"/>
    <x v="2422"/>
    <n v="110000"/>
    <x v="2589"/>
    <x v="2184"/>
    <x v="90"/>
    <n v="5"/>
    <x v="16"/>
  </r>
  <r>
    <n v="3050"/>
    <n v="9289895"/>
    <s v="C"/>
    <n v="3"/>
    <s v="5303 Beechmoor Dr"/>
    <x v="20"/>
    <n v="4"/>
    <n v="2"/>
    <n v="0"/>
    <n v="1"/>
    <n v="1"/>
    <n v="1966"/>
    <n v="0.222"/>
    <n v="2226"/>
    <n v="314.42"/>
    <n v="699900"/>
    <n v="336.93"/>
    <n v="750000"/>
    <x v="2423"/>
    <n v="50100"/>
    <x v="2590"/>
    <x v="265"/>
    <x v="90"/>
    <n v="5"/>
    <x v="16"/>
  </r>
  <r>
    <n v="3051"/>
    <n v="2364045"/>
    <s v="C"/>
    <s v="LS"/>
    <s v="5502 Patagonia Pass"/>
    <x v="11"/>
    <n v="3"/>
    <n v="2"/>
    <n v="0"/>
    <n v="2"/>
    <n v="1"/>
    <n v="2016"/>
    <n v="0.30099999999999999"/>
    <n v="1959"/>
    <n v="319.04000000000002"/>
    <n v="625000"/>
    <n v="331.8"/>
    <n v="650000"/>
    <x v="2424"/>
    <n v="25000"/>
    <x v="2591"/>
    <x v="224"/>
    <x v="90"/>
    <n v="5"/>
    <x v="16"/>
  </r>
  <r>
    <n v="3052"/>
    <n v="9579874"/>
    <s v="C"/>
    <n v="3"/>
    <s v="7305 Brookhollow Dr"/>
    <x v="12"/>
    <n v="4"/>
    <n v="2"/>
    <n v="1"/>
    <n v="2"/>
    <n v="1"/>
    <n v="1970"/>
    <n v="0.20100000000000001"/>
    <n v="1531"/>
    <n v="323.32"/>
    <n v="495000"/>
    <n v="323.32"/>
    <n v="495000"/>
    <x v="1"/>
    <n v="0"/>
    <x v="1"/>
    <x v="1"/>
    <x v="90"/>
    <n v="7"/>
    <x v="11"/>
  </r>
  <r>
    <n v="3053"/>
    <n v="7726505"/>
    <s v="C"/>
    <s v="1N"/>
    <s v="9704 Sorrento Ct"/>
    <x v="14"/>
    <n v="4"/>
    <n v="2"/>
    <n v="0"/>
    <n v="2"/>
    <n v="1"/>
    <n v="1982"/>
    <n v="1.173"/>
    <n v="2843"/>
    <n v="334.15"/>
    <n v="950000"/>
    <n v="471.33"/>
    <n v="1340000"/>
    <x v="2425"/>
    <n v="390000"/>
    <x v="2592"/>
    <x v="2185"/>
    <x v="90"/>
    <n v="5"/>
    <x v="16"/>
  </r>
  <r>
    <n v="3054"/>
    <n v="9679466"/>
    <s v="C"/>
    <s v="W"/>
    <s v="4830 Trail Crest Cir"/>
    <x v="17"/>
    <n v="3"/>
    <n v="2"/>
    <n v="0"/>
    <n v="2"/>
    <n v="1"/>
    <n v="1975"/>
    <n v="0.20200000000000001"/>
    <n v="1669"/>
    <n v="350.51"/>
    <n v="585000"/>
    <n v="398.44"/>
    <n v="665000"/>
    <x v="2426"/>
    <n v="80000"/>
    <x v="2593"/>
    <x v="2186"/>
    <x v="90"/>
    <n v="5"/>
    <x v="16"/>
  </r>
  <r>
    <n v="3055"/>
    <n v="7888305"/>
    <s v="C"/>
    <s v="LS"/>
    <s v="8517 Rollins Dr"/>
    <x v="11"/>
    <n v="4"/>
    <n v="4"/>
    <n v="0"/>
    <n v="3"/>
    <n v="2"/>
    <n v="2015"/>
    <n v="1.4630000000000001"/>
    <n v="3713"/>
    <n v="370.32"/>
    <n v="1375000"/>
    <n v="403.99"/>
    <n v="1500000"/>
    <x v="2427"/>
    <n v="125000"/>
    <x v="2594"/>
    <x v="1305"/>
    <x v="90"/>
    <n v="3"/>
    <x v="3"/>
  </r>
  <r>
    <n v="3056"/>
    <n v="5896372"/>
    <s v="C"/>
    <s v="1N"/>
    <s v="11603 Broad Oaks Dr"/>
    <x v="14"/>
    <n v="3"/>
    <n v="2"/>
    <n v="0"/>
    <n v="2"/>
    <n v="1"/>
    <n v="1975"/>
    <n v="0.219"/>
    <n v="1477"/>
    <n v="372.38"/>
    <n v="550000"/>
    <n v="470.55"/>
    <n v="695000"/>
    <x v="2428"/>
    <n v="145000"/>
    <x v="2595"/>
    <x v="2187"/>
    <x v="90"/>
    <n v="4"/>
    <x v="4"/>
  </r>
  <r>
    <n v="3057"/>
    <n v="6972985"/>
    <s v="C"/>
    <n v="3"/>
    <s v="3401 Carol Ann Dr"/>
    <x v="20"/>
    <n v="4"/>
    <n v="2"/>
    <n v="0"/>
    <n v="0"/>
    <n v="1"/>
    <n v="1954"/>
    <n v="0.35199999999999998"/>
    <n v="1428"/>
    <n v="430.67"/>
    <n v="615000"/>
    <n v="474.44"/>
    <n v="677500"/>
    <x v="2429"/>
    <n v="62500"/>
    <x v="2596"/>
    <x v="2188"/>
    <x v="90"/>
    <n v="5"/>
    <x v="16"/>
  </r>
  <r>
    <n v="3058"/>
    <n v="4596464"/>
    <s v="C"/>
    <n v="3"/>
    <s v="3311 Werner Ave"/>
    <x v="38"/>
    <n v="2"/>
    <n v="2"/>
    <n v="0"/>
    <n v="0"/>
    <n v="1"/>
    <n v="1947"/>
    <n v="0.11799999999999999"/>
    <n v="1336"/>
    <n v="445.36"/>
    <n v="595000"/>
    <n v="521.11"/>
    <n v="696200"/>
    <x v="2430"/>
    <n v="101200"/>
    <x v="2597"/>
    <x v="2189"/>
    <x v="90"/>
    <n v="3"/>
    <x v="6"/>
  </r>
  <r>
    <n v="3059"/>
    <n v="8790900"/>
    <s v="C"/>
    <n v="3"/>
    <s v="2021 Northridge Dr"/>
    <x v="20"/>
    <n v="3"/>
    <n v="2"/>
    <n v="0"/>
    <n v="1"/>
    <n v="1"/>
    <n v="1962"/>
    <n v="0.21099999999999999"/>
    <n v="1530"/>
    <n v="456.86"/>
    <n v="699000"/>
    <n v="552.29"/>
    <n v="845000"/>
    <x v="2431"/>
    <n v="146000"/>
    <x v="2598"/>
    <x v="2190"/>
    <x v="90"/>
    <n v="4"/>
    <x v="4"/>
  </r>
  <r>
    <n v="3060"/>
    <n v="5310757"/>
    <s v="C"/>
    <n v="6"/>
    <s v="3004 S 5th St #A"/>
    <x v="26"/>
    <n v="3"/>
    <n v="3"/>
    <n v="1"/>
    <n v="1"/>
    <n v="3"/>
    <n v="2018"/>
    <n v="0.155"/>
    <n v="2143"/>
    <n v="466.64"/>
    <n v="1000000"/>
    <n v="466.64"/>
    <n v="1000000"/>
    <x v="1"/>
    <n v="0"/>
    <x v="1"/>
    <x v="1"/>
    <x v="90"/>
    <n v="0"/>
    <x v="1"/>
  </r>
  <r>
    <n v="3061"/>
    <n v="6968367"/>
    <s v="C"/>
    <n v="7"/>
    <s v="2311 Westforest Dr"/>
    <x v="26"/>
    <n v="3"/>
    <n v="2"/>
    <n v="0"/>
    <n v="2"/>
    <n v="1"/>
    <n v="1956"/>
    <n v="0.19800000000000001"/>
    <n v="1586"/>
    <n v="491.8"/>
    <n v="780000"/>
    <n v="633.66999999999996"/>
    <n v="1005000"/>
    <x v="2432"/>
    <n v="225000"/>
    <x v="2599"/>
    <x v="2191"/>
    <x v="90"/>
    <n v="4"/>
    <x v="4"/>
  </r>
  <r>
    <n v="3062"/>
    <n v="9899332"/>
    <s v="C"/>
    <n v="4"/>
    <s v="5404 Mccandless St"/>
    <x v="42"/>
    <n v="2"/>
    <n v="1"/>
    <n v="0"/>
    <n v="2"/>
    <n v="1"/>
    <n v="1945"/>
    <n v="0.151"/>
    <n v="1070"/>
    <n v="570.09"/>
    <n v="610000"/>
    <n v="579.44000000000005"/>
    <n v="620000"/>
    <x v="2433"/>
    <n v="10000"/>
    <x v="2600"/>
    <x v="2192"/>
    <x v="90"/>
    <n v="6"/>
    <x v="16"/>
  </r>
  <r>
    <n v="3063"/>
    <n v="1345358"/>
    <s v="C"/>
    <s v="5E"/>
    <s v="1701 Jacey Way"/>
    <x v="4"/>
    <n v="3"/>
    <n v="2"/>
    <n v="1"/>
    <n v="2"/>
    <n v="2"/>
    <n v="2020"/>
    <n v="0.13800000000000001"/>
    <n v="2391"/>
    <n v="143.44999999999999"/>
    <n v="342999"/>
    <n v="143.16"/>
    <n v="342299"/>
    <x v="2434"/>
    <n v="-700"/>
    <x v="2601"/>
    <x v="2193"/>
    <x v="91"/>
    <n v="0"/>
    <x v="1"/>
  </r>
  <r>
    <n v="3064"/>
    <n v="9114952"/>
    <s v="C"/>
    <s v="SC"/>
    <s v="5845 Kleberg Trl"/>
    <x v="35"/>
    <n v="4"/>
    <n v="2"/>
    <n v="1"/>
    <n v="2"/>
    <n v="2"/>
    <n v="2013"/>
    <n v="0.11600000000000001"/>
    <n v="2432"/>
    <n v="164.06"/>
    <n v="399000"/>
    <n v="174.75"/>
    <n v="425000"/>
    <x v="2435"/>
    <n v="26000"/>
    <x v="2602"/>
    <x v="2194"/>
    <x v="91"/>
    <n v="24"/>
    <x v="8"/>
  </r>
  <r>
    <n v="3065"/>
    <n v="2788865"/>
    <s v="C"/>
    <s v="MA"/>
    <s v="6429 Graymont Dr"/>
    <x v="28"/>
    <n v="4"/>
    <n v="3"/>
    <n v="0"/>
    <n v="2"/>
    <n v="2"/>
    <n v="2018"/>
    <n v="0.108"/>
    <n v="2261"/>
    <n v="165.86"/>
    <n v="375000"/>
    <n v="174.7"/>
    <n v="395000"/>
    <x v="2436"/>
    <n v="20000"/>
    <x v="2603"/>
    <x v="30"/>
    <x v="91"/>
    <n v="6"/>
    <x v="32"/>
  </r>
  <r>
    <n v="3066"/>
    <n v="4439585"/>
    <s v="C"/>
    <s v="NE"/>
    <s v="11932 Kilmartin Ln"/>
    <x v="28"/>
    <n v="3"/>
    <n v="2"/>
    <n v="0"/>
    <n v="2"/>
    <n v="1"/>
    <n v="2003"/>
    <n v="0.151"/>
    <n v="1699"/>
    <n v="167.75"/>
    <n v="285000"/>
    <n v="198"/>
    <n v="336400"/>
    <x v="2437"/>
    <n v="51400"/>
    <x v="2604"/>
    <x v="2195"/>
    <x v="91"/>
    <n v="4"/>
    <x v="4"/>
  </r>
  <r>
    <n v="3067"/>
    <n v="7495566"/>
    <s v="C"/>
    <s v="RRW"/>
    <s v="15819 Hamden Cir"/>
    <x v="27"/>
    <n v="4"/>
    <n v="2"/>
    <n v="1"/>
    <n v="2"/>
    <n v="1"/>
    <n v="2001"/>
    <n v="0.19800000000000001"/>
    <n v="3008"/>
    <n v="171.21"/>
    <n v="515000"/>
    <n v="212.77"/>
    <n v="640000"/>
    <x v="2438"/>
    <n v="125000"/>
    <x v="2605"/>
    <x v="2196"/>
    <x v="91"/>
    <n v="2"/>
    <x v="6"/>
  </r>
  <r>
    <n v="3068"/>
    <n v="5382833"/>
    <s v="C"/>
    <s v="NE"/>
    <s v="12004 Reindeer Dr"/>
    <x v="28"/>
    <n v="3"/>
    <n v="2"/>
    <n v="0"/>
    <n v="2"/>
    <n v="1"/>
    <n v="2019"/>
    <n v="0.192"/>
    <n v="2143"/>
    <n v="177.32"/>
    <n v="380000"/>
    <n v="229.58"/>
    <n v="492000"/>
    <x v="2439"/>
    <n v="112000"/>
    <x v="2606"/>
    <x v="2197"/>
    <x v="91"/>
    <n v="3"/>
    <x v="3"/>
  </r>
  <r>
    <n v="3069"/>
    <n v="9045169"/>
    <s v="C"/>
    <s v="SWE"/>
    <s v="12021 Pepperidge Dr"/>
    <x v="13"/>
    <n v="4"/>
    <n v="3"/>
    <n v="0"/>
    <n v="2"/>
    <n v="2"/>
    <n v="2007"/>
    <n v="0.152"/>
    <n v="3654"/>
    <n v="185.82"/>
    <n v="679000"/>
    <n v="212.1"/>
    <n v="775000"/>
    <x v="2440"/>
    <n v="96000"/>
    <x v="2607"/>
    <x v="2198"/>
    <x v="91"/>
    <n v="5"/>
    <x v="4"/>
  </r>
  <r>
    <n v="3070"/>
    <n v="6292368"/>
    <s v="C"/>
    <s v="SWW"/>
    <s v="5325 Tamango Way"/>
    <x v="15"/>
    <n v="4"/>
    <n v="2"/>
    <n v="1"/>
    <n v="3"/>
    <n v="2"/>
    <n v="2002"/>
    <n v="0.17699999999999999"/>
    <n v="2835"/>
    <n v="206.35"/>
    <n v="585000"/>
    <n v="258.02"/>
    <n v="731500"/>
    <x v="2441"/>
    <n v="146500"/>
    <x v="2608"/>
    <x v="2199"/>
    <x v="91"/>
    <n v="4"/>
    <x v="4"/>
  </r>
  <r>
    <n v="3071"/>
    <n v="7200027"/>
    <s v="C"/>
    <s v="RN"/>
    <s v="3806 John Simpson Trl"/>
    <x v="29"/>
    <n v="4"/>
    <n v="3"/>
    <n v="0"/>
    <n v="2"/>
    <n v="2"/>
    <n v="1995"/>
    <n v="0.215"/>
    <n v="2992"/>
    <n v="226.6"/>
    <n v="678000"/>
    <n v="264.70999999999998"/>
    <n v="792000"/>
    <x v="2442"/>
    <n v="114000"/>
    <x v="2609"/>
    <x v="2200"/>
    <x v="91"/>
    <n v="4"/>
    <x v="4"/>
  </r>
  <r>
    <n v="3072"/>
    <n v="2025751"/>
    <s v="C"/>
    <s v="RN"/>
    <s v="11920 Versante Cir #VH53"/>
    <x v="2"/>
    <n v="3"/>
    <n v="3"/>
    <n v="0"/>
    <n v="2"/>
    <n v="2"/>
    <n v="2013"/>
    <n v="0"/>
    <n v="2582"/>
    <n v="231.99"/>
    <n v="599000"/>
    <n v="280.79000000000002"/>
    <n v="725000"/>
    <x v="1673"/>
    <n v="126000"/>
    <x v="2610"/>
    <x v="2201"/>
    <x v="91"/>
    <n v="1"/>
    <x v="5"/>
  </r>
  <r>
    <n v="3073"/>
    <n v="8724664"/>
    <s v="C"/>
    <s v="SWW"/>
    <s v="7731 Kiva Dr"/>
    <x v="15"/>
    <n v="3"/>
    <n v="2"/>
    <n v="0"/>
    <n v="2"/>
    <n v="1"/>
    <n v="1991"/>
    <n v="0.27800000000000002"/>
    <n v="1975"/>
    <n v="245.57"/>
    <n v="485000"/>
    <n v="303.8"/>
    <n v="600000"/>
    <x v="2443"/>
    <n v="115000"/>
    <x v="2611"/>
    <x v="2202"/>
    <x v="91"/>
    <n v="0"/>
    <x v="1"/>
  </r>
  <r>
    <n v="3074"/>
    <n v="8857819"/>
    <s v="C"/>
    <s v="N"/>
    <s v="14410 Tiffer Ln"/>
    <x v="5"/>
    <n v="3"/>
    <n v="2"/>
    <n v="1"/>
    <n v="1"/>
    <n v="2"/>
    <n v="1984"/>
    <n v="9.6000000000000002E-2"/>
    <n v="1183"/>
    <n v="252.75"/>
    <n v="299000"/>
    <n v="316.99"/>
    <n v="375000"/>
    <x v="2444"/>
    <n v="76000"/>
    <x v="2612"/>
    <x v="1438"/>
    <x v="91"/>
    <n v="3"/>
    <x v="3"/>
  </r>
  <r>
    <n v="3075"/>
    <n v="8311381"/>
    <s v="C"/>
    <s v="5E"/>
    <s v="2500 Alleyton Cv"/>
    <x v="4"/>
    <n v="3"/>
    <n v="2"/>
    <n v="0"/>
    <n v="2"/>
    <n v="1"/>
    <n v="2013"/>
    <n v="0.17699999999999999"/>
    <n v="1779"/>
    <n v="252.95"/>
    <n v="450000"/>
    <n v="281.06"/>
    <n v="500000"/>
    <x v="1907"/>
    <n v="50000"/>
    <x v="2613"/>
    <x v="254"/>
    <x v="91"/>
    <n v="4"/>
    <x v="3"/>
  </r>
  <r>
    <n v="3076"/>
    <n v="9108456"/>
    <s v="C"/>
    <s v="N"/>
    <s v="16117 Nightshade St"/>
    <x v="5"/>
    <n v="3"/>
    <n v="2"/>
    <n v="1"/>
    <n v="2"/>
    <n v="2"/>
    <n v="2018"/>
    <n v="9.1999999999999998E-2"/>
    <n v="1730"/>
    <n v="254.28"/>
    <n v="439900"/>
    <n v="313.29000000000002"/>
    <n v="542000"/>
    <x v="2445"/>
    <n v="102100"/>
    <x v="2614"/>
    <x v="2203"/>
    <x v="91"/>
    <n v="2"/>
    <x v="6"/>
  </r>
  <r>
    <n v="3077"/>
    <n v="8948585"/>
    <s v="C"/>
    <s v="10S"/>
    <s v="3316 Grasshopper Dr"/>
    <x v="9"/>
    <n v="3"/>
    <n v="2"/>
    <n v="0"/>
    <n v="2"/>
    <n v="1"/>
    <n v="1995"/>
    <n v="0.154"/>
    <n v="1638"/>
    <n v="259.45999999999998"/>
    <n v="425000"/>
    <n v="329.06"/>
    <n v="539000"/>
    <x v="2446"/>
    <n v="114000"/>
    <x v="2615"/>
    <x v="2204"/>
    <x v="91"/>
    <n v="4"/>
    <x v="3"/>
  </r>
  <r>
    <n v="3078"/>
    <n v="1095338"/>
    <s v="C"/>
    <s v="NE"/>
    <s v="11902 Oak Trl"/>
    <x v="10"/>
    <n v="3"/>
    <n v="2"/>
    <n v="0"/>
    <n v="2"/>
    <n v="1"/>
    <n v="1959"/>
    <n v="0.26"/>
    <n v="1822"/>
    <n v="260.7"/>
    <n v="475000"/>
    <n v="290.89"/>
    <n v="530000"/>
    <x v="1414"/>
    <n v="55000"/>
    <x v="2616"/>
    <x v="572"/>
    <x v="91"/>
    <n v="5"/>
    <x v="16"/>
  </r>
  <r>
    <n v="3079"/>
    <n v="4548037"/>
    <s v="C"/>
    <s v="SWE"/>
    <s v="7000 Calpe Dr"/>
    <x v="13"/>
    <n v="5"/>
    <n v="3"/>
    <n v="1"/>
    <n v="3"/>
    <n v="2"/>
    <n v="2016"/>
    <n v="0.22900000000000001"/>
    <n v="3142"/>
    <n v="262.54000000000002"/>
    <n v="824900"/>
    <n v="278.49"/>
    <n v="875000"/>
    <x v="2447"/>
    <n v="50100"/>
    <x v="2617"/>
    <x v="2205"/>
    <x v="91"/>
    <n v="4"/>
    <x v="4"/>
  </r>
  <r>
    <n v="3080"/>
    <n v="8303490"/>
    <s v="C"/>
    <s v="SWW"/>
    <s v="6012 Rickerhill Ln"/>
    <x v="13"/>
    <n v="4"/>
    <n v="2"/>
    <n v="0"/>
    <n v="2"/>
    <n v="1"/>
    <n v="1992"/>
    <n v="0.14499999999999999"/>
    <n v="1978"/>
    <n v="265.42"/>
    <n v="525000"/>
    <n v="348.84"/>
    <n v="690000"/>
    <x v="2448"/>
    <n v="165000"/>
    <x v="2618"/>
    <x v="2206"/>
    <x v="91"/>
    <n v="4"/>
    <x v="4"/>
  </r>
  <r>
    <n v="3081"/>
    <n v="9873755"/>
    <s v="C"/>
    <s v="LS"/>
    <s v="7604 Alouette Dr"/>
    <x v="11"/>
    <n v="4"/>
    <n v="2"/>
    <n v="1"/>
    <n v="2"/>
    <n v="1"/>
    <n v="2020"/>
    <n v="0.17899999999999999"/>
    <n v="2464"/>
    <n v="272.55"/>
    <n v="671566"/>
    <n v="276.06"/>
    <n v="680206"/>
    <x v="2449"/>
    <n v="8640"/>
    <x v="2619"/>
    <x v="2207"/>
    <x v="91"/>
    <n v="25"/>
    <x v="36"/>
  </r>
  <r>
    <n v="3082"/>
    <n v="8705094"/>
    <s v="C"/>
    <s v="1N"/>
    <s v="9501 Ketona Cv"/>
    <x v="14"/>
    <n v="4"/>
    <n v="2"/>
    <n v="1"/>
    <n v="2"/>
    <n v="2"/>
    <n v="1994"/>
    <n v="1.9870000000000001"/>
    <n v="2650"/>
    <n v="273.58"/>
    <n v="725000"/>
    <n v="330.19"/>
    <n v="875000"/>
    <x v="2450"/>
    <n v="150000"/>
    <x v="2620"/>
    <x v="1421"/>
    <x v="91"/>
    <n v="4"/>
    <x v="3"/>
  </r>
  <r>
    <n v="3083"/>
    <n v="4632888"/>
    <s v="C"/>
    <s v="SWW"/>
    <s v="5522 Hitcher Bnd"/>
    <x v="15"/>
    <n v="3"/>
    <n v="2"/>
    <n v="0"/>
    <n v="2"/>
    <n v="1"/>
    <n v="1999"/>
    <n v="0.184"/>
    <n v="1835"/>
    <n v="275.2"/>
    <n v="505000"/>
    <n v="359.67"/>
    <n v="660000"/>
    <x v="2451"/>
    <n v="155000"/>
    <x v="2621"/>
    <x v="2208"/>
    <x v="91"/>
    <n v="4"/>
    <x v="3"/>
  </r>
  <r>
    <n v="3084"/>
    <n v="4813393"/>
    <s v="C"/>
    <n v="11"/>
    <s v="2310 Dove Springs Dr"/>
    <x v="8"/>
    <n v="2"/>
    <n v="1"/>
    <n v="0"/>
    <n v="1"/>
    <n v="1"/>
    <n v="1978"/>
    <n v="0.157"/>
    <n v="858"/>
    <n v="278.55"/>
    <n v="239000"/>
    <n v="292.54000000000002"/>
    <n v="251000"/>
    <x v="430"/>
    <n v="12000"/>
    <x v="2622"/>
    <x v="2209"/>
    <x v="91"/>
    <n v="2"/>
    <x v="6"/>
  </r>
  <r>
    <n v="3085"/>
    <n v="4874683"/>
    <s v="C"/>
    <s v="SWW"/>
    <s v="6108 Utica Cv"/>
    <x v="13"/>
    <n v="4"/>
    <n v="2"/>
    <n v="1"/>
    <n v="2"/>
    <n v="2"/>
    <n v="1996"/>
    <n v="0.217"/>
    <n v="2526"/>
    <n v="290.97000000000003"/>
    <n v="735000"/>
    <n v="318.22000000000003"/>
    <n v="803833"/>
    <x v="2452"/>
    <n v="68833"/>
    <x v="2623"/>
    <x v="2210"/>
    <x v="91"/>
    <n v="4"/>
    <x v="4"/>
  </r>
  <r>
    <n v="3086"/>
    <n v="2013840"/>
    <s v="C"/>
    <s v="SWE"/>
    <s v="3736 Indian Point Dr"/>
    <x v="13"/>
    <n v="4"/>
    <n v="2"/>
    <n v="0"/>
    <n v="3"/>
    <n v="1"/>
    <n v="1986"/>
    <n v="2.9649999999999999"/>
    <n v="2114"/>
    <n v="295.64999999999998"/>
    <n v="625000"/>
    <n v="319.3"/>
    <n v="675000"/>
    <x v="2453"/>
    <n v="50000"/>
    <x v="2624"/>
    <x v="626"/>
    <x v="91"/>
    <n v="4"/>
    <x v="3"/>
  </r>
  <r>
    <n v="3087"/>
    <n v="4420234"/>
    <s v="C"/>
    <s v="1N"/>
    <s v="6705 Lakewood Point Cv"/>
    <x v="18"/>
    <n v="4"/>
    <n v="2"/>
    <n v="0"/>
    <n v="2"/>
    <n v="2"/>
    <n v="1984"/>
    <n v="0.61899999999999999"/>
    <n v="2547"/>
    <n v="300.35000000000002"/>
    <n v="765000"/>
    <n v="349.82"/>
    <n v="891000"/>
    <x v="2454"/>
    <n v="126000"/>
    <x v="2625"/>
    <x v="2211"/>
    <x v="91"/>
    <n v="4"/>
    <x v="4"/>
  </r>
  <r>
    <n v="3088"/>
    <n v="3371817"/>
    <s v="C"/>
    <s v="NW"/>
    <s v="7304 Preserve View Run"/>
    <x v="2"/>
    <n v="3"/>
    <n v="3"/>
    <n v="0"/>
    <n v="2"/>
    <n v="1"/>
    <n v="2015"/>
    <n v="0.192"/>
    <n v="1821"/>
    <n v="302.02999999999997"/>
    <n v="550000"/>
    <n v="343.22"/>
    <n v="625000"/>
    <x v="2455"/>
    <n v="75000"/>
    <x v="2626"/>
    <x v="1400"/>
    <x v="91"/>
    <n v="4"/>
    <x v="4"/>
  </r>
  <r>
    <n v="3089"/>
    <n v="2340259"/>
    <s v="C"/>
    <s v="10S"/>
    <s v="3207 Barnsley Dr"/>
    <x v="31"/>
    <n v="3"/>
    <n v="2"/>
    <n v="0"/>
    <n v="2"/>
    <n v="1"/>
    <n v="1980"/>
    <n v="0.17299999999999999"/>
    <n v="1065"/>
    <n v="309.86"/>
    <n v="330000"/>
    <n v="357.75"/>
    <n v="381000"/>
    <x v="2456"/>
    <n v="51000"/>
    <x v="2627"/>
    <x v="2212"/>
    <x v="91"/>
    <n v="4"/>
    <x v="4"/>
  </r>
  <r>
    <n v="3090"/>
    <n v="5524287"/>
    <s v="C"/>
    <n v="3"/>
    <s v="5105 Marymount Dr"/>
    <x v="20"/>
    <n v="4"/>
    <n v="2"/>
    <n v="0"/>
    <n v="2"/>
    <n v="1"/>
    <n v="1968"/>
    <n v="0.20399999999999999"/>
    <n v="1448"/>
    <n v="314.23"/>
    <n v="455000"/>
    <n v="388.74"/>
    <n v="562900"/>
    <x v="2457"/>
    <n v="107900"/>
    <x v="2628"/>
    <x v="2213"/>
    <x v="91"/>
    <n v="6"/>
    <x v="16"/>
  </r>
  <r>
    <n v="3091"/>
    <n v="3965791"/>
    <s v="C"/>
    <s v="SWW"/>
    <s v="7814 Wheel Rim Cir"/>
    <x v="15"/>
    <n v="3"/>
    <n v="2"/>
    <n v="0"/>
    <n v="2"/>
    <n v="1"/>
    <n v="1990"/>
    <n v="0.216"/>
    <n v="1387"/>
    <n v="342.39"/>
    <n v="474900"/>
    <n v="421.7"/>
    <n v="584900"/>
    <x v="2458"/>
    <n v="110000"/>
    <x v="2629"/>
    <x v="2214"/>
    <x v="91"/>
    <n v="4"/>
    <x v="3"/>
  </r>
  <r>
    <n v="3092"/>
    <n v="9605098"/>
    <s v="C"/>
    <s v="10S"/>
    <s v="4409 Molokai Dr"/>
    <x v="15"/>
    <n v="3"/>
    <n v="2"/>
    <n v="0"/>
    <n v="2"/>
    <n v="1"/>
    <n v="1984"/>
    <n v="0.17699999999999999"/>
    <n v="1298"/>
    <n v="346.69"/>
    <n v="450000"/>
    <n v="409.09"/>
    <n v="531000"/>
    <x v="2459"/>
    <n v="81000"/>
    <x v="2630"/>
    <x v="2215"/>
    <x v="91"/>
    <n v="4"/>
    <x v="4"/>
  </r>
  <r>
    <n v="3093"/>
    <n v="7364103"/>
    <s v="C"/>
    <s v="2N"/>
    <s v="11002 Jordan Ln"/>
    <x v="19"/>
    <n v="4"/>
    <n v="2"/>
    <n v="0"/>
    <n v="2"/>
    <n v="1"/>
    <n v="1978"/>
    <n v="0.221"/>
    <n v="1584"/>
    <n v="359.79"/>
    <n v="569900"/>
    <n v="372.47"/>
    <n v="590000"/>
    <x v="2460"/>
    <n v="20100"/>
    <x v="2631"/>
    <x v="2216"/>
    <x v="91"/>
    <n v="3"/>
    <x v="6"/>
  </r>
  <r>
    <n v="3094"/>
    <n v="5978910"/>
    <s v="C"/>
    <s v="1A"/>
    <s v="4023 Greystone Dr"/>
    <x v="34"/>
    <n v="5"/>
    <n v="3"/>
    <n v="0"/>
    <n v="2"/>
    <n v="2"/>
    <n v="1971"/>
    <n v="0.30399999999999999"/>
    <n v="2965"/>
    <n v="370.99"/>
    <n v="1100000"/>
    <n v="450.44"/>
    <n v="1335555"/>
    <x v="2461"/>
    <n v="235555"/>
    <x v="2632"/>
    <x v="2217"/>
    <x v="91"/>
    <n v="4"/>
    <x v="3"/>
  </r>
  <r>
    <n v="3095"/>
    <n v="1573643"/>
    <s v="C"/>
    <s v="1A"/>
    <s v="8614 Willowick Dr"/>
    <x v="14"/>
    <n v="4"/>
    <n v="3"/>
    <n v="0"/>
    <n v="2"/>
    <n v="1"/>
    <n v="1963"/>
    <n v="0.29199999999999998"/>
    <n v="2362"/>
    <n v="412.79"/>
    <n v="975000"/>
    <n v="474.6"/>
    <n v="1121000"/>
    <x v="2462"/>
    <n v="146000"/>
    <x v="2633"/>
    <x v="2218"/>
    <x v="91"/>
    <n v="5"/>
    <x v="4"/>
  </r>
  <r>
    <n v="3096"/>
    <n v="2521937"/>
    <s v="C"/>
    <n v="3"/>
    <s v="3604 Clary Way"/>
    <x v="20"/>
    <n v="2"/>
    <n v="2"/>
    <n v="1"/>
    <n v="0"/>
    <n v="2"/>
    <n v="2017"/>
    <n v="9.1999999999999998E-2"/>
    <n v="1209"/>
    <n v="413.56"/>
    <n v="500000"/>
    <n v="508.68"/>
    <n v="615000"/>
    <x v="2463"/>
    <n v="115000"/>
    <x v="2634"/>
    <x v="2219"/>
    <x v="91"/>
    <n v="12"/>
    <x v="7"/>
  </r>
  <r>
    <n v="3097"/>
    <n v="6819888"/>
    <s v="C"/>
    <s v="10S"/>
    <s v="7902 Copano Dr"/>
    <x v="15"/>
    <n v="3"/>
    <n v="2"/>
    <n v="0"/>
    <n v="2"/>
    <n v="1"/>
    <n v="1984"/>
    <n v="0.13300000000000001"/>
    <n v="1372"/>
    <n v="436.59"/>
    <n v="599000"/>
    <n v="463.56"/>
    <n v="636000"/>
    <x v="2464"/>
    <n v="37000"/>
    <x v="2635"/>
    <x v="2220"/>
    <x v="91"/>
    <n v="4"/>
    <x v="3"/>
  </r>
  <r>
    <n v="3098"/>
    <n v="2183167"/>
    <s v="C"/>
    <s v="10N"/>
    <s v="701 Sheraton Ave"/>
    <x v="31"/>
    <n v="3"/>
    <n v="2"/>
    <n v="0"/>
    <n v="2"/>
    <n v="1"/>
    <n v="2005"/>
    <n v="0.14299999999999999"/>
    <n v="1206"/>
    <n v="455.22"/>
    <n v="549000"/>
    <n v="468.49"/>
    <n v="565000"/>
    <x v="2465"/>
    <n v="16000"/>
    <x v="2636"/>
    <x v="2221"/>
    <x v="91"/>
    <n v="8"/>
    <x v="2"/>
  </r>
  <r>
    <n v="3099"/>
    <n v="4068682"/>
    <s v="C"/>
    <n v="2"/>
    <s v="1912 Pasadena Dr"/>
    <x v="25"/>
    <n v="4"/>
    <n v="3"/>
    <n v="1"/>
    <n v="0"/>
    <n v="2"/>
    <n v="2016"/>
    <n v="0.151"/>
    <n v="2895"/>
    <n v="466.32"/>
    <n v="1350000"/>
    <n v="466.32"/>
    <n v="1350000"/>
    <x v="1"/>
    <n v="0"/>
    <x v="1"/>
    <x v="1"/>
    <x v="91"/>
    <n v="5"/>
    <x v="16"/>
  </r>
  <r>
    <n v="3100"/>
    <n v="7727175"/>
    <s v="C"/>
    <n v="5"/>
    <s v="2901 Castro St"/>
    <x v="24"/>
    <n v="2"/>
    <n v="1"/>
    <n v="0"/>
    <n v="0"/>
    <n v="1"/>
    <n v="1924"/>
    <n v="0.14699999999999999"/>
    <n v="1018"/>
    <n v="470.53"/>
    <n v="479000"/>
    <n v="470.53"/>
    <n v="479000"/>
    <x v="1"/>
    <n v="0"/>
    <x v="1"/>
    <x v="1"/>
    <x v="91"/>
    <n v="0"/>
    <x v="1"/>
  </r>
  <r>
    <n v="3101"/>
    <n v="1278978"/>
    <s v="C"/>
    <n v="3"/>
    <s v="3509 Hollywood Ave"/>
    <x v="38"/>
    <n v="3"/>
    <n v="2"/>
    <n v="1"/>
    <n v="2"/>
    <n v="2"/>
    <n v="1995"/>
    <n v="0.112"/>
    <n v="1612"/>
    <n v="474.57"/>
    <n v="765000"/>
    <n v="491.63"/>
    <n v="792500"/>
    <x v="2466"/>
    <n v="27500"/>
    <x v="2637"/>
    <x v="2222"/>
    <x v="91"/>
    <n v="3"/>
    <x v="3"/>
  </r>
  <r>
    <n v="3102"/>
    <n v="4268106"/>
    <s v="C"/>
    <n v="5"/>
    <s v="5017 Heflin Ln"/>
    <x v="21"/>
    <n v="2"/>
    <n v="1"/>
    <n v="0"/>
    <n v="0"/>
    <n v="1"/>
    <n v="1968"/>
    <n v="0.14399999999999999"/>
    <n v="720"/>
    <n v="520.69000000000005"/>
    <n v="374900"/>
    <n v="581.25"/>
    <n v="418500"/>
    <x v="2467"/>
    <n v="43600"/>
    <x v="2638"/>
    <x v="2223"/>
    <x v="91"/>
    <n v="90"/>
    <x v="172"/>
  </r>
  <r>
    <n v="3103"/>
    <n v="9499376"/>
    <s v="C"/>
    <n v="5"/>
    <s v="1174 Bedford St #2"/>
    <x v="24"/>
    <n v="2"/>
    <n v="2"/>
    <n v="0"/>
    <n v="1"/>
    <n v="2"/>
    <n v="2019"/>
    <n v="0.23"/>
    <n v="1065"/>
    <n v="539.91"/>
    <n v="575000"/>
    <n v="539.91"/>
    <n v="575000"/>
    <x v="1"/>
    <n v="0"/>
    <x v="1"/>
    <x v="1"/>
    <x v="91"/>
    <n v="9"/>
    <x v="21"/>
  </r>
  <r>
    <n v="3104"/>
    <n v="6118840"/>
    <s v="C"/>
    <n v="7"/>
    <s v="1819 Spillman St"/>
    <x v="26"/>
    <n v="3"/>
    <n v="2"/>
    <n v="0"/>
    <n v="0"/>
    <n v="1"/>
    <n v="1959"/>
    <n v="0.17199999999999999"/>
    <n v="1120"/>
    <n v="848.21"/>
    <n v="950000"/>
    <n v="1006.7"/>
    <n v="1127500"/>
    <x v="2468"/>
    <n v="177500"/>
    <x v="2639"/>
    <x v="2224"/>
    <x v="91"/>
    <n v="4"/>
    <x v="4"/>
  </r>
  <r>
    <n v="3105"/>
    <n v="5467739"/>
    <s v="C"/>
    <s v="PF"/>
    <s v="1417 Bradbury Ln"/>
    <x v="10"/>
    <n v="4"/>
    <n v="2"/>
    <n v="1"/>
    <n v="2"/>
    <n v="2"/>
    <n v="1999"/>
    <n v="0.13700000000000001"/>
    <n v="3302"/>
    <n v="120.84"/>
    <n v="399000"/>
    <n v="131.13"/>
    <n v="433000"/>
    <x v="2469"/>
    <n v="34000"/>
    <x v="2640"/>
    <x v="2225"/>
    <x v="92"/>
    <n v="9"/>
    <x v="21"/>
  </r>
  <r>
    <n v="3106"/>
    <n v="9804466"/>
    <s v="C"/>
    <n v="11"/>
    <s v="3508 Alpine Autumn Dr"/>
    <x v="8"/>
    <n v="4"/>
    <n v="2"/>
    <n v="1"/>
    <n v="2"/>
    <n v="2"/>
    <n v="2015"/>
    <n v="0.10199999999999999"/>
    <n v="2453"/>
    <n v="161.03"/>
    <n v="395000"/>
    <n v="164.08"/>
    <n v="402500"/>
    <x v="2470"/>
    <n v="7500"/>
    <x v="2641"/>
    <x v="2226"/>
    <x v="92"/>
    <n v="4"/>
    <x v="4"/>
  </r>
  <r>
    <n v="3107"/>
    <n v="7163436"/>
    <s v="C"/>
    <s v="RRW"/>
    <s v="15122 Galena Dr"/>
    <x v="27"/>
    <n v="5"/>
    <n v="3"/>
    <n v="1"/>
    <n v="2"/>
    <n v="2"/>
    <n v="1999"/>
    <n v="0.14299999999999999"/>
    <n v="3291"/>
    <n v="166.82"/>
    <n v="549000"/>
    <n v="226.37"/>
    <n v="745000"/>
    <x v="2471"/>
    <n v="196000"/>
    <x v="2642"/>
    <x v="2227"/>
    <x v="92"/>
    <n v="3"/>
    <x v="6"/>
  </r>
  <r>
    <n v="3108"/>
    <n v="7127134"/>
    <s v="C"/>
    <s v="RRW"/>
    <s v="16912 Crystal Downs Cv"/>
    <x v="27"/>
    <n v="4"/>
    <n v="4"/>
    <n v="0"/>
    <n v="3"/>
    <n v="2"/>
    <n v="2001"/>
    <n v="0.22900000000000001"/>
    <n v="3680"/>
    <n v="169.84"/>
    <n v="625000"/>
    <n v="190.22"/>
    <n v="700000"/>
    <x v="2472"/>
    <n v="75000"/>
    <x v="2643"/>
    <x v="569"/>
    <x v="92"/>
    <n v="3"/>
    <x v="3"/>
  </r>
  <r>
    <n v="3109"/>
    <n v="7728513"/>
    <s v="C"/>
    <s v="NE"/>
    <s v="11020 Reliance Creek Dr"/>
    <x v="28"/>
    <n v="4"/>
    <n v="2"/>
    <n v="0"/>
    <n v="2"/>
    <n v="1"/>
    <n v="2006"/>
    <n v="0.14899999999999999"/>
    <n v="1801"/>
    <n v="177.07"/>
    <n v="318900"/>
    <n v="194.89"/>
    <n v="351000"/>
    <x v="2473"/>
    <n v="32100"/>
    <x v="2644"/>
    <x v="2228"/>
    <x v="92"/>
    <n v="14"/>
    <x v="27"/>
  </r>
  <r>
    <n v="3110"/>
    <n v="6549456"/>
    <s v="C"/>
    <s v="NW"/>
    <s v="11315 Morning Glory Trl"/>
    <x v="18"/>
    <n v="4"/>
    <n v="2"/>
    <n v="0"/>
    <n v="2"/>
    <n v="2"/>
    <n v="1982"/>
    <n v="0.20300000000000001"/>
    <n v="2202"/>
    <n v="179.38"/>
    <n v="395000"/>
    <n v="229.34"/>
    <n v="505000"/>
    <x v="1922"/>
    <n v="110000"/>
    <x v="2645"/>
    <x v="2229"/>
    <x v="92"/>
    <n v="4"/>
    <x v="3"/>
  </r>
  <r>
    <n v="3111"/>
    <n v="2559254"/>
    <s v="C"/>
    <s v="HD"/>
    <s v="188 Gallatin Ct"/>
    <x v="7"/>
    <n v="5"/>
    <n v="4"/>
    <n v="1"/>
    <n v="3"/>
    <n v="2"/>
    <n v="2015"/>
    <n v="0.35299999999999998"/>
    <n v="4157"/>
    <n v="185.23"/>
    <n v="770000"/>
    <n v="240.56"/>
    <n v="1000000"/>
    <x v="2474"/>
    <n v="230000"/>
    <x v="2646"/>
    <x v="2230"/>
    <x v="92"/>
    <n v="5"/>
    <x v="3"/>
  </r>
  <r>
    <n v="3112"/>
    <n v="8301228"/>
    <s v="C"/>
    <s v="HD"/>
    <s v="19 Long Creek Rd"/>
    <x v="7"/>
    <n v="4"/>
    <n v="2"/>
    <n v="1"/>
    <n v="0"/>
    <n v="1"/>
    <n v="1985"/>
    <n v="2.7130000000000001"/>
    <n v="5178"/>
    <n v="190.23"/>
    <n v="985000"/>
    <n v="200.85"/>
    <n v="1040000"/>
    <x v="2475"/>
    <n v="55000"/>
    <x v="2647"/>
    <x v="2231"/>
    <x v="92"/>
    <n v="6"/>
    <x v="32"/>
  </r>
  <r>
    <n v="3113"/>
    <n v="4094027"/>
    <s v="C"/>
    <s v="N"/>
    <s v="12710 Silver Creek Dr"/>
    <x v="6"/>
    <n v="5"/>
    <n v="2"/>
    <n v="1"/>
    <n v="2"/>
    <n v="2"/>
    <n v="1978"/>
    <n v="0.20499999999999999"/>
    <n v="2111"/>
    <n v="198.48"/>
    <n v="419000"/>
    <n v="236.85"/>
    <n v="500000"/>
    <x v="2476"/>
    <n v="81000"/>
    <x v="2648"/>
    <x v="2232"/>
    <x v="92"/>
    <n v="2"/>
    <x v="6"/>
  </r>
  <r>
    <n v="3114"/>
    <n v="2115331"/>
    <s v="C"/>
    <n v="11"/>
    <s v="5921 Red Bud Ridge Ln"/>
    <x v="8"/>
    <n v="3"/>
    <n v="2"/>
    <n v="1"/>
    <n v="2"/>
    <n v="2"/>
    <n v="2013"/>
    <n v="9.7000000000000003E-2"/>
    <n v="1622"/>
    <n v="202.84"/>
    <n v="329000"/>
    <n v="215.78"/>
    <n v="350000"/>
    <x v="2477"/>
    <n v="21000"/>
    <x v="2649"/>
    <x v="37"/>
    <x v="92"/>
    <n v="4"/>
    <x v="4"/>
  </r>
  <r>
    <n v="3115"/>
    <n v="6198938"/>
    <s v="C"/>
    <s v="RN"/>
    <s v="3213 Grimes Ranch Rd"/>
    <x v="29"/>
    <n v="4"/>
    <n v="3"/>
    <n v="0"/>
    <n v="2"/>
    <n v="2"/>
    <n v="1997"/>
    <n v="0.16400000000000001"/>
    <n v="2815"/>
    <n v="204.26"/>
    <n v="575000"/>
    <n v="230.55"/>
    <n v="649000"/>
    <x v="2229"/>
    <n v="74000"/>
    <x v="2650"/>
    <x v="2233"/>
    <x v="92"/>
    <n v="5"/>
    <x v="4"/>
  </r>
  <r>
    <n v="3116"/>
    <n v="2434328"/>
    <s v="C"/>
    <s v="SC"/>
    <s v="5101 Portmarnock Ct"/>
    <x v="35"/>
    <n v="3"/>
    <n v="2"/>
    <n v="0"/>
    <n v="2"/>
    <n v="1"/>
    <n v="1998"/>
    <n v="0.24299999999999999"/>
    <n v="2734"/>
    <n v="204.83"/>
    <n v="560000"/>
    <n v="204.83"/>
    <n v="560000"/>
    <x v="1"/>
    <n v="0"/>
    <x v="1"/>
    <x v="1"/>
    <x v="92"/>
    <n v="4"/>
    <x v="4"/>
  </r>
  <r>
    <n v="3117"/>
    <n v="5142816"/>
    <s v="C"/>
    <s v="HD"/>
    <s v="179 Mendocino Ln"/>
    <x v="7"/>
    <n v="4"/>
    <n v="3"/>
    <n v="1"/>
    <n v="3"/>
    <n v="2"/>
    <n v="2017"/>
    <n v="0.22"/>
    <n v="2968"/>
    <n v="204.85"/>
    <n v="608000"/>
    <n v="244.27"/>
    <n v="725000"/>
    <x v="335"/>
    <n v="117000"/>
    <x v="2651"/>
    <x v="2234"/>
    <x v="92"/>
    <n v="2"/>
    <x v="6"/>
  </r>
  <r>
    <n v="3118"/>
    <n v="6556884"/>
    <s v="C"/>
    <s v="RRW"/>
    <s v="15165 Galena Dr"/>
    <x v="27"/>
    <n v="3"/>
    <n v="2"/>
    <n v="0"/>
    <n v="2"/>
    <n v="1"/>
    <n v="1999"/>
    <n v="0.22800000000000001"/>
    <n v="2383"/>
    <n v="205.62"/>
    <n v="490000"/>
    <n v="255.98"/>
    <n v="610000"/>
    <x v="2478"/>
    <n v="120000"/>
    <x v="2652"/>
    <x v="2235"/>
    <x v="92"/>
    <n v="5"/>
    <x v="16"/>
  </r>
  <r>
    <n v="3119"/>
    <n v="9910538"/>
    <s v="C"/>
    <n v="11"/>
    <s v="5410 Palo Blanco Ln"/>
    <x v="8"/>
    <n v="3"/>
    <n v="2"/>
    <n v="0"/>
    <n v="2"/>
    <n v="1"/>
    <n v="1974"/>
    <n v="0.184"/>
    <n v="1184"/>
    <n v="211.15"/>
    <n v="250000"/>
    <n v="211.15"/>
    <n v="250000"/>
    <x v="1"/>
    <n v="0"/>
    <x v="1"/>
    <x v="1"/>
    <x v="92"/>
    <n v="0"/>
    <x v="1"/>
  </r>
  <r>
    <n v="3120"/>
    <n v="7492176"/>
    <s v="C"/>
    <s v="SC"/>
    <s v="4709 Interlachen Ln"/>
    <x v="35"/>
    <n v="3"/>
    <n v="2"/>
    <n v="0"/>
    <n v="2"/>
    <n v="1"/>
    <n v="2005"/>
    <n v="0.17899999999999999"/>
    <n v="2359"/>
    <n v="211.95"/>
    <n v="500000"/>
    <n v="254.35"/>
    <n v="600000"/>
    <x v="2479"/>
    <n v="100000"/>
    <x v="2653"/>
    <x v="665"/>
    <x v="92"/>
    <n v="4"/>
    <x v="3"/>
  </r>
  <r>
    <n v="3121"/>
    <n v="7522738"/>
    <s v="C"/>
    <s v="RRW"/>
    <s v="101 Southern Cross Dr"/>
    <x v="27"/>
    <n v="3"/>
    <n v="2"/>
    <n v="0"/>
    <n v="2"/>
    <n v="1"/>
    <n v="2010"/>
    <n v="0.159"/>
    <n v="1866"/>
    <n v="213.83"/>
    <n v="399000"/>
    <n v="269.08999999999997"/>
    <n v="502125"/>
    <x v="2480"/>
    <n v="103125"/>
    <x v="2654"/>
    <x v="2236"/>
    <x v="92"/>
    <n v="4"/>
    <x v="4"/>
  </r>
  <r>
    <n v="3122"/>
    <n v="6595365"/>
    <s v="C"/>
    <s v="RRW"/>
    <s v="15600 Echo Hills Dr"/>
    <x v="27"/>
    <n v="4"/>
    <n v="3"/>
    <n v="1"/>
    <n v="2"/>
    <n v="2"/>
    <n v="2004"/>
    <n v="0.22600000000000001"/>
    <n v="3133"/>
    <n v="215.42"/>
    <n v="674900"/>
    <n v="242.58"/>
    <n v="760000"/>
    <x v="2481"/>
    <n v="85100"/>
    <x v="2655"/>
    <x v="2237"/>
    <x v="92"/>
    <n v="5"/>
    <x v="16"/>
  </r>
  <r>
    <n v="3123"/>
    <n v="1489269"/>
    <s v="C"/>
    <s v="RN"/>
    <s v="2300 Via Cordova Ct"/>
    <x v="29"/>
    <n v="4"/>
    <n v="3"/>
    <n v="0"/>
    <n v="3"/>
    <n v="2"/>
    <n v="2002"/>
    <n v="0.252"/>
    <n v="2946"/>
    <n v="215.55"/>
    <n v="635000"/>
    <n v="257.13"/>
    <n v="757500"/>
    <x v="2482"/>
    <n v="122500"/>
    <x v="2656"/>
    <x v="2238"/>
    <x v="92"/>
    <n v="2"/>
    <x v="6"/>
  </r>
  <r>
    <n v="3124"/>
    <n v="2378826"/>
    <s v="C"/>
    <s v="N"/>
    <s v="3704 Tranquil Ln"/>
    <x v="5"/>
    <n v="3"/>
    <n v="2"/>
    <n v="1"/>
    <n v="2"/>
    <n v="2"/>
    <n v="2015"/>
    <n v="0.10100000000000001"/>
    <n v="2037"/>
    <n v="215.95"/>
    <n v="439900"/>
    <n v="235.64"/>
    <n v="480000"/>
    <x v="1487"/>
    <n v="40100"/>
    <x v="2657"/>
    <x v="2239"/>
    <x v="92"/>
    <n v="3"/>
    <x v="3"/>
  </r>
  <r>
    <n v="3125"/>
    <n v="6316350"/>
    <s v="C"/>
    <s v="LS"/>
    <s v="15605 La Catania Way"/>
    <x v="11"/>
    <n v="3"/>
    <n v="2"/>
    <n v="1"/>
    <n v="3"/>
    <n v="1"/>
    <n v="2016"/>
    <n v="0.19900000000000001"/>
    <n v="2871"/>
    <n v="226.4"/>
    <n v="650000"/>
    <n v="252.53"/>
    <n v="725000"/>
    <x v="2326"/>
    <n v="75000"/>
    <x v="2658"/>
    <x v="1831"/>
    <x v="92"/>
    <n v="4"/>
    <x v="4"/>
  </r>
  <r>
    <n v="3126"/>
    <n v="4861373"/>
    <s v="C"/>
    <s v="HD"/>
    <s v="664 Emma Loop"/>
    <x v="7"/>
    <n v="4"/>
    <n v="3"/>
    <n v="0"/>
    <n v="3"/>
    <n v="1"/>
    <n v="2014"/>
    <n v="0.31"/>
    <n v="3474"/>
    <n v="230.25"/>
    <n v="799900"/>
    <n v="244.67"/>
    <n v="850000"/>
    <x v="2483"/>
    <n v="50100"/>
    <x v="2659"/>
    <x v="2240"/>
    <x v="92"/>
    <n v="2"/>
    <x v="6"/>
  </r>
  <r>
    <n v="3127"/>
    <n v="1592465"/>
    <s v="C"/>
    <s v="RRW"/>
    <s v="15808 De Peer Cv"/>
    <x v="27"/>
    <n v="4"/>
    <n v="2"/>
    <n v="0"/>
    <n v="2"/>
    <n v="1"/>
    <n v="1985"/>
    <n v="0.16200000000000001"/>
    <n v="1727"/>
    <n v="231.62"/>
    <n v="400000"/>
    <n v="240.3"/>
    <n v="415000"/>
    <x v="876"/>
    <n v="15000"/>
    <x v="2660"/>
    <x v="105"/>
    <x v="92"/>
    <n v="8"/>
    <x v="11"/>
  </r>
  <r>
    <n v="3128"/>
    <n v="8716184"/>
    <s v="C"/>
    <n v="11"/>
    <s v="2419 Ashley Way"/>
    <x v="8"/>
    <n v="4"/>
    <n v="2"/>
    <n v="0"/>
    <n v="2"/>
    <n v="1"/>
    <n v="1986"/>
    <n v="0"/>
    <n v="1390"/>
    <n v="233.81"/>
    <n v="325000"/>
    <n v="277.7"/>
    <n v="386000"/>
    <x v="2484"/>
    <n v="61000"/>
    <x v="2661"/>
    <x v="2241"/>
    <x v="92"/>
    <n v="4"/>
    <x v="3"/>
  </r>
  <r>
    <n v="3129"/>
    <n v="8122788"/>
    <s v="C"/>
    <s v="SWE"/>
    <s v="301 Venetian Cv"/>
    <x v="9"/>
    <n v="3"/>
    <n v="2"/>
    <n v="0"/>
    <n v="2"/>
    <n v="1"/>
    <n v="2003"/>
    <n v="0.20899999999999999"/>
    <n v="1947"/>
    <n v="235.75"/>
    <n v="459000"/>
    <n v="259.37"/>
    <n v="505000"/>
    <x v="2485"/>
    <n v="46000"/>
    <x v="2662"/>
    <x v="2242"/>
    <x v="92"/>
    <n v="3"/>
    <x v="3"/>
  </r>
  <r>
    <n v="3130"/>
    <n v="8791508"/>
    <s v="C"/>
    <s v="NW"/>
    <s v="10106 Woodland Village Dr"/>
    <x v="18"/>
    <n v="3"/>
    <n v="2"/>
    <n v="0"/>
    <n v="2"/>
    <n v="1"/>
    <n v="1976"/>
    <n v="0.17799999999999999"/>
    <n v="1915"/>
    <n v="250.65"/>
    <n v="480000"/>
    <n v="268.93"/>
    <n v="515000"/>
    <x v="2486"/>
    <n v="35000"/>
    <x v="2663"/>
    <x v="1353"/>
    <x v="92"/>
    <n v="3"/>
    <x v="3"/>
  </r>
  <r>
    <n v="3131"/>
    <n v="6426104"/>
    <s v="C"/>
    <s v="10S"/>
    <s v="8026 Baxter Springs Rd"/>
    <x v="31"/>
    <n v="3"/>
    <n v="2"/>
    <n v="0"/>
    <n v="2"/>
    <n v="1"/>
    <n v="2000"/>
    <n v="0.16400000000000001"/>
    <n v="1901"/>
    <n v="252.5"/>
    <n v="480000"/>
    <n v="278.8"/>
    <n v="530000"/>
    <x v="2487"/>
    <n v="50000"/>
    <x v="2664"/>
    <x v="519"/>
    <x v="92"/>
    <n v="4"/>
    <x v="4"/>
  </r>
  <r>
    <n v="3132"/>
    <n v="2442994"/>
    <s v="C"/>
    <s v="1N"/>
    <s v="6405 Lost Horizon Dr"/>
    <x v="14"/>
    <n v="3"/>
    <n v="2"/>
    <n v="1"/>
    <n v="2"/>
    <n v="2"/>
    <n v="1983"/>
    <n v="0.42799999999999999"/>
    <n v="2845"/>
    <n v="252.9"/>
    <n v="719500"/>
    <n v="289.98"/>
    <n v="825000"/>
    <x v="2488"/>
    <n v="105500"/>
    <x v="2665"/>
    <x v="2243"/>
    <x v="92"/>
    <n v="4"/>
    <x v="4"/>
  </r>
  <r>
    <n v="3133"/>
    <n v="3554144"/>
    <s v="C"/>
    <s v="RN"/>
    <s v="2601 N QUINLAN PARK Rd #203"/>
    <x v="29"/>
    <n v="2"/>
    <n v="2"/>
    <n v="1"/>
    <n v="2"/>
    <n v="2"/>
    <n v="2020"/>
    <n v="0"/>
    <n v="2075"/>
    <n v="253.01"/>
    <n v="525000"/>
    <n v="257.83"/>
    <n v="535000"/>
    <x v="2489"/>
    <n v="10000"/>
    <x v="2666"/>
    <x v="2244"/>
    <x v="92"/>
    <n v="62"/>
    <x v="134"/>
  </r>
  <r>
    <n v="3134"/>
    <n v="8673735"/>
    <s v="C"/>
    <s v="1N"/>
    <s v="5004 Ganymede Dr"/>
    <x v="6"/>
    <n v="3"/>
    <n v="2"/>
    <n v="0"/>
    <n v="2"/>
    <n v="1"/>
    <n v="1984"/>
    <n v="0.192"/>
    <n v="2034"/>
    <n v="255.6"/>
    <n v="519900"/>
    <n v="258.11"/>
    <n v="525000"/>
    <x v="2490"/>
    <n v="5100"/>
    <x v="2667"/>
    <x v="2245"/>
    <x v="92"/>
    <n v="15"/>
    <x v="48"/>
  </r>
  <r>
    <n v="3135"/>
    <n v="7929661"/>
    <s v="C"/>
    <s v="LS"/>
    <s v="5805 Davenport Divide Rd"/>
    <x v="11"/>
    <n v="5"/>
    <n v="5"/>
    <n v="0"/>
    <n v="3"/>
    <n v="2"/>
    <n v="2013"/>
    <n v="0.26300000000000001"/>
    <n v="3900"/>
    <n v="256.41000000000003"/>
    <n v="1000000"/>
    <n v="261.79000000000002"/>
    <n v="1021000"/>
    <x v="2491"/>
    <n v="21000"/>
    <x v="2668"/>
    <x v="2246"/>
    <x v="92"/>
    <n v="7"/>
    <x v="4"/>
  </r>
  <r>
    <n v="3136"/>
    <n v="5770448"/>
    <s v="C"/>
    <s v="SWW"/>
    <s v="9915 Derecho Dr"/>
    <x v="7"/>
    <n v="4"/>
    <n v="2"/>
    <n v="0"/>
    <n v="4"/>
    <n v="1"/>
    <n v="1998"/>
    <n v="1.6479999999999999"/>
    <n v="2599"/>
    <n v="268.95"/>
    <n v="699000"/>
    <n v="405.93"/>
    <n v="1055000"/>
    <x v="2492"/>
    <n v="356000"/>
    <x v="2669"/>
    <x v="2247"/>
    <x v="92"/>
    <n v="5"/>
    <x v="4"/>
  </r>
  <r>
    <n v="3137"/>
    <n v="2314309"/>
    <s v="C"/>
    <s v="1N"/>
    <s v="12203 Conrad Rd"/>
    <x v="6"/>
    <n v="3"/>
    <n v="2"/>
    <n v="0"/>
    <n v="2"/>
    <n v="1"/>
    <n v="1978"/>
    <n v="0.56799999999999995"/>
    <n v="2290"/>
    <n v="274.58"/>
    <n v="628777"/>
    <n v="305.68"/>
    <n v="700000"/>
    <x v="2493"/>
    <n v="71223"/>
    <x v="2670"/>
    <x v="2248"/>
    <x v="92"/>
    <n v="5"/>
    <x v="16"/>
  </r>
  <r>
    <n v="3138"/>
    <n v="7139951"/>
    <s v="C"/>
    <s v="NE"/>
    <s v="11702 Oak Haven Rd"/>
    <x v="10"/>
    <n v="3"/>
    <n v="2"/>
    <n v="0"/>
    <n v="2"/>
    <n v="1"/>
    <n v="1959"/>
    <n v="0.246"/>
    <n v="1300"/>
    <n v="276.92"/>
    <n v="360000"/>
    <n v="253.85"/>
    <n v="330000"/>
    <x v="2494"/>
    <n v="-30000"/>
    <x v="2671"/>
    <x v="1082"/>
    <x v="92"/>
    <n v="4"/>
    <x v="3"/>
  </r>
  <r>
    <n v="3139"/>
    <n v="1402782"/>
    <s v="C"/>
    <s v="HD"/>
    <s v="902 Kemp Hills Dr"/>
    <x v="7"/>
    <n v="3"/>
    <n v="2"/>
    <n v="0"/>
    <n v="2"/>
    <n v="1"/>
    <n v="1996"/>
    <n v="0.5"/>
    <n v="1713"/>
    <n v="277.29000000000002"/>
    <n v="475000"/>
    <n v="350.26"/>
    <n v="600000"/>
    <x v="2495"/>
    <n v="125000"/>
    <x v="2672"/>
    <x v="1763"/>
    <x v="92"/>
    <n v="6"/>
    <x v="32"/>
  </r>
  <r>
    <n v="3140"/>
    <n v="6850326"/>
    <s v="C"/>
    <s v="LS"/>
    <s v="14404 Tuscola Cir"/>
    <x v="16"/>
    <n v="3"/>
    <n v="2"/>
    <n v="0"/>
    <n v="3"/>
    <n v="1"/>
    <n v="2015"/>
    <n v="0.502"/>
    <n v="2120"/>
    <n v="285.38"/>
    <n v="605000"/>
    <n v="285.38"/>
    <n v="605000"/>
    <x v="1"/>
    <n v="0"/>
    <x v="1"/>
    <x v="1"/>
    <x v="92"/>
    <n v="3"/>
    <x v="3"/>
  </r>
  <r>
    <n v="3141"/>
    <n v="7331667"/>
    <s v="C"/>
    <s v="RN"/>
    <s v="309 Summer Alcove Way"/>
    <x v="29"/>
    <n v="5"/>
    <n v="4"/>
    <n v="0"/>
    <n v="3"/>
    <n v="2"/>
    <n v="2012"/>
    <n v="0.26500000000000001"/>
    <n v="4198"/>
    <n v="285.85000000000002"/>
    <n v="1200000"/>
    <n v="328.73"/>
    <n v="1380000"/>
    <x v="2496"/>
    <n v="180000"/>
    <x v="2673"/>
    <x v="960"/>
    <x v="92"/>
    <n v="4"/>
    <x v="4"/>
  </r>
  <r>
    <n v="3142"/>
    <n v="8985641"/>
    <s v="C"/>
    <s v="LS"/>
    <s v="14501 Falcon Head Blvd #30"/>
    <x v="11"/>
    <n v="2"/>
    <n v="2"/>
    <n v="0"/>
    <n v="2"/>
    <n v="1"/>
    <n v="2011"/>
    <n v="0.184"/>
    <n v="1391"/>
    <n v="287.56"/>
    <n v="400000"/>
    <n v="313.8"/>
    <n v="436500"/>
    <x v="2497"/>
    <n v="36500"/>
    <x v="2674"/>
    <x v="2249"/>
    <x v="92"/>
    <n v="8"/>
    <x v="11"/>
  </r>
  <r>
    <n v="3143"/>
    <n v="4696651"/>
    <s v="C"/>
    <s v="NW"/>
    <s v="9609 Vista View Dr"/>
    <x v="18"/>
    <n v="3"/>
    <n v="2"/>
    <n v="0"/>
    <n v="2"/>
    <n v="2"/>
    <n v="1977"/>
    <n v="0.34799999999999998"/>
    <n v="2066"/>
    <n v="289.93"/>
    <n v="599000"/>
    <n v="319.45999999999998"/>
    <n v="660000"/>
    <x v="2498"/>
    <n v="61000"/>
    <x v="2675"/>
    <x v="2250"/>
    <x v="92"/>
    <n v="5"/>
    <x v="16"/>
  </r>
  <r>
    <n v="3144"/>
    <n v="1180518"/>
    <s v="C"/>
    <s v="10S"/>
    <s v="7809 Wycombe Dr"/>
    <x v="15"/>
    <n v="4"/>
    <n v="2"/>
    <n v="0"/>
    <n v="2"/>
    <n v="1"/>
    <n v="1975"/>
    <n v="0.152"/>
    <n v="1326"/>
    <n v="290.35000000000002"/>
    <n v="385000"/>
    <n v="344.65"/>
    <n v="457000"/>
    <x v="2499"/>
    <n v="72000"/>
    <x v="2676"/>
    <x v="2251"/>
    <x v="92"/>
    <n v="3"/>
    <x v="3"/>
  </r>
  <r>
    <n v="3145"/>
    <n v="2111160"/>
    <s v="C"/>
    <s v="1N"/>
    <s v="11307 Yucca Dr"/>
    <x v="14"/>
    <n v="4"/>
    <n v="2"/>
    <n v="1"/>
    <n v="2"/>
    <n v="2"/>
    <n v="1993"/>
    <n v="0.439"/>
    <n v="2556"/>
    <n v="303.20999999999998"/>
    <n v="775000"/>
    <n v="364.93"/>
    <n v="932750"/>
    <x v="2500"/>
    <n v="157750"/>
    <x v="2677"/>
    <x v="2252"/>
    <x v="92"/>
    <n v="4"/>
    <x v="4"/>
  </r>
  <r>
    <n v="3146"/>
    <n v="4549143"/>
    <s v="C"/>
    <n v="5"/>
    <s v="1133 Emmitt Run"/>
    <x v="21"/>
    <n v="4"/>
    <n v="2"/>
    <n v="1"/>
    <n v="2"/>
    <n v="2"/>
    <n v="2005"/>
    <n v="9.7000000000000003E-2"/>
    <n v="1718"/>
    <n v="308.44"/>
    <n v="529900"/>
    <n v="332.36"/>
    <n v="571000"/>
    <x v="2501"/>
    <n v="41100"/>
    <x v="2678"/>
    <x v="2253"/>
    <x v="92"/>
    <n v="7"/>
    <x v="11"/>
  </r>
  <r>
    <n v="3147"/>
    <n v="9978907"/>
    <s v="C"/>
    <s v="SWW"/>
    <s v="6705 Maelin Cv"/>
    <x v="13"/>
    <n v="4"/>
    <n v="3"/>
    <n v="0"/>
    <n v="2"/>
    <n v="1"/>
    <n v="2004"/>
    <n v="0.35799999999999998"/>
    <n v="2962"/>
    <n v="313.79000000000002"/>
    <n v="929444"/>
    <n v="430.45"/>
    <n v="1275000"/>
    <x v="2502"/>
    <n v="345556"/>
    <x v="2679"/>
    <x v="2254"/>
    <x v="92"/>
    <n v="3"/>
    <x v="3"/>
  </r>
  <r>
    <n v="3148"/>
    <n v="7890593"/>
    <s v="C"/>
    <s v="2N"/>
    <s v="1119 Plymouth Dr"/>
    <x v="19"/>
    <n v="3"/>
    <n v="1"/>
    <n v="0"/>
    <n v="1"/>
    <n v="1"/>
    <n v="1968"/>
    <n v="0.156"/>
    <n v="1032"/>
    <n v="319.77"/>
    <n v="330000"/>
    <n v="329.46"/>
    <n v="340000"/>
    <x v="1010"/>
    <n v="10000"/>
    <x v="2680"/>
    <x v="903"/>
    <x v="92"/>
    <n v="4"/>
    <x v="4"/>
  </r>
  <r>
    <n v="3149"/>
    <n v="6438660"/>
    <s v="C"/>
    <s v="LS"/>
    <s v="1109 Big Bill Ct"/>
    <x v="16"/>
    <n v="4"/>
    <n v="3"/>
    <n v="0"/>
    <n v="2"/>
    <n v="2"/>
    <n v="2006"/>
    <n v="0.42599999999999999"/>
    <n v="3384"/>
    <n v="323.58"/>
    <n v="1095000"/>
    <n v="339.83"/>
    <n v="1150000"/>
    <x v="374"/>
    <n v="55000"/>
    <x v="2681"/>
    <x v="1253"/>
    <x v="92"/>
    <n v="50"/>
    <x v="60"/>
  </r>
  <r>
    <n v="3150"/>
    <n v="8533600"/>
    <s v="C"/>
    <n v="3"/>
    <s v="4100 Bradwood Rd"/>
    <x v="38"/>
    <n v="2"/>
    <n v="2"/>
    <n v="0"/>
    <n v="0"/>
    <n v="1"/>
    <n v="1958"/>
    <n v="0.32800000000000001"/>
    <n v="2384"/>
    <n v="329.28"/>
    <n v="785000"/>
    <n v="297.39999999999998"/>
    <n v="709000"/>
    <x v="2503"/>
    <n v="-76000"/>
    <x v="2682"/>
    <x v="2255"/>
    <x v="92"/>
    <n v="134"/>
    <x v="184"/>
  </r>
  <r>
    <n v="3151"/>
    <n v="6128880"/>
    <s v="C"/>
    <s v="SWW"/>
    <s v="5201 Summerset Trl"/>
    <x v="15"/>
    <n v="3"/>
    <n v="2"/>
    <n v="0"/>
    <n v="2"/>
    <n v="1"/>
    <n v="1983"/>
    <n v="0.185"/>
    <n v="1435"/>
    <n v="337.98"/>
    <n v="485000"/>
    <n v="331.01"/>
    <n v="475000"/>
    <x v="2504"/>
    <n v="-10000"/>
    <x v="2683"/>
    <x v="2256"/>
    <x v="92"/>
    <n v="4"/>
    <x v="4"/>
  </r>
  <r>
    <n v="3152"/>
    <n v="6268379"/>
    <s v="C"/>
    <s v="RN"/>
    <s v="6405 Culpepper Cv"/>
    <x v="39"/>
    <n v="4"/>
    <n v="4"/>
    <n v="1"/>
    <n v="2"/>
    <n v="2"/>
    <n v="1994"/>
    <n v="1.5920000000000001"/>
    <n v="3930"/>
    <n v="356.23"/>
    <n v="1400000"/>
    <n v="445.29"/>
    <n v="1750000"/>
    <x v="2505"/>
    <n v="350000"/>
    <x v="2684"/>
    <x v="1769"/>
    <x v="92"/>
    <n v="1"/>
    <x v="5"/>
  </r>
  <r>
    <n v="3153"/>
    <n v="2793734"/>
    <s v="C"/>
    <n v="5"/>
    <s v="936 Springdale Rd"/>
    <x v="24"/>
    <n v="4"/>
    <n v="3"/>
    <n v="0"/>
    <n v="0"/>
    <n v="1"/>
    <n v="1950"/>
    <n v="0.216"/>
    <n v="1958"/>
    <n v="370.28"/>
    <n v="725000"/>
    <n v="367.72"/>
    <n v="720000"/>
    <x v="2506"/>
    <n v="-5000"/>
    <x v="2685"/>
    <x v="343"/>
    <x v="92"/>
    <n v="3"/>
    <x v="3"/>
  </r>
  <r>
    <n v="3154"/>
    <n v="1555806"/>
    <s v="C"/>
    <s v="LS"/>
    <s v="5900 Hudson Bend Rd"/>
    <x v="16"/>
    <n v="3"/>
    <n v="4"/>
    <n v="0"/>
    <n v="2"/>
    <n v="2"/>
    <n v="2000"/>
    <n v="2.15"/>
    <n v="2613"/>
    <n v="382.32"/>
    <n v="999000"/>
    <n v="363.57"/>
    <n v="950000"/>
    <x v="867"/>
    <n v="-49000"/>
    <x v="2686"/>
    <x v="2257"/>
    <x v="92"/>
    <n v="30"/>
    <x v="15"/>
  </r>
  <r>
    <n v="3155"/>
    <n v="1972771"/>
    <s v="C"/>
    <s v="2N"/>
    <s v="1406 Cardinal Hill Dr"/>
    <x v="19"/>
    <n v="3"/>
    <n v="2"/>
    <n v="0"/>
    <n v="2"/>
    <n v="1.5"/>
    <n v="1972"/>
    <n v="0.32300000000000001"/>
    <n v="1854"/>
    <n v="391.05"/>
    <n v="725000"/>
    <n v="391.05"/>
    <n v="725000"/>
    <x v="1"/>
    <n v="0"/>
    <x v="1"/>
    <x v="1"/>
    <x v="92"/>
    <n v="4"/>
    <x v="4"/>
  </r>
  <r>
    <n v="3156"/>
    <n v="1910911"/>
    <s v="C"/>
    <n v="5"/>
    <s v="2602 Diaz St"/>
    <x v="24"/>
    <n v="4"/>
    <n v="3"/>
    <n v="0"/>
    <n v="1"/>
    <n v="2"/>
    <n v="2016"/>
    <n v="0.10299999999999999"/>
    <n v="2200"/>
    <n v="397.73"/>
    <n v="875000"/>
    <n v="402.27"/>
    <n v="885000"/>
    <x v="2507"/>
    <n v="10000"/>
    <x v="2687"/>
    <x v="2258"/>
    <x v="92"/>
    <n v="3"/>
    <x v="3"/>
  </r>
  <r>
    <n v="3157"/>
    <n v="8723096"/>
    <s v="C"/>
    <s v="LS"/>
    <s v="305 Black Wolf Run"/>
    <x v="11"/>
    <n v="4"/>
    <n v="4"/>
    <n v="0"/>
    <n v="3"/>
    <n v="1"/>
    <n v="2014"/>
    <n v="0.34399999999999997"/>
    <n v="3470"/>
    <n v="399.14"/>
    <n v="1385000"/>
    <n v="432.28"/>
    <n v="1500000"/>
    <x v="2508"/>
    <n v="115000"/>
    <x v="2688"/>
    <x v="2259"/>
    <x v="92"/>
    <n v="3"/>
    <x v="5"/>
  </r>
  <r>
    <n v="3158"/>
    <n v="2804648"/>
    <s v="C"/>
    <n v="6"/>
    <s v="3705 Wilson St"/>
    <x v="26"/>
    <n v="3"/>
    <n v="2"/>
    <n v="0"/>
    <n v="1"/>
    <n v="1"/>
    <n v="1961"/>
    <n v="0.19900000000000001"/>
    <n v="1496"/>
    <n v="401"/>
    <n v="599900"/>
    <n v="477.94"/>
    <n v="715000"/>
    <x v="2509"/>
    <n v="115100"/>
    <x v="2689"/>
    <x v="2260"/>
    <x v="92"/>
    <n v="5"/>
    <x v="16"/>
  </r>
  <r>
    <n v="3159"/>
    <n v="2516640"/>
    <s v="C"/>
    <n v="4"/>
    <s v="5009 Strass Dr"/>
    <x v="34"/>
    <n v="3"/>
    <n v="2"/>
    <n v="0"/>
    <n v="0"/>
    <n v="1"/>
    <n v="1954"/>
    <n v="0.38700000000000001"/>
    <n v="1648"/>
    <n v="409.59"/>
    <n v="675000"/>
    <n v="424.76"/>
    <n v="700000"/>
    <x v="2510"/>
    <n v="25000"/>
    <x v="2690"/>
    <x v="2261"/>
    <x v="92"/>
    <n v="6"/>
    <x v="32"/>
  </r>
  <r>
    <n v="3160"/>
    <n v="6236341"/>
    <s v="C"/>
    <s v="10N"/>
    <s v="2609 Aldford Dr"/>
    <x v="31"/>
    <n v="4"/>
    <n v="2"/>
    <n v="0"/>
    <n v="2"/>
    <n v="1"/>
    <n v="1973"/>
    <n v="0.252"/>
    <n v="1695"/>
    <n v="412.98"/>
    <n v="699999"/>
    <n v="412.98"/>
    <n v="699999"/>
    <x v="1"/>
    <n v="0"/>
    <x v="1"/>
    <x v="1"/>
    <x v="92"/>
    <n v="12"/>
    <x v="10"/>
  </r>
  <r>
    <n v="3161"/>
    <n v="3004445"/>
    <s v="C"/>
    <s v="RN"/>
    <s v="5807 City Park Rd #11"/>
    <x v="39"/>
    <n v="4"/>
    <n v="4"/>
    <n v="1"/>
    <n v="2"/>
    <n v="2"/>
    <n v="2005"/>
    <n v="0"/>
    <n v="2857"/>
    <n v="420.02"/>
    <n v="1200000"/>
    <n v="409.52"/>
    <n v="1170000"/>
    <x v="2416"/>
    <n v="-30000"/>
    <x v="2691"/>
    <x v="1934"/>
    <x v="92"/>
    <n v="20"/>
    <x v="69"/>
  </r>
  <r>
    <n v="3162"/>
    <n v="3557535"/>
    <s v="C"/>
    <n v="5"/>
    <s v="2907 E 13th St"/>
    <x v="24"/>
    <n v="3"/>
    <n v="3"/>
    <n v="1"/>
    <n v="1"/>
    <n v="2"/>
    <n v="2013"/>
    <n v="0.14899999999999999"/>
    <n v="1922"/>
    <n v="433.14"/>
    <n v="832500"/>
    <n v="487.51"/>
    <n v="937000"/>
    <x v="2511"/>
    <n v="104500"/>
    <x v="2692"/>
    <x v="2262"/>
    <x v="92"/>
    <n v="2"/>
    <x v="6"/>
  </r>
  <r>
    <n v="3163"/>
    <n v="8270757"/>
    <s v="C"/>
    <n v="5"/>
    <s v="2505 Bryan St"/>
    <x v="24"/>
    <n v="3"/>
    <n v="1"/>
    <n v="1"/>
    <n v="0"/>
    <n v="1"/>
    <n v="1998"/>
    <n v="0.13300000000000001"/>
    <n v="1355"/>
    <n v="442.73"/>
    <n v="599900"/>
    <n v="428.04"/>
    <n v="580000"/>
    <x v="2512"/>
    <n v="-19900"/>
    <x v="2693"/>
    <x v="2263"/>
    <x v="92"/>
    <n v="13"/>
    <x v="7"/>
  </r>
  <r>
    <n v="3164"/>
    <n v="7995487"/>
    <s v="C"/>
    <s v="1B"/>
    <s v="4908 Balcones Dr"/>
    <x v="34"/>
    <n v="4"/>
    <n v="3"/>
    <n v="0"/>
    <n v="2"/>
    <n v="1"/>
    <n v="1958"/>
    <n v="0.39400000000000002"/>
    <n v="2464"/>
    <n v="507.31"/>
    <n v="1250000"/>
    <n v="510.55"/>
    <n v="1258000"/>
    <x v="2513"/>
    <n v="8000"/>
    <x v="2694"/>
    <x v="2264"/>
    <x v="92"/>
    <n v="6"/>
    <x v="32"/>
  </r>
  <r>
    <n v="3165"/>
    <n v="9289763"/>
    <s v="C"/>
    <n v="3"/>
    <s v="4323 Airport Blvd"/>
    <x v="38"/>
    <n v="2"/>
    <n v="1"/>
    <n v="0"/>
    <n v="1"/>
    <n v="1"/>
    <n v="1947"/>
    <n v="0.191"/>
    <n v="858"/>
    <n v="524.48"/>
    <n v="450000"/>
    <n v="611.89"/>
    <n v="525000"/>
    <x v="2514"/>
    <n v="75000"/>
    <x v="2695"/>
    <x v="1014"/>
    <x v="92"/>
    <n v="1"/>
    <x v="5"/>
  </r>
  <r>
    <n v="3166"/>
    <n v="6163467"/>
    <s v="C"/>
    <n v="5"/>
    <s v="1111 Gunter St #2"/>
    <x v="24"/>
    <n v="3"/>
    <n v="3"/>
    <n v="0"/>
    <n v="1"/>
    <n v="2"/>
    <n v="2021"/>
    <n v="0.1"/>
    <n v="2160"/>
    <n v="532.41"/>
    <n v="1150000"/>
    <n v="532.41"/>
    <n v="1150000"/>
    <x v="1"/>
    <n v="0"/>
    <x v="1"/>
    <x v="1"/>
    <x v="92"/>
    <n v="0"/>
    <x v="1"/>
  </r>
  <r>
    <n v="3167"/>
    <n v="6215953"/>
    <s v="C"/>
    <n v="6"/>
    <s v="2425 Euclid Ave"/>
    <x v="26"/>
    <n v="3"/>
    <n v="2"/>
    <n v="0"/>
    <n v="2"/>
    <n v="1"/>
    <n v="1963"/>
    <n v="0.13400000000000001"/>
    <n v="1461"/>
    <n v="547.57000000000005"/>
    <n v="800000"/>
    <n v="609.16999999999996"/>
    <n v="890000"/>
    <x v="2515"/>
    <n v="90000"/>
    <x v="2696"/>
    <x v="1508"/>
    <x v="92"/>
    <n v="5"/>
    <x v="16"/>
  </r>
  <r>
    <n v="3168"/>
    <n v="2060315"/>
    <s v="C"/>
    <n v="5"/>
    <s v="1710 Miriam Ave #2"/>
    <x v="24"/>
    <n v="2"/>
    <n v="2"/>
    <n v="1"/>
    <n v="1"/>
    <n v="2"/>
    <n v="2021"/>
    <n v="0.08"/>
    <n v="921"/>
    <n v="564.6"/>
    <n v="520000"/>
    <n v="564.6"/>
    <n v="520000"/>
    <x v="1"/>
    <n v="0"/>
    <x v="1"/>
    <x v="1"/>
    <x v="92"/>
    <n v="0"/>
    <x v="1"/>
  </r>
  <r>
    <n v="3169"/>
    <n v="8097357"/>
    <s v="C"/>
    <n v="6"/>
    <s v="2802 Oak Crest Ave #B"/>
    <x v="26"/>
    <n v="3"/>
    <n v="2"/>
    <n v="1"/>
    <n v="1"/>
    <n v="2"/>
    <n v="2021"/>
    <n v="0.2"/>
    <n v="1750"/>
    <n v="600"/>
    <n v="1050000"/>
    <n v="600"/>
    <n v="1050000"/>
    <x v="1"/>
    <n v="0"/>
    <x v="1"/>
    <x v="1"/>
    <x v="92"/>
    <n v="28"/>
    <x v="110"/>
  </r>
  <r>
    <n v="3170"/>
    <n v="3717677"/>
    <s v="C"/>
    <n v="5"/>
    <s v="1148 Northwestern Ave"/>
    <x v="24"/>
    <n v="4"/>
    <n v="2"/>
    <n v="1"/>
    <n v="0"/>
    <n v="1"/>
    <n v="1925"/>
    <n v="7.6999999999999999E-2"/>
    <n v="1254"/>
    <n v="618.02"/>
    <n v="775000"/>
    <n v="657.89"/>
    <n v="825000"/>
    <x v="2516"/>
    <n v="50000"/>
    <x v="2697"/>
    <x v="915"/>
    <x v="92"/>
    <n v="5"/>
    <x v="16"/>
  </r>
  <r>
    <n v="3171"/>
    <n v="8683166"/>
    <s v="C"/>
    <n v="4"/>
    <s v="5101 Woodrow Ave #1"/>
    <x v="42"/>
    <n v="2"/>
    <n v="1"/>
    <n v="0"/>
    <n v="0"/>
    <n v="1"/>
    <n v="1939"/>
    <n v="8.5999999999999993E-2"/>
    <n v="787"/>
    <n v="673.32"/>
    <n v="529900"/>
    <n v="663.91"/>
    <n v="522500"/>
    <x v="2517"/>
    <n v="-7400"/>
    <x v="2698"/>
    <x v="2265"/>
    <x v="92"/>
    <n v="12"/>
    <x v="10"/>
  </r>
  <r>
    <n v="3172"/>
    <n v="8085839"/>
    <s v="C"/>
    <n v="2"/>
    <s v="1211 Madison Ave"/>
    <x v="25"/>
    <n v="2"/>
    <n v="1"/>
    <n v="0"/>
    <n v="1"/>
    <n v="1"/>
    <n v="1950"/>
    <n v="0.154"/>
    <n v="816"/>
    <n v="734.07"/>
    <n v="599000"/>
    <n v="802.7"/>
    <n v="655000"/>
    <x v="2518"/>
    <n v="56000"/>
    <x v="2699"/>
    <x v="2266"/>
    <x v="92"/>
    <n v="3"/>
    <x v="3"/>
  </r>
  <r>
    <n v="3173"/>
    <n v="8051994"/>
    <s v="C"/>
    <s v="PF"/>
    <s v="1307 Showbox St"/>
    <x v="45"/>
    <n v="3"/>
    <n v="2"/>
    <n v="1"/>
    <n v="1"/>
    <n v="2"/>
    <n v="2018"/>
    <n v="0"/>
    <n v="2153"/>
    <n v="174.18"/>
    <n v="375000"/>
    <n v="199.72"/>
    <n v="430000"/>
    <x v="2519"/>
    <n v="55000"/>
    <x v="2700"/>
    <x v="97"/>
    <x v="93"/>
    <n v="5"/>
    <x v="4"/>
  </r>
  <r>
    <n v="3174"/>
    <n v="5542065"/>
    <s v="C"/>
    <s v="NW"/>
    <s v="13209 Kerrville Folkway"/>
    <x v="3"/>
    <n v="4"/>
    <n v="2"/>
    <n v="1"/>
    <n v="2"/>
    <n v="2"/>
    <n v="1984"/>
    <n v="0.14799999999999999"/>
    <n v="2659"/>
    <n v="191.8"/>
    <n v="510000"/>
    <n v="225.65"/>
    <n v="600000"/>
    <x v="2520"/>
    <n v="90000"/>
    <x v="2701"/>
    <x v="1992"/>
    <x v="93"/>
    <n v="3"/>
    <x v="3"/>
  </r>
  <r>
    <n v="3175"/>
    <n v="9009198"/>
    <s v="C"/>
    <s v="N"/>
    <s v="2100 Waterway Bnd"/>
    <x v="5"/>
    <n v="3"/>
    <n v="2"/>
    <n v="1"/>
    <n v="2"/>
    <n v="2"/>
    <n v="1985"/>
    <n v="0.216"/>
    <n v="1863"/>
    <n v="193.18"/>
    <n v="359900"/>
    <n v="225.98"/>
    <n v="421000"/>
    <x v="2521"/>
    <n v="61100"/>
    <x v="2702"/>
    <x v="2267"/>
    <x v="93"/>
    <n v="3"/>
    <x v="3"/>
  </r>
  <r>
    <n v="3176"/>
    <n v="5424709"/>
    <s v="C"/>
    <s v="LS"/>
    <s v="211 Abbeyville Walk"/>
    <x v="11"/>
    <n v="5"/>
    <n v="4"/>
    <n v="1"/>
    <n v="3"/>
    <n v="2"/>
    <n v="2020"/>
    <n v="0.24"/>
    <n v="3756"/>
    <n v="208.2"/>
    <n v="781990"/>
    <n v="214.42"/>
    <n v="805349"/>
    <x v="2522"/>
    <n v="23359"/>
    <x v="2703"/>
    <x v="2268"/>
    <x v="93"/>
    <n v="52"/>
    <x v="120"/>
  </r>
  <r>
    <n v="3177"/>
    <n v="2858622"/>
    <s v="C"/>
    <n v="11"/>
    <s v="7813 Peccary Dr"/>
    <x v="8"/>
    <n v="3"/>
    <n v="2"/>
    <n v="0"/>
    <n v="2"/>
    <n v="1"/>
    <n v="2018"/>
    <n v="0.13800000000000001"/>
    <n v="1983"/>
    <n v="211.3"/>
    <n v="419000"/>
    <n v="242.06"/>
    <n v="480000"/>
    <x v="2523"/>
    <n v="61000"/>
    <x v="2704"/>
    <x v="2269"/>
    <x v="93"/>
    <n v="5"/>
    <x v="16"/>
  </r>
  <r>
    <n v="3178"/>
    <n v="7171479"/>
    <s v="C"/>
    <s v="HD"/>
    <s v="137 Finnel Cv"/>
    <x v="7"/>
    <n v="4"/>
    <n v="3"/>
    <n v="1"/>
    <n v="3"/>
    <n v="1.5"/>
    <n v="2012"/>
    <n v="0.40899999999999997"/>
    <n v="3809"/>
    <n v="215.02"/>
    <n v="819000"/>
    <n v="220.53"/>
    <n v="840000"/>
    <x v="2524"/>
    <n v="21000"/>
    <x v="2705"/>
    <x v="2270"/>
    <x v="93"/>
    <n v="46"/>
    <x v="53"/>
  </r>
  <r>
    <n v="3179"/>
    <n v="5354585"/>
    <s v="C"/>
    <s v="RN"/>
    <s v="11200 Woodland Hills Trl"/>
    <x v="29"/>
    <n v="4"/>
    <n v="3"/>
    <n v="1"/>
    <n v="2"/>
    <n v="2"/>
    <n v="2004"/>
    <n v="0.26900000000000002"/>
    <n v="3695"/>
    <n v="216.51"/>
    <n v="800000"/>
    <n v="238.43"/>
    <n v="881000"/>
    <x v="2525"/>
    <n v="81000"/>
    <x v="2706"/>
    <x v="2271"/>
    <x v="93"/>
    <n v="4"/>
    <x v="3"/>
  </r>
  <r>
    <n v="3180"/>
    <n v="4890330"/>
    <s v="C"/>
    <s v="NE"/>
    <s v="11709 Long Rifle Cv"/>
    <x v="28"/>
    <n v="3"/>
    <n v="2"/>
    <n v="0"/>
    <n v="2"/>
    <n v="1"/>
    <n v="2004"/>
    <n v="0.29499999999999998"/>
    <n v="1887"/>
    <n v="217.28"/>
    <n v="410000"/>
    <n v="218.6"/>
    <n v="412500"/>
    <x v="2526"/>
    <n v="2500"/>
    <x v="2707"/>
    <x v="2272"/>
    <x v="93"/>
    <n v="10"/>
    <x v="28"/>
  </r>
  <r>
    <n v="3181"/>
    <n v="9202792"/>
    <s v="C"/>
    <n v="11"/>
    <s v="7212 Ranchito Dr"/>
    <x v="8"/>
    <n v="4"/>
    <n v="2"/>
    <n v="0"/>
    <n v="2"/>
    <n v="1"/>
    <n v="2019"/>
    <n v="0.38"/>
    <n v="2025"/>
    <n v="217.28"/>
    <n v="439990"/>
    <n v="258.27"/>
    <n v="523000"/>
    <x v="2527"/>
    <n v="83010"/>
    <x v="2708"/>
    <x v="2273"/>
    <x v="93"/>
    <n v="4"/>
    <x v="3"/>
  </r>
  <r>
    <n v="3182"/>
    <n v="2295715"/>
    <s v="C"/>
    <s v="3E"/>
    <s v="5809 Pinon Vista"/>
    <x v="1"/>
    <n v="3"/>
    <n v="2"/>
    <n v="0"/>
    <n v="2"/>
    <n v="2"/>
    <n v="2015"/>
    <n v="0.124"/>
    <n v="2473"/>
    <n v="222.4"/>
    <n v="550000"/>
    <n v="252.73"/>
    <n v="625000"/>
    <x v="2528"/>
    <n v="75000"/>
    <x v="2709"/>
    <x v="1400"/>
    <x v="93"/>
    <n v="9"/>
    <x v="21"/>
  </r>
  <r>
    <n v="3183"/>
    <n v="2934754"/>
    <s v="C"/>
    <s v="LS"/>
    <s v="15605 Spillman Ranch Loop"/>
    <x v="11"/>
    <n v="5"/>
    <n v="3"/>
    <n v="1"/>
    <n v="3"/>
    <n v="2"/>
    <n v="2005"/>
    <n v="0.39500000000000002"/>
    <n v="4029"/>
    <n v="223.36"/>
    <n v="899900"/>
    <n v="291.64"/>
    <n v="1175000"/>
    <x v="2529"/>
    <n v="275100"/>
    <x v="2710"/>
    <x v="2274"/>
    <x v="93"/>
    <n v="2"/>
    <x v="6"/>
  </r>
  <r>
    <n v="3184"/>
    <n v="8106971"/>
    <s v="C"/>
    <s v="SWW"/>
    <s v="10304 Dalea Vista Ct"/>
    <x v="13"/>
    <n v="4"/>
    <n v="2"/>
    <n v="1"/>
    <n v="3"/>
    <n v="2"/>
    <n v="2001"/>
    <n v="0.29799999999999999"/>
    <n v="2745"/>
    <n v="236.79"/>
    <n v="650000"/>
    <n v="309.64999999999998"/>
    <n v="850000"/>
    <x v="2530"/>
    <n v="200000"/>
    <x v="2711"/>
    <x v="2275"/>
    <x v="93"/>
    <n v="4"/>
    <x v="3"/>
  </r>
  <r>
    <n v="3185"/>
    <n v="5195888"/>
    <s v="C"/>
    <s v="RN"/>
    <s v="13700 Country Lake Dr"/>
    <x v="29"/>
    <n v="4"/>
    <n v="3"/>
    <n v="1"/>
    <n v="3"/>
    <n v="2"/>
    <n v="2005"/>
    <n v="0.38700000000000001"/>
    <n v="4202"/>
    <n v="237.74"/>
    <n v="999000"/>
    <n v="285.58"/>
    <n v="1200000"/>
    <x v="2531"/>
    <n v="201000"/>
    <x v="2712"/>
    <x v="2276"/>
    <x v="93"/>
    <n v="6"/>
    <x v="6"/>
  </r>
  <r>
    <n v="3186"/>
    <n v="2281460"/>
    <s v="C"/>
    <s v="LS"/>
    <s v="2801 CASCADE FALLS Dr"/>
    <x v="11"/>
    <n v="4"/>
    <n v="2"/>
    <n v="0"/>
    <n v="2"/>
    <n v="1"/>
    <n v="2000"/>
    <n v="0.21099999999999999"/>
    <n v="2235"/>
    <n v="239.37"/>
    <n v="535000"/>
    <n v="243.85"/>
    <n v="545000"/>
    <x v="2532"/>
    <n v="10000"/>
    <x v="2713"/>
    <x v="2277"/>
    <x v="93"/>
    <n v="3"/>
    <x v="3"/>
  </r>
  <r>
    <n v="3187"/>
    <n v="6260467"/>
    <s v="C"/>
    <s v="N"/>
    <s v="3104 Lions Tail St"/>
    <x v="5"/>
    <n v="3"/>
    <n v="3"/>
    <n v="0"/>
    <n v="2"/>
    <n v="2"/>
    <n v="2018"/>
    <n v="0.10299999999999999"/>
    <n v="1730"/>
    <n v="239.88"/>
    <n v="415000"/>
    <n v="300.58"/>
    <n v="520000"/>
    <x v="2533"/>
    <n v="105000"/>
    <x v="2714"/>
    <x v="1843"/>
    <x v="93"/>
    <n v="4"/>
    <x v="3"/>
  </r>
  <r>
    <n v="3188"/>
    <n v="9471160"/>
    <s v="C"/>
    <s v="RRW"/>
    <s v="9608 Slate Creek Trl"/>
    <x v="27"/>
    <n v="4"/>
    <n v="3"/>
    <n v="0"/>
    <n v="3"/>
    <n v="1"/>
    <n v="2000"/>
    <n v="0.29199999999999998"/>
    <n v="2993"/>
    <n v="242.23"/>
    <n v="725000"/>
    <n v="250.58"/>
    <n v="750000"/>
    <x v="2534"/>
    <n v="25000"/>
    <x v="2715"/>
    <x v="112"/>
    <x v="93"/>
    <n v="2"/>
    <x v="6"/>
  </r>
  <r>
    <n v="3189"/>
    <n v="6116124"/>
    <s v="C"/>
    <s v="NW"/>
    <s v="11015 Andenwood Dr"/>
    <x v="2"/>
    <n v="3"/>
    <n v="2"/>
    <n v="0"/>
    <n v="2"/>
    <n v="1"/>
    <n v="1991"/>
    <n v="0.14699999999999999"/>
    <n v="1914"/>
    <n v="243.23"/>
    <n v="465550"/>
    <n v="261.23"/>
    <n v="500000"/>
    <x v="2535"/>
    <n v="34450"/>
    <x v="2716"/>
    <x v="2278"/>
    <x v="93"/>
    <n v="2"/>
    <x v="6"/>
  </r>
  <r>
    <n v="3190"/>
    <n v="2724973"/>
    <s v="C"/>
    <s v="N"/>
    <s v="2137 Cervin Blvd"/>
    <x v="5"/>
    <n v="2"/>
    <n v="2"/>
    <n v="0"/>
    <n v="1"/>
    <n v="1"/>
    <n v="1983"/>
    <n v="0.17"/>
    <n v="1166"/>
    <n v="257.29000000000002"/>
    <n v="300000"/>
    <n v="291.60000000000002"/>
    <n v="340000"/>
    <x v="2536"/>
    <n v="40000"/>
    <x v="2717"/>
    <x v="575"/>
    <x v="93"/>
    <n v="6"/>
    <x v="32"/>
  </r>
  <r>
    <n v="3191"/>
    <n v="7449751"/>
    <s v="C"/>
    <s v="SWE"/>
    <s v="5001 Mandevilla Dr"/>
    <x v="13"/>
    <n v="4"/>
    <n v="2"/>
    <n v="1"/>
    <n v="2"/>
    <n v="2"/>
    <n v="2016"/>
    <n v="0.158"/>
    <n v="2657"/>
    <n v="257.81"/>
    <n v="685000"/>
    <n v="310.5"/>
    <n v="825000"/>
    <x v="2537"/>
    <n v="140000"/>
    <x v="2718"/>
    <x v="2279"/>
    <x v="93"/>
    <n v="1"/>
    <x v="5"/>
  </r>
  <r>
    <n v="3192"/>
    <n v="5790333"/>
    <s v="C"/>
    <s v="N"/>
    <s v="3608 Bristol Motor Pass"/>
    <x v="5"/>
    <n v="4"/>
    <n v="2"/>
    <n v="0"/>
    <n v="2"/>
    <n v="1"/>
    <n v="2018"/>
    <n v="0.113"/>
    <n v="1676"/>
    <n v="259.55"/>
    <n v="435000"/>
    <n v="304.3"/>
    <n v="510000"/>
    <x v="2538"/>
    <n v="75000"/>
    <x v="2719"/>
    <x v="1819"/>
    <x v="93"/>
    <n v="2"/>
    <x v="6"/>
  </r>
  <r>
    <n v="3193"/>
    <n v="4202655"/>
    <s v="C"/>
    <s v="NW"/>
    <s v="12804 Modena Trl"/>
    <x v="3"/>
    <n v="3"/>
    <n v="2"/>
    <n v="1"/>
    <n v="2"/>
    <n v="2"/>
    <n v="1986"/>
    <n v="0"/>
    <n v="1539"/>
    <n v="259.83999999999997"/>
    <n v="399900"/>
    <n v="292.39999999999998"/>
    <n v="450000"/>
    <x v="1300"/>
    <n v="50100"/>
    <x v="2720"/>
    <x v="1910"/>
    <x v="93"/>
    <n v="4"/>
    <x v="4"/>
  </r>
  <r>
    <n v="3194"/>
    <n v="1642827"/>
    <s v="C"/>
    <s v="NW"/>
    <s v="8706 Balcones Club Dr"/>
    <x v="18"/>
    <n v="4"/>
    <n v="3"/>
    <n v="0"/>
    <n v="2"/>
    <n v="1"/>
    <n v="1972"/>
    <n v="0.34"/>
    <n v="3040"/>
    <n v="263.16000000000003"/>
    <n v="800000"/>
    <n v="292.76"/>
    <n v="890000"/>
    <x v="2539"/>
    <n v="90000"/>
    <x v="2721"/>
    <x v="1508"/>
    <x v="93"/>
    <n v="2"/>
    <x v="6"/>
  </r>
  <r>
    <n v="3195"/>
    <n v="6465964"/>
    <s v="C"/>
    <s v="HD"/>
    <s v="198 Summer Square Dr"/>
    <x v="7"/>
    <n v="3"/>
    <n v="2"/>
    <n v="0"/>
    <n v="2"/>
    <n v="1"/>
    <n v="2018"/>
    <n v="0.12"/>
    <n v="1854"/>
    <n v="269.63"/>
    <n v="499900"/>
    <n v="281.01"/>
    <n v="521000"/>
    <x v="2365"/>
    <n v="21100"/>
    <x v="2722"/>
    <x v="2280"/>
    <x v="93"/>
    <n v="3"/>
    <x v="3"/>
  </r>
  <r>
    <n v="3196"/>
    <n v="2786687"/>
    <s v="C"/>
    <s v="N"/>
    <s v="12900 Staton Dr"/>
    <x v="6"/>
    <n v="3"/>
    <n v="2"/>
    <n v="0"/>
    <n v="2"/>
    <n v="1"/>
    <n v="1986"/>
    <n v="0.187"/>
    <n v="1088"/>
    <n v="271.14"/>
    <n v="295000"/>
    <n v="344.67"/>
    <n v="375000"/>
    <x v="2540"/>
    <n v="80000"/>
    <x v="2723"/>
    <x v="2281"/>
    <x v="93"/>
    <n v="2"/>
    <x v="6"/>
  </r>
  <r>
    <n v="3197"/>
    <n v="7509515"/>
    <s v="C"/>
    <s v="SC"/>
    <s v="9008 Cattle Baron Path"/>
    <x v="35"/>
    <n v="3"/>
    <n v="3"/>
    <n v="0"/>
    <n v="2"/>
    <n v="1"/>
    <n v="2018"/>
    <n v="0.105"/>
    <n v="1533"/>
    <n v="277.23"/>
    <n v="425000"/>
    <n v="277.23"/>
    <n v="425000"/>
    <x v="1"/>
    <n v="0"/>
    <x v="1"/>
    <x v="1"/>
    <x v="93"/>
    <n v="7"/>
    <x v="11"/>
  </r>
  <r>
    <n v="3198"/>
    <n v="4700838"/>
    <s v="C"/>
    <s v="2N"/>
    <s v="10207 Ray Ave"/>
    <x v="19"/>
    <n v="4"/>
    <n v="2"/>
    <n v="0"/>
    <n v="2"/>
    <n v="1"/>
    <n v="1973"/>
    <n v="0.2"/>
    <n v="1528"/>
    <n v="294.5"/>
    <n v="450000"/>
    <n v="286.32"/>
    <n v="437500"/>
    <x v="2541"/>
    <n v="-12500"/>
    <x v="2724"/>
    <x v="629"/>
    <x v="93"/>
    <n v="2"/>
    <x v="6"/>
  </r>
  <r>
    <n v="3199"/>
    <n v="4983545"/>
    <s v="C"/>
    <s v="NW"/>
    <s v="13313 Effingham St"/>
    <x v="3"/>
    <n v="3"/>
    <n v="2"/>
    <n v="0"/>
    <n v="2"/>
    <n v="1"/>
    <n v="1980"/>
    <n v="0.32300000000000001"/>
    <n v="1532"/>
    <n v="303.52"/>
    <n v="465000"/>
    <n v="339.43"/>
    <n v="520000"/>
    <x v="2542"/>
    <n v="55000"/>
    <x v="2725"/>
    <x v="2282"/>
    <x v="93"/>
    <n v="4"/>
    <x v="4"/>
  </r>
  <r>
    <n v="3200"/>
    <n v="2434702"/>
    <s v="C"/>
    <s v="W"/>
    <s v="5216 Pink Poppy Pass #18"/>
    <x v="17"/>
    <n v="3"/>
    <n v="2"/>
    <n v="1"/>
    <n v="2"/>
    <n v="2"/>
    <n v="2020"/>
    <n v="0.1"/>
    <n v="2034"/>
    <n v="319.69"/>
    <n v="650250"/>
    <n v="320.64999999999998"/>
    <n v="652200"/>
    <x v="1146"/>
    <n v="1950"/>
    <x v="2726"/>
    <x v="2283"/>
    <x v="93"/>
    <n v="0"/>
    <x v="1"/>
  </r>
  <r>
    <n v="3201"/>
    <n v="3588171"/>
    <s v="C"/>
    <s v="1A"/>
    <s v="3904 Knollwood Dr"/>
    <x v="34"/>
    <n v="3"/>
    <n v="3"/>
    <n v="0"/>
    <n v="2"/>
    <n v="2"/>
    <n v="2003"/>
    <n v="0.57399999999999995"/>
    <n v="3204"/>
    <n v="343.32"/>
    <n v="1100000"/>
    <n v="337.08"/>
    <n v="1080000"/>
    <x v="2543"/>
    <n v="-20000"/>
    <x v="2727"/>
    <x v="1462"/>
    <x v="93"/>
    <n v="144"/>
    <x v="147"/>
  </r>
  <r>
    <n v="3202"/>
    <n v="5254255"/>
    <s v="C"/>
    <s v="1N"/>
    <s v="4801 Sage Hen Dr"/>
    <x v="6"/>
    <n v="3"/>
    <n v="2"/>
    <n v="0"/>
    <n v="2"/>
    <n v="1"/>
    <n v="1976"/>
    <n v="0.21199999999999999"/>
    <n v="1409"/>
    <n v="347.76"/>
    <n v="490000"/>
    <n v="361.96"/>
    <n v="510000"/>
    <x v="2544"/>
    <n v="20000"/>
    <x v="2728"/>
    <x v="1326"/>
    <x v="93"/>
    <n v="6"/>
    <x v="16"/>
  </r>
  <r>
    <n v="3203"/>
    <n v="9017912"/>
    <s v="C"/>
    <s v="10S"/>
    <s v="7706 Navarro Pl"/>
    <x v="15"/>
    <n v="3"/>
    <n v="2"/>
    <n v="0"/>
    <n v="2"/>
    <n v="1"/>
    <n v="1981"/>
    <n v="0.13200000000000001"/>
    <n v="1250"/>
    <n v="395.92"/>
    <n v="494900"/>
    <n v="460"/>
    <n v="575000"/>
    <x v="2545"/>
    <n v="80100"/>
    <x v="2729"/>
    <x v="2284"/>
    <x v="93"/>
    <n v="4"/>
    <x v="3"/>
  </r>
  <r>
    <n v="3204"/>
    <n v="1055301"/>
    <s v="C"/>
    <s v="10N"/>
    <s v="2307 Falcon Hill Dr"/>
    <x v="31"/>
    <n v="3"/>
    <n v="2"/>
    <n v="0"/>
    <n v="2"/>
    <n v="1"/>
    <n v="1968"/>
    <n v="0.32900000000000001"/>
    <n v="1620"/>
    <n v="401.17"/>
    <n v="649900"/>
    <n v="441.36"/>
    <n v="715000"/>
    <x v="2546"/>
    <n v="65100"/>
    <x v="2730"/>
    <x v="2285"/>
    <x v="93"/>
    <n v="2"/>
    <x v="6"/>
  </r>
  <r>
    <n v="3205"/>
    <n v="9077256"/>
    <s v="C"/>
    <n v="2"/>
    <s v="6916 Rufus Dr"/>
    <x v="12"/>
    <n v="3"/>
    <n v="1"/>
    <n v="0"/>
    <n v="1"/>
    <n v="1"/>
    <n v="1962"/>
    <n v="0.18"/>
    <n v="1014"/>
    <n v="443.79"/>
    <n v="450000"/>
    <n v="468.44"/>
    <n v="475000"/>
    <x v="2547"/>
    <n v="25000"/>
    <x v="2731"/>
    <x v="460"/>
    <x v="93"/>
    <n v="9"/>
    <x v="32"/>
  </r>
  <r>
    <n v="3206"/>
    <n v="3518371"/>
    <s v="C"/>
    <n v="4"/>
    <s v="5307 Avenue G"/>
    <x v="22"/>
    <n v="3"/>
    <n v="2"/>
    <n v="1"/>
    <n v="2"/>
    <n v="2"/>
    <n v="2012"/>
    <n v="0.14399999999999999"/>
    <n v="2343"/>
    <n v="469.48"/>
    <n v="1100000"/>
    <n v="469.48"/>
    <n v="1100000"/>
    <x v="1"/>
    <n v="0"/>
    <x v="1"/>
    <x v="1"/>
    <x v="93"/>
    <n v="6"/>
    <x v="32"/>
  </r>
  <r>
    <n v="3207"/>
    <n v="5459731"/>
    <s v="C"/>
    <s v="1B"/>
    <s v="3315 Cherry Ln"/>
    <x v="37"/>
    <n v="4"/>
    <n v="3"/>
    <n v="0"/>
    <n v="0"/>
    <n v="1"/>
    <n v="1948"/>
    <n v="0.18"/>
    <n v="2000"/>
    <n v="492.5"/>
    <n v="985000"/>
    <n v="567.5"/>
    <n v="1135000"/>
    <x v="2548"/>
    <n v="150000"/>
    <x v="2732"/>
    <x v="2286"/>
    <x v="93"/>
    <n v="8"/>
    <x v="2"/>
  </r>
  <r>
    <n v="3208"/>
    <n v="9556608"/>
    <s v="C"/>
    <n v="4"/>
    <s v="5409 Avenue F #B"/>
    <x v="22"/>
    <n v="2"/>
    <n v="1"/>
    <n v="1"/>
    <n v="1"/>
    <n v="2"/>
    <n v="2015"/>
    <n v="7.1999999999999995E-2"/>
    <n v="836"/>
    <n v="520.33000000000004"/>
    <n v="435000"/>
    <n v="651.91"/>
    <n v="545000"/>
    <x v="2549"/>
    <n v="110000"/>
    <x v="2733"/>
    <x v="2287"/>
    <x v="93"/>
    <n v="4"/>
    <x v="4"/>
  </r>
  <r>
    <n v="3209"/>
    <n v="3172921"/>
    <s v="C"/>
    <n v="5"/>
    <s v="3303 Govalle Ave #2"/>
    <x v="24"/>
    <n v="3"/>
    <n v="2"/>
    <n v="1"/>
    <n v="1"/>
    <n v="2"/>
    <n v="2021"/>
    <n v="0.22"/>
    <n v="1421"/>
    <n v="527.79999999999995"/>
    <n v="750000"/>
    <n v="538.35"/>
    <n v="765000"/>
    <x v="2550"/>
    <n v="15000"/>
    <x v="2734"/>
    <x v="794"/>
    <x v="93"/>
    <n v="9"/>
    <x v="2"/>
  </r>
  <r>
    <n v="3210"/>
    <n v="6327388"/>
    <s v="C"/>
    <n v="4"/>
    <s v="4105 Burnet Rd"/>
    <x v="42"/>
    <n v="4"/>
    <n v="3"/>
    <n v="1"/>
    <n v="2"/>
    <n v="2"/>
    <n v="2013"/>
    <n v="0.17699999999999999"/>
    <n v="2988"/>
    <n v="568.94000000000005"/>
    <n v="1700000"/>
    <n v="585.67999999999995"/>
    <n v="1750000"/>
    <x v="2551"/>
    <n v="50000"/>
    <x v="2735"/>
    <x v="101"/>
    <x v="93"/>
    <n v="5"/>
    <x v="3"/>
  </r>
  <r>
    <n v="3211"/>
    <n v="3181309"/>
    <s v="C"/>
    <s v="RN"/>
    <s v="13501 Country Trails Ln"/>
    <x v="29"/>
    <n v="5"/>
    <n v="3"/>
    <n v="1"/>
    <n v="3"/>
    <n v="2"/>
    <n v="2006"/>
    <n v="0.35399999999999998"/>
    <n v="4213"/>
    <n v="166.15"/>
    <n v="699999"/>
    <n v="207.69"/>
    <n v="875000"/>
    <x v="2552"/>
    <n v="175001"/>
    <x v="2736"/>
    <x v="2288"/>
    <x v="94"/>
    <n v="4"/>
    <x v="4"/>
  </r>
  <r>
    <n v="3212"/>
    <n v="9509047"/>
    <s v="C"/>
    <s v="NE"/>
    <s v="12115 Lavinia Ln"/>
    <x v="10"/>
    <n v="4"/>
    <n v="2"/>
    <n v="0"/>
    <n v="2"/>
    <n v="1"/>
    <n v="1985"/>
    <n v="0.17399999999999999"/>
    <n v="1527"/>
    <n v="166.99"/>
    <n v="255000"/>
    <n v="189.91"/>
    <n v="290000"/>
    <x v="2553"/>
    <n v="35000"/>
    <x v="2737"/>
    <x v="2289"/>
    <x v="94"/>
    <n v="5"/>
    <x v="16"/>
  </r>
  <r>
    <n v="3213"/>
    <n v="5142513"/>
    <s v="C"/>
    <s v="N"/>
    <s v="2003 Crystal Shore Dr"/>
    <x v="5"/>
    <n v="3"/>
    <n v="2"/>
    <n v="0"/>
    <n v="2"/>
    <n v="1.5"/>
    <n v="1984"/>
    <n v="0.19800000000000001"/>
    <n v="2245"/>
    <n v="174.16"/>
    <n v="391000"/>
    <n v="211.38"/>
    <n v="474557"/>
    <x v="2554"/>
    <n v="83557"/>
    <x v="2738"/>
    <x v="2290"/>
    <x v="94"/>
    <n v="6"/>
    <x v="32"/>
  </r>
  <r>
    <n v="3214"/>
    <n v="3828397"/>
    <s v="C"/>
    <s v="5E"/>
    <s v="1604 Denesa Dr"/>
    <x v="4"/>
    <n v="3"/>
    <n v="2"/>
    <n v="0"/>
    <n v="2"/>
    <n v="1"/>
    <n v="2020"/>
    <n v="0.11"/>
    <n v="1514"/>
    <n v="183.58"/>
    <n v="277940"/>
    <n v="198.81"/>
    <n v="301000"/>
    <x v="2555"/>
    <n v="23060"/>
    <x v="2739"/>
    <x v="2291"/>
    <x v="94"/>
    <n v="4"/>
    <x v="4"/>
  </r>
  <r>
    <n v="3215"/>
    <n v="9880305"/>
    <s v="C"/>
    <s v="RN"/>
    <s v="11404 Woodland Hills Trl"/>
    <x v="29"/>
    <n v="4"/>
    <n v="3"/>
    <n v="1"/>
    <n v="2"/>
    <n v="2"/>
    <n v="2005"/>
    <n v="0.20200000000000001"/>
    <n v="4243"/>
    <n v="188.55"/>
    <n v="800000"/>
    <n v="229.79"/>
    <n v="975000"/>
    <x v="2556"/>
    <n v="175000"/>
    <x v="2740"/>
    <x v="1590"/>
    <x v="94"/>
    <n v="6"/>
    <x v="4"/>
  </r>
  <r>
    <n v="3216"/>
    <n v="7701893"/>
    <s v="C"/>
    <s v="HD"/>
    <s v="111 Empire Ct"/>
    <x v="7"/>
    <n v="5"/>
    <n v="4"/>
    <n v="1"/>
    <n v="3"/>
    <n v="2"/>
    <n v="2007"/>
    <n v="0.438"/>
    <n v="3717"/>
    <n v="200.42"/>
    <n v="744950"/>
    <n v="235.4"/>
    <n v="875000"/>
    <x v="2557"/>
    <n v="130050"/>
    <x v="2741"/>
    <x v="2292"/>
    <x v="94"/>
    <n v="4"/>
    <x v="4"/>
  </r>
  <r>
    <n v="3217"/>
    <n v="2500200"/>
    <s v="C"/>
    <n v="11"/>
    <s v="7304 Coit Rd"/>
    <x v="8"/>
    <n v="4"/>
    <n v="3"/>
    <n v="0"/>
    <n v="2"/>
    <n v="2"/>
    <n v="2017"/>
    <n v="0.13800000000000001"/>
    <n v="2365"/>
    <n v="200.85"/>
    <n v="475000"/>
    <n v="253.7"/>
    <n v="600000"/>
    <x v="2558"/>
    <n v="125000"/>
    <x v="2742"/>
    <x v="1763"/>
    <x v="94"/>
    <n v="4"/>
    <x v="4"/>
  </r>
  <r>
    <n v="3218"/>
    <n v="7757685"/>
    <s v="C"/>
    <s v="LS"/>
    <s v="25 Stone Terrace Dr"/>
    <x v="16"/>
    <n v="3"/>
    <n v="2"/>
    <n v="1"/>
    <n v="2"/>
    <n v="2"/>
    <n v="2011"/>
    <n v="0.28299999999999997"/>
    <n v="2294"/>
    <n v="209.24"/>
    <n v="480000"/>
    <n v="224.5"/>
    <n v="515000"/>
    <x v="2559"/>
    <n v="35000"/>
    <x v="2743"/>
    <x v="1353"/>
    <x v="94"/>
    <n v="7"/>
    <x v="11"/>
  </r>
  <r>
    <n v="3219"/>
    <n v="2137285"/>
    <s v="C"/>
    <s v="RN"/>
    <s v="2717 Grimes Ranch Rd"/>
    <x v="29"/>
    <n v="4"/>
    <n v="2"/>
    <n v="1"/>
    <n v="2"/>
    <n v="2"/>
    <n v="2000"/>
    <n v="0.182"/>
    <n v="2923"/>
    <n v="212.11"/>
    <n v="620000"/>
    <n v="248.03"/>
    <n v="725000"/>
    <x v="1586"/>
    <n v="105000"/>
    <x v="2744"/>
    <x v="2293"/>
    <x v="94"/>
    <n v="5"/>
    <x v="16"/>
  </r>
  <r>
    <n v="3220"/>
    <n v="9930819"/>
    <s v="C"/>
    <s v="3E"/>
    <s v="7105 Asbury Dr"/>
    <x v="1"/>
    <n v="3"/>
    <n v="2"/>
    <n v="0"/>
    <n v="2"/>
    <n v="1"/>
    <n v="1996"/>
    <n v="0.14199999999999999"/>
    <n v="1273"/>
    <n v="234.41"/>
    <n v="298400"/>
    <n v="281.29000000000002"/>
    <n v="358080"/>
    <x v="2560"/>
    <n v="59680"/>
    <x v="2745"/>
    <x v="665"/>
    <x v="94"/>
    <n v="6"/>
    <x v="32"/>
  </r>
  <r>
    <n v="3221"/>
    <n v="6109947"/>
    <s v="C"/>
    <s v="SWE"/>
    <s v="714 Shiny Rock Dr"/>
    <x v="9"/>
    <n v="3"/>
    <n v="2"/>
    <n v="0"/>
    <n v="2"/>
    <n v="1"/>
    <n v="1991"/>
    <n v="0.13200000000000001"/>
    <n v="1400"/>
    <n v="250"/>
    <n v="350000"/>
    <n v="328.57"/>
    <n v="460000"/>
    <x v="2561"/>
    <n v="110000"/>
    <x v="2746"/>
    <x v="2206"/>
    <x v="94"/>
    <n v="5"/>
    <x v="4"/>
  </r>
  <r>
    <n v="3222"/>
    <n v="7060938"/>
    <s v="C"/>
    <s v="SWE"/>
    <s v="4113 Tecate Trl"/>
    <x v="13"/>
    <n v="4"/>
    <n v="2"/>
    <n v="0"/>
    <n v="2"/>
    <n v="1"/>
    <n v="1991"/>
    <n v="0.27700000000000002"/>
    <n v="2455"/>
    <n v="256.20999999999998"/>
    <n v="629000"/>
    <n v="285.13"/>
    <n v="700000"/>
    <x v="2562"/>
    <n v="71000"/>
    <x v="2747"/>
    <x v="2294"/>
    <x v="94"/>
    <n v="4"/>
    <x v="6"/>
  </r>
  <r>
    <n v="3223"/>
    <n v="3860012"/>
    <s v="C"/>
    <s v="1N"/>
    <s v="10122 Dianella Ln"/>
    <x v="14"/>
    <n v="4"/>
    <n v="3"/>
    <n v="1"/>
    <n v="3"/>
    <n v="2"/>
    <n v="1999"/>
    <n v="0.29299999999999998"/>
    <n v="3470"/>
    <n v="259.33999999999997"/>
    <n v="899900"/>
    <n v="348.7"/>
    <n v="1210000"/>
    <x v="2563"/>
    <n v="310100"/>
    <x v="2748"/>
    <x v="2295"/>
    <x v="94"/>
    <n v="3"/>
    <x v="3"/>
  </r>
  <r>
    <n v="3224"/>
    <n v="9255260"/>
    <s v="C"/>
    <s v="RN"/>
    <s v="11904 Versante Cir"/>
    <x v="2"/>
    <n v="3"/>
    <n v="3"/>
    <n v="0"/>
    <n v="2"/>
    <n v="2"/>
    <n v="2013"/>
    <n v="0"/>
    <n v="2562"/>
    <n v="271.27"/>
    <n v="695000"/>
    <n v="263.47000000000003"/>
    <n v="675000"/>
    <x v="2564"/>
    <n v="-20000"/>
    <x v="2749"/>
    <x v="2296"/>
    <x v="94"/>
    <n v="20"/>
    <x v="69"/>
  </r>
  <r>
    <n v="3225"/>
    <n v="6540319"/>
    <s v="C"/>
    <s v="NW"/>
    <s v="10407 Weller Dr"/>
    <x v="18"/>
    <n v="4"/>
    <n v="3"/>
    <n v="0"/>
    <n v="3"/>
    <n v="2"/>
    <n v="1982"/>
    <n v="0.27900000000000003"/>
    <n v="2578"/>
    <n v="290.92"/>
    <n v="750000"/>
    <n v="318.27"/>
    <n v="820512"/>
    <x v="2565"/>
    <n v="70512"/>
    <x v="2750"/>
    <x v="2297"/>
    <x v="94"/>
    <n v="3"/>
    <x v="3"/>
  </r>
  <r>
    <n v="3226"/>
    <n v="4015653"/>
    <s v="C"/>
    <s v="10S"/>
    <s v="7206 Teaberry Dr"/>
    <x v="31"/>
    <n v="4"/>
    <n v="2"/>
    <n v="0"/>
    <n v="2"/>
    <n v="2"/>
    <n v="1978"/>
    <n v="0.161"/>
    <n v="1361"/>
    <n v="293.83"/>
    <n v="399900"/>
    <n v="362.97"/>
    <n v="494000"/>
    <x v="2566"/>
    <n v="94100"/>
    <x v="2751"/>
    <x v="2298"/>
    <x v="94"/>
    <n v="3"/>
    <x v="6"/>
  </r>
  <r>
    <n v="3227"/>
    <n v="1093336"/>
    <s v="C"/>
    <s v="3E"/>
    <s v="5307 King Charles Dr"/>
    <x v="1"/>
    <n v="3"/>
    <n v="2"/>
    <n v="0"/>
    <n v="1"/>
    <n v="1"/>
    <n v="1981"/>
    <n v="0.17399999999999999"/>
    <n v="1328"/>
    <n v="297.44"/>
    <n v="395000"/>
    <n v="342.62"/>
    <n v="455000"/>
    <x v="2567"/>
    <n v="60000"/>
    <x v="2752"/>
    <x v="2299"/>
    <x v="94"/>
    <n v="4"/>
    <x v="4"/>
  </r>
  <r>
    <n v="3228"/>
    <n v="8613227"/>
    <s v="C"/>
    <s v="10S"/>
    <s v="9200 Texas Oaks Dr"/>
    <x v="9"/>
    <n v="4"/>
    <n v="2"/>
    <n v="0"/>
    <n v="2"/>
    <n v="1"/>
    <n v="1982"/>
    <n v="0.191"/>
    <n v="1700"/>
    <n v="308.76"/>
    <n v="524900"/>
    <n v="392.94"/>
    <n v="668000"/>
    <x v="2568"/>
    <n v="143100"/>
    <x v="2753"/>
    <x v="2300"/>
    <x v="94"/>
    <n v="3"/>
    <x v="3"/>
  </r>
  <r>
    <n v="3229"/>
    <n v="1059719"/>
    <s v="C"/>
    <s v="10S"/>
    <s v="2706 Deeringhill Dr"/>
    <x v="31"/>
    <n v="3"/>
    <n v="2"/>
    <n v="0"/>
    <n v="2"/>
    <n v="1"/>
    <n v="1976"/>
    <n v="0.155"/>
    <n v="1389"/>
    <n v="313.89"/>
    <n v="436000"/>
    <n v="313.89"/>
    <n v="436000"/>
    <x v="1"/>
    <n v="0"/>
    <x v="1"/>
    <x v="1"/>
    <x v="94"/>
    <n v="0"/>
    <x v="1"/>
  </r>
  <r>
    <n v="3230"/>
    <n v="6097333"/>
    <s v="C"/>
    <s v="10S"/>
    <s v="7703 Doncaster Dr"/>
    <x v="31"/>
    <n v="3"/>
    <n v="2"/>
    <n v="0"/>
    <n v="2"/>
    <n v="1"/>
    <n v="1982"/>
    <n v="0.14899999999999999"/>
    <n v="1624"/>
    <n v="323.27999999999997"/>
    <n v="525000"/>
    <n v="354.06"/>
    <n v="575000"/>
    <x v="2569"/>
    <n v="50000"/>
    <x v="2754"/>
    <x v="529"/>
    <x v="94"/>
    <n v="10"/>
    <x v="21"/>
  </r>
  <r>
    <n v="3231"/>
    <n v="4529313"/>
    <s v="C"/>
    <s v="10S"/>
    <s v="109 Cloudview Dr"/>
    <x v="31"/>
    <n v="3"/>
    <n v="1"/>
    <n v="0"/>
    <n v="2"/>
    <n v="1"/>
    <n v="1979"/>
    <n v="0.184"/>
    <n v="1328"/>
    <n v="346.31"/>
    <n v="459900"/>
    <n v="346.39"/>
    <n v="460000"/>
    <x v="780"/>
    <n v="100"/>
    <x v="2755"/>
    <x v="2301"/>
    <x v="94"/>
    <n v="10"/>
    <x v="28"/>
  </r>
  <r>
    <n v="3232"/>
    <n v="3113554"/>
    <s v="C"/>
    <s v="2N"/>
    <s v="8515 New Hampshire Dr"/>
    <x v="19"/>
    <n v="3"/>
    <n v="2"/>
    <n v="0"/>
    <n v="1"/>
    <n v="1"/>
    <n v="1968"/>
    <n v="0.16200000000000001"/>
    <n v="1070"/>
    <n v="383.18"/>
    <n v="410000"/>
    <n v="421.07"/>
    <n v="450550"/>
    <x v="2570"/>
    <n v="40550"/>
    <x v="2756"/>
    <x v="2302"/>
    <x v="94"/>
    <n v="6"/>
    <x v="32"/>
  </r>
  <r>
    <n v="3233"/>
    <n v="9277100"/>
    <s v="C"/>
    <n v="5"/>
    <s v="2812 E 4th St #1"/>
    <x v="24"/>
    <n v="3"/>
    <n v="3"/>
    <n v="1"/>
    <n v="1"/>
    <n v="2"/>
    <n v="2021"/>
    <n v="0.14499999999999999"/>
    <n v="1960"/>
    <n v="408.16"/>
    <n v="799995"/>
    <n v="462.24"/>
    <n v="906000"/>
    <x v="2571"/>
    <n v="106005"/>
    <x v="2757"/>
    <x v="2303"/>
    <x v="94"/>
    <n v="4"/>
    <x v="4"/>
  </r>
  <r>
    <n v="3234"/>
    <n v="1192168"/>
    <s v="C"/>
    <n v="6"/>
    <s v="1407 Newton St"/>
    <x v="26"/>
    <n v="3"/>
    <n v="1"/>
    <n v="0"/>
    <n v="1"/>
    <n v="1.5"/>
    <n v="1946"/>
    <n v="9.6000000000000002E-2"/>
    <n v="1695"/>
    <n v="442.48"/>
    <n v="750000"/>
    <n v="510.32"/>
    <n v="865000"/>
    <x v="2572"/>
    <n v="115000"/>
    <x v="2758"/>
    <x v="2304"/>
    <x v="94"/>
    <n v="5"/>
    <x v="4"/>
  </r>
  <r>
    <n v="3235"/>
    <n v="8893879"/>
    <s v="C"/>
    <n v="3"/>
    <s v="1403 Crestwood Rd"/>
    <x v="38"/>
    <n v="2"/>
    <n v="2"/>
    <n v="1"/>
    <n v="2"/>
    <n v="1"/>
    <n v="1951"/>
    <n v="0.66600000000000004"/>
    <n v="1786"/>
    <n v="501.12"/>
    <n v="895000"/>
    <n v="470.32"/>
    <n v="840000"/>
    <x v="2573"/>
    <n v="-55000"/>
    <x v="2759"/>
    <x v="1979"/>
    <x v="94"/>
    <n v="5"/>
    <x v="16"/>
  </r>
  <r>
    <n v="3236"/>
    <n v="3217371"/>
    <s v="C"/>
    <n v="6"/>
    <s v="2009 S 2nd St"/>
    <x v="26"/>
    <n v="3"/>
    <n v="2"/>
    <n v="1"/>
    <n v="0"/>
    <n v="2"/>
    <n v="1928"/>
    <n v="0.23300000000000001"/>
    <n v="2226"/>
    <n v="584.01"/>
    <n v="1300000"/>
    <n v="682.84"/>
    <n v="1520000"/>
    <x v="2574"/>
    <n v="220000"/>
    <x v="2760"/>
    <x v="1147"/>
    <x v="94"/>
    <n v="5"/>
    <x v="16"/>
  </r>
  <r>
    <n v="3237"/>
    <n v="4637454"/>
    <s v="C"/>
    <n v="4"/>
    <s v="4101 Ridgelea Dr"/>
    <x v="34"/>
    <n v="4"/>
    <n v="3"/>
    <n v="0"/>
    <n v="1"/>
    <n v="2"/>
    <n v="2021"/>
    <n v="0.17100000000000001"/>
    <n v="3006"/>
    <n v="598.79999999999995"/>
    <n v="1800000"/>
    <n v="582.16999999999996"/>
    <n v="1750000"/>
    <x v="2575"/>
    <n v="-50000"/>
    <x v="2761"/>
    <x v="629"/>
    <x v="94"/>
    <n v="29"/>
    <x v="110"/>
  </r>
  <r>
    <n v="3238"/>
    <n v="2028288"/>
    <s v="C"/>
    <n v="2"/>
    <s v="1508 Payne Ave"/>
    <x v="25"/>
    <n v="2"/>
    <n v="1"/>
    <n v="0"/>
    <n v="1"/>
    <n v="1"/>
    <n v="1950"/>
    <n v="0.191"/>
    <n v="896"/>
    <n v="625"/>
    <n v="560000"/>
    <n v="625"/>
    <n v="560000"/>
    <x v="1"/>
    <n v="0"/>
    <x v="1"/>
    <x v="1"/>
    <x v="94"/>
    <n v="0"/>
    <x v="1"/>
  </r>
  <r>
    <n v="3239"/>
    <n v="1356967"/>
    <s v="C"/>
    <s v="3E"/>
    <s v="5600 Netleaf Rd"/>
    <x v="1"/>
    <n v="3"/>
    <n v="2"/>
    <n v="0"/>
    <n v="2"/>
    <n v="1"/>
    <n v="2004"/>
    <n v="0.248"/>
    <n v="1596"/>
    <n v="140.97999999999999"/>
    <n v="225000"/>
    <n v="184.84"/>
    <n v="295000"/>
    <x v="2576"/>
    <n v="70000"/>
    <x v="2762"/>
    <x v="2305"/>
    <x v="95"/>
    <n v="4"/>
    <x v="3"/>
  </r>
  <r>
    <n v="3240"/>
    <n v="6869820"/>
    <s v="C"/>
    <n v="11"/>
    <s v="4805 Spring Meadow Cv"/>
    <x v="8"/>
    <n v="4"/>
    <n v="2"/>
    <n v="0"/>
    <n v="0"/>
    <n v="1"/>
    <n v="1984"/>
    <n v="0.14399999999999999"/>
    <n v="1623"/>
    <n v="160.19999999999999"/>
    <n v="260000"/>
    <n v="169.44"/>
    <n v="275000"/>
    <x v="2577"/>
    <n v="15000"/>
    <x v="2763"/>
    <x v="1144"/>
    <x v="95"/>
    <n v="1"/>
    <x v="5"/>
  </r>
  <r>
    <n v="3241"/>
    <n v="2171006"/>
    <s v="C"/>
    <s v="SC"/>
    <s v="10504 Crescendo Ln"/>
    <x v="35"/>
    <n v="4"/>
    <n v="3"/>
    <n v="0"/>
    <n v="2"/>
    <n v="2"/>
    <n v="2015"/>
    <n v="0.11899999999999999"/>
    <n v="2132"/>
    <n v="168.86"/>
    <n v="360000"/>
    <n v="201.69"/>
    <n v="430000"/>
    <x v="2578"/>
    <n v="70000"/>
    <x v="2764"/>
    <x v="1081"/>
    <x v="95"/>
    <n v="2"/>
    <x v="6"/>
  </r>
  <r>
    <n v="3242"/>
    <n v="3322350"/>
    <s v="C"/>
    <n v="11"/>
    <s v="2002 Narrow Glen Pkwy"/>
    <x v="8"/>
    <n v="3"/>
    <n v="2"/>
    <n v="0"/>
    <n v="2"/>
    <n v="1"/>
    <n v="2005"/>
    <n v="0.14499999999999999"/>
    <n v="1686"/>
    <n v="177.94"/>
    <n v="300000"/>
    <n v="243.18"/>
    <n v="410000"/>
    <x v="2579"/>
    <n v="110000"/>
    <x v="2765"/>
    <x v="2306"/>
    <x v="95"/>
    <n v="2"/>
    <x v="6"/>
  </r>
  <r>
    <n v="3243"/>
    <n v="3386521"/>
    <s v="C"/>
    <s v="HD"/>
    <s v="117 Rock Vista Run"/>
    <x v="7"/>
    <n v="4"/>
    <n v="3"/>
    <n v="1"/>
    <n v="3"/>
    <n v="1"/>
    <n v="2013"/>
    <n v="0.27"/>
    <n v="2789"/>
    <n v="179.24"/>
    <n v="499900"/>
    <n v="233.06"/>
    <n v="650000"/>
    <x v="2580"/>
    <n v="150100"/>
    <x v="2766"/>
    <x v="2307"/>
    <x v="95"/>
    <n v="3"/>
    <x v="3"/>
  </r>
  <r>
    <n v="3244"/>
    <n v="5213372"/>
    <s v="C"/>
    <s v="HD"/>
    <s v="296 Limestone Trl"/>
    <x v="7"/>
    <n v="4"/>
    <n v="3"/>
    <n v="0"/>
    <n v="2"/>
    <n v="2"/>
    <n v="2007"/>
    <n v="0"/>
    <n v="2205"/>
    <n v="192.74"/>
    <n v="425000"/>
    <n v="215.42"/>
    <n v="475000"/>
    <x v="2581"/>
    <n v="50000"/>
    <x v="2767"/>
    <x v="493"/>
    <x v="95"/>
    <n v="2"/>
    <x v="6"/>
  </r>
  <r>
    <n v="3245"/>
    <n v="1507360"/>
    <s v="C"/>
    <s v="SC"/>
    <s v="6920 Broad Brook Dr"/>
    <x v="35"/>
    <n v="3"/>
    <n v="2"/>
    <n v="0"/>
    <n v="2"/>
    <n v="1"/>
    <n v="2002"/>
    <n v="0.17"/>
    <n v="1511"/>
    <n v="198.54"/>
    <n v="299999"/>
    <n v="231.63"/>
    <n v="350000"/>
    <x v="2582"/>
    <n v="50001"/>
    <x v="2768"/>
    <x v="1970"/>
    <x v="95"/>
    <n v="3"/>
    <x v="3"/>
  </r>
  <r>
    <n v="3246"/>
    <n v="7538152"/>
    <s v="C"/>
    <s v="HD"/>
    <s v="321 Abbey Dr"/>
    <x v="7"/>
    <n v="5"/>
    <n v="3"/>
    <n v="1"/>
    <n v="3"/>
    <n v="1"/>
    <n v="2004"/>
    <n v="0.23100000000000001"/>
    <n v="3474"/>
    <n v="200.06"/>
    <n v="695000"/>
    <n v="191.42"/>
    <n v="665000"/>
    <x v="2583"/>
    <n v="-30000"/>
    <x v="2769"/>
    <x v="2308"/>
    <x v="95"/>
    <n v="24"/>
    <x v="8"/>
  </r>
  <r>
    <n v="3247"/>
    <n v="5504626"/>
    <s v="C"/>
    <s v="RRW"/>
    <s v="15903 Cornerwood Ct"/>
    <x v="27"/>
    <n v="3"/>
    <n v="2"/>
    <n v="1"/>
    <n v="2"/>
    <n v="2"/>
    <n v="1988"/>
    <n v="0.36"/>
    <n v="2872"/>
    <n v="203.69"/>
    <n v="585000"/>
    <n v="203.69"/>
    <n v="585000"/>
    <x v="1"/>
    <n v="0"/>
    <x v="1"/>
    <x v="1"/>
    <x v="95"/>
    <n v="1"/>
    <x v="5"/>
  </r>
  <r>
    <n v="3248"/>
    <n v="8743421"/>
    <s v="C"/>
    <s v="HD"/>
    <s v="350 Kensington Ln"/>
    <x v="7"/>
    <n v="3"/>
    <n v="2"/>
    <n v="0"/>
    <n v="2"/>
    <n v="2"/>
    <n v="2004"/>
    <n v="0.30399999999999999"/>
    <n v="2627"/>
    <n v="209.36"/>
    <n v="550000"/>
    <n v="209.36"/>
    <n v="550000"/>
    <x v="1"/>
    <n v="0"/>
    <x v="1"/>
    <x v="1"/>
    <x v="95"/>
    <n v="14"/>
    <x v="30"/>
  </r>
  <r>
    <n v="3249"/>
    <n v="5226483"/>
    <s v="C"/>
    <s v="RRW"/>
    <s v="8300 Ephraim Rd"/>
    <x v="27"/>
    <n v="4"/>
    <n v="3"/>
    <n v="1"/>
    <n v="2"/>
    <n v="2"/>
    <n v="1995"/>
    <n v="0.29299999999999998"/>
    <n v="2790"/>
    <n v="211.11"/>
    <n v="589000"/>
    <n v="216.85"/>
    <n v="605000"/>
    <x v="2584"/>
    <n v="16000"/>
    <x v="2770"/>
    <x v="2309"/>
    <x v="95"/>
    <n v="6"/>
    <x v="32"/>
  </r>
  <r>
    <n v="3250"/>
    <n v="2697072"/>
    <s v="C"/>
    <s v="SWE"/>
    <s v="12013 Buzz Schneider Ln"/>
    <x v="9"/>
    <n v="3"/>
    <n v="2"/>
    <n v="0"/>
    <n v="2"/>
    <n v="1"/>
    <n v="2006"/>
    <n v="0.14699999999999999"/>
    <n v="1741"/>
    <n v="215.39"/>
    <n v="375000"/>
    <n v="232.62"/>
    <n v="405000"/>
    <x v="2585"/>
    <n v="30000"/>
    <x v="2771"/>
    <x v="626"/>
    <x v="95"/>
    <n v="4"/>
    <x v="4"/>
  </r>
  <r>
    <n v="3251"/>
    <n v="1476297"/>
    <s v="C"/>
    <s v="SWE"/>
    <s v="11612 Cherisse Dr"/>
    <x v="13"/>
    <n v="4"/>
    <n v="3"/>
    <n v="1"/>
    <n v="2"/>
    <n v="2"/>
    <n v="2008"/>
    <n v="0.155"/>
    <n v="2825"/>
    <n v="231.86"/>
    <n v="655000"/>
    <n v="267.26"/>
    <n v="755000"/>
    <x v="2586"/>
    <n v="100000"/>
    <x v="2772"/>
    <x v="2310"/>
    <x v="95"/>
    <n v="5"/>
    <x v="16"/>
  </r>
  <r>
    <n v="3252"/>
    <n v="9922893"/>
    <s v="C"/>
    <s v="NW"/>
    <s v="13143 NEW BOSTON Bnd"/>
    <x v="3"/>
    <n v="3"/>
    <n v="2"/>
    <n v="1"/>
    <n v="2"/>
    <n v="2"/>
    <n v="1984"/>
    <n v="0.153"/>
    <n v="1662"/>
    <n v="234.06"/>
    <n v="389000"/>
    <n v="285.8"/>
    <n v="475000"/>
    <x v="2587"/>
    <n v="86000"/>
    <x v="2773"/>
    <x v="2311"/>
    <x v="95"/>
    <n v="4"/>
    <x v="4"/>
  </r>
  <r>
    <n v="3253"/>
    <n v="9426023"/>
    <s v="C"/>
    <s v="LS"/>
    <s v="5913 Davenport Divide Rd"/>
    <x v="11"/>
    <n v="5"/>
    <n v="4"/>
    <n v="1"/>
    <n v="3"/>
    <n v="2"/>
    <n v="2013"/>
    <n v="0.52100000000000002"/>
    <n v="4209"/>
    <n v="237.57"/>
    <n v="999950"/>
    <n v="261.33999999999997"/>
    <n v="1100000"/>
    <x v="2588"/>
    <n v="100050"/>
    <x v="2774"/>
    <x v="2312"/>
    <x v="95"/>
    <n v="7"/>
    <x v="32"/>
  </r>
  <r>
    <n v="3254"/>
    <n v="2793016"/>
    <s v="C"/>
    <n v="9"/>
    <s v="2016 Thrasher Ln"/>
    <x v="33"/>
    <n v="2"/>
    <n v="1"/>
    <n v="0"/>
    <n v="0"/>
    <n v="1"/>
    <n v="1931"/>
    <n v="0.23200000000000001"/>
    <n v="1368"/>
    <n v="248.54"/>
    <n v="340000"/>
    <n v="248.54"/>
    <n v="340000"/>
    <x v="1"/>
    <n v="0"/>
    <x v="1"/>
    <x v="1"/>
    <x v="95"/>
    <n v="7"/>
    <x v="11"/>
  </r>
  <r>
    <n v="3255"/>
    <n v="3663234"/>
    <s v="C"/>
    <s v="SWE"/>
    <s v="502 Cardenas Ln"/>
    <x v="9"/>
    <n v="3"/>
    <n v="2"/>
    <n v="0"/>
    <n v="2"/>
    <n v="1"/>
    <n v="2017"/>
    <n v="0.193"/>
    <n v="1550"/>
    <n v="250.97"/>
    <n v="389000"/>
    <n v="264.52"/>
    <n v="410000"/>
    <x v="2589"/>
    <n v="21000"/>
    <x v="2775"/>
    <x v="2313"/>
    <x v="95"/>
    <n v="4"/>
    <x v="3"/>
  </r>
  <r>
    <n v="3256"/>
    <n v="1863692"/>
    <s v="C"/>
    <s v="NW"/>
    <s v="13203 Briar Hollow Dr"/>
    <x v="3"/>
    <n v="3"/>
    <n v="2"/>
    <n v="0"/>
    <n v="2"/>
    <n v="1"/>
    <n v="1984"/>
    <n v="0.23400000000000001"/>
    <n v="1708"/>
    <n v="251.7"/>
    <n v="429900"/>
    <n v="257.61"/>
    <n v="440000"/>
    <x v="2590"/>
    <n v="10100"/>
    <x v="2776"/>
    <x v="2314"/>
    <x v="95"/>
    <n v="2"/>
    <x v="6"/>
  </r>
  <r>
    <n v="3257"/>
    <n v="9036551"/>
    <s v="C"/>
    <n v="11"/>
    <s v="5601 Palo Blanco Ct"/>
    <x v="8"/>
    <n v="3"/>
    <n v="2"/>
    <n v="0"/>
    <n v="2"/>
    <n v="1"/>
    <n v="1976"/>
    <n v="0.23100000000000001"/>
    <n v="1069"/>
    <n v="256.31"/>
    <n v="274000"/>
    <n v="299.35000000000002"/>
    <n v="320000"/>
    <x v="2591"/>
    <n v="46000"/>
    <x v="2777"/>
    <x v="2315"/>
    <x v="95"/>
    <n v="2"/>
    <x v="6"/>
  </r>
  <r>
    <n v="3258"/>
    <n v="9896437"/>
    <s v="C"/>
    <s v="10S"/>
    <s v="1322 Strickland Dr"/>
    <x v="9"/>
    <n v="3"/>
    <n v="2"/>
    <n v="1"/>
    <n v="2"/>
    <n v="2"/>
    <n v="1995"/>
    <n v="0.13200000000000001"/>
    <n v="1655"/>
    <n v="259.82"/>
    <n v="430000"/>
    <n v="320.24"/>
    <n v="530000"/>
    <x v="2592"/>
    <n v="100000"/>
    <x v="2778"/>
    <x v="2316"/>
    <x v="95"/>
    <n v="2"/>
    <x v="6"/>
  </r>
  <r>
    <n v="3259"/>
    <n v="4056783"/>
    <s v="C"/>
    <s v="SWW"/>
    <s v="9517 Hopeland Dr"/>
    <x v="15"/>
    <n v="4"/>
    <n v="2"/>
    <n v="1"/>
    <n v="2"/>
    <n v="2"/>
    <n v="2001"/>
    <n v="0.2"/>
    <n v="2402"/>
    <n v="260.2"/>
    <n v="625000"/>
    <n v="354.08"/>
    <n v="850500"/>
    <x v="2593"/>
    <n v="225500"/>
    <x v="2779"/>
    <x v="2317"/>
    <x v="95"/>
    <n v="5"/>
    <x v="16"/>
  </r>
  <r>
    <n v="3260"/>
    <n v="9970522"/>
    <s v="C"/>
    <s v="10S"/>
    <s v="9307 Curlew"/>
    <x v="9"/>
    <n v="3"/>
    <n v="2"/>
    <n v="0"/>
    <n v="2"/>
    <n v="1"/>
    <n v="1983"/>
    <n v="0.249"/>
    <n v="1399"/>
    <n v="260.83"/>
    <n v="364900"/>
    <n v="327.02"/>
    <n v="457500"/>
    <x v="2594"/>
    <n v="92600"/>
    <x v="2780"/>
    <x v="2318"/>
    <x v="95"/>
    <n v="3"/>
    <x v="3"/>
  </r>
  <r>
    <n v="3261"/>
    <n v="3469591"/>
    <s v="C"/>
    <s v="LS"/>
    <s v="5208 Traviston Dr"/>
    <x v="11"/>
    <n v="3"/>
    <n v="2"/>
    <n v="1"/>
    <n v="2"/>
    <n v="2"/>
    <n v="2019"/>
    <n v="0.20100000000000001"/>
    <n v="1975"/>
    <n v="273.42"/>
    <n v="540000"/>
    <n v="283.54000000000002"/>
    <n v="560000"/>
    <x v="1968"/>
    <n v="20000"/>
    <x v="2781"/>
    <x v="2261"/>
    <x v="95"/>
    <n v="1"/>
    <x v="5"/>
  </r>
  <r>
    <n v="3262"/>
    <n v="6503760"/>
    <s v="C"/>
    <n v="11"/>
    <s v="2214 Palmera Cv"/>
    <x v="8"/>
    <n v="4"/>
    <n v="3"/>
    <n v="0"/>
    <n v="0"/>
    <n v="2"/>
    <n v="1972"/>
    <n v="0.31"/>
    <n v="1430"/>
    <n v="276.92"/>
    <n v="396000"/>
    <n v="272.73"/>
    <n v="390000"/>
    <x v="2595"/>
    <n v="-6000"/>
    <x v="2782"/>
    <x v="356"/>
    <x v="95"/>
    <n v="6"/>
    <x v="32"/>
  </r>
  <r>
    <n v="3263"/>
    <n v="1094177"/>
    <s v="C"/>
    <s v="SWE"/>
    <s v="12204 Alcanza Dr"/>
    <x v="13"/>
    <n v="4"/>
    <n v="3"/>
    <n v="1"/>
    <n v="3"/>
    <n v="2"/>
    <n v="2007"/>
    <n v="0.40500000000000003"/>
    <n v="4295"/>
    <n v="278.23"/>
    <n v="1195000"/>
    <n v="352.61"/>
    <n v="1514440"/>
    <x v="2596"/>
    <n v="319440"/>
    <x v="2783"/>
    <x v="2319"/>
    <x v="95"/>
    <n v="5"/>
    <x v="4"/>
  </r>
  <r>
    <n v="3264"/>
    <n v="6315065"/>
    <s v="C"/>
    <s v="NW"/>
    <s v="12203 Wallingstone Ln"/>
    <x v="18"/>
    <n v="3"/>
    <n v="2"/>
    <n v="0"/>
    <n v="2"/>
    <n v="1"/>
    <n v="1975"/>
    <n v="0.187"/>
    <n v="1385"/>
    <n v="278.7"/>
    <n v="386000"/>
    <n v="296.02999999999997"/>
    <n v="410000"/>
    <x v="2597"/>
    <n v="24000"/>
    <x v="2784"/>
    <x v="2320"/>
    <x v="95"/>
    <n v="8"/>
    <x v="2"/>
  </r>
  <r>
    <n v="3265"/>
    <n v="5335697"/>
    <s v="C"/>
    <n v="9"/>
    <s v="6402 Santos St"/>
    <x v="33"/>
    <n v="3"/>
    <n v="2"/>
    <n v="0"/>
    <n v="2"/>
    <n v="1"/>
    <n v="1998"/>
    <n v="0.21"/>
    <n v="1505"/>
    <n v="282.39"/>
    <n v="425000"/>
    <n v="292.36"/>
    <n v="440000"/>
    <x v="2598"/>
    <n v="15000"/>
    <x v="2785"/>
    <x v="255"/>
    <x v="95"/>
    <n v="7"/>
    <x v="11"/>
  </r>
  <r>
    <n v="3266"/>
    <n v="3893061"/>
    <s v="C"/>
    <s v="1N"/>
    <s v="11505 Hollow Oak Ct"/>
    <x v="14"/>
    <n v="6"/>
    <n v="3"/>
    <n v="1"/>
    <n v="2"/>
    <n v="2"/>
    <n v="1975"/>
    <n v="0.35599999999999998"/>
    <n v="3064"/>
    <n v="285.57"/>
    <n v="875000"/>
    <n v="342.69"/>
    <n v="1050000"/>
    <x v="2599"/>
    <n v="175000"/>
    <x v="2786"/>
    <x v="665"/>
    <x v="95"/>
    <n v="5"/>
    <x v="16"/>
  </r>
  <r>
    <n v="3267"/>
    <n v="1352504"/>
    <s v="C"/>
    <s v="SWW"/>
    <s v="5401 Wolf Run"/>
    <x v="15"/>
    <n v="3"/>
    <n v="2"/>
    <n v="0"/>
    <n v="2"/>
    <n v="1"/>
    <n v="1984"/>
    <n v="0.188"/>
    <n v="1890"/>
    <n v="295.77"/>
    <n v="559000"/>
    <n v="335.98"/>
    <n v="635000"/>
    <x v="2600"/>
    <n v="76000"/>
    <x v="2787"/>
    <x v="2321"/>
    <x v="95"/>
    <n v="4"/>
    <x v="4"/>
  </r>
  <r>
    <n v="3268"/>
    <n v="1492886"/>
    <s v="C"/>
    <s v="W"/>
    <s v="5218 Pink Poppy Pass #17"/>
    <x v="17"/>
    <n v="3"/>
    <n v="3"/>
    <n v="0"/>
    <n v="2"/>
    <n v="2"/>
    <n v="2020"/>
    <n v="0.1"/>
    <n v="1931"/>
    <n v="329.47"/>
    <n v="636200"/>
    <n v="333.13"/>
    <n v="643275"/>
    <x v="2601"/>
    <n v="7075"/>
    <x v="2788"/>
    <x v="2322"/>
    <x v="95"/>
    <n v="0"/>
    <x v="1"/>
  </r>
  <r>
    <n v="3269"/>
    <n v="2147490"/>
    <s v="C"/>
    <n v="9"/>
    <s v="4901 Allison Cv"/>
    <x v="33"/>
    <n v="3"/>
    <n v="2"/>
    <n v="1"/>
    <n v="2"/>
    <n v="2"/>
    <n v="1987"/>
    <n v="0.372"/>
    <n v="1652"/>
    <n v="332.93"/>
    <n v="550000"/>
    <n v="390.44"/>
    <n v="645000"/>
    <x v="2171"/>
    <n v="95000"/>
    <x v="2789"/>
    <x v="2323"/>
    <x v="95"/>
    <n v="2"/>
    <x v="6"/>
  </r>
  <r>
    <n v="3270"/>
    <n v="1114651"/>
    <s v="C"/>
    <s v="SWE"/>
    <s v="10613 Garbacz Dr"/>
    <x v="9"/>
    <n v="2"/>
    <n v="1"/>
    <n v="0"/>
    <n v="1"/>
    <n v="2"/>
    <n v="2001"/>
    <n v="0.129"/>
    <n v="954"/>
    <n v="356.39"/>
    <n v="340000"/>
    <n v="356.39"/>
    <n v="340000"/>
    <x v="1"/>
    <n v="0"/>
    <x v="1"/>
    <x v="1"/>
    <x v="95"/>
    <n v="3"/>
    <x v="3"/>
  </r>
  <r>
    <n v="3271"/>
    <n v="5739274"/>
    <s v="C"/>
    <s v="10N"/>
    <s v="1206 Green Forest Dr"/>
    <x v="31"/>
    <n v="4"/>
    <n v="3"/>
    <n v="1"/>
    <n v="1"/>
    <n v="2"/>
    <n v="2021"/>
    <n v="0.20100000000000001"/>
    <n v="3200"/>
    <n v="429.69"/>
    <n v="1375000"/>
    <n v="429.69"/>
    <n v="1375000"/>
    <x v="1"/>
    <n v="0"/>
    <x v="1"/>
    <x v="1"/>
    <x v="95"/>
    <n v="3"/>
    <x v="3"/>
  </r>
  <r>
    <n v="3272"/>
    <n v="8443743"/>
    <s v="C"/>
    <s v="8E"/>
    <s v="2212 Westlake Dr"/>
    <x v="23"/>
    <n v="3"/>
    <n v="2"/>
    <n v="0"/>
    <n v="2"/>
    <n v="3"/>
    <n v="1984"/>
    <n v="7.5999999999999998E-2"/>
    <n v="1840"/>
    <n v="434.24"/>
    <n v="799000"/>
    <n v="565.76"/>
    <n v="1041000"/>
    <x v="2602"/>
    <n v="242000"/>
    <x v="2790"/>
    <x v="2324"/>
    <x v="95"/>
    <n v="4"/>
    <x v="4"/>
  </r>
  <r>
    <n v="3273"/>
    <n v="6691627"/>
    <s v="C"/>
    <n v="4"/>
    <s v="4405 Shoalwood Ave"/>
    <x v="42"/>
    <n v="2"/>
    <n v="1"/>
    <n v="0"/>
    <n v="0"/>
    <n v="1"/>
    <n v="1946"/>
    <n v="0.155"/>
    <n v="2016"/>
    <n v="438.99"/>
    <n v="885000"/>
    <n v="417.41"/>
    <n v="841500"/>
    <x v="2603"/>
    <n v="-43500"/>
    <x v="2791"/>
    <x v="2325"/>
    <x v="95"/>
    <n v="20"/>
    <x v="63"/>
  </r>
  <r>
    <n v="3274"/>
    <n v="5929852"/>
    <s v="C"/>
    <n v="4"/>
    <s v="5606 Shady Oak Ct"/>
    <x v="42"/>
    <n v="3"/>
    <n v="2"/>
    <n v="1"/>
    <n v="2"/>
    <n v="2"/>
    <n v="2009"/>
    <n v="0.33300000000000002"/>
    <n v="2886"/>
    <n v="485.1"/>
    <n v="1400000"/>
    <n v="542.27"/>
    <n v="1565000"/>
    <x v="2604"/>
    <n v="165000"/>
    <x v="2792"/>
    <x v="2326"/>
    <x v="95"/>
    <n v="3"/>
    <x v="6"/>
  </r>
  <r>
    <n v="3275"/>
    <n v="3010067"/>
    <s v="C"/>
    <s v="8E"/>
    <s v="3508 PEREGRINE FALCON Dr"/>
    <x v="23"/>
    <n v="4"/>
    <n v="3"/>
    <n v="0"/>
    <n v="2"/>
    <n v="2"/>
    <n v="2018"/>
    <n v="0.27900000000000003"/>
    <n v="4075"/>
    <n v="485.89"/>
    <n v="1980000"/>
    <n v="478.53"/>
    <n v="1950000"/>
    <x v="2605"/>
    <n v="-30000"/>
    <x v="2793"/>
    <x v="356"/>
    <x v="95"/>
    <n v="95"/>
    <x v="20"/>
  </r>
  <r>
    <n v="3276"/>
    <n v="2747796"/>
    <s v="C"/>
    <n v="6"/>
    <s v="2605 Little John Ln"/>
    <x v="26"/>
    <n v="4"/>
    <n v="2"/>
    <n v="0"/>
    <n v="0"/>
    <n v="1"/>
    <n v="1962"/>
    <n v="0.22900000000000001"/>
    <n v="1300"/>
    <n v="499.92"/>
    <n v="649900"/>
    <n v="500"/>
    <n v="650000"/>
    <x v="780"/>
    <n v="100"/>
    <x v="2794"/>
    <x v="2327"/>
    <x v="95"/>
    <n v="4"/>
    <x v="4"/>
  </r>
  <r>
    <n v="3277"/>
    <n v="3721190"/>
    <s v="C"/>
    <s v="RN"/>
    <s v="12889 Park Dr"/>
    <x v="29"/>
    <n v="4"/>
    <n v="2"/>
    <n v="1"/>
    <n v="2"/>
    <n v="2"/>
    <n v="1970"/>
    <n v="0.501"/>
    <n v="3000"/>
    <n v="500"/>
    <n v="1500000"/>
    <n v="483.33"/>
    <n v="1450000"/>
    <x v="863"/>
    <n v="-50000"/>
    <x v="2795"/>
    <x v="2328"/>
    <x v="95"/>
    <n v="20"/>
    <x v="63"/>
  </r>
  <r>
    <n v="3278"/>
    <n v="5197727"/>
    <s v="C"/>
    <s v="UT"/>
    <s v="606 W 35th St"/>
    <x v="32"/>
    <n v="2"/>
    <n v="1"/>
    <n v="0"/>
    <n v="0"/>
    <n v="1"/>
    <n v="1920"/>
    <n v="0.20599999999999999"/>
    <n v="1533"/>
    <n v="521.20000000000005"/>
    <n v="799000"/>
    <n v="547.95000000000005"/>
    <n v="840000"/>
    <x v="2606"/>
    <n v="41000"/>
    <x v="2796"/>
    <x v="619"/>
    <x v="95"/>
    <n v="4"/>
    <x v="4"/>
  </r>
  <r>
    <n v="3279"/>
    <n v="6623292"/>
    <s v="C"/>
    <s v="8E"/>
    <s v="2932 Thousand Oaks Dr"/>
    <x v="23"/>
    <n v="4"/>
    <n v="3"/>
    <n v="0"/>
    <n v="2"/>
    <n v="2"/>
    <n v="1982"/>
    <n v="0.36299999999999999"/>
    <n v="2899"/>
    <n v="550.19000000000005"/>
    <n v="1595000"/>
    <n v="639.88"/>
    <n v="1855000"/>
    <x v="2607"/>
    <n v="260000"/>
    <x v="2797"/>
    <x v="1152"/>
    <x v="95"/>
    <n v="3"/>
    <x v="3"/>
  </r>
  <r>
    <n v="3280"/>
    <n v="1264368"/>
    <s v="C"/>
    <n v="4"/>
    <s v="4604 Avenue D Ave"/>
    <x v="22"/>
    <n v="3"/>
    <n v="1"/>
    <n v="0"/>
    <n v="0"/>
    <n v="3"/>
    <n v="1942"/>
    <n v="0.155"/>
    <n v="996"/>
    <n v="551.20000000000005"/>
    <n v="549000"/>
    <n v="495.98"/>
    <n v="494000"/>
    <x v="2608"/>
    <n v="-55000"/>
    <x v="2798"/>
    <x v="2329"/>
    <x v="95"/>
    <n v="72"/>
    <x v="185"/>
  </r>
  <r>
    <n v="3281"/>
    <n v="9308758"/>
    <s v="C"/>
    <s v="8E"/>
    <s v="1711 Laguna Loma Cv"/>
    <x v="23"/>
    <n v="3"/>
    <n v="2"/>
    <n v="1"/>
    <n v="2"/>
    <n v="1"/>
    <n v="1983"/>
    <n v="0.19"/>
    <n v="2913"/>
    <n v="566.42999999999995"/>
    <n v="1650000"/>
    <n v="584.79"/>
    <n v="1703500"/>
    <x v="2609"/>
    <n v="53500"/>
    <x v="2799"/>
    <x v="2330"/>
    <x v="95"/>
    <n v="6"/>
    <x v="16"/>
  </r>
  <r>
    <n v="3282"/>
    <n v="4090235"/>
    <s v="C"/>
    <s v="1B"/>
    <s v="2206 Robinhood Trl"/>
    <x v="37"/>
    <n v="2"/>
    <n v="2"/>
    <n v="0"/>
    <n v="1"/>
    <n v="1"/>
    <n v="1940"/>
    <n v="0.11600000000000001"/>
    <n v="1443"/>
    <n v="571.73"/>
    <n v="825000"/>
    <n v="578.66"/>
    <n v="835000"/>
    <x v="2610"/>
    <n v="10000"/>
    <x v="2800"/>
    <x v="2331"/>
    <x v="95"/>
    <n v="12"/>
    <x v="10"/>
  </r>
  <r>
    <n v="3283"/>
    <n v="6830638"/>
    <s v="C"/>
    <s v="SC"/>
    <s v="8805 Slater Dr"/>
    <x v="35"/>
    <n v="3"/>
    <n v="2"/>
    <n v="1"/>
    <n v="2"/>
    <n v="2"/>
    <n v="2018"/>
    <n v="0.129"/>
    <n v="2626"/>
    <n v="159.94"/>
    <n v="420000"/>
    <n v="201.83"/>
    <n v="530000"/>
    <x v="2611"/>
    <n v="110000"/>
    <x v="2801"/>
    <x v="2332"/>
    <x v="96"/>
    <n v="4"/>
    <x v="3"/>
  </r>
  <r>
    <n v="3284"/>
    <n v="8921818"/>
    <s v="C"/>
    <s v="5E"/>
    <s v="2413 Kale Dr"/>
    <x v="4"/>
    <n v="4"/>
    <n v="2"/>
    <n v="1"/>
    <n v="2"/>
    <n v="2"/>
    <n v="2014"/>
    <n v="0.11700000000000001"/>
    <n v="1793"/>
    <n v="167.32"/>
    <n v="300000"/>
    <n v="196.32"/>
    <n v="352000"/>
    <x v="2612"/>
    <n v="52000"/>
    <x v="2802"/>
    <x v="1509"/>
    <x v="96"/>
    <n v="4"/>
    <x v="4"/>
  </r>
  <r>
    <n v="3285"/>
    <n v="6261462"/>
    <s v="C"/>
    <s v="5E"/>
    <s v="4206 Boatwright Cv"/>
    <x v="4"/>
    <n v="3"/>
    <n v="2"/>
    <n v="0"/>
    <n v="2"/>
    <n v="1"/>
    <n v="1986"/>
    <n v="0.13300000000000001"/>
    <n v="1478"/>
    <n v="175.24"/>
    <n v="259000"/>
    <n v="183.36"/>
    <n v="271000"/>
    <x v="2613"/>
    <n v="12000"/>
    <x v="2803"/>
    <x v="2333"/>
    <x v="96"/>
    <n v="1"/>
    <x v="5"/>
  </r>
  <r>
    <n v="3286"/>
    <n v="2629757"/>
    <s v="C"/>
    <s v="HD"/>
    <s v="1704 Grassy Field Rd"/>
    <x v="7"/>
    <n v="4"/>
    <n v="3"/>
    <n v="0"/>
    <n v="4"/>
    <n v="1"/>
    <n v="2008"/>
    <n v="0.35699999999999998"/>
    <n v="3614"/>
    <n v="179.86"/>
    <n v="650000"/>
    <n v="232.43"/>
    <n v="840000"/>
    <x v="2614"/>
    <n v="190000"/>
    <x v="2804"/>
    <x v="2334"/>
    <x v="96"/>
    <n v="4"/>
    <x v="4"/>
  </r>
  <r>
    <n v="3287"/>
    <n v="3164682"/>
    <s v="C"/>
    <s v="W"/>
    <s v="8604 Cobblestone Dr"/>
    <x v="17"/>
    <n v="4"/>
    <n v="4"/>
    <n v="0"/>
    <n v="2"/>
    <n v="2"/>
    <n v="2006"/>
    <n v="0.193"/>
    <n v="3599"/>
    <n v="194.5"/>
    <n v="700000"/>
    <n v="205.61"/>
    <n v="740000"/>
    <x v="2615"/>
    <n v="40000"/>
    <x v="2805"/>
    <x v="548"/>
    <x v="96"/>
    <n v="6"/>
    <x v="32"/>
  </r>
  <r>
    <n v="3288"/>
    <n v="2750087"/>
    <s v="C"/>
    <s v="RRW"/>
    <s v="2008 Paul Thomas Dr"/>
    <x v="27"/>
    <n v="3"/>
    <n v="2"/>
    <n v="1"/>
    <n v="2"/>
    <n v="2"/>
    <n v="2015"/>
    <n v="0.115"/>
    <n v="2687"/>
    <n v="195.39"/>
    <n v="525000"/>
    <n v="240.04"/>
    <n v="645000"/>
    <x v="2616"/>
    <n v="120000"/>
    <x v="2806"/>
    <x v="1945"/>
    <x v="96"/>
    <n v="2"/>
    <x v="6"/>
  </r>
  <r>
    <n v="3289"/>
    <n v="4456690"/>
    <s v="C"/>
    <s v="10S"/>
    <s v="3123 Silkgrass Bnd"/>
    <x v="9"/>
    <n v="3"/>
    <n v="2"/>
    <n v="1"/>
    <n v="2"/>
    <n v="2"/>
    <n v="1994"/>
    <n v="0.17799999999999999"/>
    <n v="2495"/>
    <n v="204.01"/>
    <n v="509000"/>
    <n v="204.01"/>
    <n v="509000"/>
    <x v="1"/>
    <n v="0"/>
    <x v="1"/>
    <x v="1"/>
    <x v="96"/>
    <n v="0"/>
    <x v="1"/>
  </r>
  <r>
    <n v="3290"/>
    <n v="1187488"/>
    <s v="C"/>
    <n v="11"/>
    <s v="4612 Bucks Run"/>
    <x v="8"/>
    <n v="3"/>
    <n v="2"/>
    <n v="0"/>
    <n v="0"/>
    <n v="1"/>
    <n v="1974"/>
    <n v="0.156"/>
    <n v="1459"/>
    <n v="204.93"/>
    <n v="299000"/>
    <n v="250.17"/>
    <n v="365000"/>
    <x v="2617"/>
    <n v="66000"/>
    <x v="2807"/>
    <x v="2335"/>
    <x v="96"/>
    <n v="3"/>
    <x v="6"/>
  </r>
  <r>
    <n v="3291"/>
    <n v="6293855"/>
    <s v="C"/>
    <s v="RN"/>
    <s v="2508 Golden Gate Park"/>
    <x v="29"/>
    <n v="5"/>
    <n v="3"/>
    <n v="0"/>
    <n v="2"/>
    <n v="2"/>
    <n v="2007"/>
    <n v="0.129"/>
    <n v="2616"/>
    <n v="206.42"/>
    <n v="540000"/>
    <n v="248.47"/>
    <n v="650000"/>
    <x v="2618"/>
    <n v="110000"/>
    <x v="2808"/>
    <x v="2336"/>
    <x v="96"/>
    <n v="0"/>
    <x v="1"/>
  </r>
  <r>
    <n v="3292"/>
    <n v="8573318"/>
    <s v="C"/>
    <s v="SWW"/>
    <s v="6425 Zadock Woods Dr"/>
    <x v="15"/>
    <n v="5"/>
    <n v="4"/>
    <n v="0"/>
    <n v="2"/>
    <n v="2"/>
    <n v="1994"/>
    <n v="0.20799999999999999"/>
    <n v="3378"/>
    <n v="206.93"/>
    <n v="699000"/>
    <n v="216.1"/>
    <n v="730000"/>
    <x v="2619"/>
    <n v="31000"/>
    <x v="2809"/>
    <x v="2337"/>
    <x v="96"/>
    <n v="6"/>
    <x v="16"/>
  </r>
  <r>
    <n v="3293"/>
    <n v="4215735"/>
    <s v="C"/>
    <s v="SWE"/>
    <s v="10613 Beard Ave"/>
    <x v="9"/>
    <n v="3"/>
    <n v="2"/>
    <n v="1"/>
    <n v="2"/>
    <n v="2"/>
    <n v="2005"/>
    <n v="0.16300000000000001"/>
    <n v="2310"/>
    <n v="207.79"/>
    <n v="480000"/>
    <n v="261.89999999999998"/>
    <n v="605000"/>
    <x v="2620"/>
    <n v="125000"/>
    <x v="2810"/>
    <x v="2338"/>
    <x v="96"/>
    <n v="4"/>
    <x v="4"/>
  </r>
  <r>
    <n v="3294"/>
    <n v="3027568"/>
    <s v="C"/>
    <s v="NW"/>
    <s v="8012 Elkhorn Mountain Trl"/>
    <x v="3"/>
    <n v="4"/>
    <n v="2"/>
    <n v="0"/>
    <n v="2"/>
    <n v="2"/>
    <n v="1983"/>
    <n v="0.23200000000000001"/>
    <n v="2215"/>
    <n v="209.93"/>
    <n v="465000"/>
    <n v="252.6"/>
    <n v="559500"/>
    <x v="2621"/>
    <n v="94500"/>
    <x v="2811"/>
    <x v="2339"/>
    <x v="96"/>
    <n v="5"/>
    <x v="16"/>
  </r>
  <r>
    <n v="3295"/>
    <n v="9166623"/>
    <s v="C"/>
    <s v="NW"/>
    <s v="11616 Sweetwater Trl"/>
    <x v="18"/>
    <n v="3"/>
    <n v="2"/>
    <n v="1"/>
    <n v="2"/>
    <n v="2"/>
    <n v="1981"/>
    <n v="0.2"/>
    <n v="1896"/>
    <n v="213.61"/>
    <n v="405000"/>
    <n v="265.82"/>
    <n v="504000"/>
    <x v="2622"/>
    <n v="99000"/>
    <x v="2812"/>
    <x v="2340"/>
    <x v="96"/>
    <n v="1"/>
    <x v="5"/>
  </r>
  <r>
    <n v="3296"/>
    <n v="1946409"/>
    <s v="C"/>
    <s v="LS"/>
    <s v="16724 Cory Cactus Dr"/>
    <x v="11"/>
    <n v="4"/>
    <n v="5"/>
    <n v="1"/>
    <n v="3"/>
    <n v="2"/>
    <n v="2014"/>
    <n v="0.317"/>
    <n v="4064"/>
    <n v="218.38"/>
    <n v="887500"/>
    <n v="263.29000000000002"/>
    <n v="1070000"/>
    <x v="2623"/>
    <n v="182500"/>
    <x v="2813"/>
    <x v="2341"/>
    <x v="96"/>
    <n v="4"/>
    <x v="3"/>
  </r>
  <r>
    <n v="3297"/>
    <n v="6185430"/>
    <s v="C"/>
    <n v="9"/>
    <s v="707 Valdez St"/>
    <x v="33"/>
    <n v="4"/>
    <n v="2"/>
    <n v="0"/>
    <n v="0"/>
    <n v="1"/>
    <n v="1962"/>
    <n v="0.17799999999999999"/>
    <n v="1812"/>
    <n v="220.2"/>
    <n v="399000"/>
    <n v="207.51"/>
    <n v="376000"/>
    <x v="2624"/>
    <n v="-23000"/>
    <x v="2814"/>
    <x v="2342"/>
    <x v="96"/>
    <n v="38"/>
    <x v="22"/>
  </r>
  <r>
    <n v="3298"/>
    <n v="9970123"/>
    <s v="C"/>
    <s v="N"/>
    <s v="13321 Kirkglen Dr"/>
    <x v="6"/>
    <n v="3"/>
    <n v="2"/>
    <n v="1"/>
    <n v="2"/>
    <n v="2"/>
    <n v="1995"/>
    <n v="0.17399999999999999"/>
    <n v="1939"/>
    <n v="226.92"/>
    <n v="440000"/>
    <n v="283.64999999999998"/>
    <n v="550000"/>
    <x v="2625"/>
    <n v="110000"/>
    <x v="2815"/>
    <x v="1769"/>
    <x v="96"/>
    <n v="4"/>
    <x v="4"/>
  </r>
  <r>
    <n v="3299"/>
    <n v="5119310"/>
    <s v="C"/>
    <s v="SWE"/>
    <s v="12520 Black Hills Dr"/>
    <x v="9"/>
    <n v="4"/>
    <n v="3"/>
    <n v="0"/>
    <n v="2"/>
    <n v="1"/>
    <n v="2014"/>
    <n v="0.16"/>
    <n v="2111"/>
    <n v="229.75"/>
    <n v="485000"/>
    <n v="260.54000000000002"/>
    <n v="550000"/>
    <x v="2626"/>
    <n v="65000"/>
    <x v="2816"/>
    <x v="2343"/>
    <x v="96"/>
    <n v="5"/>
    <x v="16"/>
  </r>
  <r>
    <n v="3300"/>
    <n v="1063956"/>
    <s v="C"/>
    <s v="1N"/>
    <s v="11607 Bell Ave"/>
    <x v="14"/>
    <n v="3"/>
    <n v="2"/>
    <n v="0"/>
    <n v="0"/>
    <n v="1"/>
    <n v="1968"/>
    <n v="0.55400000000000005"/>
    <n v="2600"/>
    <n v="230.38"/>
    <n v="599000"/>
    <n v="242.31"/>
    <n v="630000"/>
    <x v="2627"/>
    <n v="31000"/>
    <x v="2817"/>
    <x v="2344"/>
    <x v="96"/>
    <n v="3"/>
    <x v="3"/>
  </r>
  <r>
    <n v="3301"/>
    <n v="8690866"/>
    <s v="C"/>
    <s v="SWW"/>
    <s v="9517 Bungalow Ln"/>
    <x v="15"/>
    <n v="4"/>
    <n v="3"/>
    <n v="1"/>
    <n v="2"/>
    <n v="2"/>
    <n v="2004"/>
    <n v="0.221"/>
    <n v="3558"/>
    <n v="231.87"/>
    <n v="825000"/>
    <n v="274.02999999999997"/>
    <n v="975000"/>
    <x v="2628"/>
    <n v="150000"/>
    <x v="2818"/>
    <x v="1269"/>
    <x v="96"/>
    <n v="5"/>
    <x v="16"/>
  </r>
  <r>
    <n v="3302"/>
    <n v="2060608"/>
    <s v="C"/>
    <s v="1N"/>
    <s v="11607 Windermere Mdws"/>
    <x v="14"/>
    <n v="4"/>
    <n v="2"/>
    <n v="0"/>
    <n v="1"/>
    <n v="1"/>
    <n v="1975"/>
    <n v="0.248"/>
    <n v="2190"/>
    <n v="239.68"/>
    <n v="524900"/>
    <n v="328.77"/>
    <n v="720000"/>
    <x v="2629"/>
    <n v="195100"/>
    <x v="2819"/>
    <x v="2345"/>
    <x v="96"/>
    <n v="5"/>
    <x v="16"/>
  </r>
  <r>
    <n v="3303"/>
    <n v="7647219"/>
    <s v="C"/>
    <s v="SWE"/>
    <s v="12308 Edwards Hollow Run"/>
    <x v="13"/>
    <n v="5"/>
    <n v="3"/>
    <n v="1"/>
    <n v="3"/>
    <n v="2"/>
    <n v="2001"/>
    <n v="1"/>
    <n v="4372"/>
    <n v="240.16"/>
    <n v="1050000"/>
    <n v="241.31"/>
    <n v="1055000"/>
    <x v="2630"/>
    <n v="5000"/>
    <x v="2820"/>
    <x v="1264"/>
    <x v="96"/>
    <n v="11"/>
    <x v="7"/>
  </r>
  <r>
    <n v="3304"/>
    <n v="1292476"/>
    <s v="C"/>
    <s v="NW"/>
    <s v="11512 Rustic Rock Dr"/>
    <x v="18"/>
    <n v="4"/>
    <n v="2"/>
    <n v="0"/>
    <n v="2"/>
    <n v="1"/>
    <n v="1991"/>
    <n v="0.376"/>
    <n v="2381"/>
    <n v="241.5"/>
    <n v="575000"/>
    <n v="251.99"/>
    <n v="600000"/>
    <x v="2631"/>
    <n v="25000"/>
    <x v="2821"/>
    <x v="219"/>
    <x v="96"/>
    <n v="0"/>
    <x v="1"/>
  </r>
  <r>
    <n v="3305"/>
    <n v="1666953"/>
    <s v="C"/>
    <s v="10S"/>
    <s v="2409 COMBURG CASTLE Way"/>
    <x v="9"/>
    <n v="5"/>
    <n v="2"/>
    <n v="1"/>
    <n v="2"/>
    <n v="2"/>
    <n v="1974"/>
    <n v="0.3"/>
    <n v="3282"/>
    <n v="243.45"/>
    <n v="799000"/>
    <n v="249.85"/>
    <n v="820000"/>
    <x v="52"/>
    <n v="21000"/>
    <x v="2822"/>
    <x v="2346"/>
    <x v="96"/>
    <n v="5"/>
    <x v="16"/>
  </r>
  <r>
    <n v="3306"/>
    <n v="7063633"/>
    <s v="C"/>
    <s v="2N"/>
    <s v="11701 Wiginton Dr"/>
    <x v="19"/>
    <n v="3"/>
    <n v="2"/>
    <n v="0"/>
    <n v="2"/>
    <n v="1"/>
    <n v="1979"/>
    <n v="0.17"/>
    <n v="1714"/>
    <n v="250.88"/>
    <n v="430000"/>
    <n v="282.95999999999998"/>
    <n v="485000"/>
    <x v="2632"/>
    <n v="55000"/>
    <x v="2823"/>
    <x v="2347"/>
    <x v="96"/>
    <n v="4"/>
    <x v="4"/>
  </r>
  <r>
    <n v="3307"/>
    <n v="6911210"/>
    <s v="C"/>
    <s v="LS"/>
    <s v="5213 Buchanan Draw Rd"/>
    <x v="11"/>
    <n v="4"/>
    <n v="3"/>
    <n v="0"/>
    <n v="2"/>
    <n v="2"/>
    <n v="2016"/>
    <n v="0.13800000000000001"/>
    <n v="2479"/>
    <n v="250.91"/>
    <n v="622000"/>
    <n v="262.2"/>
    <n v="650000"/>
    <x v="938"/>
    <n v="28000"/>
    <x v="2824"/>
    <x v="2348"/>
    <x v="96"/>
    <n v="3"/>
    <x v="3"/>
  </r>
  <r>
    <n v="3308"/>
    <n v="8188608"/>
    <s v="C"/>
    <s v="LS"/>
    <s v="15400 Joseph Dr"/>
    <x v="16"/>
    <n v="4"/>
    <n v="2"/>
    <n v="1"/>
    <n v="2"/>
    <n v="2"/>
    <n v="2008"/>
    <n v="0.28399999999999997"/>
    <n v="2118"/>
    <n v="254.91"/>
    <n v="539900"/>
    <n v="259.68"/>
    <n v="550000"/>
    <x v="2633"/>
    <n v="10100"/>
    <x v="2825"/>
    <x v="2349"/>
    <x v="96"/>
    <n v="6"/>
    <x v="16"/>
  </r>
  <r>
    <n v="3309"/>
    <n v="2556499"/>
    <s v="C"/>
    <s v="PF"/>
    <s v="5601 Colinton Ave"/>
    <x v="28"/>
    <n v="3"/>
    <n v="2"/>
    <n v="0"/>
    <n v="2"/>
    <n v="1"/>
    <n v="2007"/>
    <n v="0.125"/>
    <n v="1203"/>
    <n v="261.85000000000002"/>
    <n v="315000"/>
    <n v="273.48"/>
    <n v="329000"/>
    <x v="2634"/>
    <n v="14000"/>
    <x v="2826"/>
    <x v="1921"/>
    <x v="96"/>
    <n v="9"/>
    <x v="21"/>
  </r>
  <r>
    <n v="3310"/>
    <n v="1695834"/>
    <s v="C"/>
    <n v="3"/>
    <s v="1619 Wheless Ln"/>
    <x v="20"/>
    <n v="4"/>
    <n v="3"/>
    <n v="0"/>
    <n v="1"/>
    <n v="1"/>
    <n v="1962"/>
    <n v="0.191"/>
    <n v="2011"/>
    <n v="263.5"/>
    <n v="529900"/>
    <n v="263.55"/>
    <n v="530000"/>
    <x v="992"/>
    <n v="100"/>
    <x v="2827"/>
    <x v="2350"/>
    <x v="96"/>
    <n v="5"/>
    <x v="16"/>
  </r>
  <r>
    <n v="3311"/>
    <n v="1449295"/>
    <s v="C"/>
    <s v="SWE"/>
    <s v="9707 Briny Shell Way"/>
    <x v="9"/>
    <n v="3"/>
    <n v="2"/>
    <n v="0"/>
    <n v="2"/>
    <n v="1"/>
    <n v="2018"/>
    <n v="0.13700000000000001"/>
    <n v="1285"/>
    <n v="264.51"/>
    <n v="339900"/>
    <n v="305.06"/>
    <n v="392000"/>
    <x v="2635"/>
    <n v="52100"/>
    <x v="2828"/>
    <x v="2351"/>
    <x v="96"/>
    <n v="4"/>
    <x v="4"/>
  </r>
  <r>
    <n v="3312"/>
    <n v="3836273"/>
    <s v="C"/>
    <s v="SWE"/>
    <s v="903 Isernia Dr"/>
    <x v="9"/>
    <n v="3"/>
    <n v="2"/>
    <n v="1"/>
    <n v="0"/>
    <n v="2"/>
    <n v="1987"/>
    <n v="0.16800000000000001"/>
    <n v="1504"/>
    <n v="265.95999999999998"/>
    <n v="399999"/>
    <n v="319.14999999999998"/>
    <n v="480000"/>
    <x v="2636"/>
    <n v="80001"/>
    <x v="2829"/>
    <x v="2352"/>
    <x v="96"/>
    <n v="3"/>
    <x v="3"/>
  </r>
  <r>
    <n v="3313"/>
    <n v="4131752"/>
    <s v="C"/>
    <s v="SWW"/>
    <s v="7301 Beckett Rd"/>
    <x v="15"/>
    <n v="3"/>
    <n v="2"/>
    <n v="1"/>
    <n v="2"/>
    <n v="2"/>
    <n v="1978"/>
    <n v="0.217"/>
    <n v="1760"/>
    <n v="284.08999999999997"/>
    <n v="500000"/>
    <n v="341.69"/>
    <n v="601368"/>
    <x v="2637"/>
    <n v="101368"/>
    <x v="2830"/>
    <x v="2353"/>
    <x v="96"/>
    <n v="3"/>
    <x v="6"/>
  </r>
  <r>
    <n v="3314"/>
    <n v="9789532"/>
    <s v="C"/>
    <s v="2N"/>
    <s v="9426 E Meadow Vale"/>
    <x v="19"/>
    <n v="4"/>
    <n v="2"/>
    <n v="0"/>
    <n v="2"/>
    <n v="1"/>
    <n v="1972"/>
    <n v="0.29699999999999999"/>
    <n v="1402"/>
    <n v="285.31"/>
    <n v="400000"/>
    <n v="306.7"/>
    <n v="430000"/>
    <x v="2638"/>
    <n v="30000"/>
    <x v="2831"/>
    <x v="75"/>
    <x v="96"/>
    <n v="6"/>
    <x v="16"/>
  </r>
  <r>
    <n v="3315"/>
    <n v="4552620"/>
    <s v="C"/>
    <s v="1N"/>
    <s v="7916 Nashfara Cv"/>
    <x v="14"/>
    <n v="6"/>
    <n v="4"/>
    <n v="0"/>
    <n v="2"/>
    <n v="2"/>
    <n v="2018"/>
    <n v="0.22900000000000001"/>
    <n v="3731"/>
    <n v="288.37"/>
    <n v="1075900"/>
    <n v="351.89"/>
    <n v="1312900"/>
    <x v="2639"/>
    <n v="237000"/>
    <x v="2832"/>
    <x v="2354"/>
    <x v="96"/>
    <n v="4"/>
    <x v="4"/>
  </r>
  <r>
    <n v="3316"/>
    <n v="1118423"/>
    <s v="C"/>
    <n v="11"/>
    <s v="5103 Merritt Dr"/>
    <x v="8"/>
    <n v="4"/>
    <n v="2"/>
    <n v="0"/>
    <n v="0"/>
    <n v="1"/>
    <n v="1980"/>
    <n v="0.156"/>
    <n v="1357"/>
    <n v="294.77"/>
    <n v="400000"/>
    <n v="320.56"/>
    <n v="435000"/>
    <x v="2640"/>
    <n v="35000"/>
    <x v="2833"/>
    <x v="465"/>
    <x v="96"/>
    <n v="4"/>
    <x v="4"/>
  </r>
  <r>
    <n v="3317"/>
    <n v="9395564"/>
    <s v="C"/>
    <n v="5"/>
    <s v="5106 Prock Ln"/>
    <x v="21"/>
    <n v="1"/>
    <n v="1"/>
    <n v="0"/>
    <n v="0"/>
    <n v="1"/>
    <n v="1950"/>
    <n v="0.17499999999999999"/>
    <n v="908"/>
    <n v="297.35000000000002"/>
    <n v="269997"/>
    <n v="295.7"/>
    <n v="268500"/>
    <x v="2641"/>
    <n v="-1497"/>
    <x v="2834"/>
    <x v="2355"/>
    <x v="96"/>
    <n v="6"/>
    <x v="32"/>
  </r>
  <r>
    <n v="3318"/>
    <n v="5330179"/>
    <s v="C"/>
    <s v="10S"/>
    <s v="1225 Tetbury Ln"/>
    <x v="9"/>
    <n v="3"/>
    <n v="2"/>
    <n v="0"/>
    <n v="2"/>
    <n v="1"/>
    <n v="1994"/>
    <n v="0.14199999999999999"/>
    <n v="1483"/>
    <n v="303.44"/>
    <n v="450000"/>
    <n v="369.52"/>
    <n v="548000"/>
    <x v="2642"/>
    <n v="98000"/>
    <x v="2835"/>
    <x v="2356"/>
    <x v="96"/>
    <n v="4"/>
    <x v="4"/>
  </r>
  <r>
    <n v="3319"/>
    <n v="7207187"/>
    <s v="C"/>
    <s v="10S"/>
    <s v="9208 Linkmeadow Dr"/>
    <x v="9"/>
    <n v="3"/>
    <n v="2"/>
    <n v="0"/>
    <n v="2"/>
    <n v="1"/>
    <n v="1998"/>
    <n v="0.13200000000000001"/>
    <n v="1343"/>
    <n v="320.18"/>
    <n v="430000"/>
    <n v="387.19"/>
    <n v="520000"/>
    <x v="2643"/>
    <n v="90000"/>
    <x v="2836"/>
    <x v="2357"/>
    <x v="96"/>
    <n v="5"/>
    <x v="16"/>
  </r>
  <r>
    <n v="3320"/>
    <n v="3437702"/>
    <s v="C"/>
    <s v="1N"/>
    <s v="12105 Forsythe Dr"/>
    <x v="14"/>
    <n v="3"/>
    <n v="2"/>
    <n v="1"/>
    <n v="2"/>
    <n v="2"/>
    <n v="1980"/>
    <n v="0.14000000000000001"/>
    <n v="1515"/>
    <n v="322.77"/>
    <n v="489000"/>
    <n v="346.53"/>
    <n v="525000"/>
    <x v="1612"/>
    <n v="36000"/>
    <x v="2837"/>
    <x v="1681"/>
    <x v="96"/>
    <n v="3"/>
    <x v="3"/>
  </r>
  <r>
    <n v="3321"/>
    <n v="4253366"/>
    <s v="C"/>
    <s v="10N"/>
    <s v="806 Philco Dr #A &amp; B"/>
    <x v="31"/>
    <n v="6"/>
    <n v="3"/>
    <n v="1"/>
    <n v="0"/>
    <n v="2"/>
    <n v="2018"/>
    <n v="0.19900000000000001"/>
    <n v="2384"/>
    <n v="325.08"/>
    <n v="775000"/>
    <n v="346.06"/>
    <n v="825000"/>
    <x v="2644"/>
    <n v="50000"/>
    <x v="2838"/>
    <x v="915"/>
    <x v="96"/>
    <n v="14"/>
    <x v="28"/>
  </r>
  <r>
    <n v="3322"/>
    <n v="8118369"/>
    <s v="C"/>
    <n v="3"/>
    <s v="1902 Pershing Dr"/>
    <x v="20"/>
    <n v="3"/>
    <n v="2"/>
    <n v="0"/>
    <n v="2"/>
    <n v="1"/>
    <n v="1959"/>
    <n v="0.26200000000000001"/>
    <n v="1684"/>
    <n v="341.45"/>
    <n v="575000"/>
    <n v="341.45"/>
    <n v="575000"/>
    <x v="1"/>
    <n v="0"/>
    <x v="1"/>
    <x v="1"/>
    <x v="96"/>
    <n v="4"/>
    <x v="4"/>
  </r>
  <r>
    <n v="3323"/>
    <n v="7109053"/>
    <s v="C"/>
    <n v="2"/>
    <s v="2011 Belford Dr"/>
    <x v="25"/>
    <n v="4"/>
    <n v="3"/>
    <n v="0"/>
    <n v="2"/>
    <n v="2"/>
    <n v="2021"/>
    <n v="0.23400000000000001"/>
    <n v="2588"/>
    <n v="363"/>
    <n v="939450"/>
    <n v="475.15"/>
    <n v="1229700"/>
    <x v="2645"/>
    <n v="290250"/>
    <x v="2839"/>
    <x v="2358"/>
    <x v="96"/>
    <n v="2"/>
    <x v="6"/>
  </r>
  <r>
    <n v="3324"/>
    <n v="3938097"/>
    <s v="C"/>
    <n v="5"/>
    <s v="1005 Nile St"/>
    <x v="24"/>
    <n v="4"/>
    <n v="2"/>
    <n v="0"/>
    <n v="0"/>
    <n v="2"/>
    <n v="1976"/>
    <n v="0.18"/>
    <n v="1660"/>
    <n v="391.51"/>
    <n v="649900"/>
    <n v="466.87"/>
    <n v="775000"/>
    <x v="2646"/>
    <n v="125100"/>
    <x v="2840"/>
    <x v="2359"/>
    <x v="96"/>
    <n v="4"/>
    <x v="4"/>
  </r>
  <r>
    <n v="3325"/>
    <n v="4127846"/>
    <s v="C"/>
    <n v="5"/>
    <s v="3115 E 14th St"/>
    <x v="24"/>
    <n v="3"/>
    <n v="2"/>
    <n v="0"/>
    <n v="0"/>
    <n v="1"/>
    <n v="2003"/>
    <n v="0.12"/>
    <n v="1333"/>
    <n v="404.35"/>
    <n v="539000"/>
    <n v="435.11"/>
    <n v="580000"/>
    <x v="2523"/>
    <n v="41000"/>
    <x v="2841"/>
    <x v="2360"/>
    <x v="96"/>
    <n v="4"/>
    <x v="3"/>
  </r>
  <r>
    <n v="3326"/>
    <n v="9002137"/>
    <s v="C"/>
    <n v="2"/>
    <s v="7715 Shoal Creek Blvd"/>
    <x v="25"/>
    <n v="3"/>
    <n v="2"/>
    <n v="0"/>
    <n v="2"/>
    <n v="1"/>
    <n v="1968"/>
    <n v="0.32700000000000001"/>
    <n v="1696"/>
    <n v="409.79"/>
    <n v="695000"/>
    <n v="412.74"/>
    <n v="700000"/>
    <x v="448"/>
    <n v="5000"/>
    <x v="2842"/>
    <x v="2361"/>
    <x v="96"/>
    <n v="8"/>
    <x v="2"/>
  </r>
  <r>
    <n v="3327"/>
    <n v="1494357"/>
    <s v="C"/>
    <s v="LS"/>
    <s v="812 Kenspur Ln"/>
    <x v="11"/>
    <n v="4"/>
    <n v="3"/>
    <n v="1"/>
    <n v="3"/>
    <n v="1"/>
    <n v="2014"/>
    <n v="0.52500000000000002"/>
    <n v="3522"/>
    <n v="425.89"/>
    <n v="1500000"/>
    <n v="440.09"/>
    <n v="1550000"/>
    <x v="2544"/>
    <n v="50000"/>
    <x v="2843"/>
    <x v="403"/>
    <x v="96"/>
    <n v="5"/>
    <x v="16"/>
  </r>
  <r>
    <n v="3328"/>
    <n v="6745856"/>
    <s v="C"/>
    <n v="5"/>
    <s v="4105 MONTICELLO Cir"/>
    <x v="21"/>
    <n v="2"/>
    <n v="1"/>
    <n v="0"/>
    <n v="0"/>
    <n v="1"/>
    <n v="1964"/>
    <n v="0.33400000000000002"/>
    <n v="1008"/>
    <n v="436.51"/>
    <n v="440000"/>
    <n v="503.97"/>
    <n v="508000"/>
    <x v="2647"/>
    <n v="68000"/>
    <x v="2844"/>
    <x v="2212"/>
    <x v="96"/>
    <n v="3"/>
    <x v="6"/>
  </r>
  <r>
    <n v="3329"/>
    <n v="7550593"/>
    <s v="C"/>
    <s v="10N"/>
    <s v="4416 Jinx Ave #A &amp; B"/>
    <x v="31"/>
    <n v="5"/>
    <n v="3"/>
    <n v="1"/>
    <n v="0"/>
    <n v="2"/>
    <n v="2018"/>
    <n v="0.19600000000000001"/>
    <n v="1700"/>
    <n v="441.18"/>
    <n v="750000"/>
    <n v="441.18"/>
    <n v="750000"/>
    <x v="1"/>
    <n v="0"/>
    <x v="1"/>
    <x v="1"/>
    <x v="96"/>
    <n v="14"/>
    <x v="28"/>
  </r>
  <r>
    <n v="3330"/>
    <n v="2204191"/>
    <s v="C"/>
    <s v="10N"/>
    <s v="2201 Village Way Dr"/>
    <x v="31"/>
    <n v="4"/>
    <n v="2"/>
    <n v="0"/>
    <n v="2"/>
    <n v="1"/>
    <n v="1969"/>
    <n v="0.246"/>
    <n v="1560"/>
    <n v="448.65"/>
    <n v="699900"/>
    <n v="504.81"/>
    <n v="787500"/>
    <x v="2648"/>
    <n v="87600"/>
    <x v="2845"/>
    <x v="2362"/>
    <x v="96"/>
    <n v="11"/>
    <x v="7"/>
  </r>
  <r>
    <n v="3331"/>
    <n v="2190645"/>
    <s v="C"/>
    <s v="10N"/>
    <s v="4604 BANISTER Ln #A"/>
    <x v="31"/>
    <n v="3"/>
    <n v="3"/>
    <n v="0"/>
    <n v="0"/>
    <n v="2"/>
    <n v="2017"/>
    <n v="0.246"/>
    <n v="1778"/>
    <n v="448.82"/>
    <n v="798000"/>
    <n v="466.82"/>
    <n v="830000"/>
    <x v="2649"/>
    <n v="32000"/>
    <x v="2846"/>
    <x v="2363"/>
    <x v="96"/>
    <n v="2"/>
    <x v="6"/>
  </r>
  <r>
    <n v="3332"/>
    <n v="4686706"/>
    <s v="C"/>
    <n v="3"/>
    <s v="5310 Abingdon Pl"/>
    <x v="20"/>
    <n v="3"/>
    <n v="2"/>
    <n v="0"/>
    <n v="2"/>
    <n v="1"/>
    <n v="1955"/>
    <n v="0.17599999999999999"/>
    <n v="1116"/>
    <n v="470.43"/>
    <n v="525000"/>
    <n v="546.59"/>
    <n v="610000"/>
    <x v="2650"/>
    <n v="85000"/>
    <x v="2847"/>
    <x v="2364"/>
    <x v="96"/>
    <n v="4"/>
    <x v="4"/>
  </r>
  <r>
    <n v="3333"/>
    <n v="7243284"/>
    <s v="C"/>
    <s v="1B"/>
    <s v="2119 W 10th St"/>
    <x v="37"/>
    <n v="3"/>
    <n v="3"/>
    <n v="0"/>
    <n v="0"/>
    <n v="1"/>
    <n v="1952"/>
    <n v="0.245"/>
    <n v="2100"/>
    <n v="571.42999999999995"/>
    <n v="1200000"/>
    <n v="666.67"/>
    <n v="1400000"/>
    <x v="2651"/>
    <n v="200000"/>
    <x v="2848"/>
    <x v="1014"/>
    <x v="96"/>
    <n v="8"/>
    <x v="11"/>
  </r>
  <r>
    <n v="3334"/>
    <n v="4391309"/>
    <s v="C"/>
    <n v="5"/>
    <s v="3003 E 18th St"/>
    <x v="24"/>
    <n v="2"/>
    <n v="1"/>
    <n v="0"/>
    <n v="0"/>
    <n v="1"/>
    <n v="1950"/>
    <n v="0.12"/>
    <n v="624"/>
    <n v="721.15"/>
    <n v="450000"/>
    <n v="721.15"/>
    <n v="450000"/>
    <x v="1"/>
    <n v="0"/>
    <x v="1"/>
    <x v="1"/>
    <x v="96"/>
    <n v="6"/>
    <x v="32"/>
  </r>
  <r>
    <n v="3335"/>
    <n v="7852094"/>
    <s v="C"/>
    <s v="HD"/>
    <s v="558 Ledge Stone Dr"/>
    <x v="7"/>
    <n v="4"/>
    <n v="3"/>
    <n v="1"/>
    <n v="3"/>
    <n v="2"/>
    <n v="2012"/>
    <n v="0.27"/>
    <n v="4076"/>
    <n v="131.26"/>
    <n v="535000"/>
    <n v="145.97999999999999"/>
    <n v="595000"/>
    <x v="2652"/>
    <n v="60000"/>
    <x v="2849"/>
    <x v="2365"/>
    <x v="97"/>
    <n v="2"/>
    <x v="6"/>
  </r>
  <r>
    <n v="3336"/>
    <n v="4584903"/>
    <s v="C"/>
    <s v="2N"/>
    <s v="1202 Oak Shadows Cir"/>
    <x v="19"/>
    <n v="3"/>
    <n v="2"/>
    <n v="0"/>
    <n v="2"/>
    <n v="2"/>
    <n v="1972"/>
    <n v="0.29499999999999998"/>
    <n v="2382"/>
    <n v="156.59"/>
    <n v="373000"/>
    <n v="157.43"/>
    <n v="375000"/>
    <x v="2653"/>
    <n v="2000"/>
    <x v="2850"/>
    <x v="2366"/>
    <x v="97"/>
    <n v="104"/>
    <x v="174"/>
  </r>
  <r>
    <n v="3337"/>
    <n v="7312267"/>
    <s v="C"/>
    <s v="3E"/>
    <s v="6204 Diamondleaf Bnd"/>
    <x v="1"/>
    <n v="4"/>
    <n v="2"/>
    <n v="1"/>
    <n v="2"/>
    <n v="2"/>
    <n v="2018"/>
    <n v="0.151"/>
    <n v="2095"/>
    <n v="171.36"/>
    <n v="359000"/>
    <n v="178.04"/>
    <n v="373000"/>
    <x v="2654"/>
    <n v="14000"/>
    <x v="2851"/>
    <x v="2367"/>
    <x v="97"/>
    <n v="6"/>
    <x v="16"/>
  </r>
  <r>
    <n v="3338"/>
    <n v="2823977"/>
    <s v="C"/>
    <s v="1A"/>
    <s v="6805 MESA Dr"/>
    <x v="34"/>
    <n v="3"/>
    <n v="3"/>
    <n v="0"/>
    <n v="0"/>
    <n v="2"/>
    <n v="1962"/>
    <n v="0.308"/>
    <n v="3182"/>
    <n v="188.56"/>
    <n v="600000"/>
    <n v="298.55"/>
    <n v="950000"/>
    <x v="2655"/>
    <n v="350000"/>
    <x v="2852"/>
    <x v="2368"/>
    <x v="97"/>
    <n v="5"/>
    <x v="4"/>
  </r>
  <r>
    <n v="3339"/>
    <n v="4771201"/>
    <s v="C"/>
    <s v="HD"/>
    <s v="150 Abbott Dr"/>
    <x v="7"/>
    <n v="4"/>
    <n v="3"/>
    <n v="0"/>
    <n v="2"/>
    <n v="2"/>
    <n v="2005"/>
    <n v="0.252"/>
    <n v="3295"/>
    <n v="197.27"/>
    <n v="650000"/>
    <n v="201.82"/>
    <n v="665000"/>
    <x v="2656"/>
    <n v="15000"/>
    <x v="2853"/>
    <x v="2369"/>
    <x v="97"/>
    <n v="4"/>
    <x v="6"/>
  </r>
  <r>
    <n v="3340"/>
    <n v="7818088"/>
    <s v="C"/>
    <n v="11"/>
    <s v="5914 Wagon Bnd"/>
    <x v="8"/>
    <n v="4"/>
    <n v="2"/>
    <n v="0"/>
    <n v="1"/>
    <n v="1"/>
    <n v="1974"/>
    <n v="0.17100000000000001"/>
    <n v="1398"/>
    <n v="199.57"/>
    <n v="279000"/>
    <n v="232.47"/>
    <n v="325000"/>
    <x v="2657"/>
    <n v="46000"/>
    <x v="2854"/>
    <x v="2370"/>
    <x v="97"/>
    <n v="5"/>
    <x v="16"/>
  </r>
  <r>
    <n v="3341"/>
    <n v="1484656"/>
    <s v="C"/>
    <s v="SWE"/>
    <s v="2924 Warwick Way"/>
    <x v="9"/>
    <n v="4"/>
    <n v="2"/>
    <n v="1"/>
    <n v="2"/>
    <n v="2"/>
    <n v="1999"/>
    <n v="0.17899999999999999"/>
    <n v="2715"/>
    <n v="200.37"/>
    <n v="544000"/>
    <n v="230.57"/>
    <n v="626000"/>
    <x v="2658"/>
    <n v="82000"/>
    <x v="2855"/>
    <x v="2371"/>
    <x v="97"/>
    <n v="8"/>
    <x v="11"/>
  </r>
  <r>
    <n v="3342"/>
    <n v="8004720"/>
    <s v="C"/>
    <s v="10S"/>
    <s v="8203 South 1st St"/>
    <x v="9"/>
    <n v="3"/>
    <n v="2"/>
    <n v="0"/>
    <n v="2"/>
    <n v="2"/>
    <n v="1977"/>
    <n v="0.24"/>
    <n v="1569"/>
    <n v="203.95"/>
    <n v="320000"/>
    <n v="240.6"/>
    <n v="377500"/>
    <x v="2659"/>
    <n v="57500"/>
    <x v="2856"/>
    <x v="2372"/>
    <x v="97"/>
    <n v="3"/>
    <x v="3"/>
  </r>
  <r>
    <n v="3343"/>
    <n v="9712688"/>
    <s v="C"/>
    <s v="RN"/>
    <s v="3100 Country Lake Ct"/>
    <x v="29"/>
    <n v="4"/>
    <n v="3"/>
    <n v="2"/>
    <n v="3"/>
    <n v="2"/>
    <n v="2003"/>
    <n v="0.379"/>
    <n v="4144"/>
    <n v="205.12"/>
    <n v="850000"/>
    <n v="265.44"/>
    <n v="1100000"/>
    <x v="2660"/>
    <n v="250000"/>
    <x v="2857"/>
    <x v="2373"/>
    <x v="97"/>
    <n v="4"/>
    <x v="4"/>
  </r>
  <r>
    <n v="3344"/>
    <n v="2330730"/>
    <s v="C"/>
    <s v="SWE"/>
    <s v="11604 Niemann Cv"/>
    <x v="9"/>
    <n v="5"/>
    <n v="4"/>
    <n v="0"/>
    <n v="2"/>
    <n v="2"/>
    <n v="2001"/>
    <n v="0.375"/>
    <n v="3218"/>
    <n v="209.76"/>
    <n v="675000"/>
    <n v="233.06"/>
    <n v="750000"/>
    <x v="647"/>
    <n v="75000"/>
    <x v="2858"/>
    <x v="254"/>
    <x v="97"/>
    <n v="3"/>
    <x v="3"/>
  </r>
  <r>
    <n v="3345"/>
    <n v="3256064"/>
    <s v="C"/>
    <s v="SC"/>
    <s v="8313 Tripod Dr"/>
    <x v="35"/>
    <n v="3"/>
    <n v="2"/>
    <n v="0"/>
    <n v="2"/>
    <n v="1"/>
    <n v="2011"/>
    <n v="0.109"/>
    <n v="1304"/>
    <n v="210.81"/>
    <n v="274900"/>
    <n v="251.53"/>
    <n v="328000"/>
    <x v="2661"/>
    <n v="53100"/>
    <x v="2859"/>
    <x v="2374"/>
    <x v="97"/>
    <n v="7"/>
    <x v="11"/>
  </r>
  <r>
    <n v="3346"/>
    <n v="5116277"/>
    <s v="C"/>
    <s v="SC"/>
    <s v="9025 Winter Haven Rd"/>
    <x v="35"/>
    <n v="4"/>
    <n v="2"/>
    <n v="0"/>
    <n v="2"/>
    <n v="1"/>
    <n v="2014"/>
    <n v="0.128"/>
    <n v="1609"/>
    <n v="211.31"/>
    <n v="340000"/>
    <n v="220.63"/>
    <n v="355000"/>
    <x v="2662"/>
    <n v="15000"/>
    <x v="2860"/>
    <x v="466"/>
    <x v="97"/>
    <n v="2"/>
    <x v="6"/>
  </r>
  <r>
    <n v="3347"/>
    <n v="5998301"/>
    <s v="C"/>
    <s v="RN"/>
    <s v="12221 Palisades Pkwy"/>
    <x v="29"/>
    <n v="4"/>
    <n v="3"/>
    <n v="1"/>
    <n v="3"/>
    <n v="2"/>
    <n v="2009"/>
    <n v="0.25700000000000001"/>
    <n v="3785"/>
    <n v="211.36"/>
    <n v="800000"/>
    <n v="270.81"/>
    <n v="1025000"/>
    <x v="2663"/>
    <n v="225000"/>
    <x v="2861"/>
    <x v="2375"/>
    <x v="97"/>
    <n v="2"/>
    <x v="6"/>
  </r>
  <r>
    <n v="3348"/>
    <n v="4104907"/>
    <s v="C"/>
    <s v="5E"/>
    <s v="11905 Aitne Ln"/>
    <x v="4"/>
    <n v="3"/>
    <n v="2"/>
    <n v="0"/>
    <n v="2"/>
    <n v="1"/>
    <n v="2013"/>
    <n v="0.104"/>
    <n v="1293"/>
    <n v="212.61"/>
    <n v="274900"/>
    <n v="255.22"/>
    <n v="330000"/>
    <x v="2664"/>
    <n v="55100"/>
    <x v="2862"/>
    <x v="2376"/>
    <x v="97"/>
    <n v="1"/>
    <x v="5"/>
  </r>
  <r>
    <n v="3349"/>
    <n v="1035455"/>
    <s v="C"/>
    <s v="CLS"/>
    <s v="14604 Banbridge Trl"/>
    <x v="27"/>
    <n v="4"/>
    <n v="2"/>
    <n v="0"/>
    <n v="1"/>
    <n v="1"/>
    <n v="2001"/>
    <n v="0.19800000000000001"/>
    <n v="2797"/>
    <n v="214.52"/>
    <n v="600000"/>
    <n v="224.04"/>
    <n v="626626"/>
    <x v="2665"/>
    <n v="26626"/>
    <x v="2863"/>
    <x v="2377"/>
    <x v="97"/>
    <n v="5"/>
    <x v="16"/>
  </r>
  <r>
    <n v="3350"/>
    <n v="7609046"/>
    <s v="C"/>
    <s v="NE"/>
    <s v="2120 Wayward Sun Dr"/>
    <x v="28"/>
    <n v="3"/>
    <n v="2"/>
    <n v="0"/>
    <n v="1"/>
    <n v="1"/>
    <n v="2006"/>
    <n v="0.13400000000000001"/>
    <n v="1362"/>
    <n v="216.59"/>
    <n v="295000"/>
    <n v="301.02999999999997"/>
    <n v="410000"/>
    <x v="2666"/>
    <n v="115000"/>
    <x v="2864"/>
    <x v="2378"/>
    <x v="97"/>
    <n v="4"/>
    <x v="4"/>
  </r>
  <r>
    <n v="3351"/>
    <n v="7542858"/>
    <s v="C"/>
    <n v="11"/>
    <s v="1911 Tranquilo Trl"/>
    <x v="8"/>
    <n v="2"/>
    <n v="2"/>
    <n v="0"/>
    <n v="1"/>
    <n v="1"/>
    <n v="2005"/>
    <n v="0.10100000000000001"/>
    <n v="1084"/>
    <n v="216.7"/>
    <n v="234900"/>
    <n v="292.44"/>
    <n v="317000"/>
    <x v="2667"/>
    <n v="82100"/>
    <x v="2865"/>
    <x v="2379"/>
    <x v="97"/>
    <n v="2"/>
    <x v="6"/>
  </r>
  <r>
    <n v="3352"/>
    <n v="6173002"/>
    <s v="C"/>
    <s v="HD"/>
    <s v="897 Catalina Ln"/>
    <x v="7"/>
    <n v="4"/>
    <n v="3"/>
    <n v="0"/>
    <n v="3"/>
    <n v="1"/>
    <n v="2016"/>
    <n v="0.191"/>
    <n v="2246"/>
    <n v="222.17"/>
    <n v="499000"/>
    <n v="285.83999999999997"/>
    <n v="642000"/>
    <x v="2668"/>
    <n v="143000"/>
    <x v="2866"/>
    <x v="2380"/>
    <x v="97"/>
    <n v="2"/>
    <x v="6"/>
  </r>
  <r>
    <n v="3353"/>
    <n v="9879902"/>
    <s v="C"/>
    <s v="N"/>
    <s v="13300 Armaga Springs Rd"/>
    <x v="6"/>
    <n v="4"/>
    <n v="2"/>
    <n v="1"/>
    <n v="2"/>
    <n v="2"/>
    <n v="1996"/>
    <n v="0.182"/>
    <n v="2831"/>
    <n v="222.54"/>
    <n v="630000"/>
    <n v="257.86"/>
    <n v="730000"/>
    <x v="2669"/>
    <n v="100000"/>
    <x v="2867"/>
    <x v="1481"/>
    <x v="97"/>
    <n v="7"/>
    <x v="11"/>
  </r>
  <r>
    <n v="3354"/>
    <n v="9525884"/>
    <s v="C"/>
    <s v="NE"/>
    <s v="905 Newport Ave"/>
    <x v="10"/>
    <n v="4"/>
    <n v="2"/>
    <n v="0"/>
    <n v="2"/>
    <n v="1"/>
    <n v="1964"/>
    <n v="0.30199999999999999"/>
    <n v="1928"/>
    <n v="223.03"/>
    <n v="430000"/>
    <n v="256.74"/>
    <n v="495000"/>
    <x v="2670"/>
    <n v="65000"/>
    <x v="2868"/>
    <x v="2381"/>
    <x v="97"/>
    <n v="3"/>
    <x v="3"/>
  </r>
  <r>
    <n v="3355"/>
    <n v="1486355"/>
    <s v="C"/>
    <s v="10S"/>
    <s v="9301 Bradner Dr"/>
    <x v="9"/>
    <n v="4"/>
    <n v="2"/>
    <n v="1"/>
    <n v="2"/>
    <n v="2"/>
    <n v="1998"/>
    <n v="0.13700000000000001"/>
    <n v="1957"/>
    <n v="224.83"/>
    <n v="440000"/>
    <n v="273.38"/>
    <n v="535000"/>
    <x v="2671"/>
    <n v="95000"/>
    <x v="2869"/>
    <x v="2382"/>
    <x v="97"/>
    <n v="4"/>
    <x v="4"/>
  </r>
  <r>
    <n v="3356"/>
    <n v="9757894"/>
    <s v="C"/>
    <s v="W"/>
    <s v="7904 Tusman Dr"/>
    <x v="17"/>
    <n v="4"/>
    <n v="3"/>
    <n v="1"/>
    <n v="2"/>
    <n v="2"/>
    <n v="2010"/>
    <n v="0.373"/>
    <n v="3094"/>
    <n v="225.92"/>
    <n v="699000"/>
    <n v="227.86"/>
    <n v="705000"/>
    <x v="2672"/>
    <n v="6000"/>
    <x v="2870"/>
    <x v="2383"/>
    <x v="97"/>
    <n v="4"/>
    <x v="4"/>
  </r>
  <r>
    <n v="3357"/>
    <n v="6684830"/>
    <s v="C"/>
    <s v="10S"/>
    <s v="9807 Woodshire Dr"/>
    <x v="9"/>
    <n v="3"/>
    <n v="2"/>
    <n v="0"/>
    <n v="2"/>
    <n v="1"/>
    <n v="1983"/>
    <n v="0.161"/>
    <n v="1566"/>
    <n v="229.89"/>
    <n v="360000"/>
    <n v="233.72"/>
    <n v="366000"/>
    <x v="2673"/>
    <n v="6000"/>
    <x v="2871"/>
    <x v="357"/>
    <x v="97"/>
    <n v="4"/>
    <x v="4"/>
  </r>
  <r>
    <n v="3358"/>
    <n v="8023570"/>
    <s v="C"/>
    <s v="5E"/>
    <s v="4624 Inicio Ln #392"/>
    <x v="4"/>
    <n v="3"/>
    <n v="2"/>
    <n v="0"/>
    <n v="0"/>
    <n v="2"/>
    <n v="2016"/>
    <n v="0.14199999999999999"/>
    <n v="1346"/>
    <n v="230.31"/>
    <n v="310000"/>
    <n v="239.23"/>
    <n v="322000"/>
    <x v="2674"/>
    <n v="12000"/>
    <x v="2872"/>
    <x v="2384"/>
    <x v="97"/>
    <n v="5"/>
    <x v="16"/>
  </r>
  <r>
    <n v="3359"/>
    <n v="9229049"/>
    <s v="C"/>
    <n v="3"/>
    <s v="1611 Ridgehaven Dr"/>
    <x v="20"/>
    <n v="3"/>
    <n v="2"/>
    <n v="0"/>
    <n v="1"/>
    <n v="1"/>
    <n v="1955"/>
    <n v="0.18"/>
    <n v="2060"/>
    <n v="230.58"/>
    <n v="475000"/>
    <n v="259.70999999999998"/>
    <n v="535000"/>
    <x v="2675"/>
    <n v="60000"/>
    <x v="2873"/>
    <x v="938"/>
    <x v="97"/>
    <n v="5"/>
    <x v="16"/>
  </r>
  <r>
    <n v="3360"/>
    <n v="6384564"/>
    <s v="C"/>
    <s v="NW"/>
    <s v="12307 Bent Cedar Cv"/>
    <x v="18"/>
    <n v="4"/>
    <n v="2"/>
    <n v="0"/>
    <n v="2"/>
    <n v="1"/>
    <n v="1980"/>
    <n v="0.22700000000000001"/>
    <n v="2056"/>
    <n v="233.41"/>
    <n v="479900"/>
    <n v="267.51"/>
    <n v="550000"/>
    <x v="2676"/>
    <n v="70100"/>
    <x v="2874"/>
    <x v="2385"/>
    <x v="97"/>
    <n v="3"/>
    <x v="3"/>
  </r>
  <r>
    <n v="3361"/>
    <n v="7900483"/>
    <s v="C"/>
    <s v="1N"/>
    <s v="10607 Zeus Cv"/>
    <x v="14"/>
    <n v="4"/>
    <n v="2"/>
    <n v="1"/>
    <n v="2"/>
    <n v="2"/>
    <n v="1988"/>
    <n v="0.27500000000000002"/>
    <n v="3008"/>
    <n v="237.7"/>
    <n v="715000"/>
    <n v="244.35"/>
    <n v="735000"/>
    <x v="986"/>
    <n v="20000"/>
    <x v="2875"/>
    <x v="2386"/>
    <x v="97"/>
    <n v="10"/>
    <x v="28"/>
  </r>
  <r>
    <n v="3362"/>
    <n v="3787135"/>
    <s v="C"/>
    <s v="RN"/>
    <s v="12017 Portobella Dr"/>
    <x v="29"/>
    <n v="4"/>
    <n v="3"/>
    <n v="1"/>
    <n v="2"/>
    <n v="2"/>
    <n v="2001"/>
    <n v="0.31900000000000001"/>
    <n v="3571"/>
    <n v="238.03"/>
    <n v="850000"/>
    <n v="255.39"/>
    <n v="912000"/>
    <x v="2677"/>
    <n v="62000"/>
    <x v="2876"/>
    <x v="2387"/>
    <x v="97"/>
    <n v="4"/>
    <x v="2"/>
  </r>
  <r>
    <n v="3363"/>
    <n v="3030929"/>
    <s v="C"/>
    <s v="LS"/>
    <s v="205 Mia Dr"/>
    <x v="11"/>
    <n v="5"/>
    <n v="4"/>
    <n v="0"/>
    <n v="4"/>
    <n v="2"/>
    <n v="2016"/>
    <n v="0.32300000000000001"/>
    <n v="3712"/>
    <n v="242.46"/>
    <n v="899999"/>
    <n v="247.84"/>
    <n v="920000"/>
    <x v="2491"/>
    <n v="20001"/>
    <x v="2877"/>
    <x v="2388"/>
    <x v="97"/>
    <n v="6"/>
    <x v="32"/>
  </r>
  <r>
    <n v="3364"/>
    <n v="8482510"/>
    <s v="C"/>
    <s v="SWE"/>
    <s v="11007 Watchful Fox Dr"/>
    <x v="9"/>
    <n v="3"/>
    <n v="2"/>
    <n v="0"/>
    <n v="2"/>
    <n v="1"/>
    <n v="1989"/>
    <n v="0.20300000000000001"/>
    <n v="1729"/>
    <n v="242.91"/>
    <n v="420000"/>
    <n v="280.51"/>
    <n v="485000"/>
    <x v="2678"/>
    <n v="65000"/>
    <x v="2878"/>
    <x v="2389"/>
    <x v="97"/>
    <n v="8"/>
    <x v="11"/>
  </r>
  <r>
    <n v="3365"/>
    <n v="2101310"/>
    <s v="C"/>
    <s v="N"/>
    <s v="14568 Robert I Walker Blvd"/>
    <x v="5"/>
    <n v="2"/>
    <n v="2"/>
    <n v="0"/>
    <n v="1"/>
    <n v="1"/>
    <n v="1984"/>
    <n v="9.7000000000000003E-2"/>
    <n v="1111"/>
    <n v="247.52"/>
    <n v="275000"/>
    <n v="324.02999999999997"/>
    <n v="360000"/>
    <x v="2679"/>
    <n v="85000"/>
    <x v="2879"/>
    <x v="2390"/>
    <x v="97"/>
    <n v="4"/>
    <x v="4"/>
  </r>
  <r>
    <n v="3366"/>
    <n v="2190757"/>
    <s v="C"/>
    <s v="10N"/>
    <s v="1411 Homespun Rd"/>
    <x v="31"/>
    <n v="4"/>
    <n v="2"/>
    <n v="1"/>
    <n v="2"/>
    <n v="2"/>
    <n v="2015"/>
    <n v="0.17899999999999999"/>
    <n v="2289"/>
    <n v="249.02"/>
    <n v="570000"/>
    <n v="266.49"/>
    <n v="610000"/>
    <x v="2680"/>
    <n v="40000"/>
    <x v="2880"/>
    <x v="708"/>
    <x v="97"/>
    <n v="6"/>
    <x v="4"/>
  </r>
  <r>
    <n v="3367"/>
    <n v="7269471"/>
    <s v="C"/>
    <s v="N"/>
    <s v="2429 Equestrian Trl"/>
    <x v="6"/>
    <n v="3"/>
    <n v="2"/>
    <n v="0"/>
    <n v="2"/>
    <n v="1"/>
    <n v="1996"/>
    <n v="0.13300000000000001"/>
    <n v="1947"/>
    <n v="251.16"/>
    <n v="489000"/>
    <n v="243.97"/>
    <n v="475000"/>
    <x v="371"/>
    <n v="-14000"/>
    <x v="2881"/>
    <x v="2391"/>
    <x v="97"/>
    <n v="5"/>
    <x v="16"/>
  </r>
  <r>
    <n v="3368"/>
    <n v="4440898"/>
    <s v="C"/>
    <s v="CLS"/>
    <s v="10645 Royal Tara Cv"/>
    <x v="27"/>
    <n v="3"/>
    <n v="2"/>
    <n v="0"/>
    <n v="2"/>
    <n v="1"/>
    <n v="2009"/>
    <n v="0.129"/>
    <n v="1786"/>
    <n v="251.9"/>
    <n v="449900"/>
    <n v="307.95"/>
    <n v="550000"/>
    <x v="2681"/>
    <n v="100100"/>
    <x v="2882"/>
    <x v="2392"/>
    <x v="97"/>
    <n v="3"/>
    <x v="3"/>
  </r>
  <r>
    <n v="3369"/>
    <n v="5030083"/>
    <s v="C"/>
    <s v="CLS"/>
    <s v="10201 Cienega Cv"/>
    <x v="27"/>
    <n v="3"/>
    <n v="2"/>
    <n v="1"/>
    <n v="2"/>
    <n v="2"/>
    <n v="2017"/>
    <n v="8.5999999999999993E-2"/>
    <n v="2168"/>
    <n v="253.69"/>
    <n v="550000"/>
    <n v="295.2"/>
    <n v="640000"/>
    <x v="2682"/>
    <n v="90000"/>
    <x v="2883"/>
    <x v="1770"/>
    <x v="97"/>
    <n v="2"/>
    <x v="6"/>
  </r>
  <r>
    <n v="3370"/>
    <n v="6844128"/>
    <s v="C"/>
    <s v="1N"/>
    <s v="10202 Vaquero Trl"/>
    <x v="14"/>
    <n v="5"/>
    <n v="3"/>
    <n v="1"/>
    <n v="3"/>
    <n v="2"/>
    <n v="1993"/>
    <n v="0.247"/>
    <n v="3497"/>
    <n v="264.51"/>
    <n v="925000"/>
    <n v="314.56"/>
    <n v="1100000"/>
    <x v="2683"/>
    <n v="175000"/>
    <x v="2884"/>
    <x v="2393"/>
    <x v="97"/>
    <n v="5"/>
    <x v="4"/>
  </r>
  <r>
    <n v="3371"/>
    <n v="5422043"/>
    <s v="C"/>
    <s v="1N"/>
    <s v="11807 Three Oaks Trl"/>
    <x v="14"/>
    <n v="3"/>
    <n v="3"/>
    <n v="0"/>
    <n v="2"/>
    <n v="2"/>
    <n v="1975"/>
    <n v="0.30399999999999999"/>
    <n v="1774"/>
    <n v="267.76"/>
    <n v="475000"/>
    <n v="338.22"/>
    <n v="600000"/>
    <x v="2684"/>
    <n v="125000"/>
    <x v="2885"/>
    <x v="1763"/>
    <x v="97"/>
    <n v="3"/>
    <x v="3"/>
  </r>
  <r>
    <n v="3372"/>
    <n v="9690899"/>
    <s v="C"/>
    <s v="SWE"/>
    <s v="12600 Ondara Dr"/>
    <x v="13"/>
    <n v="4"/>
    <n v="3"/>
    <n v="1"/>
    <n v="2"/>
    <n v="2"/>
    <n v="2015"/>
    <n v="0.156"/>
    <n v="2920"/>
    <n v="273.63"/>
    <n v="799000"/>
    <n v="291.10000000000002"/>
    <n v="850000"/>
    <x v="2685"/>
    <n v="51000"/>
    <x v="2886"/>
    <x v="37"/>
    <x v="97"/>
    <n v="4"/>
    <x v="4"/>
  </r>
  <r>
    <n v="3373"/>
    <n v="9750356"/>
    <s v="C"/>
    <s v="SWE"/>
    <s v="6716 Vicenza Dr"/>
    <x v="13"/>
    <n v="4"/>
    <n v="2"/>
    <n v="1"/>
    <n v="3"/>
    <n v="2"/>
    <n v="2017"/>
    <n v="0.154"/>
    <n v="2646"/>
    <n v="274"/>
    <n v="725000"/>
    <n v="325.02"/>
    <n v="860000"/>
    <x v="2686"/>
    <n v="135000"/>
    <x v="2887"/>
    <x v="2394"/>
    <x v="97"/>
    <n v="9"/>
    <x v="2"/>
  </r>
  <r>
    <n v="3374"/>
    <n v="9116728"/>
    <s v="C"/>
    <s v="SWW"/>
    <s v="5724 Gorham Glen Ln"/>
    <x v="13"/>
    <n v="4"/>
    <n v="3"/>
    <n v="0"/>
    <n v="2"/>
    <n v="2"/>
    <n v="1999"/>
    <n v="0.19"/>
    <n v="3094"/>
    <n v="274.73"/>
    <n v="850000"/>
    <n v="294.12"/>
    <n v="910000"/>
    <x v="2687"/>
    <n v="60000"/>
    <x v="2888"/>
    <x v="308"/>
    <x v="97"/>
    <n v="7"/>
    <x v="11"/>
  </r>
  <r>
    <n v="3375"/>
    <n v="3703067"/>
    <s v="C"/>
    <s v="N"/>
    <s v="2204 Big Hollow Dr"/>
    <x v="5"/>
    <n v="2"/>
    <n v="2"/>
    <n v="0"/>
    <n v="1"/>
    <n v="1"/>
    <n v="1983"/>
    <n v="0.17100000000000001"/>
    <n v="1180"/>
    <n v="275.42"/>
    <n v="325000"/>
    <n v="300.85000000000002"/>
    <n v="355000"/>
    <x v="2688"/>
    <n v="30000"/>
    <x v="2889"/>
    <x v="717"/>
    <x v="97"/>
    <n v="8"/>
    <x v="2"/>
  </r>
  <r>
    <n v="3376"/>
    <n v="1339611"/>
    <s v="C"/>
    <s v="SWE"/>
    <s v="6216 Antigo Ln"/>
    <x v="13"/>
    <n v="3"/>
    <n v="3"/>
    <n v="0"/>
    <n v="2"/>
    <n v="1"/>
    <n v="2013"/>
    <n v="0.20699999999999999"/>
    <n v="2405"/>
    <n v="278.58999999999997"/>
    <n v="670000"/>
    <n v="315.58999999999997"/>
    <n v="759000"/>
    <x v="2689"/>
    <n v="89000"/>
    <x v="2890"/>
    <x v="2395"/>
    <x v="97"/>
    <n v="3"/>
    <x v="3"/>
  </r>
  <r>
    <n v="3377"/>
    <n v="9627471"/>
    <s v="C"/>
    <s v="10S"/>
    <s v="8144 Tockington Way"/>
    <x v="9"/>
    <n v="3"/>
    <n v="2"/>
    <n v="0"/>
    <n v="1"/>
    <n v="1"/>
    <n v="1994"/>
    <n v="0.11899999999999999"/>
    <n v="1210"/>
    <n v="280.91000000000003"/>
    <n v="339900"/>
    <n v="301.64999999999998"/>
    <n v="365000"/>
    <x v="2690"/>
    <n v="25100"/>
    <x v="2891"/>
    <x v="2396"/>
    <x v="97"/>
    <n v="2"/>
    <x v="6"/>
  </r>
  <r>
    <n v="3378"/>
    <n v="3970022"/>
    <s v="C"/>
    <s v="RN"/>
    <s v="7011 Mountain Trl"/>
    <x v="29"/>
    <n v="3"/>
    <n v="3"/>
    <n v="0"/>
    <n v="2"/>
    <s v="M"/>
    <n v="1987"/>
    <n v="0.97"/>
    <n v="2667"/>
    <n v="281.20999999999998"/>
    <n v="750000"/>
    <n v="348.71"/>
    <n v="930000"/>
    <x v="2691"/>
    <n v="180000"/>
    <x v="2892"/>
    <x v="1642"/>
    <x v="97"/>
    <n v="7"/>
    <x v="32"/>
  </r>
  <r>
    <n v="3379"/>
    <n v="8470642"/>
    <s v="C"/>
    <s v="SWW"/>
    <s v="6307 Needham Ln"/>
    <x v="13"/>
    <n v="4"/>
    <n v="3"/>
    <n v="0"/>
    <n v="2"/>
    <n v="1"/>
    <n v="1990"/>
    <n v="0.192"/>
    <n v="2391"/>
    <n v="282.31"/>
    <n v="675000"/>
    <n v="368.05"/>
    <n v="880000"/>
    <x v="2692"/>
    <n v="205000"/>
    <x v="2893"/>
    <x v="1775"/>
    <x v="97"/>
    <n v="4"/>
    <x v="4"/>
  </r>
  <r>
    <n v="3380"/>
    <n v="8888523"/>
    <s v="C"/>
    <s v="SWE"/>
    <s v="6705 Vitruvius Dr"/>
    <x v="13"/>
    <n v="4"/>
    <n v="3"/>
    <n v="1"/>
    <n v="2"/>
    <n v="2"/>
    <n v="2015"/>
    <n v="0.14599999999999999"/>
    <n v="2909"/>
    <n v="292.2"/>
    <n v="850000"/>
    <n v="309.38"/>
    <n v="900000"/>
    <x v="2693"/>
    <n v="50000"/>
    <x v="2894"/>
    <x v="1556"/>
    <x v="97"/>
    <n v="0"/>
    <x v="1"/>
  </r>
  <r>
    <n v="3381"/>
    <n v="6641890"/>
    <s v="C"/>
    <s v="10S"/>
    <s v="3722 Kandy Dr"/>
    <x v="15"/>
    <n v="3"/>
    <n v="2"/>
    <n v="0"/>
    <n v="2"/>
    <n v="1"/>
    <n v="1980"/>
    <n v="0.152"/>
    <n v="1191"/>
    <n v="293.02999999999997"/>
    <n v="349000"/>
    <n v="363.14"/>
    <n v="432500"/>
    <x v="2332"/>
    <n v="83500"/>
    <x v="2895"/>
    <x v="2397"/>
    <x v="97"/>
    <n v="5"/>
    <x v="4"/>
  </r>
  <r>
    <n v="3382"/>
    <n v="4622339"/>
    <s v="C"/>
    <s v="RN"/>
    <s v="9904 Charthouse Cv"/>
    <x v="39"/>
    <n v="3"/>
    <n v="2"/>
    <n v="1"/>
    <n v="2"/>
    <n v="2"/>
    <n v="1996"/>
    <n v="0.29899999999999999"/>
    <n v="3144"/>
    <n v="302.16000000000003"/>
    <n v="950000"/>
    <n v="310.11"/>
    <n v="975000"/>
    <x v="2694"/>
    <n v="25000"/>
    <x v="2896"/>
    <x v="607"/>
    <x v="97"/>
    <n v="8"/>
    <x v="2"/>
  </r>
  <r>
    <n v="3383"/>
    <n v="2808351"/>
    <s v="C"/>
    <s v="N"/>
    <s v="12736 Council Bluff Dr"/>
    <x v="6"/>
    <n v="3"/>
    <n v="2"/>
    <n v="0"/>
    <n v="2"/>
    <n v="1"/>
    <n v="1997"/>
    <n v="0.17499999999999999"/>
    <n v="1626"/>
    <n v="304.43"/>
    <n v="495000"/>
    <n v="357.32"/>
    <n v="581000"/>
    <x v="2695"/>
    <n v="86000"/>
    <x v="2897"/>
    <x v="2398"/>
    <x v="97"/>
    <n v="6"/>
    <x v="32"/>
  </r>
  <r>
    <n v="3384"/>
    <n v="3413591"/>
    <s v="C"/>
    <s v="10S"/>
    <s v="8114 Cache Dr"/>
    <x v="15"/>
    <n v="3"/>
    <n v="2"/>
    <n v="0"/>
    <n v="2"/>
    <n v="2"/>
    <n v="1985"/>
    <n v="0.20300000000000001"/>
    <n v="1507"/>
    <n v="304.58"/>
    <n v="459000"/>
    <n v="345.06"/>
    <n v="520000"/>
    <x v="2696"/>
    <n v="61000"/>
    <x v="2898"/>
    <x v="2399"/>
    <x v="97"/>
    <n v="5"/>
    <x v="4"/>
  </r>
  <r>
    <n v="3385"/>
    <n v="9572676"/>
    <s v="C"/>
    <s v="10N"/>
    <s v="4903 Broken Bow Pass"/>
    <x v="31"/>
    <n v="3"/>
    <n v="2"/>
    <n v="0"/>
    <n v="2"/>
    <n v="1"/>
    <n v="1968"/>
    <n v="0.217"/>
    <n v="1511"/>
    <n v="311.05"/>
    <n v="470000"/>
    <n v="367.97"/>
    <n v="556000"/>
    <x v="2697"/>
    <n v="86000"/>
    <x v="2899"/>
    <x v="2400"/>
    <x v="97"/>
    <n v="5"/>
    <x v="16"/>
  </r>
  <r>
    <n v="3386"/>
    <n v="2025284"/>
    <s v="C"/>
    <s v="8W"/>
    <s v="2303 Bahama Rd"/>
    <x v="36"/>
    <n v="4"/>
    <n v="2"/>
    <n v="1"/>
    <n v="2"/>
    <n v="2"/>
    <n v="2000"/>
    <n v="0.30099999999999999"/>
    <n v="2815"/>
    <n v="312.61"/>
    <n v="880000"/>
    <n v="319.72000000000003"/>
    <n v="900000"/>
    <x v="966"/>
    <n v="20000"/>
    <x v="2900"/>
    <x v="1541"/>
    <x v="97"/>
    <n v="5"/>
    <x v="16"/>
  </r>
  <r>
    <n v="3387"/>
    <n v="2845306"/>
    <s v="C"/>
    <s v="NW"/>
    <s v="12801 Arrowhead Pass"/>
    <x v="3"/>
    <n v="4"/>
    <n v="2"/>
    <n v="0"/>
    <n v="2"/>
    <n v="2"/>
    <n v="1975"/>
    <n v="0.26900000000000002"/>
    <n v="1752"/>
    <n v="313.93"/>
    <n v="550000"/>
    <n v="305.37"/>
    <n v="535000"/>
    <x v="2698"/>
    <n v="-15000"/>
    <x v="2901"/>
    <x v="67"/>
    <x v="97"/>
    <n v="20"/>
    <x v="63"/>
  </r>
  <r>
    <n v="3388"/>
    <n v="3269539"/>
    <s v="C"/>
    <s v="HD"/>
    <s v="285 Smarty Jones Ave"/>
    <x v="7"/>
    <n v="4"/>
    <n v="3"/>
    <n v="0"/>
    <n v="3"/>
    <n v="1"/>
    <n v="2018"/>
    <n v="1.55"/>
    <n v="3339"/>
    <n v="314.45999999999998"/>
    <n v="1049995"/>
    <n v="314.47000000000003"/>
    <n v="1050000"/>
    <x v="2699"/>
    <n v="5"/>
    <x v="2902"/>
    <x v="2401"/>
    <x v="97"/>
    <n v="3"/>
    <x v="3"/>
  </r>
  <r>
    <n v="3389"/>
    <n v="4915312"/>
    <s v="C"/>
    <s v="2N"/>
    <s v="1417 Elm Brook Dr N"/>
    <x v="19"/>
    <n v="3"/>
    <n v="2"/>
    <n v="1"/>
    <n v="2"/>
    <n v="2"/>
    <n v="1986"/>
    <n v="0.11799999999999999"/>
    <n v="1441"/>
    <n v="319.22000000000003"/>
    <n v="460000"/>
    <n v="340.04"/>
    <n v="490000"/>
    <x v="2700"/>
    <n v="30000"/>
    <x v="2903"/>
    <x v="2402"/>
    <x v="97"/>
    <n v="4"/>
    <x v="4"/>
  </r>
  <r>
    <n v="3390"/>
    <n v="6363497"/>
    <s v="C"/>
    <n v="2"/>
    <s v="3004 W Terrace Dr"/>
    <x v="25"/>
    <n v="3"/>
    <n v="2"/>
    <n v="0"/>
    <n v="0"/>
    <n v="1"/>
    <n v="1959"/>
    <n v="0.22700000000000001"/>
    <n v="2144"/>
    <n v="320.89999999999998"/>
    <n v="688000"/>
    <n v="376.87"/>
    <n v="808000"/>
    <x v="2701"/>
    <n v="120000"/>
    <x v="2904"/>
    <x v="2403"/>
    <x v="97"/>
    <n v="5"/>
    <x v="16"/>
  </r>
  <r>
    <n v="3391"/>
    <n v="4896537"/>
    <s v="C"/>
    <s v="2N"/>
    <s v="11210 Ptarmigan Dr"/>
    <x v="19"/>
    <n v="3"/>
    <n v="2"/>
    <n v="0"/>
    <n v="2"/>
    <n v="1"/>
    <n v="1980"/>
    <n v="0.158"/>
    <n v="1510"/>
    <n v="330.46"/>
    <n v="499000"/>
    <n v="398.34"/>
    <n v="601500"/>
    <x v="2702"/>
    <n v="102500"/>
    <x v="2905"/>
    <x v="2404"/>
    <x v="97"/>
    <n v="4"/>
    <x v="4"/>
  </r>
  <r>
    <n v="3392"/>
    <n v="5496140"/>
    <s v="C"/>
    <n v="2"/>
    <s v="8528 Putnam Dr"/>
    <x v="25"/>
    <n v="3"/>
    <n v="1"/>
    <n v="0"/>
    <n v="1"/>
    <n v="1"/>
    <n v="1968"/>
    <n v="0.153"/>
    <n v="1440"/>
    <n v="343.75"/>
    <n v="495000"/>
    <n v="371.53"/>
    <n v="535000"/>
    <x v="2703"/>
    <n v="40000"/>
    <x v="2906"/>
    <x v="2142"/>
    <x v="97"/>
    <n v="3"/>
    <x v="3"/>
  </r>
  <r>
    <n v="3393"/>
    <n v="8859949"/>
    <s v="C"/>
    <s v="RN"/>
    <s v="1716 Morning Moon Cir"/>
    <x v="29"/>
    <n v="4"/>
    <n v="3"/>
    <n v="0"/>
    <n v="3"/>
    <n v="1"/>
    <n v="2016"/>
    <n v="0.34399999999999997"/>
    <n v="3676"/>
    <n v="353.37"/>
    <n v="1299000"/>
    <n v="394.45"/>
    <n v="1450000"/>
    <x v="2704"/>
    <n v="151000"/>
    <x v="2907"/>
    <x v="2405"/>
    <x v="97"/>
    <n v="3"/>
    <x v="3"/>
  </r>
  <r>
    <n v="3394"/>
    <n v="1726221"/>
    <s v="C"/>
    <s v="SWW"/>
    <s v="5513 Honey Dew Ter"/>
    <x v="15"/>
    <n v="3"/>
    <n v="2"/>
    <n v="0"/>
    <n v="2"/>
    <n v="1"/>
    <n v="1981"/>
    <n v="0.19500000000000001"/>
    <n v="1596"/>
    <n v="363.35"/>
    <n v="579900"/>
    <n v="372.81"/>
    <n v="595000"/>
    <x v="1043"/>
    <n v="15100"/>
    <x v="2908"/>
    <x v="2406"/>
    <x v="97"/>
    <n v="5"/>
    <x v="4"/>
  </r>
  <r>
    <n v="3395"/>
    <n v="8917225"/>
    <s v="C"/>
    <s v="W"/>
    <s v="1701 Chalk Rock Cv"/>
    <x v="17"/>
    <n v="4"/>
    <n v="3"/>
    <n v="0"/>
    <n v="2"/>
    <n v="2"/>
    <n v="2007"/>
    <n v="0.25800000000000001"/>
    <n v="3436"/>
    <n v="371.07"/>
    <n v="1275000"/>
    <n v="377.91"/>
    <n v="1298500"/>
    <x v="2705"/>
    <n v="23500"/>
    <x v="2909"/>
    <x v="2407"/>
    <x v="97"/>
    <n v="7"/>
    <x v="32"/>
  </r>
  <r>
    <n v="3396"/>
    <n v="4269017"/>
    <s v="C"/>
    <s v="W"/>
    <s v="4000 Crystal Water Cv"/>
    <x v="17"/>
    <n v="3"/>
    <n v="2"/>
    <n v="0"/>
    <n v="2"/>
    <n v="1"/>
    <n v="1996"/>
    <n v="0.254"/>
    <n v="2049"/>
    <n v="387.99"/>
    <n v="795000"/>
    <n v="453.88"/>
    <n v="930000"/>
    <x v="2706"/>
    <n v="135000"/>
    <x v="2910"/>
    <x v="2408"/>
    <x v="97"/>
    <n v="3"/>
    <x v="3"/>
  </r>
  <r>
    <n v="3397"/>
    <n v="4323694"/>
    <s v="C"/>
    <s v="LS"/>
    <s v="4907 Mccormick Mountain Dr"/>
    <x v="16"/>
    <n v="3"/>
    <n v="2"/>
    <n v="1"/>
    <n v="9"/>
    <n v="2"/>
    <n v="2016"/>
    <n v="0.45800000000000002"/>
    <n v="2147"/>
    <n v="395.44"/>
    <n v="849000"/>
    <n v="426.18"/>
    <n v="915000"/>
    <x v="2707"/>
    <n v="66000"/>
    <x v="2911"/>
    <x v="2409"/>
    <x v="97"/>
    <n v="4"/>
    <x v="4"/>
  </r>
  <r>
    <n v="3398"/>
    <n v="2207859"/>
    <s v="C"/>
    <n v="5"/>
    <s v="1129 Lott Ave"/>
    <x v="21"/>
    <n v="3"/>
    <n v="2"/>
    <n v="1"/>
    <n v="2"/>
    <n v="2"/>
    <n v="2018"/>
    <n v="0.32400000000000001"/>
    <n v="2322"/>
    <n v="398.36"/>
    <n v="925000"/>
    <n v="387.6"/>
    <n v="900000"/>
    <x v="2708"/>
    <n v="-25000"/>
    <x v="2912"/>
    <x v="1394"/>
    <x v="97"/>
    <n v="15"/>
    <x v="10"/>
  </r>
  <r>
    <n v="3399"/>
    <n v="9489723"/>
    <s v="C"/>
    <n v="9"/>
    <s v="4606 Rivka Cv"/>
    <x v="33"/>
    <n v="3"/>
    <n v="2"/>
    <n v="0"/>
    <n v="2"/>
    <n v="1"/>
    <n v="1987"/>
    <n v="0.40699999999999997"/>
    <n v="1838"/>
    <n v="408.05"/>
    <n v="750000"/>
    <n v="448.04"/>
    <n v="823500"/>
    <x v="2709"/>
    <n v="73500"/>
    <x v="2913"/>
    <x v="2410"/>
    <x v="97"/>
    <n v="4"/>
    <x v="4"/>
  </r>
  <r>
    <n v="3400"/>
    <n v="4222425"/>
    <s v="C"/>
    <s v="8W"/>
    <s v="10105 Vista Del Sol St"/>
    <x v="36"/>
    <n v="4"/>
    <n v="2"/>
    <n v="1"/>
    <n v="4"/>
    <n v="2"/>
    <n v="1985"/>
    <n v="1"/>
    <n v="3085"/>
    <n v="421.23"/>
    <n v="1299500"/>
    <n v="405.19"/>
    <n v="1250000"/>
    <x v="2710"/>
    <n v="-49500"/>
    <x v="2914"/>
    <x v="2411"/>
    <x v="97"/>
    <n v="62"/>
    <x v="134"/>
  </r>
  <r>
    <n v="3401"/>
    <n v="1724226"/>
    <s v="C"/>
    <n v="3"/>
    <s v="6203 Haney Dr"/>
    <x v="20"/>
    <n v="3"/>
    <n v="1"/>
    <n v="0"/>
    <n v="1"/>
    <n v="1"/>
    <n v="1958"/>
    <n v="0.156"/>
    <n v="959"/>
    <n v="425.44"/>
    <n v="408000"/>
    <n v="531.79999999999995"/>
    <n v="510000"/>
    <x v="2711"/>
    <n v="102000"/>
    <x v="2915"/>
    <x v="1769"/>
    <x v="97"/>
    <n v="2"/>
    <x v="6"/>
  </r>
  <r>
    <n v="3402"/>
    <n v="7418669"/>
    <s v="C"/>
    <s v="LS"/>
    <s v="401 Ringtail Stream Dr"/>
    <x v="11"/>
    <n v="3"/>
    <n v="3"/>
    <n v="0"/>
    <n v="2"/>
    <n v="1"/>
    <n v="2019"/>
    <n v="0.35199999999999998"/>
    <n v="2559"/>
    <n v="429.86"/>
    <n v="1100000"/>
    <n v="459.16"/>
    <n v="1175000"/>
    <x v="2712"/>
    <n v="75000"/>
    <x v="2916"/>
    <x v="2412"/>
    <x v="97"/>
    <n v="2"/>
    <x v="6"/>
  </r>
  <r>
    <n v="3403"/>
    <n v="7381985"/>
    <s v="C"/>
    <n v="5"/>
    <s v="3601 Oak Springs Dr"/>
    <x v="21"/>
    <n v="2"/>
    <n v="2"/>
    <n v="2"/>
    <n v="0"/>
    <n v="1"/>
    <n v="2014"/>
    <n v="0.27"/>
    <n v="1991"/>
    <n v="452.03"/>
    <n v="900000"/>
    <n v="457.06"/>
    <n v="910000"/>
    <x v="2713"/>
    <n v="10000"/>
    <x v="2917"/>
    <x v="57"/>
    <x v="97"/>
    <n v="6"/>
    <x v="32"/>
  </r>
  <r>
    <n v="3404"/>
    <n v="2131104"/>
    <s v="C"/>
    <s v="W"/>
    <s v="10509 Superview Dr"/>
    <x v="30"/>
    <n v="4"/>
    <n v="3"/>
    <n v="2"/>
    <n v="2"/>
    <n v="2"/>
    <n v="2015"/>
    <n v="1.024"/>
    <n v="3280"/>
    <n v="457.01"/>
    <n v="1499000"/>
    <n v="396.34"/>
    <n v="1300000"/>
    <x v="2714"/>
    <n v="-199000"/>
    <x v="2918"/>
    <x v="2413"/>
    <x v="97"/>
    <n v="12"/>
    <x v="10"/>
  </r>
  <r>
    <n v="3405"/>
    <n v="6123407"/>
    <s v="C"/>
    <n v="5"/>
    <s v="1144 Richardine Ave"/>
    <x v="21"/>
    <n v="3"/>
    <n v="2"/>
    <n v="0"/>
    <n v="0"/>
    <n v="1"/>
    <n v="1962"/>
    <n v="0.14000000000000001"/>
    <n v="1101"/>
    <n v="463.12"/>
    <n v="509900"/>
    <n v="467.76"/>
    <n v="515000"/>
    <x v="2715"/>
    <n v="5100"/>
    <x v="2919"/>
    <x v="2414"/>
    <x v="97"/>
    <n v="8"/>
    <x v="2"/>
  </r>
  <r>
    <n v="3406"/>
    <n v="7174791"/>
    <s v="C"/>
    <n v="2"/>
    <s v="8108 Ripplewood Dr"/>
    <x v="25"/>
    <n v="3"/>
    <n v="2"/>
    <n v="0"/>
    <n v="2"/>
    <n v="1"/>
    <n v="1966"/>
    <n v="0.19"/>
    <n v="1609"/>
    <n v="466.13"/>
    <n v="750000"/>
    <n v="518.96"/>
    <n v="835000"/>
    <x v="2716"/>
    <n v="85000"/>
    <x v="2920"/>
    <x v="2415"/>
    <x v="97"/>
    <n v="4"/>
    <x v="4"/>
  </r>
  <r>
    <n v="3407"/>
    <n v="5639169"/>
    <s v="C"/>
    <s v="10N"/>
    <s v="709 W St Elmo Rd #2"/>
    <x v="31"/>
    <n v="2"/>
    <n v="2"/>
    <n v="0"/>
    <n v="1"/>
    <n v="1"/>
    <n v="2021"/>
    <n v="8.4000000000000005E-2"/>
    <n v="1067"/>
    <n v="482.66"/>
    <n v="515000"/>
    <n v="571.70000000000005"/>
    <n v="610000"/>
    <x v="2717"/>
    <n v="95000"/>
    <x v="2921"/>
    <x v="2416"/>
    <x v="97"/>
    <n v="7"/>
    <x v="11"/>
  </r>
  <r>
    <n v="3408"/>
    <n v="7016719"/>
    <s v="C"/>
    <s v="8E"/>
    <s v="3111 Mistyglen Cir"/>
    <x v="23"/>
    <n v="4"/>
    <n v="2"/>
    <n v="1"/>
    <n v="2"/>
    <n v="2"/>
    <n v="1978"/>
    <n v="0.253"/>
    <n v="2416"/>
    <n v="496.69"/>
    <n v="1200000"/>
    <n v="589.82000000000005"/>
    <n v="1425000"/>
    <x v="2718"/>
    <n v="225000"/>
    <x v="2922"/>
    <x v="1411"/>
    <x v="97"/>
    <n v="4"/>
    <x v="4"/>
  </r>
  <r>
    <n v="3409"/>
    <n v="9577008"/>
    <s v="C"/>
    <n v="4"/>
    <s v="4414 Barrow Ave"/>
    <x v="22"/>
    <n v="3"/>
    <n v="3"/>
    <n v="0"/>
    <n v="0"/>
    <n v="1"/>
    <n v="1940"/>
    <n v="0.14199999999999999"/>
    <n v="1197"/>
    <n v="583.96"/>
    <n v="699000"/>
    <n v="601.5"/>
    <n v="720000"/>
    <x v="2719"/>
    <n v="21000"/>
    <x v="2923"/>
    <x v="2417"/>
    <x v="97"/>
    <n v="7"/>
    <x v="11"/>
  </r>
  <r>
    <n v="3410"/>
    <n v="8194658"/>
    <s v="C"/>
    <s v="8E"/>
    <s v="608 Brookhaven Trl"/>
    <x v="23"/>
    <n v="4"/>
    <n v="2"/>
    <n v="0"/>
    <n v="0"/>
    <n v="2"/>
    <n v="1974"/>
    <n v="0.33300000000000002"/>
    <n v="2268"/>
    <n v="815.7"/>
    <n v="1850000"/>
    <n v="859.79"/>
    <n v="1950000"/>
    <x v="2720"/>
    <n v="100000"/>
    <x v="2924"/>
    <x v="2418"/>
    <x v="97"/>
    <n v="5"/>
    <x v="16"/>
  </r>
  <r>
    <n v="3411"/>
    <n v="2493598"/>
    <s v="C"/>
    <s v="SC"/>
    <s v="5713 Silver Screen Dr"/>
    <x v="35"/>
    <n v="3"/>
    <n v="2"/>
    <n v="1"/>
    <n v="2"/>
    <n v="2"/>
    <n v="2007"/>
    <n v="0.11899999999999999"/>
    <n v="1820"/>
    <n v="164.83"/>
    <n v="299999"/>
    <n v="214.29"/>
    <n v="390000"/>
    <x v="2721"/>
    <n v="90001"/>
    <x v="2925"/>
    <x v="2419"/>
    <x v="98"/>
    <n v="4"/>
    <x v="4"/>
  </r>
  <r>
    <n v="3412"/>
    <n v="7116683"/>
    <s v="C"/>
    <s v="SC"/>
    <s v="7402 Acela Trl"/>
    <x v="8"/>
    <n v="3"/>
    <n v="2"/>
    <n v="1"/>
    <n v="2"/>
    <n v="2"/>
    <n v="2020"/>
    <n v="0.1"/>
    <n v="1942"/>
    <n v="168.3"/>
    <n v="326830"/>
    <n v="168.3"/>
    <n v="326830"/>
    <x v="1"/>
    <n v="0"/>
    <x v="1"/>
    <x v="1"/>
    <x v="98"/>
    <n v="0"/>
    <x v="1"/>
  </r>
  <r>
    <n v="3413"/>
    <n v="4472710"/>
    <s v="C"/>
    <s v="PF"/>
    <s v="12700 Danbrook Cv"/>
    <x v="10"/>
    <n v="4"/>
    <n v="2"/>
    <n v="0"/>
    <n v="0"/>
    <n v="1"/>
    <n v="2000"/>
    <n v="0.19700000000000001"/>
    <n v="2173"/>
    <n v="174.87"/>
    <n v="380000"/>
    <n v="220.89"/>
    <n v="480000"/>
    <x v="2722"/>
    <n v="100000"/>
    <x v="2926"/>
    <x v="1763"/>
    <x v="98"/>
    <n v="4"/>
    <x v="4"/>
  </r>
  <r>
    <n v="3414"/>
    <n v="3060749"/>
    <s v="C"/>
    <s v="SWE"/>
    <s v="621 Kingfisher Creek Dr"/>
    <x v="9"/>
    <n v="4"/>
    <n v="2"/>
    <n v="1"/>
    <n v="2"/>
    <n v="2"/>
    <n v="1993"/>
    <n v="0.17299999999999999"/>
    <n v="2248"/>
    <n v="175.67"/>
    <n v="394900"/>
    <n v="210.19"/>
    <n v="472500"/>
    <x v="2723"/>
    <n v="77600"/>
    <x v="2927"/>
    <x v="2420"/>
    <x v="98"/>
    <n v="3"/>
    <x v="6"/>
  </r>
  <r>
    <n v="3415"/>
    <n v="2486955"/>
    <s v="C"/>
    <s v="SC"/>
    <s v="7400 Acela Trl"/>
    <x v="8"/>
    <n v="3"/>
    <n v="2"/>
    <n v="1"/>
    <n v="2"/>
    <n v="2"/>
    <n v="2020"/>
    <n v="0.1"/>
    <n v="1771"/>
    <n v="179.82"/>
    <n v="318470"/>
    <n v="179.82"/>
    <n v="318470"/>
    <x v="1"/>
    <n v="0"/>
    <x v="1"/>
    <x v="1"/>
    <x v="98"/>
    <n v="0"/>
    <x v="1"/>
  </r>
  <r>
    <n v="3416"/>
    <n v="9256778"/>
    <s v="C"/>
    <s v="2N"/>
    <s v="309 Cedarbrook Ct"/>
    <x v="10"/>
    <n v="3"/>
    <n v="2"/>
    <n v="0"/>
    <n v="2"/>
    <n v="1"/>
    <n v="1969"/>
    <n v="0.28399999999999997"/>
    <n v="1632"/>
    <n v="183.82"/>
    <n v="300000"/>
    <n v="255.3"/>
    <n v="416650"/>
    <x v="2724"/>
    <n v="116650"/>
    <x v="2928"/>
    <x v="2421"/>
    <x v="98"/>
    <n v="4"/>
    <x v="4"/>
  </r>
  <r>
    <n v="3417"/>
    <n v="2370739"/>
    <s v="C"/>
    <s v="2N"/>
    <s v="11402 Hornsby St"/>
    <x v="10"/>
    <n v="3"/>
    <n v="2"/>
    <n v="0"/>
    <n v="2"/>
    <n v="1"/>
    <n v="1959"/>
    <n v="0.49199999999999999"/>
    <n v="1626"/>
    <n v="193.73"/>
    <n v="315000"/>
    <n v="249.08"/>
    <n v="405000"/>
    <x v="2725"/>
    <n v="90000"/>
    <x v="2929"/>
    <x v="1485"/>
    <x v="98"/>
    <n v="3"/>
    <x v="3"/>
  </r>
  <r>
    <n v="3418"/>
    <n v="5177944"/>
    <s v="C"/>
    <s v="3E"/>
    <s v="7501 Rio Pass"/>
    <x v="1"/>
    <n v="3"/>
    <n v="2"/>
    <n v="0"/>
    <n v="0"/>
    <n v="1"/>
    <n v="1979"/>
    <n v="0.20599999999999999"/>
    <n v="1431"/>
    <n v="202.65"/>
    <n v="289990"/>
    <n v="244.72"/>
    <n v="350200"/>
    <x v="2726"/>
    <n v="60210"/>
    <x v="2930"/>
    <x v="2422"/>
    <x v="98"/>
    <n v="3"/>
    <x v="3"/>
  </r>
  <r>
    <n v="3419"/>
    <n v="9519088"/>
    <s v="C"/>
    <s v="SC"/>
    <s v="8103 Chrysler Bnd"/>
    <x v="8"/>
    <n v="4"/>
    <n v="3"/>
    <n v="0"/>
    <n v="2"/>
    <n v="2"/>
    <n v="2020"/>
    <n v="0.29699999999999999"/>
    <n v="2660"/>
    <n v="210.53"/>
    <n v="560000"/>
    <n v="233.08"/>
    <n v="620000"/>
    <x v="1681"/>
    <n v="60000"/>
    <x v="2931"/>
    <x v="2423"/>
    <x v="98"/>
    <n v="6"/>
    <x v="16"/>
  </r>
  <r>
    <n v="3420"/>
    <n v="8948587"/>
    <s v="C"/>
    <s v="SWW"/>
    <s v="11605 GEORGIAN OAKS Dr"/>
    <x v="13"/>
    <n v="5"/>
    <n v="4"/>
    <n v="0"/>
    <n v="2"/>
    <n v="2"/>
    <n v="2003"/>
    <n v="0.22"/>
    <n v="3772"/>
    <n v="211.82"/>
    <n v="799000"/>
    <n v="255.19"/>
    <n v="962560"/>
    <x v="2727"/>
    <n v="163560"/>
    <x v="2932"/>
    <x v="2424"/>
    <x v="98"/>
    <n v="4"/>
    <x v="4"/>
  </r>
  <r>
    <n v="3421"/>
    <n v="3006478"/>
    <s v="C"/>
    <n v="11"/>
    <s v="5501 Sapote Ct"/>
    <x v="8"/>
    <n v="3"/>
    <n v="2"/>
    <n v="0"/>
    <n v="0"/>
    <n v="1"/>
    <n v="1975"/>
    <n v="0.2"/>
    <n v="1501"/>
    <n v="212.86"/>
    <n v="319500"/>
    <n v="283.14"/>
    <n v="425000"/>
    <x v="2728"/>
    <n v="105500"/>
    <x v="2933"/>
    <x v="2425"/>
    <x v="98"/>
    <n v="4"/>
    <x v="3"/>
  </r>
  <r>
    <n v="3422"/>
    <n v="7665676"/>
    <s v="C"/>
    <s v="LS"/>
    <s v="4400 Sharpshinned Hawk Cv"/>
    <x v="11"/>
    <n v="4"/>
    <n v="3"/>
    <n v="0"/>
    <n v="3"/>
    <n v="2"/>
    <n v="2004"/>
    <n v="0.51700000000000002"/>
    <n v="4080"/>
    <n v="214.46"/>
    <n v="875000"/>
    <n v="252.45"/>
    <n v="1030000"/>
    <x v="2729"/>
    <n v="155000"/>
    <x v="2934"/>
    <x v="2426"/>
    <x v="98"/>
    <n v="4"/>
    <x v="4"/>
  </r>
  <r>
    <n v="3423"/>
    <n v="1605319"/>
    <s v="C"/>
    <s v="SWW"/>
    <s v="8113 Doe Meadow Dr"/>
    <x v="15"/>
    <n v="5"/>
    <n v="2"/>
    <n v="1"/>
    <n v="2"/>
    <n v="2"/>
    <n v="1992"/>
    <n v="0.16700000000000001"/>
    <n v="2765"/>
    <n v="217"/>
    <n v="599999"/>
    <n v="225.86"/>
    <n v="624500"/>
    <x v="2730"/>
    <n v="24501"/>
    <x v="2935"/>
    <x v="2427"/>
    <x v="98"/>
    <n v="5"/>
    <x v="16"/>
  </r>
  <r>
    <n v="3424"/>
    <n v="6067530"/>
    <s v="C"/>
    <s v="RRW"/>
    <s v="16404 Pocono Dr"/>
    <x v="27"/>
    <n v="4"/>
    <n v="2"/>
    <n v="0"/>
    <n v="2"/>
    <n v="1"/>
    <n v="1990"/>
    <n v="0.223"/>
    <n v="2561"/>
    <n v="224.48"/>
    <n v="574900"/>
    <n v="224.48"/>
    <n v="574900"/>
    <x v="1"/>
    <n v="0"/>
    <x v="1"/>
    <x v="1"/>
    <x v="98"/>
    <n v="25"/>
    <x v="8"/>
  </r>
  <r>
    <n v="3425"/>
    <n v="6970594"/>
    <s v="C"/>
    <s v="10S"/>
    <s v="1403 Tetbury Ln"/>
    <x v="9"/>
    <n v="3"/>
    <n v="2"/>
    <n v="0"/>
    <n v="2"/>
    <n v="1"/>
    <n v="1995"/>
    <n v="0.157"/>
    <n v="1663"/>
    <n v="225.5"/>
    <n v="375000"/>
    <n v="275.17"/>
    <n v="457600"/>
    <x v="2731"/>
    <n v="82600"/>
    <x v="2936"/>
    <x v="2428"/>
    <x v="98"/>
    <n v="3"/>
    <x v="3"/>
  </r>
  <r>
    <n v="3426"/>
    <n v="5452203"/>
    <s v="C"/>
    <s v="LS"/>
    <s v="16016 Zagros Way"/>
    <x v="11"/>
    <n v="4"/>
    <n v="3"/>
    <n v="0"/>
    <n v="2"/>
    <n v="2"/>
    <n v="2010"/>
    <n v="0.20899999999999999"/>
    <n v="3000"/>
    <n v="233.33"/>
    <n v="700000"/>
    <n v="270"/>
    <n v="810000"/>
    <x v="2732"/>
    <n v="110000"/>
    <x v="2937"/>
    <x v="2429"/>
    <x v="98"/>
    <n v="4"/>
    <x v="4"/>
  </r>
  <r>
    <n v="3427"/>
    <n v="2589069"/>
    <s v="C"/>
    <s v="HD"/>
    <s v="618 Emma Loop"/>
    <x v="7"/>
    <n v="4"/>
    <n v="3"/>
    <n v="1"/>
    <n v="4"/>
    <n v="2"/>
    <n v="2014"/>
    <n v="0.34"/>
    <n v="3441"/>
    <n v="241.05"/>
    <n v="829444"/>
    <n v="245.57"/>
    <n v="845000"/>
    <x v="2733"/>
    <n v="15556"/>
    <x v="2938"/>
    <x v="2430"/>
    <x v="98"/>
    <n v="3"/>
    <x v="3"/>
  </r>
  <r>
    <n v="3428"/>
    <n v="9292141"/>
    <s v="C"/>
    <s v="NW"/>
    <s v="9201 Brigadoon Cv"/>
    <x v="18"/>
    <n v="6"/>
    <n v="3"/>
    <n v="1"/>
    <n v="2"/>
    <n v="2"/>
    <n v="1985"/>
    <n v="0.22"/>
    <n v="3142"/>
    <n v="246.66"/>
    <n v="775000"/>
    <n v="278.49"/>
    <n v="875000"/>
    <x v="2734"/>
    <n v="100000"/>
    <x v="2939"/>
    <x v="1321"/>
    <x v="98"/>
    <n v="4"/>
    <x v="3"/>
  </r>
  <r>
    <n v="3429"/>
    <n v="7968872"/>
    <s v="C"/>
    <s v="LS"/>
    <s v="15101 Eagles Ct"/>
    <x v="16"/>
    <n v="4"/>
    <n v="3"/>
    <n v="0"/>
    <n v="2"/>
    <n v="2"/>
    <n v="2017"/>
    <n v="0.27500000000000002"/>
    <n v="2493"/>
    <n v="250.7"/>
    <n v="625000"/>
    <n v="310.87"/>
    <n v="775000"/>
    <x v="2735"/>
    <n v="150000"/>
    <x v="2940"/>
    <x v="1642"/>
    <x v="98"/>
    <n v="3"/>
    <x v="3"/>
  </r>
  <r>
    <n v="3430"/>
    <n v="5239046"/>
    <s v="C"/>
    <s v="10S"/>
    <s v="4803 Counts Cv"/>
    <x v="15"/>
    <n v="3"/>
    <n v="2"/>
    <n v="0"/>
    <n v="2"/>
    <n v="1"/>
    <n v="1993"/>
    <n v="0"/>
    <n v="1804"/>
    <n v="263.3"/>
    <n v="475000"/>
    <n v="263.3"/>
    <n v="475000"/>
    <x v="1"/>
    <n v="0"/>
    <x v="1"/>
    <x v="1"/>
    <x v="98"/>
    <n v="6"/>
    <x v="16"/>
  </r>
  <r>
    <n v="3431"/>
    <n v="4504391"/>
    <s v="C"/>
    <s v="2N"/>
    <s v="1407 Monica St"/>
    <x v="19"/>
    <n v="3"/>
    <n v="2"/>
    <n v="0"/>
    <n v="2"/>
    <n v="1"/>
    <n v="1982"/>
    <n v="0.2"/>
    <n v="1632"/>
    <n v="269"/>
    <n v="439000"/>
    <n v="291.67"/>
    <n v="476000"/>
    <x v="2736"/>
    <n v="37000"/>
    <x v="2941"/>
    <x v="2431"/>
    <x v="98"/>
    <n v="3"/>
    <x v="3"/>
  </r>
  <r>
    <n v="3432"/>
    <n v="3608273"/>
    <s v="C"/>
    <s v="LS"/>
    <s v="14911 Longbranch Dr"/>
    <x v="16"/>
    <n v="3"/>
    <n v="2"/>
    <n v="0"/>
    <n v="2"/>
    <n v="1"/>
    <n v="2005"/>
    <n v="0.217"/>
    <n v="1669"/>
    <n v="269.56"/>
    <n v="449900"/>
    <n v="294.79000000000002"/>
    <n v="492000"/>
    <x v="1444"/>
    <n v="42100"/>
    <x v="2942"/>
    <x v="2432"/>
    <x v="98"/>
    <n v="5"/>
    <x v="16"/>
  </r>
  <r>
    <n v="3433"/>
    <n v="1168077"/>
    <s v="C"/>
    <s v="3E"/>
    <s v="9013 Elfen Cv"/>
    <x v="1"/>
    <n v="3"/>
    <n v="2"/>
    <n v="0"/>
    <n v="2"/>
    <n v="1"/>
    <n v="2009"/>
    <n v="0.20599999999999999"/>
    <n v="1203"/>
    <n v="270.16000000000003"/>
    <n v="325000"/>
    <n v="344.97"/>
    <n v="415000"/>
    <x v="2737"/>
    <n v="90000"/>
    <x v="2943"/>
    <x v="1631"/>
    <x v="98"/>
    <n v="5"/>
    <x v="4"/>
  </r>
  <r>
    <n v="3434"/>
    <n v="2084303"/>
    <s v="C"/>
    <s v="LS"/>
    <s v="107 Pine Barrens Ct"/>
    <x v="11"/>
    <n v="5"/>
    <n v="4"/>
    <n v="1"/>
    <n v="3"/>
    <n v="2"/>
    <n v="2014"/>
    <n v="0.438"/>
    <n v="4918"/>
    <n v="274.5"/>
    <n v="1350000"/>
    <n v="278.57"/>
    <n v="1370000"/>
    <x v="2738"/>
    <n v="20000"/>
    <x v="2944"/>
    <x v="1744"/>
    <x v="98"/>
    <n v="68"/>
    <x v="49"/>
  </r>
  <r>
    <n v="3435"/>
    <n v="5158371"/>
    <s v="C"/>
    <s v="NW"/>
    <s v="12806 Modena Trl"/>
    <x v="3"/>
    <n v="3"/>
    <n v="2"/>
    <n v="1"/>
    <n v="0"/>
    <n v="2"/>
    <n v="1986"/>
    <n v="0.10199999999999999"/>
    <n v="1265"/>
    <n v="284.58"/>
    <n v="359999"/>
    <n v="343.87"/>
    <n v="435000"/>
    <x v="2739"/>
    <n v="75001"/>
    <x v="2945"/>
    <x v="2433"/>
    <x v="98"/>
    <n v="7"/>
    <x v="32"/>
  </r>
  <r>
    <n v="3436"/>
    <n v="2228418"/>
    <s v="C"/>
    <s v="10S"/>
    <s v="7107 Lunar Dr"/>
    <x v="31"/>
    <n v="3"/>
    <n v="2"/>
    <n v="0"/>
    <n v="2"/>
    <n v="1"/>
    <n v="1981"/>
    <n v="0.216"/>
    <n v="1356"/>
    <n v="294.25"/>
    <n v="399000"/>
    <n v="385.34"/>
    <n v="522522"/>
    <x v="2740"/>
    <n v="123522"/>
    <x v="2946"/>
    <x v="2434"/>
    <x v="98"/>
    <n v="3"/>
    <x v="3"/>
  </r>
  <r>
    <n v="3437"/>
    <n v="7673553"/>
    <s v="C"/>
    <s v="10S"/>
    <s v="921 Wessex Way"/>
    <x v="9"/>
    <n v="3"/>
    <n v="2"/>
    <n v="0"/>
    <n v="2"/>
    <n v="1"/>
    <n v="1984"/>
    <n v="0.13300000000000001"/>
    <n v="1305"/>
    <n v="295.02"/>
    <n v="385000"/>
    <n v="375.48"/>
    <n v="490000"/>
    <x v="2741"/>
    <n v="105000"/>
    <x v="2947"/>
    <x v="1818"/>
    <x v="98"/>
    <n v="4"/>
    <x v="4"/>
  </r>
  <r>
    <n v="3438"/>
    <n v="9050768"/>
    <s v="C"/>
    <s v="NW"/>
    <s v="10908 Tall Oak Trl"/>
    <x v="18"/>
    <n v="3"/>
    <n v="2"/>
    <n v="0"/>
    <n v="2"/>
    <n v="1"/>
    <n v="1980"/>
    <n v="0.04"/>
    <n v="1734"/>
    <n v="305.58999999999997"/>
    <n v="529900"/>
    <n v="334.49"/>
    <n v="580000"/>
    <x v="2742"/>
    <n v="50100"/>
    <x v="2948"/>
    <x v="2435"/>
    <x v="98"/>
    <n v="7"/>
    <x v="11"/>
  </r>
  <r>
    <n v="3439"/>
    <n v="5160492"/>
    <s v="C"/>
    <s v="10S"/>
    <s v="8101 Los Ranchos Dr"/>
    <x v="15"/>
    <n v="3"/>
    <n v="2"/>
    <n v="1"/>
    <n v="2"/>
    <n v="2"/>
    <n v="1985"/>
    <n v="0.13900000000000001"/>
    <n v="1498"/>
    <n v="317.08999999999997"/>
    <n v="475000"/>
    <n v="367.24"/>
    <n v="550124"/>
    <x v="2743"/>
    <n v="75124"/>
    <x v="2949"/>
    <x v="2436"/>
    <x v="98"/>
    <n v="5"/>
    <x v="16"/>
  </r>
  <r>
    <n v="3440"/>
    <n v="2495210"/>
    <s v="C"/>
    <s v="NW"/>
    <s v="9304 Evening Primrose Path"/>
    <x v="18"/>
    <n v="4"/>
    <n v="3"/>
    <n v="0"/>
    <n v="3"/>
    <n v="2"/>
    <n v="2000"/>
    <n v="0.63"/>
    <n v="3168"/>
    <n v="347.22"/>
    <n v="1100000"/>
    <n v="441.92"/>
    <n v="1400000"/>
    <x v="2744"/>
    <n v="300000"/>
    <x v="2950"/>
    <x v="1818"/>
    <x v="98"/>
    <n v="2"/>
    <x v="6"/>
  </r>
  <r>
    <n v="3441"/>
    <n v="4062421"/>
    <s v="C"/>
    <n v="2"/>
    <s v="1906 Joy Ln"/>
    <x v="25"/>
    <n v="3"/>
    <n v="2"/>
    <n v="0"/>
    <n v="1"/>
    <n v="1"/>
    <n v="1968"/>
    <n v="0.159"/>
    <n v="1064"/>
    <n v="385.34"/>
    <n v="410000"/>
    <n v="517.86"/>
    <n v="551000"/>
    <x v="2745"/>
    <n v="141000"/>
    <x v="2951"/>
    <x v="2437"/>
    <x v="98"/>
    <n v="1"/>
    <x v="5"/>
  </r>
  <r>
    <n v="3442"/>
    <n v="1950840"/>
    <s v="C"/>
    <n v="5"/>
    <s v="1904 E 11th St"/>
    <x v="24"/>
    <n v="3"/>
    <n v="2"/>
    <n v="0"/>
    <n v="0"/>
    <n v="1"/>
    <n v="1915"/>
    <n v="0.126"/>
    <n v="1553"/>
    <n v="418.48"/>
    <n v="649900"/>
    <n v="531.39"/>
    <n v="825250"/>
    <x v="2746"/>
    <n v="175350"/>
    <x v="2952"/>
    <x v="2438"/>
    <x v="98"/>
    <n v="4"/>
    <x v="4"/>
  </r>
  <r>
    <n v="3443"/>
    <n v="4211653"/>
    <s v="C"/>
    <n v="5"/>
    <s v="3703 Thompson St"/>
    <x v="24"/>
    <n v="3"/>
    <n v="2"/>
    <n v="0"/>
    <n v="0"/>
    <n v="1"/>
    <n v="1949"/>
    <n v="0.122"/>
    <n v="1260"/>
    <n v="436.43"/>
    <n v="549900"/>
    <n v="583.33000000000004"/>
    <n v="735000"/>
    <x v="2747"/>
    <n v="185100"/>
    <x v="2953"/>
    <x v="2439"/>
    <x v="98"/>
    <n v="4"/>
    <x v="4"/>
  </r>
  <r>
    <n v="3444"/>
    <n v="4371408"/>
    <s v="C"/>
    <s v="1A"/>
    <s v="8700 Mountainwood Cir"/>
    <x v="14"/>
    <n v="5"/>
    <n v="2"/>
    <n v="1"/>
    <n v="2"/>
    <n v="2"/>
    <n v="1965"/>
    <n v="0.28599999999999998"/>
    <n v="2749"/>
    <n v="436.52"/>
    <n v="1200000"/>
    <n v="529.28"/>
    <n v="1455000"/>
    <x v="2748"/>
    <n v="255000"/>
    <x v="2954"/>
    <x v="2440"/>
    <x v="98"/>
    <n v="5"/>
    <x v="4"/>
  </r>
  <r>
    <n v="3445"/>
    <n v="2216215"/>
    <s v="C"/>
    <n v="2"/>
    <s v="1902 Cullen Ave #1"/>
    <x v="25"/>
    <n v="3"/>
    <n v="3"/>
    <n v="0"/>
    <n v="1"/>
    <n v="2"/>
    <n v="2021"/>
    <n v="0.20699999999999999"/>
    <n v="1789"/>
    <n v="447.18"/>
    <n v="800000"/>
    <n v="517.04999999999995"/>
    <n v="925000"/>
    <x v="2749"/>
    <n v="125000"/>
    <x v="2955"/>
    <x v="1777"/>
    <x v="98"/>
    <n v="5"/>
    <x v="4"/>
  </r>
  <r>
    <n v="3446"/>
    <n v="9776195"/>
    <s v="C"/>
    <n v="6"/>
    <s v="1208 Travis Heights Blvd"/>
    <x v="26"/>
    <n v="3"/>
    <n v="2"/>
    <n v="0"/>
    <n v="2"/>
    <n v="1"/>
    <n v="1952"/>
    <n v="0.16"/>
    <n v="1598"/>
    <n v="750.94"/>
    <n v="1199999"/>
    <n v="625.16"/>
    <n v="999000"/>
    <x v="2750"/>
    <n v="-200999"/>
    <x v="2956"/>
    <x v="2441"/>
    <x v="98"/>
    <n v="24"/>
    <x v="84"/>
  </r>
  <r>
    <n v="3447"/>
    <n v="9927245"/>
    <s v="C"/>
    <n v="3"/>
    <s v="1905 Patton Ln"/>
    <x v="20"/>
    <n v="5"/>
    <n v="4"/>
    <n v="0"/>
    <n v="0"/>
    <n v="2"/>
    <n v="1975"/>
    <n v="0.16600000000000001"/>
    <n v="3948"/>
    <n v="114.36"/>
    <n v="451500"/>
    <n v="115.69"/>
    <n v="456741"/>
    <x v="2751"/>
    <n v="5241"/>
    <x v="2957"/>
    <x v="2442"/>
    <x v="99"/>
    <n v="6"/>
    <x v="32"/>
  </r>
  <r>
    <n v="3448"/>
    <n v="5458285"/>
    <s v="C"/>
    <s v="3E"/>
    <s v="6400 Diamondleaf Bnd"/>
    <x v="1"/>
    <n v="4"/>
    <n v="3"/>
    <n v="0"/>
    <n v="2"/>
    <n v="2"/>
    <n v="2021"/>
    <n v="0.15"/>
    <n v="2292"/>
    <n v="133.94"/>
    <n v="306990"/>
    <n v="133.88"/>
    <n v="306850"/>
    <x v="2752"/>
    <n v="-140"/>
    <x v="2958"/>
    <x v="2443"/>
    <x v="99"/>
    <n v="0"/>
    <x v="1"/>
  </r>
  <r>
    <n v="3449"/>
    <n v="8260550"/>
    <s v="C"/>
    <s v="2N"/>
    <s v="301 Provines Dr"/>
    <x v="10"/>
    <n v="5"/>
    <n v="2"/>
    <n v="1"/>
    <n v="0"/>
    <n v="2"/>
    <n v="1988"/>
    <n v="0.221"/>
    <n v="2852"/>
    <n v="140.22"/>
    <n v="399900"/>
    <n v="133.24"/>
    <n v="380000"/>
    <x v="2753"/>
    <n v="-19900"/>
    <x v="2959"/>
    <x v="579"/>
    <x v="99"/>
    <n v="8"/>
    <x v="2"/>
  </r>
  <r>
    <n v="3450"/>
    <n v="4515319"/>
    <s v="C"/>
    <s v="PF"/>
    <s v="5640 Brougham Way"/>
    <x v="28"/>
    <n v="4"/>
    <n v="3"/>
    <n v="0"/>
    <n v="1"/>
    <n v="2"/>
    <n v="2006"/>
    <n v="0.114"/>
    <n v="2088"/>
    <n v="141.28"/>
    <n v="295000"/>
    <n v="172.41"/>
    <n v="360000"/>
    <x v="2754"/>
    <n v="65000"/>
    <x v="2960"/>
    <x v="1572"/>
    <x v="99"/>
    <n v="7"/>
    <x v="11"/>
  </r>
  <r>
    <n v="3451"/>
    <n v="3648927"/>
    <s v="C"/>
    <s v="SC"/>
    <s v="8716 Panadero Dr"/>
    <x v="35"/>
    <n v="3"/>
    <n v="2"/>
    <n v="1"/>
    <n v="2"/>
    <n v="2"/>
    <n v="2011"/>
    <n v="0.14299999999999999"/>
    <n v="2790"/>
    <n v="143.37"/>
    <n v="400000"/>
    <n v="154.12"/>
    <n v="430000"/>
    <x v="2755"/>
    <n v="30000"/>
    <x v="2961"/>
    <x v="75"/>
    <x v="99"/>
    <n v="4"/>
    <x v="4"/>
  </r>
  <r>
    <n v="3452"/>
    <n v="5132134"/>
    <s v="C"/>
    <s v="NE"/>
    <s v="11600 Connaught Cove"/>
    <x v="28"/>
    <n v="4"/>
    <n v="2"/>
    <n v="1"/>
    <n v="2"/>
    <n v="2"/>
    <n v="2021"/>
    <n v="0.14000000000000001"/>
    <n v="2160"/>
    <n v="144.68"/>
    <n v="312504"/>
    <n v="144.68"/>
    <n v="312504"/>
    <x v="1"/>
    <n v="0"/>
    <x v="1"/>
    <x v="1"/>
    <x v="99"/>
    <n v="306"/>
    <x v="211"/>
  </r>
  <r>
    <n v="3453"/>
    <n v="4511114"/>
    <s v="C"/>
    <s v="NE"/>
    <s v="12220 Innes View Rd"/>
    <x v="28"/>
    <n v="4"/>
    <n v="2"/>
    <n v="1"/>
    <n v="2"/>
    <n v="2"/>
    <n v="2002"/>
    <n v="0.152"/>
    <n v="2277"/>
    <n v="146.68"/>
    <n v="334000"/>
    <n v="164.69"/>
    <n v="375000"/>
    <x v="2756"/>
    <n v="41000"/>
    <x v="2962"/>
    <x v="2444"/>
    <x v="99"/>
    <n v="4"/>
    <x v="4"/>
  </r>
  <r>
    <n v="3454"/>
    <n v="1713685"/>
    <s v="C"/>
    <s v="SC"/>
    <s v="7314 Acela Trl"/>
    <x v="8"/>
    <n v="3"/>
    <n v="2"/>
    <n v="1"/>
    <n v="2"/>
    <n v="2"/>
    <n v="2020"/>
    <n v="0.1"/>
    <n v="1942"/>
    <n v="172.14"/>
    <n v="334300"/>
    <n v="172.91"/>
    <n v="335800"/>
    <x v="2757"/>
    <n v="1500"/>
    <x v="2963"/>
    <x v="2445"/>
    <x v="99"/>
    <n v="0"/>
    <x v="1"/>
  </r>
  <r>
    <n v="3455"/>
    <n v="1002731"/>
    <s v="C"/>
    <s v="3E"/>
    <s v="15109 Upland Willow Rd"/>
    <x v="1"/>
    <n v="3"/>
    <n v="2"/>
    <n v="0"/>
    <n v="2"/>
    <n v="1"/>
    <n v="2021"/>
    <n v="0"/>
    <n v="1574"/>
    <n v="178.52"/>
    <n v="280990"/>
    <n v="178.52"/>
    <n v="280990"/>
    <x v="1"/>
    <n v="0"/>
    <x v="1"/>
    <x v="1"/>
    <x v="99"/>
    <n v="2"/>
    <x v="6"/>
  </r>
  <r>
    <n v="3456"/>
    <n v="1024036"/>
    <s v="C"/>
    <n v="11"/>
    <s v="7608 Peccary Dr"/>
    <x v="8"/>
    <n v="5"/>
    <n v="3"/>
    <n v="0"/>
    <n v="2"/>
    <n v="2"/>
    <n v="2016"/>
    <n v="0.13200000000000001"/>
    <n v="2505"/>
    <n v="183.23"/>
    <n v="459000"/>
    <n v="195.61"/>
    <n v="490000"/>
    <x v="2758"/>
    <n v="31000"/>
    <x v="2964"/>
    <x v="2446"/>
    <x v="99"/>
    <n v="14"/>
    <x v="27"/>
  </r>
  <r>
    <n v="3457"/>
    <n v="7271171"/>
    <s v="C"/>
    <s v="SC"/>
    <s v="7608 Marl Ct"/>
    <x v="35"/>
    <n v="3"/>
    <n v="2"/>
    <n v="0"/>
    <n v="2"/>
    <n v="1"/>
    <n v="2001"/>
    <n v="0.154"/>
    <n v="1578"/>
    <n v="183.78"/>
    <n v="290000"/>
    <n v="238.28"/>
    <n v="376000"/>
    <x v="2759"/>
    <n v="86000"/>
    <x v="2965"/>
    <x v="2447"/>
    <x v="99"/>
    <n v="2"/>
    <x v="6"/>
  </r>
  <r>
    <n v="3458"/>
    <n v="5635460"/>
    <s v="C"/>
    <s v="RRW"/>
    <s v="15613 Poynette Pl"/>
    <x v="27"/>
    <n v="4"/>
    <n v="2"/>
    <n v="1"/>
    <n v="2"/>
    <n v="2"/>
    <n v="1994"/>
    <n v="0.152"/>
    <n v="2061"/>
    <n v="186.8"/>
    <n v="385000"/>
    <n v="228.04"/>
    <n v="470000"/>
    <x v="2556"/>
    <n v="85000"/>
    <x v="2966"/>
    <x v="2125"/>
    <x v="99"/>
    <n v="2"/>
    <x v="6"/>
  </r>
  <r>
    <n v="3459"/>
    <n v="1504472"/>
    <s v="C"/>
    <s v="SC"/>
    <s v="5705 Little Theater Bnd"/>
    <x v="35"/>
    <n v="4"/>
    <n v="2"/>
    <n v="1"/>
    <n v="2"/>
    <n v="2"/>
    <n v="2015"/>
    <n v="0.158"/>
    <n v="1875"/>
    <n v="200"/>
    <n v="375000"/>
    <n v="249.6"/>
    <n v="468000"/>
    <x v="2760"/>
    <n v="93000"/>
    <x v="2967"/>
    <x v="2448"/>
    <x v="99"/>
    <n v="3"/>
    <x v="3"/>
  </r>
  <r>
    <n v="3460"/>
    <n v="5816619"/>
    <s v="C"/>
    <s v="NW"/>
    <s v="13005 Debarr Dr"/>
    <x v="3"/>
    <n v="4"/>
    <n v="2"/>
    <n v="1"/>
    <n v="2"/>
    <n v="2"/>
    <n v="1986"/>
    <n v="0.14199999999999999"/>
    <n v="2406"/>
    <n v="207.81"/>
    <n v="500000"/>
    <n v="239.46"/>
    <n v="576143"/>
    <x v="2761"/>
    <n v="76143"/>
    <x v="2968"/>
    <x v="2449"/>
    <x v="99"/>
    <n v="3"/>
    <x v="3"/>
  </r>
  <r>
    <n v="3461"/>
    <n v="9727396"/>
    <s v="C"/>
    <s v="N"/>
    <s v="3709 Bratton Heights Dr"/>
    <x v="5"/>
    <n v="3"/>
    <n v="2"/>
    <n v="1"/>
    <n v="2"/>
    <n v="2"/>
    <n v="1998"/>
    <n v="0.114"/>
    <n v="1945"/>
    <n v="215.94"/>
    <n v="420000"/>
    <n v="267.35000000000002"/>
    <n v="520000"/>
    <x v="2762"/>
    <n v="100000"/>
    <x v="2969"/>
    <x v="1079"/>
    <x v="99"/>
    <n v="3"/>
    <x v="3"/>
  </r>
  <r>
    <n v="3462"/>
    <n v="4732738"/>
    <s v="C"/>
    <s v="LS"/>
    <s v="14613 Spillman Ranch Loop"/>
    <x v="11"/>
    <n v="4"/>
    <n v="4"/>
    <n v="0"/>
    <n v="3"/>
    <n v="2"/>
    <n v="2003"/>
    <n v="0.25900000000000001"/>
    <n v="3805"/>
    <n v="223.13"/>
    <n v="849000"/>
    <n v="223.39"/>
    <n v="850000"/>
    <x v="2763"/>
    <n v="1000"/>
    <x v="2970"/>
    <x v="2450"/>
    <x v="99"/>
    <n v="0"/>
    <x v="1"/>
  </r>
  <r>
    <n v="3463"/>
    <n v="3679440"/>
    <s v="C"/>
    <n v="11"/>
    <s v="4714 Cypress Bnd"/>
    <x v="8"/>
    <n v="4"/>
    <n v="2"/>
    <n v="0"/>
    <n v="0"/>
    <n v="1"/>
    <n v="1984"/>
    <n v="0.13700000000000001"/>
    <n v="1366"/>
    <n v="248.17"/>
    <n v="339000"/>
    <n v="270.86"/>
    <n v="370000"/>
    <x v="2764"/>
    <n v="31000"/>
    <x v="2971"/>
    <x v="507"/>
    <x v="99"/>
    <n v="6"/>
    <x v="32"/>
  </r>
  <r>
    <n v="3464"/>
    <n v="8656350"/>
    <s v="C"/>
    <s v="HD"/>
    <s v="676 Catalina Ln"/>
    <x v="7"/>
    <n v="3"/>
    <n v="2"/>
    <n v="0"/>
    <n v="2"/>
    <n v="1"/>
    <n v="2017"/>
    <n v="0.192"/>
    <n v="2367"/>
    <n v="251.37"/>
    <n v="595000"/>
    <n v="270.38"/>
    <n v="640000"/>
    <x v="2765"/>
    <n v="45000"/>
    <x v="2972"/>
    <x v="2451"/>
    <x v="99"/>
    <n v="5"/>
    <x v="16"/>
  </r>
  <r>
    <n v="3465"/>
    <n v="1560686"/>
    <s v="C"/>
    <s v="NW"/>
    <s v="12604 Brightside St"/>
    <x v="3"/>
    <n v="3"/>
    <n v="2"/>
    <n v="0"/>
    <n v="2"/>
    <n v="1"/>
    <n v="1975"/>
    <n v="0.35499999999999998"/>
    <n v="1323"/>
    <n v="253.21"/>
    <n v="335000"/>
    <n v="323.43"/>
    <n v="427893"/>
    <x v="2766"/>
    <n v="92893"/>
    <x v="2973"/>
    <x v="2452"/>
    <x v="99"/>
    <n v="4"/>
    <x v="4"/>
  </r>
  <r>
    <n v="3466"/>
    <n v="6765527"/>
    <s v="C"/>
    <s v="RN"/>
    <s v="10804 Rush Rd #1"/>
    <x v="29"/>
    <n v="4"/>
    <n v="3"/>
    <n v="0"/>
    <n v="2"/>
    <n v="2"/>
    <n v="2014"/>
    <n v="0.3"/>
    <n v="2860"/>
    <n v="253.5"/>
    <n v="725000"/>
    <n v="279.72000000000003"/>
    <n v="800000"/>
    <x v="94"/>
    <n v="75000"/>
    <x v="2974"/>
    <x v="159"/>
    <x v="99"/>
    <n v="3"/>
    <x v="3"/>
  </r>
  <r>
    <n v="3467"/>
    <n v="4185745"/>
    <s v="C"/>
    <s v="SWE"/>
    <s v="4523 Chesney Ridge Dr"/>
    <x v="15"/>
    <n v="3"/>
    <n v="2"/>
    <n v="0"/>
    <n v="2"/>
    <n v="1"/>
    <n v="1999"/>
    <n v="0.20699999999999999"/>
    <n v="2046"/>
    <n v="258.55"/>
    <n v="529000"/>
    <n v="317.45"/>
    <n v="649500"/>
    <x v="2767"/>
    <n v="120500"/>
    <x v="2975"/>
    <x v="2453"/>
    <x v="99"/>
    <n v="3"/>
    <x v="3"/>
  </r>
  <r>
    <n v="3468"/>
    <n v="5273905"/>
    <s v="C"/>
    <s v="SC"/>
    <s v="10108 Crescendo Ln"/>
    <x v="35"/>
    <n v="3"/>
    <n v="2"/>
    <n v="0"/>
    <n v="2"/>
    <n v="1"/>
    <n v="2016"/>
    <n v="0.155"/>
    <n v="1255"/>
    <n v="258.88"/>
    <n v="324900"/>
    <n v="298.8"/>
    <n v="375000"/>
    <x v="2768"/>
    <n v="50100"/>
    <x v="2976"/>
    <x v="2454"/>
    <x v="99"/>
    <n v="3"/>
    <x v="3"/>
  </r>
  <r>
    <n v="3469"/>
    <n v="2183303"/>
    <s v="C"/>
    <s v="SWE"/>
    <s v="900 Angleton Cv"/>
    <x v="9"/>
    <n v="3"/>
    <n v="2"/>
    <n v="0"/>
    <n v="2"/>
    <n v="1"/>
    <n v="1989"/>
    <n v="0.13700000000000001"/>
    <n v="1351"/>
    <n v="259.07"/>
    <n v="350000"/>
    <n v="365.06"/>
    <n v="493200"/>
    <x v="2769"/>
    <n v="143200"/>
    <x v="2977"/>
    <x v="2455"/>
    <x v="99"/>
    <n v="4"/>
    <x v="4"/>
  </r>
  <r>
    <n v="3470"/>
    <n v="6540135"/>
    <s v="C"/>
    <s v="SWW"/>
    <s v="5415 Austral Loop"/>
    <x v="13"/>
    <n v="4"/>
    <n v="3"/>
    <n v="1"/>
    <n v="2"/>
    <n v="2"/>
    <n v="1997"/>
    <n v="0.23"/>
    <n v="3708"/>
    <n v="264.29000000000002"/>
    <n v="979999"/>
    <n v="327.67"/>
    <n v="1215000"/>
    <x v="2770"/>
    <n v="235001"/>
    <x v="2978"/>
    <x v="2456"/>
    <x v="99"/>
    <n v="4"/>
    <x v="4"/>
  </r>
  <r>
    <n v="3471"/>
    <n v="9937731"/>
    <s v="C"/>
    <s v="2N"/>
    <s v="1107 N Bend Dr"/>
    <x v="19"/>
    <n v="3"/>
    <n v="2"/>
    <n v="1"/>
    <n v="2"/>
    <n v="1"/>
    <n v="2009"/>
    <n v="0.25800000000000001"/>
    <n v="2191"/>
    <n v="273.85000000000002"/>
    <n v="599999"/>
    <n v="300.77999999999997"/>
    <n v="659000"/>
    <x v="2771"/>
    <n v="59001"/>
    <x v="2979"/>
    <x v="2457"/>
    <x v="99"/>
    <n v="5"/>
    <x v="4"/>
  </r>
  <r>
    <n v="3472"/>
    <n v="1187540"/>
    <s v="C"/>
    <s v="NW"/>
    <s v="12314 Double Tree Ln"/>
    <x v="18"/>
    <n v="3"/>
    <n v="2"/>
    <n v="0"/>
    <n v="2"/>
    <n v="1"/>
    <n v="1975"/>
    <n v="0.158"/>
    <n v="1427"/>
    <n v="280.31"/>
    <n v="399999"/>
    <n v="311.83999999999997"/>
    <n v="445000"/>
    <x v="1375"/>
    <n v="45001"/>
    <x v="2980"/>
    <x v="2458"/>
    <x v="99"/>
    <n v="3"/>
    <x v="3"/>
  </r>
  <r>
    <n v="3473"/>
    <n v="4833739"/>
    <s v="C"/>
    <s v="1N"/>
    <s v="7910 Goldenrod Cv"/>
    <x v="18"/>
    <n v="4"/>
    <n v="2"/>
    <n v="1"/>
    <n v="2"/>
    <n v="2"/>
    <n v="1993"/>
    <n v="0.47599999999999998"/>
    <n v="2752"/>
    <n v="281.61"/>
    <n v="775000"/>
    <n v="347.02"/>
    <n v="955000"/>
    <x v="2772"/>
    <n v="180000"/>
    <x v="2981"/>
    <x v="2459"/>
    <x v="99"/>
    <n v="5"/>
    <x v="16"/>
  </r>
  <r>
    <n v="3474"/>
    <n v="1509881"/>
    <s v="C"/>
    <s v="8W"/>
    <s v="2400 Padina Dr"/>
    <x v="36"/>
    <n v="5"/>
    <n v="5"/>
    <n v="1"/>
    <n v="3"/>
    <n v="2"/>
    <n v="2006"/>
    <n v="1"/>
    <n v="5241"/>
    <n v="284.3"/>
    <n v="1490000"/>
    <n v="337.72"/>
    <n v="1770000"/>
    <x v="2773"/>
    <n v="280000"/>
    <x v="2982"/>
    <x v="2460"/>
    <x v="99"/>
    <n v="5"/>
    <x v="4"/>
  </r>
  <r>
    <n v="3475"/>
    <n v="7348466"/>
    <s v="C"/>
    <s v="2N"/>
    <s v="12402 Tomanet Trl"/>
    <x v="19"/>
    <n v="3"/>
    <n v="2"/>
    <n v="0"/>
    <n v="2"/>
    <n v="1"/>
    <n v="1972"/>
    <n v="0.27800000000000002"/>
    <n v="1324"/>
    <n v="286.25"/>
    <n v="379000"/>
    <n v="366.84"/>
    <n v="485700"/>
    <x v="2774"/>
    <n v="106700"/>
    <x v="2983"/>
    <x v="2461"/>
    <x v="99"/>
    <n v="5"/>
    <x v="16"/>
  </r>
  <r>
    <n v="3476"/>
    <n v="9621520"/>
    <s v="C"/>
    <s v="1B"/>
    <s v="2413 Enfield Rd"/>
    <x v="37"/>
    <n v="6"/>
    <n v="5"/>
    <n v="1"/>
    <n v="2"/>
    <n v="3"/>
    <n v="2005"/>
    <n v="0.435"/>
    <n v="6885"/>
    <n v="290.49"/>
    <n v="2000000"/>
    <n v="290.49"/>
    <n v="2000000"/>
    <x v="1"/>
    <n v="0"/>
    <x v="1"/>
    <x v="1"/>
    <x v="99"/>
    <n v="111"/>
    <x v="118"/>
  </r>
  <r>
    <n v="3477"/>
    <n v="2703216"/>
    <s v="C"/>
    <n v="3"/>
    <s v="7502 Barcelona Dr"/>
    <x v="12"/>
    <n v="3"/>
    <n v="2"/>
    <n v="0"/>
    <n v="2"/>
    <n v="1"/>
    <n v="1969"/>
    <n v="0.24"/>
    <n v="1626"/>
    <n v="306.89"/>
    <n v="499000"/>
    <n v="330.91"/>
    <n v="538055"/>
    <x v="2775"/>
    <n v="39055"/>
    <x v="2984"/>
    <x v="2462"/>
    <x v="99"/>
    <n v="5"/>
    <x v="4"/>
  </r>
  <r>
    <n v="3478"/>
    <n v="3074573"/>
    <s v="C"/>
    <s v="SWE"/>
    <s v="10503 N Platt River Dr"/>
    <x v="9"/>
    <n v="3"/>
    <n v="2"/>
    <n v="0"/>
    <n v="2"/>
    <n v="1"/>
    <n v="1987"/>
    <n v="0.11600000000000001"/>
    <n v="1228"/>
    <n v="325.73"/>
    <n v="400000"/>
    <n v="392.92"/>
    <n v="482500"/>
    <x v="2776"/>
    <n v="82500"/>
    <x v="2985"/>
    <x v="1242"/>
    <x v="99"/>
    <n v="4"/>
    <x v="4"/>
  </r>
  <r>
    <n v="3479"/>
    <n v="4813212"/>
    <s v="C"/>
    <s v="2N"/>
    <s v="9706 Plover Dr"/>
    <x v="10"/>
    <n v="3"/>
    <n v="2"/>
    <n v="0"/>
    <n v="1"/>
    <n v="1"/>
    <n v="1971"/>
    <n v="0.16300000000000001"/>
    <n v="994"/>
    <n v="331.89"/>
    <n v="329900"/>
    <n v="381.29"/>
    <n v="379000"/>
    <x v="2777"/>
    <n v="49100"/>
    <x v="2986"/>
    <x v="2463"/>
    <x v="99"/>
    <n v="4"/>
    <x v="4"/>
  </r>
  <r>
    <n v="3480"/>
    <n v="2353073"/>
    <s v="C"/>
    <s v="1A"/>
    <s v="4304 Wildridge Cir"/>
    <x v="14"/>
    <n v="3"/>
    <n v="2"/>
    <n v="0"/>
    <n v="2"/>
    <n v="1"/>
    <n v="1972"/>
    <n v="0.23100000000000001"/>
    <n v="1643"/>
    <n v="395.62"/>
    <n v="650000"/>
    <n v="395.62"/>
    <n v="650000"/>
    <x v="1"/>
    <n v="0"/>
    <x v="1"/>
    <x v="1"/>
    <x v="99"/>
    <n v="6"/>
    <x v="32"/>
  </r>
  <r>
    <n v="3481"/>
    <n v="5959184"/>
    <s v="C"/>
    <s v="8W"/>
    <s v="11506 Lake Stone Dr"/>
    <x v="11"/>
    <n v="5"/>
    <n v="4"/>
    <n v="1"/>
    <n v="3"/>
    <n v="2"/>
    <n v="2017"/>
    <n v="0.40699999999999997"/>
    <n v="3991"/>
    <n v="425.71"/>
    <n v="1699000"/>
    <n v="425.96"/>
    <n v="1700000"/>
    <x v="2778"/>
    <n v="1000"/>
    <x v="2987"/>
    <x v="2464"/>
    <x v="99"/>
    <n v="4"/>
    <x v="3"/>
  </r>
  <r>
    <n v="3482"/>
    <n v="8552695"/>
    <s v="C"/>
    <s v="8W"/>
    <s v="2514 De Soto Dr"/>
    <x v="36"/>
    <n v="3"/>
    <n v="2"/>
    <n v="1"/>
    <n v="3"/>
    <n v="1"/>
    <n v="2006"/>
    <n v="0.39500000000000002"/>
    <n v="1907"/>
    <n v="471.68"/>
    <n v="899500"/>
    <n v="471.68"/>
    <n v="899500"/>
    <x v="1"/>
    <n v="0"/>
    <x v="1"/>
    <x v="1"/>
    <x v="99"/>
    <n v="27"/>
    <x v="123"/>
  </r>
  <r>
    <n v="3483"/>
    <n v="9439827"/>
    <s v="C"/>
    <n v="7"/>
    <s v="2119 Barton Hills Dr"/>
    <x v="26"/>
    <n v="3"/>
    <n v="2"/>
    <n v="0"/>
    <n v="2"/>
    <n v="1"/>
    <n v="1960"/>
    <n v="0.29599999999999999"/>
    <n v="2147"/>
    <n v="512.34"/>
    <n v="1099999"/>
    <n v="558.91999999999996"/>
    <n v="1200000"/>
    <x v="2779"/>
    <n v="100001"/>
    <x v="2988"/>
    <x v="2465"/>
    <x v="99"/>
    <n v="0"/>
    <x v="1"/>
  </r>
  <r>
    <n v="3484"/>
    <n v="5635307"/>
    <s v="C"/>
    <n v="2"/>
    <s v="7608 Shoal Creek Blvd"/>
    <x v="25"/>
    <n v="3"/>
    <n v="2"/>
    <n v="0"/>
    <n v="2"/>
    <n v="1"/>
    <n v="1965"/>
    <n v="0.22700000000000001"/>
    <n v="1396"/>
    <n v="519.34"/>
    <n v="725000"/>
    <n v="608.88"/>
    <n v="850000"/>
    <x v="2780"/>
    <n v="125000"/>
    <x v="2989"/>
    <x v="1819"/>
    <x v="99"/>
    <n v="4"/>
    <x v="3"/>
  </r>
  <r>
    <n v="3485"/>
    <n v="4110010"/>
    <s v="C"/>
    <n v="5"/>
    <s v="1607 Walnut Ave"/>
    <x v="24"/>
    <n v="3"/>
    <n v="2"/>
    <n v="0"/>
    <n v="0"/>
    <n v="1"/>
    <n v="1927"/>
    <n v="0.14199999999999999"/>
    <n v="1309"/>
    <n v="534.76"/>
    <n v="700000"/>
    <n v="748.66"/>
    <n v="980000"/>
    <x v="2781"/>
    <n v="280000"/>
    <x v="2990"/>
    <x v="2466"/>
    <x v="99"/>
    <n v="1"/>
    <x v="5"/>
  </r>
  <r>
    <n v="3486"/>
    <n v="7076232"/>
    <s v="C"/>
    <s v="1B"/>
    <s v="2612 Bridle Path"/>
    <x v="37"/>
    <n v="3"/>
    <n v="3"/>
    <n v="0"/>
    <n v="0"/>
    <n v="1"/>
    <n v="1940"/>
    <n v="0.28199999999999997"/>
    <n v="2121"/>
    <n v="601.13"/>
    <n v="1275000"/>
    <n v="643.55999999999995"/>
    <n v="1365000"/>
    <x v="2782"/>
    <n v="90000"/>
    <x v="2991"/>
    <x v="308"/>
    <x v="99"/>
    <n v="7"/>
    <x v="32"/>
  </r>
  <r>
    <n v="3487"/>
    <n v="2274921"/>
    <s v="C"/>
    <s v="SC"/>
    <s v="7404 Acela Trl"/>
    <x v="8"/>
    <n v="3"/>
    <n v="2"/>
    <n v="1"/>
    <n v="2"/>
    <n v="2"/>
    <n v="2020"/>
    <n v="0.1"/>
    <n v="2047"/>
    <n v="163.59"/>
    <n v="334870"/>
    <n v="163.59"/>
    <n v="334870"/>
    <x v="1"/>
    <n v="0"/>
    <x v="1"/>
    <x v="1"/>
    <x v="100"/>
    <n v="0"/>
    <x v="1"/>
  </r>
  <r>
    <n v="3488"/>
    <n v="5992276"/>
    <s v="C"/>
    <s v="1N"/>
    <s v="8112 Vailview Cv"/>
    <x v="18"/>
    <n v="6"/>
    <n v="3"/>
    <n v="1"/>
    <n v="3"/>
    <n v="2"/>
    <n v="1998"/>
    <n v="0.311"/>
    <n v="4496"/>
    <n v="216.86"/>
    <n v="975000"/>
    <n v="244.66"/>
    <n v="1100000"/>
    <x v="2090"/>
    <n v="125000"/>
    <x v="2992"/>
    <x v="2467"/>
    <x v="100"/>
    <n v="6"/>
    <x v="16"/>
  </r>
  <r>
    <n v="3489"/>
    <n v="9358918"/>
    <s v="C"/>
    <s v="NE"/>
    <s v="2032 Nestlewood Dr"/>
    <x v="28"/>
    <n v="3"/>
    <n v="2"/>
    <n v="0"/>
    <n v="2"/>
    <n v="1"/>
    <n v="2013"/>
    <n v="0.106"/>
    <n v="1360"/>
    <n v="224.26"/>
    <n v="305000"/>
    <n v="276.47000000000003"/>
    <n v="376000"/>
    <x v="2783"/>
    <n v="71000"/>
    <x v="2993"/>
    <x v="2468"/>
    <x v="100"/>
    <n v="4"/>
    <x v="4"/>
  </r>
  <r>
    <n v="3490"/>
    <n v="7074265"/>
    <s v="C"/>
    <s v="SWW"/>
    <s v="9520 Colebrook St"/>
    <x v="15"/>
    <n v="5"/>
    <n v="3"/>
    <n v="0"/>
    <n v="3"/>
    <n v="2"/>
    <n v="2003"/>
    <n v="0.19700000000000001"/>
    <n v="3636"/>
    <n v="226.9"/>
    <n v="825000"/>
    <n v="248.9"/>
    <n v="905000"/>
    <x v="2784"/>
    <n v="80000"/>
    <x v="2994"/>
    <x v="2469"/>
    <x v="100"/>
    <n v="4"/>
    <x v="4"/>
  </r>
  <r>
    <n v="3491"/>
    <n v="9539273"/>
    <s v="C"/>
    <s v="LS"/>
    <s v="16809 Broomweed Cv"/>
    <x v="11"/>
    <n v="5"/>
    <n v="4"/>
    <n v="2"/>
    <n v="3"/>
    <n v="2"/>
    <n v="2014"/>
    <n v="0.38200000000000001"/>
    <n v="5022"/>
    <n v="236.96"/>
    <n v="1190000"/>
    <n v="276.38"/>
    <n v="1388000"/>
    <x v="2785"/>
    <n v="198000"/>
    <x v="2995"/>
    <x v="2470"/>
    <x v="100"/>
    <n v="3"/>
    <x v="3"/>
  </r>
  <r>
    <n v="3492"/>
    <n v="4115940"/>
    <s v="C"/>
    <s v="10S"/>
    <s v="8208 Alcorn Cir"/>
    <x v="9"/>
    <n v="3"/>
    <n v="2"/>
    <n v="0"/>
    <n v="0"/>
    <n v="1"/>
    <n v="1977"/>
    <n v="0.27200000000000002"/>
    <n v="1579"/>
    <n v="246.99"/>
    <n v="390000"/>
    <n v="256.49"/>
    <n v="405000"/>
    <x v="2786"/>
    <n v="15000"/>
    <x v="2996"/>
    <x v="574"/>
    <x v="100"/>
    <n v="6"/>
    <x v="32"/>
  </r>
  <r>
    <n v="3493"/>
    <n v="4520907"/>
    <s v="C"/>
    <s v="LS"/>
    <s v="6508 Llano Stage Trl"/>
    <x v="11"/>
    <n v="4"/>
    <n v="2"/>
    <n v="1"/>
    <n v="2"/>
    <n v="2"/>
    <n v="2017"/>
    <n v="0.124"/>
    <n v="2445"/>
    <n v="259.70999999999998"/>
    <n v="635000"/>
    <n v="294.89"/>
    <n v="721000"/>
    <x v="2787"/>
    <n v="86000"/>
    <x v="2997"/>
    <x v="2471"/>
    <x v="100"/>
    <n v="3"/>
    <x v="3"/>
  </r>
  <r>
    <n v="3494"/>
    <n v="8856108"/>
    <s v="C"/>
    <s v="NW"/>
    <s v="9420 Jenaro Ct"/>
    <x v="2"/>
    <n v="4"/>
    <n v="2"/>
    <n v="1"/>
    <n v="2"/>
    <n v="2"/>
    <n v="2001"/>
    <n v="0.16200000000000001"/>
    <n v="2669"/>
    <n v="260.39999999999998"/>
    <n v="695000"/>
    <n v="300.67"/>
    <n v="802500"/>
    <x v="2788"/>
    <n v="107500"/>
    <x v="2998"/>
    <x v="2472"/>
    <x v="100"/>
    <n v="2"/>
    <x v="6"/>
  </r>
  <r>
    <n v="3495"/>
    <n v="7459445"/>
    <s v="C"/>
    <s v="HD"/>
    <s v="262 Cistern Way"/>
    <x v="7"/>
    <n v="4"/>
    <n v="3"/>
    <n v="0"/>
    <n v="3"/>
    <n v="1"/>
    <n v="2021"/>
    <n v="0.27"/>
    <n v="2354"/>
    <n v="264.97000000000003"/>
    <n v="623739"/>
    <n v="264.97000000000003"/>
    <n v="623739"/>
    <x v="1"/>
    <n v="0"/>
    <x v="1"/>
    <x v="1"/>
    <x v="100"/>
    <n v="2"/>
    <x v="6"/>
  </r>
  <r>
    <n v="3496"/>
    <n v="9164299"/>
    <s v="C"/>
    <s v="NW"/>
    <s v="10059 Woodland Village Dr"/>
    <x v="18"/>
    <n v="4"/>
    <n v="3"/>
    <n v="0"/>
    <n v="0"/>
    <n v="1"/>
    <n v="1975"/>
    <n v="0.16700000000000001"/>
    <n v="2010"/>
    <n v="273.63"/>
    <n v="550000"/>
    <n v="273.63"/>
    <n v="550000"/>
    <x v="1"/>
    <n v="0"/>
    <x v="1"/>
    <x v="1"/>
    <x v="100"/>
    <n v="34"/>
    <x v="43"/>
  </r>
  <r>
    <n v="3497"/>
    <n v="2291931"/>
    <s v="C"/>
    <s v="W"/>
    <s v="7102 Stone Ledge Cir"/>
    <x v="30"/>
    <n v="3"/>
    <n v="2"/>
    <n v="0"/>
    <n v="2"/>
    <n v="1"/>
    <n v="1973"/>
    <n v="0.33800000000000002"/>
    <n v="1492"/>
    <n v="278.14999999999998"/>
    <n v="415000"/>
    <n v="318.36"/>
    <n v="475000"/>
    <x v="2600"/>
    <n v="60000"/>
    <x v="2999"/>
    <x v="1124"/>
    <x v="100"/>
    <n v="0"/>
    <x v="1"/>
  </r>
  <r>
    <n v="3498"/>
    <n v="5745301"/>
    <s v="C"/>
    <s v="SWE"/>
    <s v="10305 Garbacz Dr"/>
    <x v="9"/>
    <n v="3"/>
    <n v="1"/>
    <n v="1"/>
    <n v="1"/>
    <n v="2"/>
    <n v="2001"/>
    <n v="0.10100000000000001"/>
    <n v="1236"/>
    <n v="279.13"/>
    <n v="345000"/>
    <n v="288.02999999999997"/>
    <n v="356000"/>
    <x v="2789"/>
    <n v="11000"/>
    <x v="3000"/>
    <x v="2473"/>
    <x v="100"/>
    <n v="4"/>
    <x v="4"/>
  </r>
  <r>
    <n v="3499"/>
    <n v="6810206"/>
    <s v="C"/>
    <s v="LS"/>
    <s v="4710 ECK Ln"/>
    <x v="16"/>
    <n v="5"/>
    <n v="4"/>
    <n v="1"/>
    <n v="2"/>
    <n v="2"/>
    <n v="2000"/>
    <n v="2.0299999999999998"/>
    <n v="5162"/>
    <n v="288.64999999999998"/>
    <n v="1490000"/>
    <n v="276.06"/>
    <n v="1425000"/>
    <x v="2790"/>
    <n v="-65000"/>
    <x v="3001"/>
    <x v="2474"/>
    <x v="100"/>
    <n v="9"/>
    <x v="212"/>
  </r>
  <r>
    <n v="3500"/>
    <n v="6639927"/>
    <s v="C"/>
    <s v="SWW"/>
    <s v="5412 Meg Brauer Way"/>
    <x v="15"/>
    <n v="3"/>
    <n v="2"/>
    <n v="0"/>
    <n v="2"/>
    <n v="1"/>
    <n v="1997"/>
    <n v="0.16600000000000001"/>
    <n v="1687"/>
    <n v="305.27999999999997"/>
    <n v="515000"/>
    <n v="305.27999999999997"/>
    <n v="515000"/>
    <x v="1"/>
    <n v="0"/>
    <x v="1"/>
    <x v="1"/>
    <x v="100"/>
    <n v="5"/>
    <x v="16"/>
  </r>
  <r>
    <n v="3501"/>
    <n v="8715381"/>
    <s v="C"/>
    <s v="SWE"/>
    <s v="3408 Spotted Horse Trl"/>
    <x v="13"/>
    <n v="3"/>
    <n v="2"/>
    <n v="0"/>
    <n v="2"/>
    <n v="1"/>
    <n v="1975"/>
    <n v="0.59199999999999997"/>
    <n v="1780"/>
    <n v="308.99"/>
    <n v="550000"/>
    <n v="357.3"/>
    <n v="636000"/>
    <x v="2791"/>
    <n v="86000"/>
    <x v="3002"/>
    <x v="2475"/>
    <x v="100"/>
    <n v="2"/>
    <x v="6"/>
  </r>
  <r>
    <n v="3502"/>
    <n v="6991423"/>
    <s v="C"/>
    <s v="8W"/>
    <s v="9800 Westward Dr"/>
    <x v="36"/>
    <n v="3"/>
    <n v="2"/>
    <n v="0"/>
    <n v="1"/>
    <n v="1.5"/>
    <n v="1979"/>
    <n v="0.45800000000000002"/>
    <n v="1685"/>
    <n v="314.48"/>
    <n v="529900"/>
    <n v="373.09"/>
    <n v="628650"/>
    <x v="2792"/>
    <n v="98750"/>
    <x v="3003"/>
    <x v="2476"/>
    <x v="100"/>
    <n v="3"/>
    <x v="3"/>
  </r>
  <r>
    <n v="3503"/>
    <n v="8395830"/>
    <s v="C"/>
    <s v="LS"/>
    <s v="11611 Sonoma Dr"/>
    <x v="11"/>
    <n v="4"/>
    <n v="2"/>
    <n v="0"/>
    <n v="2"/>
    <n v="1"/>
    <n v="1997"/>
    <n v="0.14899999999999999"/>
    <n v="1788"/>
    <n v="323.83"/>
    <n v="579000"/>
    <n v="370.19"/>
    <n v="661900"/>
    <x v="2793"/>
    <n v="82900"/>
    <x v="3004"/>
    <x v="2477"/>
    <x v="100"/>
    <n v="6"/>
    <x v="16"/>
  </r>
  <r>
    <n v="3504"/>
    <n v="3329535"/>
    <s v="C"/>
    <n v="2"/>
    <s v="1003 Stobaugh St #A"/>
    <x v="25"/>
    <n v="3"/>
    <n v="2"/>
    <n v="1"/>
    <n v="1"/>
    <n v="2"/>
    <n v="2015"/>
    <n v="0.18"/>
    <n v="2167"/>
    <n v="346.05"/>
    <n v="749900"/>
    <n v="346.05"/>
    <n v="749900"/>
    <x v="1"/>
    <n v="0"/>
    <x v="1"/>
    <x v="1"/>
    <x v="100"/>
    <n v="98"/>
    <x v="115"/>
  </r>
  <r>
    <n v="3505"/>
    <n v="5925951"/>
    <s v="C"/>
    <s v="HD"/>
    <s v="14500 Nutty Brown Rd"/>
    <x v="7"/>
    <n v="2"/>
    <n v="1"/>
    <n v="0"/>
    <n v="1"/>
    <n v="1"/>
    <n v="1970"/>
    <n v="2"/>
    <n v="978"/>
    <n v="357.87"/>
    <n v="350000"/>
    <n v="513.29"/>
    <n v="502000"/>
    <x v="2794"/>
    <n v="152000"/>
    <x v="3005"/>
    <x v="2478"/>
    <x v="100"/>
    <n v="3"/>
    <x v="3"/>
  </r>
  <r>
    <n v="3506"/>
    <n v="9142903"/>
    <s v="C"/>
    <s v="W"/>
    <s v="9100 Calera Dr #1"/>
    <x v="17"/>
    <n v="3"/>
    <n v="3"/>
    <n v="0"/>
    <n v="2"/>
    <n v="1"/>
    <n v="2005"/>
    <n v="0.44400000000000001"/>
    <n v="2682"/>
    <n v="370.99"/>
    <n v="995000"/>
    <n v="458.61"/>
    <n v="1230000"/>
    <x v="2056"/>
    <n v="235000"/>
    <x v="3006"/>
    <x v="2479"/>
    <x v="100"/>
    <n v="2"/>
    <x v="6"/>
  </r>
  <r>
    <n v="3507"/>
    <n v="8090821"/>
    <s v="C"/>
    <n v="6"/>
    <s v="2112 Sage Creek Loop"/>
    <x v="26"/>
    <n v="4"/>
    <n v="2"/>
    <n v="1"/>
    <n v="0"/>
    <n v="2"/>
    <n v="2005"/>
    <n v="0.113"/>
    <n v="2315"/>
    <n v="387.9"/>
    <n v="898000"/>
    <n v="410.37"/>
    <n v="950000"/>
    <x v="2795"/>
    <n v="52000"/>
    <x v="3007"/>
    <x v="2480"/>
    <x v="100"/>
    <n v="6"/>
    <x v="16"/>
  </r>
  <r>
    <n v="3508"/>
    <n v="9224792"/>
    <s v="C"/>
    <n v="2"/>
    <s v="2103 Wooten Dr"/>
    <x v="25"/>
    <n v="4"/>
    <n v="2"/>
    <n v="0"/>
    <n v="2"/>
    <n v="1"/>
    <n v="1966"/>
    <n v="0.23100000000000001"/>
    <n v="1613"/>
    <n v="402.98"/>
    <n v="650000"/>
    <n v="458.77"/>
    <n v="740000"/>
    <x v="2796"/>
    <n v="90000"/>
    <x v="3008"/>
    <x v="2481"/>
    <x v="100"/>
    <n v="6"/>
    <x v="32"/>
  </r>
  <r>
    <n v="3509"/>
    <n v="2564682"/>
    <s v="C"/>
    <s v="UT"/>
    <s v="2914 Hampton Rd"/>
    <x v="32"/>
    <n v="4"/>
    <n v="3"/>
    <n v="0"/>
    <n v="0"/>
    <n v="1"/>
    <n v="1948"/>
    <n v="0.13100000000000001"/>
    <n v="2071"/>
    <n v="437.95"/>
    <n v="907000"/>
    <n v="434.57"/>
    <n v="900000"/>
    <x v="2797"/>
    <n v="-7000"/>
    <x v="3009"/>
    <x v="2482"/>
    <x v="100"/>
    <n v="12"/>
    <x v="6"/>
  </r>
  <r>
    <n v="3510"/>
    <n v="8026725"/>
    <s v="C"/>
    <n v="2"/>
    <s v="407 Delmar Ave"/>
    <x v="12"/>
    <n v="2"/>
    <n v="1"/>
    <n v="0"/>
    <n v="0"/>
    <n v="1"/>
    <n v="1978"/>
    <n v="0.22500000000000001"/>
    <n v="832"/>
    <n v="486.78"/>
    <n v="405000"/>
    <n v="496.03"/>
    <n v="412700"/>
    <x v="2798"/>
    <n v="7700"/>
    <x v="3010"/>
    <x v="2483"/>
    <x v="100"/>
    <n v="3"/>
    <x v="3"/>
  </r>
  <r>
    <n v="3511"/>
    <n v="3401967"/>
    <s v="C"/>
    <n v="6"/>
    <s v="3700 Garden Villa Ln #2"/>
    <x v="26"/>
    <n v="4"/>
    <n v="3"/>
    <n v="0"/>
    <n v="1"/>
    <n v="2"/>
    <n v="2008"/>
    <n v="0.11799999999999999"/>
    <n v="2005"/>
    <n v="498.7"/>
    <n v="999900"/>
    <n v="498.75"/>
    <n v="1000000"/>
    <x v="992"/>
    <n v="100"/>
    <x v="3011"/>
    <x v="2484"/>
    <x v="100"/>
    <n v="16"/>
    <x v="7"/>
  </r>
  <r>
    <n v="3512"/>
    <n v="1343265"/>
    <s v="C"/>
    <s v="8W"/>
    <s v="6204 Olympic Overlook"/>
    <x v="23"/>
    <n v="3"/>
    <n v="2"/>
    <n v="0"/>
    <n v="2"/>
    <n v="1"/>
    <n v="1978"/>
    <n v="0.27600000000000002"/>
    <n v="1955"/>
    <n v="508.95"/>
    <n v="995000"/>
    <n v="580.20000000000005"/>
    <n v="1134300"/>
    <x v="2799"/>
    <n v="139300"/>
    <x v="3012"/>
    <x v="1888"/>
    <x v="100"/>
    <n v="2"/>
    <x v="6"/>
  </r>
  <r>
    <n v="3513"/>
    <n v="4990347"/>
    <s v="C"/>
    <n v="6"/>
    <s v="303 W Live Oak St"/>
    <x v="26"/>
    <n v="5"/>
    <n v="5"/>
    <n v="0"/>
    <n v="0"/>
    <n v="2"/>
    <n v="1929"/>
    <n v="0.16200000000000001"/>
    <n v="2703"/>
    <n v="582.69000000000005"/>
    <n v="1575000"/>
    <n v="610.42999999999995"/>
    <n v="1650000"/>
    <x v="2800"/>
    <n v="75000"/>
    <x v="3013"/>
    <x v="391"/>
    <x v="100"/>
    <n v="2"/>
    <x v="6"/>
  </r>
  <r>
    <n v="3514"/>
    <n v="9633227"/>
    <s v="C"/>
    <n v="3"/>
    <s v="1406 E 37th St"/>
    <x v="38"/>
    <n v="3"/>
    <n v="2"/>
    <n v="0"/>
    <n v="0"/>
    <n v="1"/>
    <n v="1950"/>
    <n v="0.26900000000000002"/>
    <n v="1168"/>
    <n v="620.72"/>
    <n v="725000"/>
    <n v="637.84"/>
    <n v="745000"/>
    <x v="2801"/>
    <n v="20000"/>
    <x v="3014"/>
    <x v="2485"/>
    <x v="100"/>
    <n v="6"/>
    <x v="16"/>
  </r>
  <r>
    <n v="3515"/>
    <n v="6859088"/>
    <s v="C"/>
    <n v="6"/>
    <s v="2416 Little John Ln"/>
    <x v="26"/>
    <n v="3"/>
    <n v="1"/>
    <n v="0"/>
    <n v="1"/>
    <n v="1"/>
    <n v="1961"/>
    <n v="0.14399999999999999"/>
    <n v="1008"/>
    <n v="669.64"/>
    <n v="675000"/>
    <n v="670.63"/>
    <n v="676000"/>
    <x v="2802"/>
    <n v="1000"/>
    <x v="3015"/>
    <x v="2486"/>
    <x v="100"/>
    <n v="10"/>
    <x v="28"/>
  </r>
  <r>
    <n v="3516"/>
    <n v="1163259"/>
    <s v="C"/>
    <s v="8E"/>
    <s v="208 Ashworth Dr"/>
    <x v="23"/>
    <n v="4"/>
    <n v="2"/>
    <n v="1"/>
    <n v="2"/>
    <n v="2"/>
    <n v="1984"/>
    <n v="0.40400000000000003"/>
    <n v="2181"/>
    <n v="868.87"/>
    <n v="1895000"/>
    <n v="904.17"/>
    <n v="1972000"/>
    <x v="2803"/>
    <n v="77000"/>
    <x v="3016"/>
    <x v="2487"/>
    <x v="100"/>
    <n v="4"/>
    <x v="4"/>
  </r>
  <r>
    <n v="3517"/>
    <n v="2493961"/>
    <s v="C"/>
    <s v="LS"/>
    <s v="418 Luna Vista Dr"/>
    <x v="11"/>
    <n v="6"/>
    <n v="4"/>
    <n v="2"/>
    <n v="3"/>
    <n v="3"/>
    <n v="2001"/>
    <n v="0.28399999999999997"/>
    <n v="7885"/>
    <n v="152.19"/>
    <n v="1200000"/>
    <n v="175.03"/>
    <n v="1380100"/>
    <x v="2804"/>
    <n v="180100"/>
    <x v="3017"/>
    <x v="2488"/>
    <x v="101"/>
    <n v="5"/>
    <x v="4"/>
  </r>
  <r>
    <n v="3518"/>
    <n v="3357840"/>
    <s v="C"/>
    <s v="N"/>
    <s v="15900 Cadoz Dr"/>
    <x v="5"/>
    <n v="4"/>
    <n v="3"/>
    <n v="1"/>
    <n v="2"/>
    <n v="2"/>
    <n v="2018"/>
    <n v="0.182"/>
    <n v="2578"/>
    <n v="184.25"/>
    <n v="475000"/>
    <n v="199.77"/>
    <n v="515000"/>
    <x v="830"/>
    <n v="40000"/>
    <x v="3018"/>
    <x v="2489"/>
    <x v="101"/>
    <n v="11"/>
    <x v="28"/>
  </r>
  <r>
    <n v="3519"/>
    <n v="5765601"/>
    <s v="C"/>
    <s v="3E"/>
    <s v="5208 English Glade Dr"/>
    <x v="1"/>
    <n v="4"/>
    <n v="2"/>
    <n v="0"/>
    <n v="2"/>
    <n v="1"/>
    <n v="2007"/>
    <n v="0.13200000000000001"/>
    <n v="1762"/>
    <n v="184.45"/>
    <n v="324999"/>
    <n v="244.04"/>
    <n v="430000"/>
    <x v="2805"/>
    <n v="105001"/>
    <x v="3019"/>
    <x v="2490"/>
    <x v="101"/>
    <n v="2"/>
    <x v="6"/>
  </r>
  <r>
    <n v="3520"/>
    <n v="2032315"/>
    <s v="C"/>
    <s v="NE"/>
    <s v="11705 Caithness Way"/>
    <x v="28"/>
    <n v="3"/>
    <n v="2"/>
    <n v="0"/>
    <n v="2"/>
    <n v="1"/>
    <n v="2021"/>
    <n v="0.124"/>
    <n v="1514"/>
    <n v="186.06"/>
    <n v="281699"/>
    <n v="186.06"/>
    <n v="281699"/>
    <x v="1"/>
    <n v="0"/>
    <x v="1"/>
    <x v="1"/>
    <x v="101"/>
    <n v="286"/>
    <x v="111"/>
  </r>
  <r>
    <n v="3521"/>
    <n v="6432036"/>
    <s v="C"/>
    <s v="SWW"/>
    <s v="7217 Via Correto Dr"/>
    <x v="15"/>
    <n v="5"/>
    <n v="4"/>
    <n v="0"/>
    <n v="3"/>
    <n v="2"/>
    <n v="2007"/>
    <n v="0.20200000000000001"/>
    <n v="3559"/>
    <n v="210.73"/>
    <n v="749990"/>
    <n v="281.26"/>
    <n v="1001000"/>
    <x v="2806"/>
    <n v="251010"/>
    <x v="3020"/>
    <x v="2491"/>
    <x v="101"/>
    <n v="4"/>
    <x v="4"/>
  </r>
  <r>
    <n v="3522"/>
    <n v="1288923"/>
    <s v="C"/>
    <s v="RRW"/>
    <s v="16402 Pocono Dr"/>
    <x v="27"/>
    <n v="3"/>
    <n v="2"/>
    <n v="0"/>
    <n v="2"/>
    <n v="1"/>
    <n v="1990"/>
    <n v="0.27500000000000002"/>
    <n v="1985"/>
    <n v="226.2"/>
    <n v="449000"/>
    <n v="257.08999999999997"/>
    <n v="510317"/>
    <x v="2807"/>
    <n v="61317"/>
    <x v="3021"/>
    <x v="2492"/>
    <x v="101"/>
    <n v="3"/>
    <x v="3"/>
  </r>
  <r>
    <n v="3523"/>
    <n v="2634455"/>
    <s v="C"/>
    <s v="LS"/>
    <s v="3308 Marin Ct"/>
    <x v="11"/>
    <n v="4"/>
    <n v="2"/>
    <n v="0"/>
    <n v="2"/>
    <n v="1"/>
    <n v="1996"/>
    <n v="0.19700000000000001"/>
    <n v="2617"/>
    <n v="238.82"/>
    <n v="625000"/>
    <n v="250.29"/>
    <n v="655000"/>
    <x v="2808"/>
    <n v="30000"/>
    <x v="3022"/>
    <x v="2493"/>
    <x v="101"/>
    <n v="2"/>
    <x v="6"/>
  </r>
  <r>
    <n v="3524"/>
    <n v="1122192"/>
    <s v="C"/>
    <s v="NE"/>
    <s v="12028 Thompkins Dr"/>
    <x v="10"/>
    <n v="3"/>
    <n v="2"/>
    <n v="0"/>
    <n v="2"/>
    <n v="1"/>
    <n v="1995"/>
    <n v="0.23699999999999999"/>
    <n v="1185"/>
    <n v="240.51"/>
    <n v="285000"/>
    <n v="324.05"/>
    <n v="384000"/>
    <x v="2809"/>
    <n v="99000"/>
    <x v="3023"/>
    <x v="2494"/>
    <x v="101"/>
    <n v="5"/>
    <x v="16"/>
  </r>
  <r>
    <n v="3525"/>
    <n v="1807054"/>
    <s v="C"/>
    <s v="1N"/>
    <s v="6723 Beauford Dr"/>
    <x v="18"/>
    <n v="3"/>
    <n v="3"/>
    <n v="0"/>
    <n v="2"/>
    <n v="2"/>
    <n v="1982"/>
    <n v="0.45200000000000001"/>
    <n v="3968"/>
    <n v="250.76"/>
    <n v="995000"/>
    <n v="340.22"/>
    <n v="1350000"/>
    <x v="2810"/>
    <n v="355000"/>
    <x v="3024"/>
    <x v="2495"/>
    <x v="101"/>
    <n v="9"/>
    <x v="2"/>
  </r>
  <r>
    <n v="3526"/>
    <n v="5852635"/>
    <s v="C"/>
    <s v="RN"/>
    <s v="8904 Villa Norte Dr #VH55"/>
    <x v="2"/>
    <n v="3"/>
    <n v="2"/>
    <n v="1"/>
    <n v="2"/>
    <n v="2"/>
    <n v="2013"/>
    <n v="0.23899999999999999"/>
    <n v="2463"/>
    <n v="261.88"/>
    <n v="645000"/>
    <n v="298.42"/>
    <n v="735000"/>
    <x v="2811"/>
    <n v="90000"/>
    <x v="3025"/>
    <x v="2496"/>
    <x v="101"/>
    <n v="2"/>
    <x v="6"/>
  </r>
  <r>
    <n v="3527"/>
    <n v="2866987"/>
    <s v="C"/>
    <n v="3"/>
    <s v="2309 Devonshire Dr"/>
    <x v="20"/>
    <n v="3"/>
    <n v="1"/>
    <n v="0"/>
    <n v="0"/>
    <n v="1"/>
    <n v="1958"/>
    <n v="0.192"/>
    <n v="1648"/>
    <n v="263.95999999999998"/>
    <n v="435000"/>
    <n v="263.95999999999998"/>
    <n v="435000"/>
    <x v="1"/>
    <n v="0"/>
    <x v="1"/>
    <x v="1"/>
    <x v="101"/>
    <n v="28"/>
    <x v="110"/>
  </r>
  <r>
    <n v="3528"/>
    <n v="5000850"/>
    <s v="C"/>
    <s v="10S"/>
    <s v="3413 Harpers Ferry Ln"/>
    <x v="31"/>
    <n v="3"/>
    <n v="2"/>
    <n v="0"/>
    <n v="2"/>
    <n v="2"/>
    <n v="1979"/>
    <n v="0.192"/>
    <n v="1472"/>
    <n v="271.74"/>
    <n v="400000"/>
    <n v="357.34"/>
    <n v="526000"/>
    <x v="2812"/>
    <n v="126000"/>
    <x v="3026"/>
    <x v="2497"/>
    <x v="101"/>
    <n v="3"/>
    <x v="3"/>
  </r>
  <r>
    <n v="3529"/>
    <n v="3429987"/>
    <s v="C"/>
    <s v="NE"/>
    <s v="12002 Trotwood Dr"/>
    <x v="10"/>
    <n v="3"/>
    <n v="2"/>
    <n v="0"/>
    <n v="2"/>
    <n v="1"/>
    <n v="1986"/>
    <n v="0.13600000000000001"/>
    <n v="1176"/>
    <n v="276.36"/>
    <n v="325000"/>
    <n v="340.14"/>
    <n v="400000"/>
    <x v="2813"/>
    <n v="75000"/>
    <x v="3027"/>
    <x v="2498"/>
    <x v="101"/>
    <n v="5"/>
    <x v="3"/>
  </r>
  <r>
    <n v="3530"/>
    <n v="7525215"/>
    <s v="C"/>
    <s v="SWW"/>
    <s v="5913 Aylford Ct"/>
    <x v="13"/>
    <n v="4"/>
    <n v="2"/>
    <n v="1"/>
    <n v="2"/>
    <n v="2"/>
    <n v="1993"/>
    <n v="0.2"/>
    <n v="3010"/>
    <n v="281.54000000000002"/>
    <n v="847444"/>
    <n v="312.44"/>
    <n v="940444"/>
    <x v="2814"/>
    <n v="93000"/>
    <x v="3028"/>
    <x v="2499"/>
    <x v="101"/>
    <n v="5"/>
    <x v="4"/>
  </r>
  <r>
    <n v="3531"/>
    <n v="1403548"/>
    <s v="C"/>
    <s v="SWE"/>
    <s v="12801 Cricoli Dr"/>
    <x v="13"/>
    <n v="5"/>
    <n v="4"/>
    <n v="0"/>
    <n v="3"/>
    <n v="2"/>
    <n v="2014"/>
    <n v="0.21"/>
    <n v="4025"/>
    <n v="285.70999999999998"/>
    <n v="1150000"/>
    <n v="350.31"/>
    <n v="1410000"/>
    <x v="1709"/>
    <n v="260000"/>
    <x v="3029"/>
    <x v="2500"/>
    <x v="101"/>
    <n v="3"/>
    <x v="3"/>
  </r>
  <r>
    <n v="3532"/>
    <n v="9037005"/>
    <s v="C"/>
    <s v="LS"/>
    <s v="209 Golden Bear Dr"/>
    <x v="11"/>
    <n v="3"/>
    <n v="3"/>
    <n v="1"/>
    <n v="3"/>
    <n v="1"/>
    <n v="2007"/>
    <n v="0.309"/>
    <n v="3049"/>
    <n v="286.98"/>
    <n v="875000"/>
    <n v="278.77999999999997"/>
    <n v="850000"/>
    <x v="2815"/>
    <n v="-25000"/>
    <x v="3030"/>
    <x v="225"/>
    <x v="101"/>
    <n v="5"/>
    <x v="16"/>
  </r>
  <r>
    <n v="3533"/>
    <n v="2878103"/>
    <s v="C"/>
    <s v="10S"/>
    <s v="2500 Monitor Dr"/>
    <x v="31"/>
    <n v="3"/>
    <n v="2"/>
    <n v="0"/>
    <n v="2"/>
    <n v="1"/>
    <n v="1978"/>
    <n v="0.19500000000000001"/>
    <n v="1508"/>
    <n v="298.41000000000003"/>
    <n v="450000"/>
    <n v="348.14"/>
    <n v="525000"/>
    <x v="2816"/>
    <n v="75000"/>
    <x v="3031"/>
    <x v="1014"/>
    <x v="101"/>
    <n v="5"/>
    <x v="3"/>
  </r>
  <r>
    <n v="3534"/>
    <n v="8159713"/>
    <s v="C"/>
    <s v="1N"/>
    <s v="11509 Queens Way"/>
    <x v="14"/>
    <n v="4"/>
    <n v="2"/>
    <n v="0"/>
    <n v="2"/>
    <n v="1"/>
    <n v="1977"/>
    <n v="0.18099999999999999"/>
    <n v="2400"/>
    <n v="302.08"/>
    <n v="725000"/>
    <n v="347.5"/>
    <n v="834000"/>
    <x v="2817"/>
    <n v="109000"/>
    <x v="3032"/>
    <x v="2501"/>
    <x v="101"/>
    <n v="3"/>
    <x v="3"/>
  </r>
  <r>
    <n v="3535"/>
    <n v="4787454"/>
    <s v="C"/>
    <s v="NW"/>
    <s v="10900 Hard Rock Rd"/>
    <x v="18"/>
    <n v="4"/>
    <n v="2"/>
    <n v="0"/>
    <n v="2"/>
    <n v="1"/>
    <n v="1980"/>
    <n v="0.20599999999999999"/>
    <n v="1694"/>
    <n v="312.81"/>
    <n v="529900"/>
    <n v="333.53"/>
    <n v="565000"/>
    <x v="2818"/>
    <n v="35100"/>
    <x v="3033"/>
    <x v="2502"/>
    <x v="101"/>
    <n v="3"/>
    <x v="3"/>
  </r>
  <r>
    <n v="3536"/>
    <n v="8197559"/>
    <s v="C"/>
    <s v="RN"/>
    <s v="11716 Shadestone Ter"/>
    <x v="29"/>
    <n v="3"/>
    <n v="2"/>
    <n v="0"/>
    <n v="2"/>
    <n v="1"/>
    <n v="2010"/>
    <n v="0.16400000000000001"/>
    <n v="1862"/>
    <n v="343.66"/>
    <n v="639900"/>
    <n v="370.57"/>
    <n v="690000"/>
    <x v="1210"/>
    <n v="50100"/>
    <x v="3034"/>
    <x v="2503"/>
    <x v="101"/>
    <n v="6"/>
    <x v="16"/>
  </r>
  <r>
    <n v="3537"/>
    <n v="8634316"/>
    <s v="C"/>
    <s v="1A"/>
    <s v="7149 Las Ventanas Dr"/>
    <x v="34"/>
    <n v="3"/>
    <n v="2"/>
    <n v="1"/>
    <n v="2"/>
    <n v="2"/>
    <n v="1990"/>
    <n v="0.104"/>
    <n v="2496"/>
    <n v="360.18"/>
    <n v="899000"/>
    <n v="367.19"/>
    <n v="916500"/>
    <x v="2819"/>
    <n v="17500"/>
    <x v="3035"/>
    <x v="2504"/>
    <x v="101"/>
    <n v="5"/>
    <x v="16"/>
  </r>
  <r>
    <n v="3538"/>
    <n v="5383609"/>
    <s v="C"/>
    <s v="1N"/>
    <s v="6519 Heron Dr"/>
    <x v="14"/>
    <n v="4"/>
    <n v="2"/>
    <n v="1"/>
    <n v="2"/>
    <n v="2"/>
    <n v="1982"/>
    <n v="0.23400000000000001"/>
    <n v="2547"/>
    <n v="372.99"/>
    <n v="950000"/>
    <n v="392.62"/>
    <n v="1000000"/>
    <x v="2820"/>
    <n v="50000"/>
    <x v="3036"/>
    <x v="61"/>
    <x v="101"/>
    <n v="7"/>
    <x v="32"/>
  </r>
  <r>
    <n v="3539"/>
    <n v="7004348"/>
    <s v="C"/>
    <s v="10S"/>
    <s v="1809 Matthews Ln"/>
    <x v="31"/>
    <n v="2"/>
    <n v="2"/>
    <n v="0"/>
    <n v="0"/>
    <n v="1"/>
    <n v="1962"/>
    <n v="0.97799999999999998"/>
    <n v="1442"/>
    <n v="381.41"/>
    <n v="550000"/>
    <n v="398.75"/>
    <n v="575000"/>
    <x v="2821"/>
    <n v="25000"/>
    <x v="3037"/>
    <x v="4"/>
    <x v="101"/>
    <n v="8"/>
    <x v="2"/>
  </r>
  <r>
    <n v="3540"/>
    <n v="5320132"/>
    <s v="C"/>
    <n v="3"/>
    <s v="3117 E 51st St #8"/>
    <x v="20"/>
    <n v="3"/>
    <n v="2"/>
    <n v="1"/>
    <n v="2"/>
    <n v="3"/>
    <n v="2021"/>
    <n v="0.08"/>
    <n v="1900"/>
    <n v="381.58"/>
    <n v="725000"/>
    <n v="386.84"/>
    <n v="735000"/>
    <x v="2822"/>
    <n v="10000"/>
    <x v="3038"/>
    <x v="2505"/>
    <x v="101"/>
    <n v="10"/>
    <x v="28"/>
  </r>
  <r>
    <n v="3541"/>
    <n v="3869298"/>
    <s v="C"/>
    <s v="10S"/>
    <s v="3819 Alexandria Dr"/>
    <x v="15"/>
    <n v="3"/>
    <n v="2"/>
    <n v="0"/>
    <n v="2"/>
    <n v="1"/>
    <n v="1982"/>
    <n v="0.28199999999999997"/>
    <n v="1590"/>
    <n v="389.94"/>
    <n v="619999"/>
    <n v="399.37"/>
    <n v="635000"/>
    <x v="2823"/>
    <n v="15001"/>
    <x v="3039"/>
    <x v="2506"/>
    <x v="101"/>
    <n v="7"/>
    <x v="11"/>
  </r>
  <r>
    <n v="3542"/>
    <n v="8813489"/>
    <s v="C"/>
    <s v="10N"/>
    <s v="1800 Inverness Blvd"/>
    <x v="31"/>
    <n v="3"/>
    <n v="2"/>
    <n v="0"/>
    <n v="0"/>
    <n v="1"/>
    <n v="1968"/>
    <n v="0.29899999999999999"/>
    <n v="1446"/>
    <n v="393.5"/>
    <n v="569000"/>
    <n v="422.54"/>
    <n v="611000"/>
    <x v="2824"/>
    <n v="42000"/>
    <x v="3040"/>
    <x v="2507"/>
    <x v="101"/>
    <n v="4"/>
    <x v="4"/>
  </r>
  <r>
    <n v="3543"/>
    <n v="6782680"/>
    <s v="C"/>
    <s v="10N"/>
    <s v="4306 Hank Ave #B"/>
    <x v="31"/>
    <n v="2"/>
    <n v="2"/>
    <n v="0"/>
    <n v="0"/>
    <n v="1"/>
    <n v="2012"/>
    <n v="0.19"/>
    <n v="850"/>
    <n v="411.76"/>
    <n v="350000"/>
    <n v="447.06"/>
    <n v="380000"/>
    <x v="2825"/>
    <n v="30000"/>
    <x v="3041"/>
    <x v="636"/>
    <x v="101"/>
    <n v="6"/>
    <x v="32"/>
  </r>
  <r>
    <n v="3544"/>
    <n v="6723459"/>
    <s v="C"/>
    <s v="10N"/>
    <s v="1604 Fair Oaks Dr"/>
    <x v="31"/>
    <n v="2"/>
    <n v="1"/>
    <n v="0"/>
    <n v="0"/>
    <n v="1"/>
    <n v="1963"/>
    <n v="0.161"/>
    <n v="768"/>
    <n v="415.36"/>
    <n v="319000"/>
    <n v="483.07"/>
    <n v="371000"/>
    <x v="2826"/>
    <n v="52000"/>
    <x v="3042"/>
    <x v="1152"/>
    <x v="101"/>
    <n v="5"/>
    <x v="16"/>
  </r>
  <r>
    <n v="3545"/>
    <n v="8115210"/>
    <s v="C"/>
    <n v="2"/>
    <s v="1901 Pompton Dr"/>
    <x v="25"/>
    <n v="3"/>
    <n v="2"/>
    <n v="0"/>
    <n v="2"/>
    <n v="1"/>
    <n v="1962"/>
    <n v="0.19800000000000001"/>
    <n v="1700"/>
    <n v="441.18"/>
    <n v="750000"/>
    <n v="485.29"/>
    <n v="825000"/>
    <x v="2827"/>
    <n v="75000"/>
    <x v="3043"/>
    <x v="1001"/>
    <x v="101"/>
    <n v="7"/>
    <x v="32"/>
  </r>
  <r>
    <n v="3546"/>
    <n v="8001194"/>
    <s v="C"/>
    <s v="10S"/>
    <s v="2513 Greenland Ln"/>
    <x v="31"/>
    <n v="3"/>
    <n v="2"/>
    <n v="0"/>
    <n v="2"/>
    <n v="1"/>
    <n v="1974"/>
    <n v="0.184"/>
    <n v="1112"/>
    <n v="449.64"/>
    <n v="500000"/>
    <n v="474.92"/>
    <n v="528115"/>
    <x v="2828"/>
    <n v="28115"/>
    <x v="3044"/>
    <x v="2508"/>
    <x v="101"/>
    <n v="4"/>
    <x v="4"/>
  </r>
  <r>
    <n v="3547"/>
    <n v="9879353"/>
    <s v="C"/>
    <n v="4"/>
    <s v="3902 Becker Ave"/>
    <x v="22"/>
    <n v="3"/>
    <n v="2"/>
    <n v="1"/>
    <n v="2"/>
    <n v="1"/>
    <n v="1995"/>
    <n v="0.13100000000000001"/>
    <n v="1589"/>
    <n v="462.56"/>
    <n v="735000"/>
    <n v="471.99"/>
    <n v="750000"/>
    <x v="2823"/>
    <n v="15000"/>
    <x v="3045"/>
    <x v="2509"/>
    <x v="101"/>
    <n v="4"/>
    <x v="4"/>
  </r>
  <r>
    <n v="3548"/>
    <n v="7420198"/>
    <s v="C"/>
    <n v="5"/>
    <s v="1111 Kirk Ave"/>
    <x v="24"/>
    <n v="3"/>
    <n v="2"/>
    <n v="0"/>
    <n v="0"/>
    <s v="M"/>
    <n v="1955"/>
    <n v="0.115"/>
    <n v="1417"/>
    <n v="472.12"/>
    <n v="669000"/>
    <n v="532.11"/>
    <n v="754000"/>
    <x v="1973"/>
    <n v="85000"/>
    <x v="3046"/>
    <x v="2510"/>
    <x v="101"/>
    <n v="8"/>
    <x v="11"/>
  </r>
  <r>
    <n v="3549"/>
    <n v="9342276"/>
    <s v="C"/>
    <n v="5"/>
    <s v="1617 New York Ave"/>
    <x v="24"/>
    <n v="2"/>
    <n v="2"/>
    <n v="0"/>
    <n v="0"/>
    <n v="1"/>
    <n v="1916"/>
    <n v="0.14799999999999999"/>
    <n v="1242"/>
    <n v="483.09"/>
    <n v="600000"/>
    <n v="515.29999999999995"/>
    <n v="640000"/>
    <x v="2829"/>
    <n v="40000"/>
    <x v="3047"/>
    <x v="176"/>
    <x v="101"/>
    <n v="10"/>
    <x v="28"/>
  </r>
  <r>
    <n v="3550"/>
    <n v="3661603"/>
    <s v="C"/>
    <s v="10N"/>
    <s v="2403 Aldford Dr"/>
    <x v="31"/>
    <n v="3"/>
    <n v="2"/>
    <n v="0"/>
    <n v="2"/>
    <n v="1"/>
    <n v="1974"/>
    <n v="0.17"/>
    <n v="1226"/>
    <n v="489.4"/>
    <n v="600000"/>
    <n v="534.26"/>
    <n v="655000"/>
    <x v="2830"/>
    <n v="55000"/>
    <x v="3048"/>
    <x v="2050"/>
    <x v="101"/>
    <n v="5"/>
    <x v="16"/>
  </r>
  <r>
    <n v="3551"/>
    <n v="5259473"/>
    <s v="C"/>
    <s v="1A"/>
    <s v="4302 Prickly Pear Dr"/>
    <x v="34"/>
    <n v="4"/>
    <n v="2"/>
    <n v="0"/>
    <n v="2"/>
    <n v="1"/>
    <n v="1966"/>
    <n v="0.32"/>
    <n v="1976"/>
    <n v="531.38"/>
    <n v="1050000"/>
    <n v="531.38"/>
    <n v="1050000"/>
    <x v="1"/>
    <n v="0"/>
    <x v="1"/>
    <x v="1"/>
    <x v="101"/>
    <n v="2"/>
    <x v="5"/>
  </r>
  <r>
    <n v="3552"/>
    <n v="2114693"/>
    <s v="C"/>
    <n v="6"/>
    <s v="1707 Briar St"/>
    <x v="26"/>
    <n v="3"/>
    <n v="3"/>
    <n v="0"/>
    <n v="0"/>
    <n v="2"/>
    <n v="1938"/>
    <n v="0.125"/>
    <n v="2012"/>
    <n v="571.57000000000005"/>
    <n v="1150000"/>
    <n v="564.12"/>
    <n v="1135000"/>
    <x v="2831"/>
    <n v="-15000"/>
    <x v="3049"/>
    <x v="2511"/>
    <x v="101"/>
    <n v="5"/>
    <x v="16"/>
  </r>
  <r>
    <n v="3553"/>
    <n v="2541013"/>
    <s v="C"/>
    <s v="RRW"/>
    <s v="8304 Montoya Cir"/>
    <x v="27"/>
    <n v="4"/>
    <n v="2"/>
    <n v="1"/>
    <n v="2"/>
    <n v="2"/>
    <n v="2000"/>
    <n v="0.14299999999999999"/>
    <n v="3297"/>
    <n v="148.62"/>
    <n v="490000"/>
    <n v="160.75"/>
    <n v="530000"/>
    <x v="314"/>
    <n v="40000"/>
    <x v="3050"/>
    <x v="2512"/>
    <x v="102"/>
    <n v="19"/>
    <x v="69"/>
  </r>
  <r>
    <n v="3554"/>
    <n v="3505997"/>
    <s v="C"/>
    <s v="3E"/>
    <s v="15016 Upland Willow Rd"/>
    <x v="1"/>
    <n v="4"/>
    <n v="3"/>
    <n v="0"/>
    <n v="2"/>
    <n v="2"/>
    <n v="2021"/>
    <n v="0"/>
    <n v="2292"/>
    <n v="148.77000000000001"/>
    <n v="340990"/>
    <n v="150.75"/>
    <n v="345530"/>
    <x v="2832"/>
    <n v="4540"/>
    <x v="3051"/>
    <x v="2513"/>
    <x v="102"/>
    <n v="9"/>
    <x v="21"/>
  </r>
  <r>
    <n v="3555"/>
    <n v="5564421"/>
    <s v="C"/>
    <s v="NE"/>
    <s v="12332 Donovan Cir"/>
    <x v="10"/>
    <n v="3"/>
    <n v="2"/>
    <n v="1"/>
    <n v="2"/>
    <n v="2"/>
    <n v="1995"/>
    <n v="0.30399999999999999"/>
    <n v="2815"/>
    <n v="158.15"/>
    <n v="445200"/>
    <n v="158.15"/>
    <n v="445200"/>
    <x v="1"/>
    <n v="0"/>
    <x v="1"/>
    <x v="1"/>
    <x v="102"/>
    <n v="7"/>
    <x v="11"/>
  </r>
  <r>
    <n v="3556"/>
    <n v="5283171"/>
    <s v="C"/>
    <s v="SC"/>
    <s v="8705 Panadero Dr"/>
    <x v="35"/>
    <n v="3"/>
    <n v="2"/>
    <n v="1"/>
    <n v="2"/>
    <n v="2"/>
    <n v="2012"/>
    <n v="0.14599999999999999"/>
    <n v="2790"/>
    <n v="161.29"/>
    <n v="450000"/>
    <n v="182.8"/>
    <n v="510000"/>
    <x v="2833"/>
    <n v="60000"/>
    <x v="3052"/>
    <x v="575"/>
    <x v="102"/>
    <n v="5"/>
    <x v="16"/>
  </r>
  <r>
    <n v="3557"/>
    <n v="3057674"/>
    <s v="C"/>
    <s v="SWE"/>
    <s v="312 Wye Oak St"/>
    <x v="9"/>
    <n v="4"/>
    <n v="2"/>
    <n v="1"/>
    <n v="3"/>
    <n v="2"/>
    <n v="2012"/>
    <n v="0.28999999999999998"/>
    <n v="3483"/>
    <n v="171.98"/>
    <n v="599000"/>
    <n v="195.23"/>
    <n v="680000"/>
    <x v="2834"/>
    <n v="81000"/>
    <x v="3053"/>
    <x v="2514"/>
    <x v="102"/>
    <n v="5"/>
    <x v="16"/>
  </r>
  <r>
    <n v="3558"/>
    <n v="1376825"/>
    <s v="C"/>
    <s v="SWE"/>
    <s v="11321 Blairview Ln"/>
    <x v="9"/>
    <n v="3"/>
    <n v="2"/>
    <n v="1"/>
    <n v="2"/>
    <n v="2"/>
    <n v="2001"/>
    <n v="0.14000000000000001"/>
    <n v="2233"/>
    <n v="174.21"/>
    <n v="389000"/>
    <n v="217.31"/>
    <n v="485250"/>
    <x v="2835"/>
    <n v="96250"/>
    <x v="3054"/>
    <x v="2515"/>
    <x v="102"/>
    <n v="4"/>
    <x v="4"/>
  </r>
  <r>
    <n v="3559"/>
    <n v="8584646"/>
    <s v="C"/>
    <s v="SC"/>
    <s v="5800 Kennedy St"/>
    <x v="35"/>
    <n v="4"/>
    <n v="3"/>
    <n v="0"/>
    <n v="2"/>
    <n v="2"/>
    <n v="2018"/>
    <n v="0.154"/>
    <n v="1984"/>
    <n v="178.93"/>
    <n v="355000"/>
    <n v="216.33"/>
    <n v="429200"/>
    <x v="2836"/>
    <n v="74200"/>
    <x v="3055"/>
    <x v="2516"/>
    <x v="102"/>
    <n v="4"/>
    <x v="4"/>
  </r>
  <r>
    <n v="3560"/>
    <n v="2414015"/>
    <s v="C"/>
    <s v="LS"/>
    <s v="17000 Sanglier Dr"/>
    <x v="11"/>
    <n v="5"/>
    <n v="4"/>
    <n v="1"/>
    <n v="3"/>
    <n v="2"/>
    <n v="2020"/>
    <n v="0.223"/>
    <n v="4626"/>
    <n v="189.99"/>
    <n v="878900"/>
    <n v="189.99"/>
    <n v="878900"/>
    <x v="1"/>
    <n v="0"/>
    <x v="1"/>
    <x v="1"/>
    <x v="102"/>
    <n v="0"/>
    <x v="1"/>
  </r>
  <r>
    <n v="3561"/>
    <n v="2694413"/>
    <s v="C"/>
    <s v="NW"/>
    <s v="13014 Hunters Chase Dr"/>
    <x v="3"/>
    <n v="4"/>
    <n v="2"/>
    <n v="1"/>
    <n v="2"/>
    <n v="2"/>
    <n v="1993"/>
    <n v="0.23400000000000001"/>
    <n v="2725"/>
    <n v="192.66"/>
    <n v="525000"/>
    <n v="238.53"/>
    <n v="650000"/>
    <x v="2837"/>
    <n v="125000"/>
    <x v="3056"/>
    <x v="1079"/>
    <x v="102"/>
    <n v="5"/>
    <x v="4"/>
  </r>
  <r>
    <n v="3562"/>
    <n v="8894164"/>
    <s v="C"/>
    <s v="N"/>
    <s v="13200 Kincaid Ct"/>
    <x v="6"/>
    <n v="3"/>
    <n v="2"/>
    <n v="1"/>
    <n v="2"/>
    <n v="2"/>
    <n v="2000"/>
    <n v="0.18099999999999999"/>
    <n v="2464"/>
    <n v="192.78"/>
    <n v="475000"/>
    <n v="235.39"/>
    <n v="580000"/>
    <x v="2664"/>
    <n v="105000"/>
    <x v="3057"/>
    <x v="2517"/>
    <x v="102"/>
    <n v="2"/>
    <x v="6"/>
  </r>
  <r>
    <n v="3563"/>
    <n v="1010654"/>
    <s v="C"/>
    <s v="2N"/>
    <s v="1417 Kramer #16"/>
    <x v="19"/>
    <n v="3"/>
    <n v="3"/>
    <n v="0"/>
    <n v="2"/>
    <n v="3"/>
    <n v="2020"/>
    <n v="0"/>
    <n v="2600"/>
    <n v="196.12"/>
    <n v="509900"/>
    <n v="251.92"/>
    <n v="655000"/>
    <x v="2838"/>
    <n v="145100"/>
    <x v="3058"/>
    <x v="2518"/>
    <x v="102"/>
    <n v="0"/>
    <x v="1"/>
  </r>
  <r>
    <n v="3564"/>
    <n v="5361924"/>
    <s v="C"/>
    <s v="CLS"/>
    <s v="14004 Osmarea Dr"/>
    <x v="27"/>
    <n v="4"/>
    <n v="3"/>
    <n v="0"/>
    <n v="2"/>
    <n v="2"/>
    <n v="2017"/>
    <n v="9.1999999999999998E-2"/>
    <n v="2541"/>
    <n v="196.38"/>
    <n v="499000"/>
    <n v="240.06"/>
    <n v="610000"/>
    <x v="2839"/>
    <n v="111000"/>
    <x v="3059"/>
    <x v="2519"/>
    <x v="102"/>
    <n v="4"/>
    <x v="4"/>
  </r>
  <r>
    <n v="3565"/>
    <n v="7269847"/>
    <s v="C"/>
    <s v="HD"/>
    <s v="281 Dorset Ln"/>
    <x v="7"/>
    <n v="4"/>
    <n v="2"/>
    <n v="1"/>
    <n v="2"/>
    <n v="2"/>
    <n v="2006"/>
    <n v="0.186"/>
    <n v="2382"/>
    <n v="199.41"/>
    <n v="475000"/>
    <n v="225.44"/>
    <n v="537000"/>
    <x v="2840"/>
    <n v="62000"/>
    <x v="3060"/>
    <x v="2520"/>
    <x v="102"/>
    <n v="5"/>
    <x v="4"/>
  </r>
  <r>
    <n v="3566"/>
    <n v="2014750"/>
    <s v="C"/>
    <s v="W"/>
    <s v="8701 Fenton Dr"/>
    <x v="30"/>
    <n v="3"/>
    <n v="2"/>
    <n v="1"/>
    <n v="2"/>
    <n v="2"/>
    <n v="2003"/>
    <n v="0.17299999999999999"/>
    <n v="2763"/>
    <n v="202.32"/>
    <n v="559000"/>
    <n v="253.35"/>
    <n v="700000"/>
    <x v="2841"/>
    <n v="141000"/>
    <x v="3061"/>
    <x v="2521"/>
    <x v="102"/>
    <n v="5"/>
    <x v="3"/>
  </r>
  <r>
    <n v="3567"/>
    <n v="8301433"/>
    <s v="C"/>
    <s v="RN"/>
    <s v="2608 Shire Ridge Dr"/>
    <x v="29"/>
    <n v="4"/>
    <n v="3"/>
    <n v="1"/>
    <n v="3"/>
    <n v="2"/>
    <n v="2006"/>
    <n v="0.30199999999999999"/>
    <n v="3593"/>
    <n v="208.71"/>
    <n v="749900"/>
    <n v="261.06"/>
    <n v="938000"/>
    <x v="2842"/>
    <n v="188100"/>
    <x v="3062"/>
    <x v="2522"/>
    <x v="102"/>
    <n v="4"/>
    <x v="4"/>
  </r>
  <r>
    <n v="3568"/>
    <n v="7528180"/>
    <s v="C"/>
    <s v="RRW"/>
    <s v="16801 NE Crystal Downs Cv NE"/>
    <x v="27"/>
    <n v="4"/>
    <n v="4"/>
    <n v="0"/>
    <n v="3"/>
    <n v="2"/>
    <n v="2003"/>
    <n v="0.20599999999999999"/>
    <n v="3585"/>
    <n v="211.72"/>
    <n v="759000"/>
    <n v="248.26"/>
    <n v="890000"/>
    <x v="2843"/>
    <n v="131000"/>
    <x v="3063"/>
    <x v="2523"/>
    <x v="102"/>
    <n v="0"/>
    <x v="1"/>
  </r>
  <r>
    <n v="3569"/>
    <n v="9171407"/>
    <s v="C"/>
    <n v="3"/>
    <s v="5503 Mapleleaf Dr"/>
    <x v="20"/>
    <n v="5"/>
    <n v="3"/>
    <n v="1"/>
    <n v="2"/>
    <n v="1"/>
    <n v="1959"/>
    <n v="0.20300000000000001"/>
    <n v="2447"/>
    <n v="214.55"/>
    <n v="525000"/>
    <n v="271.76"/>
    <n v="665000"/>
    <x v="2844"/>
    <n v="140000"/>
    <x v="3064"/>
    <x v="2159"/>
    <x v="102"/>
    <n v="1"/>
    <x v="5"/>
  </r>
  <r>
    <n v="3570"/>
    <n v="8588934"/>
    <s v="C"/>
    <s v="CLS"/>
    <s v="14609 Ballyclarc Dr"/>
    <x v="27"/>
    <n v="3"/>
    <n v="2"/>
    <n v="0"/>
    <n v="2"/>
    <n v="1"/>
    <n v="2001"/>
    <n v="0.17799999999999999"/>
    <n v="2219"/>
    <n v="216.31"/>
    <n v="480000"/>
    <n v="265.89"/>
    <n v="590000"/>
    <x v="2845"/>
    <n v="110000"/>
    <x v="3065"/>
    <x v="2524"/>
    <x v="102"/>
    <n v="6"/>
    <x v="32"/>
  </r>
  <r>
    <n v="3571"/>
    <n v="3923174"/>
    <s v="C"/>
    <n v="11"/>
    <s v="7313 Van Ness St"/>
    <x v="8"/>
    <n v="3"/>
    <n v="2"/>
    <n v="1"/>
    <n v="2"/>
    <n v="2"/>
    <n v="2017"/>
    <n v="0.16500000000000001"/>
    <n v="2071"/>
    <n v="217.24"/>
    <n v="449900"/>
    <n v="253.5"/>
    <n v="525000"/>
    <x v="2846"/>
    <n v="75100"/>
    <x v="3066"/>
    <x v="2525"/>
    <x v="102"/>
    <n v="5"/>
    <x v="16"/>
  </r>
  <r>
    <n v="3572"/>
    <n v="8622774"/>
    <s v="C"/>
    <s v="SWW"/>
    <s v="11209 Tracton Ln"/>
    <x v="13"/>
    <n v="5"/>
    <n v="3"/>
    <n v="1"/>
    <n v="2"/>
    <n v="2"/>
    <n v="1995"/>
    <n v="0.20599999999999999"/>
    <n v="3649"/>
    <n v="218.96"/>
    <n v="799000"/>
    <n v="249.38"/>
    <n v="910000"/>
    <x v="2847"/>
    <n v="111000"/>
    <x v="3067"/>
    <x v="2526"/>
    <x v="102"/>
    <n v="8"/>
    <x v="2"/>
  </r>
  <r>
    <n v="3573"/>
    <n v="4944650"/>
    <s v="C"/>
    <s v="LS"/>
    <s v="15091 Barrie Dr"/>
    <x v="16"/>
    <n v="5"/>
    <n v="3"/>
    <n v="0"/>
    <n v="3"/>
    <n v="2"/>
    <n v="2008"/>
    <n v="0.27700000000000002"/>
    <n v="4079"/>
    <n v="220.64"/>
    <n v="900000"/>
    <n v="224.32"/>
    <n v="915000"/>
    <x v="2848"/>
    <n v="15000"/>
    <x v="3068"/>
    <x v="357"/>
    <x v="102"/>
    <n v="7"/>
    <x v="11"/>
  </r>
  <r>
    <n v="3574"/>
    <n v="2843130"/>
    <s v="C"/>
    <s v="RRW"/>
    <s v="16312 Wynstone Ln"/>
    <x v="27"/>
    <n v="3"/>
    <n v="2"/>
    <n v="1"/>
    <n v="3"/>
    <n v="1"/>
    <n v="2005"/>
    <n v="0.215"/>
    <n v="2524"/>
    <n v="227.81"/>
    <n v="575000"/>
    <n v="286.05"/>
    <n v="722000"/>
    <x v="2849"/>
    <n v="147000"/>
    <x v="3069"/>
    <x v="2527"/>
    <x v="102"/>
    <n v="4"/>
    <x v="4"/>
  </r>
  <r>
    <n v="3575"/>
    <n v="6876569"/>
    <s v="C"/>
    <s v="NW"/>
    <s v="10907 Cobblestone Ln"/>
    <x v="18"/>
    <n v="3"/>
    <n v="2"/>
    <n v="0"/>
    <n v="2"/>
    <n v="1"/>
    <n v="1976"/>
    <n v="0.248"/>
    <n v="1904"/>
    <n v="231.09"/>
    <n v="440000"/>
    <n v="267.86"/>
    <n v="510000"/>
    <x v="2850"/>
    <n v="70000"/>
    <x v="3070"/>
    <x v="2528"/>
    <x v="102"/>
    <n v="6"/>
    <x v="32"/>
  </r>
  <r>
    <n v="3576"/>
    <n v="4140396"/>
    <s v="C"/>
    <s v="NW"/>
    <s v="11515 Powder Mill Trl"/>
    <x v="18"/>
    <n v="3"/>
    <n v="2"/>
    <n v="0"/>
    <n v="2"/>
    <n v="1"/>
    <n v="1982"/>
    <n v="0.17499999999999999"/>
    <n v="1856"/>
    <n v="234.38"/>
    <n v="435000"/>
    <n v="274.77999999999997"/>
    <n v="510000"/>
    <x v="2851"/>
    <n v="75000"/>
    <x v="3071"/>
    <x v="1819"/>
    <x v="102"/>
    <n v="9"/>
    <x v="2"/>
  </r>
  <r>
    <n v="3577"/>
    <n v="7108544"/>
    <s v="C"/>
    <s v="LS"/>
    <s v="16307 Golden Top Dr"/>
    <x v="11"/>
    <n v="5"/>
    <n v="4"/>
    <n v="1"/>
    <n v="3"/>
    <n v="2"/>
    <n v="2018"/>
    <n v="0.26100000000000001"/>
    <n v="4693"/>
    <n v="234.39"/>
    <n v="1100000"/>
    <n v="223.74"/>
    <n v="1050000"/>
    <x v="600"/>
    <n v="-50000"/>
    <x v="3072"/>
    <x v="80"/>
    <x v="102"/>
    <n v="6"/>
    <x v="16"/>
  </r>
  <r>
    <n v="3578"/>
    <n v="6817264"/>
    <s v="C"/>
    <s v="LS"/>
    <s v="6001 Travis Woods Cv"/>
    <x v="16"/>
    <n v="4"/>
    <n v="4"/>
    <n v="1"/>
    <n v="3"/>
    <n v="2"/>
    <n v="1990"/>
    <n v="0.91100000000000003"/>
    <n v="3749"/>
    <n v="238.73"/>
    <n v="895000"/>
    <n v="249.4"/>
    <n v="935000"/>
    <x v="2852"/>
    <n v="40000"/>
    <x v="3073"/>
    <x v="2529"/>
    <x v="102"/>
    <n v="8"/>
    <x v="2"/>
  </r>
  <r>
    <n v="3579"/>
    <n v="5980170"/>
    <s v="C"/>
    <s v="RN"/>
    <s v="12923 Noyes Ln"/>
    <x v="29"/>
    <n v="5"/>
    <n v="4"/>
    <n v="0"/>
    <n v="4"/>
    <n v="2"/>
    <n v="1999"/>
    <n v="0.44400000000000001"/>
    <n v="3578"/>
    <n v="240.36"/>
    <n v="860000"/>
    <n v="245.88"/>
    <n v="879750"/>
    <x v="2853"/>
    <n v="19750"/>
    <x v="3074"/>
    <x v="2530"/>
    <x v="102"/>
    <n v="10"/>
    <x v="21"/>
  </r>
  <r>
    <n v="3580"/>
    <n v="8644533"/>
    <s v="C"/>
    <s v="NW"/>
    <s v="7933 Snook Hook Trl"/>
    <x v="3"/>
    <n v="3"/>
    <n v="2"/>
    <n v="1"/>
    <n v="2"/>
    <n v="2"/>
    <n v="1997"/>
    <n v="0.153"/>
    <n v="2400"/>
    <n v="241.67"/>
    <n v="580000"/>
    <n v="288.75"/>
    <n v="693000"/>
    <x v="2854"/>
    <n v="113000"/>
    <x v="3075"/>
    <x v="2531"/>
    <x v="102"/>
    <n v="1"/>
    <x v="5"/>
  </r>
  <r>
    <n v="3581"/>
    <n v="3697518"/>
    <s v="C"/>
    <s v="SWW"/>
    <s v="6925 Beatty Dr"/>
    <x v="15"/>
    <n v="3"/>
    <n v="2"/>
    <n v="0"/>
    <n v="2"/>
    <n v="1"/>
    <n v="1998"/>
    <n v="0.216"/>
    <n v="2048"/>
    <n v="244.14"/>
    <n v="500000"/>
    <n v="292.97000000000003"/>
    <n v="600000"/>
    <x v="2855"/>
    <n v="100000"/>
    <x v="3076"/>
    <x v="665"/>
    <x v="102"/>
    <n v="0"/>
    <x v="1"/>
  </r>
  <r>
    <n v="3582"/>
    <n v="1382638"/>
    <s v="C"/>
    <s v="5E"/>
    <s v="4514 Credo Ln"/>
    <x v="4"/>
    <n v="3"/>
    <n v="2"/>
    <n v="0"/>
    <n v="0"/>
    <n v="1"/>
    <n v="2012"/>
    <n v="0.14199999999999999"/>
    <n v="1104"/>
    <n v="244.57"/>
    <n v="270000"/>
    <n v="258.14999999999998"/>
    <n v="285000"/>
    <x v="2856"/>
    <n v="15000"/>
    <x v="3077"/>
    <x v="460"/>
    <x v="102"/>
    <n v="14"/>
    <x v="27"/>
  </r>
  <r>
    <n v="3583"/>
    <n v="6919672"/>
    <s v="C"/>
    <s v="1N"/>
    <s v="6107 Lost Horizon Dr"/>
    <x v="14"/>
    <n v="4"/>
    <n v="3"/>
    <n v="1"/>
    <n v="2"/>
    <n v="2"/>
    <n v="1992"/>
    <n v="0.38"/>
    <n v="3389"/>
    <n v="250.52"/>
    <n v="849000"/>
    <n v="325.32"/>
    <n v="1102500"/>
    <x v="2857"/>
    <n v="253500"/>
    <x v="3078"/>
    <x v="2532"/>
    <x v="102"/>
    <n v="6"/>
    <x v="32"/>
  </r>
  <r>
    <n v="3584"/>
    <n v="3141876"/>
    <s v="C"/>
    <s v="NE"/>
    <s v="2509 Mcdonald Way"/>
    <x v="28"/>
    <n v="3"/>
    <n v="2"/>
    <n v="1"/>
    <n v="2"/>
    <n v="2"/>
    <n v="2014"/>
    <n v="0.10100000000000001"/>
    <n v="1454"/>
    <n v="251.03"/>
    <n v="365000"/>
    <n v="264.79000000000002"/>
    <n v="385000"/>
    <x v="2858"/>
    <n v="20000"/>
    <x v="3079"/>
    <x v="528"/>
    <x v="102"/>
    <n v="6"/>
    <x v="32"/>
  </r>
  <r>
    <n v="3585"/>
    <n v="8379254"/>
    <s v="C"/>
    <s v="SC"/>
    <s v="10300 Yellowstone Dr"/>
    <x v="35"/>
    <n v="3"/>
    <n v="2"/>
    <n v="0"/>
    <n v="2"/>
    <n v="1"/>
    <n v="2006"/>
    <n v="0.153"/>
    <n v="1763"/>
    <n v="255.19"/>
    <n v="449900"/>
    <n v="293.52999999999997"/>
    <n v="517500"/>
    <x v="2859"/>
    <n v="67600"/>
    <x v="3080"/>
    <x v="2533"/>
    <x v="102"/>
    <n v="4"/>
    <x v="4"/>
  </r>
  <r>
    <n v="3586"/>
    <n v="9453926"/>
    <s v="C"/>
    <s v="SWW"/>
    <s v="7606 Kiva Dr"/>
    <x v="15"/>
    <n v="3"/>
    <n v="2"/>
    <n v="1"/>
    <n v="2"/>
    <n v="2"/>
    <n v="1991"/>
    <n v="0.17299999999999999"/>
    <n v="1854"/>
    <n v="256.2"/>
    <n v="475000"/>
    <n v="302.05"/>
    <n v="560000"/>
    <x v="2860"/>
    <n v="85000"/>
    <x v="3081"/>
    <x v="2534"/>
    <x v="102"/>
    <n v="4"/>
    <x v="3"/>
  </r>
  <r>
    <n v="3587"/>
    <n v="8249989"/>
    <s v="C"/>
    <s v="10S"/>
    <s v="3313 Plantation Rd"/>
    <x v="31"/>
    <n v="3"/>
    <n v="2"/>
    <n v="0"/>
    <n v="2"/>
    <n v="1"/>
    <n v="1981"/>
    <n v="0.187"/>
    <n v="1879"/>
    <n v="265.57"/>
    <n v="499000"/>
    <n v="271.42"/>
    <n v="510000"/>
    <x v="2861"/>
    <n v="11000"/>
    <x v="3082"/>
    <x v="725"/>
    <x v="102"/>
    <n v="4"/>
    <x v="4"/>
  </r>
  <r>
    <n v="3588"/>
    <n v="7338672"/>
    <s v="C"/>
    <s v="LS"/>
    <s v="3416 Reims Ct"/>
    <x v="11"/>
    <n v="4"/>
    <n v="2"/>
    <n v="0"/>
    <n v="2"/>
    <n v="1"/>
    <n v="1997"/>
    <n v="0.17599999999999999"/>
    <n v="2315"/>
    <n v="269.98"/>
    <n v="625000"/>
    <n v="275.16000000000003"/>
    <n v="637000"/>
    <x v="886"/>
    <n v="12000"/>
    <x v="3083"/>
    <x v="2535"/>
    <x v="102"/>
    <n v="6"/>
    <x v="16"/>
  </r>
  <r>
    <n v="3589"/>
    <n v="6203657"/>
    <s v="C"/>
    <s v="10S"/>
    <s v="8316 Nicola Trl"/>
    <x v="31"/>
    <n v="3"/>
    <n v="2"/>
    <n v="1"/>
    <n v="2"/>
    <n v="2"/>
    <n v="2011"/>
    <n v="0.11"/>
    <n v="1665"/>
    <n v="270.27"/>
    <n v="450000"/>
    <n v="303.64"/>
    <n v="505555"/>
    <x v="2862"/>
    <n v="55555"/>
    <x v="3084"/>
    <x v="2536"/>
    <x v="102"/>
    <n v="3"/>
    <x v="3"/>
  </r>
  <r>
    <n v="3590"/>
    <n v="2423005"/>
    <s v="C"/>
    <s v="2N"/>
    <s v="11301 Eubank Dr"/>
    <x v="19"/>
    <n v="4"/>
    <n v="2"/>
    <n v="0"/>
    <n v="2"/>
    <n v="1"/>
    <n v="1970"/>
    <n v="0.44"/>
    <n v="2193"/>
    <n v="273.60000000000002"/>
    <n v="600000"/>
    <n v="292.75"/>
    <n v="642000"/>
    <x v="2863"/>
    <n v="42000"/>
    <x v="3085"/>
    <x v="1164"/>
    <x v="102"/>
    <n v="4"/>
    <x v="4"/>
  </r>
  <r>
    <n v="3591"/>
    <n v="3401301"/>
    <s v="C"/>
    <s v="10S"/>
    <s v="9110 Wagtail Dr"/>
    <x v="9"/>
    <n v="3"/>
    <n v="2"/>
    <n v="0"/>
    <n v="2"/>
    <n v="1"/>
    <n v="1982"/>
    <n v="0.155"/>
    <n v="1224"/>
    <n v="273.69"/>
    <n v="335000"/>
    <n v="383.99"/>
    <n v="470000"/>
    <x v="2864"/>
    <n v="135000"/>
    <x v="3086"/>
    <x v="2537"/>
    <x v="102"/>
    <n v="5"/>
    <x v="16"/>
  </r>
  <r>
    <n v="3592"/>
    <n v="1059487"/>
    <s v="C"/>
    <s v="10S"/>
    <s v="9618 Holly Springs Dr"/>
    <x v="9"/>
    <n v="3"/>
    <n v="2"/>
    <n v="0"/>
    <n v="0"/>
    <n v="1"/>
    <n v="1985"/>
    <n v="0.154"/>
    <n v="1525"/>
    <n v="295.08"/>
    <n v="450000"/>
    <n v="301.64"/>
    <n v="460000"/>
    <x v="2865"/>
    <n v="10000"/>
    <x v="3087"/>
    <x v="16"/>
    <x v="102"/>
    <n v="9"/>
    <x v="21"/>
  </r>
  <r>
    <n v="3593"/>
    <n v="5725480"/>
    <s v="C"/>
    <s v="10S"/>
    <s v="8902 Palace Pkwy"/>
    <x v="9"/>
    <n v="3"/>
    <n v="2"/>
    <n v="0"/>
    <n v="1"/>
    <n v="1"/>
    <n v="1954"/>
    <n v="0.13400000000000001"/>
    <n v="1135"/>
    <n v="295.14999999999998"/>
    <n v="335000"/>
    <n v="362.11"/>
    <n v="411000"/>
    <x v="2866"/>
    <n v="76000"/>
    <x v="3088"/>
    <x v="2538"/>
    <x v="102"/>
    <n v="5"/>
    <x v="4"/>
  </r>
  <r>
    <n v="3594"/>
    <n v="7743697"/>
    <s v="C"/>
    <s v="NE"/>
    <s v="8112 Brettonwoods Ln"/>
    <x v="10"/>
    <n v="4"/>
    <n v="2"/>
    <n v="0"/>
    <n v="2"/>
    <n v="1"/>
    <n v="1978"/>
    <n v="0.19600000000000001"/>
    <n v="1532"/>
    <n v="297"/>
    <n v="455000"/>
    <n v="303.52"/>
    <n v="465000"/>
    <x v="2867"/>
    <n v="10000"/>
    <x v="3089"/>
    <x v="2539"/>
    <x v="102"/>
    <n v="1"/>
    <x v="5"/>
  </r>
  <r>
    <n v="3595"/>
    <n v="2147373"/>
    <s v="C"/>
    <s v="SWW"/>
    <s v="7021 Colberg Ct"/>
    <x v="15"/>
    <n v="4"/>
    <n v="2"/>
    <n v="1"/>
    <n v="3"/>
    <n v="1"/>
    <n v="1997"/>
    <n v="0.30299999999999999"/>
    <n v="2598"/>
    <n v="298.31"/>
    <n v="775000"/>
    <n v="307.93"/>
    <n v="800000"/>
    <x v="2868"/>
    <n v="25000"/>
    <x v="3090"/>
    <x v="84"/>
    <x v="102"/>
    <n v="3"/>
    <x v="3"/>
  </r>
  <r>
    <n v="3596"/>
    <n v="8389583"/>
    <s v="C"/>
    <n v="3"/>
    <s v="6921 Carver Ave #A"/>
    <x v="12"/>
    <n v="3"/>
    <n v="2"/>
    <n v="1"/>
    <n v="1"/>
    <n v="2"/>
    <n v="2015"/>
    <n v="0.121"/>
    <n v="1780"/>
    <n v="308.99"/>
    <n v="550000"/>
    <n v="315.17"/>
    <n v="561000"/>
    <x v="2869"/>
    <n v="11000"/>
    <x v="3091"/>
    <x v="794"/>
    <x v="102"/>
    <n v="3"/>
    <x v="3"/>
  </r>
  <r>
    <n v="3597"/>
    <n v="9005405"/>
    <s v="C"/>
    <s v="1N"/>
    <s v="11502 Toledo Dr"/>
    <x v="14"/>
    <n v="3"/>
    <n v="2"/>
    <n v="0"/>
    <n v="2"/>
    <n v="1"/>
    <n v="1978"/>
    <n v="0.20499999999999999"/>
    <n v="1778"/>
    <n v="309.33999999999997"/>
    <n v="550000"/>
    <n v="352.92"/>
    <n v="627500"/>
    <x v="2870"/>
    <n v="77500"/>
    <x v="3092"/>
    <x v="2540"/>
    <x v="102"/>
    <n v="5"/>
    <x v="4"/>
  </r>
  <r>
    <n v="3598"/>
    <n v="4267411"/>
    <s v="C"/>
    <n v="3"/>
    <s v="2510 Lehigh Dr"/>
    <x v="20"/>
    <n v="3"/>
    <n v="2"/>
    <n v="0"/>
    <n v="2"/>
    <n v="1"/>
    <n v="1968"/>
    <n v="0.19500000000000001"/>
    <n v="1665"/>
    <n v="315.32"/>
    <n v="525000"/>
    <n v="365.17"/>
    <n v="608000"/>
    <x v="2871"/>
    <n v="83000"/>
    <x v="3093"/>
    <x v="2541"/>
    <x v="102"/>
    <n v="4"/>
    <x v="4"/>
  </r>
  <r>
    <n v="3599"/>
    <n v="3396222"/>
    <s v="C"/>
    <s v="W"/>
    <s v="7920 Yellow Thistle Trl #41"/>
    <x v="17"/>
    <n v="3"/>
    <n v="2"/>
    <n v="1"/>
    <n v="2"/>
    <n v="2"/>
    <n v="2020"/>
    <n v="0.1"/>
    <n v="1716"/>
    <n v="316.58"/>
    <n v="543245"/>
    <n v="317.5"/>
    <n v="544835"/>
    <x v="2872"/>
    <n v="1590"/>
    <x v="3094"/>
    <x v="2542"/>
    <x v="102"/>
    <n v="0"/>
    <x v="1"/>
  </r>
  <r>
    <n v="3600"/>
    <n v="6927532"/>
    <s v="C"/>
    <s v="1N"/>
    <s v="6807 Jester Blvd"/>
    <x v="18"/>
    <n v="4"/>
    <n v="2"/>
    <n v="1"/>
    <n v="2"/>
    <n v="2"/>
    <n v="1982"/>
    <n v="0.219"/>
    <n v="2438"/>
    <n v="326.08999999999997"/>
    <n v="795000"/>
    <n v="350.33"/>
    <n v="854100"/>
    <x v="2873"/>
    <n v="59100"/>
    <x v="3095"/>
    <x v="2543"/>
    <x v="102"/>
    <n v="6"/>
    <x v="32"/>
  </r>
  <r>
    <n v="3601"/>
    <n v="9274040"/>
    <s v="C"/>
    <s v="10S"/>
    <s v="4002 Turquoise Cv"/>
    <x v="15"/>
    <n v="3"/>
    <n v="2"/>
    <n v="0"/>
    <n v="2"/>
    <n v="1"/>
    <n v="1983"/>
    <n v="0.27500000000000002"/>
    <n v="1469"/>
    <n v="330.5"/>
    <n v="485500"/>
    <n v="407.76"/>
    <n v="599000"/>
    <x v="2874"/>
    <n v="113500"/>
    <x v="3096"/>
    <x v="2544"/>
    <x v="102"/>
    <n v="3"/>
    <x v="3"/>
  </r>
  <r>
    <n v="3602"/>
    <n v="5771931"/>
    <s v="C"/>
    <s v="LS"/>
    <s v="125 Feritti Dr"/>
    <x v="16"/>
    <n v="5"/>
    <n v="3"/>
    <n v="0"/>
    <n v="2"/>
    <n v="2"/>
    <n v="2013"/>
    <n v="0.33700000000000002"/>
    <n v="3215"/>
    <n v="331.26"/>
    <n v="1065000"/>
    <n v="373.25"/>
    <n v="1200000"/>
    <x v="1357"/>
    <n v="135000"/>
    <x v="3097"/>
    <x v="2545"/>
    <x v="102"/>
    <n v="4"/>
    <x v="4"/>
  </r>
  <r>
    <n v="3603"/>
    <n v="5515941"/>
    <s v="C"/>
    <n v="3"/>
    <s v="5300 Halwill Pl"/>
    <x v="20"/>
    <n v="3"/>
    <n v="2"/>
    <n v="0"/>
    <n v="2"/>
    <n v="1"/>
    <n v="1955"/>
    <n v="0.16300000000000001"/>
    <n v="1266"/>
    <n v="355.45"/>
    <n v="450000"/>
    <n v="394.94"/>
    <n v="500000"/>
    <x v="2875"/>
    <n v="50000"/>
    <x v="3098"/>
    <x v="254"/>
    <x v="102"/>
    <n v="3"/>
    <x v="3"/>
  </r>
  <r>
    <n v="3604"/>
    <n v="3677820"/>
    <s v="C"/>
    <s v="8W"/>
    <s v="1205 Glenn Cv"/>
    <x v="23"/>
    <n v="4"/>
    <n v="3"/>
    <n v="1"/>
    <n v="2"/>
    <n v="2"/>
    <n v="1990"/>
    <n v="0.29799999999999999"/>
    <n v="3386"/>
    <n v="369.17"/>
    <n v="1250000"/>
    <n v="413.47"/>
    <n v="1400000"/>
    <x v="2876"/>
    <n v="150000"/>
    <x v="3099"/>
    <x v="569"/>
    <x v="102"/>
    <n v="7"/>
    <x v="11"/>
  </r>
  <r>
    <n v="3605"/>
    <n v="4356674"/>
    <s v="C"/>
    <s v="1A"/>
    <s v="6201 Ledge Mountain Dr"/>
    <x v="34"/>
    <n v="4"/>
    <n v="2"/>
    <n v="1"/>
    <n v="2"/>
    <n v="2"/>
    <n v="1989"/>
    <n v="0.39"/>
    <n v="2966"/>
    <n v="402.9"/>
    <n v="1195000"/>
    <n v="404.59"/>
    <n v="1200000"/>
    <x v="2877"/>
    <n v="5000"/>
    <x v="3100"/>
    <x v="2546"/>
    <x v="102"/>
    <n v="4"/>
    <x v="4"/>
  </r>
  <r>
    <n v="3606"/>
    <n v="7899040"/>
    <s v="C"/>
    <n v="4"/>
    <s v="1510 Ullrich Ave"/>
    <x v="42"/>
    <n v="3"/>
    <n v="2"/>
    <n v="0"/>
    <n v="0"/>
    <n v="1"/>
    <n v="1949"/>
    <n v="0.13600000000000001"/>
    <n v="1232"/>
    <n v="405.84"/>
    <n v="500000"/>
    <n v="474.84"/>
    <n v="585000"/>
    <x v="2878"/>
    <n v="85000"/>
    <x v="3101"/>
    <x v="916"/>
    <x v="102"/>
    <n v="6"/>
    <x v="32"/>
  </r>
  <r>
    <n v="3607"/>
    <n v="7174630"/>
    <s v="C"/>
    <n v="5"/>
    <s v="3007 Garwood St"/>
    <x v="24"/>
    <n v="3"/>
    <n v="1"/>
    <n v="0"/>
    <n v="0"/>
    <n v="1"/>
    <n v="1954"/>
    <n v="0.151"/>
    <n v="1140"/>
    <n v="434.21"/>
    <n v="495000"/>
    <n v="517.54"/>
    <n v="590000"/>
    <x v="2879"/>
    <n v="95000"/>
    <x v="3102"/>
    <x v="2547"/>
    <x v="102"/>
    <n v="5"/>
    <x v="16"/>
  </r>
  <r>
    <n v="3608"/>
    <n v="1192502"/>
    <s v="C"/>
    <n v="2"/>
    <s v="8006 Stillwood Ln"/>
    <x v="25"/>
    <n v="3"/>
    <n v="1"/>
    <n v="0"/>
    <n v="1"/>
    <n v="1"/>
    <n v="1962"/>
    <n v="0.17699999999999999"/>
    <n v="1124"/>
    <n v="440.84"/>
    <n v="495500"/>
    <n v="502.67"/>
    <n v="565000"/>
    <x v="2880"/>
    <n v="69500"/>
    <x v="3103"/>
    <x v="2548"/>
    <x v="102"/>
    <n v="4"/>
    <x v="4"/>
  </r>
  <r>
    <n v="3609"/>
    <n v="5521647"/>
    <s v="C"/>
    <s v="1N"/>
    <s v="11905 Highland Oaks Trl"/>
    <x v="14"/>
    <n v="3"/>
    <n v="2"/>
    <n v="0"/>
    <n v="2"/>
    <n v="1"/>
    <n v="1972"/>
    <n v="0.30599999999999999"/>
    <n v="1349"/>
    <n v="444.7"/>
    <n v="599900"/>
    <n v="429.95"/>
    <n v="580000"/>
    <x v="2881"/>
    <n v="-19900"/>
    <x v="3104"/>
    <x v="2263"/>
    <x v="102"/>
    <n v="9"/>
    <x v="21"/>
  </r>
  <r>
    <n v="3610"/>
    <n v="3636844"/>
    <s v="C"/>
    <s v="10N"/>
    <s v="5005 Buckskin Pass"/>
    <x v="31"/>
    <n v="4"/>
    <n v="2"/>
    <n v="0"/>
    <n v="2"/>
    <n v="1"/>
    <n v="1968"/>
    <n v="0.51900000000000002"/>
    <n v="1778"/>
    <n v="449.94"/>
    <n v="800000"/>
    <n v="520.25"/>
    <n v="925000"/>
    <x v="2882"/>
    <n v="125000"/>
    <x v="3105"/>
    <x v="1777"/>
    <x v="102"/>
    <n v="5"/>
    <x v="3"/>
  </r>
  <r>
    <n v="3611"/>
    <n v="7861968"/>
    <s v="C"/>
    <n v="4"/>
    <s v="1000 Ellingson Ln #2"/>
    <x v="22"/>
    <n v="3"/>
    <n v="3"/>
    <n v="1"/>
    <n v="0"/>
    <n v="2"/>
    <n v="2021"/>
    <n v="0.182"/>
    <n v="1300"/>
    <n v="461.54"/>
    <n v="600000"/>
    <n v="519.23"/>
    <n v="675000"/>
    <x v="2883"/>
    <n v="75000"/>
    <x v="3106"/>
    <x v="949"/>
    <x v="102"/>
    <n v="6"/>
    <x v="4"/>
  </r>
  <r>
    <n v="3612"/>
    <n v="6708313"/>
    <s v="C"/>
    <n v="5"/>
    <s v="3610 Thompson St #1"/>
    <x v="24"/>
    <n v="3"/>
    <n v="2"/>
    <n v="1"/>
    <n v="1"/>
    <n v="2"/>
    <n v="2020"/>
    <n v="0.123"/>
    <n v="2100"/>
    <n v="464.29"/>
    <n v="975000"/>
    <n v="480.95"/>
    <n v="1010000"/>
    <x v="2884"/>
    <n v="35000"/>
    <x v="3107"/>
    <x v="2549"/>
    <x v="102"/>
    <n v="8"/>
    <x v="2"/>
  </r>
  <r>
    <n v="3613"/>
    <n v="4120216"/>
    <s v="C"/>
    <n v="2"/>
    <s v="2107 Wooten Dr"/>
    <x v="25"/>
    <n v="3"/>
    <n v="2"/>
    <n v="0"/>
    <n v="2"/>
    <n v="1"/>
    <n v="1967"/>
    <n v="0.221"/>
    <n v="1646"/>
    <n v="464.76"/>
    <n v="765000"/>
    <n v="513.37"/>
    <n v="845000"/>
    <x v="2885"/>
    <n v="80000"/>
    <x v="3108"/>
    <x v="2550"/>
    <x v="102"/>
    <n v="4"/>
    <x v="4"/>
  </r>
  <r>
    <n v="3614"/>
    <n v="3737444"/>
    <s v="C"/>
    <n v="5"/>
    <s v="1306 Navasota St"/>
    <x v="24"/>
    <n v="4"/>
    <n v="4"/>
    <n v="1"/>
    <n v="1"/>
    <n v="3"/>
    <n v="2021"/>
    <n v="0.122"/>
    <n v="2789"/>
    <n v="466.08"/>
    <n v="1299900"/>
    <n v="466.08"/>
    <n v="1299900"/>
    <x v="1"/>
    <n v="0"/>
    <x v="1"/>
    <x v="1"/>
    <x v="102"/>
    <n v="50"/>
    <x v="60"/>
  </r>
  <r>
    <n v="3615"/>
    <n v="3466994"/>
    <s v="C"/>
    <s v="1B"/>
    <s v="1620 Enfield Rd"/>
    <x v="37"/>
    <n v="3"/>
    <n v="2"/>
    <n v="1"/>
    <n v="0"/>
    <n v="1"/>
    <n v="1930"/>
    <n v="0.188"/>
    <n v="1674"/>
    <n v="507.17"/>
    <n v="849000"/>
    <n v="537.63"/>
    <n v="900000"/>
    <x v="2886"/>
    <n v="51000"/>
    <x v="3109"/>
    <x v="2551"/>
    <x v="102"/>
    <n v="6"/>
    <x v="32"/>
  </r>
  <r>
    <n v="3616"/>
    <n v="2677567"/>
    <s v="C"/>
    <s v="SWW"/>
    <s v="8800 W West View Rd"/>
    <x v="7"/>
    <n v="3"/>
    <n v="3"/>
    <n v="0"/>
    <n v="0"/>
    <n v="1"/>
    <n v="1977"/>
    <n v="3.62"/>
    <n v="2307"/>
    <n v="519.07000000000005"/>
    <n v="1197500"/>
    <n v="465.97"/>
    <n v="1075000"/>
    <x v="2887"/>
    <n v="-122500"/>
    <x v="3110"/>
    <x v="2552"/>
    <x v="102"/>
    <n v="103"/>
    <x v="126"/>
  </r>
  <r>
    <n v="3617"/>
    <n v="2845748"/>
    <s v="C"/>
    <n v="6"/>
    <s v="2500 S 5TH St"/>
    <x v="26"/>
    <n v="3"/>
    <n v="2"/>
    <n v="1"/>
    <n v="1"/>
    <n v="2"/>
    <n v="2017"/>
    <n v="0.16"/>
    <n v="1744"/>
    <n v="530.39"/>
    <n v="925000"/>
    <n v="557.34"/>
    <n v="972000"/>
    <x v="2888"/>
    <n v="47000"/>
    <x v="3111"/>
    <x v="2553"/>
    <x v="102"/>
    <n v="4"/>
    <x v="3"/>
  </r>
  <r>
    <n v="3618"/>
    <n v="9098078"/>
    <s v="C"/>
    <n v="4"/>
    <s v="3911 Duval St #2"/>
    <x v="22"/>
    <n v="2"/>
    <n v="2"/>
    <n v="1"/>
    <n v="1"/>
    <n v="2"/>
    <n v="2018"/>
    <n v="0"/>
    <n v="1108"/>
    <n v="537"/>
    <n v="595000"/>
    <n v="550.54"/>
    <n v="610000"/>
    <x v="2889"/>
    <n v="15000"/>
    <x v="3112"/>
    <x v="2554"/>
    <x v="102"/>
    <n v="4"/>
    <x v="4"/>
  </r>
  <r>
    <n v="3619"/>
    <n v="2506226"/>
    <s v="C"/>
    <n v="6"/>
    <s v="2423 Wilson St #1"/>
    <x v="26"/>
    <n v="3"/>
    <n v="2"/>
    <n v="1"/>
    <n v="0"/>
    <n v="3"/>
    <n v="2020"/>
    <n v="0.16200000000000001"/>
    <n v="2180"/>
    <n v="550"/>
    <n v="1199000"/>
    <n v="550"/>
    <n v="1199000"/>
    <x v="1"/>
    <n v="0"/>
    <x v="1"/>
    <x v="1"/>
    <x v="102"/>
    <n v="11"/>
    <x v="7"/>
  </r>
  <r>
    <n v="3620"/>
    <n v="6769982"/>
    <s v="C"/>
    <n v="5"/>
    <s v="2107 E 9th St"/>
    <x v="24"/>
    <n v="3"/>
    <n v="2"/>
    <n v="1"/>
    <n v="2"/>
    <n v="2"/>
    <n v="2014"/>
    <n v="0.128"/>
    <n v="2266"/>
    <n v="564.42999999999995"/>
    <n v="1279000"/>
    <n v="689.32"/>
    <n v="1562000"/>
    <x v="2890"/>
    <n v="283000"/>
    <x v="3113"/>
    <x v="2555"/>
    <x v="102"/>
    <n v="6"/>
    <x v="16"/>
  </r>
  <r>
    <n v="3621"/>
    <n v="1634652"/>
    <s v="C"/>
    <n v="5"/>
    <s v="2314 E 9th St #A"/>
    <x v="24"/>
    <n v="2"/>
    <n v="2"/>
    <n v="0"/>
    <n v="0"/>
    <n v="1"/>
    <n v="1927"/>
    <n v="6.7000000000000004E-2"/>
    <n v="880"/>
    <n v="568.17999999999995"/>
    <n v="500000"/>
    <n v="625"/>
    <n v="550000"/>
    <x v="2891"/>
    <n v="50000"/>
    <x v="3114"/>
    <x v="1001"/>
    <x v="102"/>
    <n v="5"/>
    <x v="16"/>
  </r>
  <r>
    <n v="3622"/>
    <n v="9940211"/>
    <s v="C"/>
    <n v="4"/>
    <s v="4527 Avenue C"/>
    <x v="22"/>
    <n v="2"/>
    <n v="1"/>
    <n v="0"/>
    <n v="2"/>
    <n v="1"/>
    <n v="1947"/>
    <n v="0.152"/>
    <n v="1020"/>
    <n v="632.35"/>
    <n v="645000"/>
    <n v="735.29"/>
    <n v="750000"/>
    <x v="2892"/>
    <n v="105000"/>
    <x v="3115"/>
    <x v="2556"/>
    <x v="102"/>
    <n v="3"/>
    <x v="3"/>
  </r>
  <r>
    <n v="3623"/>
    <n v="5527371"/>
    <s v="C"/>
    <n v="7"/>
    <s v="1908-B Goodrich Ave"/>
    <x v="26"/>
    <n v="3"/>
    <n v="3"/>
    <n v="1"/>
    <n v="1"/>
    <n v="3"/>
    <n v="2021"/>
    <n v="0.20399999999999999"/>
    <n v="2051"/>
    <n v="706.97"/>
    <n v="1450000"/>
    <n v="706.97"/>
    <n v="1450000"/>
    <x v="1"/>
    <n v="0"/>
    <x v="1"/>
    <x v="1"/>
    <x v="102"/>
    <n v="19"/>
    <x v="69"/>
  </r>
  <r>
    <n v="3624"/>
    <n v="1883153"/>
    <s v="C"/>
    <s v="NE"/>
    <s v="11221 Whitefaulds Dr"/>
    <x v="28"/>
    <n v="4"/>
    <n v="2"/>
    <n v="1"/>
    <n v="2"/>
    <n v="2"/>
    <n v="2014"/>
    <n v="0.17"/>
    <n v="2386"/>
    <n v="142.5"/>
    <n v="340000"/>
    <n v="176.87"/>
    <n v="422000"/>
    <x v="2893"/>
    <n v="82000"/>
    <x v="3116"/>
    <x v="2557"/>
    <x v="103"/>
    <n v="3"/>
    <x v="3"/>
  </r>
  <r>
    <n v="3625"/>
    <n v="9931309"/>
    <s v="C"/>
    <s v="SC"/>
    <s v="5600 Arbor Hill Ln"/>
    <x v="35"/>
    <n v="3"/>
    <n v="2"/>
    <n v="1"/>
    <n v="2"/>
    <n v="2"/>
    <n v="2014"/>
    <n v="0.183"/>
    <n v="2112"/>
    <n v="160.97999999999999"/>
    <n v="340000"/>
    <n v="201.23"/>
    <n v="425000"/>
    <x v="2894"/>
    <n v="85000"/>
    <x v="3117"/>
    <x v="1769"/>
    <x v="103"/>
    <n v="4"/>
    <x v="4"/>
  </r>
  <r>
    <n v="3626"/>
    <n v="6850818"/>
    <s v="C"/>
    <n v="11"/>
    <s v="5000 Bonneville"/>
    <x v="8"/>
    <n v="4"/>
    <n v="3"/>
    <n v="1"/>
    <n v="2"/>
    <n v="2"/>
    <n v="2017"/>
    <n v="0.152"/>
    <n v="2434"/>
    <n v="172.56"/>
    <n v="420000"/>
    <n v="205.42"/>
    <n v="500000"/>
    <x v="2895"/>
    <n v="80000"/>
    <x v="3118"/>
    <x v="1261"/>
    <x v="103"/>
    <n v="4"/>
    <x v="4"/>
  </r>
  <r>
    <n v="3627"/>
    <n v="3318360"/>
    <s v="C"/>
    <s v="SWE"/>
    <s v="11121 Cherisse Dr"/>
    <x v="13"/>
    <n v="5"/>
    <n v="3"/>
    <n v="1"/>
    <n v="3"/>
    <n v="2"/>
    <n v="2009"/>
    <n v="0.153"/>
    <n v="3240"/>
    <n v="203.7"/>
    <n v="660000"/>
    <n v="229.94"/>
    <n v="745000"/>
    <x v="2497"/>
    <n v="85000"/>
    <x v="3119"/>
    <x v="2558"/>
    <x v="103"/>
    <n v="7"/>
    <x v="32"/>
  </r>
  <r>
    <n v="3628"/>
    <n v="1060201"/>
    <s v="C"/>
    <s v="SWE"/>
    <s v="12213 Buzz Schneider Ln"/>
    <x v="9"/>
    <n v="4"/>
    <n v="2"/>
    <n v="0"/>
    <n v="2"/>
    <n v="1"/>
    <n v="2006"/>
    <n v="0.15"/>
    <n v="1868"/>
    <n v="206.1"/>
    <n v="385000"/>
    <n v="251.61"/>
    <n v="470000"/>
    <x v="2896"/>
    <n v="85000"/>
    <x v="3120"/>
    <x v="2125"/>
    <x v="103"/>
    <n v="8"/>
    <x v="2"/>
  </r>
  <r>
    <n v="3629"/>
    <n v="5884124"/>
    <s v="C"/>
    <s v="NE"/>
    <s v="1006 Newport Ave"/>
    <x v="10"/>
    <n v="3"/>
    <n v="2"/>
    <n v="0"/>
    <n v="2"/>
    <n v="1"/>
    <n v="1964"/>
    <n v="0.29599999999999999"/>
    <n v="1637"/>
    <n v="210.75"/>
    <n v="345000"/>
    <n v="210.75"/>
    <n v="345000"/>
    <x v="1"/>
    <n v="0"/>
    <x v="1"/>
    <x v="1"/>
    <x v="103"/>
    <n v="5"/>
    <x v="16"/>
  </r>
  <r>
    <n v="3630"/>
    <n v="7735499"/>
    <s v="C"/>
    <s v="HD"/>
    <s v="261 Trinity Hills Dr"/>
    <x v="7"/>
    <n v="5"/>
    <n v="4"/>
    <n v="1"/>
    <n v="3"/>
    <n v="1.5"/>
    <n v="2007"/>
    <n v="0.23400000000000001"/>
    <n v="3897"/>
    <n v="218.12"/>
    <n v="849998"/>
    <n v="211.7"/>
    <n v="825000"/>
    <x v="336"/>
    <n v="-24998"/>
    <x v="3121"/>
    <x v="2559"/>
    <x v="103"/>
    <n v="35"/>
    <x v="107"/>
  </r>
  <r>
    <n v="3631"/>
    <n v="5015292"/>
    <s v="C"/>
    <s v="10S"/>
    <s v="8722 Copano Dr"/>
    <x v="15"/>
    <n v="3"/>
    <n v="2"/>
    <n v="0"/>
    <n v="2"/>
    <n v="1"/>
    <n v="1999"/>
    <n v="0.193"/>
    <n v="2334"/>
    <n v="229.22"/>
    <n v="535000"/>
    <n v="246.36"/>
    <n v="575000"/>
    <x v="2897"/>
    <n v="40000"/>
    <x v="3122"/>
    <x v="919"/>
    <x v="103"/>
    <n v="1"/>
    <x v="5"/>
  </r>
  <r>
    <n v="3632"/>
    <n v="8254041"/>
    <s v="C"/>
    <s v="RRW"/>
    <s v="15161 Galena Dr"/>
    <x v="27"/>
    <n v="3"/>
    <n v="2"/>
    <n v="0"/>
    <n v="2"/>
    <n v="1"/>
    <n v="1999"/>
    <n v="0.16600000000000001"/>
    <n v="2323"/>
    <n v="234.61"/>
    <n v="545000"/>
    <n v="261.73"/>
    <n v="608000"/>
    <x v="2898"/>
    <n v="63000"/>
    <x v="3123"/>
    <x v="2560"/>
    <x v="103"/>
    <n v="5"/>
    <x v="4"/>
  </r>
  <r>
    <n v="3633"/>
    <n v="5839662"/>
    <s v="C"/>
    <s v="SWE"/>
    <s v="1709 Friars Tale Ln"/>
    <x v="9"/>
    <n v="3"/>
    <n v="2"/>
    <n v="0"/>
    <n v="2"/>
    <n v="1"/>
    <n v="1999"/>
    <n v="0.16"/>
    <n v="1167"/>
    <n v="235.65"/>
    <n v="275000"/>
    <n v="345.33"/>
    <n v="403000"/>
    <x v="2899"/>
    <n v="128000"/>
    <x v="3124"/>
    <x v="2561"/>
    <x v="103"/>
    <n v="4"/>
    <x v="4"/>
  </r>
  <r>
    <n v="3634"/>
    <n v="3710770"/>
    <s v="C"/>
    <n v="11"/>
    <s v="5607 China Berry Rd"/>
    <x v="8"/>
    <n v="3"/>
    <n v="2"/>
    <n v="0"/>
    <n v="2"/>
    <n v="1"/>
    <n v="1996"/>
    <n v="0.16300000000000001"/>
    <n v="1216"/>
    <n v="238.49"/>
    <n v="290000"/>
    <n v="304.27999999999997"/>
    <n v="370000"/>
    <x v="2900"/>
    <n v="80000"/>
    <x v="3125"/>
    <x v="2562"/>
    <x v="103"/>
    <n v="5"/>
    <x v="16"/>
  </r>
  <r>
    <n v="3635"/>
    <n v="7572815"/>
    <s v="C"/>
    <s v="HD"/>
    <s v="682 Merion Dr"/>
    <x v="7"/>
    <n v="3"/>
    <n v="2"/>
    <n v="0"/>
    <n v="2"/>
    <n v="1"/>
    <n v="2015"/>
    <n v="0.25900000000000001"/>
    <n v="2417"/>
    <n v="246.17"/>
    <n v="595000"/>
    <n v="298.92"/>
    <n v="722500"/>
    <x v="2901"/>
    <n v="127500"/>
    <x v="3126"/>
    <x v="1345"/>
    <x v="103"/>
    <n v="4"/>
    <x v="4"/>
  </r>
  <r>
    <n v="3636"/>
    <n v="4630865"/>
    <s v="C"/>
    <s v="10S"/>
    <s v="8007 Epping Ln"/>
    <x v="31"/>
    <n v="3"/>
    <n v="2"/>
    <n v="1"/>
    <n v="2"/>
    <n v="2"/>
    <n v="1983"/>
    <n v="0.183"/>
    <n v="2116"/>
    <n v="248.11"/>
    <n v="525000"/>
    <n v="304.82"/>
    <n v="645000"/>
    <x v="2902"/>
    <n v="120000"/>
    <x v="3127"/>
    <x v="1945"/>
    <x v="103"/>
    <n v="4"/>
    <x v="4"/>
  </r>
  <r>
    <n v="3637"/>
    <n v="3521244"/>
    <s v="C"/>
    <s v="SWE"/>
    <s v="5205 Mandevilla Dr"/>
    <x v="13"/>
    <n v="4"/>
    <n v="2"/>
    <n v="1"/>
    <n v="2"/>
    <n v="2"/>
    <n v="2016"/>
    <n v="0.158"/>
    <n v="2596"/>
    <n v="261.94"/>
    <n v="680000"/>
    <n v="306.24"/>
    <n v="795000"/>
    <x v="2876"/>
    <n v="115000"/>
    <x v="3128"/>
    <x v="2563"/>
    <x v="103"/>
    <n v="1"/>
    <x v="5"/>
  </r>
  <r>
    <n v="3638"/>
    <n v="7544185"/>
    <s v="C"/>
    <s v="10S"/>
    <s v="7300 Ferndale Cv"/>
    <x v="31"/>
    <n v="3"/>
    <n v="2"/>
    <n v="0"/>
    <n v="2"/>
    <n v="1"/>
    <n v="1978"/>
    <n v="0.28899999999999998"/>
    <n v="1525"/>
    <n v="268.2"/>
    <n v="409000"/>
    <n v="300.98"/>
    <n v="459000"/>
    <x v="2903"/>
    <n v="50000"/>
    <x v="3129"/>
    <x v="2564"/>
    <x v="103"/>
    <n v="6"/>
    <x v="32"/>
  </r>
  <r>
    <n v="3639"/>
    <n v="7271130"/>
    <s v="C"/>
    <s v="HD"/>
    <s v="340 Kinnikinik Loop"/>
    <x v="7"/>
    <n v="3"/>
    <n v="2"/>
    <n v="0"/>
    <n v="2"/>
    <n v="1"/>
    <n v="1993"/>
    <n v="1.3080000000000001"/>
    <n v="1744"/>
    <n v="278.10000000000002"/>
    <n v="485000"/>
    <n v="295.3"/>
    <n v="515000"/>
    <x v="1257"/>
    <n v="30000"/>
    <x v="3130"/>
    <x v="2565"/>
    <x v="103"/>
    <n v="2"/>
    <x v="6"/>
  </r>
  <r>
    <n v="3640"/>
    <n v="4060107"/>
    <s v="C"/>
    <n v="11"/>
    <s v="5007 Creek Bend Dr"/>
    <x v="8"/>
    <n v="4"/>
    <n v="2"/>
    <n v="0"/>
    <n v="1"/>
    <n v="1"/>
    <n v="1973"/>
    <n v="0.15"/>
    <n v="1290"/>
    <n v="290.7"/>
    <n v="375000"/>
    <n v="290.7"/>
    <n v="375000"/>
    <x v="1"/>
    <n v="0"/>
    <x v="1"/>
    <x v="1"/>
    <x v="103"/>
    <n v="12"/>
    <x v="10"/>
  </r>
  <r>
    <n v="3641"/>
    <n v="2579465"/>
    <s v="C"/>
    <s v="10S"/>
    <s v="661 Mairo St"/>
    <x v="9"/>
    <n v="3"/>
    <n v="2"/>
    <n v="0"/>
    <n v="2"/>
    <n v="1"/>
    <n v="1980"/>
    <n v="0.14299999999999999"/>
    <n v="1112"/>
    <n v="292.27"/>
    <n v="325000"/>
    <n v="323.74"/>
    <n v="360000"/>
    <x v="2904"/>
    <n v="35000"/>
    <x v="3131"/>
    <x v="1148"/>
    <x v="103"/>
    <n v="6"/>
    <x v="16"/>
  </r>
  <r>
    <n v="3642"/>
    <n v="9884286"/>
    <s v="C"/>
    <s v="LS"/>
    <s v="18601 Amberg Pl"/>
    <x v="11"/>
    <n v="4"/>
    <n v="3"/>
    <n v="1"/>
    <n v="3"/>
    <n v="1"/>
    <n v="2015"/>
    <n v="0.21099999999999999"/>
    <n v="2889"/>
    <n v="294.18"/>
    <n v="849900"/>
    <n v="307.37"/>
    <n v="888000"/>
    <x v="2905"/>
    <n v="38100"/>
    <x v="3132"/>
    <x v="2566"/>
    <x v="103"/>
    <n v="6"/>
    <x v="16"/>
  </r>
  <r>
    <n v="3643"/>
    <n v="2484818"/>
    <s v="C"/>
    <s v="10S"/>
    <s v="8803 Palace Pkwy"/>
    <x v="9"/>
    <n v="3"/>
    <n v="2"/>
    <n v="0"/>
    <n v="2"/>
    <n v="1"/>
    <n v="1986"/>
    <n v="0.17499999999999999"/>
    <n v="1274"/>
    <n v="297.49"/>
    <n v="379000"/>
    <n v="401.61"/>
    <n v="511650"/>
    <x v="2906"/>
    <n v="132650"/>
    <x v="3133"/>
    <x v="2567"/>
    <x v="103"/>
    <n v="5"/>
    <x v="4"/>
  </r>
  <r>
    <n v="3644"/>
    <n v="1101373"/>
    <s v="C"/>
    <s v="1N"/>
    <s v="11757 D K Ranch Rd"/>
    <x v="14"/>
    <n v="4"/>
    <n v="2"/>
    <n v="0"/>
    <n v="2"/>
    <n v="1"/>
    <n v="1983"/>
    <n v="0.25"/>
    <n v="2089"/>
    <n v="311.14999999999998"/>
    <n v="650000"/>
    <n v="370.99"/>
    <n v="775000"/>
    <x v="2907"/>
    <n v="125000"/>
    <x v="3134"/>
    <x v="2568"/>
    <x v="103"/>
    <n v="5"/>
    <x v="16"/>
  </r>
  <r>
    <n v="3645"/>
    <n v="3213249"/>
    <s v="C"/>
    <s v="SWW"/>
    <s v="8308 Sharl Cv"/>
    <x v="7"/>
    <n v="3"/>
    <n v="2"/>
    <n v="0"/>
    <n v="2"/>
    <n v="2"/>
    <n v="1985"/>
    <n v="2.04"/>
    <n v="2437"/>
    <n v="318.01"/>
    <n v="775000"/>
    <n v="318.01"/>
    <n v="775000"/>
    <x v="1"/>
    <n v="0"/>
    <x v="1"/>
    <x v="1"/>
    <x v="103"/>
    <n v="9"/>
    <x v="21"/>
  </r>
  <r>
    <n v="3646"/>
    <n v="7455464"/>
    <s v="C"/>
    <n v="3"/>
    <s v="6804 Kings Pt"/>
    <x v="20"/>
    <n v="3"/>
    <n v="2"/>
    <n v="0"/>
    <n v="2"/>
    <n v="1"/>
    <n v="1966"/>
    <n v="0.187"/>
    <n v="1594"/>
    <n v="344.98"/>
    <n v="549900"/>
    <n v="398.37"/>
    <n v="635000"/>
    <x v="2908"/>
    <n v="85100"/>
    <x v="3135"/>
    <x v="2569"/>
    <x v="103"/>
    <n v="3"/>
    <x v="6"/>
  </r>
  <r>
    <n v="3647"/>
    <n v="1250221"/>
    <s v="C"/>
    <n v="9"/>
    <s v="2921 Allison Dr"/>
    <x v="33"/>
    <n v="3"/>
    <n v="2"/>
    <n v="0"/>
    <n v="2"/>
    <n v="1"/>
    <n v="1987"/>
    <n v="0.30199999999999999"/>
    <n v="1452"/>
    <n v="361.57"/>
    <n v="525000"/>
    <n v="409.3"/>
    <n v="594305"/>
    <x v="2909"/>
    <n v="69305"/>
    <x v="3136"/>
    <x v="2570"/>
    <x v="103"/>
    <n v="3"/>
    <x v="3"/>
  </r>
  <r>
    <n v="3648"/>
    <n v="3429420"/>
    <s v="C"/>
    <s v="RN"/>
    <s v="11812 Eagles Glen Dr"/>
    <x v="29"/>
    <n v="5"/>
    <n v="5"/>
    <n v="1"/>
    <n v="3"/>
    <n v="2"/>
    <n v="2005"/>
    <n v="0.40300000000000002"/>
    <n v="4909"/>
    <n v="376.86"/>
    <n v="1850000"/>
    <n v="376.86"/>
    <n v="1850000"/>
    <x v="1"/>
    <n v="0"/>
    <x v="1"/>
    <x v="1"/>
    <x v="103"/>
    <n v="0"/>
    <x v="1"/>
  </r>
  <r>
    <n v="3649"/>
    <n v="6099937"/>
    <s v="C"/>
    <n v="4"/>
    <s v="2908 Perry Ln"/>
    <x v="34"/>
    <n v="4"/>
    <n v="3"/>
    <n v="0"/>
    <n v="0"/>
    <n v="1"/>
    <n v="1951"/>
    <n v="0.20699999999999999"/>
    <n v="2461"/>
    <n v="385.98"/>
    <n v="949900"/>
    <n v="511.58"/>
    <n v="1259000"/>
    <x v="2910"/>
    <n v="309100"/>
    <x v="3137"/>
    <x v="2571"/>
    <x v="103"/>
    <n v="3"/>
    <x v="3"/>
  </r>
  <r>
    <n v="3650"/>
    <n v="3113285"/>
    <s v="C"/>
    <n v="4"/>
    <s v="4225 Shoal Creek Blvd"/>
    <x v="42"/>
    <n v="4"/>
    <n v="3"/>
    <n v="1"/>
    <n v="2"/>
    <n v="2"/>
    <n v="1997"/>
    <n v="0.19"/>
    <n v="3151"/>
    <n v="412.25"/>
    <n v="1299000"/>
    <n v="391.94"/>
    <n v="1235000"/>
    <x v="2911"/>
    <n v="-64000"/>
    <x v="3138"/>
    <x v="2572"/>
    <x v="103"/>
    <n v="127"/>
    <x v="148"/>
  </r>
  <r>
    <n v="3651"/>
    <n v="9579512"/>
    <s v="C"/>
    <s v="1B"/>
    <s v="5105 Beverly Hills Dr"/>
    <x v="34"/>
    <n v="3"/>
    <n v="1"/>
    <n v="1"/>
    <n v="0"/>
    <n v="2"/>
    <n v="1973"/>
    <n v="0.24199999999999999"/>
    <n v="1748"/>
    <n v="479.98"/>
    <n v="839000"/>
    <n v="479.98"/>
    <n v="839000"/>
    <x v="1"/>
    <n v="0"/>
    <x v="1"/>
    <x v="1"/>
    <x v="103"/>
    <n v="8"/>
    <x v="11"/>
  </r>
  <r>
    <n v="3652"/>
    <n v="3530442"/>
    <s v="C"/>
    <s v="10N"/>
    <s v="4701 S Forest Dr"/>
    <x v="31"/>
    <n v="3"/>
    <n v="2"/>
    <n v="0"/>
    <n v="0"/>
    <n v="1"/>
    <n v="1959"/>
    <n v="0.17899999999999999"/>
    <n v="1008"/>
    <n v="495.04"/>
    <n v="499000"/>
    <n v="557.54"/>
    <n v="562000"/>
    <x v="2912"/>
    <n v="63000"/>
    <x v="3139"/>
    <x v="2573"/>
    <x v="103"/>
    <n v="3"/>
    <x v="6"/>
  </r>
  <r>
    <n v="3653"/>
    <n v="7477223"/>
    <s v="C"/>
    <n v="4"/>
    <s v="601 E 47th St"/>
    <x v="22"/>
    <n v="3"/>
    <n v="2"/>
    <n v="0"/>
    <n v="2"/>
    <n v="1"/>
    <n v="1948"/>
    <n v="0.193"/>
    <n v="1442"/>
    <n v="537.45000000000005"/>
    <n v="775000"/>
    <n v="634.54"/>
    <n v="915000"/>
    <x v="2913"/>
    <n v="140000"/>
    <x v="3140"/>
    <x v="2574"/>
    <x v="103"/>
    <n v="7"/>
    <x v="32"/>
  </r>
  <r>
    <n v="3654"/>
    <n v="1339681"/>
    <s v="C"/>
    <n v="7"/>
    <s v="2305 Westworth Cir"/>
    <x v="26"/>
    <n v="3"/>
    <n v="2"/>
    <n v="0"/>
    <n v="0"/>
    <n v="1"/>
    <n v="1958"/>
    <n v="0.25900000000000001"/>
    <n v="1572"/>
    <n v="636.13"/>
    <n v="1000000"/>
    <n v="954.83"/>
    <n v="1501000"/>
    <x v="2914"/>
    <n v="501000"/>
    <x v="3141"/>
    <x v="2575"/>
    <x v="103"/>
    <n v="6"/>
    <x v="32"/>
  </r>
  <r>
    <n v="3655"/>
    <n v="3128776"/>
    <s v="C"/>
    <s v="LS"/>
    <s v="15223 Cabrillo Way"/>
    <x v="11"/>
    <n v="6"/>
    <n v="5"/>
    <n v="1"/>
    <n v="2"/>
    <n v="2"/>
    <n v="2017"/>
    <n v="0.20899999999999999"/>
    <n v="5742"/>
    <n v="128"/>
    <n v="735000"/>
    <n v="161.09"/>
    <n v="925000"/>
    <x v="2582"/>
    <n v="190000"/>
    <x v="3142"/>
    <x v="2576"/>
    <x v="104"/>
    <n v="6"/>
    <x v="32"/>
  </r>
  <r>
    <n v="3656"/>
    <n v="9838189"/>
    <s v="C"/>
    <s v="3E"/>
    <s v="6412 Diamondleaf Bnd"/>
    <x v="1"/>
    <n v="4"/>
    <n v="3"/>
    <n v="0"/>
    <n v="2"/>
    <n v="2"/>
    <n v="2021"/>
    <n v="0.13700000000000001"/>
    <n v="2292"/>
    <n v="128.27000000000001"/>
    <n v="293990"/>
    <n v="128.27000000000001"/>
    <n v="293990"/>
    <x v="1"/>
    <n v="0"/>
    <x v="1"/>
    <x v="1"/>
    <x v="104"/>
    <n v="0"/>
    <x v="1"/>
  </r>
  <r>
    <n v="3657"/>
    <n v="4117335"/>
    <s v="C"/>
    <n v="11"/>
    <s v="3400 Colorado High Ave"/>
    <x v="8"/>
    <n v="4"/>
    <n v="3"/>
    <n v="1"/>
    <n v="2"/>
    <n v="2"/>
    <n v="2016"/>
    <n v="0.10100000000000001"/>
    <n v="2395"/>
    <n v="160.75"/>
    <n v="385000"/>
    <n v="194.99"/>
    <n v="467000"/>
    <x v="2915"/>
    <n v="82000"/>
    <x v="3143"/>
    <x v="2577"/>
    <x v="104"/>
    <n v="5"/>
    <x v="16"/>
  </r>
  <r>
    <n v="3658"/>
    <n v="7182605"/>
    <s v="C"/>
    <s v="SC"/>
    <s v="7318 Acela Trl"/>
    <x v="8"/>
    <n v="3"/>
    <n v="2"/>
    <n v="1"/>
    <n v="2"/>
    <n v="2"/>
    <n v="2020"/>
    <n v="0.1"/>
    <n v="1650"/>
    <n v="192.8"/>
    <n v="318120"/>
    <n v="192.8"/>
    <n v="318120"/>
    <x v="1"/>
    <n v="0"/>
    <x v="1"/>
    <x v="1"/>
    <x v="104"/>
    <n v="0"/>
    <x v="1"/>
  </r>
  <r>
    <n v="3659"/>
    <n v="8665917"/>
    <s v="C"/>
    <s v="SWE"/>
    <s v="10208 Beard Ave"/>
    <x v="9"/>
    <n v="3"/>
    <n v="2"/>
    <n v="1"/>
    <n v="2"/>
    <n v="2"/>
    <n v="2004"/>
    <n v="0.22500000000000001"/>
    <n v="2310"/>
    <n v="207.79"/>
    <n v="480000"/>
    <n v="272.73"/>
    <n v="630000"/>
    <x v="2916"/>
    <n v="150000"/>
    <x v="3144"/>
    <x v="2578"/>
    <x v="104"/>
    <n v="8"/>
    <x v="2"/>
  </r>
  <r>
    <n v="3660"/>
    <n v="5890851"/>
    <s v="C"/>
    <s v="NW"/>
    <s v="11501 Powder Mill Trl"/>
    <x v="18"/>
    <n v="5"/>
    <n v="2"/>
    <n v="1"/>
    <n v="2"/>
    <n v="2"/>
    <n v="1983"/>
    <n v="0.154"/>
    <n v="1752"/>
    <n v="211.13"/>
    <n v="369900"/>
    <n v="236.87"/>
    <n v="415000"/>
    <x v="2917"/>
    <n v="45100"/>
    <x v="3145"/>
    <x v="2579"/>
    <x v="104"/>
    <n v="4"/>
    <x v="4"/>
  </r>
  <r>
    <n v="3661"/>
    <n v="5696931"/>
    <s v="C"/>
    <s v="SC"/>
    <s v="10313 Sentinel Dr"/>
    <x v="35"/>
    <n v="3"/>
    <n v="2"/>
    <n v="1"/>
    <n v="2"/>
    <n v="2"/>
    <n v="2020"/>
    <n v="0.123"/>
    <n v="2023"/>
    <n v="222.44"/>
    <n v="450000"/>
    <n v="224.91"/>
    <n v="455000"/>
    <x v="2918"/>
    <n v="5000"/>
    <x v="3146"/>
    <x v="57"/>
    <x v="104"/>
    <n v="4"/>
    <x v="4"/>
  </r>
  <r>
    <n v="3662"/>
    <n v="8543617"/>
    <s v="C"/>
    <s v="LS"/>
    <s v="4913 Buchanan Draw Rd"/>
    <x v="11"/>
    <n v="4"/>
    <n v="3"/>
    <n v="1"/>
    <n v="3"/>
    <n v="2"/>
    <n v="2018"/>
    <n v="0.182"/>
    <n v="3482"/>
    <n v="229.72"/>
    <n v="799900"/>
    <n v="254.16"/>
    <n v="885000"/>
    <x v="1625"/>
    <n v="85100"/>
    <x v="3147"/>
    <x v="2580"/>
    <x v="104"/>
    <n v="2"/>
    <x v="6"/>
  </r>
  <r>
    <n v="3663"/>
    <n v="9516964"/>
    <s v="C"/>
    <s v="LS"/>
    <s v="4216 Hookbilled Kite"/>
    <x v="11"/>
    <n v="4"/>
    <n v="2"/>
    <n v="1"/>
    <n v="3"/>
    <n v="2"/>
    <n v="2007"/>
    <n v="0.248"/>
    <n v="3456"/>
    <n v="231.48"/>
    <n v="800000"/>
    <n v="245.95"/>
    <n v="850000"/>
    <x v="2919"/>
    <n v="50000"/>
    <x v="3148"/>
    <x v="82"/>
    <x v="104"/>
    <n v="5"/>
    <x v="16"/>
  </r>
  <r>
    <n v="3664"/>
    <n v="9289099"/>
    <s v="C"/>
    <s v="NW"/>
    <s v="7711 Elkhorn Mountain Trl"/>
    <x v="3"/>
    <n v="4"/>
    <n v="2"/>
    <n v="1"/>
    <n v="2"/>
    <n v="2"/>
    <n v="1995"/>
    <n v="0.157"/>
    <n v="2315"/>
    <n v="237.58"/>
    <n v="550000"/>
    <n v="259.18"/>
    <n v="600000"/>
    <x v="2920"/>
    <n v="50000"/>
    <x v="3149"/>
    <x v="1305"/>
    <x v="104"/>
    <n v="8"/>
    <x v="2"/>
  </r>
  <r>
    <n v="3665"/>
    <n v="5393887"/>
    <s v="C"/>
    <s v="2N"/>
    <s v="10410 Macmora Rd"/>
    <x v="19"/>
    <n v="3"/>
    <n v="2"/>
    <n v="0"/>
    <n v="2"/>
    <n v="1"/>
    <n v="1979"/>
    <n v="0.16800000000000001"/>
    <n v="1635"/>
    <n v="237.92"/>
    <n v="389000"/>
    <n v="299.69"/>
    <n v="490000"/>
    <x v="2921"/>
    <n v="101000"/>
    <x v="3150"/>
    <x v="2581"/>
    <x v="104"/>
    <n v="4"/>
    <x v="4"/>
  </r>
  <r>
    <n v="3666"/>
    <n v="1431011"/>
    <s v="C"/>
    <s v="RRW"/>
    <s v="9404 MEYRICK PARK Trl"/>
    <x v="27"/>
    <n v="3"/>
    <n v="2"/>
    <n v="0"/>
    <n v="2"/>
    <n v="1"/>
    <n v="2002"/>
    <n v="0.151"/>
    <n v="1653"/>
    <n v="238.96"/>
    <n v="395000"/>
    <n v="317.60000000000002"/>
    <n v="525000"/>
    <x v="2922"/>
    <n v="130000"/>
    <x v="3151"/>
    <x v="2582"/>
    <x v="104"/>
    <n v="4"/>
    <x v="4"/>
  </r>
  <r>
    <n v="3667"/>
    <n v="3057267"/>
    <s v="C"/>
    <s v="W"/>
    <s v="7812 Journeyville Dr"/>
    <x v="17"/>
    <n v="4"/>
    <n v="3"/>
    <n v="1"/>
    <n v="2"/>
    <n v="2"/>
    <n v="2008"/>
    <n v="0.20200000000000001"/>
    <n v="3118"/>
    <n v="240.52"/>
    <n v="749950"/>
    <n v="240.54"/>
    <n v="750000"/>
    <x v="2923"/>
    <n v="50"/>
    <x v="3152"/>
    <x v="2583"/>
    <x v="104"/>
    <n v="13"/>
    <x v="10"/>
  </r>
  <r>
    <n v="3668"/>
    <n v="5878774"/>
    <s v="C"/>
    <s v="LS"/>
    <s v="110 Outcrop View Ln"/>
    <x v="11"/>
    <n v="3"/>
    <n v="2"/>
    <n v="1"/>
    <n v="3"/>
    <n v="1"/>
    <n v="2005"/>
    <n v="0.186"/>
    <n v="2277"/>
    <n v="241.5"/>
    <n v="549900"/>
    <n v="316.20999999999998"/>
    <n v="720000"/>
    <x v="2924"/>
    <n v="170100"/>
    <x v="3153"/>
    <x v="2584"/>
    <x v="104"/>
    <n v="1"/>
    <x v="5"/>
  </r>
  <r>
    <n v="3669"/>
    <n v="7982471"/>
    <s v="C"/>
    <s v="10S"/>
    <s v="9012 Swanson Ln"/>
    <x v="9"/>
    <n v="3"/>
    <n v="2"/>
    <n v="1"/>
    <n v="2"/>
    <n v="2"/>
    <n v="1996"/>
    <n v="0.17199999999999999"/>
    <n v="1380"/>
    <n v="246.3"/>
    <n v="339900"/>
    <n v="299.27999999999997"/>
    <n v="413000"/>
    <x v="1035"/>
    <n v="73100"/>
    <x v="3154"/>
    <x v="2585"/>
    <x v="104"/>
    <n v="4"/>
    <x v="3"/>
  </r>
  <r>
    <n v="3670"/>
    <n v="3611244"/>
    <s v="C"/>
    <s v="CLS"/>
    <s v="14629 Staked Plains Loop"/>
    <x v="27"/>
    <n v="3"/>
    <n v="2"/>
    <n v="0"/>
    <n v="2"/>
    <n v="1"/>
    <n v="2003"/>
    <n v="0.22600000000000001"/>
    <n v="2219"/>
    <n v="247.86"/>
    <n v="550000"/>
    <n v="270.11"/>
    <n v="599380"/>
    <x v="99"/>
    <n v="49380"/>
    <x v="3155"/>
    <x v="2586"/>
    <x v="104"/>
    <n v="6"/>
    <x v="16"/>
  </r>
  <r>
    <n v="3671"/>
    <n v="1034331"/>
    <s v="C"/>
    <s v="10N"/>
    <s v="2232 Independence Dr #A 81"/>
    <x v="31"/>
    <n v="4"/>
    <n v="2"/>
    <n v="1"/>
    <n v="1"/>
    <n v="2"/>
    <n v="2008"/>
    <n v="0.20699999999999999"/>
    <n v="2282"/>
    <n v="249.34"/>
    <n v="569000"/>
    <n v="271.25"/>
    <n v="619000"/>
    <x v="2925"/>
    <n v="50000"/>
    <x v="3156"/>
    <x v="2587"/>
    <x v="104"/>
    <n v="6"/>
    <x v="32"/>
  </r>
  <r>
    <n v="3672"/>
    <n v="1829534"/>
    <s v="C"/>
    <n v="11"/>
    <s v="2414 Bitter Creek Dr"/>
    <x v="8"/>
    <n v="3"/>
    <n v="1"/>
    <n v="1"/>
    <n v="1"/>
    <n v="1"/>
    <n v="1972"/>
    <n v="0.128"/>
    <n v="940"/>
    <n v="255.32"/>
    <n v="240000"/>
    <n v="303.19"/>
    <n v="285000"/>
    <x v="2926"/>
    <n v="45000"/>
    <x v="3157"/>
    <x v="1411"/>
    <x v="104"/>
    <n v="5"/>
    <x v="16"/>
  </r>
  <r>
    <n v="3673"/>
    <n v="9919353"/>
    <s v="C"/>
    <s v="RN"/>
    <s v="12713 Tierra Grande Trl"/>
    <x v="29"/>
    <n v="3"/>
    <n v="2"/>
    <n v="0"/>
    <n v="2"/>
    <n v="1"/>
    <n v="2008"/>
    <n v="0.16800000000000001"/>
    <n v="2045"/>
    <n v="268.95"/>
    <n v="550000"/>
    <n v="303.18"/>
    <n v="620000"/>
    <x v="2927"/>
    <n v="70000"/>
    <x v="3158"/>
    <x v="501"/>
    <x v="104"/>
    <n v="3"/>
    <x v="3"/>
  </r>
  <r>
    <n v="3674"/>
    <n v="8033581"/>
    <s v="C"/>
    <s v="NW"/>
    <s v="8809 Black Oak St"/>
    <x v="3"/>
    <n v="3"/>
    <n v="2"/>
    <n v="0"/>
    <n v="2"/>
    <n v="1"/>
    <n v="1984"/>
    <n v="0.19800000000000001"/>
    <n v="1608"/>
    <n v="279.85000000000002"/>
    <n v="450000"/>
    <n v="279.85000000000002"/>
    <n v="450000"/>
    <x v="1"/>
    <n v="0"/>
    <x v="1"/>
    <x v="1"/>
    <x v="104"/>
    <n v="14"/>
    <x v="27"/>
  </r>
  <r>
    <n v="3675"/>
    <n v="8467199"/>
    <s v="C"/>
    <s v="SWE"/>
    <s v="11516 Jim Thorpe Ln"/>
    <x v="9"/>
    <n v="3"/>
    <n v="2"/>
    <n v="0"/>
    <n v="2"/>
    <n v="1"/>
    <n v="2004"/>
    <n v="0.13200000000000001"/>
    <n v="1355"/>
    <n v="284.13"/>
    <n v="385000"/>
    <n v="329.15"/>
    <n v="446000"/>
    <x v="2928"/>
    <n v="61000"/>
    <x v="3159"/>
    <x v="2588"/>
    <x v="104"/>
    <n v="6"/>
    <x v="32"/>
  </r>
  <r>
    <n v="3676"/>
    <n v="6146963"/>
    <s v="C"/>
    <s v="RN"/>
    <s v="3728 Josh Ln"/>
    <x v="39"/>
    <n v="4"/>
    <n v="3"/>
    <n v="1"/>
    <n v="2"/>
    <n v="2"/>
    <n v="2002"/>
    <n v="0.755"/>
    <n v="5954"/>
    <n v="289.72000000000003"/>
    <n v="1724990"/>
    <n v="307.19"/>
    <n v="1829000"/>
    <x v="2929"/>
    <n v="104010"/>
    <x v="3160"/>
    <x v="2589"/>
    <x v="104"/>
    <n v="15"/>
    <x v="48"/>
  </r>
  <r>
    <n v="3677"/>
    <n v="7308928"/>
    <s v="C"/>
    <s v="SWE"/>
    <s v="10205 Snapdragon Dr"/>
    <x v="13"/>
    <n v="3"/>
    <n v="2"/>
    <n v="0"/>
    <n v="2"/>
    <n v="1"/>
    <n v="2000"/>
    <n v="0.121"/>
    <n v="1607"/>
    <n v="295.58"/>
    <n v="475000"/>
    <n v="332.3"/>
    <n v="534000"/>
    <x v="2930"/>
    <n v="59000"/>
    <x v="3161"/>
    <x v="2590"/>
    <x v="104"/>
    <n v="4"/>
    <x v="4"/>
  </r>
  <r>
    <n v="3678"/>
    <n v="5713326"/>
    <s v="C"/>
    <s v="LS"/>
    <s v="105 Crest View Dr"/>
    <x v="16"/>
    <n v="3"/>
    <n v="3"/>
    <n v="1"/>
    <n v="2"/>
    <n v="1"/>
    <n v="1982"/>
    <n v="0.32900000000000001"/>
    <n v="2258"/>
    <n v="310.01"/>
    <n v="700000"/>
    <n v="310.01"/>
    <n v="700000"/>
    <x v="1"/>
    <n v="0"/>
    <x v="1"/>
    <x v="1"/>
    <x v="104"/>
    <n v="10"/>
    <x v="28"/>
  </r>
  <r>
    <n v="3679"/>
    <n v="6101553"/>
    <s v="C"/>
    <n v="6"/>
    <s v="2514 Wilson St"/>
    <x v="26"/>
    <n v="7"/>
    <n v="2"/>
    <n v="0"/>
    <n v="0"/>
    <n v="2"/>
    <n v="1934"/>
    <n v="0.34399999999999997"/>
    <n v="4014"/>
    <n v="311.41000000000003"/>
    <n v="1250000"/>
    <n v="313.89999999999998"/>
    <n v="1260000"/>
    <x v="2931"/>
    <n v="10000"/>
    <x v="3162"/>
    <x v="2591"/>
    <x v="104"/>
    <n v="331"/>
    <x v="128"/>
  </r>
  <r>
    <n v="3680"/>
    <n v="5360415"/>
    <s v="C"/>
    <s v="8W"/>
    <s v="1402 Canoe Brook Dr"/>
    <x v="23"/>
    <n v="3"/>
    <n v="2"/>
    <n v="1"/>
    <n v="2"/>
    <n v="2"/>
    <n v="1985"/>
    <n v="0.71799999999999997"/>
    <n v="3044"/>
    <n v="312.08999999999997"/>
    <n v="950000"/>
    <n v="366.29"/>
    <n v="1115000"/>
    <x v="2932"/>
    <n v="165000"/>
    <x v="3163"/>
    <x v="2592"/>
    <x v="104"/>
    <n v="6"/>
    <x v="32"/>
  </r>
  <r>
    <n v="3681"/>
    <n v="2869521"/>
    <s v="C"/>
    <s v="RN"/>
    <s v="9538 Westminster Glen Ave"/>
    <x v="39"/>
    <n v="5"/>
    <n v="3"/>
    <n v="1"/>
    <n v="3"/>
    <n v="1"/>
    <n v="2002"/>
    <n v="1"/>
    <n v="4948"/>
    <n v="313.26"/>
    <n v="1550000"/>
    <n v="309.22000000000003"/>
    <n v="1530000"/>
    <x v="2933"/>
    <n v="-20000"/>
    <x v="3164"/>
    <x v="2593"/>
    <x v="104"/>
    <n v="39"/>
    <x v="34"/>
  </r>
  <r>
    <n v="3682"/>
    <n v="5556102"/>
    <s v="C"/>
    <s v="LS"/>
    <s v="1612 Resaca Blvd"/>
    <x v="11"/>
    <n v="4"/>
    <n v="4"/>
    <n v="1"/>
    <n v="3"/>
    <n v="2"/>
    <n v="2001"/>
    <n v="0.315"/>
    <n v="5373"/>
    <n v="316.20999999999998"/>
    <n v="1699000"/>
    <n v="301.51"/>
    <n v="1620000"/>
    <x v="2934"/>
    <n v="-79000"/>
    <x v="3165"/>
    <x v="2594"/>
    <x v="104"/>
    <n v="11"/>
    <x v="7"/>
  </r>
  <r>
    <n v="3683"/>
    <n v="6953693"/>
    <s v="C"/>
    <n v="3"/>
    <s v="5320 Tower Trl"/>
    <x v="20"/>
    <n v="3"/>
    <n v="2"/>
    <n v="0"/>
    <n v="2"/>
    <n v="1"/>
    <n v="2007"/>
    <n v="0.108"/>
    <n v="1213"/>
    <n v="319.87"/>
    <n v="388000"/>
    <n v="395.71"/>
    <n v="480000"/>
    <x v="2935"/>
    <n v="92000"/>
    <x v="3166"/>
    <x v="2202"/>
    <x v="104"/>
    <n v="3"/>
    <x v="3"/>
  </r>
  <r>
    <n v="3684"/>
    <n v="4520360"/>
    <s v="C"/>
    <s v="LS"/>
    <s v="14912 Falconhead Grove Loop"/>
    <x v="11"/>
    <n v="3"/>
    <n v="2"/>
    <n v="0"/>
    <n v="2"/>
    <n v="1"/>
    <n v="2013"/>
    <n v="0.13200000000000001"/>
    <n v="1714"/>
    <n v="320.83"/>
    <n v="549900"/>
    <n v="358.81"/>
    <n v="615000"/>
    <x v="2936"/>
    <n v="65100"/>
    <x v="3167"/>
    <x v="2595"/>
    <x v="104"/>
    <n v="5"/>
    <x v="16"/>
  </r>
  <r>
    <n v="3685"/>
    <n v="9936529"/>
    <s v="C"/>
    <s v="8W"/>
    <s v="1355 Lost Creek Blvd"/>
    <x v="23"/>
    <n v="4"/>
    <n v="2"/>
    <n v="0"/>
    <n v="2"/>
    <n v="1"/>
    <n v="1978"/>
    <n v="0.307"/>
    <n v="2879"/>
    <n v="347"/>
    <n v="999000"/>
    <n v="425.49"/>
    <n v="1225000"/>
    <x v="2937"/>
    <n v="226000"/>
    <x v="3168"/>
    <x v="2596"/>
    <x v="104"/>
    <n v="8"/>
    <x v="2"/>
  </r>
  <r>
    <n v="3686"/>
    <n v="3475497"/>
    <s v="C"/>
    <s v="10N"/>
    <s v="6414 Starstreak Dr"/>
    <x v="31"/>
    <n v="3"/>
    <n v="2"/>
    <n v="0"/>
    <n v="2"/>
    <n v="1"/>
    <n v="1982"/>
    <n v="0.18"/>
    <n v="1367"/>
    <n v="347.48"/>
    <n v="475000"/>
    <n v="420.63"/>
    <n v="575000"/>
    <x v="2938"/>
    <n v="100000"/>
    <x v="3169"/>
    <x v="2597"/>
    <x v="104"/>
    <n v="4"/>
    <x v="4"/>
  </r>
  <r>
    <n v="3687"/>
    <n v="2025308"/>
    <s v="C"/>
    <s v="NW"/>
    <s v="8702 Crest Ridge Cir"/>
    <x v="18"/>
    <n v="3"/>
    <n v="2"/>
    <n v="0"/>
    <n v="2"/>
    <n v="1"/>
    <n v="1972"/>
    <n v="0.34699999999999998"/>
    <n v="1809"/>
    <n v="353.79"/>
    <n v="640000"/>
    <n v="422.89"/>
    <n v="765000"/>
    <x v="2939"/>
    <n v="125000"/>
    <x v="3170"/>
    <x v="2598"/>
    <x v="104"/>
    <n v="5"/>
    <x v="16"/>
  </r>
  <r>
    <n v="3688"/>
    <n v="9271508"/>
    <s v="C"/>
    <n v="3"/>
    <s v="1917 E 38th St"/>
    <x v="20"/>
    <n v="3"/>
    <n v="2"/>
    <n v="1"/>
    <n v="2"/>
    <n v="2"/>
    <n v="1961"/>
    <n v="0.17499999999999999"/>
    <n v="1784"/>
    <n v="381.17"/>
    <n v="680000"/>
    <n v="378.36"/>
    <n v="675000"/>
    <x v="1489"/>
    <n v="-5000"/>
    <x v="3171"/>
    <x v="2599"/>
    <x v="104"/>
    <n v="6"/>
    <x v="32"/>
  </r>
  <r>
    <n v="3689"/>
    <n v="5068776"/>
    <s v="C"/>
    <n v="3"/>
    <s v="1045 Broadview St"/>
    <x v="20"/>
    <n v="2"/>
    <n v="1"/>
    <n v="0"/>
    <n v="0"/>
    <n v="1"/>
    <n v="1952"/>
    <n v="0.156"/>
    <n v="874"/>
    <n v="400.46"/>
    <n v="350000"/>
    <n v="474.83"/>
    <n v="415000"/>
    <x v="2940"/>
    <n v="65000"/>
    <x v="3172"/>
    <x v="1646"/>
    <x v="104"/>
    <n v="2"/>
    <x v="6"/>
  </r>
  <r>
    <n v="3690"/>
    <n v="6598083"/>
    <s v="C"/>
    <s v="10N"/>
    <s v="2507 Coatbridge Dr"/>
    <x v="31"/>
    <n v="3"/>
    <n v="2"/>
    <n v="0"/>
    <n v="2"/>
    <n v="1"/>
    <n v="1969"/>
    <n v="0.19"/>
    <n v="1346"/>
    <n v="408.62"/>
    <n v="550000"/>
    <n v="460.62"/>
    <n v="620000"/>
    <x v="1363"/>
    <n v="70000"/>
    <x v="3173"/>
    <x v="501"/>
    <x v="104"/>
    <n v="4"/>
    <x v="4"/>
  </r>
  <r>
    <n v="3691"/>
    <n v="5218925"/>
    <s v="C"/>
    <s v="10N"/>
    <s v="4506 Russell Dr #B"/>
    <x v="31"/>
    <n v="3"/>
    <n v="2"/>
    <n v="1"/>
    <n v="1"/>
    <n v="2"/>
    <n v="2017"/>
    <n v="0.26"/>
    <n v="2028"/>
    <n v="416.67"/>
    <n v="845000"/>
    <n v="465.98"/>
    <n v="945000"/>
    <x v="1531"/>
    <n v="100000"/>
    <x v="3174"/>
    <x v="2600"/>
    <x v="104"/>
    <n v="6"/>
    <x v="16"/>
  </r>
  <r>
    <n v="3692"/>
    <n v="3812137"/>
    <s v="C"/>
    <n v="9"/>
    <s v="411 Kemp St #B"/>
    <x v="33"/>
    <n v="2"/>
    <n v="2"/>
    <n v="1"/>
    <n v="1"/>
    <n v="3"/>
    <n v="2021"/>
    <n v="0.17"/>
    <n v="1096"/>
    <n v="456.2"/>
    <n v="500000"/>
    <n v="456.2"/>
    <n v="500000"/>
    <x v="1"/>
    <n v="0"/>
    <x v="1"/>
    <x v="1"/>
    <x v="104"/>
    <n v="0"/>
    <x v="1"/>
  </r>
  <r>
    <n v="3693"/>
    <n v="8471343"/>
    <s v="C"/>
    <n v="5"/>
    <s v="1708 Perez St #B"/>
    <x v="21"/>
    <n v="2"/>
    <n v="2"/>
    <n v="0"/>
    <n v="0"/>
    <n v="2"/>
    <n v="2017"/>
    <n v="7.3999999999999996E-2"/>
    <n v="945"/>
    <n v="544.97"/>
    <n v="515000"/>
    <n v="544.97"/>
    <n v="515000"/>
    <x v="1"/>
    <n v="0"/>
    <x v="1"/>
    <x v="1"/>
    <x v="104"/>
    <n v="20"/>
    <x v="63"/>
  </r>
  <r>
    <n v="3694"/>
    <n v="6825394"/>
    <s v="C"/>
    <s v="1B"/>
    <s v="3005 Funston St"/>
    <x v="37"/>
    <n v="3"/>
    <n v="3"/>
    <n v="1"/>
    <n v="1"/>
    <n v="2"/>
    <n v="2020"/>
    <n v="0.14299999999999999"/>
    <n v="2817"/>
    <n v="567.98"/>
    <n v="1600000"/>
    <n v="550.23"/>
    <n v="1550000"/>
    <x v="2941"/>
    <n v="-50000"/>
    <x v="3175"/>
    <x v="699"/>
    <x v="104"/>
    <n v="65"/>
    <x v="49"/>
  </r>
  <r>
    <n v="3695"/>
    <n v="6848856"/>
    <s v="C"/>
    <n v="6"/>
    <s v="2703 S 2nd St"/>
    <x v="26"/>
    <n v="3"/>
    <n v="2"/>
    <n v="1"/>
    <n v="2"/>
    <n v="1"/>
    <n v="1918"/>
    <n v="0.17299999999999999"/>
    <n v="1604"/>
    <n v="592.27"/>
    <n v="950000"/>
    <n v="670.2"/>
    <n v="1075000"/>
    <x v="2942"/>
    <n v="125000"/>
    <x v="3176"/>
    <x v="1165"/>
    <x v="104"/>
    <n v="6"/>
    <x v="16"/>
  </r>
  <r>
    <n v="3696"/>
    <n v="2665278"/>
    <s v="C"/>
    <n v="6"/>
    <s v="113 La Vista St"/>
    <x v="26"/>
    <n v="2"/>
    <n v="1"/>
    <n v="0"/>
    <n v="0"/>
    <n v="1"/>
    <n v="1962"/>
    <n v="0.14199999999999999"/>
    <n v="850"/>
    <n v="629.41"/>
    <n v="535000"/>
    <n v="635.29"/>
    <n v="540000"/>
    <x v="2943"/>
    <n v="5000"/>
    <x v="3177"/>
    <x v="2601"/>
    <x v="104"/>
    <n v="5"/>
    <x v="16"/>
  </r>
  <r>
    <n v="3697"/>
    <n v="4926007"/>
    <s v="C"/>
    <n v="5"/>
    <s v="2202 E 12th St #2"/>
    <x v="24"/>
    <n v="2"/>
    <n v="1"/>
    <n v="0"/>
    <n v="0"/>
    <n v="1"/>
    <n v="2021"/>
    <n v="0.14899999999999999"/>
    <n v="786"/>
    <n v="661.45"/>
    <n v="519900"/>
    <n v="712.47"/>
    <n v="560000"/>
    <x v="2686"/>
    <n v="40100"/>
    <x v="3178"/>
    <x v="2602"/>
    <x v="104"/>
    <n v="9"/>
    <x v="21"/>
  </r>
  <r>
    <n v="3698"/>
    <n v="9787919"/>
    <s v="C"/>
    <s v="HD"/>
    <s v="175 Blazing Star Dr"/>
    <x v="7"/>
    <n v="4"/>
    <n v="3"/>
    <n v="1"/>
    <n v="4"/>
    <n v="1"/>
    <n v="2006"/>
    <n v="0.377"/>
    <n v="4119"/>
    <n v="157.81"/>
    <n v="650000"/>
    <n v="199.08"/>
    <n v="820000"/>
    <x v="2944"/>
    <n v="170000"/>
    <x v="3179"/>
    <x v="2603"/>
    <x v="105"/>
    <n v="6"/>
    <x v="32"/>
  </r>
  <r>
    <n v="3699"/>
    <n v="3787989"/>
    <s v="C"/>
    <s v="3E"/>
    <s v="15024 Upland Willow Rd"/>
    <x v="1"/>
    <n v="4"/>
    <n v="2"/>
    <n v="0"/>
    <n v="2"/>
    <n v="1"/>
    <n v="2021"/>
    <n v="0"/>
    <n v="2032"/>
    <n v="159.94"/>
    <n v="325000"/>
    <n v="159.94"/>
    <n v="325000"/>
    <x v="1"/>
    <n v="0"/>
    <x v="1"/>
    <x v="1"/>
    <x v="105"/>
    <n v="9"/>
    <x v="21"/>
  </r>
  <r>
    <n v="3700"/>
    <n v="5180855"/>
    <s v="C"/>
    <s v="W"/>
    <s v="8912 Chalk Knoll Dr"/>
    <x v="17"/>
    <n v="5"/>
    <n v="5"/>
    <n v="1"/>
    <n v="3"/>
    <n v="2"/>
    <n v="1999"/>
    <n v="0.49"/>
    <n v="10730"/>
    <n v="163.09"/>
    <n v="1750000"/>
    <n v="167.75"/>
    <n v="1800000"/>
    <x v="2945"/>
    <n v="50000"/>
    <x v="3180"/>
    <x v="2604"/>
    <x v="105"/>
    <n v="236"/>
    <x v="213"/>
  </r>
  <r>
    <n v="3701"/>
    <n v="4978461"/>
    <s v="C"/>
    <s v="NE"/>
    <s v="11316 Dawes Pl"/>
    <x v="28"/>
    <n v="4"/>
    <n v="2"/>
    <n v="0"/>
    <n v="2"/>
    <n v="1"/>
    <n v="2016"/>
    <n v="0.14799999999999999"/>
    <n v="2047"/>
    <n v="169.03"/>
    <n v="346000"/>
    <n v="220.32"/>
    <n v="451000"/>
    <x v="2946"/>
    <n v="105000"/>
    <x v="3181"/>
    <x v="2605"/>
    <x v="105"/>
    <n v="4"/>
    <x v="4"/>
  </r>
  <r>
    <n v="3702"/>
    <n v="7805554"/>
    <s v="C"/>
    <s v="SWE"/>
    <s v="404 Wye Oak St"/>
    <x v="9"/>
    <n v="3"/>
    <n v="2"/>
    <n v="1"/>
    <n v="3"/>
    <n v="2"/>
    <n v="2013"/>
    <n v="0.28000000000000003"/>
    <n v="3725"/>
    <n v="181.21"/>
    <n v="675000"/>
    <n v="191.14"/>
    <n v="712000"/>
    <x v="2947"/>
    <n v="37000"/>
    <x v="3182"/>
    <x v="2606"/>
    <x v="105"/>
    <n v="4"/>
    <x v="4"/>
  </r>
  <r>
    <n v="3703"/>
    <n v="3036592"/>
    <s v="C"/>
    <s v="5E"/>
    <s v="14308 Vandever St"/>
    <x v="4"/>
    <n v="3"/>
    <n v="2"/>
    <n v="1"/>
    <n v="2"/>
    <n v="2"/>
    <n v="1986"/>
    <n v="0.14000000000000001"/>
    <n v="1767"/>
    <n v="183.93"/>
    <n v="325000"/>
    <n v="189.59"/>
    <n v="335000"/>
    <x v="2948"/>
    <n v="10000"/>
    <x v="3183"/>
    <x v="2607"/>
    <x v="105"/>
    <n v="10"/>
    <x v="28"/>
  </r>
  <r>
    <n v="3704"/>
    <n v="9687679"/>
    <s v="C"/>
    <s v="N"/>
    <s v="1904 Chasewood Dr"/>
    <x v="6"/>
    <n v="4"/>
    <n v="2"/>
    <n v="1"/>
    <n v="2"/>
    <n v="1"/>
    <n v="2000"/>
    <n v="0.17899999999999999"/>
    <n v="2590"/>
    <n v="184.75"/>
    <n v="478500"/>
    <n v="215.44"/>
    <n v="558000"/>
    <x v="2949"/>
    <n v="79500"/>
    <x v="3184"/>
    <x v="2608"/>
    <x v="105"/>
    <n v="4"/>
    <x v="4"/>
  </r>
  <r>
    <n v="3705"/>
    <n v="3666924"/>
    <s v="C"/>
    <s v="SC"/>
    <s v="10108 Jupiter Hills Dr"/>
    <x v="35"/>
    <n v="4"/>
    <n v="2"/>
    <n v="1"/>
    <n v="2"/>
    <n v="2"/>
    <n v="1986"/>
    <n v="0.22700000000000001"/>
    <n v="2434"/>
    <n v="184.88"/>
    <n v="450000"/>
    <n v="205.42"/>
    <n v="500000"/>
    <x v="2950"/>
    <n v="50000"/>
    <x v="3185"/>
    <x v="254"/>
    <x v="105"/>
    <n v="1"/>
    <x v="5"/>
  </r>
  <r>
    <n v="3706"/>
    <n v="8304014"/>
    <s v="C"/>
    <s v="SC"/>
    <s v="6201 Ken Caryl Dr"/>
    <x v="35"/>
    <n v="3"/>
    <n v="2"/>
    <n v="0"/>
    <n v="2"/>
    <n v="1"/>
    <n v="2006"/>
    <n v="0.154"/>
    <n v="1518"/>
    <n v="197.56"/>
    <n v="299900"/>
    <n v="249.34"/>
    <n v="378500"/>
    <x v="2951"/>
    <n v="78600"/>
    <x v="3186"/>
    <x v="2609"/>
    <x v="105"/>
    <n v="4"/>
    <x v="3"/>
  </r>
  <r>
    <n v="3707"/>
    <n v="8367883"/>
    <s v="C"/>
    <s v="HD"/>
    <s v="416 Whispering Wind Way"/>
    <x v="7"/>
    <n v="4"/>
    <n v="3"/>
    <n v="1"/>
    <n v="3"/>
    <n v="1"/>
    <n v="2014"/>
    <n v="0.313"/>
    <n v="3465"/>
    <n v="201.73"/>
    <n v="699000"/>
    <n v="230.88"/>
    <n v="800000"/>
    <x v="2952"/>
    <n v="101000"/>
    <x v="3187"/>
    <x v="2610"/>
    <x v="105"/>
    <n v="3"/>
    <x v="3"/>
  </r>
  <r>
    <n v="3708"/>
    <n v="1842112"/>
    <s v="C"/>
    <s v="RN"/>
    <s v="3921 Canyon Glen Cir"/>
    <x v="29"/>
    <n v="4"/>
    <n v="2"/>
    <n v="1"/>
    <n v="2"/>
    <n v="2"/>
    <n v="1999"/>
    <n v="0.13"/>
    <n v="2632"/>
    <n v="212.39"/>
    <n v="559000"/>
    <n v="262.16000000000003"/>
    <n v="690000"/>
    <x v="2953"/>
    <n v="131000"/>
    <x v="3188"/>
    <x v="2034"/>
    <x v="105"/>
    <n v="4"/>
    <x v="4"/>
  </r>
  <r>
    <n v="3709"/>
    <n v="4505801"/>
    <s v="C"/>
    <s v="5E"/>
    <s v="1608 Denesa Dr"/>
    <x v="4"/>
    <n v="3"/>
    <n v="2"/>
    <n v="1"/>
    <n v="1"/>
    <n v="2"/>
    <n v="2020"/>
    <n v="0.11"/>
    <n v="1864"/>
    <n v="214.54"/>
    <n v="399900"/>
    <n v="265.56"/>
    <n v="495000"/>
    <x v="2954"/>
    <n v="95100"/>
    <x v="3189"/>
    <x v="2611"/>
    <x v="105"/>
    <n v="6"/>
    <x v="32"/>
  </r>
  <r>
    <n v="3710"/>
    <n v="8339323"/>
    <s v="C"/>
    <s v="HD"/>
    <s v="161 Harris Dr"/>
    <x v="7"/>
    <n v="3"/>
    <n v="2"/>
    <n v="0"/>
    <n v="2"/>
    <n v="1"/>
    <n v="2010"/>
    <n v="0.22900000000000001"/>
    <n v="2235"/>
    <n v="214.77"/>
    <n v="480000"/>
    <n v="268.45999999999998"/>
    <n v="600000"/>
    <x v="2955"/>
    <n v="120000"/>
    <x v="3190"/>
    <x v="1769"/>
    <x v="105"/>
    <n v="4"/>
    <x v="4"/>
  </r>
  <r>
    <n v="3711"/>
    <n v="3178469"/>
    <s v="C"/>
    <s v="SWE"/>
    <s v="1214 Winnie Dr"/>
    <x v="9"/>
    <n v="3"/>
    <n v="2"/>
    <n v="1"/>
    <n v="2"/>
    <n v="2"/>
    <n v="2020"/>
    <n v="0.1"/>
    <n v="1755"/>
    <n v="220.39"/>
    <n v="386790"/>
    <n v="222.1"/>
    <n v="389790"/>
    <x v="2956"/>
    <n v="3000"/>
    <x v="3191"/>
    <x v="2612"/>
    <x v="105"/>
    <n v="44"/>
    <x v="74"/>
  </r>
  <r>
    <n v="3712"/>
    <n v="6244298"/>
    <s v="C"/>
    <s v="SC"/>
    <s v="10833 Olympia Fields Loop"/>
    <x v="35"/>
    <n v="3"/>
    <n v="2"/>
    <n v="1"/>
    <n v="2"/>
    <n v="1"/>
    <n v="2000"/>
    <n v="0.218"/>
    <n v="2748"/>
    <n v="225.58"/>
    <n v="619900"/>
    <n v="249.27"/>
    <n v="685000"/>
    <x v="1462"/>
    <n v="65100"/>
    <x v="3192"/>
    <x v="2613"/>
    <x v="105"/>
    <n v="1"/>
    <x v="5"/>
  </r>
  <r>
    <n v="3713"/>
    <n v="3799979"/>
    <s v="C"/>
    <s v="SWE"/>
    <s v="10202 Sweetwater River Cv"/>
    <x v="9"/>
    <n v="4"/>
    <n v="2"/>
    <n v="1"/>
    <n v="2"/>
    <n v="2"/>
    <n v="1989"/>
    <n v="0.312"/>
    <n v="1834"/>
    <n v="231.73"/>
    <n v="425000"/>
    <n v="248.09"/>
    <n v="455000"/>
    <x v="2957"/>
    <n v="30000"/>
    <x v="3193"/>
    <x v="308"/>
    <x v="105"/>
    <n v="11"/>
    <x v="7"/>
  </r>
  <r>
    <n v="3714"/>
    <n v="5864514"/>
    <s v="C"/>
    <s v="10S"/>
    <s v="8806 Jodie Ln"/>
    <x v="9"/>
    <n v="4"/>
    <n v="2"/>
    <n v="1"/>
    <n v="2"/>
    <n v="2"/>
    <n v="2017"/>
    <n v="0.17699999999999999"/>
    <n v="2586"/>
    <n v="232.02"/>
    <n v="600000"/>
    <n v="241.69"/>
    <n v="625000"/>
    <x v="2958"/>
    <n v="25000"/>
    <x v="3194"/>
    <x v="1389"/>
    <x v="105"/>
    <n v="7"/>
    <x v="11"/>
  </r>
  <r>
    <n v="3715"/>
    <n v="5497750"/>
    <s v="C"/>
    <s v="2N"/>
    <s v="1618 Woodwind Ln"/>
    <x v="19"/>
    <n v="4"/>
    <n v="3"/>
    <n v="0"/>
    <n v="2"/>
    <n v="2"/>
    <n v="2020"/>
    <n v="0"/>
    <n v="2547"/>
    <n v="236.29"/>
    <n v="601818"/>
    <n v="236.29"/>
    <n v="601818"/>
    <x v="1"/>
    <n v="0"/>
    <x v="1"/>
    <x v="1"/>
    <x v="105"/>
    <n v="3"/>
    <x v="3"/>
  </r>
  <r>
    <n v="3716"/>
    <n v="3004188"/>
    <s v="C"/>
    <s v="NW"/>
    <s v="8216 Amasia Cv"/>
    <x v="3"/>
    <n v="3"/>
    <n v="2"/>
    <n v="1"/>
    <n v="2"/>
    <n v="2"/>
    <n v="1995"/>
    <n v="0.19800000000000001"/>
    <n v="2418"/>
    <n v="241.32"/>
    <n v="583500"/>
    <n v="241.32"/>
    <n v="583500"/>
    <x v="1"/>
    <n v="0"/>
    <x v="1"/>
    <x v="1"/>
    <x v="105"/>
    <n v="13"/>
    <x v="30"/>
  </r>
  <r>
    <n v="3717"/>
    <n v="4840305"/>
    <s v="C"/>
    <s v="10S"/>
    <s v="3006 S Sea Jay Dr SE"/>
    <x v="31"/>
    <n v="3"/>
    <n v="2"/>
    <n v="1"/>
    <n v="2"/>
    <n v="2"/>
    <n v="2012"/>
    <n v="0.13200000000000001"/>
    <n v="1714"/>
    <n v="242.12"/>
    <n v="415000"/>
    <n v="291.72000000000003"/>
    <n v="500000"/>
    <x v="2959"/>
    <n v="85000"/>
    <x v="3195"/>
    <x v="2614"/>
    <x v="105"/>
    <n v="2"/>
    <x v="6"/>
  </r>
  <r>
    <n v="3718"/>
    <n v="8855095"/>
    <s v="C"/>
    <s v="NW"/>
    <s v="13004 Muldoon Dr"/>
    <x v="3"/>
    <n v="3"/>
    <n v="2"/>
    <n v="1"/>
    <n v="2"/>
    <n v="2"/>
    <n v="1986"/>
    <n v="0.13500000000000001"/>
    <n v="1612"/>
    <n v="245.04"/>
    <n v="395000"/>
    <n v="344.29"/>
    <n v="555000"/>
    <x v="2960"/>
    <n v="160000"/>
    <x v="3196"/>
    <x v="2615"/>
    <x v="105"/>
    <n v="4"/>
    <x v="3"/>
  </r>
  <r>
    <n v="3719"/>
    <n v="2406159"/>
    <s v="C"/>
    <s v="10S"/>
    <s v="4709 Ramies Run"/>
    <x v="15"/>
    <n v="3"/>
    <n v="2"/>
    <n v="0"/>
    <n v="2"/>
    <n v="1"/>
    <n v="2000"/>
    <n v="0.158"/>
    <n v="1826"/>
    <n v="246.44"/>
    <n v="450000"/>
    <n v="265.61"/>
    <n v="485000"/>
    <x v="2961"/>
    <n v="35000"/>
    <x v="3197"/>
    <x v="86"/>
    <x v="105"/>
    <n v="4"/>
    <x v="3"/>
  </r>
  <r>
    <n v="3720"/>
    <n v="9045829"/>
    <s v="C"/>
    <s v="RN"/>
    <s v="8924 Villa Norte Dr #VH60"/>
    <x v="2"/>
    <n v="4"/>
    <n v="3"/>
    <n v="0"/>
    <n v="2"/>
    <n v="2"/>
    <n v="2012"/>
    <n v="0.23899999999999999"/>
    <n v="2623"/>
    <n v="247.81"/>
    <n v="650000"/>
    <n v="270.68"/>
    <n v="710000"/>
    <x v="1355"/>
    <n v="60000"/>
    <x v="3198"/>
    <x v="717"/>
    <x v="105"/>
    <n v="8"/>
    <x v="2"/>
  </r>
  <r>
    <n v="3721"/>
    <n v="9658858"/>
    <s v="C"/>
    <s v="1N"/>
    <s v="4400 Ganymede Dr"/>
    <x v="6"/>
    <n v="3"/>
    <n v="2"/>
    <n v="1"/>
    <n v="2"/>
    <n v="2"/>
    <n v="1984"/>
    <n v="0.222"/>
    <n v="2198"/>
    <n v="250.23"/>
    <n v="550000"/>
    <n v="263.88"/>
    <n v="580000"/>
    <x v="2962"/>
    <n v="30000"/>
    <x v="3199"/>
    <x v="94"/>
    <x v="105"/>
    <n v="8"/>
    <x v="2"/>
  </r>
  <r>
    <n v="3722"/>
    <n v="3678060"/>
    <s v="C"/>
    <n v="11"/>
    <s v="3820 Breckenridge Dr"/>
    <x v="8"/>
    <n v="3"/>
    <n v="2"/>
    <n v="0"/>
    <n v="2"/>
    <n v="1"/>
    <n v="2017"/>
    <n v="0.126"/>
    <n v="1586"/>
    <n v="251.58"/>
    <n v="399000"/>
    <n v="274.27"/>
    <n v="435000"/>
    <x v="2963"/>
    <n v="36000"/>
    <x v="3200"/>
    <x v="2616"/>
    <x v="105"/>
    <n v="5"/>
    <x v="4"/>
  </r>
  <r>
    <n v="3723"/>
    <n v="8626095"/>
    <s v="C"/>
    <s v="LS"/>
    <s v="15609 La Catania Way"/>
    <x v="11"/>
    <n v="4"/>
    <n v="3"/>
    <n v="0"/>
    <n v="2"/>
    <n v="1"/>
    <n v="2017"/>
    <n v="0.217"/>
    <n v="3117"/>
    <n v="253.13"/>
    <n v="789000"/>
    <n v="253.13"/>
    <n v="789000"/>
    <x v="1"/>
    <n v="0"/>
    <x v="1"/>
    <x v="1"/>
    <x v="105"/>
    <n v="11"/>
    <x v="7"/>
  </r>
  <r>
    <n v="3724"/>
    <n v="3600016"/>
    <s v="C"/>
    <s v="2N"/>
    <s v="1617 Woodwind Ln"/>
    <x v="19"/>
    <n v="3"/>
    <n v="2"/>
    <n v="1"/>
    <n v="2"/>
    <n v="2"/>
    <n v="2020"/>
    <n v="0"/>
    <n v="2083"/>
    <n v="262.12"/>
    <n v="546000"/>
    <n v="263.08"/>
    <n v="548000"/>
    <x v="1146"/>
    <n v="2000"/>
    <x v="3201"/>
    <x v="2617"/>
    <x v="105"/>
    <n v="3"/>
    <x v="3"/>
  </r>
  <r>
    <n v="3725"/>
    <n v="6269267"/>
    <s v="C"/>
    <s v="NW"/>
    <s v="11512 Cedarcliffe Dr"/>
    <x v="18"/>
    <n v="4"/>
    <n v="2"/>
    <n v="0"/>
    <n v="3"/>
    <n v="1"/>
    <n v="1999"/>
    <n v="0.20599999999999999"/>
    <n v="2459"/>
    <n v="264.29000000000002"/>
    <n v="649900"/>
    <n v="302.32"/>
    <n v="743407"/>
    <x v="2964"/>
    <n v="93507"/>
    <x v="3202"/>
    <x v="2618"/>
    <x v="105"/>
    <n v="5"/>
    <x v="16"/>
  </r>
  <r>
    <n v="3726"/>
    <n v="4685615"/>
    <s v="C"/>
    <s v="SWW"/>
    <s v="6605 Alberta Cv"/>
    <x v="13"/>
    <n v="5"/>
    <n v="3"/>
    <n v="1"/>
    <n v="3"/>
    <n v="2"/>
    <n v="1999"/>
    <n v="0.377"/>
    <n v="3603"/>
    <n v="270.61"/>
    <n v="975000"/>
    <n v="345.55"/>
    <n v="1245000"/>
    <x v="2965"/>
    <n v="270000"/>
    <x v="3203"/>
    <x v="1631"/>
    <x v="105"/>
    <n v="5"/>
    <x v="3"/>
  </r>
  <r>
    <n v="3727"/>
    <n v="1397695"/>
    <s v="C"/>
    <s v="SWW"/>
    <s v="9316 Colberg Dr"/>
    <x v="15"/>
    <n v="3"/>
    <n v="2"/>
    <n v="0"/>
    <n v="2"/>
    <n v="1"/>
    <n v="1995"/>
    <n v="0.13800000000000001"/>
    <n v="2061"/>
    <n v="274.14"/>
    <n v="565000"/>
    <n v="288.69"/>
    <n v="595000"/>
    <x v="2966"/>
    <n v="30000"/>
    <x v="3204"/>
    <x v="2619"/>
    <x v="105"/>
    <n v="7"/>
    <x v="11"/>
  </r>
  <r>
    <n v="3728"/>
    <n v="9827923"/>
    <s v="C"/>
    <s v="NE"/>
    <s v="8303 Loralinda Dr"/>
    <x v="10"/>
    <n v="3"/>
    <n v="2"/>
    <n v="0"/>
    <n v="2"/>
    <n v="1"/>
    <n v="1978"/>
    <n v="0.17799999999999999"/>
    <n v="1557"/>
    <n v="276.17"/>
    <n v="430000"/>
    <n v="321.13"/>
    <n v="500000"/>
    <x v="2967"/>
    <n v="70000"/>
    <x v="3205"/>
    <x v="2556"/>
    <x v="105"/>
    <n v="4"/>
    <x v="4"/>
  </r>
  <r>
    <n v="3729"/>
    <n v="9445854"/>
    <s v="C"/>
    <s v="NW"/>
    <s v="11915 Wander Ln"/>
    <x v="18"/>
    <n v="3"/>
    <n v="2"/>
    <n v="0"/>
    <n v="2"/>
    <n v="1"/>
    <n v="1977"/>
    <n v="0.18"/>
    <n v="1441"/>
    <n v="277.58999999999997"/>
    <n v="400000"/>
    <n v="324.08"/>
    <n v="467000"/>
    <x v="2968"/>
    <n v="67000"/>
    <x v="3206"/>
    <x v="2620"/>
    <x v="105"/>
    <n v="4"/>
    <x v="4"/>
  </r>
  <r>
    <n v="3730"/>
    <n v="5883853"/>
    <s v="C"/>
    <s v="W"/>
    <s v="5215 Pink Poppy Pass #36"/>
    <x v="17"/>
    <n v="3"/>
    <n v="2"/>
    <n v="1"/>
    <n v="2"/>
    <n v="2"/>
    <n v="2020"/>
    <n v="0.1"/>
    <n v="2034"/>
    <n v="284.39999999999998"/>
    <n v="578470"/>
    <n v="286.19"/>
    <n v="582105"/>
    <x v="2969"/>
    <n v="3635"/>
    <x v="3207"/>
    <x v="2621"/>
    <x v="105"/>
    <n v="0"/>
    <x v="1"/>
  </r>
  <r>
    <n v="3731"/>
    <n v="7241928"/>
    <s v="C"/>
    <s v="N"/>
    <s v="4007 Palomar Ln"/>
    <x v="6"/>
    <n v="3"/>
    <n v="2"/>
    <n v="0"/>
    <n v="2"/>
    <n v="1"/>
    <n v="1980"/>
    <n v="0.19700000000000001"/>
    <n v="1925"/>
    <n v="285.70999999999998"/>
    <n v="550000"/>
    <n v="341.82"/>
    <n v="658000"/>
    <x v="2970"/>
    <n v="108000"/>
    <x v="3208"/>
    <x v="2622"/>
    <x v="105"/>
    <n v="5"/>
    <x v="16"/>
  </r>
  <r>
    <n v="3732"/>
    <n v="4335180"/>
    <s v="C"/>
    <s v="1N"/>
    <s v="8100 Pilgrims Pl"/>
    <x v="14"/>
    <n v="4"/>
    <n v="2"/>
    <n v="1"/>
    <n v="2"/>
    <n v="2"/>
    <n v="1981"/>
    <n v="0.19400000000000001"/>
    <n v="1969"/>
    <n v="292.02999999999997"/>
    <n v="575000"/>
    <n v="339.26"/>
    <n v="668000"/>
    <x v="2971"/>
    <n v="93000"/>
    <x v="3209"/>
    <x v="1956"/>
    <x v="105"/>
    <n v="7"/>
    <x v="16"/>
  </r>
  <r>
    <n v="3733"/>
    <n v="6685661"/>
    <s v="C"/>
    <s v="W"/>
    <s v="7124 S Brook Dr"/>
    <x v="30"/>
    <n v="4"/>
    <n v="2"/>
    <n v="0"/>
    <n v="2"/>
    <n v="1"/>
    <n v="1973"/>
    <n v="0.29599999999999999"/>
    <n v="1588"/>
    <n v="302.2"/>
    <n v="479900"/>
    <n v="377.83"/>
    <n v="600000"/>
    <x v="2972"/>
    <n v="120100"/>
    <x v="3210"/>
    <x v="2623"/>
    <x v="105"/>
    <n v="4"/>
    <x v="3"/>
  </r>
  <r>
    <n v="3734"/>
    <n v="3854432"/>
    <s v="C"/>
    <s v="10S"/>
    <s v="8208 Edgemoor Pl"/>
    <x v="15"/>
    <n v="3"/>
    <n v="2"/>
    <n v="0"/>
    <n v="2"/>
    <n v="1"/>
    <n v="1992"/>
    <n v="0.14499999999999999"/>
    <n v="1473"/>
    <n v="305.5"/>
    <n v="450000"/>
    <n v="380.18"/>
    <n v="560000"/>
    <x v="2973"/>
    <n v="110000"/>
    <x v="3211"/>
    <x v="2340"/>
    <x v="105"/>
    <n v="5"/>
    <x v="16"/>
  </r>
  <r>
    <n v="3735"/>
    <n v="3729802"/>
    <s v="C"/>
    <s v="10S"/>
    <s v="3107 Darnell Dr"/>
    <x v="31"/>
    <n v="3"/>
    <n v="2"/>
    <n v="0"/>
    <n v="0"/>
    <n v="1"/>
    <n v="1982"/>
    <n v="0.14099999999999999"/>
    <n v="1136"/>
    <n v="321.3"/>
    <n v="365000"/>
    <n v="377.15"/>
    <n v="428444"/>
    <x v="2974"/>
    <n v="63444"/>
    <x v="3212"/>
    <x v="2624"/>
    <x v="105"/>
    <n v="11"/>
    <x v="7"/>
  </r>
  <r>
    <n v="3736"/>
    <n v="6278318"/>
    <s v="C"/>
    <n v="9"/>
    <s v="616 Montopolis Dr"/>
    <x v="33"/>
    <n v="3"/>
    <n v="2"/>
    <n v="1"/>
    <n v="1"/>
    <n v="2"/>
    <n v="2020"/>
    <n v="7.1999999999999995E-2"/>
    <n v="1975"/>
    <n v="323.54000000000002"/>
    <n v="639000"/>
    <n v="317.97000000000003"/>
    <n v="628000"/>
    <x v="2975"/>
    <n v="-11000"/>
    <x v="3213"/>
    <x v="2625"/>
    <x v="105"/>
    <n v="105"/>
    <x v="78"/>
  </r>
  <r>
    <n v="3737"/>
    <n v="3160532"/>
    <s v="C"/>
    <s v="10N"/>
    <s v="2614 McGregor Dr"/>
    <x v="31"/>
    <n v="3"/>
    <n v="2"/>
    <n v="0"/>
    <n v="2"/>
    <n v="1"/>
    <n v="1972"/>
    <n v="0.223"/>
    <n v="1622"/>
    <n v="323.61"/>
    <n v="524900"/>
    <n v="320.58999999999997"/>
    <n v="520000"/>
    <x v="2976"/>
    <n v="-4900"/>
    <x v="3214"/>
    <x v="2626"/>
    <x v="105"/>
    <n v="33"/>
    <x v="76"/>
  </r>
  <r>
    <n v="3738"/>
    <n v="3521382"/>
    <s v="C"/>
    <s v="N"/>
    <s v="12802 Powderhorn St"/>
    <x v="6"/>
    <n v="3"/>
    <n v="2"/>
    <n v="0"/>
    <n v="2"/>
    <n v="1"/>
    <n v="1979"/>
    <n v="0.161"/>
    <n v="1224"/>
    <n v="325.98"/>
    <n v="399000"/>
    <n v="377.86"/>
    <n v="462500"/>
    <x v="2977"/>
    <n v="63500"/>
    <x v="3215"/>
    <x v="2627"/>
    <x v="105"/>
    <n v="3"/>
    <x v="3"/>
  </r>
  <r>
    <n v="3739"/>
    <n v="9253202"/>
    <s v="C"/>
    <s v="2N"/>
    <s v="9226 Meadow Vale"/>
    <x v="19"/>
    <n v="3"/>
    <n v="2"/>
    <n v="0"/>
    <n v="2"/>
    <n v="1"/>
    <n v="1970"/>
    <n v="0.32900000000000001"/>
    <n v="1650"/>
    <n v="330.3"/>
    <n v="545000"/>
    <n v="352.73"/>
    <n v="582000"/>
    <x v="2978"/>
    <n v="37000"/>
    <x v="3216"/>
    <x v="2628"/>
    <x v="105"/>
    <n v="6"/>
    <x v="32"/>
  </r>
  <r>
    <n v="3740"/>
    <n v="8502522"/>
    <s v="C"/>
    <s v="W"/>
    <s v="4701 Fieldstone Dr"/>
    <x v="17"/>
    <n v="3"/>
    <n v="2"/>
    <n v="0"/>
    <n v="2"/>
    <n v="1"/>
    <n v="1976"/>
    <n v="0.16400000000000001"/>
    <n v="1943"/>
    <n v="357.69"/>
    <n v="695000"/>
    <n v="357.69"/>
    <n v="695000"/>
    <x v="1"/>
    <n v="0"/>
    <x v="1"/>
    <x v="1"/>
    <x v="105"/>
    <n v="4"/>
    <x v="4"/>
  </r>
  <r>
    <n v="3741"/>
    <n v="4983053"/>
    <s v="C"/>
    <n v="3"/>
    <s v="4719 Herzog St"/>
    <x v="20"/>
    <n v="4"/>
    <n v="3"/>
    <n v="0"/>
    <n v="2"/>
    <n v="2"/>
    <n v="2017"/>
    <n v="8.7999999999999995E-2"/>
    <n v="2305"/>
    <n v="390.46"/>
    <n v="900000"/>
    <n v="466.38"/>
    <n v="1075000"/>
    <x v="2979"/>
    <n v="175000"/>
    <x v="3217"/>
    <x v="1081"/>
    <x v="105"/>
    <n v="5"/>
    <x v="16"/>
  </r>
  <r>
    <n v="3742"/>
    <n v="3947251"/>
    <s v="C"/>
    <n v="5"/>
    <s v="5005 Rob Scott St"/>
    <x v="21"/>
    <n v="3"/>
    <n v="2"/>
    <n v="1"/>
    <n v="1"/>
    <n v="2"/>
    <n v="2019"/>
    <n v="0.13900000000000001"/>
    <n v="1760"/>
    <n v="397.67"/>
    <n v="699900"/>
    <n v="403.41"/>
    <n v="710000"/>
    <x v="2980"/>
    <n v="10100"/>
    <x v="3218"/>
    <x v="2629"/>
    <x v="105"/>
    <n v="13"/>
    <x v="7"/>
  </r>
  <r>
    <n v="3743"/>
    <n v="9924306"/>
    <s v="C"/>
    <s v="1A"/>
    <s v="4300 Farhills Dr"/>
    <x v="34"/>
    <n v="4"/>
    <n v="3"/>
    <n v="0"/>
    <n v="2"/>
    <n v="2"/>
    <n v="1969"/>
    <n v="0.29399999999999998"/>
    <n v="2948"/>
    <n v="407.06"/>
    <n v="1200000"/>
    <n v="440.98"/>
    <n v="1300000"/>
    <x v="2981"/>
    <n v="100000"/>
    <x v="3219"/>
    <x v="1171"/>
    <x v="105"/>
    <n v="5"/>
    <x v="16"/>
  </r>
  <r>
    <n v="3744"/>
    <n v="4531422"/>
    <s v="C"/>
    <n v="6"/>
    <s v="402 Cherry Hill Dr"/>
    <x v="26"/>
    <n v="4"/>
    <n v="2"/>
    <n v="0"/>
    <n v="0"/>
    <n v="1"/>
    <n v="1961"/>
    <n v="0.25"/>
    <n v="1870"/>
    <n v="427.27"/>
    <n v="799000"/>
    <n v="467.91"/>
    <n v="875000"/>
    <x v="2982"/>
    <n v="76000"/>
    <x v="3220"/>
    <x v="2630"/>
    <x v="105"/>
    <n v="5"/>
    <x v="16"/>
  </r>
  <r>
    <n v="3745"/>
    <n v="5671122"/>
    <s v="C"/>
    <n v="4"/>
    <s v="5308 Evans Ave #1"/>
    <x v="22"/>
    <n v="3"/>
    <n v="3"/>
    <n v="0"/>
    <n v="0"/>
    <n v="2"/>
    <n v="2020"/>
    <n v="1.4999999999999999E-2"/>
    <n v="1511"/>
    <n v="449.36"/>
    <n v="678990"/>
    <n v="452.25"/>
    <n v="683345"/>
    <x v="741"/>
    <n v="4355"/>
    <x v="3221"/>
    <x v="2631"/>
    <x v="105"/>
    <n v="19"/>
    <x v="69"/>
  </r>
  <r>
    <n v="3746"/>
    <n v="1703391"/>
    <s v="C"/>
    <n v="4"/>
    <s v="4406 Avenue F St"/>
    <x v="22"/>
    <n v="3"/>
    <n v="3"/>
    <n v="0"/>
    <n v="1"/>
    <n v="2"/>
    <n v="2014"/>
    <n v="0.14399999999999999"/>
    <n v="2444"/>
    <n v="490.59"/>
    <n v="1199000"/>
    <n v="511.46"/>
    <n v="1250000"/>
    <x v="1448"/>
    <n v="51000"/>
    <x v="3222"/>
    <x v="2632"/>
    <x v="105"/>
    <n v="5"/>
    <x v="16"/>
  </r>
  <r>
    <n v="3747"/>
    <n v="7758346"/>
    <s v="C"/>
    <n v="5"/>
    <s v="2813 Castro St #2"/>
    <x v="24"/>
    <n v="2"/>
    <n v="2"/>
    <n v="1"/>
    <n v="1"/>
    <n v="2"/>
    <n v="2019"/>
    <n v="0.14599999999999999"/>
    <n v="910"/>
    <n v="538.46"/>
    <n v="490000"/>
    <n v="648.35"/>
    <n v="590000"/>
    <x v="2983"/>
    <n v="100000"/>
    <x v="3223"/>
    <x v="2633"/>
    <x v="105"/>
    <n v="4"/>
    <x v="3"/>
  </r>
  <r>
    <n v="3748"/>
    <n v="8105327"/>
    <s v="C"/>
    <s v="1B"/>
    <s v="1616 Confederate Ave"/>
    <x v="37"/>
    <n v="2"/>
    <n v="2"/>
    <n v="0"/>
    <n v="0"/>
    <n v="1"/>
    <n v="1922"/>
    <n v="8.4000000000000005E-2"/>
    <n v="1250"/>
    <n v="620"/>
    <n v="775000"/>
    <n v="672"/>
    <n v="840000"/>
    <x v="1363"/>
    <n v="65000"/>
    <x v="3224"/>
    <x v="2634"/>
    <x v="105"/>
    <n v="6"/>
    <x v="16"/>
  </r>
  <r>
    <n v="3749"/>
    <n v="2437499"/>
    <s v="C"/>
    <n v="6"/>
    <s v="2423 Wilson St #2"/>
    <x v="26"/>
    <n v="2"/>
    <n v="2"/>
    <n v="1"/>
    <n v="0"/>
    <n v="2"/>
    <n v="2020"/>
    <n v="0.16200000000000001"/>
    <n v="1003"/>
    <n v="633.1"/>
    <n v="635000"/>
    <n v="685.34"/>
    <n v="687400"/>
    <x v="2984"/>
    <n v="52400"/>
    <x v="3225"/>
    <x v="2635"/>
    <x v="105"/>
    <n v="10"/>
    <x v="28"/>
  </r>
  <r>
    <n v="3750"/>
    <n v="3210776"/>
    <s v="C"/>
    <n v="2"/>
    <s v="1707 Barbara St"/>
    <x v="25"/>
    <n v="3"/>
    <n v="1"/>
    <n v="0"/>
    <n v="1"/>
    <n v="1"/>
    <n v="1959"/>
    <n v="0.19900000000000001"/>
    <n v="1145"/>
    <n v="676.86"/>
    <n v="775000"/>
    <n v="708.3"/>
    <n v="811000"/>
    <x v="2985"/>
    <n v="36000"/>
    <x v="3226"/>
    <x v="2636"/>
    <x v="105"/>
    <n v="2"/>
    <x v="6"/>
  </r>
  <r>
    <n v="3751"/>
    <n v="8918096"/>
    <s v="C"/>
    <n v="5"/>
    <s v="33 Chalmers Ave"/>
    <x v="24"/>
    <n v="2"/>
    <n v="1"/>
    <n v="1"/>
    <n v="1"/>
    <n v="1"/>
    <n v="1932"/>
    <n v="0.13200000000000001"/>
    <n v="955"/>
    <n v="706.81"/>
    <n v="675000"/>
    <n v="785.34"/>
    <n v="750000"/>
    <x v="2986"/>
    <n v="75000"/>
    <x v="3227"/>
    <x v="254"/>
    <x v="105"/>
    <n v="3"/>
    <x v="6"/>
  </r>
  <r>
    <n v="3752"/>
    <n v="6672196"/>
    <s v="C"/>
    <s v="3E"/>
    <s v="6108 Brampton Dr"/>
    <x v="1"/>
    <n v="4"/>
    <n v="2"/>
    <n v="0"/>
    <n v="2"/>
    <n v="1"/>
    <n v="2021"/>
    <n v="0"/>
    <n v="1832"/>
    <n v="157.75"/>
    <n v="288990"/>
    <n v="157.24"/>
    <n v="288070"/>
    <x v="2987"/>
    <n v="-920"/>
    <x v="3228"/>
    <x v="2637"/>
    <x v="106"/>
    <n v="0"/>
    <x v="1"/>
  </r>
  <r>
    <n v="3753"/>
    <n v="1532814"/>
    <s v="C"/>
    <s v="SC"/>
    <s v="8000 Briarton Dr"/>
    <x v="35"/>
    <n v="3"/>
    <n v="2"/>
    <n v="0"/>
    <n v="2"/>
    <n v="1"/>
    <n v="1996"/>
    <n v="0.15"/>
    <n v="1782"/>
    <n v="162.18"/>
    <n v="289000"/>
    <n v="204.83"/>
    <n v="365000"/>
    <x v="2988"/>
    <n v="76000"/>
    <x v="3229"/>
    <x v="2638"/>
    <x v="106"/>
    <n v="6"/>
    <x v="4"/>
  </r>
  <r>
    <n v="3754"/>
    <n v="4301480"/>
    <s v="C"/>
    <s v="NE"/>
    <s v="7504 Elk Grove Path"/>
    <x v="28"/>
    <n v="3"/>
    <n v="2"/>
    <n v="1"/>
    <n v="2"/>
    <n v="2"/>
    <n v="2021"/>
    <n v="0.109"/>
    <n v="1793"/>
    <n v="162.74"/>
    <n v="291796"/>
    <n v="162.74"/>
    <n v="291796"/>
    <x v="1"/>
    <n v="0"/>
    <x v="1"/>
    <x v="1"/>
    <x v="106"/>
    <n v="0"/>
    <x v="1"/>
  </r>
  <r>
    <n v="3755"/>
    <n v="9209564"/>
    <s v="C"/>
    <s v="SC"/>
    <s v="7516 Harmony Shoals Bnd"/>
    <x v="8"/>
    <n v="3"/>
    <n v="2"/>
    <n v="1"/>
    <n v="2"/>
    <n v="2"/>
    <n v="2021"/>
    <n v="0.1"/>
    <n v="2047"/>
    <n v="171.46"/>
    <n v="350970"/>
    <n v="171.46"/>
    <n v="350970"/>
    <x v="1"/>
    <n v="0"/>
    <x v="1"/>
    <x v="1"/>
    <x v="106"/>
    <n v="0"/>
    <x v="1"/>
  </r>
  <r>
    <n v="3756"/>
    <n v="1849156"/>
    <s v="C"/>
    <s v="5E"/>
    <s v="15106 Parrish Ln"/>
    <x v="4"/>
    <n v="3"/>
    <n v="2"/>
    <n v="0"/>
    <n v="2"/>
    <n v="1"/>
    <n v="2012"/>
    <n v="0.13200000000000001"/>
    <n v="1652"/>
    <n v="172.52"/>
    <n v="285000"/>
    <n v="202.78"/>
    <n v="335000"/>
    <x v="2989"/>
    <n v="50000"/>
    <x v="3230"/>
    <x v="2639"/>
    <x v="106"/>
    <n v="4"/>
    <x v="4"/>
  </r>
  <r>
    <n v="3757"/>
    <n v="9895341"/>
    <s v="C"/>
    <s v="NE"/>
    <s v="11133 Avering Ln"/>
    <x v="28"/>
    <n v="4"/>
    <n v="2"/>
    <n v="0"/>
    <n v="2"/>
    <n v="1"/>
    <n v="1997"/>
    <n v="0.17599999999999999"/>
    <n v="1980"/>
    <n v="176.72"/>
    <n v="349900"/>
    <n v="198.23"/>
    <n v="392500"/>
    <x v="2990"/>
    <n v="42600"/>
    <x v="3231"/>
    <x v="2640"/>
    <x v="106"/>
    <n v="3"/>
    <x v="3"/>
  </r>
  <r>
    <n v="3758"/>
    <n v="9341416"/>
    <s v="C"/>
    <s v="SC"/>
    <s v="7312 Acela Trl"/>
    <x v="8"/>
    <n v="3"/>
    <n v="2"/>
    <n v="1"/>
    <n v="2"/>
    <n v="2"/>
    <n v="2020"/>
    <n v="0.1"/>
    <n v="1771"/>
    <n v="182.26"/>
    <n v="322790"/>
    <n v="182.26"/>
    <n v="322790"/>
    <x v="1"/>
    <n v="0"/>
    <x v="1"/>
    <x v="1"/>
    <x v="106"/>
    <n v="0"/>
    <x v="1"/>
  </r>
  <r>
    <n v="3759"/>
    <n v="9516570"/>
    <s v="C"/>
    <s v="LS"/>
    <s v="207 Rocky Coast Dr"/>
    <x v="11"/>
    <n v="5"/>
    <n v="4"/>
    <n v="1"/>
    <n v="2"/>
    <n v="2"/>
    <n v="2011"/>
    <n v="0.219"/>
    <n v="4133"/>
    <n v="199.61"/>
    <n v="825000"/>
    <n v="199.61"/>
    <n v="825000"/>
    <x v="1"/>
    <n v="0"/>
    <x v="1"/>
    <x v="1"/>
    <x v="106"/>
    <n v="23"/>
    <x v="214"/>
  </r>
  <r>
    <n v="3760"/>
    <n v="1551787"/>
    <s v="C"/>
    <s v="NW"/>
    <s v="9812 Nandina Cv"/>
    <x v="2"/>
    <n v="5"/>
    <n v="3"/>
    <n v="0"/>
    <n v="2"/>
    <n v="2"/>
    <n v="1994"/>
    <n v="0.30099999999999999"/>
    <n v="3374"/>
    <n v="201.54"/>
    <n v="680000"/>
    <n v="243.98"/>
    <n v="823200"/>
    <x v="2991"/>
    <n v="143200"/>
    <x v="3232"/>
    <x v="2641"/>
    <x v="106"/>
    <n v="4"/>
    <x v="4"/>
  </r>
  <r>
    <n v="3761"/>
    <n v="1080776"/>
    <s v="C"/>
    <s v="CLS"/>
    <s v="13717 Camp Comfort Ln"/>
    <x v="27"/>
    <n v="4"/>
    <n v="3"/>
    <n v="1"/>
    <n v="2"/>
    <n v="2"/>
    <n v="2017"/>
    <n v="0.17"/>
    <n v="3769"/>
    <n v="206.69"/>
    <n v="779000"/>
    <n v="249.67"/>
    <n v="941000"/>
    <x v="2992"/>
    <n v="162000"/>
    <x v="3233"/>
    <x v="2642"/>
    <x v="106"/>
    <n v="4"/>
    <x v="3"/>
  </r>
  <r>
    <n v="3762"/>
    <n v="7021404"/>
    <s v="C"/>
    <s v="HD"/>
    <s v="230 Grafton Ln"/>
    <x v="7"/>
    <n v="5"/>
    <n v="3"/>
    <n v="1"/>
    <n v="4"/>
    <n v="1"/>
    <n v="2006"/>
    <n v="0.66900000000000004"/>
    <n v="3274"/>
    <n v="213.5"/>
    <n v="699000"/>
    <n v="249.24"/>
    <n v="816000"/>
    <x v="2993"/>
    <n v="117000"/>
    <x v="3234"/>
    <x v="2643"/>
    <x v="106"/>
    <n v="4"/>
    <x v="3"/>
  </r>
  <r>
    <n v="3763"/>
    <n v="4449814"/>
    <s v="C"/>
    <s v="SWW"/>
    <s v="7205 Nubian Cv"/>
    <x v="13"/>
    <n v="5"/>
    <n v="4"/>
    <n v="0"/>
    <n v="3"/>
    <n v="2"/>
    <n v="2004"/>
    <n v="0.23"/>
    <n v="3725"/>
    <n v="214.5"/>
    <n v="799000"/>
    <n v="264.16000000000003"/>
    <n v="984000"/>
    <x v="2994"/>
    <n v="185000"/>
    <x v="3235"/>
    <x v="2644"/>
    <x v="106"/>
    <n v="6"/>
    <x v="32"/>
  </r>
  <r>
    <n v="3764"/>
    <n v="4767353"/>
    <s v="C"/>
    <s v="RN"/>
    <s v="2808 Lantana Ridge Dr"/>
    <x v="29"/>
    <n v="3"/>
    <n v="2"/>
    <n v="0"/>
    <n v="2"/>
    <n v="1"/>
    <n v="1999"/>
    <n v="0.188"/>
    <n v="2311"/>
    <n v="216.31"/>
    <n v="499900"/>
    <n v="257.42"/>
    <n v="594900"/>
    <x v="2995"/>
    <n v="95000"/>
    <x v="3236"/>
    <x v="2645"/>
    <x v="106"/>
    <n v="3"/>
    <x v="3"/>
  </r>
  <r>
    <n v="3765"/>
    <n v="2406435"/>
    <s v="C"/>
    <s v="SWE"/>
    <s v="11808 Arnold Ln"/>
    <x v="9"/>
    <n v="3"/>
    <n v="3"/>
    <n v="0"/>
    <n v="3"/>
    <n v="1"/>
    <n v="2004"/>
    <n v="0.496"/>
    <n v="2469"/>
    <n v="218.31"/>
    <n v="539000"/>
    <n v="232.89"/>
    <n v="575000"/>
    <x v="2996"/>
    <n v="36000"/>
    <x v="3237"/>
    <x v="1419"/>
    <x v="106"/>
    <n v="4"/>
    <x v="4"/>
  </r>
  <r>
    <n v="3766"/>
    <n v="8049297"/>
    <s v="C"/>
    <s v="HD"/>
    <s v="633 Merion Dr"/>
    <x v="7"/>
    <n v="3"/>
    <n v="2"/>
    <n v="1"/>
    <n v="3"/>
    <n v="1"/>
    <n v="2015"/>
    <n v="0.24"/>
    <n v="2790"/>
    <n v="227.6"/>
    <n v="635000"/>
    <n v="271.14999999999998"/>
    <n v="756500"/>
    <x v="2997"/>
    <n v="121500"/>
    <x v="3238"/>
    <x v="2646"/>
    <x v="106"/>
    <n v="4"/>
    <x v="4"/>
  </r>
  <r>
    <n v="3767"/>
    <n v="8971351"/>
    <s v="C"/>
    <s v="LS"/>
    <s v="118 Whitley Dr"/>
    <x v="11"/>
    <n v="5"/>
    <n v="3"/>
    <n v="1"/>
    <n v="3"/>
    <n v="2"/>
    <n v="2006"/>
    <n v="0.28399999999999997"/>
    <n v="4370"/>
    <n v="228.6"/>
    <n v="999000"/>
    <n v="227.69"/>
    <n v="995000"/>
    <x v="2998"/>
    <n v="-4000"/>
    <x v="3239"/>
    <x v="2647"/>
    <x v="106"/>
    <n v="7"/>
    <x v="11"/>
  </r>
  <r>
    <n v="3768"/>
    <n v="3538418"/>
    <s v="C"/>
    <s v="N"/>
    <s v="15928 Nightshade St"/>
    <x v="5"/>
    <n v="4"/>
    <n v="3"/>
    <n v="0"/>
    <n v="2"/>
    <n v="2"/>
    <n v="2018"/>
    <n v="0.109"/>
    <n v="2065"/>
    <n v="237.24"/>
    <n v="489900"/>
    <n v="295.39999999999998"/>
    <n v="610000"/>
    <x v="2999"/>
    <n v="120100"/>
    <x v="3240"/>
    <x v="2648"/>
    <x v="106"/>
    <n v="4"/>
    <x v="4"/>
  </r>
  <r>
    <n v="3769"/>
    <n v="6672205"/>
    <s v="C"/>
    <s v="NW"/>
    <s v="13117 Mill Stone Dr"/>
    <x v="3"/>
    <n v="3"/>
    <n v="2"/>
    <n v="1"/>
    <n v="2"/>
    <n v="2"/>
    <n v="1983"/>
    <n v="0.13800000000000001"/>
    <n v="1646"/>
    <n v="242.95"/>
    <n v="399900"/>
    <n v="274"/>
    <n v="451000"/>
    <x v="3000"/>
    <n v="51100"/>
    <x v="3241"/>
    <x v="1722"/>
    <x v="106"/>
    <n v="7"/>
    <x v="11"/>
  </r>
  <r>
    <n v="3770"/>
    <n v="8509365"/>
    <s v="C"/>
    <s v="10S"/>
    <s v="8109 ALMONDSBURY Ln"/>
    <x v="9"/>
    <n v="3"/>
    <n v="2"/>
    <n v="1"/>
    <n v="2"/>
    <n v="2"/>
    <n v="1995"/>
    <n v="0.113"/>
    <n v="1436"/>
    <n v="243.66"/>
    <n v="349900"/>
    <n v="313.37"/>
    <n v="450000"/>
    <x v="3001"/>
    <n v="100100"/>
    <x v="3242"/>
    <x v="2649"/>
    <x v="106"/>
    <n v="5"/>
    <x v="16"/>
  </r>
  <r>
    <n v="3771"/>
    <n v="1515409"/>
    <s v="C"/>
    <s v="SWW"/>
    <s v="5205 Corrientes Cv"/>
    <x v="13"/>
    <n v="4"/>
    <n v="3"/>
    <n v="1"/>
    <n v="3"/>
    <n v="2"/>
    <n v="1997"/>
    <n v="0.45200000000000001"/>
    <n v="3882"/>
    <n v="244.46"/>
    <n v="949000"/>
    <n v="289.8"/>
    <n v="1125000"/>
    <x v="1401"/>
    <n v="176000"/>
    <x v="3243"/>
    <x v="2650"/>
    <x v="106"/>
    <n v="5"/>
    <x v="4"/>
  </r>
  <r>
    <n v="3772"/>
    <n v="4336498"/>
    <s v="C"/>
    <s v="RRW"/>
    <s v="9605 Pasatiempo Dr"/>
    <x v="27"/>
    <n v="3"/>
    <n v="2"/>
    <n v="0"/>
    <n v="2"/>
    <n v="1"/>
    <n v="2004"/>
    <n v="0.182"/>
    <n v="2035"/>
    <n v="245.7"/>
    <n v="500000"/>
    <n v="333.42"/>
    <n v="678500"/>
    <x v="3002"/>
    <n v="178500"/>
    <x v="3244"/>
    <x v="2651"/>
    <x v="106"/>
    <n v="3"/>
    <x v="6"/>
  </r>
  <r>
    <n v="3773"/>
    <n v="4556928"/>
    <s v="C"/>
    <s v="W"/>
    <s v="7100 Covered Bridge Dr"/>
    <x v="30"/>
    <n v="3"/>
    <n v="2"/>
    <n v="1"/>
    <n v="2"/>
    <n v="1"/>
    <n v="2003"/>
    <n v="0.27600000000000002"/>
    <n v="2412"/>
    <n v="248.34"/>
    <n v="599000"/>
    <n v="321.31"/>
    <n v="775000"/>
    <x v="3003"/>
    <n v="176000"/>
    <x v="3245"/>
    <x v="2652"/>
    <x v="106"/>
    <n v="2"/>
    <x v="6"/>
  </r>
  <r>
    <n v="3774"/>
    <n v="9614240"/>
    <s v="C"/>
    <s v="10S"/>
    <s v="9000 Bill Hickcock Pass"/>
    <x v="9"/>
    <n v="3"/>
    <n v="2"/>
    <n v="0"/>
    <n v="2"/>
    <n v="1"/>
    <n v="1986"/>
    <n v="0.19400000000000001"/>
    <n v="1176"/>
    <n v="255.02"/>
    <n v="299900"/>
    <n v="318.88"/>
    <n v="375000"/>
    <x v="3004"/>
    <n v="75100"/>
    <x v="3246"/>
    <x v="2653"/>
    <x v="106"/>
    <n v="2"/>
    <x v="6"/>
  </r>
  <r>
    <n v="3775"/>
    <n v="4282375"/>
    <s v="C"/>
    <s v="SWE"/>
    <s v="1513 Canon Yeomans Trl"/>
    <x v="9"/>
    <n v="3"/>
    <n v="2"/>
    <n v="0"/>
    <n v="2"/>
    <n v="1"/>
    <n v="1999"/>
    <n v="0.129"/>
    <n v="1271"/>
    <n v="255.7"/>
    <n v="325000"/>
    <n v="326.51"/>
    <n v="415000"/>
    <x v="3005"/>
    <n v="90000"/>
    <x v="3247"/>
    <x v="1631"/>
    <x v="106"/>
    <n v="2"/>
    <x v="6"/>
  </r>
  <r>
    <n v="3776"/>
    <n v="7000086"/>
    <s v="C"/>
    <s v="SWW"/>
    <s v="6817 Telluride Trl"/>
    <x v="15"/>
    <n v="3"/>
    <n v="2"/>
    <n v="1"/>
    <n v="2"/>
    <n v="2"/>
    <n v="1998"/>
    <n v="0.114"/>
    <n v="2238"/>
    <n v="256.93"/>
    <n v="575000"/>
    <n v="279.27"/>
    <n v="625000"/>
    <x v="3006"/>
    <n v="50000"/>
    <x v="3248"/>
    <x v="595"/>
    <x v="106"/>
    <n v="6"/>
    <x v="16"/>
  </r>
  <r>
    <n v="3777"/>
    <n v="3611177"/>
    <s v="C"/>
    <s v="SWE"/>
    <s v="12004 Pepperidge Dr"/>
    <x v="13"/>
    <n v="4"/>
    <n v="2"/>
    <n v="1"/>
    <n v="2"/>
    <n v="2"/>
    <n v="2007"/>
    <n v="0.155"/>
    <n v="2405"/>
    <n v="259.88"/>
    <n v="625000"/>
    <n v="322.25"/>
    <n v="775000"/>
    <x v="3007"/>
    <n v="150000"/>
    <x v="3249"/>
    <x v="1642"/>
    <x v="106"/>
    <n v="4"/>
    <x v="3"/>
  </r>
  <r>
    <n v="3778"/>
    <n v="2749667"/>
    <s v="C"/>
    <s v="NE"/>
    <s v="11828 Natures Bnd"/>
    <x v="10"/>
    <n v="3"/>
    <n v="2"/>
    <n v="0"/>
    <n v="2"/>
    <n v="1"/>
    <n v="2012"/>
    <n v="0.14000000000000001"/>
    <n v="1886"/>
    <n v="262.45999999999998"/>
    <n v="495000"/>
    <n v="286.32"/>
    <n v="540000"/>
    <x v="3008"/>
    <n v="45000"/>
    <x v="3250"/>
    <x v="1305"/>
    <x v="106"/>
    <n v="4"/>
    <x v="4"/>
  </r>
  <r>
    <n v="3779"/>
    <n v="9010830"/>
    <s v="C"/>
    <s v="N"/>
    <s v="14829 Jacks Pond Rd"/>
    <x v="5"/>
    <n v="4"/>
    <n v="2"/>
    <n v="0"/>
    <n v="2"/>
    <n v="1"/>
    <n v="1998"/>
    <n v="0.152"/>
    <n v="1777"/>
    <n v="272.64999999999998"/>
    <n v="484500"/>
    <n v="258.86"/>
    <n v="460000"/>
    <x v="3009"/>
    <n v="-24500"/>
    <x v="3251"/>
    <x v="2654"/>
    <x v="106"/>
    <n v="7"/>
    <x v="11"/>
  </r>
  <r>
    <n v="3780"/>
    <n v="1982959"/>
    <s v="C"/>
    <s v="10S"/>
    <s v="1622 Cattle Trl"/>
    <x v="9"/>
    <n v="3"/>
    <n v="2"/>
    <n v="0"/>
    <n v="2"/>
    <n v="1"/>
    <n v="1985"/>
    <n v="0.17299999999999999"/>
    <n v="1281"/>
    <n v="273.22000000000003"/>
    <n v="350000"/>
    <n v="355.89"/>
    <n v="455900"/>
    <x v="3010"/>
    <n v="105900"/>
    <x v="3252"/>
    <x v="2655"/>
    <x v="106"/>
    <n v="1"/>
    <x v="5"/>
  </r>
  <r>
    <n v="3781"/>
    <n v="8870190"/>
    <s v="C"/>
    <s v="N"/>
    <s v="12902 Silver Creek Dr"/>
    <x v="6"/>
    <n v="3"/>
    <n v="2"/>
    <n v="0"/>
    <n v="2"/>
    <n v="1"/>
    <n v="1978"/>
    <n v="0.28799999999999998"/>
    <n v="2250"/>
    <n v="275.56"/>
    <n v="620000"/>
    <n v="313.33"/>
    <n v="705000"/>
    <x v="1282"/>
    <n v="85000"/>
    <x v="3253"/>
    <x v="2656"/>
    <x v="106"/>
    <n v="6"/>
    <x v="7"/>
  </r>
  <r>
    <n v="3782"/>
    <n v="9914875"/>
    <s v="C"/>
    <s v="SWW"/>
    <s v="8907 Sommerland Way"/>
    <x v="15"/>
    <n v="4"/>
    <n v="2"/>
    <n v="1"/>
    <n v="2"/>
    <n v="2"/>
    <n v="1999"/>
    <n v="0.13300000000000001"/>
    <n v="2401"/>
    <n v="281.13"/>
    <n v="675000"/>
    <n v="312.37"/>
    <n v="750000"/>
    <x v="3011"/>
    <n v="75000"/>
    <x v="3254"/>
    <x v="254"/>
    <x v="106"/>
    <n v="4"/>
    <x v="4"/>
  </r>
  <r>
    <n v="3783"/>
    <n v="4191209"/>
    <s v="C"/>
    <s v="10S"/>
    <s v="8207 Mauai Dr"/>
    <x v="15"/>
    <n v="3"/>
    <n v="2"/>
    <n v="0"/>
    <n v="2"/>
    <n v="1"/>
    <n v="1986"/>
    <n v="0.16300000000000001"/>
    <n v="1416"/>
    <n v="282.49"/>
    <n v="400000"/>
    <n v="361.58"/>
    <n v="512000"/>
    <x v="3012"/>
    <n v="112000"/>
    <x v="3255"/>
    <x v="1964"/>
    <x v="106"/>
    <n v="5"/>
    <x v="4"/>
  </r>
  <r>
    <n v="3784"/>
    <n v="2323846"/>
    <s v="C"/>
    <n v="9"/>
    <s v="6911 Idea Rd"/>
    <x v="33"/>
    <n v="3"/>
    <n v="2"/>
    <n v="0"/>
    <n v="2"/>
    <n v="2"/>
    <n v="2017"/>
    <n v="9.6000000000000002E-2"/>
    <n v="1762"/>
    <n v="293.42"/>
    <n v="517000"/>
    <n v="312.14999999999998"/>
    <n v="550000"/>
    <x v="3013"/>
    <n v="33000"/>
    <x v="3256"/>
    <x v="37"/>
    <x v="106"/>
    <n v="10"/>
    <x v="21"/>
  </r>
  <r>
    <n v="3785"/>
    <n v="9038239"/>
    <s v="C"/>
    <s v="10N"/>
    <s v="4418 Hank Ave #1"/>
    <x v="31"/>
    <n v="2"/>
    <n v="2"/>
    <n v="1"/>
    <n v="0"/>
    <n v="2"/>
    <n v="2009"/>
    <n v="9.4E-2"/>
    <n v="1854"/>
    <n v="296.66000000000003"/>
    <n v="550000"/>
    <n v="337.11"/>
    <n v="625000"/>
    <x v="3014"/>
    <n v="75000"/>
    <x v="3257"/>
    <x v="1400"/>
    <x v="106"/>
    <n v="4"/>
    <x v="3"/>
  </r>
  <r>
    <n v="3786"/>
    <n v="8124048"/>
    <s v="C"/>
    <s v="NW"/>
    <s v="11000 Bitteroot Cir"/>
    <x v="2"/>
    <n v="3"/>
    <n v="2"/>
    <n v="1"/>
    <n v="2"/>
    <n v="2"/>
    <n v="1980"/>
    <n v="1.07"/>
    <n v="3237"/>
    <n v="308.89999999999998"/>
    <n v="999900"/>
    <n v="308.64999999999998"/>
    <n v="999100"/>
    <x v="3015"/>
    <n v="-800"/>
    <x v="3258"/>
    <x v="2657"/>
    <x v="106"/>
    <n v="5"/>
    <x v="16"/>
  </r>
  <r>
    <n v="3787"/>
    <n v="3807836"/>
    <s v="C"/>
    <s v="W"/>
    <s v="4520 Eagle Feather Dr"/>
    <x v="17"/>
    <n v="3"/>
    <n v="2"/>
    <n v="0"/>
    <n v="2"/>
    <n v="1"/>
    <n v="1997"/>
    <n v="0.20699999999999999"/>
    <n v="2543"/>
    <n v="314.58999999999997"/>
    <n v="800000"/>
    <n v="344.08"/>
    <n v="875000"/>
    <x v="3016"/>
    <n v="75000"/>
    <x v="3259"/>
    <x v="1938"/>
    <x v="106"/>
    <n v="4"/>
    <x v="4"/>
  </r>
  <r>
    <n v="3788"/>
    <n v="5231861"/>
    <s v="C"/>
    <s v="10N"/>
    <s v="4602 Roundup Trl"/>
    <x v="31"/>
    <n v="3"/>
    <n v="2"/>
    <n v="0"/>
    <n v="2"/>
    <n v="1"/>
    <n v="1962"/>
    <n v="0.33100000000000002"/>
    <n v="1976"/>
    <n v="316.3"/>
    <n v="625000"/>
    <n v="331.53"/>
    <n v="655100"/>
    <x v="3017"/>
    <n v="30100"/>
    <x v="3260"/>
    <x v="2658"/>
    <x v="106"/>
    <n v="5"/>
    <x v="16"/>
  </r>
  <r>
    <n v="3789"/>
    <n v="6708418"/>
    <s v="C"/>
    <n v="3"/>
    <s v="7307 Glenhill Rd"/>
    <x v="12"/>
    <n v="4"/>
    <n v="2"/>
    <n v="0"/>
    <n v="2"/>
    <n v="1"/>
    <n v="1969"/>
    <n v="0.24099999999999999"/>
    <n v="1626"/>
    <n v="325.89"/>
    <n v="529900"/>
    <n v="325.39999999999998"/>
    <n v="529100"/>
    <x v="3018"/>
    <n v="-800"/>
    <x v="3261"/>
    <x v="2659"/>
    <x v="106"/>
    <n v="16"/>
    <x v="48"/>
  </r>
  <r>
    <n v="3790"/>
    <n v="5846212"/>
    <s v="C"/>
    <s v="LS"/>
    <s v="18105 Heard Loop"/>
    <x v="11"/>
    <n v="5"/>
    <n v="4"/>
    <n v="0"/>
    <n v="3"/>
    <n v="2"/>
    <n v="2017"/>
    <n v="0.38100000000000001"/>
    <n v="4107"/>
    <n v="328.71"/>
    <n v="1350000"/>
    <n v="344.53"/>
    <n v="1415000"/>
    <x v="286"/>
    <n v="65000"/>
    <x v="3262"/>
    <x v="2660"/>
    <x v="106"/>
    <n v="4"/>
    <x v="4"/>
  </r>
  <r>
    <n v="3791"/>
    <n v="2168507"/>
    <s v="C"/>
    <s v="W"/>
    <s v="7905 Floracita Ln #34"/>
    <x v="17"/>
    <n v="3"/>
    <n v="2"/>
    <n v="1"/>
    <n v="2"/>
    <n v="2"/>
    <n v="2020"/>
    <n v="0.1"/>
    <n v="1716"/>
    <n v="342.58"/>
    <n v="587860"/>
    <n v="346.61"/>
    <n v="594785"/>
    <x v="3019"/>
    <n v="6925"/>
    <x v="3263"/>
    <x v="2661"/>
    <x v="106"/>
    <n v="0"/>
    <x v="1"/>
  </r>
  <r>
    <n v="3792"/>
    <n v="5682789"/>
    <s v="C"/>
    <n v="5"/>
    <s v="1609 Ulit Ave #B"/>
    <x v="24"/>
    <n v="3"/>
    <n v="2"/>
    <n v="0"/>
    <n v="0"/>
    <n v="2"/>
    <n v="2005"/>
    <n v="0.05"/>
    <n v="1390"/>
    <n v="358.99"/>
    <n v="499000"/>
    <n v="420.86"/>
    <n v="585000"/>
    <x v="3020"/>
    <n v="86000"/>
    <x v="3264"/>
    <x v="2662"/>
    <x v="106"/>
    <n v="5"/>
    <x v="16"/>
  </r>
  <r>
    <n v="3793"/>
    <n v="2536719"/>
    <s v="C"/>
    <s v="1A"/>
    <s v="8507 Silver Ridge Dr"/>
    <x v="14"/>
    <n v="4"/>
    <n v="2"/>
    <n v="1"/>
    <n v="2"/>
    <n v="1"/>
    <n v="1969"/>
    <n v="0.26800000000000002"/>
    <n v="2193"/>
    <n v="364.8"/>
    <n v="800000"/>
    <n v="433.2"/>
    <n v="950000"/>
    <x v="3021"/>
    <n v="150000"/>
    <x v="3265"/>
    <x v="1411"/>
    <x v="106"/>
    <n v="5"/>
    <x v="4"/>
  </r>
  <r>
    <n v="3794"/>
    <n v="6074988"/>
    <s v="C"/>
    <n v="5"/>
    <s v="4909 &amp; 4911 Ledesma Rd"/>
    <x v="21"/>
    <n v="4"/>
    <n v="2"/>
    <n v="0"/>
    <n v="0"/>
    <n v="1"/>
    <n v="1951"/>
    <n v="0.43"/>
    <n v="1614"/>
    <n v="371.69"/>
    <n v="599900"/>
    <n v="340.77"/>
    <n v="550000"/>
    <x v="3022"/>
    <n v="-49900"/>
    <x v="3266"/>
    <x v="2663"/>
    <x v="106"/>
    <n v="13"/>
    <x v="123"/>
  </r>
  <r>
    <n v="3795"/>
    <n v="1725430"/>
    <s v="C"/>
    <s v="RRW"/>
    <s v="10309 Lavon Bnd"/>
    <x v="27"/>
    <n v="4"/>
    <n v="3"/>
    <n v="0"/>
    <n v="2"/>
    <n v="1"/>
    <n v="2020"/>
    <n v="0.22"/>
    <n v="3231"/>
    <n v="374.57"/>
    <n v="1210242"/>
    <n v="374.57"/>
    <n v="1210242"/>
    <x v="1"/>
    <n v="0"/>
    <x v="1"/>
    <x v="1"/>
    <x v="106"/>
    <n v="20"/>
    <x v="63"/>
  </r>
  <r>
    <n v="3796"/>
    <n v="6971873"/>
    <s v="C"/>
    <s v="1N"/>
    <s v="9005 Spicebrush Dr"/>
    <x v="14"/>
    <n v="4"/>
    <n v="3"/>
    <n v="0"/>
    <n v="2"/>
    <n v="2"/>
    <n v="1994"/>
    <n v="2.9729999999999999"/>
    <n v="3089"/>
    <n v="386.86"/>
    <n v="1195000"/>
    <n v="493.69"/>
    <n v="1525000"/>
    <x v="3023"/>
    <n v="330000"/>
    <x v="3267"/>
    <x v="2664"/>
    <x v="106"/>
    <n v="1"/>
    <x v="5"/>
  </r>
  <r>
    <n v="3797"/>
    <n v="7703047"/>
    <s v="C"/>
    <s v="10S"/>
    <s v="7913 Willet Trl"/>
    <x v="31"/>
    <n v="3"/>
    <n v="2"/>
    <n v="0"/>
    <n v="2"/>
    <n v="1"/>
    <n v="1994"/>
    <n v="0.16400000000000001"/>
    <n v="1438"/>
    <n v="389.43"/>
    <n v="560000"/>
    <n v="390.13"/>
    <n v="561000"/>
    <x v="1159"/>
    <n v="1000"/>
    <x v="3268"/>
    <x v="2665"/>
    <x v="106"/>
    <n v="5"/>
    <x v="16"/>
  </r>
  <r>
    <n v="3798"/>
    <n v="1145756"/>
    <s v="C"/>
    <n v="3"/>
    <s v="1612 Glenvalley Dr"/>
    <x v="20"/>
    <n v="4"/>
    <n v="2"/>
    <n v="0"/>
    <n v="0"/>
    <n v="1"/>
    <n v="1958"/>
    <n v="0.20899999999999999"/>
    <n v="2034"/>
    <n v="390.86"/>
    <n v="795000"/>
    <n v="430.19"/>
    <n v="875000"/>
    <x v="3024"/>
    <n v="80000"/>
    <x v="3269"/>
    <x v="2666"/>
    <x v="106"/>
    <n v="4"/>
    <x v="4"/>
  </r>
  <r>
    <n v="3799"/>
    <n v="2732997"/>
    <s v="C"/>
    <n v="3"/>
    <s v="5401 Gloucester Ln"/>
    <x v="20"/>
    <n v="4"/>
    <n v="2"/>
    <n v="0"/>
    <n v="2"/>
    <n v="1"/>
    <n v="1964"/>
    <n v="0.29799999999999999"/>
    <n v="1519"/>
    <n v="411.45"/>
    <n v="625000"/>
    <n v="460.83"/>
    <n v="700000"/>
    <x v="3025"/>
    <n v="75000"/>
    <x v="3270"/>
    <x v="569"/>
    <x v="106"/>
    <n v="4"/>
    <x v="3"/>
  </r>
  <r>
    <n v="3800"/>
    <n v="4148937"/>
    <s v="C"/>
    <s v="10S"/>
    <s v="8001 Tiffany Dr"/>
    <x v="15"/>
    <n v="3"/>
    <n v="2"/>
    <n v="0"/>
    <n v="2"/>
    <n v="1"/>
    <n v="1986"/>
    <n v="0.13400000000000001"/>
    <n v="1416"/>
    <n v="423.66"/>
    <n v="599900"/>
    <n v="427.26"/>
    <n v="605000"/>
    <x v="3026"/>
    <n v="5100"/>
    <x v="3271"/>
    <x v="2667"/>
    <x v="106"/>
    <n v="6"/>
    <x v="32"/>
  </r>
  <r>
    <n v="3801"/>
    <n v="3273928"/>
    <s v="C"/>
    <s v="8W"/>
    <s v="1120 Elder Cir"/>
    <x v="36"/>
    <n v="4"/>
    <n v="3"/>
    <n v="1"/>
    <n v="2"/>
    <n v="2"/>
    <n v="1984"/>
    <n v="1.032"/>
    <n v="4385"/>
    <n v="431.01"/>
    <n v="1890000"/>
    <n v="428.05"/>
    <n v="1877000"/>
    <x v="3027"/>
    <n v="-13000"/>
    <x v="3272"/>
    <x v="2668"/>
    <x v="106"/>
    <n v="23"/>
    <x v="57"/>
  </r>
  <r>
    <n v="3802"/>
    <n v="1232442"/>
    <s v="C"/>
    <s v="8W"/>
    <s v="6651 Whitemarsh Valley Walk"/>
    <x v="23"/>
    <n v="3"/>
    <n v="2"/>
    <n v="1"/>
    <n v="2"/>
    <n v="2"/>
    <n v="1984"/>
    <n v="0.22"/>
    <n v="2549"/>
    <n v="451.16"/>
    <n v="1150000"/>
    <n v="557.08000000000004"/>
    <n v="1420000"/>
    <x v="3028"/>
    <n v="270000"/>
    <x v="3273"/>
    <x v="2669"/>
    <x v="106"/>
    <n v="5"/>
    <x v="4"/>
  </r>
  <r>
    <n v="3803"/>
    <n v="8612786"/>
    <s v="C"/>
    <s v="W"/>
    <s v="5705 Oakclaire Dr"/>
    <x v="17"/>
    <n v="3"/>
    <n v="2"/>
    <n v="0"/>
    <n v="2"/>
    <n v="1"/>
    <n v="2009"/>
    <n v="0.34399999999999997"/>
    <n v="1546"/>
    <n v="452.78"/>
    <n v="700000"/>
    <n v="452.78"/>
    <n v="700000"/>
    <x v="1"/>
    <n v="0"/>
    <x v="1"/>
    <x v="1"/>
    <x v="106"/>
    <n v="6"/>
    <x v="32"/>
  </r>
  <r>
    <n v="3804"/>
    <n v="7279875"/>
    <s v="C"/>
    <s v="1B"/>
    <s v="5112 Fairview Dr"/>
    <x v="34"/>
    <n v="3"/>
    <n v="2"/>
    <n v="0"/>
    <n v="2"/>
    <n v="1"/>
    <n v="1950"/>
    <n v="0.20399999999999999"/>
    <n v="1642"/>
    <n v="471.38"/>
    <n v="774000"/>
    <n v="549.94000000000005"/>
    <n v="903000"/>
    <x v="3029"/>
    <n v="129000"/>
    <x v="3274"/>
    <x v="1014"/>
    <x v="106"/>
    <n v="5"/>
    <x v="16"/>
  </r>
  <r>
    <n v="3805"/>
    <n v="3893109"/>
    <s v="C"/>
    <n v="4"/>
    <s v="5702 Woodrow Ave"/>
    <x v="42"/>
    <n v="3"/>
    <n v="2"/>
    <n v="0"/>
    <n v="2"/>
    <n v="1"/>
    <n v="1998"/>
    <n v="0.14499999999999999"/>
    <n v="1490"/>
    <n v="503.36"/>
    <n v="750000"/>
    <n v="503.36"/>
    <n v="750000"/>
    <x v="1"/>
    <n v="0"/>
    <x v="1"/>
    <x v="1"/>
    <x v="106"/>
    <n v="9"/>
    <x v="21"/>
  </r>
  <r>
    <n v="3806"/>
    <n v="9789867"/>
    <s v="C"/>
    <n v="4"/>
    <s v="4203 Avenue B"/>
    <x v="22"/>
    <n v="4"/>
    <n v="3"/>
    <n v="0"/>
    <n v="0"/>
    <n v="2"/>
    <n v="1926"/>
    <n v="0.15"/>
    <n v="2507"/>
    <n v="518.54999999999995"/>
    <n v="1300000"/>
    <n v="560.03"/>
    <n v="1404000"/>
    <x v="3030"/>
    <n v="104000"/>
    <x v="3275"/>
    <x v="626"/>
    <x v="106"/>
    <n v="4"/>
    <x v="4"/>
  </r>
  <r>
    <n v="3807"/>
    <n v="5095012"/>
    <s v="C"/>
    <n v="4"/>
    <s v="5308 Evans Ave #2"/>
    <x v="22"/>
    <n v="2"/>
    <n v="2"/>
    <n v="0"/>
    <n v="0"/>
    <n v="2"/>
    <n v="2020"/>
    <n v="0.14499999999999999"/>
    <n v="905"/>
    <n v="534.79999999999995"/>
    <n v="483990"/>
    <n v="526.05999999999995"/>
    <n v="476087"/>
    <x v="3031"/>
    <n v="-7903"/>
    <x v="3276"/>
    <x v="2670"/>
    <x v="106"/>
    <n v="67"/>
    <x v="156"/>
  </r>
  <r>
    <n v="3808"/>
    <n v="6413720"/>
    <s v="C"/>
    <s v="8E"/>
    <s v="805 The High Rd"/>
    <x v="23"/>
    <n v="4"/>
    <n v="3"/>
    <n v="1"/>
    <n v="3"/>
    <n v="2"/>
    <n v="1995"/>
    <n v="0.66600000000000004"/>
    <n v="3264"/>
    <n v="609.34"/>
    <n v="1988888"/>
    <n v="582.11"/>
    <n v="1900000"/>
    <x v="1662"/>
    <n v="-88888"/>
    <x v="3277"/>
    <x v="2671"/>
    <x v="106"/>
    <n v="8"/>
    <x v="2"/>
  </r>
  <r>
    <n v="3809"/>
    <n v="1291210"/>
    <s v="C"/>
    <n v="6"/>
    <s v="1303 Bonham Ter"/>
    <x v="26"/>
    <n v="3"/>
    <n v="2"/>
    <n v="1"/>
    <n v="0"/>
    <n v="2"/>
    <n v="1940"/>
    <n v="0.123"/>
    <n v="2081"/>
    <n v="624.70000000000005"/>
    <n v="1300000"/>
    <n v="648.73"/>
    <n v="1350000"/>
    <x v="3032"/>
    <n v="50000"/>
    <x v="3278"/>
    <x v="574"/>
    <x v="106"/>
    <n v="7"/>
    <x v="11"/>
  </r>
  <r>
    <n v="3810"/>
    <n v="1005963"/>
    <s v="C"/>
    <s v="1B"/>
    <s v="2302 Johnson St"/>
    <x v="37"/>
    <n v="2"/>
    <n v="2"/>
    <n v="1"/>
    <n v="0"/>
    <n v="2"/>
    <n v="2007"/>
    <n v="6.4000000000000001E-2"/>
    <n v="1564"/>
    <n v="638.75"/>
    <n v="999000"/>
    <n v="620.20000000000005"/>
    <n v="970000"/>
    <x v="3033"/>
    <n v="-29000"/>
    <x v="3279"/>
    <x v="2672"/>
    <x v="106"/>
    <n v="4"/>
    <x v="4"/>
  </r>
  <r>
    <n v="3811"/>
    <n v="3156225"/>
    <s v="C"/>
    <n v="5"/>
    <s v="2213 Santa Rita St"/>
    <x v="24"/>
    <n v="3"/>
    <n v="1"/>
    <n v="0"/>
    <n v="0"/>
    <n v="1"/>
    <n v="1930"/>
    <n v="7.3999999999999996E-2"/>
    <n v="780"/>
    <n v="641.03"/>
    <n v="500000"/>
    <n v="641.03"/>
    <n v="500000"/>
    <x v="1"/>
    <n v="0"/>
    <x v="1"/>
    <x v="1"/>
    <x v="106"/>
    <n v="15"/>
    <x v="48"/>
  </r>
  <r>
    <n v="3812"/>
    <n v="4502510"/>
    <s v="C"/>
    <s v="1B"/>
    <s v="3505 Windsor Rd"/>
    <x v="37"/>
    <n v="3"/>
    <n v="2"/>
    <n v="1"/>
    <n v="2"/>
    <n v="1"/>
    <n v="1940"/>
    <n v="0.20300000000000001"/>
    <n v="1859"/>
    <n v="901.02"/>
    <n v="1675000"/>
    <n v="906.4"/>
    <n v="1685000"/>
    <x v="2491"/>
    <n v="10000"/>
    <x v="3280"/>
    <x v="2673"/>
    <x v="106"/>
    <n v="6"/>
    <x v="4"/>
  </r>
  <r>
    <n v="3813"/>
    <n v="5190588"/>
    <s v="C"/>
    <s v="3E"/>
    <s v="6116 Shanjia Dr"/>
    <x v="1"/>
    <n v="4"/>
    <n v="3"/>
    <n v="0"/>
    <n v="2"/>
    <n v="1"/>
    <n v="2020"/>
    <n v="0"/>
    <n v="2170"/>
    <n v="138.71"/>
    <n v="300990"/>
    <n v="139.52000000000001"/>
    <n v="302765"/>
    <x v="19"/>
    <n v="1775"/>
    <x v="3281"/>
    <x v="2674"/>
    <x v="107"/>
    <n v="3"/>
    <x v="3"/>
  </r>
  <r>
    <n v="3814"/>
    <n v="7362695"/>
    <s v="C"/>
    <s v="NE"/>
    <s v="11804 Arran St"/>
    <x v="28"/>
    <n v="3"/>
    <n v="2"/>
    <n v="0"/>
    <n v="2"/>
    <n v="1"/>
    <n v="2016"/>
    <n v="0.17299999999999999"/>
    <n v="2344"/>
    <n v="151.44999999999999"/>
    <n v="355000"/>
    <n v="189.85"/>
    <n v="445000"/>
    <x v="1099"/>
    <n v="90000"/>
    <x v="3282"/>
    <x v="2675"/>
    <x v="107"/>
    <n v="6"/>
    <x v="32"/>
  </r>
  <r>
    <n v="3815"/>
    <n v="3773066"/>
    <s v="C"/>
    <s v="NE"/>
    <s v="11417 GLEN FALLOCH Ct"/>
    <x v="28"/>
    <n v="3"/>
    <n v="2"/>
    <n v="1"/>
    <n v="2"/>
    <n v="2"/>
    <n v="1999"/>
    <n v="0.27800000000000002"/>
    <n v="2227"/>
    <n v="157.16"/>
    <n v="349999"/>
    <n v="211.05"/>
    <n v="470000"/>
    <x v="3034"/>
    <n v="120001"/>
    <x v="3283"/>
    <x v="2676"/>
    <x v="107"/>
    <n v="6"/>
    <x v="32"/>
  </r>
  <r>
    <n v="3816"/>
    <n v="4426492"/>
    <s v="C"/>
    <s v="PF"/>
    <s v="12313 Calibri Ln"/>
    <x v="10"/>
    <n v="4"/>
    <n v="3"/>
    <n v="1"/>
    <n v="2"/>
    <n v="2"/>
    <n v="2018"/>
    <n v="0.12"/>
    <n v="2412"/>
    <n v="165.8"/>
    <n v="399900"/>
    <n v="194.9"/>
    <n v="470110"/>
    <x v="3035"/>
    <n v="70210"/>
    <x v="3284"/>
    <x v="2677"/>
    <x v="107"/>
    <n v="5"/>
    <x v="16"/>
  </r>
  <r>
    <n v="3817"/>
    <n v="4305119"/>
    <s v="C"/>
    <n v="11"/>
    <s v="7304 Branrust Dr"/>
    <x v="8"/>
    <n v="4"/>
    <n v="2"/>
    <n v="1"/>
    <n v="2"/>
    <n v="2"/>
    <n v="2019"/>
    <n v="0.13800000000000001"/>
    <n v="2621"/>
    <n v="171.65"/>
    <n v="449900"/>
    <n v="194.58"/>
    <n v="510000"/>
    <x v="1251"/>
    <n v="60100"/>
    <x v="3285"/>
    <x v="2678"/>
    <x v="107"/>
    <n v="4"/>
    <x v="4"/>
  </r>
  <r>
    <n v="3818"/>
    <n v="1280475"/>
    <s v="C"/>
    <s v="SC"/>
    <s v="7508 Travertine Spring Dr"/>
    <x v="8"/>
    <n v="3"/>
    <n v="2"/>
    <n v="1"/>
    <n v="2"/>
    <n v="2"/>
    <n v="2021"/>
    <n v="0.1"/>
    <n v="1942"/>
    <n v="177.29"/>
    <n v="344300"/>
    <n v="177.29"/>
    <n v="344300"/>
    <x v="1"/>
    <n v="0"/>
    <x v="1"/>
    <x v="1"/>
    <x v="107"/>
    <n v="0"/>
    <x v="1"/>
  </r>
  <r>
    <n v="3819"/>
    <n v="8795817"/>
    <s v="C"/>
    <s v="RRW"/>
    <s v="15409 Cambria Cv"/>
    <x v="27"/>
    <n v="4"/>
    <n v="2"/>
    <n v="1"/>
    <n v="2"/>
    <n v="2"/>
    <n v="1988"/>
    <n v="0.2"/>
    <n v="2951"/>
    <n v="179.6"/>
    <n v="529990"/>
    <n v="196.54"/>
    <n v="580000"/>
    <x v="3036"/>
    <n v="50010"/>
    <x v="3286"/>
    <x v="2679"/>
    <x v="107"/>
    <n v="8"/>
    <x v="2"/>
  </r>
  <r>
    <n v="3820"/>
    <n v="6293143"/>
    <s v="C"/>
    <s v="3E"/>
    <s v="5645 Pinon Vista Dr"/>
    <x v="1"/>
    <n v="3"/>
    <n v="2"/>
    <n v="0"/>
    <n v="0"/>
    <n v="1"/>
    <n v="1980"/>
    <n v="0.111"/>
    <n v="1269"/>
    <n v="185.19"/>
    <n v="235000"/>
    <n v="204.89"/>
    <n v="260000"/>
    <x v="3037"/>
    <n v="25000"/>
    <x v="3287"/>
    <x v="2680"/>
    <x v="107"/>
    <n v="5"/>
    <x v="16"/>
  </r>
  <r>
    <n v="3821"/>
    <n v="6050094"/>
    <s v="C"/>
    <s v="SC"/>
    <s v="6721 Marble Creek Loop"/>
    <x v="35"/>
    <n v="3"/>
    <n v="2"/>
    <n v="0"/>
    <n v="2"/>
    <n v="1"/>
    <n v="2002"/>
    <n v="0.13200000000000001"/>
    <n v="1433"/>
    <n v="191.91"/>
    <n v="275000"/>
    <n v="265.18"/>
    <n v="380000"/>
    <x v="3038"/>
    <n v="105000"/>
    <x v="3288"/>
    <x v="1751"/>
    <x v="107"/>
    <n v="2"/>
    <x v="6"/>
  </r>
  <r>
    <n v="3822"/>
    <n v="8266883"/>
    <s v="C"/>
    <s v="10S"/>
    <s v="7702 Wynne Ln"/>
    <x v="31"/>
    <n v="4"/>
    <n v="2"/>
    <n v="0"/>
    <n v="0"/>
    <n v="1"/>
    <n v="1991"/>
    <n v="0.41499999999999998"/>
    <n v="1803"/>
    <n v="194.12"/>
    <n v="350000"/>
    <n v="235.72"/>
    <n v="425000"/>
    <x v="3039"/>
    <n v="75000"/>
    <x v="3289"/>
    <x v="1345"/>
    <x v="107"/>
    <n v="4"/>
    <x v="4"/>
  </r>
  <r>
    <n v="3823"/>
    <n v="2259990"/>
    <s v="C"/>
    <s v="HD"/>
    <s v="143 Goodwater Ct"/>
    <x v="7"/>
    <n v="4"/>
    <n v="3"/>
    <n v="1"/>
    <n v="2"/>
    <n v="2"/>
    <n v="2012"/>
    <n v="0.24199999999999999"/>
    <n v="2871"/>
    <n v="195.05"/>
    <n v="560000"/>
    <n v="239.46"/>
    <n v="687500"/>
    <x v="3040"/>
    <n v="127500"/>
    <x v="3290"/>
    <x v="2681"/>
    <x v="107"/>
    <n v="4"/>
    <x v="4"/>
  </r>
  <r>
    <n v="3824"/>
    <n v="6882187"/>
    <s v="C"/>
    <s v="RRW"/>
    <s v="15620 Echo Hills Dr"/>
    <x v="27"/>
    <n v="3"/>
    <n v="2"/>
    <n v="2"/>
    <n v="2"/>
    <n v="1.5"/>
    <n v="2007"/>
    <n v="0.189"/>
    <n v="3172"/>
    <n v="195.46"/>
    <n v="620000"/>
    <n v="234.87"/>
    <n v="745000"/>
    <x v="3041"/>
    <n v="125000"/>
    <x v="3291"/>
    <x v="2682"/>
    <x v="107"/>
    <n v="5"/>
    <x v="16"/>
  </r>
  <r>
    <n v="3825"/>
    <n v="7537840"/>
    <s v="C"/>
    <s v="SC"/>
    <s v="8816 Edmundsbury Dr"/>
    <x v="35"/>
    <n v="3"/>
    <n v="2"/>
    <n v="1"/>
    <n v="2"/>
    <n v="2"/>
    <n v="2011"/>
    <n v="0.11799999999999999"/>
    <n v="1738"/>
    <n v="200.81"/>
    <n v="349000"/>
    <n v="231.3"/>
    <n v="402000"/>
    <x v="3042"/>
    <n v="53000"/>
    <x v="3292"/>
    <x v="2683"/>
    <x v="107"/>
    <n v="5"/>
    <x v="16"/>
  </r>
  <r>
    <n v="3826"/>
    <n v="9011188"/>
    <s v="C"/>
    <s v="CLS"/>
    <s v="14600 Banbridge Trl"/>
    <x v="27"/>
    <n v="4"/>
    <n v="2"/>
    <n v="0"/>
    <n v="2"/>
    <n v="1"/>
    <n v="2001"/>
    <n v="0.23100000000000001"/>
    <n v="2452"/>
    <n v="202.08"/>
    <n v="495500"/>
    <n v="224.31"/>
    <n v="550000"/>
    <x v="3043"/>
    <n v="54500"/>
    <x v="3293"/>
    <x v="2684"/>
    <x v="107"/>
    <n v="3"/>
    <x v="21"/>
  </r>
  <r>
    <n v="3827"/>
    <n v="9041003"/>
    <s v="C"/>
    <s v="NW"/>
    <s v="8803 Crest Ridge Cir"/>
    <x v="18"/>
    <n v="4"/>
    <n v="2"/>
    <n v="1"/>
    <n v="2"/>
    <n v="1"/>
    <n v="1976"/>
    <n v="0.33600000000000002"/>
    <n v="3428"/>
    <n v="204.2"/>
    <n v="699999"/>
    <n v="250"/>
    <n v="857000"/>
    <x v="3044"/>
    <n v="157001"/>
    <x v="3294"/>
    <x v="2685"/>
    <x v="107"/>
    <n v="3"/>
    <x v="3"/>
  </r>
  <r>
    <n v="3828"/>
    <n v="1215184"/>
    <s v="C"/>
    <s v="NW"/>
    <s v="11120 Sandstone Trl"/>
    <x v="18"/>
    <n v="4"/>
    <n v="3"/>
    <n v="0"/>
    <n v="2"/>
    <n v="2"/>
    <n v="2001"/>
    <n v="0.17199999999999999"/>
    <n v="3300"/>
    <n v="204.55"/>
    <n v="675000"/>
    <n v="221.21"/>
    <n v="730000"/>
    <x v="86"/>
    <n v="55000"/>
    <x v="3295"/>
    <x v="2686"/>
    <x v="107"/>
    <n v="1"/>
    <x v="5"/>
  </r>
  <r>
    <n v="3829"/>
    <n v="6661919"/>
    <s v="C"/>
    <s v="SC"/>
    <s v="7419 Acela Trl"/>
    <x v="8"/>
    <n v="3"/>
    <n v="2"/>
    <n v="1"/>
    <n v="2"/>
    <n v="2"/>
    <n v="2021"/>
    <n v="0.1"/>
    <n v="1942"/>
    <n v="205.59"/>
    <n v="399249"/>
    <n v="205.59"/>
    <n v="399249"/>
    <x v="1"/>
    <n v="0"/>
    <x v="1"/>
    <x v="1"/>
    <x v="107"/>
    <n v="0"/>
    <x v="1"/>
  </r>
  <r>
    <n v="3830"/>
    <n v="9834863"/>
    <s v="C"/>
    <s v="HD"/>
    <s v="174 BIG HORN Cir"/>
    <x v="7"/>
    <n v="5"/>
    <n v="4"/>
    <n v="1"/>
    <n v="3"/>
    <n v="2"/>
    <n v="2020"/>
    <n v="0.32700000000000001"/>
    <n v="3946"/>
    <n v="209.07"/>
    <n v="825000"/>
    <n v="238.22"/>
    <n v="940000"/>
    <x v="2952"/>
    <n v="115000"/>
    <x v="3296"/>
    <x v="2687"/>
    <x v="107"/>
    <n v="6"/>
    <x v="16"/>
  </r>
  <r>
    <n v="3831"/>
    <n v="9087526"/>
    <s v="C"/>
    <s v="SC"/>
    <s v="10312 Bankhead Dr"/>
    <x v="35"/>
    <n v="3"/>
    <n v="2"/>
    <n v="0"/>
    <n v="3"/>
    <n v="1"/>
    <n v="2018"/>
    <n v="0.13100000000000001"/>
    <n v="1524"/>
    <n v="213.19"/>
    <n v="324900"/>
    <n v="285.43"/>
    <n v="435000"/>
    <x v="3045"/>
    <n v="110100"/>
    <x v="3297"/>
    <x v="2688"/>
    <x v="107"/>
    <n v="5"/>
    <x v="16"/>
  </r>
  <r>
    <n v="3832"/>
    <n v="1301103"/>
    <s v="C"/>
    <n v="11"/>
    <s v="6813 Colorado Bluffs Rd"/>
    <x v="8"/>
    <n v="4"/>
    <n v="2"/>
    <n v="0"/>
    <n v="3"/>
    <n v="1"/>
    <n v="2019"/>
    <n v="0.17799999999999999"/>
    <n v="1764"/>
    <n v="215.42"/>
    <n v="380000"/>
    <n v="234.69"/>
    <n v="414000"/>
    <x v="3046"/>
    <n v="34000"/>
    <x v="3298"/>
    <x v="2689"/>
    <x v="107"/>
    <n v="2"/>
    <x v="6"/>
  </r>
  <r>
    <n v="3833"/>
    <n v="2599209"/>
    <s v="C"/>
    <s v="3E"/>
    <s v="9017 Berryline Cv"/>
    <x v="1"/>
    <n v="3"/>
    <n v="2"/>
    <n v="0"/>
    <n v="2"/>
    <n v="1"/>
    <n v="2009"/>
    <n v="0.14699999999999999"/>
    <n v="1203"/>
    <n v="216.04"/>
    <n v="259900"/>
    <n v="275.73"/>
    <n v="331700"/>
    <x v="3047"/>
    <n v="71800"/>
    <x v="3299"/>
    <x v="2690"/>
    <x v="107"/>
    <n v="4"/>
    <x v="4"/>
  </r>
  <r>
    <n v="3834"/>
    <n v="7769268"/>
    <s v="C"/>
    <s v="HD"/>
    <s v="420 Torrington Dr"/>
    <x v="7"/>
    <n v="4"/>
    <n v="2"/>
    <n v="0"/>
    <n v="3"/>
    <n v="1"/>
    <n v="2008"/>
    <n v="0.21299999999999999"/>
    <n v="2505"/>
    <n v="217.56"/>
    <n v="545000"/>
    <n v="229.54"/>
    <n v="575000"/>
    <x v="3048"/>
    <n v="30000"/>
    <x v="3300"/>
    <x v="2691"/>
    <x v="107"/>
    <n v="12"/>
    <x v="10"/>
  </r>
  <r>
    <n v="3835"/>
    <n v="6401588"/>
    <s v="C"/>
    <s v="RN"/>
    <s v="12511 Simmental Dr"/>
    <x v="29"/>
    <n v="4"/>
    <n v="3"/>
    <n v="0"/>
    <n v="2"/>
    <n v="2"/>
    <n v="2020"/>
    <n v="0.15"/>
    <n v="3222"/>
    <n v="221.86"/>
    <n v="714842"/>
    <n v="221.86"/>
    <n v="714842"/>
    <x v="1"/>
    <n v="0"/>
    <x v="1"/>
    <x v="1"/>
    <x v="107"/>
    <n v="92"/>
    <x v="199"/>
  </r>
  <r>
    <n v="3836"/>
    <n v="4222877"/>
    <s v="C"/>
    <s v="3E"/>
    <s v="5801 Alsace Trl"/>
    <x v="1"/>
    <n v="2"/>
    <n v="1"/>
    <n v="0"/>
    <n v="0"/>
    <n v="1"/>
    <n v="1980"/>
    <n v="0.14699999999999999"/>
    <n v="939"/>
    <n v="223.64"/>
    <n v="210000"/>
    <n v="242.28"/>
    <n v="227500"/>
    <x v="3049"/>
    <n v="17500"/>
    <x v="3301"/>
    <x v="1171"/>
    <x v="107"/>
    <n v="5"/>
    <x v="16"/>
  </r>
  <r>
    <n v="3837"/>
    <n v="2183117"/>
    <s v="C"/>
    <s v="PF"/>
    <s v="1505 Verdana Dr"/>
    <x v="10"/>
    <n v="4"/>
    <n v="2"/>
    <n v="0"/>
    <n v="2"/>
    <n v="1"/>
    <n v="2015"/>
    <n v="0.11799999999999999"/>
    <n v="1838"/>
    <n v="225.79"/>
    <n v="415000"/>
    <n v="244.83"/>
    <n v="450000"/>
    <x v="395"/>
    <n v="35000"/>
    <x v="3302"/>
    <x v="2692"/>
    <x v="107"/>
    <n v="14"/>
    <x v="27"/>
  </r>
  <r>
    <n v="3838"/>
    <n v="4425690"/>
    <s v="C"/>
    <s v="HD"/>
    <s v="351 Merion Dr"/>
    <x v="7"/>
    <n v="3"/>
    <n v="4"/>
    <n v="1"/>
    <n v="3"/>
    <n v="2"/>
    <n v="2013"/>
    <n v="0.23899999999999999"/>
    <n v="3313"/>
    <n v="226.08"/>
    <n v="749000"/>
    <n v="236.95"/>
    <n v="785000"/>
    <x v="3050"/>
    <n v="36000"/>
    <x v="3303"/>
    <x v="1743"/>
    <x v="107"/>
    <n v="11"/>
    <x v="7"/>
  </r>
  <r>
    <n v="3839"/>
    <n v="7857414"/>
    <s v="C"/>
    <s v="1N"/>
    <s v="8202 Aloe Cv"/>
    <x v="18"/>
    <n v="4"/>
    <n v="3"/>
    <n v="0"/>
    <n v="2"/>
    <n v="2"/>
    <n v="1993"/>
    <n v="0.26200000000000001"/>
    <n v="3966"/>
    <n v="226.3"/>
    <n v="897500"/>
    <n v="302.57"/>
    <n v="1200000"/>
    <x v="3051"/>
    <n v="302500"/>
    <x v="3304"/>
    <x v="2693"/>
    <x v="107"/>
    <n v="5"/>
    <x v="16"/>
  </r>
  <r>
    <n v="3840"/>
    <n v="8056843"/>
    <s v="C"/>
    <s v="SWE"/>
    <s v="612 Linares Ln"/>
    <x v="9"/>
    <n v="3"/>
    <n v="2"/>
    <n v="0"/>
    <n v="2"/>
    <n v="1"/>
    <n v="2017"/>
    <n v="0.193"/>
    <n v="1833"/>
    <n v="226.4"/>
    <n v="415000"/>
    <n v="248.77"/>
    <n v="456000"/>
    <x v="3052"/>
    <n v="41000"/>
    <x v="3305"/>
    <x v="2694"/>
    <x v="107"/>
    <n v="4"/>
    <x v="4"/>
  </r>
  <r>
    <n v="3841"/>
    <n v="6987944"/>
    <s v="C"/>
    <s v="1N"/>
    <s v="8108 Chardonnay Cv"/>
    <x v="18"/>
    <n v="5"/>
    <n v="3"/>
    <n v="1"/>
    <n v="3"/>
    <n v="2"/>
    <n v="1995"/>
    <n v="0.34"/>
    <n v="3902"/>
    <n v="230.39"/>
    <n v="899000"/>
    <n v="269.08999999999997"/>
    <n v="1050000"/>
    <x v="3053"/>
    <n v="151000"/>
    <x v="3306"/>
    <x v="2695"/>
    <x v="107"/>
    <n v="5"/>
    <x v="16"/>
  </r>
  <r>
    <n v="3842"/>
    <n v="9348448"/>
    <s v="C"/>
    <s v="RN"/>
    <s v="12725 Appaloosa Chase Dr"/>
    <x v="29"/>
    <n v="3"/>
    <n v="2"/>
    <n v="0"/>
    <n v="2"/>
    <n v="1"/>
    <n v="2003"/>
    <n v="0.17199999999999999"/>
    <n v="2510"/>
    <n v="231.08"/>
    <n v="580000"/>
    <n v="254.98"/>
    <n v="640000"/>
    <x v="3054"/>
    <n v="60000"/>
    <x v="3307"/>
    <x v="159"/>
    <x v="107"/>
    <n v="3"/>
    <x v="3"/>
  </r>
  <r>
    <n v="3843"/>
    <n v="2458094"/>
    <s v="C"/>
    <s v="SWE"/>
    <s v="12509 White Eagle Rd"/>
    <x v="9"/>
    <n v="3"/>
    <n v="3"/>
    <n v="0"/>
    <n v="2"/>
    <n v="1.5"/>
    <n v="2013"/>
    <n v="0.13"/>
    <n v="2332"/>
    <n v="231.56"/>
    <n v="540000"/>
    <n v="261.58"/>
    <n v="610000"/>
    <x v="578"/>
    <n v="70000"/>
    <x v="3308"/>
    <x v="2010"/>
    <x v="107"/>
    <n v="7"/>
    <x v="32"/>
  </r>
  <r>
    <n v="3844"/>
    <n v="1475003"/>
    <s v="C"/>
    <s v="CLS"/>
    <s v="11200 Persimmon Gap Dr"/>
    <x v="27"/>
    <n v="3"/>
    <n v="2"/>
    <n v="0"/>
    <n v="2"/>
    <n v="1"/>
    <n v="2009"/>
    <n v="0.14799999999999999"/>
    <n v="1933"/>
    <n v="232.28"/>
    <n v="449000"/>
    <n v="294.88"/>
    <n v="570000"/>
    <x v="3055"/>
    <n v="121000"/>
    <x v="3309"/>
    <x v="2696"/>
    <x v="107"/>
    <n v="4"/>
    <x v="4"/>
  </r>
  <r>
    <n v="3845"/>
    <n v="1505431"/>
    <s v="C"/>
    <s v="NE"/>
    <s v="10813 Worn Sole Dr"/>
    <x v="28"/>
    <n v="3"/>
    <n v="2"/>
    <n v="1"/>
    <n v="2"/>
    <n v="2"/>
    <n v="2012"/>
    <n v="0.11899999999999999"/>
    <n v="1590"/>
    <n v="233.96"/>
    <n v="372000"/>
    <n v="270.44"/>
    <n v="430000"/>
    <x v="3056"/>
    <n v="58000"/>
    <x v="3310"/>
    <x v="2697"/>
    <x v="107"/>
    <n v="6"/>
    <x v="32"/>
  </r>
  <r>
    <n v="3846"/>
    <n v="5786744"/>
    <s v="C"/>
    <s v="10S"/>
    <s v="3311 Harpers Ferry Ln"/>
    <x v="31"/>
    <n v="4"/>
    <n v="2"/>
    <n v="0"/>
    <n v="0"/>
    <n v="1"/>
    <n v="1979"/>
    <n v="0.16"/>
    <n v="1777"/>
    <n v="235.79"/>
    <n v="419000"/>
    <n v="241.98"/>
    <n v="430000"/>
    <x v="3057"/>
    <n v="11000"/>
    <x v="3311"/>
    <x v="2698"/>
    <x v="107"/>
    <n v="6"/>
    <x v="32"/>
  </r>
  <r>
    <n v="3847"/>
    <n v="6668196"/>
    <s v="C"/>
    <s v="N"/>
    <s v="1900 Cervin Blvd"/>
    <x v="5"/>
    <n v="4"/>
    <n v="2"/>
    <n v="1"/>
    <n v="2"/>
    <n v="2"/>
    <n v="1984"/>
    <n v="0.19900000000000001"/>
    <n v="1791"/>
    <n v="242.26"/>
    <n v="433888"/>
    <n v="240.09"/>
    <n v="430000"/>
    <x v="3058"/>
    <n v="-3888"/>
    <x v="3312"/>
    <x v="2699"/>
    <x v="107"/>
    <n v="0"/>
    <x v="50"/>
  </r>
  <r>
    <n v="3848"/>
    <n v="6710314"/>
    <s v="C"/>
    <s v="HD"/>
    <s v="462 Stone River Dr"/>
    <x v="7"/>
    <n v="4"/>
    <n v="3"/>
    <n v="1"/>
    <n v="4"/>
    <n v="1"/>
    <n v="2017"/>
    <n v="0.25"/>
    <n v="2973"/>
    <n v="243.86"/>
    <n v="725000"/>
    <n v="257.32"/>
    <n v="765000"/>
    <x v="3059"/>
    <n v="40000"/>
    <x v="3313"/>
    <x v="286"/>
    <x v="107"/>
    <n v="6"/>
    <x v="16"/>
  </r>
  <r>
    <n v="3849"/>
    <n v="5568993"/>
    <s v="C"/>
    <n v="11"/>
    <s v="4701 Bucks Run"/>
    <x v="8"/>
    <n v="3"/>
    <n v="2"/>
    <n v="0"/>
    <n v="2"/>
    <n v="1"/>
    <n v="1976"/>
    <n v="0.22"/>
    <n v="1218"/>
    <n v="246.31"/>
    <n v="300000"/>
    <n v="295.57"/>
    <n v="360000"/>
    <x v="3060"/>
    <n v="60000"/>
    <x v="3314"/>
    <x v="665"/>
    <x v="107"/>
    <n v="4"/>
    <x v="4"/>
  </r>
  <r>
    <n v="3850"/>
    <n v="3556987"/>
    <s v="C"/>
    <s v="RRW"/>
    <s v="14701 Catarina Way"/>
    <x v="27"/>
    <n v="3"/>
    <n v="3"/>
    <n v="0"/>
    <n v="2"/>
    <n v="2"/>
    <n v="2017"/>
    <n v="0.14399999999999999"/>
    <n v="1806"/>
    <n v="246.4"/>
    <n v="445000"/>
    <n v="310.08"/>
    <n v="560000"/>
    <x v="3061"/>
    <n v="115000"/>
    <x v="3315"/>
    <x v="2700"/>
    <x v="107"/>
    <n v="4"/>
    <x v="4"/>
  </r>
  <r>
    <n v="3851"/>
    <n v="2788896"/>
    <s v="C"/>
    <s v="LS"/>
    <s v="5021 Inks Clearing Ln"/>
    <x v="11"/>
    <n v="4"/>
    <n v="3"/>
    <n v="1"/>
    <n v="2"/>
    <n v="2"/>
    <n v="2017"/>
    <n v="0.14000000000000001"/>
    <n v="2598"/>
    <n v="248.27"/>
    <n v="645000"/>
    <n v="279.45"/>
    <n v="726000"/>
    <x v="3062"/>
    <n v="81000"/>
    <x v="3316"/>
    <x v="2701"/>
    <x v="107"/>
    <n v="3"/>
    <x v="3"/>
  </r>
  <r>
    <n v="3852"/>
    <n v="8452245"/>
    <s v="C"/>
    <s v="W"/>
    <s v="7825 Aria Loop"/>
    <x v="30"/>
    <n v="5"/>
    <n v="4"/>
    <n v="0"/>
    <n v="3"/>
    <n v="2"/>
    <n v="2013"/>
    <n v="1.4690000000000001"/>
    <n v="3700"/>
    <n v="250"/>
    <n v="925000"/>
    <n v="270.81"/>
    <n v="1002000"/>
    <x v="3063"/>
    <n v="77000"/>
    <x v="3317"/>
    <x v="2702"/>
    <x v="107"/>
    <n v="8"/>
    <x v="2"/>
  </r>
  <r>
    <n v="3853"/>
    <n v="1518800"/>
    <s v="C"/>
    <s v="NW"/>
    <s v="11407 Costakes Dr"/>
    <x v="18"/>
    <n v="4"/>
    <n v="3"/>
    <n v="1"/>
    <n v="2"/>
    <n v="1"/>
    <n v="1982"/>
    <n v="0.36699999999999999"/>
    <n v="3542"/>
    <n v="251.24"/>
    <n v="889900"/>
    <n v="310.56"/>
    <n v="1100000"/>
    <x v="3064"/>
    <n v="210100"/>
    <x v="3318"/>
    <x v="2703"/>
    <x v="107"/>
    <n v="2"/>
    <x v="6"/>
  </r>
  <r>
    <n v="3854"/>
    <n v="3121189"/>
    <s v="C"/>
    <s v="RN"/>
    <s v="12923 Brigham Dr"/>
    <x v="29"/>
    <n v="5"/>
    <n v="3"/>
    <n v="1"/>
    <n v="3"/>
    <n v="2"/>
    <n v="1999"/>
    <n v="0.22700000000000001"/>
    <n v="3535"/>
    <n v="253.18"/>
    <n v="895000"/>
    <n v="253.18"/>
    <n v="895000"/>
    <x v="1"/>
    <n v="0"/>
    <x v="1"/>
    <x v="1"/>
    <x v="107"/>
    <n v="4"/>
    <x v="4"/>
  </r>
  <r>
    <n v="3855"/>
    <n v="8950362"/>
    <s v="C"/>
    <s v="10S"/>
    <s v="925 Echo Ln"/>
    <x v="31"/>
    <n v="3"/>
    <n v="2"/>
    <n v="0"/>
    <n v="2"/>
    <n v="1"/>
    <n v="1973"/>
    <n v="0.17499999999999999"/>
    <n v="1268"/>
    <n v="256.31"/>
    <n v="325000"/>
    <n v="303.63"/>
    <n v="385000"/>
    <x v="3065"/>
    <n v="60000"/>
    <x v="3319"/>
    <x v="2704"/>
    <x v="107"/>
    <n v="1"/>
    <x v="5"/>
  </r>
  <r>
    <n v="3856"/>
    <n v="2112328"/>
    <s v="C"/>
    <s v="SWE"/>
    <s v="12517 Alcanza Dr"/>
    <x v="13"/>
    <n v="5"/>
    <n v="4"/>
    <n v="0"/>
    <n v="3"/>
    <n v="2"/>
    <n v="2008"/>
    <n v="0.23100000000000001"/>
    <n v="3702"/>
    <n v="256.62"/>
    <n v="950000"/>
    <n v="256.62"/>
    <n v="950000"/>
    <x v="1"/>
    <n v="0"/>
    <x v="1"/>
    <x v="1"/>
    <x v="107"/>
    <n v="14"/>
    <x v="27"/>
  </r>
  <r>
    <n v="3857"/>
    <n v="6791535"/>
    <s v="C"/>
    <s v="W"/>
    <s v="7832 Tusman Dr"/>
    <x v="17"/>
    <n v="4"/>
    <n v="3"/>
    <n v="1"/>
    <n v="2"/>
    <n v="2"/>
    <n v="2010"/>
    <n v="0.439"/>
    <n v="3112"/>
    <n v="256.75"/>
    <n v="799000"/>
    <n v="267.67"/>
    <n v="833000"/>
    <x v="3066"/>
    <n v="34000"/>
    <x v="3320"/>
    <x v="2705"/>
    <x v="107"/>
    <n v="5"/>
    <x v="16"/>
  </r>
  <r>
    <n v="3858"/>
    <n v="9127158"/>
    <s v="C"/>
    <s v="SWW"/>
    <s v="7008 Magenta Ln"/>
    <x v="13"/>
    <n v="5"/>
    <n v="4"/>
    <n v="0"/>
    <n v="2"/>
    <n v="2"/>
    <n v="2004"/>
    <n v="0.318"/>
    <n v="3852"/>
    <n v="259.32"/>
    <n v="998888"/>
    <n v="337.49"/>
    <n v="1300000"/>
    <x v="3067"/>
    <n v="301112"/>
    <x v="3321"/>
    <x v="2706"/>
    <x v="107"/>
    <n v="7"/>
    <x v="32"/>
  </r>
  <r>
    <n v="3859"/>
    <n v="7962575"/>
    <s v="C"/>
    <s v="NW"/>
    <s v="7404 Peabody Dr"/>
    <x v="3"/>
    <n v="3"/>
    <n v="2"/>
    <n v="1"/>
    <n v="2"/>
    <n v="2"/>
    <n v="1994"/>
    <n v="0.11899999999999999"/>
    <n v="2022"/>
    <n v="259.58999999999997"/>
    <n v="524900"/>
    <n v="331.36"/>
    <n v="670000"/>
    <x v="3068"/>
    <n v="145100"/>
    <x v="3322"/>
    <x v="2707"/>
    <x v="107"/>
    <n v="5"/>
    <x v="4"/>
  </r>
  <r>
    <n v="3860"/>
    <n v="5220033"/>
    <s v="C"/>
    <s v="SWW"/>
    <s v="7016 Bending Oak Rd"/>
    <x v="15"/>
    <n v="3"/>
    <n v="2"/>
    <n v="1"/>
    <n v="2"/>
    <n v="2"/>
    <n v="1999"/>
    <n v="0.16400000000000001"/>
    <n v="2110"/>
    <n v="260.66000000000003"/>
    <n v="550000"/>
    <n v="318.25"/>
    <n v="671500"/>
    <x v="3069"/>
    <n v="121500"/>
    <x v="3323"/>
    <x v="2708"/>
    <x v="107"/>
    <n v="4"/>
    <x v="4"/>
  </r>
  <r>
    <n v="3861"/>
    <n v="7678399"/>
    <s v="C"/>
    <s v="5E"/>
    <s v="6409 Alleyton Dr"/>
    <x v="4"/>
    <n v="3"/>
    <n v="2"/>
    <n v="0"/>
    <n v="2"/>
    <n v="1"/>
    <n v="2014"/>
    <n v="0.13200000000000001"/>
    <n v="1719"/>
    <n v="261.77999999999997"/>
    <n v="450000"/>
    <n v="290.29000000000002"/>
    <n v="499000"/>
    <x v="3070"/>
    <n v="49000"/>
    <x v="3324"/>
    <x v="2709"/>
    <x v="107"/>
    <n v="5"/>
    <x v="16"/>
  </r>
  <r>
    <n v="3862"/>
    <n v="4924135"/>
    <s v="C"/>
    <s v="LS"/>
    <s v="17017 Rush Pea Cir"/>
    <x v="11"/>
    <n v="4"/>
    <n v="3"/>
    <n v="2"/>
    <n v="4"/>
    <n v="2"/>
    <n v="2012"/>
    <n v="0.29599999999999999"/>
    <n v="3639"/>
    <n v="264.08"/>
    <n v="961000"/>
    <n v="332.51"/>
    <n v="1210000"/>
    <x v="3071"/>
    <n v="249000"/>
    <x v="3325"/>
    <x v="2710"/>
    <x v="107"/>
    <n v="2"/>
    <x v="6"/>
  </r>
  <r>
    <n v="3863"/>
    <n v="1431719"/>
    <s v="C"/>
    <s v="RN"/>
    <s v="12025 Montclair Bnd"/>
    <x v="29"/>
    <n v="4"/>
    <n v="3"/>
    <n v="1"/>
    <n v="3"/>
    <n v="2"/>
    <n v="2009"/>
    <n v="0.22900000000000001"/>
    <n v="2934"/>
    <n v="264.14"/>
    <n v="775000"/>
    <n v="285.62"/>
    <n v="838000"/>
    <x v="3072"/>
    <n v="63000"/>
    <x v="3326"/>
    <x v="2711"/>
    <x v="107"/>
    <n v="4"/>
    <x v="3"/>
  </r>
  <r>
    <n v="3864"/>
    <n v="4819626"/>
    <s v="C"/>
    <s v="NE"/>
    <s v="1102 Hermitage Dr"/>
    <x v="10"/>
    <n v="4"/>
    <n v="3"/>
    <n v="0"/>
    <n v="2"/>
    <n v="1"/>
    <n v="1980"/>
    <n v="0.39700000000000002"/>
    <n v="2071"/>
    <n v="264.61"/>
    <n v="548000"/>
    <n v="326.17"/>
    <n v="675500"/>
    <x v="3073"/>
    <n v="127500"/>
    <x v="3327"/>
    <x v="2712"/>
    <x v="107"/>
    <n v="4"/>
    <x v="4"/>
  </r>
  <r>
    <n v="3865"/>
    <n v="4541668"/>
    <s v="C"/>
    <s v="LS"/>
    <s v="207 Antigua Way"/>
    <x v="11"/>
    <n v="4"/>
    <n v="2"/>
    <n v="0"/>
    <n v="2"/>
    <n v="1"/>
    <n v="2015"/>
    <n v="0.188"/>
    <n v="2419"/>
    <n v="268.70999999999998"/>
    <n v="650000"/>
    <n v="336.92"/>
    <n v="815000"/>
    <x v="3074"/>
    <n v="165000"/>
    <x v="3328"/>
    <x v="2713"/>
    <x v="107"/>
    <n v="5"/>
    <x v="16"/>
  </r>
  <r>
    <n v="3866"/>
    <n v="9720732"/>
    <s v="C"/>
    <s v="SWE"/>
    <s v="4700 Hibiscus Valley Dr"/>
    <x v="13"/>
    <n v="4"/>
    <n v="2"/>
    <n v="1"/>
    <n v="2"/>
    <n v="2"/>
    <n v="1999"/>
    <n v="0.126"/>
    <n v="2485"/>
    <n v="271.63"/>
    <n v="675000"/>
    <n v="313.88"/>
    <n v="780000"/>
    <x v="3075"/>
    <n v="105000"/>
    <x v="3329"/>
    <x v="2714"/>
    <x v="107"/>
    <n v="4"/>
    <x v="4"/>
  </r>
  <r>
    <n v="3867"/>
    <n v="1418309"/>
    <s v="C"/>
    <n v="11"/>
    <s v="4703 Candletree Ln"/>
    <x v="8"/>
    <n v="3"/>
    <n v="2"/>
    <n v="0"/>
    <n v="2"/>
    <n v="1"/>
    <n v="1980"/>
    <n v="0.122"/>
    <n v="1093"/>
    <n v="273.56"/>
    <n v="299000"/>
    <n v="302.83999999999997"/>
    <n v="331000"/>
    <x v="3076"/>
    <n v="32000"/>
    <x v="3330"/>
    <x v="2715"/>
    <x v="107"/>
    <n v="5"/>
    <x v="4"/>
  </r>
  <r>
    <n v="3868"/>
    <n v="9532826"/>
    <s v="C"/>
    <s v="LS"/>
    <s v="1622 Sundown Dr"/>
    <x v="11"/>
    <n v="4"/>
    <n v="3"/>
    <n v="0"/>
    <n v="2"/>
    <n v="2"/>
    <n v="2000"/>
    <n v="0.161"/>
    <n v="2806"/>
    <n v="276.19"/>
    <n v="775000"/>
    <n v="328.94"/>
    <n v="923000"/>
    <x v="3077"/>
    <n v="148000"/>
    <x v="3331"/>
    <x v="2716"/>
    <x v="107"/>
    <n v="4"/>
    <x v="4"/>
  </r>
  <r>
    <n v="3869"/>
    <n v="3532850"/>
    <s v="C"/>
    <s v="SWW"/>
    <s v="10905 Cusseta Ln"/>
    <x v="13"/>
    <n v="4"/>
    <n v="3"/>
    <n v="1"/>
    <n v="3"/>
    <n v="1.5"/>
    <n v="2005"/>
    <n v="0.26700000000000002"/>
    <n v="3532"/>
    <n v="277.45999999999998"/>
    <n v="980000"/>
    <n v="300.11"/>
    <n v="1060000"/>
    <x v="3078"/>
    <n v="80000"/>
    <x v="3332"/>
    <x v="2512"/>
    <x v="107"/>
    <n v="3"/>
    <x v="3"/>
  </r>
  <r>
    <n v="3870"/>
    <n v="8576882"/>
    <s v="C"/>
    <s v="LS"/>
    <s v="3001 Noack Dr"/>
    <x v="16"/>
    <n v="3"/>
    <n v="4"/>
    <n v="0"/>
    <n v="2"/>
    <n v="1"/>
    <n v="2011"/>
    <n v="0.22800000000000001"/>
    <n v="2503"/>
    <n v="277.67"/>
    <n v="695000"/>
    <n v="285.66000000000003"/>
    <n v="715000"/>
    <x v="3079"/>
    <n v="20000"/>
    <x v="3333"/>
    <x v="2717"/>
    <x v="107"/>
    <n v="3"/>
    <x v="3"/>
  </r>
  <r>
    <n v="3871"/>
    <n v="5249637"/>
    <s v="C"/>
    <s v="HD"/>
    <s v="11235 Mesa Verde Dr"/>
    <x v="7"/>
    <n v="4"/>
    <n v="4"/>
    <n v="1"/>
    <n v="3"/>
    <n v="2"/>
    <n v="2019"/>
    <n v="0.34"/>
    <n v="3947"/>
    <n v="278.44"/>
    <n v="1099000"/>
    <n v="268.67"/>
    <n v="1060430"/>
    <x v="3080"/>
    <n v="-38570"/>
    <x v="3334"/>
    <x v="2718"/>
    <x v="107"/>
    <n v="75"/>
    <x v="130"/>
  </r>
  <r>
    <n v="3872"/>
    <n v="8710016"/>
    <s v="C"/>
    <s v="SWE"/>
    <s v="10314 Bilbrook Pl"/>
    <x v="9"/>
    <n v="3"/>
    <n v="2"/>
    <n v="1"/>
    <n v="2"/>
    <n v="2"/>
    <n v="1986"/>
    <n v="0.13"/>
    <n v="1332"/>
    <n v="280.02999999999997"/>
    <n v="373000"/>
    <n v="296.55"/>
    <n v="395000"/>
    <x v="3081"/>
    <n v="22000"/>
    <x v="3335"/>
    <x v="2719"/>
    <x v="107"/>
    <n v="7"/>
    <x v="11"/>
  </r>
  <r>
    <n v="3873"/>
    <n v="6891224"/>
    <s v="C"/>
    <s v="N"/>
    <s v="2107 Singletree Ave"/>
    <x v="6"/>
    <n v="4"/>
    <n v="2"/>
    <n v="0"/>
    <n v="2"/>
    <n v="1"/>
    <n v="1977"/>
    <n v="0.216"/>
    <n v="1615"/>
    <n v="284.52"/>
    <n v="459500"/>
    <n v="309.60000000000002"/>
    <n v="500000"/>
    <x v="3082"/>
    <n v="40500"/>
    <x v="3336"/>
    <x v="2720"/>
    <x v="107"/>
    <n v="5"/>
    <x v="16"/>
  </r>
  <r>
    <n v="3874"/>
    <n v="9244155"/>
    <s v="C"/>
    <s v="NE"/>
    <s v="9802 Kendal Dr"/>
    <x v="10"/>
    <n v="3"/>
    <n v="2"/>
    <n v="0"/>
    <n v="2"/>
    <n v="1"/>
    <n v="1971"/>
    <n v="0.19900000000000001"/>
    <n v="1435"/>
    <n v="291.93"/>
    <n v="419000"/>
    <n v="365.95"/>
    <n v="525250"/>
    <x v="3083"/>
    <n v="106250"/>
    <x v="3337"/>
    <x v="2721"/>
    <x v="107"/>
    <n v="3"/>
    <x v="6"/>
  </r>
  <r>
    <n v="3875"/>
    <n v="4143880"/>
    <s v="C"/>
    <s v="RN"/>
    <s v="5500 Merrywing Cir"/>
    <x v="39"/>
    <n v="4"/>
    <n v="3"/>
    <n v="0"/>
    <n v="2"/>
    <n v="2"/>
    <n v="1992"/>
    <n v="0.48599999999999999"/>
    <n v="3322"/>
    <n v="295.3"/>
    <n v="981000"/>
    <n v="361.23"/>
    <n v="1200000"/>
    <x v="3084"/>
    <n v="219000"/>
    <x v="3338"/>
    <x v="2722"/>
    <x v="107"/>
    <n v="3"/>
    <x v="3"/>
  </r>
  <r>
    <n v="3876"/>
    <n v="2450507"/>
    <s v="C"/>
    <s v="1A"/>
    <s v="5900 Down Valley Ct"/>
    <x v="34"/>
    <n v="4"/>
    <n v="4"/>
    <n v="1"/>
    <n v="2"/>
    <n v="2"/>
    <n v="1991"/>
    <n v="0.64600000000000002"/>
    <n v="4224"/>
    <n v="295.93"/>
    <n v="1250000"/>
    <n v="317.67"/>
    <n v="1341851"/>
    <x v="1591"/>
    <n v="91851"/>
    <x v="3339"/>
    <x v="2723"/>
    <x v="107"/>
    <n v="7"/>
    <x v="4"/>
  </r>
  <r>
    <n v="3877"/>
    <n v="3507633"/>
    <s v="C"/>
    <s v="HH"/>
    <s v="12716 Mundomar Dr"/>
    <x v="13"/>
    <n v="5"/>
    <n v="4"/>
    <n v="1"/>
    <n v="2"/>
    <n v="2"/>
    <n v="2016"/>
    <n v="0.20899999999999999"/>
    <n v="3873"/>
    <n v="296.93"/>
    <n v="1150000"/>
    <n v="325.33"/>
    <n v="1260000"/>
    <x v="3085"/>
    <n v="110000"/>
    <x v="3340"/>
    <x v="1292"/>
    <x v="107"/>
    <n v="5"/>
    <x v="16"/>
  </r>
  <r>
    <n v="3878"/>
    <n v="7126865"/>
    <s v="C"/>
    <s v="10S"/>
    <s v="8509 Moose Cv"/>
    <x v="15"/>
    <n v="4"/>
    <n v="2"/>
    <n v="0"/>
    <n v="2"/>
    <n v="1"/>
    <n v="1995"/>
    <n v="0.17399999999999999"/>
    <n v="1674"/>
    <n v="298.69"/>
    <n v="500000"/>
    <n v="371.57"/>
    <n v="622000"/>
    <x v="3086"/>
    <n v="122000"/>
    <x v="3341"/>
    <x v="2724"/>
    <x v="107"/>
    <n v="5"/>
    <x v="4"/>
  </r>
  <r>
    <n v="3879"/>
    <n v="8074007"/>
    <s v="C"/>
    <s v="SWE"/>
    <s v="9508 S Chisholm Trl"/>
    <x v="9"/>
    <n v="4"/>
    <n v="3"/>
    <n v="0"/>
    <n v="0"/>
    <n v="2"/>
    <n v="1965"/>
    <n v="1.0569999999999999"/>
    <n v="2474"/>
    <n v="298.70999999999998"/>
    <n v="739000"/>
    <n v="315.68"/>
    <n v="781000"/>
    <x v="3087"/>
    <n v="42000"/>
    <x v="3342"/>
    <x v="2725"/>
    <x v="107"/>
    <n v="6"/>
    <x v="32"/>
  </r>
  <r>
    <n v="3880"/>
    <n v="8218740"/>
    <s v="C"/>
    <s v="10N"/>
    <s v="2305 Berwyn Ln"/>
    <x v="31"/>
    <n v="4"/>
    <n v="2"/>
    <n v="0"/>
    <n v="2"/>
    <n v="1"/>
    <n v="1969"/>
    <n v="0.222"/>
    <n v="1565"/>
    <n v="303.51"/>
    <n v="475000"/>
    <n v="366.21"/>
    <n v="573119"/>
    <x v="3088"/>
    <n v="98119"/>
    <x v="3343"/>
    <x v="2726"/>
    <x v="107"/>
    <n v="7"/>
    <x v="11"/>
  </r>
  <r>
    <n v="3881"/>
    <n v="8802220"/>
    <s v="C"/>
    <s v="1N"/>
    <s v="11406 Santa Cruz Dr"/>
    <x v="14"/>
    <n v="3"/>
    <n v="2"/>
    <n v="0"/>
    <n v="2"/>
    <n v="1"/>
    <n v="1977"/>
    <n v="0.20200000000000001"/>
    <n v="1807"/>
    <n v="304.37"/>
    <n v="550000"/>
    <n v="354.73"/>
    <n v="641000"/>
    <x v="3089"/>
    <n v="91000"/>
    <x v="3344"/>
    <x v="2727"/>
    <x v="107"/>
    <n v="4"/>
    <x v="4"/>
  </r>
  <r>
    <n v="3882"/>
    <n v="5042621"/>
    <s v="C"/>
    <s v="1N"/>
    <s v="6907 Flamingsworth Holw"/>
    <x v="18"/>
    <n v="3"/>
    <n v="2"/>
    <n v="0"/>
    <n v="2"/>
    <n v="1"/>
    <n v="1980"/>
    <n v="9.8000000000000004E-2"/>
    <n v="1847"/>
    <n v="308.61"/>
    <n v="570000"/>
    <n v="324.85000000000002"/>
    <n v="600000"/>
    <x v="3090"/>
    <n v="30000"/>
    <x v="3345"/>
    <x v="61"/>
    <x v="107"/>
    <n v="3"/>
    <x v="3"/>
  </r>
  <r>
    <n v="3883"/>
    <n v="2407060"/>
    <s v="C"/>
    <s v="SWW"/>
    <s v="6925 AUCKLAND Dr"/>
    <x v="15"/>
    <n v="3"/>
    <n v="2"/>
    <n v="0"/>
    <n v="2"/>
    <n v="1"/>
    <n v="1996"/>
    <n v="0.153"/>
    <n v="1687"/>
    <n v="311.2"/>
    <n v="525000"/>
    <n v="356.85"/>
    <n v="602000"/>
    <x v="3091"/>
    <n v="77000"/>
    <x v="3346"/>
    <x v="97"/>
    <x v="107"/>
    <n v="3"/>
    <x v="3"/>
  </r>
  <r>
    <n v="3884"/>
    <n v="2895305"/>
    <s v="C"/>
    <s v="W"/>
    <s v="7620 Scenic Brook Dr"/>
    <x v="30"/>
    <n v="3"/>
    <n v="2"/>
    <n v="0"/>
    <n v="2"/>
    <n v="1"/>
    <n v="1980"/>
    <n v="0.22900000000000001"/>
    <n v="1285"/>
    <n v="319.07"/>
    <n v="410000"/>
    <n v="338.52"/>
    <n v="435000"/>
    <x v="3092"/>
    <n v="25000"/>
    <x v="3347"/>
    <x v="702"/>
    <x v="107"/>
    <n v="3"/>
    <x v="3"/>
  </r>
  <r>
    <n v="3885"/>
    <n v="9564872"/>
    <s v="C"/>
    <s v="RN"/>
    <s v="13517 Coleto Creek Trl"/>
    <x v="29"/>
    <n v="5"/>
    <n v="4"/>
    <n v="1"/>
    <n v="3"/>
    <n v="3"/>
    <n v="2008"/>
    <n v="0.51600000000000001"/>
    <n v="5500"/>
    <n v="322.73"/>
    <n v="1775000"/>
    <n v="345.45"/>
    <n v="1900000"/>
    <x v="3093"/>
    <n v="125000"/>
    <x v="3348"/>
    <x v="2728"/>
    <x v="107"/>
    <n v="8"/>
    <x v="32"/>
  </r>
  <r>
    <n v="3886"/>
    <n v="6407515"/>
    <s v="C"/>
    <s v="NW"/>
    <s v="12015 Swallow Dr"/>
    <x v="18"/>
    <n v="3"/>
    <n v="2"/>
    <n v="0"/>
    <n v="2"/>
    <n v="1"/>
    <n v="1977"/>
    <n v="0.157"/>
    <n v="1690"/>
    <n v="325.44"/>
    <n v="550000"/>
    <n v="379.59"/>
    <n v="641500"/>
    <x v="3094"/>
    <n v="91500"/>
    <x v="3349"/>
    <x v="2729"/>
    <x v="107"/>
    <n v="7"/>
    <x v="32"/>
  </r>
  <r>
    <n v="3887"/>
    <n v="3888165"/>
    <s v="C"/>
    <s v="10N"/>
    <s v="6004 Leisure Run Rd"/>
    <x v="31"/>
    <n v="3"/>
    <n v="1"/>
    <n v="1"/>
    <n v="1"/>
    <n v="1"/>
    <n v="1970"/>
    <n v="0.16400000000000001"/>
    <n v="1248"/>
    <n v="334.13"/>
    <n v="417000"/>
    <n v="362.98"/>
    <n v="453000"/>
    <x v="3095"/>
    <n v="36000"/>
    <x v="3350"/>
    <x v="2730"/>
    <x v="107"/>
    <n v="6"/>
    <x v="16"/>
  </r>
  <r>
    <n v="3888"/>
    <n v="1407916"/>
    <s v="C"/>
    <s v="1N"/>
    <s v="6803 Tree Fern Ln"/>
    <x v="18"/>
    <n v="3"/>
    <n v="2"/>
    <n v="0"/>
    <n v="2"/>
    <n v="1"/>
    <n v="1982"/>
    <n v="0.186"/>
    <n v="2087"/>
    <n v="334.93"/>
    <n v="699000"/>
    <n v="337.81"/>
    <n v="705000"/>
    <x v="688"/>
    <n v="6000"/>
    <x v="3351"/>
    <x v="2383"/>
    <x v="107"/>
    <n v="5"/>
    <x v="16"/>
  </r>
  <r>
    <n v="3889"/>
    <n v="4890881"/>
    <s v="C"/>
    <s v="2N"/>
    <s v="8900 VIKING Dr"/>
    <x v="19"/>
    <n v="4"/>
    <n v="2"/>
    <n v="0"/>
    <n v="2"/>
    <n v="1"/>
    <n v="1969"/>
    <n v="0.214"/>
    <n v="1458"/>
    <n v="342.87"/>
    <n v="499900"/>
    <n v="412.21"/>
    <n v="601000"/>
    <x v="3096"/>
    <n v="101100"/>
    <x v="3352"/>
    <x v="2731"/>
    <x v="107"/>
    <n v="4"/>
    <x v="3"/>
  </r>
  <r>
    <n v="3890"/>
    <n v="1007008"/>
    <s v="C"/>
    <s v="1N"/>
    <s v="7600 Bellflower Cv"/>
    <x v="14"/>
    <n v="5"/>
    <n v="3"/>
    <n v="1"/>
    <n v="2"/>
    <n v="2"/>
    <n v="1988"/>
    <n v="1.399"/>
    <n v="3568"/>
    <n v="350.34"/>
    <n v="1250000"/>
    <n v="393.5"/>
    <n v="1404000"/>
    <x v="3097"/>
    <n v="154000"/>
    <x v="3353"/>
    <x v="2732"/>
    <x v="107"/>
    <n v="0"/>
    <x v="1"/>
  </r>
  <r>
    <n v="3891"/>
    <n v="2893274"/>
    <s v="C"/>
    <s v="10N"/>
    <s v="6205 London Dr"/>
    <x v="31"/>
    <n v="3"/>
    <n v="2"/>
    <n v="0"/>
    <n v="2"/>
    <n v="1"/>
    <n v="1976"/>
    <n v="0.15"/>
    <n v="1374"/>
    <n v="363.9"/>
    <n v="500000"/>
    <n v="391.74"/>
    <n v="538250"/>
    <x v="3098"/>
    <n v="38250"/>
    <x v="3354"/>
    <x v="2733"/>
    <x v="107"/>
    <n v="2"/>
    <x v="5"/>
  </r>
  <r>
    <n v="3892"/>
    <n v="6528407"/>
    <s v="C"/>
    <s v="10N"/>
    <s v="601 Flournoy Dr"/>
    <x v="31"/>
    <n v="3"/>
    <n v="1"/>
    <n v="1"/>
    <n v="1"/>
    <n v="1"/>
    <n v="1969"/>
    <n v="0.184"/>
    <n v="928"/>
    <n v="376.08"/>
    <n v="349000"/>
    <n v="460.67"/>
    <n v="427500"/>
    <x v="3099"/>
    <n v="78500"/>
    <x v="3355"/>
    <x v="2734"/>
    <x v="107"/>
    <n v="2"/>
    <x v="6"/>
  </r>
  <r>
    <n v="3893"/>
    <n v="7419078"/>
    <s v="C"/>
    <s v="RN"/>
    <s v="8809 Bell Mountain Dr"/>
    <x v="39"/>
    <n v="4"/>
    <n v="4"/>
    <n v="1"/>
    <n v="2"/>
    <n v="1"/>
    <n v="1987"/>
    <n v="1.599"/>
    <n v="3767"/>
    <n v="384.92"/>
    <n v="1450000"/>
    <n v="418.1"/>
    <n v="1575000"/>
    <x v="3100"/>
    <n v="125000"/>
    <x v="3356"/>
    <x v="2735"/>
    <x v="107"/>
    <n v="3"/>
    <x v="6"/>
  </r>
  <r>
    <n v="3894"/>
    <n v="4388920"/>
    <s v="C"/>
    <s v="10S"/>
    <s v="3200 Harpers Ferry Ln"/>
    <x v="31"/>
    <n v="3"/>
    <n v="2"/>
    <n v="1"/>
    <n v="2"/>
    <n v="2"/>
    <n v="1980"/>
    <n v="0.154"/>
    <n v="1450"/>
    <n v="386.14"/>
    <n v="559900"/>
    <n v="413.79"/>
    <n v="600000"/>
    <x v="3101"/>
    <n v="40100"/>
    <x v="3357"/>
    <x v="2"/>
    <x v="107"/>
    <n v="3"/>
    <x v="3"/>
  </r>
  <r>
    <n v="3895"/>
    <n v="3545034"/>
    <s v="C"/>
    <s v="10N"/>
    <s v="1404 Sahara Ave"/>
    <x v="31"/>
    <n v="3"/>
    <n v="2"/>
    <n v="0"/>
    <n v="2"/>
    <n v="1"/>
    <n v="1979"/>
    <n v="0.161"/>
    <n v="1450"/>
    <n v="386.14"/>
    <n v="559900"/>
    <n v="446.21"/>
    <n v="647000"/>
    <x v="3102"/>
    <n v="87100"/>
    <x v="3358"/>
    <x v="2736"/>
    <x v="107"/>
    <n v="4"/>
    <x v="3"/>
  </r>
  <r>
    <n v="3896"/>
    <n v="9532187"/>
    <s v="C"/>
    <s v="10S"/>
    <s v="7904 Clydesdale Dr"/>
    <x v="31"/>
    <n v="3"/>
    <n v="2"/>
    <n v="0"/>
    <n v="2"/>
    <n v="1"/>
    <n v="1981"/>
    <n v="0.24"/>
    <n v="1210"/>
    <n v="392.56"/>
    <n v="475000"/>
    <n v="421.49"/>
    <n v="510000"/>
    <x v="3103"/>
    <n v="35000"/>
    <x v="3359"/>
    <x v="1376"/>
    <x v="107"/>
    <n v="0"/>
    <x v="1"/>
  </r>
  <r>
    <n v="3897"/>
    <n v="4077117"/>
    <s v="C"/>
    <n v="4"/>
    <s v="1000 Ellingson Ln #1"/>
    <x v="22"/>
    <n v="3"/>
    <n v="3"/>
    <n v="1"/>
    <n v="1"/>
    <n v="2"/>
    <n v="2021"/>
    <n v="0.182"/>
    <n v="2050"/>
    <n v="402.44"/>
    <n v="825000"/>
    <n v="471.71"/>
    <n v="967000"/>
    <x v="3104"/>
    <n v="142000"/>
    <x v="3360"/>
    <x v="2737"/>
    <x v="107"/>
    <n v="5"/>
    <x v="16"/>
  </r>
  <r>
    <n v="3898"/>
    <n v="5619414"/>
    <s v="C"/>
    <s v="10N"/>
    <s v="4902 Gladeview Dr #B"/>
    <x v="31"/>
    <n v="2"/>
    <n v="2"/>
    <n v="0"/>
    <n v="0"/>
    <n v="1"/>
    <n v="2018"/>
    <n v="8.7999999999999995E-2"/>
    <n v="950"/>
    <n v="419.47"/>
    <n v="398500"/>
    <n v="419.47"/>
    <n v="398500"/>
    <x v="1"/>
    <n v="0"/>
    <x v="1"/>
    <x v="1"/>
    <x v="107"/>
    <n v="6"/>
    <x v="3"/>
  </r>
  <r>
    <n v="3899"/>
    <n v="6573928"/>
    <s v="C"/>
    <s v="10N"/>
    <s v="4703 Greenridge Ter"/>
    <x v="31"/>
    <n v="2"/>
    <n v="1"/>
    <n v="0"/>
    <n v="0"/>
    <n v="1"/>
    <n v="1965"/>
    <n v="0.153"/>
    <n v="1084"/>
    <n v="424.35"/>
    <n v="460000"/>
    <n v="561.66999999999996"/>
    <n v="608850"/>
    <x v="3105"/>
    <n v="148850"/>
    <x v="3361"/>
    <x v="2738"/>
    <x v="107"/>
    <n v="5"/>
    <x v="16"/>
  </r>
  <r>
    <n v="3900"/>
    <n v="2292188"/>
    <s v="C"/>
    <n v="4"/>
    <s v="700 Zennia St"/>
    <x v="22"/>
    <n v="3"/>
    <n v="3"/>
    <n v="0"/>
    <n v="0"/>
    <n v="1"/>
    <n v="1936"/>
    <n v="0.17599999999999999"/>
    <n v="2018"/>
    <n v="431.1"/>
    <n v="869950"/>
    <n v="582.26"/>
    <n v="1175000"/>
    <x v="3106"/>
    <n v="305050"/>
    <x v="3362"/>
    <x v="2739"/>
    <x v="107"/>
    <n v="49"/>
    <x v="83"/>
  </r>
  <r>
    <n v="3901"/>
    <n v="4210117"/>
    <s v="C"/>
    <s v="1B"/>
    <s v="4812 Palisade Dr"/>
    <x v="34"/>
    <n v="3"/>
    <n v="2"/>
    <n v="1"/>
    <n v="2"/>
    <n v="2"/>
    <n v="1984"/>
    <n v="0.20799999999999999"/>
    <n v="2096"/>
    <n v="436.55"/>
    <n v="915000"/>
    <n v="486.64"/>
    <n v="1020000"/>
    <x v="3107"/>
    <n v="105000"/>
    <x v="3363"/>
    <x v="2740"/>
    <x v="107"/>
    <n v="4"/>
    <x v="4"/>
  </r>
  <r>
    <n v="3902"/>
    <n v="2069838"/>
    <s v="C"/>
    <s v="10N"/>
    <s v="5052 Lansing Dr"/>
    <x v="31"/>
    <n v="3"/>
    <n v="2"/>
    <n v="0"/>
    <n v="0"/>
    <n v="1"/>
    <n v="1968"/>
    <n v="0.14199999999999999"/>
    <n v="1076"/>
    <n v="446.1"/>
    <n v="480000"/>
    <n v="514.87"/>
    <n v="554000"/>
    <x v="3108"/>
    <n v="74000"/>
    <x v="3364"/>
    <x v="2741"/>
    <x v="107"/>
    <n v="2"/>
    <x v="6"/>
  </r>
  <r>
    <n v="3903"/>
    <n v="7511264"/>
    <s v="C"/>
    <s v="1A"/>
    <s v="4003 Tablerock Dr"/>
    <x v="34"/>
    <n v="4"/>
    <n v="3"/>
    <n v="0"/>
    <n v="2"/>
    <n v="2"/>
    <n v="1969"/>
    <n v="0.28599999999999998"/>
    <n v="2510"/>
    <n v="478.09"/>
    <n v="1200000"/>
    <n v="478.09"/>
    <n v="1200000"/>
    <x v="1"/>
    <n v="0"/>
    <x v="1"/>
    <x v="1"/>
    <x v="107"/>
    <n v="6"/>
    <x v="32"/>
  </r>
  <r>
    <n v="3904"/>
    <n v="8622427"/>
    <s v="C"/>
    <n v="4"/>
    <s v="4501 Sinclair Ave"/>
    <x v="42"/>
    <n v="3"/>
    <n v="2"/>
    <n v="0"/>
    <n v="2"/>
    <n v="1"/>
    <n v="1941"/>
    <n v="0.16400000000000001"/>
    <n v="1649"/>
    <n v="485.14"/>
    <n v="800000"/>
    <n v="478.47"/>
    <n v="789000"/>
    <x v="845"/>
    <n v="-11000"/>
    <x v="3365"/>
    <x v="2742"/>
    <x v="107"/>
    <n v="12"/>
    <x v="7"/>
  </r>
  <r>
    <n v="3905"/>
    <n v="1900868"/>
    <s v="C"/>
    <s v="UT"/>
    <s v="808 Leonard St"/>
    <x v="32"/>
    <n v="3"/>
    <n v="2"/>
    <n v="1"/>
    <n v="2"/>
    <n v="2"/>
    <n v="1936"/>
    <n v="0.125"/>
    <n v="2156"/>
    <n v="487.01"/>
    <n v="1050000"/>
    <n v="564.01"/>
    <n v="1216000"/>
    <x v="3109"/>
    <n v="166000"/>
    <x v="3366"/>
    <x v="2541"/>
    <x v="107"/>
    <n v="5"/>
    <x v="4"/>
  </r>
  <r>
    <n v="3906"/>
    <n v="2087443"/>
    <s v="C"/>
    <n v="4"/>
    <s v="104 W 55th 1/2 St"/>
    <x v="22"/>
    <n v="4"/>
    <n v="3"/>
    <n v="0"/>
    <n v="2"/>
    <n v="2"/>
    <n v="2016"/>
    <n v="0.16400000000000001"/>
    <n v="2393"/>
    <n v="492.06"/>
    <n v="1177505"/>
    <n v="512.33000000000004"/>
    <n v="1226000"/>
    <x v="3110"/>
    <n v="48495"/>
    <x v="3367"/>
    <x v="2743"/>
    <x v="107"/>
    <n v="5"/>
    <x v="4"/>
  </r>
  <r>
    <n v="3907"/>
    <n v="7484706"/>
    <s v="C"/>
    <n v="4"/>
    <s v="5400 Grover Ave"/>
    <x v="42"/>
    <n v="2"/>
    <n v="2"/>
    <n v="0"/>
    <n v="0"/>
    <n v="1"/>
    <n v="1985"/>
    <n v="0.156"/>
    <n v="1390"/>
    <n v="502.88"/>
    <n v="699000"/>
    <n v="553.96"/>
    <n v="770000"/>
    <x v="3111"/>
    <n v="71000"/>
    <x v="3368"/>
    <x v="2744"/>
    <x v="107"/>
    <n v="10"/>
    <x v="21"/>
  </r>
  <r>
    <n v="3908"/>
    <n v="6532494"/>
    <s v="C"/>
    <n v="7"/>
    <s v="2106 Allwood Dr #C"/>
    <x v="26"/>
    <n v="4"/>
    <n v="4"/>
    <n v="0"/>
    <n v="2"/>
    <n v="2"/>
    <n v="2019"/>
    <n v="0.18099999999999999"/>
    <n v="2853"/>
    <n v="506.48"/>
    <n v="1445000"/>
    <n v="543.29"/>
    <n v="1550000"/>
    <x v="3112"/>
    <n v="105000"/>
    <x v="3369"/>
    <x v="2745"/>
    <x v="107"/>
    <n v="3"/>
    <x v="3"/>
  </r>
  <r>
    <n v="3909"/>
    <n v="3790818"/>
    <s v="C"/>
    <n v="6"/>
    <s v="809 Herndon Ln"/>
    <x v="26"/>
    <n v="2"/>
    <n v="1"/>
    <n v="0"/>
    <n v="0"/>
    <n v="1"/>
    <n v="1950"/>
    <n v="0.124"/>
    <n v="1423"/>
    <n v="509.49"/>
    <n v="725000"/>
    <n v="618.41"/>
    <n v="880000"/>
    <x v="3113"/>
    <n v="155000"/>
    <x v="3370"/>
    <x v="2746"/>
    <x v="107"/>
    <n v="4"/>
    <x v="4"/>
  </r>
  <r>
    <n v="3910"/>
    <n v="7984984"/>
    <s v="C"/>
    <s v="10N"/>
    <s v="5002 Glencoe Cir"/>
    <x v="31"/>
    <n v="3"/>
    <n v="2"/>
    <n v="0"/>
    <n v="1"/>
    <n v="1"/>
    <n v="1961"/>
    <n v="0.151"/>
    <n v="1126"/>
    <n v="510.57"/>
    <n v="574900"/>
    <n v="509.59"/>
    <n v="573800"/>
    <x v="3114"/>
    <n v="-1100"/>
    <x v="3371"/>
    <x v="2747"/>
    <x v="107"/>
    <n v="8"/>
    <x v="2"/>
  </r>
  <r>
    <n v="3911"/>
    <n v="1924731"/>
    <s v="C"/>
    <n v="2"/>
    <s v="6401 NASCO Dr"/>
    <x v="25"/>
    <n v="3"/>
    <n v="1"/>
    <n v="0"/>
    <n v="2"/>
    <n v="1"/>
    <n v="1954"/>
    <n v="0.253"/>
    <n v="1446"/>
    <n v="518.66999999999996"/>
    <n v="750000"/>
    <n v="587.83000000000004"/>
    <n v="850000"/>
    <x v="3115"/>
    <n v="100000"/>
    <x v="3372"/>
    <x v="575"/>
    <x v="107"/>
    <n v="4"/>
    <x v="4"/>
  </r>
  <r>
    <n v="3912"/>
    <n v="3180222"/>
    <s v="C"/>
    <s v="1B"/>
    <s v="3603 Bonnie Rd"/>
    <x v="37"/>
    <n v="4"/>
    <n v="4"/>
    <n v="1"/>
    <n v="2"/>
    <n v="2"/>
    <n v="2004"/>
    <n v="0.13500000000000001"/>
    <n v="3538"/>
    <n v="522.89"/>
    <n v="1850000"/>
    <n v="508.76"/>
    <n v="1800000"/>
    <x v="3116"/>
    <n v="-50000"/>
    <x v="3373"/>
    <x v="1394"/>
    <x v="107"/>
    <n v="107"/>
    <x v="164"/>
  </r>
  <r>
    <n v="3913"/>
    <n v="7173796"/>
    <s v="C"/>
    <n v="6"/>
    <s v="2413 Little John Ln"/>
    <x v="26"/>
    <n v="3"/>
    <n v="2"/>
    <n v="0"/>
    <n v="1"/>
    <n v="1"/>
    <n v="1964"/>
    <n v="0.20899999999999999"/>
    <n v="1188"/>
    <n v="526.09"/>
    <n v="625000"/>
    <n v="673.4"/>
    <n v="800000"/>
    <x v="3117"/>
    <n v="175000"/>
    <x v="3374"/>
    <x v="1964"/>
    <x v="107"/>
    <n v="1"/>
    <x v="5"/>
  </r>
  <r>
    <n v="3914"/>
    <n v="1913469"/>
    <s v="C"/>
    <n v="9"/>
    <s v="408 Kemp St"/>
    <x v="33"/>
    <n v="2"/>
    <n v="2"/>
    <n v="1"/>
    <n v="0"/>
    <n v="2"/>
    <n v="2015"/>
    <n v="0.115"/>
    <n v="1489"/>
    <n v="527.20000000000005"/>
    <n v="785000"/>
    <n v="543.99"/>
    <n v="810000"/>
    <x v="3118"/>
    <n v="25000"/>
    <x v="3375"/>
    <x v="2748"/>
    <x v="107"/>
    <n v="5"/>
    <x v="16"/>
  </r>
  <r>
    <n v="3915"/>
    <n v="3540845"/>
    <s v="C"/>
    <n v="6"/>
    <s v="1206 Reagan Ter"/>
    <x v="26"/>
    <n v="2"/>
    <n v="2"/>
    <n v="0"/>
    <n v="2"/>
    <n v="1"/>
    <n v="1955"/>
    <n v="0.29699999999999999"/>
    <n v="1697"/>
    <n v="527.4"/>
    <n v="895000"/>
    <n v="630.52"/>
    <n v="1070000"/>
    <x v="3119"/>
    <n v="175000"/>
    <x v="3376"/>
    <x v="2749"/>
    <x v="107"/>
    <n v="3"/>
    <x v="6"/>
  </r>
  <r>
    <n v="3916"/>
    <n v="5046320"/>
    <s v="C"/>
    <n v="5"/>
    <s v="1169 Nickols Ave"/>
    <x v="21"/>
    <n v="2"/>
    <n v="1"/>
    <n v="0"/>
    <n v="0"/>
    <n v="1"/>
    <n v="1952"/>
    <n v="0.13400000000000001"/>
    <n v="744"/>
    <n v="535.62"/>
    <n v="398500"/>
    <n v="638.44000000000005"/>
    <n v="475000"/>
    <x v="3120"/>
    <n v="76500"/>
    <x v="3377"/>
    <x v="2750"/>
    <x v="107"/>
    <n v="4"/>
    <x v="4"/>
  </r>
  <r>
    <n v="3917"/>
    <n v="1613730"/>
    <s v="C"/>
    <n v="6"/>
    <s v="2603 Little John Ln"/>
    <x v="26"/>
    <n v="4"/>
    <n v="2"/>
    <n v="0"/>
    <n v="0"/>
    <n v="1"/>
    <n v="1962"/>
    <n v="0.23499999999999999"/>
    <n v="1365"/>
    <n v="549.45000000000005"/>
    <n v="750000"/>
    <n v="608.05999999999995"/>
    <n v="830000"/>
    <x v="3121"/>
    <n v="80000"/>
    <x v="3378"/>
    <x v="539"/>
    <x v="107"/>
    <n v="5"/>
    <x v="16"/>
  </r>
  <r>
    <n v="3918"/>
    <n v="8962870"/>
    <s v="C"/>
    <s v="1B"/>
    <s v="2305 Westover Rd"/>
    <x v="37"/>
    <n v="3"/>
    <n v="3"/>
    <n v="0"/>
    <n v="2"/>
    <n v="1"/>
    <n v="1950"/>
    <n v="0.24299999999999999"/>
    <n v="2089"/>
    <n v="562.47"/>
    <n v="1175000"/>
    <n v="622.30999999999995"/>
    <n v="1300000"/>
    <x v="3122"/>
    <n v="125000"/>
    <x v="3379"/>
    <x v="2680"/>
    <x v="107"/>
    <n v="3"/>
    <x v="3"/>
  </r>
  <r>
    <n v="3919"/>
    <n v="4544455"/>
    <s v="C"/>
    <s v="1B"/>
    <s v="2005 Woodmont Ave"/>
    <x v="37"/>
    <n v="2"/>
    <n v="2"/>
    <n v="0"/>
    <n v="0"/>
    <n v="1"/>
    <n v="1958"/>
    <n v="0.14799999999999999"/>
    <n v="1546"/>
    <n v="581.5"/>
    <n v="899000"/>
    <n v="581.5"/>
    <n v="899000"/>
    <x v="1"/>
    <n v="0"/>
    <x v="1"/>
    <x v="1"/>
    <x v="107"/>
    <n v="6"/>
    <x v="4"/>
  </r>
  <r>
    <n v="3920"/>
    <n v="1205071"/>
    <s v="C"/>
    <n v="6"/>
    <s v="2500 Juanita St #B"/>
    <x v="26"/>
    <n v="2"/>
    <n v="1"/>
    <n v="1"/>
    <n v="0"/>
    <n v="2"/>
    <n v="2016"/>
    <n v="7.9000000000000001E-2"/>
    <n v="1054"/>
    <n v="592.98"/>
    <n v="625000"/>
    <n v="649.91"/>
    <n v="685000"/>
    <x v="3123"/>
    <n v="60000"/>
    <x v="3380"/>
    <x v="914"/>
    <x v="107"/>
    <n v="5"/>
    <x v="16"/>
  </r>
  <r>
    <n v="3921"/>
    <n v="3434324"/>
    <s v="C"/>
    <s v="8E"/>
    <s v="1704 Mistywood Dr"/>
    <x v="23"/>
    <n v="4"/>
    <n v="3"/>
    <n v="0"/>
    <n v="2"/>
    <n v="2"/>
    <n v="1978"/>
    <n v="0.32800000000000001"/>
    <n v="2510"/>
    <n v="595.62"/>
    <n v="1495000"/>
    <n v="614.74"/>
    <n v="1543000"/>
    <x v="3124"/>
    <n v="48000"/>
    <x v="3381"/>
    <x v="2751"/>
    <x v="107"/>
    <n v="8"/>
    <x v="2"/>
  </r>
  <r>
    <n v="3922"/>
    <n v="8597112"/>
    <s v="C"/>
    <s v="1B"/>
    <s v="2413 Winsted Ln"/>
    <x v="37"/>
    <n v="3"/>
    <n v="2"/>
    <n v="0"/>
    <n v="1"/>
    <n v="1"/>
    <n v="1955"/>
    <n v="0.16"/>
    <n v="1346"/>
    <n v="631.5"/>
    <n v="850000"/>
    <n v="617.01"/>
    <n v="830500"/>
    <x v="3125"/>
    <n v="-19500"/>
    <x v="3382"/>
    <x v="2752"/>
    <x v="107"/>
    <n v="245"/>
    <x v="141"/>
  </r>
  <r>
    <n v="3923"/>
    <n v="9810879"/>
    <s v="C"/>
    <n v="5"/>
    <s v="1902 Tillotson Ave"/>
    <x v="24"/>
    <n v="2"/>
    <n v="1"/>
    <n v="0"/>
    <n v="1"/>
    <n v="1"/>
    <n v="1929"/>
    <n v="0.124"/>
    <n v="975"/>
    <n v="675.9"/>
    <n v="659000"/>
    <n v="635.9"/>
    <n v="620000"/>
    <x v="3126"/>
    <n v="-39000"/>
    <x v="3383"/>
    <x v="2753"/>
    <x v="107"/>
    <n v="35"/>
    <x v="107"/>
  </r>
  <r>
    <n v="3924"/>
    <n v="4265750"/>
    <s v="C"/>
    <n v="4"/>
    <s v="933 E 56 1/2 St"/>
    <x v="22"/>
    <n v="1"/>
    <n v="1"/>
    <n v="0"/>
    <n v="0"/>
    <n v="1"/>
    <n v="1949"/>
    <n v="0.11700000000000001"/>
    <n v="572"/>
    <n v="697.55"/>
    <n v="399000"/>
    <n v="711.54"/>
    <n v="407000"/>
    <x v="430"/>
    <n v="8000"/>
    <x v="3384"/>
    <x v="2754"/>
    <x v="107"/>
    <n v="9"/>
    <x v="2"/>
  </r>
  <r>
    <n v="3925"/>
    <n v="5720324"/>
    <s v="C"/>
    <n v="6"/>
    <s v="701 Monroe St W #B"/>
    <x v="26"/>
    <n v="2"/>
    <n v="2"/>
    <n v="0"/>
    <n v="0"/>
    <n v="2"/>
    <n v="2017"/>
    <n v="0.1"/>
    <n v="1100"/>
    <n v="750"/>
    <n v="825000"/>
    <n v="750"/>
    <n v="825000"/>
    <x v="1"/>
    <n v="0"/>
    <x v="1"/>
    <x v="1"/>
    <x v="107"/>
    <n v="23"/>
    <x v="57"/>
  </r>
  <r>
    <n v="3926"/>
    <n v="9776980"/>
    <s v="C"/>
    <n v="6"/>
    <s v="409 Terrace Dr"/>
    <x v="26"/>
    <n v="2"/>
    <n v="1"/>
    <n v="0"/>
    <n v="0"/>
    <n v="1"/>
    <n v="1930"/>
    <n v="8.6999999999999994E-2"/>
    <n v="1046"/>
    <n v="764.82"/>
    <n v="800000"/>
    <n v="874.76"/>
    <n v="915000"/>
    <x v="3127"/>
    <n v="115000"/>
    <x v="3385"/>
    <x v="2755"/>
    <x v="107"/>
    <n v="5"/>
    <x v="16"/>
  </r>
  <r>
    <n v="3927"/>
    <n v="9057499"/>
    <s v="C"/>
    <s v="10N"/>
    <s v="709 W St Elmo Rd #1"/>
    <x v="31"/>
    <n v="4"/>
    <n v="2"/>
    <n v="1"/>
    <n v="1"/>
    <n v="1"/>
    <n v="2021"/>
    <n v="0.11"/>
    <n v="2064"/>
    <n v="399.71"/>
    <n v="825000"/>
    <n v="402.13"/>
    <n v="830000"/>
    <x v="3128"/>
    <n v="5000"/>
    <x v="3386"/>
    <x v="2756"/>
    <x v="108"/>
    <n v="13"/>
    <x v="30"/>
  </r>
  <r>
    <n v="3928"/>
    <n v="3979844"/>
    <s v="C"/>
    <s v="SC"/>
    <s v="6520 Marble Creek Loop"/>
    <x v="35"/>
    <n v="4"/>
    <n v="2"/>
    <n v="1"/>
    <n v="2"/>
    <n v="2"/>
    <n v="2002"/>
    <n v="0.13200000000000001"/>
    <n v="2711"/>
    <n v="136.47999999999999"/>
    <n v="370000"/>
    <n v="167.83"/>
    <n v="455000"/>
    <x v="3129"/>
    <n v="85000"/>
    <x v="3387"/>
    <x v="2757"/>
    <x v="109"/>
    <n v="4"/>
    <x v="4"/>
  </r>
  <r>
    <n v="3929"/>
    <n v="1102849"/>
    <s v="C"/>
    <s v="NW"/>
    <s v="8829 White Ibis Dr"/>
    <x v="3"/>
    <n v="4"/>
    <n v="2"/>
    <n v="1"/>
    <n v="2"/>
    <n v="2"/>
    <n v="2010"/>
    <n v="0.10100000000000001"/>
    <n v="2416"/>
    <n v="165.56"/>
    <n v="400000"/>
    <n v="208.2"/>
    <n v="503000"/>
    <x v="3130"/>
    <n v="103000"/>
    <x v="3388"/>
    <x v="2758"/>
    <x v="109"/>
    <n v="5"/>
    <x v="16"/>
  </r>
  <r>
    <n v="3930"/>
    <n v="9308503"/>
    <s v="C"/>
    <s v="3E"/>
    <s v="5632 Pinon Vista Dr"/>
    <x v="1"/>
    <n v="3"/>
    <n v="2"/>
    <n v="0"/>
    <n v="0"/>
    <n v="1"/>
    <n v="1980"/>
    <n v="0.104"/>
    <n v="1320"/>
    <n v="166.59"/>
    <n v="219900"/>
    <n v="193.18"/>
    <n v="255000"/>
    <x v="3131"/>
    <n v="35100"/>
    <x v="3389"/>
    <x v="2759"/>
    <x v="109"/>
    <n v="4"/>
    <x v="4"/>
  </r>
  <r>
    <n v="3931"/>
    <n v="6671959"/>
    <s v="C"/>
    <n v="11"/>
    <s v="7529 Cedar Edge Dr"/>
    <x v="8"/>
    <n v="3"/>
    <n v="2"/>
    <n v="0"/>
    <n v="2"/>
    <n v="1"/>
    <n v="2009"/>
    <n v="0.124"/>
    <n v="1597"/>
    <n v="172.14"/>
    <n v="274900"/>
    <n v="205.7"/>
    <n v="328500"/>
    <x v="3132"/>
    <n v="53600"/>
    <x v="3390"/>
    <x v="2760"/>
    <x v="109"/>
    <n v="3"/>
    <x v="3"/>
  </r>
  <r>
    <n v="3932"/>
    <n v="2111824"/>
    <s v="C"/>
    <s v="SWE"/>
    <s v="12518 Morelia Way"/>
    <x v="9"/>
    <n v="5"/>
    <n v="4"/>
    <n v="0"/>
    <n v="2"/>
    <n v="2"/>
    <n v="2018"/>
    <n v="0.193"/>
    <n v="3800"/>
    <n v="181.43"/>
    <n v="689444"/>
    <n v="209.21"/>
    <n v="795000"/>
    <x v="3133"/>
    <n v="105556"/>
    <x v="3391"/>
    <x v="2761"/>
    <x v="109"/>
    <n v="4"/>
    <x v="4"/>
  </r>
  <r>
    <n v="3933"/>
    <n v="1235720"/>
    <s v="C"/>
    <n v="11"/>
    <s v="7712 Nunsland Dr"/>
    <x v="8"/>
    <n v="4"/>
    <n v="2"/>
    <n v="1"/>
    <n v="2"/>
    <n v="2"/>
    <n v="2018"/>
    <n v="0.13200000000000001"/>
    <n v="2505"/>
    <n v="183.63"/>
    <n v="460000"/>
    <n v="203.59"/>
    <n v="510000"/>
    <x v="3134"/>
    <n v="50000"/>
    <x v="3392"/>
    <x v="1688"/>
    <x v="109"/>
    <n v="3"/>
    <x v="3"/>
  </r>
  <r>
    <n v="3934"/>
    <n v="5207408"/>
    <s v="C"/>
    <s v="PF"/>
    <s v="1112 Faircrest Dr"/>
    <x v="10"/>
    <n v="3"/>
    <n v="2"/>
    <n v="0"/>
    <n v="2"/>
    <n v="1"/>
    <n v="1988"/>
    <n v="0.13800000000000001"/>
    <n v="1672"/>
    <n v="212.32"/>
    <n v="355000"/>
    <n v="269.74"/>
    <n v="451000"/>
    <x v="3135"/>
    <n v="96000"/>
    <x v="3393"/>
    <x v="2762"/>
    <x v="109"/>
    <n v="3"/>
    <x v="3"/>
  </r>
  <r>
    <n v="3935"/>
    <n v="1062629"/>
    <s v="C"/>
    <s v="LS"/>
    <s v="16501 Pouliche Cv"/>
    <x v="11"/>
    <n v="3"/>
    <n v="2"/>
    <n v="1"/>
    <n v="3"/>
    <n v="1"/>
    <n v="2020"/>
    <n v="0.223"/>
    <n v="2704"/>
    <n v="221.71"/>
    <n v="599500"/>
    <n v="223.17"/>
    <n v="603460"/>
    <x v="685"/>
    <n v="3960"/>
    <x v="3394"/>
    <x v="2763"/>
    <x v="109"/>
    <n v="51"/>
    <x v="131"/>
  </r>
  <r>
    <n v="3936"/>
    <n v="3292673"/>
    <s v="C"/>
    <s v="HD"/>
    <s v="233 Bitterroot Ln"/>
    <x v="7"/>
    <n v="4"/>
    <n v="3"/>
    <n v="1"/>
    <n v="3"/>
    <n v="1"/>
    <n v="2016"/>
    <n v="0.432"/>
    <n v="3815"/>
    <n v="222.8"/>
    <n v="850000"/>
    <n v="222.8"/>
    <n v="850000"/>
    <x v="1"/>
    <n v="0"/>
    <x v="1"/>
    <x v="1"/>
    <x v="109"/>
    <n v="3"/>
    <x v="3"/>
  </r>
  <r>
    <n v="3937"/>
    <n v="4703768"/>
    <s v="C"/>
    <s v="10S"/>
    <s v="600 Swanson Cv"/>
    <x v="9"/>
    <n v="3"/>
    <n v="2"/>
    <n v="1"/>
    <n v="2"/>
    <n v="2"/>
    <n v="1996"/>
    <n v="0.16"/>
    <n v="1436"/>
    <n v="222.84"/>
    <n v="320000"/>
    <n v="271.58999999999997"/>
    <n v="390000"/>
    <x v="3136"/>
    <n v="70000"/>
    <x v="3395"/>
    <x v="1590"/>
    <x v="109"/>
    <n v="9"/>
    <x v="21"/>
  </r>
  <r>
    <n v="3938"/>
    <n v="7450071"/>
    <s v="C"/>
    <s v="10S"/>
    <s v="869 Latteridge Dr"/>
    <x v="9"/>
    <n v="3"/>
    <n v="2"/>
    <n v="1"/>
    <n v="2"/>
    <n v="2"/>
    <n v="1995"/>
    <n v="0.3"/>
    <n v="1334"/>
    <n v="224.89"/>
    <n v="300000"/>
    <n v="299.85000000000002"/>
    <n v="400000"/>
    <x v="3137"/>
    <n v="100000"/>
    <x v="3396"/>
    <x v="2764"/>
    <x v="109"/>
    <n v="5"/>
    <x v="16"/>
  </r>
  <r>
    <n v="3939"/>
    <n v="9021896"/>
    <s v="C"/>
    <s v="SC"/>
    <s v="8705 Alum Rock Dr"/>
    <x v="35"/>
    <n v="3"/>
    <n v="2"/>
    <n v="0"/>
    <n v="2"/>
    <n v="1"/>
    <n v="2006"/>
    <n v="0.17799999999999999"/>
    <n v="1652"/>
    <n v="227"/>
    <n v="375000"/>
    <n v="227"/>
    <n v="375000"/>
    <x v="1"/>
    <n v="0"/>
    <x v="1"/>
    <x v="1"/>
    <x v="109"/>
    <n v="5"/>
    <x v="5"/>
  </r>
  <r>
    <n v="3940"/>
    <n v="4927011"/>
    <s v="C"/>
    <s v="N"/>
    <s v="16105 Mcaloon Way"/>
    <x v="5"/>
    <n v="3"/>
    <n v="2"/>
    <n v="1"/>
    <n v="2"/>
    <n v="2"/>
    <n v="2014"/>
    <n v="0.105"/>
    <n v="1886"/>
    <n v="233.3"/>
    <n v="439999"/>
    <n v="273.12"/>
    <n v="515100"/>
    <x v="3138"/>
    <n v="75101"/>
    <x v="3397"/>
    <x v="2765"/>
    <x v="109"/>
    <n v="1"/>
    <x v="5"/>
  </r>
  <r>
    <n v="3941"/>
    <n v="5108680"/>
    <s v="C"/>
    <s v="NW"/>
    <s v="11405 Bristle Oak Trl"/>
    <x v="18"/>
    <n v="3"/>
    <n v="2"/>
    <n v="0"/>
    <n v="2"/>
    <n v="1"/>
    <n v="1981"/>
    <n v="0.17199999999999999"/>
    <n v="1380"/>
    <n v="235.51"/>
    <n v="325000"/>
    <n v="292.02999999999997"/>
    <n v="403000"/>
    <x v="3139"/>
    <n v="78000"/>
    <x v="3398"/>
    <x v="1642"/>
    <x v="109"/>
    <n v="3"/>
    <x v="3"/>
  </r>
  <r>
    <n v="3942"/>
    <n v="8938757"/>
    <s v="C"/>
    <s v="RN"/>
    <s v="12716 Lee Park Ln"/>
    <x v="29"/>
    <n v="4"/>
    <n v="3"/>
    <n v="0"/>
    <n v="2"/>
    <n v="2"/>
    <n v="2006"/>
    <n v="0.14899999999999999"/>
    <n v="2462"/>
    <n v="235.58"/>
    <n v="580000"/>
    <n v="235.58"/>
    <n v="580000"/>
    <x v="1"/>
    <n v="0"/>
    <x v="1"/>
    <x v="1"/>
    <x v="109"/>
    <n v="0"/>
    <x v="1"/>
  </r>
  <r>
    <n v="3943"/>
    <n v="1015537"/>
    <s v="C"/>
    <n v="11"/>
    <s v="9205 Rowlands Sayle Rd"/>
    <x v="8"/>
    <n v="3"/>
    <n v="2"/>
    <n v="1"/>
    <n v="2"/>
    <n v="2"/>
    <n v="2005"/>
    <n v="9.7000000000000003E-2"/>
    <n v="1346"/>
    <n v="245.1"/>
    <n v="329900"/>
    <n v="267.45999999999998"/>
    <n v="360000"/>
    <x v="3140"/>
    <n v="30100"/>
    <x v="3399"/>
    <x v="2766"/>
    <x v="109"/>
    <n v="3"/>
    <x v="3"/>
  </r>
  <r>
    <n v="3944"/>
    <n v="9956377"/>
    <s v="C"/>
    <s v="NW"/>
    <s v="7800 Lonesome Dove Cv"/>
    <x v="3"/>
    <n v="4"/>
    <n v="2"/>
    <n v="1"/>
    <n v="2"/>
    <n v="2"/>
    <n v="1991"/>
    <n v="0.22800000000000001"/>
    <n v="2297"/>
    <n v="248.15"/>
    <n v="570000"/>
    <n v="254.68"/>
    <n v="585000"/>
    <x v="3141"/>
    <n v="15000"/>
    <x v="3400"/>
    <x v="607"/>
    <x v="109"/>
    <n v="12"/>
    <x v="7"/>
  </r>
  <r>
    <n v="3945"/>
    <n v="9516401"/>
    <s v="C"/>
    <s v="RN"/>
    <s v="9806 Bayshore Bnd"/>
    <x v="2"/>
    <n v="4"/>
    <n v="3"/>
    <n v="1"/>
    <n v="2"/>
    <n v="2"/>
    <n v="2020"/>
    <n v="0.14599999999999999"/>
    <n v="2505"/>
    <n v="255.49"/>
    <n v="640000"/>
    <n v="296.20999999999998"/>
    <n v="742000"/>
    <x v="3142"/>
    <n v="102000"/>
    <x v="3401"/>
    <x v="2767"/>
    <x v="109"/>
    <n v="62"/>
    <x v="134"/>
  </r>
  <r>
    <n v="3946"/>
    <n v="3442338"/>
    <s v="C"/>
    <s v="RN"/>
    <s v="11800 Mira Vista #VH74"/>
    <x v="2"/>
    <n v="3"/>
    <n v="3"/>
    <n v="0"/>
    <n v="2"/>
    <n v="2"/>
    <n v="2012"/>
    <n v="0.23899999999999999"/>
    <n v="2531"/>
    <n v="256.82"/>
    <n v="650000"/>
    <n v="284.47000000000003"/>
    <n v="720000"/>
    <x v="3101"/>
    <n v="70000"/>
    <x v="3402"/>
    <x v="1148"/>
    <x v="109"/>
    <n v="3"/>
    <x v="6"/>
  </r>
  <r>
    <n v="3947"/>
    <n v="3665316"/>
    <s v="C"/>
    <s v="N"/>
    <s v="2110 BRANDYWINE Ln"/>
    <x v="6"/>
    <n v="4"/>
    <n v="2"/>
    <n v="0"/>
    <n v="2"/>
    <n v="1"/>
    <n v="1976"/>
    <n v="0"/>
    <n v="1058"/>
    <n v="269.38"/>
    <n v="285000"/>
    <n v="293.01"/>
    <n v="310000"/>
    <x v="3143"/>
    <n v="25000"/>
    <x v="3403"/>
    <x v="2768"/>
    <x v="109"/>
    <n v="15"/>
    <x v="48"/>
  </r>
  <r>
    <n v="3948"/>
    <n v="2915962"/>
    <s v="C"/>
    <s v="LS"/>
    <s v="2301 Jacks Pass"/>
    <x v="16"/>
    <n v="3"/>
    <n v="2"/>
    <n v="0"/>
    <n v="2"/>
    <n v="1"/>
    <n v="1997"/>
    <n v="0.23200000000000001"/>
    <n v="1398"/>
    <n v="275.39"/>
    <n v="385000"/>
    <n v="275.39"/>
    <n v="385000"/>
    <x v="1"/>
    <n v="0"/>
    <x v="1"/>
    <x v="1"/>
    <x v="109"/>
    <n v="0"/>
    <x v="1"/>
  </r>
  <r>
    <n v="3949"/>
    <n v="2710291"/>
    <s v="C"/>
    <s v="SWW"/>
    <s v="8210 Isaac Pryor Dr"/>
    <x v="15"/>
    <n v="4"/>
    <n v="2"/>
    <n v="0"/>
    <n v="2"/>
    <n v="1"/>
    <n v="1992"/>
    <n v="0.16800000000000001"/>
    <n v="2292"/>
    <n v="283.60000000000002"/>
    <n v="650000"/>
    <n v="304.62"/>
    <n v="698200"/>
    <x v="3144"/>
    <n v="48200"/>
    <x v="3404"/>
    <x v="2769"/>
    <x v="109"/>
    <n v="2"/>
    <x v="6"/>
  </r>
  <r>
    <n v="3950"/>
    <n v="1519892"/>
    <s v="C"/>
    <n v="3"/>
    <s v="5302 Northdale Dr"/>
    <x v="20"/>
    <n v="3"/>
    <n v="3"/>
    <n v="0"/>
    <n v="2"/>
    <n v="1"/>
    <n v="1967"/>
    <n v="0.20300000000000001"/>
    <n v="1998"/>
    <n v="285.24"/>
    <n v="569900"/>
    <n v="265.27"/>
    <n v="530000"/>
    <x v="3145"/>
    <n v="-39900"/>
    <x v="3405"/>
    <x v="2770"/>
    <x v="109"/>
    <n v="8"/>
    <x v="2"/>
  </r>
  <r>
    <n v="3951"/>
    <n v="7452302"/>
    <s v="C"/>
    <s v="1N"/>
    <s v="5512 Hudson Holw"/>
    <x v="14"/>
    <n v="4"/>
    <n v="4"/>
    <n v="1"/>
    <n v="2"/>
    <n v="3"/>
    <n v="1999"/>
    <n v="0.442"/>
    <n v="3500"/>
    <n v="285.70999999999998"/>
    <n v="1000000"/>
    <n v="350"/>
    <n v="1225000"/>
    <x v="3146"/>
    <n v="225000"/>
    <x v="3406"/>
    <x v="2771"/>
    <x v="109"/>
    <n v="6"/>
    <x v="16"/>
  </r>
  <r>
    <n v="3952"/>
    <n v="2278277"/>
    <s v="C"/>
    <s v="2N"/>
    <s v="1106 Cripple Creek Dr"/>
    <x v="19"/>
    <n v="4"/>
    <n v="2"/>
    <n v="0"/>
    <n v="2"/>
    <n v="1"/>
    <n v="1972"/>
    <n v="0.22700000000000001"/>
    <n v="1644"/>
    <n v="295.01"/>
    <n v="485000"/>
    <n v="356.45"/>
    <n v="586000"/>
    <x v="3147"/>
    <n v="101000"/>
    <x v="3407"/>
    <x v="2772"/>
    <x v="109"/>
    <n v="3"/>
    <x v="3"/>
  </r>
  <r>
    <n v="3953"/>
    <n v="1855403"/>
    <s v="C"/>
    <s v="10S"/>
    <s v="8405 Cayuga Dr"/>
    <x v="15"/>
    <n v="3"/>
    <n v="2"/>
    <n v="0"/>
    <n v="2"/>
    <n v="1"/>
    <n v="1982"/>
    <n v="0.151"/>
    <n v="1597"/>
    <n v="303.69"/>
    <n v="485000"/>
    <n v="394.49"/>
    <n v="630000"/>
    <x v="3148"/>
    <n v="145000"/>
    <x v="3408"/>
    <x v="2773"/>
    <x v="109"/>
    <n v="3"/>
    <x v="3"/>
  </r>
  <r>
    <n v="3954"/>
    <n v="7257323"/>
    <s v="C"/>
    <s v="HD"/>
    <s v="9 Sentinel Hl"/>
    <x v="7"/>
    <n v="5"/>
    <n v="2"/>
    <n v="0"/>
    <n v="0"/>
    <n v="1"/>
    <n v="1979"/>
    <n v="2.4489999999999998"/>
    <n v="2623"/>
    <n v="304.99"/>
    <n v="800000"/>
    <n v="304.99"/>
    <n v="800000"/>
    <x v="1"/>
    <n v="0"/>
    <x v="1"/>
    <x v="1"/>
    <x v="109"/>
    <n v="5"/>
    <x v="16"/>
  </r>
  <r>
    <n v="3955"/>
    <n v="3505552"/>
    <s v="C"/>
    <s v="1N"/>
    <s v="6603 Three Oaks Cir"/>
    <x v="14"/>
    <n v="3"/>
    <n v="2"/>
    <n v="0"/>
    <n v="2"/>
    <n v="1"/>
    <n v="1975"/>
    <n v="0.20100000000000001"/>
    <n v="1682"/>
    <n v="306.18"/>
    <n v="515000"/>
    <n v="338.88"/>
    <n v="570000"/>
    <x v="3149"/>
    <n v="55000"/>
    <x v="3409"/>
    <x v="2774"/>
    <x v="109"/>
    <n v="6"/>
    <x v="16"/>
  </r>
  <r>
    <n v="3956"/>
    <n v="8923767"/>
    <s v="C"/>
    <s v="1N"/>
    <s v="11808 Broad Oaks Dr"/>
    <x v="14"/>
    <n v="3"/>
    <n v="2"/>
    <n v="0"/>
    <n v="2"/>
    <n v="1.5"/>
    <n v="1973"/>
    <n v="0.218"/>
    <n v="1983"/>
    <n v="315.13"/>
    <n v="624900"/>
    <n v="321.23"/>
    <n v="637000"/>
    <x v="3150"/>
    <n v="12100"/>
    <x v="3410"/>
    <x v="2775"/>
    <x v="109"/>
    <n v="9"/>
    <x v="21"/>
  </r>
  <r>
    <n v="3957"/>
    <n v="9125540"/>
    <s v="C"/>
    <s v="SWW"/>
    <s v="5210 Maulding Pass"/>
    <x v="15"/>
    <n v="3"/>
    <n v="2"/>
    <n v="0"/>
    <n v="2"/>
    <n v="1"/>
    <n v="1982"/>
    <n v="0.19"/>
    <n v="1769"/>
    <n v="316"/>
    <n v="559000"/>
    <n v="327.58999999999997"/>
    <n v="579500"/>
    <x v="3151"/>
    <n v="20500"/>
    <x v="3411"/>
    <x v="2776"/>
    <x v="109"/>
    <n v="9"/>
    <x v="21"/>
  </r>
  <r>
    <n v="3958"/>
    <n v="8548093"/>
    <s v="C"/>
    <s v="10N"/>
    <s v="803 Sahara Ave"/>
    <x v="31"/>
    <n v="3"/>
    <n v="1"/>
    <n v="1"/>
    <n v="1"/>
    <n v="1"/>
    <n v="1970"/>
    <n v="0.20300000000000001"/>
    <n v="948"/>
    <n v="316.45999999999998"/>
    <n v="300000"/>
    <n v="390.3"/>
    <n v="370000"/>
    <x v="3152"/>
    <n v="70000"/>
    <x v="3412"/>
    <x v="1328"/>
    <x v="109"/>
    <n v="1"/>
    <x v="5"/>
  </r>
  <r>
    <n v="3959"/>
    <n v="7678105"/>
    <s v="C"/>
    <s v="SWW"/>
    <s v="9800 Ledgestone Ter"/>
    <x v="7"/>
    <n v="6"/>
    <n v="4"/>
    <n v="1"/>
    <n v="0"/>
    <n v="1"/>
    <n v="2001"/>
    <n v="4.9800000000000004"/>
    <n v="3907"/>
    <n v="319.94"/>
    <n v="1250000"/>
    <n v="348.09"/>
    <n v="1360000"/>
    <x v="3153"/>
    <n v="110000"/>
    <x v="3413"/>
    <x v="2184"/>
    <x v="109"/>
    <n v="6"/>
    <x v="32"/>
  </r>
  <r>
    <n v="3960"/>
    <n v="2131456"/>
    <s v="C"/>
    <s v="10S"/>
    <s v="4312 Manzanillo Dr"/>
    <x v="15"/>
    <n v="4"/>
    <n v="2"/>
    <n v="0"/>
    <n v="2"/>
    <n v="1"/>
    <n v="1985"/>
    <n v="0.17599999999999999"/>
    <n v="1683"/>
    <n v="326.8"/>
    <n v="550000"/>
    <n v="363.21"/>
    <n v="611281"/>
    <x v="3154"/>
    <n v="61281"/>
    <x v="3414"/>
    <x v="2777"/>
    <x v="109"/>
    <n v="4"/>
    <x v="3"/>
  </r>
  <r>
    <n v="3961"/>
    <n v="9156076"/>
    <s v="C"/>
    <n v="3"/>
    <s v="3212 Northeast Dr"/>
    <x v="20"/>
    <n v="4"/>
    <n v="2"/>
    <n v="0"/>
    <n v="2"/>
    <n v="1"/>
    <n v="1965"/>
    <n v="0.34200000000000003"/>
    <n v="1734"/>
    <n v="331.6"/>
    <n v="575000"/>
    <n v="380.95"/>
    <n v="660575"/>
    <x v="3155"/>
    <n v="85575"/>
    <x v="3415"/>
    <x v="2778"/>
    <x v="109"/>
    <n v="5"/>
    <x v="16"/>
  </r>
  <r>
    <n v="3962"/>
    <n v="6198854"/>
    <s v="C"/>
    <s v="RN"/>
    <s v="3505 Beartree Cir"/>
    <x v="39"/>
    <n v="4"/>
    <n v="4"/>
    <n v="1"/>
    <n v="2"/>
    <n v="2"/>
    <n v="1985"/>
    <n v="0.86"/>
    <n v="3295"/>
    <n v="333.84"/>
    <n v="1100000"/>
    <n v="341.43"/>
    <n v="1125000"/>
    <x v="3156"/>
    <n v="25000"/>
    <x v="3416"/>
    <x v="1541"/>
    <x v="109"/>
    <n v="5"/>
    <x v="16"/>
  </r>
  <r>
    <n v="3963"/>
    <n v="2990671"/>
    <s v="C"/>
    <s v="SWE"/>
    <s v="11207 Whiskey River Dr"/>
    <x v="9"/>
    <n v="4"/>
    <n v="2"/>
    <n v="0"/>
    <n v="2"/>
    <n v="1"/>
    <n v="1986"/>
    <n v="0.161"/>
    <n v="1646"/>
    <n v="334.14"/>
    <n v="550000"/>
    <n v="397.93"/>
    <n v="655000"/>
    <x v="3157"/>
    <n v="105000"/>
    <x v="3417"/>
    <x v="2779"/>
    <x v="109"/>
    <n v="6"/>
    <x v="32"/>
  </r>
  <r>
    <n v="3964"/>
    <n v="9937926"/>
    <s v="C"/>
    <n v="3"/>
    <s v="6404 Haney Dr"/>
    <x v="20"/>
    <n v="3"/>
    <n v="2"/>
    <n v="0"/>
    <n v="0"/>
    <n v="1"/>
    <n v="1958"/>
    <n v="0.20300000000000001"/>
    <n v="1300"/>
    <n v="346.15"/>
    <n v="450000"/>
    <n v="357.69"/>
    <n v="465000"/>
    <x v="3158"/>
    <n v="15000"/>
    <x v="3418"/>
    <x v="403"/>
    <x v="109"/>
    <n v="6"/>
    <x v="32"/>
  </r>
  <r>
    <n v="3965"/>
    <n v="5178706"/>
    <s v="C"/>
    <s v="10N"/>
    <s v="6208 Cannes Cir"/>
    <x v="31"/>
    <n v="3"/>
    <n v="2"/>
    <n v="0"/>
    <n v="2"/>
    <n v="1"/>
    <n v="1977"/>
    <n v="0.17"/>
    <n v="1581"/>
    <n v="379.44"/>
    <n v="599900"/>
    <n v="406.7"/>
    <n v="643000"/>
    <x v="3159"/>
    <n v="43100"/>
    <x v="3419"/>
    <x v="2780"/>
    <x v="109"/>
    <n v="7"/>
    <x v="11"/>
  </r>
  <r>
    <n v="3966"/>
    <n v="4059803"/>
    <s v="C"/>
    <s v="3E"/>
    <s v="7404 Gunnison Pass"/>
    <x v="1"/>
    <n v="4"/>
    <n v="2"/>
    <n v="1"/>
    <n v="2"/>
    <n v="1"/>
    <n v="1974"/>
    <n v="0.20200000000000001"/>
    <n v="1530"/>
    <n v="392.16"/>
    <n v="599999"/>
    <n v="359.48"/>
    <n v="550000"/>
    <x v="3160"/>
    <n v="-49999"/>
    <x v="3420"/>
    <x v="2781"/>
    <x v="109"/>
    <n v="8"/>
    <x v="2"/>
  </r>
  <r>
    <n v="3967"/>
    <n v="9248546"/>
    <s v="C"/>
    <s v="10N"/>
    <s v="4605 Englewood Dr #B"/>
    <x v="31"/>
    <n v="2"/>
    <n v="2"/>
    <n v="0"/>
    <n v="0"/>
    <n v="2"/>
    <n v="2021"/>
    <n v="0.17799999999999999"/>
    <n v="1100"/>
    <n v="431.82"/>
    <n v="475000"/>
    <n v="500"/>
    <n v="550000"/>
    <x v="3161"/>
    <n v="75000"/>
    <x v="3421"/>
    <x v="1387"/>
    <x v="109"/>
    <n v="2"/>
    <x v="5"/>
  </r>
  <r>
    <n v="3968"/>
    <n v="7600859"/>
    <s v="C"/>
    <s v="8E"/>
    <s v="3209 Riva Ridge Rd"/>
    <x v="23"/>
    <n v="4"/>
    <n v="3"/>
    <n v="1"/>
    <n v="2"/>
    <n v="2"/>
    <n v="1987"/>
    <n v="0.35199999999999998"/>
    <n v="2878"/>
    <n v="460.39"/>
    <n v="1325000"/>
    <n v="555.94000000000005"/>
    <n v="1600000"/>
    <x v="3162"/>
    <n v="275000"/>
    <x v="3422"/>
    <x v="1741"/>
    <x v="109"/>
    <n v="3"/>
    <x v="6"/>
  </r>
  <r>
    <n v="3969"/>
    <n v="6844458"/>
    <s v="C"/>
    <s v="10N"/>
    <s v="4805 Lansing Dr"/>
    <x v="31"/>
    <n v="3"/>
    <n v="1"/>
    <n v="0"/>
    <n v="0"/>
    <n v="1"/>
    <n v="1958"/>
    <n v="0.222"/>
    <n v="948"/>
    <n v="474.68"/>
    <n v="450000"/>
    <n v="532.70000000000005"/>
    <n v="505000"/>
    <x v="3163"/>
    <n v="55000"/>
    <x v="3423"/>
    <x v="1319"/>
    <x v="109"/>
    <n v="3"/>
    <x v="6"/>
  </r>
  <r>
    <n v="3970"/>
    <n v="6605723"/>
    <s v="C"/>
    <n v="4"/>
    <s v="5510 Duval St"/>
    <x v="22"/>
    <n v="3"/>
    <n v="2"/>
    <n v="0"/>
    <n v="0"/>
    <n v="1"/>
    <n v="1955"/>
    <n v="0.14799999999999999"/>
    <n v="1204"/>
    <n v="539.87"/>
    <n v="650000"/>
    <n v="564.78"/>
    <n v="680000"/>
    <x v="3164"/>
    <n v="30000"/>
    <x v="3424"/>
    <x v="204"/>
    <x v="109"/>
    <n v="21"/>
    <x v="0"/>
  </r>
  <r>
    <n v="3971"/>
    <n v="4386017"/>
    <s v="C"/>
    <s v="1B"/>
    <s v="2108 Woodmont Ave"/>
    <x v="37"/>
    <n v="3"/>
    <n v="2"/>
    <n v="0"/>
    <n v="2"/>
    <n v="1"/>
    <n v="1947"/>
    <n v="0.23"/>
    <n v="2180"/>
    <n v="550.46"/>
    <n v="1200000"/>
    <n v="715.6"/>
    <n v="1560000"/>
    <x v="3165"/>
    <n v="360000"/>
    <x v="3425"/>
    <x v="1870"/>
    <x v="109"/>
    <n v="5"/>
    <x v="16"/>
  </r>
  <r>
    <n v="3972"/>
    <n v="5876606"/>
    <s v="C"/>
    <n v="5"/>
    <s v="52 Waller St #B"/>
    <x v="24"/>
    <n v="4"/>
    <n v="3"/>
    <n v="1"/>
    <n v="1"/>
    <n v="3"/>
    <n v="2015"/>
    <n v="0.21"/>
    <n v="2400"/>
    <n v="583.33000000000004"/>
    <n v="1400000"/>
    <n v="572.91999999999996"/>
    <n v="1375000"/>
    <x v="3166"/>
    <n v="-25000"/>
    <x v="3426"/>
    <x v="347"/>
    <x v="109"/>
    <n v="82"/>
    <x v="25"/>
  </r>
  <r>
    <n v="3973"/>
    <n v="6543978"/>
    <s v="C"/>
    <n v="6"/>
    <s v="509 Post Road Dr"/>
    <x v="26"/>
    <n v="3"/>
    <n v="1"/>
    <n v="0"/>
    <n v="0"/>
    <n v="1"/>
    <n v="1958"/>
    <n v="0.18"/>
    <n v="1065"/>
    <n v="704.23"/>
    <n v="750000"/>
    <n v="713.62"/>
    <n v="760000"/>
    <x v="975"/>
    <n v="10000"/>
    <x v="3427"/>
    <x v="1966"/>
    <x v="109"/>
    <n v="2"/>
    <x v="6"/>
  </r>
  <r>
    <n v="3974"/>
    <n v="4984609"/>
    <s v="C"/>
    <n v="5"/>
    <s v="2903 E 13th St"/>
    <x v="24"/>
    <n v="2"/>
    <n v="1"/>
    <n v="0"/>
    <n v="0"/>
    <n v="1"/>
    <n v="1958"/>
    <n v="0.122"/>
    <n v="624"/>
    <n v="873.4"/>
    <n v="545000"/>
    <n v="929.49"/>
    <n v="580000"/>
    <x v="3167"/>
    <n v="35000"/>
    <x v="3428"/>
    <x v="2782"/>
    <x v="109"/>
    <n v="5"/>
    <x v="16"/>
  </r>
  <r>
    <n v="3975"/>
    <n v="2924355"/>
    <s v="C"/>
    <s v="3E"/>
    <s v="15210 Wideleaf Cv"/>
    <x v="1"/>
    <n v="3"/>
    <n v="2"/>
    <n v="0"/>
    <n v="2"/>
    <n v="1"/>
    <n v="2010"/>
    <n v="0.14399999999999999"/>
    <n v="1630"/>
    <n v="153.37"/>
    <n v="250000"/>
    <n v="171.78"/>
    <n v="280000"/>
    <x v="3168"/>
    <n v="30000"/>
    <x v="3429"/>
    <x v="569"/>
    <x v="110"/>
    <n v="5"/>
    <x v="4"/>
  </r>
  <r>
    <n v="3976"/>
    <n v="4151165"/>
    <s v="C"/>
    <s v="SC"/>
    <s v="7310 Acela Trl"/>
    <x v="8"/>
    <n v="3"/>
    <n v="2"/>
    <n v="1"/>
    <n v="2"/>
    <n v="2"/>
    <n v="2020"/>
    <n v="0.1"/>
    <n v="2047"/>
    <n v="169.81"/>
    <n v="347595"/>
    <n v="169.81"/>
    <n v="347595"/>
    <x v="1"/>
    <n v="0"/>
    <x v="1"/>
    <x v="1"/>
    <x v="110"/>
    <n v="0"/>
    <x v="1"/>
  </r>
  <r>
    <n v="3977"/>
    <n v="8397650"/>
    <s v="C"/>
    <n v="11"/>
    <s v="1604 Melissa Oaks Ln"/>
    <x v="8"/>
    <n v="3"/>
    <n v="2"/>
    <n v="0"/>
    <n v="2"/>
    <n v="1"/>
    <n v="2005"/>
    <n v="0.17799999999999999"/>
    <n v="1880"/>
    <n v="178.19"/>
    <n v="335000"/>
    <n v="231.38"/>
    <n v="435000"/>
    <x v="2636"/>
    <n v="100000"/>
    <x v="3430"/>
    <x v="2783"/>
    <x v="110"/>
    <n v="4"/>
    <x v="4"/>
  </r>
  <r>
    <n v="3978"/>
    <n v="4974701"/>
    <s v="C"/>
    <s v="SWE"/>
    <s v="9605 Alex Ln"/>
    <x v="9"/>
    <n v="4"/>
    <n v="2"/>
    <n v="1"/>
    <n v="2"/>
    <n v="2"/>
    <n v="2012"/>
    <n v="0.13200000000000001"/>
    <n v="2420"/>
    <n v="185.95"/>
    <n v="450000"/>
    <n v="242.15"/>
    <n v="586000"/>
    <x v="3169"/>
    <n v="136000"/>
    <x v="3431"/>
    <x v="2784"/>
    <x v="110"/>
    <n v="4"/>
    <x v="4"/>
  </r>
  <r>
    <n v="3979"/>
    <n v="4483253"/>
    <s v="C"/>
    <s v="LS"/>
    <s v="17424 Rush Pea Cir"/>
    <x v="11"/>
    <n v="4"/>
    <n v="3"/>
    <n v="1"/>
    <n v="3"/>
    <n v="2"/>
    <n v="2017"/>
    <n v="0.23899999999999999"/>
    <n v="4001"/>
    <n v="224.69"/>
    <n v="899000"/>
    <n v="224.69"/>
    <n v="899000"/>
    <x v="1"/>
    <n v="0"/>
    <x v="1"/>
    <x v="1"/>
    <x v="110"/>
    <n v="7"/>
    <x v="4"/>
  </r>
  <r>
    <n v="3980"/>
    <n v="1931286"/>
    <s v="C"/>
    <s v="NE"/>
    <s v="11805 Oak Trl"/>
    <x v="10"/>
    <n v="3"/>
    <n v="2"/>
    <n v="0"/>
    <n v="2"/>
    <n v="1"/>
    <n v="1963"/>
    <n v="0.27100000000000002"/>
    <n v="1710"/>
    <n v="229.53"/>
    <n v="392500"/>
    <n v="280.7"/>
    <n v="480000"/>
    <x v="3170"/>
    <n v="87500"/>
    <x v="3432"/>
    <x v="2785"/>
    <x v="110"/>
    <n v="5"/>
    <x v="4"/>
  </r>
  <r>
    <n v="3981"/>
    <n v="1743210"/>
    <s v="C"/>
    <n v="5"/>
    <s v="2206 E 8th St"/>
    <x v="24"/>
    <n v="3"/>
    <n v="2"/>
    <n v="1"/>
    <n v="2"/>
    <n v="1"/>
    <n v="1935"/>
    <n v="0.13400000000000001"/>
    <n v="2154"/>
    <n v="232.13"/>
    <n v="500000"/>
    <n v="269.27"/>
    <n v="580000"/>
    <x v="3171"/>
    <n v="80000"/>
    <x v="3433"/>
    <x v="1458"/>
    <x v="110"/>
    <n v="3"/>
    <x v="3"/>
  </r>
  <r>
    <n v="3982"/>
    <n v="4560217"/>
    <s v="C"/>
    <s v="LS"/>
    <s v="16101 Golden Top Dr"/>
    <x v="11"/>
    <n v="4"/>
    <n v="3"/>
    <n v="1"/>
    <n v="3"/>
    <n v="1"/>
    <n v="2017"/>
    <n v="0.26"/>
    <n v="3070"/>
    <n v="232.9"/>
    <n v="715000"/>
    <n v="244.3"/>
    <n v="750000"/>
    <x v="3172"/>
    <n v="35000"/>
    <x v="3434"/>
    <x v="2786"/>
    <x v="110"/>
    <n v="4"/>
    <x v="4"/>
  </r>
  <r>
    <n v="3983"/>
    <n v="1919026"/>
    <s v="C"/>
    <s v="N"/>
    <s v="2005 Ploverville Ln"/>
    <x v="5"/>
    <n v="4"/>
    <n v="2"/>
    <n v="0"/>
    <n v="2"/>
    <n v="1"/>
    <n v="1985"/>
    <n v="0.17100000000000001"/>
    <n v="1445"/>
    <n v="242.21"/>
    <n v="350000"/>
    <n v="304.5"/>
    <n v="440000"/>
    <x v="3173"/>
    <n v="90000"/>
    <x v="3435"/>
    <x v="1840"/>
    <x v="110"/>
    <n v="4"/>
    <x v="4"/>
  </r>
  <r>
    <n v="3984"/>
    <n v="1253469"/>
    <s v="C"/>
    <s v="PF"/>
    <s v="1205 Showbox St"/>
    <x v="45"/>
    <n v="3"/>
    <n v="2"/>
    <n v="1"/>
    <n v="1"/>
    <n v="2"/>
    <n v="2018"/>
    <n v="0"/>
    <n v="1753"/>
    <n v="242.44"/>
    <n v="425000"/>
    <n v="242.44"/>
    <n v="425000"/>
    <x v="1"/>
    <n v="0"/>
    <x v="1"/>
    <x v="1"/>
    <x v="110"/>
    <n v="9"/>
    <x v="21"/>
  </r>
  <r>
    <n v="3985"/>
    <n v="3395443"/>
    <s v="C"/>
    <s v="2N"/>
    <s v="11920 LINCOLNSHIRE Dr"/>
    <x v="19"/>
    <n v="4"/>
    <n v="2"/>
    <n v="1"/>
    <n v="2"/>
    <n v="2"/>
    <n v="1985"/>
    <n v="0"/>
    <n v="2695"/>
    <n v="254.17"/>
    <n v="685000"/>
    <n v="275.18"/>
    <n v="741600"/>
    <x v="3174"/>
    <n v="56600"/>
    <x v="3436"/>
    <x v="2787"/>
    <x v="110"/>
    <n v="3"/>
    <x v="3"/>
  </r>
  <r>
    <n v="3986"/>
    <n v="2704884"/>
    <s v="C"/>
    <s v="LS"/>
    <s v="2642 Cascade Falls Dr"/>
    <x v="11"/>
    <n v="3"/>
    <n v="2"/>
    <n v="1"/>
    <n v="2"/>
    <n v="2"/>
    <n v="2000"/>
    <n v="0.14899999999999999"/>
    <n v="2335"/>
    <n v="256.52999999999997"/>
    <n v="599000"/>
    <n v="250.96"/>
    <n v="586000"/>
    <x v="3175"/>
    <n v="-13000"/>
    <x v="3437"/>
    <x v="2788"/>
    <x v="110"/>
    <n v="15"/>
    <x v="48"/>
  </r>
  <r>
    <n v="3987"/>
    <n v="7308891"/>
    <s v="C"/>
    <n v="11"/>
    <s v="2203 Melissa Oaks Ln"/>
    <x v="8"/>
    <n v="3"/>
    <n v="2"/>
    <n v="1"/>
    <n v="2"/>
    <n v="2"/>
    <n v="2006"/>
    <n v="0.10199999999999999"/>
    <n v="1333"/>
    <n v="262.57"/>
    <n v="350000"/>
    <n v="266.32"/>
    <n v="355000"/>
    <x v="993"/>
    <n v="5000"/>
    <x v="3438"/>
    <x v="798"/>
    <x v="110"/>
    <n v="7"/>
    <x v="11"/>
  </r>
  <r>
    <n v="3988"/>
    <n v="6349820"/>
    <s v="C"/>
    <s v="RRW"/>
    <s v="9424 Morgan Creek Dr"/>
    <x v="27"/>
    <n v="3"/>
    <n v="2"/>
    <n v="0"/>
    <n v="2"/>
    <n v="1"/>
    <n v="2004"/>
    <n v="0.22800000000000001"/>
    <n v="2087"/>
    <n v="263.54000000000002"/>
    <n v="550000"/>
    <n v="316.24"/>
    <n v="660000"/>
    <x v="3176"/>
    <n v="110000"/>
    <x v="3439"/>
    <x v="665"/>
    <x v="110"/>
    <n v="4"/>
    <x v="4"/>
  </r>
  <r>
    <n v="3989"/>
    <n v="4907467"/>
    <s v="C"/>
    <s v="NW"/>
    <s v="7445 Peabody Dr"/>
    <x v="3"/>
    <n v="3"/>
    <n v="2"/>
    <n v="1"/>
    <n v="2"/>
    <n v="2"/>
    <n v="1994"/>
    <n v="0.154"/>
    <n v="1382"/>
    <n v="264.11"/>
    <n v="365000"/>
    <n v="332.85"/>
    <n v="460000"/>
    <x v="3177"/>
    <n v="95000"/>
    <x v="3440"/>
    <x v="2789"/>
    <x v="110"/>
    <n v="3"/>
    <x v="3"/>
  </r>
  <r>
    <n v="3990"/>
    <n v="5265984"/>
    <s v="C"/>
    <s v="SWW"/>
    <s v="5919 Magee Bnd"/>
    <x v="15"/>
    <n v="3"/>
    <n v="2"/>
    <n v="0"/>
    <n v="2"/>
    <n v="1"/>
    <n v="1998"/>
    <n v="0.217"/>
    <n v="2067"/>
    <n v="266.08999999999997"/>
    <n v="550000"/>
    <n v="315.20999999999998"/>
    <n v="651545"/>
    <x v="3178"/>
    <n v="101545"/>
    <x v="3441"/>
    <x v="2790"/>
    <x v="110"/>
    <n v="2"/>
    <x v="6"/>
  </r>
  <r>
    <n v="3991"/>
    <n v="8097390"/>
    <s v="C"/>
    <s v="N"/>
    <s v="13501 Anarosa Loop"/>
    <x v="6"/>
    <n v="3"/>
    <n v="2"/>
    <n v="0"/>
    <n v="2"/>
    <n v="1"/>
    <n v="1996"/>
    <n v="0.151"/>
    <n v="1832"/>
    <n v="267.41000000000003"/>
    <n v="489900"/>
    <n v="311.14"/>
    <n v="570000"/>
    <x v="3179"/>
    <n v="80100"/>
    <x v="3442"/>
    <x v="2791"/>
    <x v="110"/>
    <n v="2"/>
    <x v="6"/>
  </r>
  <r>
    <n v="3992"/>
    <n v="5212939"/>
    <s v="C"/>
    <s v="LS"/>
    <s v="16005 Cinca Terra Dr"/>
    <x v="11"/>
    <n v="3"/>
    <n v="2"/>
    <n v="1"/>
    <n v="2"/>
    <n v="2"/>
    <n v="2014"/>
    <n v="0.17199999999999999"/>
    <n v="2485"/>
    <n v="267.61"/>
    <n v="665000"/>
    <n v="263.58"/>
    <n v="655000"/>
    <x v="2417"/>
    <n v="-10000"/>
    <x v="3443"/>
    <x v="2792"/>
    <x v="110"/>
    <n v="4"/>
    <x v="4"/>
  </r>
  <r>
    <n v="3993"/>
    <n v="2601304"/>
    <s v="C"/>
    <s v="SWW"/>
    <s v="6317 Salcon Cliff Dr"/>
    <x v="15"/>
    <n v="4"/>
    <n v="2"/>
    <n v="0"/>
    <n v="2"/>
    <n v="1"/>
    <n v="2002"/>
    <n v="0.254"/>
    <n v="2330"/>
    <n v="274.25"/>
    <n v="639000"/>
    <n v="382.83"/>
    <n v="892000"/>
    <x v="3180"/>
    <n v="253000"/>
    <x v="3444"/>
    <x v="2793"/>
    <x v="110"/>
    <n v="2"/>
    <x v="6"/>
  </r>
  <r>
    <n v="3994"/>
    <n v="5546175"/>
    <s v="C"/>
    <s v="RN"/>
    <s v="11525 Shadestone Ter"/>
    <x v="29"/>
    <n v="4"/>
    <n v="3"/>
    <n v="1"/>
    <n v="2"/>
    <n v="2"/>
    <n v="2010"/>
    <n v="0.224"/>
    <n v="3061"/>
    <n v="277.36"/>
    <n v="849000"/>
    <n v="408.36"/>
    <n v="1250000"/>
    <x v="3181"/>
    <n v="401000"/>
    <x v="3445"/>
    <x v="2794"/>
    <x v="110"/>
    <n v="6"/>
    <x v="16"/>
  </r>
  <r>
    <n v="3995"/>
    <n v="4870661"/>
    <s v="C"/>
    <s v="NE"/>
    <s v="9608 Crown Ridge Rd"/>
    <x v="10"/>
    <n v="3"/>
    <n v="1"/>
    <n v="1"/>
    <n v="1"/>
    <n v="1"/>
    <n v="1973"/>
    <n v="0.13"/>
    <n v="1080"/>
    <n v="277.77999999999997"/>
    <n v="300000"/>
    <n v="282.41000000000003"/>
    <n v="305000"/>
    <x v="1527"/>
    <n v="5000"/>
    <x v="1614"/>
    <x v="357"/>
    <x v="110"/>
    <n v="2"/>
    <x v="6"/>
  </r>
  <r>
    <n v="3996"/>
    <n v="5329901"/>
    <s v="C"/>
    <s v="8W"/>
    <s v="1107 Bowie Rd"/>
    <x v="36"/>
    <n v="4"/>
    <n v="2"/>
    <n v="1"/>
    <n v="2"/>
    <n v="2"/>
    <n v="1999"/>
    <n v="0.36799999999999999"/>
    <n v="2873"/>
    <n v="278.42"/>
    <n v="799900"/>
    <n v="316.74"/>
    <n v="910000"/>
    <x v="3182"/>
    <n v="110100"/>
    <x v="3446"/>
    <x v="734"/>
    <x v="110"/>
    <n v="4"/>
    <x v="3"/>
  </r>
  <r>
    <n v="3997"/>
    <n v="2795642"/>
    <s v="C"/>
    <s v="10S"/>
    <s v="6903 Greycloud Dr"/>
    <x v="31"/>
    <n v="3"/>
    <n v="2"/>
    <n v="0"/>
    <n v="2"/>
    <n v="1"/>
    <n v="1978"/>
    <n v="0.16900000000000001"/>
    <n v="1503"/>
    <n v="279.44"/>
    <n v="420000"/>
    <n v="339.32"/>
    <n v="510000"/>
    <x v="3183"/>
    <n v="90000"/>
    <x v="3447"/>
    <x v="1345"/>
    <x v="110"/>
    <n v="6"/>
    <x v="32"/>
  </r>
  <r>
    <n v="3998"/>
    <n v="8093198"/>
    <s v="C"/>
    <s v="2N"/>
    <s v="1201 Artesian Cir"/>
    <x v="19"/>
    <n v="3"/>
    <n v="2"/>
    <n v="0"/>
    <n v="2"/>
    <n v="2"/>
    <n v="1964"/>
    <n v="0.30299999999999999"/>
    <n v="1636"/>
    <n v="281.17"/>
    <n v="460000"/>
    <n v="323.95999999999998"/>
    <n v="530000"/>
    <x v="2165"/>
    <n v="70000"/>
    <x v="3448"/>
    <x v="2795"/>
    <x v="110"/>
    <n v="5"/>
    <x v="4"/>
  </r>
  <r>
    <n v="3999"/>
    <n v="8799291"/>
    <s v="C"/>
    <n v="6"/>
    <s v="3014 S 4th St #A"/>
    <x v="26"/>
    <n v="3"/>
    <n v="2"/>
    <n v="1"/>
    <n v="2"/>
    <n v="3"/>
    <n v="2008"/>
    <n v="0.104"/>
    <n v="2660"/>
    <n v="300.75"/>
    <n v="800000"/>
    <n v="300.75"/>
    <n v="800000"/>
    <x v="1"/>
    <n v="0"/>
    <x v="1"/>
    <x v="1"/>
    <x v="110"/>
    <n v="4"/>
    <x v="4"/>
  </r>
  <r>
    <n v="4000"/>
    <n v="8089145"/>
    <s v="C"/>
    <s v="NW"/>
    <s v="11512 Sandy Loam Trl"/>
    <x v="18"/>
    <n v="3"/>
    <n v="2"/>
    <n v="0"/>
    <n v="2"/>
    <n v="1"/>
    <n v="1979"/>
    <n v="0.17199999999999999"/>
    <n v="1475"/>
    <n v="308.47000000000003"/>
    <n v="455000"/>
    <n v="322.02999999999997"/>
    <n v="475000"/>
    <x v="3184"/>
    <n v="20000"/>
    <x v="3449"/>
    <x v="2796"/>
    <x v="110"/>
    <n v="7"/>
    <x v="11"/>
  </r>
  <r>
    <n v="4001"/>
    <n v="6272008"/>
    <s v="C"/>
    <s v="NW"/>
    <s v="9905 Nocturne Cv"/>
    <x v="18"/>
    <n v="3"/>
    <n v="2"/>
    <n v="0"/>
    <n v="3"/>
    <n v="1"/>
    <n v="1999"/>
    <n v="0.45100000000000001"/>
    <n v="2371"/>
    <n v="316.32"/>
    <n v="750000"/>
    <n v="421.76"/>
    <n v="1000000"/>
    <x v="3185"/>
    <n v="250000"/>
    <x v="3450"/>
    <x v="2764"/>
    <x v="110"/>
    <n v="0"/>
    <x v="1"/>
  </r>
  <r>
    <n v="4002"/>
    <n v="1983860"/>
    <s v="C"/>
    <s v="SWE"/>
    <s v="6412 Trissino Dr"/>
    <x v="13"/>
    <n v="5"/>
    <n v="4"/>
    <n v="1"/>
    <n v="3"/>
    <n v="2"/>
    <n v="2014"/>
    <n v="0.245"/>
    <n v="4412"/>
    <n v="317.08999999999997"/>
    <n v="1399000"/>
    <n v="362.65"/>
    <n v="1600000"/>
    <x v="1997"/>
    <n v="201000"/>
    <x v="3451"/>
    <x v="2797"/>
    <x v="110"/>
    <n v="3"/>
    <x v="3"/>
  </r>
  <r>
    <n v="4003"/>
    <n v="7629203"/>
    <s v="C"/>
    <s v="8E"/>
    <s v="2800 Waymaker Way #34"/>
    <x v="23"/>
    <n v="4"/>
    <n v="3"/>
    <n v="1"/>
    <n v="2"/>
    <n v="2"/>
    <n v="2001"/>
    <n v="0.29299999999999998"/>
    <n v="2509"/>
    <n v="318.85000000000002"/>
    <n v="800000"/>
    <n v="352.73"/>
    <n v="885000"/>
    <x v="1242"/>
    <n v="85000"/>
    <x v="3452"/>
    <x v="2798"/>
    <x v="110"/>
    <n v="4"/>
    <x v="4"/>
  </r>
  <r>
    <n v="4004"/>
    <n v="7604356"/>
    <s v="C"/>
    <n v="9"/>
    <s v="3305 S Pleasant Valley Rd"/>
    <x v="33"/>
    <n v="4"/>
    <n v="3"/>
    <n v="0"/>
    <n v="0"/>
    <n v="1"/>
    <n v="1964"/>
    <n v="0.22800000000000001"/>
    <n v="2177"/>
    <n v="321.08"/>
    <n v="699000"/>
    <n v="374.37"/>
    <n v="815000"/>
    <x v="3186"/>
    <n v="116000"/>
    <x v="3453"/>
    <x v="1084"/>
    <x v="110"/>
    <n v="6"/>
    <x v="32"/>
  </r>
  <r>
    <n v="4005"/>
    <n v="6704382"/>
    <s v="C"/>
    <s v="W"/>
    <s v="5324 Magdelena Dr"/>
    <x v="17"/>
    <n v="4"/>
    <n v="3"/>
    <n v="0"/>
    <n v="2"/>
    <n v="1"/>
    <n v="1999"/>
    <n v="0.22600000000000001"/>
    <n v="3026"/>
    <n v="323.86"/>
    <n v="980000"/>
    <n v="356.91"/>
    <n v="1080000"/>
    <x v="1370"/>
    <n v="100000"/>
    <x v="3454"/>
    <x v="2799"/>
    <x v="110"/>
    <n v="3"/>
    <x v="3"/>
  </r>
  <r>
    <n v="4006"/>
    <n v="4642476"/>
    <s v="C"/>
    <s v="10N"/>
    <s v="6220 Blarwood Dr"/>
    <x v="31"/>
    <n v="4"/>
    <n v="2"/>
    <n v="0"/>
    <n v="2"/>
    <n v="1"/>
    <n v="1972"/>
    <n v="0.25"/>
    <n v="1340"/>
    <n v="328.36"/>
    <n v="440000"/>
    <n v="328.36"/>
    <n v="440000"/>
    <x v="1"/>
    <n v="0"/>
    <x v="1"/>
    <x v="1"/>
    <x v="110"/>
    <n v="0"/>
    <x v="1"/>
  </r>
  <r>
    <n v="4007"/>
    <n v="2511845"/>
    <s v="C"/>
    <s v="W"/>
    <s v="6800 Silvermine Dr"/>
    <x v="30"/>
    <n v="3"/>
    <n v="2"/>
    <n v="0"/>
    <n v="2"/>
    <n v="2"/>
    <n v="1999"/>
    <n v="0.35499999999999998"/>
    <n v="1584"/>
    <n v="331.44"/>
    <n v="525000"/>
    <n v="369.32"/>
    <n v="585000"/>
    <x v="3187"/>
    <n v="60000"/>
    <x v="3455"/>
    <x v="870"/>
    <x v="110"/>
    <n v="5"/>
    <x v="4"/>
  </r>
  <r>
    <n v="4008"/>
    <n v="8235436"/>
    <s v="C"/>
    <s v="LS"/>
    <s v="613 Golden Bear Dr"/>
    <x v="11"/>
    <n v="4"/>
    <n v="3"/>
    <n v="0"/>
    <n v="3"/>
    <n v="1"/>
    <n v="2019"/>
    <n v="0.35099999999999998"/>
    <n v="3345"/>
    <n v="343.8"/>
    <n v="1150000"/>
    <n v="345.29"/>
    <n v="1155000"/>
    <x v="3188"/>
    <n v="5000"/>
    <x v="3456"/>
    <x v="2800"/>
    <x v="110"/>
    <n v="0"/>
    <x v="1"/>
  </r>
  <r>
    <n v="4009"/>
    <n v="7045184"/>
    <s v="C"/>
    <s v="LS"/>
    <s v="110 Bisset Ct"/>
    <x v="11"/>
    <n v="5"/>
    <n v="5"/>
    <n v="0"/>
    <n v="3"/>
    <n v="2"/>
    <n v="2012"/>
    <n v="0.26200000000000001"/>
    <n v="4324"/>
    <n v="358.46"/>
    <n v="1550000"/>
    <n v="352.68"/>
    <n v="1525000"/>
    <x v="3189"/>
    <n v="-25000"/>
    <x v="3457"/>
    <x v="2801"/>
    <x v="110"/>
    <n v="11"/>
    <x v="7"/>
  </r>
  <r>
    <n v="4010"/>
    <n v="9212336"/>
    <s v="C"/>
    <s v="10S"/>
    <s v="3208 Evanston Ln"/>
    <x v="31"/>
    <n v="3"/>
    <n v="2"/>
    <n v="0"/>
    <n v="2"/>
    <n v="1"/>
    <n v="1980"/>
    <n v="0.17199999999999999"/>
    <n v="1273"/>
    <n v="373.13"/>
    <n v="475000"/>
    <n v="457.97"/>
    <n v="583000"/>
    <x v="3190"/>
    <n v="108000"/>
    <x v="3458"/>
    <x v="2802"/>
    <x v="110"/>
    <n v="3"/>
    <x v="3"/>
  </r>
  <r>
    <n v="4011"/>
    <n v="2669312"/>
    <s v="C"/>
    <n v="5"/>
    <s v="2604 Diaz St"/>
    <x v="24"/>
    <n v="3"/>
    <n v="2"/>
    <n v="0"/>
    <n v="0"/>
    <n v="1"/>
    <n v="1933"/>
    <n v="0.10299999999999999"/>
    <n v="1464"/>
    <n v="375.68"/>
    <n v="550000"/>
    <n v="447.4"/>
    <n v="655000"/>
    <x v="3191"/>
    <n v="105000"/>
    <x v="3459"/>
    <x v="2779"/>
    <x v="110"/>
    <n v="4"/>
    <x v="4"/>
  </r>
  <r>
    <n v="4012"/>
    <n v="2529242"/>
    <s v="C"/>
    <n v="3"/>
    <s v="1507 Ridgehaven"/>
    <x v="20"/>
    <n v="4"/>
    <n v="2"/>
    <n v="0"/>
    <n v="1"/>
    <n v="1"/>
    <n v="1955"/>
    <n v="0.17499999999999999"/>
    <n v="1485"/>
    <n v="387.21"/>
    <n v="575000"/>
    <n v="475.42"/>
    <n v="706000"/>
    <x v="3192"/>
    <n v="131000"/>
    <x v="3460"/>
    <x v="2803"/>
    <x v="110"/>
    <n v="0"/>
    <x v="1"/>
  </r>
  <r>
    <n v="4013"/>
    <n v="6231723"/>
    <s v="C"/>
    <n v="3"/>
    <s v="1916 Littlefield St"/>
    <x v="20"/>
    <n v="3"/>
    <n v="2"/>
    <n v="1"/>
    <n v="2"/>
    <n v="2"/>
    <n v="2008"/>
    <n v="7.8E-2"/>
    <n v="2194"/>
    <n v="414.31"/>
    <n v="909000"/>
    <n v="478.58"/>
    <n v="1050000"/>
    <x v="1000"/>
    <n v="141000"/>
    <x v="3461"/>
    <x v="2804"/>
    <x v="110"/>
    <n v="4"/>
    <x v="4"/>
  </r>
  <r>
    <n v="4014"/>
    <n v="4457533"/>
    <s v="C"/>
    <s v="1A"/>
    <s v="8709 Camelia Ln"/>
    <x v="14"/>
    <n v="4"/>
    <n v="2"/>
    <n v="0"/>
    <n v="2"/>
    <n v="1"/>
    <n v="1966"/>
    <n v="0.316"/>
    <n v="1580"/>
    <n v="421.46"/>
    <n v="665900"/>
    <n v="433.54"/>
    <n v="685000"/>
    <x v="3193"/>
    <n v="19100"/>
    <x v="3462"/>
    <x v="2805"/>
    <x v="110"/>
    <n v="6"/>
    <x v="16"/>
  </r>
  <r>
    <n v="4015"/>
    <n v="7351586"/>
    <s v="C"/>
    <s v="10N"/>
    <s v="409 Clover Ct"/>
    <x v="31"/>
    <n v="3"/>
    <n v="1"/>
    <n v="0"/>
    <n v="0"/>
    <n v="1"/>
    <n v="1958"/>
    <n v="0.223"/>
    <n v="888"/>
    <n v="426.69"/>
    <n v="378900"/>
    <n v="490.99"/>
    <n v="436000"/>
    <x v="3194"/>
    <n v="57100"/>
    <x v="3463"/>
    <x v="2806"/>
    <x v="110"/>
    <n v="6"/>
    <x v="32"/>
  </r>
  <r>
    <n v="4016"/>
    <n v="2632236"/>
    <s v="C"/>
    <n v="3"/>
    <s v="4109 Lullwood Rd"/>
    <x v="38"/>
    <n v="3"/>
    <n v="2"/>
    <n v="0"/>
    <n v="1"/>
    <n v="1"/>
    <n v="1950"/>
    <n v="0.26"/>
    <n v="1666"/>
    <n v="429.17"/>
    <n v="715000"/>
    <n v="480.19"/>
    <n v="800000"/>
    <x v="2686"/>
    <n v="85000"/>
    <x v="3464"/>
    <x v="2807"/>
    <x v="110"/>
    <n v="4"/>
    <x v="4"/>
  </r>
  <r>
    <n v="4017"/>
    <n v="5098227"/>
    <s v="C"/>
    <s v="1A"/>
    <s v="5803 Trailridge Dr"/>
    <x v="34"/>
    <n v="3"/>
    <n v="2"/>
    <n v="0"/>
    <n v="2"/>
    <n v="1"/>
    <n v="1965"/>
    <n v="0.17899999999999999"/>
    <n v="1868"/>
    <n v="455.03"/>
    <n v="850000"/>
    <n v="546.04"/>
    <n v="1020000"/>
    <x v="3195"/>
    <n v="170000"/>
    <x v="3465"/>
    <x v="665"/>
    <x v="110"/>
    <n v="4"/>
    <x v="3"/>
  </r>
  <r>
    <n v="4018"/>
    <n v="7818912"/>
    <s v="C"/>
    <s v="W"/>
    <s v="1404 Club Ridge Cv"/>
    <x v="17"/>
    <n v="4"/>
    <n v="4"/>
    <n v="1"/>
    <n v="2"/>
    <n v="2"/>
    <n v="1997"/>
    <n v="0.33"/>
    <n v="3818"/>
    <n v="458.09"/>
    <n v="1749000"/>
    <n v="445.26"/>
    <n v="1700000"/>
    <x v="3196"/>
    <n v="-49000"/>
    <x v="3466"/>
    <x v="2808"/>
    <x v="110"/>
    <n v="5"/>
    <x v="16"/>
  </r>
  <r>
    <n v="4019"/>
    <n v="1298931"/>
    <s v="C"/>
    <n v="6"/>
    <s v="2811 Del Curto Rd #F"/>
    <x v="26"/>
    <n v="3"/>
    <n v="3"/>
    <n v="0"/>
    <n v="2"/>
    <n v="2"/>
    <n v="2014"/>
    <n v="0.158"/>
    <n v="2527"/>
    <n v="474.87"/>
    <n v="1200000"/>
    <n v="514.44000000000005"/>
    <n v="1300000"/>
    <x v="3197"/>
    <n v="100000"/>
    <x v="3467"/>
    <x v="1171"/>
    <x v="110"/>
    <n v="10"/>
    <x v="21"/>
  </r>
  <r>
    <n v="4020"/>
    <n v="7294575"/>
    <s v="C"/>
    <n v="3"/>
    <s v="3214 Lafayette Ave"/>
    <x v="38"/>
    <n v="3"/>
    <n v="1"/>
    <n v="1"/>
    <n v="2"/>
    <n v="1"/>
    <n v="1941"/>
    <n v="0.16300000000000001"/>
    <n v="1386"/>
    <n v="497.84"/>
    <n v="690000"/>
    <n v="624.1"/>
    <n v="865000"/>
    <x v="3198"/>
    <n v="175000"/>
    <x v="3468"/>
    <x v="2809"/>
    <x v="110"/>
    <n v="6"/>
    <x v="32"/>
  </r>
  <r>
    <n v="4021"/>
    <n v="2802996"/>
    <s v="C"/>
    <s v="UT"/>
    <s v="910 E 37th St"/>
    <x v="32"/>
    <n v="2"/>
    <n v="1"/>
    <n v="0"/>
    <n v="0"/>
    <n v="1"/>
    <n v="1951"/>
    <n v="0.17100000000000001"/>
    <n v="1328"/>
    <n v="518.83000000000004"/>
    <n v="689000"/>
    <n v="586.6"/>
    <n v="779000"/>
    <x v="3199"/>
    <n v="90000"/>
    <x v="3469"/>
    <x v="2810"/>
    <x v="110"/>
    <n v="5"/>
    <x v="16"/>
  </r>
  <r>
    <n v="4022"/>
    <n v="3528527"/>
    <s v="C"/>
    <n v="5"/>
    <s v="2202 E 12th St #1"/>
    <x v="24"/>
    <n v="3"/>
    <n v="2"/>
    <n v="1"/>
    <n v="0"/>
    <n v="3"/>
    <n v="2021"/>
    <n v="0.14899999999999999"/>
    <n v="1704"/>
    <n v="525.76"/>
    <n v="895900"/>
    <n v="557.51"/>
    <n v="950000"/>
    <x v="3200"/>
    <n v="54100"/>
    <x v="3470"/>
    <x v="2811"/>
    <x v="110"/>
    <n v="10"/>
    <x v="28"/>
  </r>
  <r>
    <n v="4023"/>
    <n v="6255492"/>
    <s v="C"/>
    <n v="5"/>
    <s v="84 Waller St"/>
    <x v="24"/>
    <n v="3"/>
    <n v="2"/>
    <n v="0"/>
    <n v="0"/>
    <n v="1"/>
    <n v="1930"/>
    <n v="0.10100000000000001"/>
    <n v="1246"/>
    <n v="561.79999999999995"/>
    <n v="700000"/>
    <n v="658.11"/>
    <n v="820000"/>
    <x v="3201"/>
    <n v="120000"/>
    <x v="3471"/>
    <x v="2090"/>
    <x v="110"/>
    <n v="3"/>
    <x v="3"/>
  </r>
  <r>
    <n v="4024"/>
    <n v="5629347"/>
    <s v="C"/>
    <n v="6"/>
    <s v="1615 S 2nd St #4"/>
    <x v="26"/>
    <n v="3"/>
    <n v="2"/>
    <n v="1"/>
    <n v="0"/>
    <n v="2"/>
    <n v="2018"/>
    <n v="5.0999999999999997E-2"/>
    <n v="1640"/>
    <n v="594.51"/>
    <n v="975000"/>
    <n v="609.76"/>
    <n v="1000000"/>
    <x v="3202"/>
    <n v="25000"/>
    <x v="3472"/>
    <x v="2270"/>
    <x v="110"/>
    <n v="11"/>
    <x v="28"/>
  </r>
  <r>
    <n v="4025"/>
    <n v="6810293"/>
    <s v="C"/>
    <s v="1B"/>
    <s v="701 Highland Ave"/>
    <x v="37"/>
    <n v="4"/>
    <n v="3"/>
    <n v="1"/>
    <n v="0"/>
    <n v="3"/>
    <n v="1940"/>
    <n v="0.10299999999999999"/>
    <n v="3056"/>
    <n v="620.09"/>
    <n v="1895000"/>
    <n v="626.64"/>
    <n v="1915000"/>
    <x v="3203"/>
    <n v="20000"/>
    <x v="3473"/>
    <x v="2812"/>
    <x v="110"/>
    <n v="89"/>
    <x v="96"/>
  </r>
  <r>
    <n v="4026"/>
    <n v="7598917"/>
    <s v="C"/>
    <n v="7"/>
    <s v="1912 Frazier Ave"/>
    <x v="26"/>
    <n v="3"/>
    <n v="2"/>
    <n v="1"/>
    <n v="0"/>
    <n v="2"/>
    <n v="2000"/>
    <n v="0.159"/>
    <n v="1634"/>
    <n v="672.58"/>
    <n v="1099000"/>
    <n v="742.96"/>
    <n v="1214000"/>
    <x v="3204"/>
    <n v="115000"/>
    <x v="3474"/>
    <x v="2813"/>
    <x v="110"/>
    <n v="5"/>
    <x v="4"/>
  </r>
  <r>
    <n v="4027"/>
    <n v="1613764"/>
    <s v="C"/>
    <n v="6"/>
    <s v="3100 Birdwood Cir"/>
    <x v="26"/>
    <n v="3"/>
    <n v="1"/>
    <n v="0"/>
    <n v="0"/>
    <n v="1"/>
    <n v="1962"/>
    <n v="0.17399999999999999"/>
    <n v="936"/>
    <n v="693.38"/>
    <n v="649000"/>
    <n v="785.26"/>
    <n v="735000"/>
    <x v="3205"/>
    <n v="86000"/>
    <x v="3475"/>
    <x v="2814"/>
    <x v="110"/>
    <n v="5"/>
    <x v="16"/>
  </r>
  <r>
    <n v="4028"/>
    <n v="4177896"/>
    <s v="C"/>
    <n v="6"/>
    <s v="2005 Alameda Dr"/>
    <x v="26"/>
    <n v="2"/>
    <n v="1"/>
    <n v="0"/>
    <n v="0"/>
    <n v="1"/>
    <n v="1949"/>
    <n v="0.14199999999999999"/>
    <n v="984"/>
    <n v="736.79"/>
    <n v="725000"/>
    <n v="792.68"/>
    <n v="780000"/>
    <x v="3206"/>
    <n v="55000"/>
    <x v="3476"/>
    <x v="2815"/>
    <x v="110"/>
    <n v="5"/>
    <x v="16"/>
  </r>
  <r>
    <n v="4029"/>
    <n v="8527484"/>
    <s v="C"/>
    <n v="6"/>
    <s v="1708 Travis Heights Blvd"/>
    <x v="26"/>
    <n v="3"/>
    <n v="2"/>
    <n v="0"/>
    <n v="2"/>
    <n v="1"/>
    <n v="1936"/>
    <n v="0.158"/>
    <n v="1724"/>
    <n v="870.07"/>
    <n v="1500000"/>
    <n v="957.08"/>
    <n v="1650000"/>
    <x v="3207"/>
    <n v="150000"/>
    <x v="3477"/>
    <x v="1001"/>
    <x v="110"/>
    <n v="3"/>
    <x v="3"/>
  </r>
  <r>
    <n v="4030"/>
    <n v="5698307"/>
    <s v="C"/>
    <s v="3E"/>
    <s v="14900 Chamberlain Ct"/>
    <x v="1"/>
    <n v="4"/>
    <n v="3"/>
    <n v="0"/>
    <n v="2"/>
    <n v="2"/>
    <n v="2004"/>
    <n v="0.16900000000000001"/>
    <n v="2168"/>
    <n v="126.85"/>
    <n v="275000"/>
    <n v="148.29"/>
    <n v="321500"/>
    <x v="997"/>
    <n v="46500"/>
    <x v="3478"/>
    <x v="2816"/>
    <x v="111"/>
    <n v="4"/>
    <x v="4"/>
  </r>
  <r>
    <n v="4031"/>
    <n v="3935915"/>
    <s v="C"/>
    <s v="SC"/>
    <s v="11401 River Plantation Dr"/>
    <x v="35"/>
    <n v="5"/>
    <n v="3"/>
    <n v="0"/>
    <n v="3"/>
    <n v="2"/>
    <n v="2016"/>
    <n v="0.189"/>
    <n v="2612"/>
    <n v="160.80000000000001"/>
    <n v="420000"/>
    <n v="181.47"/>
    <n v="474000"/>
    <x v="3208"/>
    <n v="54000"/>
    <x v="3479"/>
    <x v="1191"/>
    <x v="111"/>
    <n v="10"/>
    <x v="28"/>
  </r>
  <r>
    <n v="4032"/>
    <n v="6003333"/>
    <s v="C"/>
    <s v="SC"/>
    <s v="5813 Kleberg Trl"/>
    <x v="35"/>
    <n v="3"/>
    <n v="2"/>
    <n v="1"/>
    <n v="2"/>
    <n v="2"/>
    <n v="2013"/>
    <n v="0.17100000000000001"/>
    <n v="2121"/>
    <n v="161.81"/>
    <n v="343200"/>
    <n v="165.02"/>
    <n v="350000"/>
    <x v="3209"/>
    <n v="6800"/>
    <x v="3480"/>
    <x v="2817"/>
    <x v="111"/>
    <n v="21"/>
    <x v="0"/>
  </r>
  <r>
    <n v="4033"/>
    <n v="7663795"/>
    <s v="C"/>
    <s v="5E"/>
    <s v="3313 Tilmon Ln"/>
    <x v="4"/>
    <n v="3"/>
    <n v="2"/>
    <n v="1"/>
    <n v="2"/>
    <n v="2"/>
    <n v="2018"/>
    <n v="0.105"/>
    <n v="1795"/>
    <n v="181.06"/>
    <n v="325000"/>
    <n v="228.41"/>
    <n v="410000"/>
    <x v="3210"/>
    <n v="85000"/>
    <x v="3481"/>
    <x v="2603"/>
    <x v="111"/>
    <n v="2"/>
    <x v="6"/>
  </r>
  <r>
    <n v="4034"/>
    <n v="4220117"/>
    <s v="C"/>
    <s v="HD"/>
    <s v="1132 Grassy Field Rd"/>
    <x v="7"/>
    <n v="4"/>
    <n v="3"/>
    <n v="2"/>
    <n v="3"/>
    <n v="1.5"/>
    <n v="2018"/>
    <n v="0.311"/>
    <n v="4060"/>
    <n v="189.66"/>
    <n v="770000"/>
    <n v="229.06"/>
    <n v="930000"/>
    <x v="3211"/>
    <n v="160000"/>
    <x v="3482"/>
    <x v="2818"/>
    <x v="111"/>
    <n v="4"/>
    <x v="4"/>
  </r>
  <r>
    <n v="4035"/>
    <n v="4304802"/>
    <s v="C"/>
    <s v="RN"/>
    <s v="2822 Grimes Ranch Rd"/>
    <x v="29"/>
    <n v="4"/>
    <n v="2"/>
    <n v="1"/>
    <n v="3"/>
    <n v="2"/>
    <n v="2000"/>
    <n v="0.191"/>
    <n v="3065"/>
    <n v="201.47"/>
    <n v="617500"/>
    <n v="228.38"/>
    <n v="700000"/>
    <x v="3212"/>
    <n v="82500"/>
    <x v="3483"/>
    <x v="2819"/>
    <x v="111"/>
    <n v="11"/>
    <x v="7"/>
  </r>
  <r>
    <n v="4036"/>
    <n v="6683454"/>
    <s v="C"/>
    <n v="11"/>
    <s v="7108 Sienna Rouge Path"/>
    <x v="8"/>
    <n v="4"/>
    <n v="2"/>
    <n v="1"/>
    <n v="2"/>
    <n v="2"/>
    <n v="2017"/>
    <n v="0.15"/>
    <n v="2289"/>
    <n v="205.29"/>
    <n v="469900"/>
    <n v="231.54"/>
    <n v="530000"/>
    <x v="3213"/>
    <n v="60100"/>
    <x v="3484"/>
    <x v="2820"/>
    <x v="111"/>
    <n v="6"/>
    <x v="32"/>
  </r>
  <r>
    <n v="4037"/>
    <n v="1719537"/>
    <s v="C"/>
    <s v="HD"/>
    <s v="210 Maeves Way"/>
    <x v="7"/>
    <n v="4"/>
    <n v="3"/>
    <n v="0"/>
    <n v="2"/>
    <n v="2"/>
    <n v="2007"/>
    <n v="0.218"/>
    <n v="2750"/>
    <n v="206.91"/>
    <n v="569000"/>
    <n v="236.36"/>
    <n v="650000"/>
    <x v="3214"/>
    <n v="81000"/>
    <x v="3485"/>
    <x v="2821"/>
    <x v="111"/>
    <n v="5"/>
    <x v="16"/>
  </r>
  <r>
    <n v="4038"/>
    <n v="7279298"/>
    <s v="C"/>
    <s v="RRW"/>
    <s v="8172 Racine Trl"/>
    <x v="27"/>
    <n v="4"/>
    <n v="2"/>
    <n v="1"/>
    <n v="2"/>
    <n v="1"/>
    <n v="1989"/>
    <n v="0.17199999999999999"/>
    <n v="2396"/>
    <n v="208.68"/>
    <n v="500000"/>
    <n v="262.52"/>
    <n v="629000"/>
    <x v="3215"/>
    <n v="129000"/>
    <x v="3486"/>
    <x v="2822"/>
    <x v="111"/>
    <n v="4"/>
    <x v="4"/>
  </r>
  <r>
    <n v="4039"/>
    <n v="3078994"/>
    <s v="C"/>
    <s v="10S"/>
    <s v="2605 Grennock Dr"/>
    <x v="31"/>
    <n v="3"/>
    <n v="2"/>
    <n v="0"/>
    <n v="1"/>
    <n v="1"/>
    <n v="1976"/>
    <n v="0.161"/>
    <n v="1393"/>
    <n v="215.36"/>
    <n v="300000"/>
    <n v="327.75"/>
    <n v="456550"/>
    <x v="3216"/>
    <n v="156550"/>
    <x v="3487"/>
    <x v="2823"/>
    <x v="111"/>
    <n v="5"/>
    <x v="16"/>
  </r>
  <r>
    <n v="4040"/>
    <n v="1159713"/>
    <s v="C"/>
    <s v="SWE"/>
    <s v="12404 Alcanza Dr"/>
    <x v="13"/>
    <n v="6"/>
    <n v="3"/>
    <n v="1"/>
    <n v="3"/>
    <n v="2"/>
    <n v="2006"/>
    <n v="0.30299999999999999"/>
    <n v="4115"/>
    <n v="218.69"/>
    <n v="899900"/>
    <n v="218.71"/>
    <n v="900000"/>
    <x v="390"/>
    <n v="100"/>
    <x v="3488"/>
    <x v="2824"/>
    <x v="111"/>
    <n v="9"/>
    <x v="21"/>
  </r>
  <r>
    <n v="4041"/>
    <n v="8090909"/>
    <s v="C"/>
    <s v="RN"/>
    <s v="8112 Tahoe Parke Cir"/>
    <x v="2"/>
    <n v="3"/>
    <n v="2"/>
    <n v="0"/>
    <n v="2"/>
    <n v="1"/>
    <n v="1999"/>
    <n v="0.22800000000000001"/>
    <n v="2476"/>
    <n v="222.13"/>
    <n v="550000"/>
    <n v="270.60000000000002"/>
    <n v="670000"/>
    <x v="3217"/>
    <n v="120000"/>
    <x v="3489"/>
    <x v="1648"/>
    <x v="111"/>
    <n v="5"/>
    <x v="16"/>
  </r>
  <r>
    <n v="4042"/>
    <n v="4745409"/>
    <s v="C"/>
    <s v="LS"/>
    <s v="18008 Crofton Cv"/>
    <x v="11"/>
    <n v="4"/>
    <n v="3"/>
    <n v="1"/>
    <n v="3"/>
    <n v="1"/>
    <n v="2020"/>
    <n v="0"/>
    <n v="3118"/>
    <n v="222.87"/>
    <n v="694900"/>
    <n v="227.13"/>
    <n v="708190"/>
    <x v="3218"/>
    <n v="13290"/>
    <x v="3490"/>
    <x v="2825"/>
    <x v="111"/>
    <n v="55"/>
    <x v="122"/>
  </r>
  <r>
    <n v="4043"/>
    <n v="5796965"/>
    <s v="C"/>
    <s v="NW"/>
    <s v="10305 Ember Glen Dr"/>
    <x v="2"/>
    <n v="5"/>
    <n v="3"/>
    <n v="1"/>
    <n v="2"/>
    <n v="2"/>
    <n v="1995"/>
    <n v="0.156"/>
    <n v="3140"/>
    <n v="222.93"/>
    <n v="700000"/>
    <n v="288.54000000000002"/>
    <n v="906000"/>
    <x v="3219"/>
    <n v="206000"/>
    <x v="3491"/>
    <x v="2826"/>
    <x v="111"/>
    <n v="5"/>
    <x v="16"/>
  </r>
  <r>
    <n v="4044"/>
    <n v="8573772"/>
    <s v="C"/>
    <s v="SWE"/>
    <s v="11408 Johnny Weismuller Ln"/>
    <x v="9"/>
    <n v="3"/>
    <n v="2"/>
    <n v="1"/>
    <n v="2"/>
    <n v="2"/>
    <n v="2007"/>
    <n v="9.6000000000000002E-2"/>
    <n v="1707"/>
    <n v="234.33"/>
    <n v="400000"/>
    <n v="234.33"/>
    <n v="400000"/>
    <x v="1"/>
    <n v="0"/>
    <x v="1"/>
    <x v="1"/>
    <x v="111"/>
    <n v="11"/>
    <x v="21"/>
  </r>
  <r>
    <n v="4045"/>
    <n v="8413449"/>
    <s v="C"/>
    <s v="RRW"/>
    <s v="8902 Perch Cv"/>
    <x v="27"/>
    <n v="4"/>
    <n v="2"/>
    <n v="1"/>
    <n v="2"/>
    <n v="2"/>
    <n v="1992"/>
    <n v="0.19800000000000001"/>
    <n v="2256"/>
    <n v="234.49"/>
    <n v="529000"/>
    <n v="288.12"/>
    <n v="650000"/>
    <x v="3220"/>
    <n v="121000"/>
    <x v="3492"/>
    <x v="2827"/>
    <x v="111"/>
    <n v="4"/>
    <x v="4"/>
  </r>
  <r>
    <n v="4046"/>
    <n v="8424401"/>
    <s v="C"/>
    <s v="1N"/>
    <s v="6409 Spicewood Springs Rd"/>
    <x v="14"/>
    <n v="5"/>
    <n v="3"/>
    <n v="1"/>
    <n v="0"/>
    <n v="2"/>
    <n v="1976"/>
    <n v="0.96"/>
    <n v="3359"/>
    <n v="238.16"/>
    <n v="799990"/>
    <n v="238.16"/>
    <n v="799990"/>
    <x v="1"/>
    <n v="0"/>
    <x v="1"/>
    <x v="1"/>
    <x v="111"/>
    <n v="3"/>
    <x v="3"/>
  </r>
  <r>
    <n v="4047"/>
    <n v="3461797"/>
    <s v="C"/>
    <s v="CLS"/>
    <s v="14017 Genesee Trl"/>
    <x v="27"/>
    <n v="3"/>
    <n v="2"/>
    <n v="1"/>
    <n v="2"/>
    <n v="1"/>
    <n v="2014"/>
    <n v="0.16500000000000001"/>
    <n v="2903"/>
    <n v="240.79"/>
    <n v="699000"/>
    <n v="293.14999999999998"/>
    <n v="851000"/>
    <x v="3221"/>
    <n v="152000"/>
    <x v="3493"/>
    <x v="2828"/>
    <x v="111"/>
    <n v="5"/>
    <x v="4"/>
  </r>
  <r>
    <n v="4048"/>
    <n v="1514355"/>
    <s v="C"/>
    <s v="1N"/>
    <s v="11708 D K Ranch Rd"/>
    <x v="14"/>
    <n v="4"/>
    <n v="2"/>
    <n v="0"/>
    <n v="2"/>
    <n v="1"/>
    <n v="1980"/>
    <n v="0.28799999999999998"/>
    <n v="2132"/>
    <n v="253.24"/>
    <n v="539900"/>
    <n v="302.52999999999997"/>
    <n v="645000"/>
    <x v="3222"/>
    <n v="105100"/>
    <x v="3494"/>
    <x v="2829"/>
    <x v="111"/>
    <n v="5"/>
    <x v="16"/>
  </r>
  <r>
    <n v="4049"/>
    <n v="7697816"/>
    <s v="C"/>
    <s v="SWW"/>
    <s v="5905 Taylorcrest Dr"/>
    <x v="15"/>
    <n v="3"/>
    <n v="2"/>
    <n v="0"/>
    <n v="2"/>
    <n v="1"/>
    <n v="1999"/>
    <n v="0.13800000000000001"/>
    <n v="1902"/>
    <n v="262.88"/>
    <n v="500000"/>
    <n v="341.75"/>
    <n v="650000"/>
    <x v="3223"/>
    <n v="150000"/>
    <x v="3495"/>
    <x v="1870"/>
    <x v="111"/>
    <n v="1"/>
    <x v="5"/>
  </r>
  <r>
    <n v="4050"/>
    <n v="7102778"/>
    <s v="C"/>
    <s v="SWW"/>
    <s v="5302 Ashcroft Ct"/>
    <x v="15"/>
    <n v="4"/>
    <n v="2"/>
    <n v="1"/>
    <n v="2"/>
    <n v="2"/>
    <n v="1991"/>
    <n v="0.21099999999999999"/>
    <n v="2461"/>
    <n v="267.77999999999997"/>
    <n v="659000"/>
    <n v="304.75"/>
    <n v="750000"/>
    <x v="1461"/>
    <n v="91000"/>
    <x v="3496"/>
    <x v="2830"/>
    <x v="111"/>
    <n v="3"/>
    <x v="3"/>
  </r>
  <r>
    <n v="4051"/>
    <n v="9226447"/>
    <s v="C"/>
    <s v="N"/>
    <s v="4006 Palomar Ln"/>
    <x v="6"/>
    <n v="3"/>
    <n v="2"/>
    <n v="0"/>
    <n v="2"/>
    <n v="1"/>
    <n v="1978"/>
    <n v="0.21"/>
    <n v="1948"/>
    <n v="287.47000000000003"/>
    <n v="560000"/>
    <n v="287.47000000000003"/>
    <n v="560000"/>
    <x v="1"/>
    <n v="0"/>
    <x v="1"/>
    <x v="1"/>
    <x v="111"/>
    <n v="0"/>
    <x v="1"/>
  </r>
  <r>
    <n v="4052"/>
    <n v="7190041"/>
    <s v="C"/>
    <s v="LS"/>
    <s v="6517 Llano Stage Trl"/>
    <x v="11"/>
    <n v="3"/>
    <n v="2"/>
    <n v="0"/>
    <n v="2"/>
    <n v="1"/>
    <n v="2018"/>
    <n v="0.126"/>
    <n v="1992"/>
    <n v="301.2"/>
    <n v="600000"/>
    <n v="331.83"/>
    <n v="661000"/>
    <x v="2096"/>
    <n v="61000"/>
    <x v="3497"/>
    <x v="2831"/>
    <x v="111"/>
    <n v="4"/>
    <x v="3"/>
  </r>
  <r>
    <n v="4053"/>
    <n v="1161690"/>
    <s v="C"/>
    <s v="10S"/>
    <s v="7307 LOGANBERRY Dr"/>
    <x v="31"/>
    <n v="3"/>
    <n v="2"/>
    <n v="0"/>
    <n v="2"/>
    <n v="1"/>
    <n v="1976"/>
    <n v="0.17"/>
    <n v="1200"/>
    <n v="304.17"/>
    <n v="365000"/>
    <n v="395.83"/>
    <n v="475000"/>
    <x v="3224"/>
    <n v="110000"/>
    <x v="3498"/>
    <x v="2832"/>
    <x v="111"/>
    <n v="3"/>
    <x v="3"/>
  </r>
  <r>
    <n v="4054"/>
    <n v="4917956"/>
    <s v="C"/>
    <s v="1N"/>
    <s v="5811 Avery Island Ave"/>
    <x v="6"/>
    <n v="3"/>
    <n v="2"/>
    <n v="0"/>
    <n v="2"/>
    <n v="1"/>
    <n v="1984"/>
    <n v="0.14299999999999999"/>
    <n v="1167"/>
    <n v="305.87"/>
    <n v="356953"/>
    <n v="368.47"/>
    <n v="430000"/>
    <x v="3225"/>
    <n v="73047"/>
    <x v="3499"/>
    <x v="2833"/>
    <x v="111"/>
    <n v="3"/>
    <x v="3"/>
  </r>
  <r>
    <n v="4055"/>
    <n v="3344869"/>
    <s v="C"/>
    <s v="N"/>
    <s v="2114 Brandywine Ln"/>
    <x v="6"/>
    <n v="3"/>
    <n v="2"/>
    <n v="0"/>
    <n v="2"/>
    <n v="1"/>
    <n v="1976"/>
    <n v="0.21"/>
    <n v="1176"/>
    <n v="311.22000000000003"/>
    <n v="366000"/>
    <n v="311.22000000000003"/>
    <n v="366000"/>
    <x v="1"/>
    <n v="0"/>
    <x v="1"/>
    <x v="1"/>
    <x v="111"/>
    <n v="6"/>
    <x v="32"/>
  </r>
  <r>
    <n v="4056"/>
    <n v="5788598"/>
    <s v="C"/>
    <s v="W"/>
    <s v="7927 Yellow Thistle Trl #12"/>
    <x v="17"/>
    <n v="3"/>
    <n v="2"/>
    <n v="1"/>
    <n v="2"/>
    <n v="2"/>
    <n v="2020"/>
    <n v="0.1"/>
    <n v="1716"/>
    <n v="316.13"/>
    <n v="542475"/>
    <n v="316.95999999999998"/>
    <n v="543905"/>
    <x v="479"/>
    <n v="1430"/>
    <x v="3500"/>
    <x v="2834"/>
    <x v="111"/>
    <n v="0"/>
    <x v="1"/>
  </r>
  <r>
    <n v="4057"/>
    <n v="4562671"/>
    <s v="C"/>
    <s v="10N"/>
    <s v="906 Philco Dr #A &amp; B"/>
    <x v="31"/>
    <n v="5"/>
    <n v="4"/>
    <n v="0"/>
    <n v="0"/>
    <n v="1"/>
    <n v="2012"/>
    <n v="0.22700000000000001"/>
    <n v="2076"/>
    <n v="331.89"/>
    <n v="689000"/>
    <n v="327.55"/>
    <n v="680000"/>
    <x v="3226"/>
    <n v="-9000"/>
    <x v="3501"/>
    <x v="118"/>
    <x v="111"/>
    <n v="5"/>
    <x v="16"/>
  </r>
  <r>
    <n v="4058"/>
    <n v="5447923"/>
    <s v="C"/>
    <s v="10S"/>
    <s v="2509 Broken Oak Dr"/>
    <x v="31"/>
    <n v="3"/>
    <n v="2"/>
    <n v="0"/>
    <n v="2"/>
    <n v="1"/>
    <n v="1979"/>
    <n v="0.17599999999999999"/>
    <n v="1490"/>
    <n v="345.64"/>
    <n v="515000"/>
    <n v="377.18"/>
    <n v="562000"/>
    <x v="3227"/>
    <n v="47000"/>
    <x v="3502"/>
    <x v="2835"/>
    <x v="111"/>
    <n v="4"/>
    <x v="4"/>
  </r>
  <r>
    <n v="4059"/>
    <n v="8857901"/>
    <s v="C"/>
    <n v="2"/>
    <s v="107 W Odell St W"/>
    <x v="12"/>
    <n v="4"/>
    <n v="2"/>
    <n v="0"/>
    <n v="0"/>
    <n v="1"/>
    <n v="1955"/>
    <n v="0.17799999999999999"/>
    <n v="1395"/>
    <n v="358.35"/>
    <n v="499900"/>
    <n v="394.27"/>
    <n v="550000"/>
    <x v="3228"/>
    <n v="50100"/>
    <x v="3503"/>
    <x v="1116"/>
    <x v="111"/>
    <n v="27"/>
    <x v="98"/>
  </r>
  <r>
    <n v="4060"/>
    <n v="1780321"/>
    <s v="C"/>
    <s v="1N"/>
    <s v="4709 Beaver Creek Dr"/>
    <x v="14"/>
    <n v="3"/>
    <n v="2"/>
    <n v="0"/>
    <n v="2"/>
    <n v="1"/>
    <n v="1973"/>
    <n v="0.16800000000000001"/>
    <n v="1470"/>
    <n v="359.86"/>
    <n v="529000"/>
    <n v="359.86"/>
    <n v="529000"/>
    <x v="1"/>
    <n v="0"/>
    <x v="1"/>
    <x v="1"/>
    <x v="111"/>
    <n v="5"/>
    <x v="16"/>
  </r>
  <r>
    <n v="4061"/>
    <n v="2415092"/>
    <s v="C"/>
    <s v="RN"/>
    <s v="7605 Lazy River Cv"/>
    <x v="39"/>
    <n v="4"/>
    <n v="4"/>
    <n v="0"/>
    <n v="4"/>
    <n v="2"/>
    <n v="2014"/>
    <n v="0.47899999999999998"/>
    <n v="4251"/>
    <n v="376.38"/>
    <n v="1600000"/>
    <n v="464.83"/>
    <n v="1976000"/>
    <x v="3229"/>
    <n v="376000"/>
    <x v="3504"/>
    <x v="2836"/>
    <x v="111"/>
    <n v="5"/>
    <x v="16"/>
  </r>
  <r>
    <n v="4062"/>
    <n v="7255699"/>
    <s v="C"/>
    <s v="1A"/>
    <s v="7804 Comfort Cv"/>
    <x v="34"/>
    <n v="3"/>
    <n v="3"/>
    <n v="0"/>
    <n v="2"/>
    <n v="2"/>
    <n v="1996"/>
    <n v="9.2999999999999999E-2"/>
    <n v="2069"/>
    <n v="379.41"/>
    <n v="785000"/>
    <n v="409.86"/>
    <n v="848000"/>
    <x v="3230"/>
    <n v="63000"/>
    <x v="3505"/>
    <x v="2837"/>
    <x v="111"/>
    <n v="3"/>
    <x v="3"/>
  </r>
  <r>
    <n v="4063"/>
    <n v="8375073"/>
    <s v="C"/>
    <s v="1A"/>
    <s v="8706 Honeysuckle Trl"/>
    <x v="14"/>
    <n v="3"/>
    <n v="2"/>
    <n v="0"/>
    <n v="2"/>
    <n v="1"/>
    <n v="1964"/>
    <n v="0.35"/>
    <n v="1887"/>
    <n v="410.7"/>
    <n v="775000"/>
    <n v="478.54"/>
    <n v="903000"/>
    <x v="3231"/>
    <n v="128000"/>
    <x v="3506"/>
    <x v="2838"/>
    <x v="111"/>
    <n v="6"/>
    <x v="16"/>
  </r>
  <r>
    <n v="4064"/>
    <n v="9780775"/>
    <s v="C"/>
    <n v="9"/>
    <s v="2005 Uphill Ln"/>
    <x v="33"/>
    <n v="2"/>
    <n v="1"/>
    <n v="0"/>
    <n v="0"/>
    <n v="1"/>
    <n v="1960"/>
    <n v="0.2"/>
    <n v="800"/>
    <n v="437.5"/>
    <n v="350000"/>
    <n v="468.75"/>
    <n v="375000"/>
    <x v="807"/>
    <n v="25000"/>
    <x v="3507"/>
    <x v="165"/>
    <x v="111"/>
    <n v="17"/>
    <x v="75"/>
  </r>
  <r>
    <n v="4065"/>
    <n v="1918652"/>
    <s v="C"/>
    <n v="5"/>
    <s v="2810 Castro St"/>
    <x v="24"/>
    <n v="3"/>
    <n v="2"/>
    <n v="0"/>
    <n v="0"/>
    <n v="1"/>
    <n v="1998"/>
    <n v="0.13800000000000001"/>
    <n v="1343"/>
    <n v="446.02"/>
    <n v="599000"/>
    <n v="566.64"/>
    <n v="761000"/>
    <x v="3232"/>
    <n v="162000"/>
    <x v="3508"/>
    <x v="2839"/>
    <x v="111"/>
    <n v="2"/>
    <x v="6"/>
  </r>
  <r>
    <n v="4066"/>
    <n v="8351986"/>
    <s v="C"/>
    <s v="RN"/>
    <s v="5904 Long Ct"/>
    <x v="39"/>
    <n v="3"/>
    <n v="3"/>
    <n v="1"/>
    <n v="2"/>
    <n v="2"/>
    <n v="1999"/>
    <n v="0.89600000000000002"/>
    <n v="3004"/>
    <n v="449.4"/>
    <n v="1350000"/>
    <n v="466.05"/>
    <n v="1400000"/>
    <x v="293"/>
    <n v="50000"/>
    <x v="3509"/>
    <x v="2261"/>
    <x v="111"/>
    <n v="9"/>
    <x v="32"/>
  </r>
  <r>
    <n v="4067"/>
    <n v="6723307"/>
    <s v="C"/>
    <s v="10N"/>
    <s v="414 Normandy St"/>
    <x v="31"/>
    <n v="3"/>
    <n v="3"/>
    <n v="0"/>
    <n v="0"/>
    <n v="2"/>
    <n v="2020"/>
    <n v="8.3000000000000004E-2"/>
    <n v="1447"/>
    <n v="452.65"/>
    <n v="654990"/>
    <n v="456.11"/>
    <n v="659990"/>
    <x v="3233"/>
    <n v="5000"/>
    <x v="3510"/>
    <x v="2840"/>
    <x v="111"/>
    <n v="3"/>
    <x v="215"/>
  </r>
  <r>
    <n v="4068"/>
    <n v="9080685"/>
    <s v="C"/>
    <n v="5"/>
    <s v="1106 Tillery St #2"/>
    <x v="24"/>
    <n v="2"/>
    <n v="2"/>
    <n v="1"/>
    <n v="1"/>
    <n v="2"/>
    <n v="2017"/>
    <n v="0.16600000000000001"/>
    <n v="1100"/>
    <n v="499.91"/>
    <n v="549900"/>
    <n v="536.36"/>
    <n v="590000"/>
    <x v="3234"/>
    <n v="40100"/>
    <x v="3511"/>
    <x v="2841"/>
    <x v="111"/>
    <n v="8"/>
    <x v="2"/>
  </r>
  <r>
    <n v="4069"/>
    <n v="7005214"/>
    <s v="C"/>
    <n v="4"/>
    <s v="5705 Woodrow Ave"/>
    <x v="42"/>
    <n v="3"/>
    <n v="1"/>
    <n v="0"/>
    <n v="0"/>
    <n v="1"/>
    <n v="1948"/>
    <n v="0.14599999999999999"/>
    <n v="1040"/>
    <n v="524.04"/>
    <n v="545000"/>
    <n v="514.41999999999996"/>
    <n v="535000"/>
    <x v="3235"/>
    <n v="-10000"/>
    <x v="3512"/>
    <x v="2842"/>
    <x v="111"/>
    <n v="12"/>
    <x v="10"/>
  </r>
  <r>
    <n v="4070"/>
    <n v="1242856"/>
    <s v="C"/>
    <s v="3E"/>
    <s v="14905 Arizona Oak Ln"/>
    <x v="1"/>
    <n v="4"/>
    <n v="2"/>
    <n v="1"/>
    <n v="2"/>
    <n v="2"/>
    <n v="2003"/>
    <n v="0.26900000000000002"/>
    <n v="2168"/>
    <n v="131.46"/>
    <n v="285000"/>
    <n v="148.99"/>
    <n v="323000"/>
    <x v="3236"/>
    <n v="38000"/>
    <x v="3513"/>
    <x v="575"/>
    <x v="112"/>
    <n v="5"/>
    <x v="16"/>
  </r>
  <r>
    <n v="4071"/>
    <n v="9420352"/>
    <s v="C"/>
    <s v="5E"/>
    <s v="3113 Tilmon Ln"/>
    <x v="4"/>
    <n v="3"/>
    <n v="2"/>
    <n v="1"/>
    <n v="2"/>
    <n v="2"/>
    <n v="2018"/>
    <n v="0.1"/>
    <n v="1795"/>
    <n v="161"/>
    <n v="289000"/>
    <n v="189.42"/>
    <n v="340000"/>
    <x v="3237"/>
    <n v="51000"/>
    <x v="3514"/>
    <x v="1992"/>
    <x v="112"/>
    <n v="4"/>
    <x v="4"/>
  </r>
  <r>
    <n v="4072"/>
    <n v="7394337"/>
    <s v="C"/>
    <s v="SWE"/>
    <s v="11308 Crest Meadow Ln"/>
    <x v="9"/>
    <n v="3"/>
    <n v="2"/>
    <n v="1"/>
    <n v="2"/>
    <n v="2"/>
    <n v="2003"/>
    <n v="0.183"/>
    <n v="2233"/>
    <n v="174.65"/>
    <n v="389990"/>
    <n v="192.57"/>
    <n v="430000"/>
    <x v="3238"/>
    <n v="40010"/>
    <x v="3515"/>
    <x v="2843"/>
    <x v="112"/>
    <n v="3"/>
    <x v="3"/>
  </r>
  <r>
    <n v="4073"/>
    <n v="6566172"/>
    <s v="C"/>
    <s v="SWE"/>
    <s v="10103 Alcott Cv"/>
    <x v="9"/>
    <n v="4"/>
    <n v="2"/>
    <n v="1"/>
    <n v="0"/>
    <n v="2"/>
    <n v="1984"/>
    <n v="0.222"/>
    <n v="2769"/>
    <n v="175.15"/>
    <n v="485000"/>
    <n v="222.1"/>
    <n v="615000"/>
    <x v="3239"/>
    <n v="130000"/>
    <x v="3516"/>
    <x v="2844"/>
    <x v="112"/>
    <n v="5"/>
    <x v="16"/>
  </r>
  <r>
    <n v="4074"/>
    <n v="7783417"/>
    <s v="C"/>
    <s v="NE"/>
    <s v="11304 Long Winter Dr"/>
    <x v="28"/>
    <n v="3"/>
    <n v="2"/>
    <n v="0"/>
    <n v="2"/>
    <n v="1"/>
    <n v="2006"/>
    <n v="0.185"/>
    <n v="2302"/>
    <n v="182.02"/>
    <n v="419000"/>
    <n v="211.12"/>
    <n v="486000"/>
    <x v="3035"/>
    <n v="67000"/>
    <x v="3517"/>
    <x v="2845"/>
    <x v="112"/>
    <n v="6"/>
    <x v="16"/>
  </r>
  <r>
    <n v="4075"/>
    <n v="3249477"/>
    <s v="C"/>
    <s v="1N"/>
    <s v="4700 Ganymede Dr"/>
    <x v="6"/>
    <n v="4"/>
    <n v="2"/>
    <n v="0"/>
    <n v="2"/>
    <n v="1"/>
    <n v="1983"/>
    <n v="0.222"/>
    <n v="2562"/>
    <n v="194.77"/>
    <n v="499000"/>
    <n v="231.46"/>
    <n v="593000"/>
    <x v="3240"/>
    <n v="94000"/>
    <x v="3518"/>
    <x v="2846"/>
    <x v="112"/>
    <n v="4"/>
    <x v="4"/>
  </r>
  <r>
    <n v="4076"/>
    <n v="6476317"/>
    <s v="C"/>
    <s v="NE"/>
    <s v="11809 Reindeer Dr"/>
    <x v="28"/>
    <n v="4"/>
    <n v="2"/>
    <n v="0"/>
    <n v="2"/>
    <n v="1"/>
    <n v="2018"/>
    <n v="0.13800000000000001"/>
    <n v="2000"/>
    <n v="200"/>
    <n v="400000"/>
    <n v="202.5"/>
    <n v="405000"/>
    <x v="3241"/>
    <n v="5000"/>
    <x v="3519"/>
    <x v="634"/>
    <x v="112"/>
    <n v="2"/>
    <x v="6"/>
  </r>
  <r>
    <n v="4077"/>
    <n v="8390831"/>
    <s v="C"/>
    <s v="RN"/>
    <s v="12805 Little Dipper Path"/>
    <x v="29"/>
    <n v="4"/>
    <n v="3"/>
    <n v="1"/>
    <n v="3"/>
    <n v="2"/>
    <n v="2006"/>
    <n v="0.22900000000000001"/>
    <n v="3791"/>
    <n v="230.81"/>
    <n v="875000"/>
    <n v="262.99"/>
    <n v="997000"/>
    <x v="2016"/>
    <n v="122000"/>
    <x v="3520"/>
    <x v="2847"/>
    <x v="112"/>
    <n v="5"/>
    <x v="4"/>
  </r>
  <r>
    <n v="4078"/>
    <n v="8966396"/>
    <s v="C"/>
    <s v="SC"/>
    <s v="6313 Gunflint Dr"/>
    <x v="35"/>
    <n v="3"/>
    <n v="2"/>
    <n v="0"/>
    <n v="2"/>
    <n v="1"/>
    <n v="2020"/>
    <n v="0"/>
    <n v="1500"/>
    <n v="232.25"/>
    <n v="348370"/>
    <n v="232.25"/>
    <n v="348370"/>
    <x v="1"/>
    <n v="0"/>
    <x v="1"/>
    <x v="1"/>
    <x v="112"/>
    <n v="0"/>
    <x v="1"/>
  </r>
  <r>
    <n v="4079"/>
    <n v="4827447"/>
    <s v="C"/>
    <s v="NW"/>
    <s v="7705 Montaque Dr"/>
    <x v="3"/>
    <n v="3"/>
    <n v="2"/>
    <n v="1"/>
    <n v="2"/>
    <n v="2"/>
    <n v="1992"/>
    <n v="0.13"/>
    <n v="1900"/>
    <n v="236.32"/>
    <n v="449000"/>
    <n v="268.42"/>
    <n v="510000"/>
    <x v="3242"/>
    <n v="61000"/>
    <x v="3521"/>
    <x v="2848"/>
    <x v="112"/>
    <n v="6"/>
    <x v="16"/>
  </r>
  <r>
    <n v="4080"/>
    <n v="9687497"/>
    <s v="C"/>
    <s v="NE"/>
    <s v="1318 Deupree Dr"/>
    <x v="10"/>
    <n v="2"/>
    <n v="2"/>
    <n v="0"/>
    <n v="1"/>
    <n v="1"/>
    <n v="1984"/>
    <n v="0.14899999999999999"/>
    <n v="1040"/>
    <n v="240.38"/>
    <n v="250000"/>
    <n v="256.25"/>
    <n v="266500"/>
    <x v="3243"/>
    <n v="16500"/>
    <x v="3522"/>
    <x v="2849"/>
    <x v="112"/>
    <n v="6"/>
    <x v="32"/>
  </r>
  <r>
    <n v="4081"/>
    <n v="4766979"/>
    <s v="C"/>
    <s v="NE"/>
    <s v="902 Hollybluff St"/>
    <x v="10"/>
    <n v="4"/>
    <n v="2"/>
    <n v="0"/>
    <n v="2"/>
    <n v="1"/>
    <n v="1966"/>
    <n v="0.30299999999999999"/>
    <n v="1820"/>
    <n v="241.21"/>
    <n v="439000"/>
    <n v="241.21"/>
    <n v="439000"/>
    <x v="1"/>
    <n v="0"/>
    <x v="1"/>
    <x v="1"/>
    <x v="112"/>
    <n v="24"/>
    <x v="8"/>
  </r>
  <r>
    <n v="4082"/>
    <n v="9881922"/>
    <s v="C"/>
    <s v="SWW"/>
    <s v="6408 Mirarosa Dr"/>
    <x v="13"/>
    <n v="5"/>
    <n v="3"/>
    <n v="1"/>
    <n v="2"/>
    <n v="2"/>
    <n v="2014"/>
    <n v="0.15"/>
    <n v="2929"/>
    <n v="247.52"/>
    <n v="725000"/>
    <n v="298.74"/>
    <n v="875000"/>
    <x v="3244"/>
    <n v="150000"/>
    <x v="3523"/>
    <x v="1421"/>
    <x v="112"/>
    <n v="4"/>
    <x v="4"/>
  </r>
  <r>
    <n v="4083"/>
    <n v="4498405"/>
    <s v="C"/>
    <s v="10S"/>
    <s v="9357 Bernoulli Dr"/>
    <x v="9"/>
    <n v="4"/>
    <n v="2"/>
    <n v="1"/>
    <n v="2"/>
    <n v="2"/>
    <n v="1996"/>
    <n v="0.112"/>
    <n v="2073"/>
    <n v="250.84"/>
    <n v="520000"/>
    <n v="306.32"/>
    <n v="635000"/>
    <x v="3245"/>
    <n v="115000"/>
    <x v="3524"/>
    <x v="2850"/>
    <x v="112"/>
    <n v="2"/>
    <x v="6"/>
  </r>
  <r>
    <n v="4084"/>
    <n v="7765349"/>
    <s v="C"/>
    <s v="LS"/>
    <s v="52 White Magnolia Cir"/>
    <x v="16"/>
    <n v="3"/>
    <n v="2"/>
    <n v="0"/>
    <n v="2"/>
    <n v="1"/>
    <n v="2004"/>
    <n v="0.20100000000000001"/>
    <n v="1856"/>
    <n v="252.69"/>
    <n v="469000"/>
    <n v="323.27999999999997"/>
    <n v="600000"/>
    <x v="3246"/>
    <n v="131000"/>
    <x v="3525"/>
    <x v="2851"/>
    <x v="112"/>
    <n v="9"/>
    <x v="21"/>
  </r>
  <r>
    <n v="4085"/>
    <n v="7836272"/>
    <s v="C"/>
    <s v="NW"/>
    <s v="10905 Leafwood Ln"/>
    <x v="18"/>
    <n v="4"/>
    <n v="2"/>
    <n v="0"/>
    <n v="2"/>
    <n v="1"/>
    <n v="1983"/>
    <n v="0.224"/>
    <n v="2275"/>
    <n v="254.51"/>
    <n v="579000"/>
    <n v="320.88"/>
    <n v="730000"/>
    <x v="1790"/>
    <n v="151000"/>
    <x v="3526"/>
    <x v="2852"/>
    <x v="112"/>
    <n v="3"/>
    <x v="3"/>
  </r>
  <r>
    <n v="4086"/>
    <n v="8972604"/>
    <s v="C"/>
    <s v="RN"/>
    <s v="12012 Mira Vista Way #VH32"/>
    <x v="2"/>
    <n v="3"/>
    <n v="2"/>
    <n v="1"/>
    <n v="2"/>
    <n v="2"/>
    <n v="2013"/>
    <n v="0.23899999999999999"/>
    <n v="2550"/>
    <n v="254.9"/>
    <n v="650000"/>
    <n v="262.75"/>
    <n v="670000"/>
    <x v="3247"/>
    <n v="20000"/>
    <x v="3527"/>
    <x v="2607"/>
    <x v="112"/>
    <n v="5"/>
    <x v="4"/>
  </r>
  <r>
    <n v="4087"/>
    <n v="4201547"/>
    <s v="C"/>
    <s v="NW"/>
    <s v="12007 Grey Fawn Path"/>
    <x v="18"/>
    <n v="3"/>
    <n v="2"/>
    <n v="0"/>
    <n v="2"/>
    <n v="1"/>
    <n v="1977"/>
    <n v="0.154"/>
    <n v="1425"/>
    <n v="263.16000000000003"/>
    <n v="375000"/>
    <n v="315.79000000000002"/>
    <n v="450000"/>
    <x v="3248"/>
    <n v="75000"/>
    <x v="3528"/>
    <x v="665"/>
    <x v="112"/>
    <n v="2"/>
    <x v="6"/>
  </r>
  <r>
    <n v="4088"/>
    <n v="4753048"/>
    <s v="C"/>
    <s v="NW"/>
    <s v="13218 Villa Park Dr"/>
    <x v="3"/>
    <n v="3"/>
    <n v="2"/>
    <n v="0"/>
    <n v="2"/>
    <n v="1"/>
    <n v="1977"/>
    <n v="0.318"/>
    <n v="1591"/>
    <n v="267.13"/>
    <n v="425000"/>
    <n v="295.41000000000003"/>
    <n v="470000"/>
    <x v="3249"/>
    <n v="45000"/>
    <x v="3529"/>
    <x v="153"/>
    <x v="112"/>
    <n v="4"/>
    <x v="4"/>
  </r>
  <r>
    <n v="4089"/>
    <n v="6994347"/>
    <s v="C"/>
    <s v="SWE"/>
    <s v="3700 Saddlestring Trl"/>
    <x v="13"/>
    <n v="4"/>
    <n v="2"/>
    <n v="0"/>
    <n v="2"/>
    <n v="1"/>
    <n v="1975"/>
    <n v="0.52500000000000002"/>
    <n v="2150"/>
    <n v="273.95"/>
    <n v="589000"/>
    <n v="383.72"/>
    <n v="825000"/>
    <x v="3250"/>
    <n v="236000"/>
    <x v="3530"/>
    <x v="2853"/>
    <x v="112"/>
    <n v="5"/>
    <x v="4"/>
  </r>
  <r>
    <n v="4090"/>
    <n v="7776389"/>
    <s v="C"/>
    <s v="SWW"/>
    <s v="6569 Fair Valley Trl"/>
    <x v="15"/>
    <n v="3"/>
    <n v="2"/>
    <n v="0"/>
    <n v="2"/>
    <n v="1"/>
    <n v="1983"/>
    <n v="0.218"/>
    <n v="1932"/>
    <n v="310.51"/>
    <n v="599900"/>
    <n v="371.28"/>
    <n v="717321"/>
    <x v="3251"/>
    <n v="117421"/>
    <x v="3531"/>
    <x v="2854"/>
    <x v="112"/>
    <n v="4"/>
    <x v="3"/>
  </r>
  <r>
    <n v="4091"/>
    <n v="9807959"/>
    <s v="C"/>
    <s v="RN"/>
    <s v="3600 Rip Ford Dr"/>
    <x v="29"/>
    <n v="3"/>
    <n v="2"/>
    <n v="0"/>
    <n v="2"/>
    <n v="1"/>
    <n v="1993"/>
    <n v="0.153"/>
    <n v="2029"/>
    <n v="319.86"/>
    <n v="649000"/>
    <n v="396.75"/>
    <n v="805000"/>
    <x v="3252"/>
    <n v="156000"/>
    <x v="3532"/>
    <x v="2855"/>
    <x v="112"/>
    <n v="6"/>
    <x v="32"/>
  </r>
  <r>
    <n v="4092"/>
    <n v="5232274"/>
    <s v="C"/>
    <s v="10S"/>
    <s v="3810 Arrow Dr"/>
    <x v="15"/>
    <n v="2"/>
    <n v="2"/>
    <n v="0"/>
    <n v="2"/>
    <n v="1"/>
    <n v="1984"/>
    <n v="0.14199999999999999"/>
    <n v="1192"/>
    <n v="348.15"/>
    <n v="415000"/>
    <n v="380.35"/>
    <n v="453378"/>
    <x v="3253"/>
    <n v="38378"/>
    <x v="3533"/>
    <x v="2856"/>
    <x v="112"/>
    <n v="7"/>
    <x v="4"/>
  </r>
  <r>
    <n v="4093"/>
    <n v="4619320"/>
    <s v="C"/>
    <s v="8W"/>
    <s v="6408 Indian Canyon Dr"/>
    <x v="23"/>
    <n v="4"/>
    <n v="2"/>
    <n v="1"/>
    <n v="2"/>
    <n v="2"/>
    <n v="1990"/>
    <n v="0.249"/>
    <n v="2832"/>
    <n v="349.58"/>
    <n v="990000"/>
    <n v="481.99"/>
    <n v="1365000"/>
    <x v="3254"/>
    <n v="375000"/>
    <x v="3534"/>
    <x v="2857"/>
    <x v="112"/>
    <n v="3"/>
    <x v="6"/>
  </r>
  <r>
    <n v="4094"/>
    <n v="6345531"/>
    <s v="C"/>
    <s v="1A"/>
    <s v="5913 Mountain Villa Dr"/>
    <x v="34"/>
    <n v="4"/>
    <n v="3"/>
    <n v="1"/>
    <n v="2"/>
    <n v="2"/>
    <n v="1993"/>
    <n v="0.30299999999999999"/>
    <n v="2999"/>
    <n v="350.12"/>
    <n v="1050000"/>
    <n v="400.13"/>
    <n v="1200000"/>
    <x v="3255"/>
    <n v="150000"/>
    <x v="3535"/>
    <x v="721"/>
    <x v="112"/>
    <n v="5"/>
    <x v="16"/>
  </r>
  <r>
    <n v="4095"/>
    <n v="8403194"/>
    <s v="C"/>
    <n v="4"/>
    <s v="5302 Aurora Dr"/>
    <x v="42"/>
    <n v="4"/>
    <n v="2"/>
    <n v="1"/>
    <n v="2"/>
    <n v="2"/>
    <n v="2015"/>
    <n v="0.17499999999999999"/>
    <n v="2711"/>
    <n v="364.81"/>
    <n v="989000"/>
    <n v="461.08"/>
    <n v="1250000"/>
    <x v="3256"/>
    <n v="261000"/>
    <x v="3536"/>
    <x v="2858"/>
    <x v="112"/>
    <n v="3"/>
    <x v="3"/>
  </r>
  <r>
    <n v="4096"/>
    <n v="3828709"/>
    <s v="C"/>
    <s v="1A"/>
    <s v="7812 Chimney Corners"/>
    <x v="34"/>
    <n v="6"/>
    <n v="5"/>
    <n v="0"/>
    <n v="2"/>
    <n v="2"/>
    <n v="1998"/>
    <n v="0.27200000000000002"/>
    <n v="4594"/>
    <n v="379.19"/>
    <n v="1742000"/>
    <n v="391.38"/>
    <n v="1798000"/>
    <x v="1009"/>
    <n v="56000"/>
    <x v="3537"/>
    <x v="2859"/>
    <x v="112"/>
    <n v="4"/>
    <x v="4"/>
  </r>
  <r>
    <n v="4097"/>
    <n v="6855561"/>
    <s v="C"/>
    <s v="10N"/>
    <s v="5420 Fairmont Cir"/>
    <x v="31"/>
    <n v="3"/>
    <n v="2"/>
    <n v="0"/>
    <n v="2"/>
    <n v="1"/>
    <n v="1969"/>
    <n v="0.19400000000000001"/>
    <n v="1880"/>
    <n v="406.91"/>
    <n v="765000"/>
    <n v="460.37"/>
    <n v="865500"/>
    <x v="3257"/>
    <n v="100500"/>
    <x v="3538"/>
    <x v="2860"/>
    <x v="112"/>
    <n v="5"/>
    <x v="4"/>
  </r>
  <r>
    <n v="4098"/>
    <n v="6126404"/>
    <s v="C"/>
    <s v="10S"/>
    <s v="106 Cloudview Dr"/>
    <x v="31"/>
    <n v="3"/>
    <n v="2"/>
    <n v="0"/>
    <n v="2"/>
    <n v="1"/>
    <n v="1979"/>
    <n v="0.17"/>
    <n v="1322"/>
    <n v="412.25"/>
    <n v="545000"/>
    <n v="431.16"/>
    <n v="570000"/>
    <x v="3258"/>
    <n v="25000"/>
    <x v="3539"/>
    <x v="2861"/>
    <x v="112"/>
    <n v="4"/>
    <x v="6"/>
  </r>
  <r>
    <n v="4099"/>
    <n v="5981126"/>
    <s v="C"/>
    <n v="5"/>
    <s v="1000 Gullett St"/>
    <x v="24"/>
    <n v="3"/>
    <n v="1"/>
    <n v="1"/>
    <n v="1"/>
    <n v="1"/>
    <n v="1940"/>
    <n v="0.217"/>
    <n v="1156"/>
    <n v="475.78"/>
    <n v="550000"/>
    <n v="475.78"/>
    <n v="550000"/>
    <x v="1"/>
    <n v="0"/>
    <x v="1"/>
    <x v="1"/>
    <x v="112"/>
    <n v="0"/>
    <x v="1"/>
  </r>
  <r>
    <n v="4100"/>
    <n v="2981147"/>
    <s v="C"/>
    <s v="8E"/>
    <s v="3604 Pinnacle Rd"/>
    <x v="23"/>
    <n v="4"/>
    <n v="2"/>
    <n v="1"/>
    <n v="2"/>
    <n v="2"/>
    <n v="1982"/>
    <n v="0.34"/>
    <n v="2534"/>
    <n v="493.29"/>
    <n v="1250000"/>
    <n v="687.06"/>
    <n v="1741000"/>
    <x v="3259"/>
    <n v="491000"/>
    <x v="3540"/>
    <x v="2862"/>
    <x v="112"/>
    <n v="4"/>
    <x v="4"/>
  </r>
  <r>
    <n v="4101"/>
    <n v="2191979"/>
    <s v="C"/>
    <s v="1B"/>
    <s v="3314 Kerbey Ln"/>
    <x v="37"/>
    <n v="2"/>
    <n v="2"/>
    <n v="0"/>
    <n v="1"/>
    <n v="1"/>
    <n v="1941"/>
    <n v="0.13800000000000001"/>
    <n v="1520"/>
    <n v="615.13"/>
    <n v="935000"/>
    <n v="615.13"/>
    <n v="935000"/>
    <x v="1"/>
    <n v="0"/>
    <x v="1"/>
    <x v="1"/>
    <x v="112"/>
    <n v="7"/>
    <x v="11"/>
  </r>
  <r>
    <n v="4102"/>
    <n v="2977003"/>
    <s v="C"/>
    <n v="5"/>
    <s v="1401 Sanchez St"/>
    <x v="24"/>
    <n v="2"/>
    <n v="1"/>
    <n v="0"/>
    <n v="0"/>
    <n v="1"/>
    <n v="1940"/>
    <n v="0.10199999999999999"/>
    <n v="704"/>
    <n v="639.20000000000005"/>
    <n v="450000"/>
    <n v="653.41"/>
    <n v="460000"/>
    <x v="3260"/>
    <n v="10000"/>
    <x v="3541"/>
    <x v="16"/>
    <x v="112"/>
    <n v="5"/>
    <x v="16"/>
  </r>
  <r>
    <n v="4103"/>
    <n v="3034777"/>
    <s v="C"/>
    <n v="5"/>
    <s v="2100 E Cesar Chavez St"/>
    <x v="24"/>
    <n v="2"/>
    <n v="1"/>
    <n v="0"/>
    <n v="3"/>
    <n v="1"/>
    <n v="1928"/>
    <n v="0.14899999999999999"/>
    <n v="1080"/>
    <n v="740.74"/>
    <n v="800000"/>
    <n v="856.48"/>
    <n v="925000"/>
    <x v="3261"/>
    <n v="125000"/>
    <x v="3542"/>
    <x v="1777"/>
    <x v="112"/>
    <n v="25"/>
    <x v="36"/>
  </r>
  <r>
    <n v="4104"/>
    <n v="1293392"/>
    <s v="C"/>
    <s v="NE"/>
    <s v="7609 Albany Dr"/>
    <x v="28"/>
    <n v="4"/>
    <n v="2"/>
    <n v="1"/>
    <n v="2"/>
    <n v="2"/>
    <n v="2021"/>
    <n v="0.27"/>
    <n v="2309"/>
    <n v="137.46"/>
    <n v="317398"/>
    <n v="137.46"/>
    <n v="317398"/>
    <x v="1"/>
    <n v="0"/>
    <x v="1"/>
    <x v="1"/>
    <x v="113"/>
    <n v="0"/>
    <x v="1"/>
  </r>
  <r>
    <n v="4105"/>
    <n v="4383509"/>
    <s v="C"/>
    <s v="N"/>
    <s v="1825 Camas Dr"/>
    <x v="5"/>
    <n v="4"/>
    <n v="2"/>
    <n v="1"/>
    <n v="2"/>
    <n v="2"/>
    <n v="1998"/>
    <n v="0.158"/>
    <n v="2654"/>
    <n v="171.44"/>
    <n v="455000"/>
    <n v="175.21"/>
    <n v="465000"/>
    <x v="3262"/>
    <n v="10000"/>
    <x v="3543"/>
    <x v="2539"/>
    <x v="113"/>
    <n v="4"/>
    <x v="4"/>
  </r>
  <r>
    <n v="4106"/>
    <n v="1825568"/>
    <s v="C"/>
    <s v="HD"/>
    <s v="126 Grapevine Ct"/>
    <x v="7"/>
    <n v="4"/>
    <n v="2"/>
    <n v="1"/>
    <n v="2"/>
    <n v="2"/>
    <n v="2010"/>
    <n v="0.221"/>
    <n v="3428"/>
    <n v="189.32"/>
    <n v="649000"/>
    <n v="204.2"/>
    <n v="700000"/>
    <x v="2236"/>
    <n v="51000"/>
    <x v="3544"/>
    <x v="2863"/>
    <x v="113"/>
    <n v="5"/>
    <x v="4"/>
  </r>
  <r>
    <n v="4107"/>
    <n v="5261381"/>
    <s v="C"/>
    <s v="3E"/>
    <s v="15100 Upland Willow Rd"/>
    <x v="1"/>
    <n v="3"/>
    <n v="2"/>
    <n v="0"/>
    <n v="2"/>
    <n v="1"/>
    <n v="2021"/>
    <n v="0"/>
    <n v="1574"/>
    <n v="193.46"/>
    <n v="304500"/>
    <n v="193.46"/>
    <n v="304500"/>
    <x v="1"/>
    <n v="0"/>
    <x v="1"/>
    <x v="1"/>
    <x v="113"/>
    <n v="2"/>
    <x v="6"/>
  </r>
  <r>
    <n v="4108"/>
    <n v="5992676"/>
    <s v="C"/>
    <s v="10S"/>
    <s v="7200 Twisted Oaks Dr"/>
    <x v="31"/>
    <n v="3"/>
    <n v="2"/>
    <n v="0"/>
    <n v="1"/>
    <n v="1"/>
    <n v="1970"/>
    <n v="0.18"/>
    <n v="1160"/>
    <n v="193.97"/>
    <n v="225000"/>
    <n v="317.67"/>
    <n v="368500"/>
    <x v="3263"/>
    <n v="143500"/>
    <x v="3545"/>
    <x v="2864"/>
    <x v="113"/>
    <n v="5"/>
    <x v="6"/>
  </r>
  <r>
    <n v="4109"/>
    <n v="3646226"/>
    <s v="C"/>
    <s v="RN"/>
    <s v="3321 Summer Canyon Dr"/>
    <x v="29"/>
    <n v="4"/>
    <n v="3"/>
    <n v="1"/>
    <n v="3"/>
    <n v="2"/>
    <n v="2001"/>
    <n v="0.22800000000000001"/>
    <n v="3028"/>
    <n v="198.12"/>
    <n v="599900"/>
    <n v="255.94"/>
    <n v="775000"/>
    <x v="3264"/>
    <n v="175100"/>
    <x v="3546"/>
    <x v="2865"/>
    <x v="113"/>
    <n v="4"/>
    <x v="4"/>
  </r>
  <r>
    <n v="4110"/>
    <n v="1817728"/>
    <s v="C"/>
    <s v="LS"/>
    <s v="8708 Ambrosia Dr"/>
    <x v="11"/>
    <n v="4"/>
    <n v="3"/>
    <n v="2"/>
    <n v="3"/>
    <n v="2"/>
    <n v="2013"/>
    <n v="0.224"/>
    <n v="3679"/>
    <n v="203.59"/>
    <n v="749000"/>
    <n v="244.63"/>
    <n v="900000"/>
    <x v="3265"/>
    <n v="151000"/>
    <x v="3547"/>
    <x v="1933"/>
    <x v="113"/>
    <n v="3"/>
    <x v="3"/>
  </r>
  <r>
    <n v="4111"/>
    <n v="6753726"/>
    <s v="C"/>
    <s v="RRW"/>
    <s v="465 Southern Cross Dr"/>
    <x v="27"/>
    <n v="3"/>
    <n v="2"/>
    <n v="1"/>
    <n v="2"/>
    <n v="1"/>
    <n v="2013"/>
    <n v="0.245"/>
    <n v="2825"/>
    <n v="203.72"/>
    <n v="575500"/>
    <n v="251.33"/>
    <n v="710000"/>
    <x v="3266"/>
    <n v="134500"/>
    <x v="3548"/>
    <x v="2866"/>
    <x v="113"/>
    <n v="0"/>
    <x v="1"/>
  </r>
  <r>
    <n v="4112"/>
    <n v="2286300"/>
    <s v="C"/>
    <s v="5E"/>
    <s v="15000 Jolynn St"/>
    <x v="4"/>
    <n v="3"/>
    <n v="2"/>
    <n v="0"/>
    <n v="2"/>
    <n v="1"/>
    <n v="2017"/>
    <n v="0.13100000000000001"/>
    <n v="1521"/>
    <n v="207.1"/>
    <n v="315000"/>
    <n v="239.97"/>
    <n v="365000"/>
    <x v="3267"/>
    <n v="50000"/>
    <x v="3549"/>
    <x v="1481"/>
    <x v="113"/>
    <n v="4"/>
    <x v="3"/>
  </r>
  <r>
    <n v="4113"/>
    <n v="5187476"/>
    <s v="C"/>
    <s v="2N"/>
    <s v="1204 Gemini Dr"/>
    <x v="19"/>
    <n v="3"/>
    <n v="2"/>
    <n v="1"/>
    <n v="2"/>
    <n v="2"/>
    <n v="1977"/>
    <n v="0.20499999999999999"/>
    <n v="2051"/>
    <n v="218.92"/>
    <n v="449000"/>
    <n v="277.91000000000003"/>
    <n v="570000"/>
    <x v="3268"/>
    <n v="121000"/>
    <x v="3550"/>
    <x v="2696"/>
    <x v="113"/>
    <n v="2"/>
    <x v="6"/>
  </r>
  <r>
    <n v="4114"/>
    <n v="3823020"/>
    <s v="C"/>
    <s v="3E"/>
    <s v="15117 Bigelow Dr"/>
    <x v="1"/>
    <n v="3"/>
    <n v="2"/>
    <n v="0"/>
    <n v="2"/>
    <n v="1"/>
    <n v="2004"/>
    <n v="0.159"/>
    <n v="1326"/>
    <n v="226.24"/>
    <n v="300000"/>
    <n v="227.75"/>
    <n v="302000"/>
    <x v="3269"/>
    <n v="2000"/>
    <x v="3551"/>
    <x v="953"/>
    <x v="113"/>
    <n v="7"/>
    <x v="11"/>
  </r>
  <r>
    <n v="4115"/>
    <n v="9234312"/>
    <s v="C"/>
    <n v="11"/>
    <s v="3416 Sand Dunes Ave"/>
    <x v="8"/>
    <n v="3"/>
    <n v="2"/>
    <n v="0"/>
    <n v="2"/>
    <n v="1"/>
    <n v="2007"/>
    <n v="0.10100000000000001"/>
    <n v="1324"/>
    <n v="226.59"/>
    <n v="300000"/>
    <n v="287.01"/>
    <n v="380000"/>
    <x v="3270"/>
    <n v="80000"/>
    <x v="3552"/>
    <x v="2159"/>
    <x v="113"/>
    <n v="2"/>
    <x v="6"/>
  </r>
  <r>
    <n v="4116"/>
    <n v="9511529"/>
    <s v="C"/>
    <n v="11"/>
    <s v="5613 Jacaranda Dr"/>
    <x v="8"/>
    <n v="3"/>
    <n v="2"/>
    <n v="0"/>
    <n v="0"/>
    <n v="1"/>
    <n v="1971"/>
    <n v="0.16600000000000001"/>
    <n v="1344"/>
    <n v="230.65"/>
    <n v="310000"/>
    <n v="260.42"/>
    <n v="350000"/>
    <x v="3271"/>
    <n v="40000"/>
    <x v="3553"/>
    <x v="1321"/>
    <x v="113"/>
    <n v="4"/>
    <x v="4"/>
  </r>
  <r>
    <n v="4117"/>
    <n v="1752258"/>
    <s v="C"/>
    <s v="HD"/>
    <s v="491 Manchester Ln"/>
    <x v="7"/>
    <n v="3"/>
    <n v="2"/>
    <n v="0"/>
    <n v="2"/>
    <n v="1"/>
    <n v="2006"/>
    <n v="0.222"/>
    <n v="2056"/>
    <n v="231.03"/>
    <n v="475000"/>
    <n v="291.83"/>
    <n v="600000"/>
    <x v="3272"/>
    <n v="125000"/>
    <x v="3554"/>
    <x v="1763"/>
    <x v="113"/>
    <n v="5"/>
    <x v="16"/>
  </r>
  <r>
    <n v="4118"/>
    <n v="9122745"/>
    <s v="C"/>
    <s v="NW"/>
    <s v="7914 Ryans Way"/>
    <x v="2"/>
    <n v="4"/>
    <n v="2"/>
    <n v="1"/>
    <n v="2"/>
    <n v="2"/>
    <n v="2021"/>
    <n v="0.13"/>
    <n v="2258"/>
    <n v="231.37"/>
    <n v="522435"/>
    <n v="232.51"/>
    <n v="525000"/>
    <x v="1712"/>
    <n v="2565"/>
    <x v="3555"/>
    <x v="2867"/>
    <x v="113"/>
    <n v="0"/>
    <x v="1"/>
  </r>
  <r>
    <n v="4119"/>
    <n v="2825661"/>
    <s v="C"/>
    <s v="RN"/>
    <s v="4948 China Garden Dr"/>
    <x v="39"/>
    <n v="4"/>
    <n v="2"/>
    <n v="1"/>
    <n v="2"/>
    <n v="2"/>
    <n v="1998"/>
    <n v="0.152"/>
    <n v="2808"/>
    <n v="231.48"/>
    <n v="650000"/>
    <n v="274.22000000000003"/>
    <n v="770000"/>
    <x v="3273"/>
    <n v="120000"/>
    <x v="3556"/>
    <x v="2704"/>
    <x v="113"/>
    <n v="2"/>
    <x v="6"/>
  </r>
  <r>
    <n v="4120"/>
    <n v="1152786"/>
    <s v="C"/>
    <n v="11"/>
    <s v="2307 Valley High Cir"/>
    <x v="8"/>
    <n v="3"/>
    <n v="2"/>
    <n v="0"/>
    <n v="0"/>
    <n v="1"/>
    <n v="1971"/>
    <n v="0.26800000000000002"/>
    <n v="1231"/>
    <n v="234.77"/>
    <n v="289000"/>
    <n v="294.07"/>
    <n v="362000"/>
    <x v="3274"/>
    <n v="73000"/>
    <x v="3557"/>
    <x v="2868"/>
    <x v="113"/>
    <n v="6"/>
    <x v="32"/>
  </r>
  <r>
    <n v="4121"/>
    <n v="1339352"/>
    <s v="C"/>
    <s v="W"/>
    <s v="7001 Halesboro"/>
    <x v="30"/>
    <n v="3"/>
    <n v="3"/>
    <n v="0"/>
    <n v="3"/>
    <n v="1"/>
    <n v="2019"/>
    <n v="0.23"/>
    <n v="2519"/>
    <n v="236.2"/>
    <n v="595000"/>
    <n v="285.02999999999997"/>
    <n v="718000"/>
    <x v="3275"/>
    <n v="123000"/>
    <x v="3558"/>
    <x v="2869"/>
    <x v="113"/>
    <n v="2"/>
    <x v="6"/>
  </r>
  <r>
    <n v="4122"/>
    <n v="6429670"/>
    <s v="C"/>
    <n v="9"/>
    <s v="1612 Coriander Dr"/>
    <x v="33"/>
    <n v="4"/>
    <n v="2"/>
    <n v="0"/>
    <n v="2"/>
    <n v="1"/>
    <n v="2007"/>
    <n v="0.11600000000000001"/>
    <n v="1586"/>
    <n v="236.44"/>
    <n v="375000"/>
    <n v="255.36"/>
    <n v="405000"/>
    <x v="3276"/>
    <n v="30000"/>
    <x v="3559"/>
    <x v="626"/>
    <x v="113"/>
    <n v="0"/>
    <x v="1"/>
  </r>
  <r>
    <n v="4123"/>
    <n v="2579648"/>
    <s v="C"/>
    <s v="SWE"/>
    <s v="10922 Menchaca Rd"/>
    <x v="9"/>
    <n v="4"/>
    <n v="2"/>
    <n v="0"/>
    <n v="1"/>
    <n v="2"/>
    <n v="2000"/>
    <n v="0.13600000000000001"/>
    <n v="1466"/>
    <n v="238.74"/>
    <n v="350000"/>
    <n v="255.8"/>
    <n v="375000"/>
    <x v="2466"/>
    <n v="25000"/>
    <x v="3560"/>
    <x v="165"/>
    <x v="113"/>
    <n v="3"/>
    <x v="3"/>
  </r>
  <r>
    <n v="4124"/>
    <n v="3434442"/>
    <s v="C"/>
    <s v="3E"/>
    <s v="5837 Pinon Vista Dr"/>
    <x v="1"/>
    <n v="3"/>
    <n v="3"/>
    <n v="0"/>
    <n v="2"/>
    <n v="2"/>
    <n v="2015"/>
    <n v="0.14899999999999999"/>
    <n v="2462"/>
    <n v="243.7"/>
    <n v="600000"/>
    <n v="259.95"/>
    <n v="640000"/>
    <x v="374"/>
    <n v="40000"/>
    <x v="3561"/>
    <x v="176"/>
    <x v="113"/>
    <n v="5"/>
    <x v="4"/>
  </r>
  <r>
    <n v="4125"/>
    <n v="5490696"/>
    <s v="C"/>
    <s v="W"/>
    <s v="7405 Covered Bridge Dr"/>
    <x v="30"/>
    <n v="3"/>
    <n v="2"/>
    <n v="0"/>
    <n v="2"/>
    <n v="1"/>
    <n v="2003"/>
    <n v="0.17599999999999999"/>
    <n v="2290"/>
    <n v="248.47"/>
    <n v="569000"/>
    <n v="248.47"/>
    <n v="569000"/>
    <x v="1"/>
    <n v="0"/>
    <x v="1"/>
    <x v="1"/>
    <x v="113"/>
    <n v="6"/>
    <x v="32"/>
  </r>
  <r>
    <n v="4126"/>
    <n v="7818524"/>
    <s v="C"/>
    <s v="LS"/>
    <s v="16312 Paddlefish Way"/>
    <x v="11"/>
    <n v="5"/>
    <n v="4"/>
    <n v="1"/>
    <n v="3"/>
    <n v="2"/>
    <n v="2018"/>
    <n v="0.27600000000000002"/>
    <n v="4543"/>
    <n v="264.14"/>
    <n v="1200000"/>
    <n v="249.83"/>
    <n v="1135000"/>
    <x v="3277"/>
    <n v="-65000"/>
    <x v="3562"/>
    <x v="2870"/>
    <x v="113"/>
    <n v="18"/>
    <x v="95"/>
  </r>
  <r>
    <n v="4127"/>
    <n v="2403777"/>
    <s v="C"/>
    <s v="LS"/>
    <s v="3108 PORTOLA Ct"/>
    <x v="11"/>
    <n v="5"/>
    <n v="4"/>
    <n v="0"/>
    <n v="2"/>
    <n v="2"/>
    <n v="1996"/>
    <n v="0.188"/>
    <n v="3206"/>
    <n v="264.82"/>
    <n v="849000"/>
    <n v="272.93"/>
    <n v="875000"/>
    <x v="3278"/>
    <n v="26000"/>
    <x v="3563"/>
    <x v="2871"/>
    <x v="113"/>
    <n v="41"/>
    <x v="88"/>
  </r>
  <r>
    <n v="4128"/>
    <n v="7893542"/>
    <s v="C"/>
    <s v="NE"/>
    <s v="1306 Warrington Dr"/>
    <x v="10"/>
    <n v="3"/>
    <n v="2"/>
    <n v="0"/>
    <n v="2"/>
    <n v="1"/>
    <n v="1974"/>
    <n v="0"/>
    <n v="1583"/>
    <n v="265.32"/>
    <n v="420000"/>
    <n v="319.01"/>
    <n v="505000"/>
    <x v="3279"/>
    <n v="85000"/>
    <x v="3564"/>
    <x v="2872"/>
    <x v="113"/>
    <n v="5"/>
    <x v="16"/>
  </r>
  <r>
    <n v="4129"/>
    <n v="6555318"/>
    <s v="C"/>
    <s v="NW"/>
    <s v="11617 Sweet Basil Ct"/>
    <x v="2"/>
    <n v="3"/>
    <n v="2"/>
    <n v="0"/>
    <n v="2"/>
    <n v="1"/>
    <n v="1997"/>
    <n v="0.13400000000000001"/>
    <n v="1837"/>
    <n v="269.45999999999998"/>
    <n v="495000"/>
    <n v="283.07"/>
    <n v="520000"/>
    <x v="3280"/>
    <n v="25000"/>
    <x v="3565"/>
    <x v="842"/>
    <x v="113"/>
    <n v="5"/>
    <x v="16"/>
  </r>
  <r>
    <n v="4130"/>
    <n v="9526203"/>
    <s v="C"/>
    <s v="1A"/>
    <s v="6600 Valleyside Rd #C-14"/>
    <x v="34"/>
    <n v="2"/>
    <n v="2"/>
    <n v="0"/>
    <n v="0"/>
    <n v="1"/>
    <n v="1984"/>
    <n v="9.9000000000000005E-2"/>
    <n v="991"/>
    <n v="277.5"/>
    <n v="275000"/>
    <n v="369.32"/>
    <n v="366000"/>
    <x v="3281"/>
    <n v="91000"/>
    <x v="3566"/>
    <x v="2873"/>
    <x v="113"/>
    <n v="5"/>
    <x v="4"/>
  </r>
  <r>
    <n v="4131"/>
    <n v="5000750"/>
    <s v="C"/>
    <s v="SWW"/>
    <s v="6101 John Chisum Ln"/>
    <x v="15"/>
    <n v="4"/>
    <n v="2"/>
    <n v="1"/>
    <n v="2"/>
    <n v="2"/>
    <n v="1988"/>
    <n v="0.187"/>
    <n v="2516"/>
    <n v="277.82"/>
    <n v="699000"/>
    <n v="337.54"/>
    <n v="849250"/>
    <x v="3282"/>
    <n v="150250"/>
    <x v="3567"/>
    <x v="2874"/>
    <x v="113"/>
    <n v="4"/>
    <x v="4"/>
  </r>
  <r>
    <n v="4132"/>
    <n v="9259539"/>
    <s v="C"/>
    <s v="SWE"/>
    <s v="11702 Jim Thorpe Ln"/>
    <x v="9"/>
    <n v="3"/>
    <n v="2"/>
    <n v="0"/>
    <n v="2"/>
    <n v="1"/>
    <n v="2004"/>
    <n v="0.125"/>
    <n v="1355"/>
    <n v="280.66000000000003"/>
    <n v="380300"/>
    <n v="309.95999999999998"/>
    <n v="420000"/>
    <x v="3283"/>
    <n v="39700"/>
    <x v="3568"/>
    <x v="2875"/>
    <x v="113"/>
    <n v="3"/>
    <x v="3"/>
  </r>
  <r>
    <n v="4133"/>
    <n v="2634961"/>
    <s v="C"/>
    <s v="2N"/>
    <s v="10305 Leaning Willow Dr"/>
    <x v="19"/>
    <n v="4"/>
    <n v="3"/>
    <n v="0"/>
    <n v="0"/>
    <n v="1"/>
    <n v="1972"/>
    <n v="0.16300000000000001"/>
    <n v="1923"/>
    <n v="285.95999999999998"/>
    <n v="549900"/>
    <n v="299.01"/>
    <n v="575000"/>
    <x v="3284"/>
    <n v="25100"/>
    <x v="3569"/>
    <x v="2876"/>
    <x v="113"/>
    <n v="5"/>
    <x v="16"/>
  </r>
  <r>
    <n v="4134"/>
    <n v="9445226"/>
    <s v="C"/>
    <s v="1N"/>
    <s v="10905 Galleria Cv"/>
    <x v="14"/>
    <n v="4"/>
    <n v="2"/>
    <n v="1"/>
    <n v="2"/>
    <n v="2"/>
    <n v="1986"/>
    <n v="0.25"/>
    <n v="2091"/>
    <n v="286.94"/>
    <n v="600000"/>
    <n v="390.1"/>
    <n v="815700"/>
    <x v="3285"/>
    <n v="215700"/>
    <x v="3570"/>
    <x v="2877"/>
    <x v="113"/>
    <n v="4"/>
    <x v="4"/>
  </r>
  <r>
    <n v="4135"/>
    <n v="7800845"/>
    <s v="C"/>
    <s v="SWW"/>
    <s v="7416 Moon Rock Rd"/>
    <x v="13"/>
    <n v="3"/>
    <n v="2"/>
    <n v="1"/>
    <n v="2"/>
    <n v="1"/>
    <n v="2006"/>
    <n v="0.20699999999999999"/>
    <n v="2519"/>
    <n v="287.81"/>
    <n v="725000"/>
    <n v="319.57"/>
    <n v="805000"/>
    <x v="1745"/>
    <n v="80000"/>
    <x v="3571"/>
    <x v="2878"/>
    <x v="113"/>
    <n v="5"/>
    <x v="16"/>
  </r>
  <r>
    <n v="4136"/>
    <n v="4634041"/>
    <s v="C"/>
    <s v="HD"/>
    <s v="14315 Echo Blf"/>
    <x v="7"/>
    <n v="4"/>
    <n v="3"/>
    <n v="0"/>
    <n v="3"/>
    <n v="1"/>
    <n v="2000"/>
    <n v="5.16"/>
    <n v="3035"/>
    <n v="296.54000000000002"/>
    <n v="900000"/>
    <n v="293.25"/>
    <n v="890000"/>
    <x v="921"/>
    <n v="-10000"/>
    <x v="3572"/>
    <x v="479"/>
    <x v="113"/>
    <n v="0"/>
    <x v="1"/>
  </r>
  <r>
    <n v="4137"/>
    <n v="9068796"/>
    <s v="C"/>
    <n v="3"/>
    <s v="4404 Night Owl Ln"/>
    <x v="20"/>
    <n v="3"/>
    <n v="2"/>
    <n v="1"/>
    <n v="2"/>
    <n v="2"/>
    <n v="2017"/>
    <n v="6.9000000000000006E-2"/>
    <n v="2363"/>
    <n v="298.35000000000002"/>
    <n v="705000"/>
    <n v="323.74"/>
    <n v="765000"/>
    <x v="3286"/>
    <n v="60000"/>
    <x v="3573"/>
    <x v="2879"/>
    <x v="113"/>
    <n v="15"/>
    <x v="48"/>
  </r>
  <r>
    <n v="4138"/>
    <n v="2011610"/>
    <s v="C"/>
    <s v="RN"/>
    <s v="13409 Coleto Creek Trl"/>
    <x v="29"/>
    <n v="6"/>
    <n v="5"/>
    <n v="0"/>
    <n v="3"/>
    <n v="3"/>
    <n v="2007"/>
    <n v="0.26600000000000001"/>
    <n v="6007"/>
    <n v="299.64999999999998"/>
    <n v="1800000"/>
    <n v="307.97000000000003"/>
    <n v="1850000"/>
    <x v="3287"/>
    <n v="50000"/>
    <x v="3574"/>
    <x v="1453"/>
    <x v="113"/>
    <n v="4"/>
    <x v="30"/>
  </r>
  <r>
    <n v="4139"/>
    <n v="5917291"/>
    <s v="C"/>
    <s v="LS"/>
    <s v="3600 Scenic Overlook Trl"/>
    <x v="16"/>
    <n v="4"/>
    <n v="3"/>
    <n v="0"/>
    <n v="3"/>
    <n v="1"/>
    <n v="2015"/>
    <n v="1.0069999999999999"/>
    <n v="4269"/>
    <n v="304.29000000000002"/>
    <n v="1299000"/>
    <n v="341.3"/>
    <n v="1457000"/>
    <x v="345"/>
    <n v="158000"/>
    <x v="3575"/>
    <x v="2880"/>
    <x v="113"/>
    <n v="6"/>
    <x v="16"/>
  </r>
  <r>
    <n v="4140"/>
    <n v="8027075"/>
    <s v="C"/>
    <s v="1N"/>
    <s v="5203 Bull Run"/>
    <x v="6"/>
    <n v="4"/>
    <n v="5"/>
    <n v="1"/>
    <n v="2"/>
    <n v="2"/>
    <n v="2017"/>
    <n v="0.27600000000000002"/>
    <n v="3851"/>
    <n v="311.61"/>
    <n v="1200000"/>
    <n v="397.3"/>
    <n v="1530000"/>
    <x v="3288"/>
    <n v="330000"/>
    <x v="3576"/>
    <x v="2881"/>
    <x v="113"/>
    <n v="4"/>
    <x v="4"/>
  </r>
  <r>
    <n v="4141"/>
    <n v="1873115"/>
    <s v="C"/>
    <s v="10N"/>
    <s v="1800 Stanley Ave"/>
    <x v="31"/>
    <n v="2"/>
    <n v="1"/>
    <n v="1"/>
    <n v="1"/>
    <n v="1"/>
    <n v="1967"/>
    <n v="0.17100000000000001"/>
    <n v="1192"/>
    <n v="318.70999999999998"/>
    <n v="379900"/>
    <n v="391.78"/>
    <n v="467000"/>
    <x v="3289"/>
    <n v="87100"/>
    <x v="3577"/>
    <x v="2882"/>
    <x v="113"/>
    <n v="2"/>
    <x v="6"/>
  </r>
  <r>
    <n v="4142"/>
    <n v="5179852"/>
    <s v="C"/>
    <s v="NW"/>
    <s v="12204 Waxwing Cir"/>
    <x v="18"/>
    <n v="3"/>
    <n v="2"/>
    <n v="0"/>
    <n v="1"/>
    <n v="1"/>
    <n v="1976"/>
    <n v="0.17699999999999999"/>
    <n v="1496"/>
    <n v="320.19"/>
    <n v="479000"/>
    <n v="297.45999999999998"/>
    <n v="445000"/>
    <x v="3290"/>
    <n v="-34000"/>
    <x v="3578"/>
    <x v="2883"/>
    <x v="113"/>
    <n v="8"/>
    <x v="2"/>
  </r>
  <r>
    <n v="4143"/>
    <n v="1920019"/>
    <s v="C"/>
    <s v="HD"/>
    <s v="255 Pemberton Way"/>
    <x v="7"/>
    <n v="4"/>
    <n v="4"/>
    <n v="1"/>
    <n v="3"/>
    <n v="2"/>
    <n v="1998"/>
    <n v="1.8069999999999999"/>
    <n v="4641"/>
    <n v="322.99"/>
    <n v="1499000"/>
    <n v="344.75"/>
    <n v="1600000"/>
    <x v="3291"/>
    <n v="101000"/>
    <x v="3579"/>
    <x v="244"/>
    <x v="113"/>
    <n v="4"/>
    <x v="4"/>
  </r>
  <r>
    <n v="4144"/>
    <n v="8952031"/>
    <s v="C"/>
    <n v="3"/>
    <s v="5609 Chadwyck Dr"/>
    <x v="20"/>
    <n v="4"/>
    <n v="2"/>
    <n v="0"/>
    <n v="2"/>
    <n v="1"/>
    <n v="1967"/>
    <n v="0.27100000000000002"/>
    <n v="1934"/>
    <n v="323.16000000000003"/>
    <n v="625000"/>
    <n v="316.7"/>
    <n v="612500"/>
    <x v="3292"/>
    <n v="-12500"/>
    <x v="3580"/>
    <x v="41"/>
    <x v="113"/>
    <n v="12"/>
    <x v="10"/>
  </r>
  <r>
    <n v="4145"/>
    <n v="5251420"/>
    <s v="C"/>
    <s v="LS"/>
    <s v="17212 Yellowstar Dr"/>
    <x v="11"/>
    <n v="4"/>
    <n v="4"/>
    <n v="1"/>
    <n v="3"/>
    <n v="2"/>
    <n v="2011"/>
    <n v="0.52300000000000002"/>
    <n v="4064"/>
    <n v="332.19"/>
    <n v="1350000"/>
    <n v="350.64"/>
    <n v="1425000"/>
    <x v="3293"/>
    <n v="75000"/>
    <x v="3581"/>
    <x v="460"/>
    <x v="113"/>
    <n v="12"/>
    <x v="7"/>
  </r>
  <r>
    <n v="4146"/>
    <n v="4373619"/>
    <s v="C"/>
    <n v="5"/>
    <s v="1019 Lott Ave"/>
    <x v="21"/>
    <n v="4"/>
    <n v="3"/>
    <n v="0"/>
    <n v="0"/>
    <n v="1"/>
    <n v="1952"/>
    <n v="0.14699999999999999"/>
    <n v="1751"/>
    <n v="334.09"/>
    <n v="585000"/>
    <n v="376.93"/>
    <n v="660000"/>
    <x v="3294"/>
    <n v="75000"/>
    <x v="3582"/>
    <x v="2467"/>
    <x v="113"/>
    <n v="4"/>
    <x v="4"/>
  </r>
  <r>
    <n v="4147"/>
    <n v="7128579"/>
    <s v="C"/>
    <s v="SWW"/>
    <s v="8701 W View Rd"/>
    <x v="7"/>
    <n v="3"/>
    <n v="3"/>
    <n v="0"/>
    <n v="2"/>
    <n v="2"/>
    <n v="1992"/>
    <n v="2.0099999999999998"/>
    <n v="2563"/>
    <n v="350.76"/>
    <n v="899000"/>
    <n v="411.63"/>
    <n v="1055000"/>
    <x v="3295"/>
    <n v="156000"/>
    <x v="3583"/>
    <x v="2884"/>
    <x v="113"/>
    <n v="6"/>
    <x v="4"/>
  </r>
  <r>
    <n v="4148"/>
    <n v="3420027"/>
    <s v="C"/>
    <s v="10N"/>
    <s v="4512 Lareina Dr"/>
    <x v="31"/>
    <n v="2"/>
    <n v="1"/>
    <n v="0"/>
    <n v="0"/>
    <n v="1"/>
    <n v="1941"/>
    <n v="0.17599999999999999"/>
    <n v="1163"/>
    <n v="356.75"/>
    <n v="414900"/>
    <n v="356.75"/>
    <n v="414900"/>
    <x v="1"/>
    <n v="0"/>
    <x v="1"/>
    <x v="1"/>
    <x v="113"/>
    <n v="24"/>
    <x v="8"/>
  </r>
  <r>
    <n v="4149"/>
    <n v="2522741"/>
    <s v="C"/>
    <s v="W"/>
    <s v="4605 Cliffstone Cv"/>
    <x v="17"/>
    <n v="3"/>
    <n v="2"/>
    <n v="0"/>
    <n v="2"/>
    <n v="1"/>
    <n v="1974"/>
    <n v="0.189"/>
    <n v="1880"/>
    <n v="356.91"/>
    <n v="671000"/>
    <n v="454.79"/>
    <n v="855000"/>
    <x v="3296"/>
    <n v="184000"/>
    <x v="3584"/>
    <x v="2885"/>
    <x v="113"/>
    <n v="4"/>
    <x v="4"/>
  </r>
  <r>
    <n v="4150"/>
    <n v="1628943"/>
    <s v="C"/>
    <s v="SWW"/>
    <s v="6701 Wolfcreek Pass"/>
    <x v="15"/>
    <n v="3"/>
    <n v="2"/>
    <n v="0"/>
    <n v="2"/>
    <n v="1"/>
    <n v="1969"/>
    <n v="0.45800000000000002"/>
    <n v="1937"/>
    <n v="361.38"/>
    <n v="700000"/>
    <n v="401.14"/>
    <n v="777000"/>
    <x v="3297"/>
    <n v="77000"/>
    <x v="3585"/>
    <x v="1954"/>
    <x v="113"/>
    <n v="5"/>
    <x v="4"/>
  </r>
  <r>
    <n v="4151"/>
    <n v="5063596"/>
    <s v="C"/>
    <s v="1N"/>
    <s v="6404 Deer Hollow Ln"/>
    <x v="18"/>
    <n v="4"/>
    <n v="3"/>
    <n v="0"/>
    <n v="2"/>
    <n v="1"/>
    <n v="1993"/>
    <n v="0.22700000000000001"/>
    <n v="2273"/>
    <n v="362.96"/>
    <n v="825000"/>
    <n v="377.03"/>
    <n v="857000"/>
    <x v="224"/>
    <n v="32000"/>
    <x v="3586"/>
    <x v="2886"/>
    <x v="113"/>
    <n v="9"/>
    <x v="21"/>
  </r>
  <r>
    <n v="4152"/>
    <n v="9087095"/>
    <s v="C"/>
    <s v="10N"/>
    <s v="1207 Marcy St #A"/>
    <x v="31"/>
    <n v="3"/>
    <n v="2"/>
    <n v="0"/>
    <n v="0"/>
    <n v="1"/>
    <n v="1952"/>
    <n v="0.13800000000000001"/>
    <n v="1060"/>
    <n v="391.51"/>
    <n v="415000"/>
    <n v="433.96"/>
    <n v="460000"/>
    <x v="3298"/>
    <n v="45000"/>
    <x v="3587"/>
    <x v="2887"/>
    <x v="113"/>
    <n v="10"/>
    <x v="2"/>
  </r>
  <r>
    <n v="4153"/>
    <n v="7157360"/>
    <s v="C"/>
    <n v="3"/>
    <s v="3401 Larry Ln"/>
    <x v="38"/>
    <n v="2"/>
    <n v="1"/>
    <n v="0"/>
    <n v="1"/>
    <n v="1"/>
    <n v="1956"/>
    <n v="0.24399999999999999"/>
    <n v="1230"/>
    <n v="405.69"/>
    <n v="499000"/>
    <n v="487.8"/>
    <n v="600000"/>
    <x v="3299"/>
    <n v="101000"/>
    <x v="3588"/>
    <x v="2106"/>
    <x v="113"/>
    <n v="0"/>
    <x v="1"/>
  </r>
  <r>
    <n v="4154"/>
    <n v="2997558"/>
    <s v="C"/>
    <n v="2"/>
    <s v="8114 Ripplewood Dr"/>
    <x v="25"/>
    <n v="4"/>
    <n v="2"/>
    <n v="1"/>
    <n v="2"/>
    <n v="2"/>
    <n v="1967"/>
    <n v="0.16"/>
    <n v="2022"/>
    <n v="408.01"/>
    <n v="825000"/>
    <n v="467.36"/>
    <n v="945000"/>
    <x v="3300"/>
    <n v="120000"/>
    <x v="3589"/>
    <x v="1676"/>
    <x v="113"/>
    <n v="5"/>
    <x v="16"/>
  </r>
  <r>
    <n v="4155"/>
    <n v="5902627"/>
    <s v="C"/>
    <s v="W"/>
    <s v="3806 Mission Creek Dr"/>
    <x v="17"/>
    <n v="3"/>
    <n v="3"/>
    <n v="0"/>
    <n v="3"/>
    <n v="1"/>
    <n v="1994"/>
    <n v="2.448"/>
    <n v="3241"/>
    <n v="408.82"/>
    <n v="1325000"/>
    <n v="497.16"/>
    <n v="1611280"/>
    <x v="3301"/>
    <n v="286280"/>
    <x v="3590"/>
    <x v="2888"/>
    <x v="113"/>
    <n v="3"/>
    <x v="6"/>
  </r>
  <r>
    <n v="4156"/>
    <n v="5500529"/>
    <s v="C"/>
    <n v="2"/>
    <s v="8611 Stillwood Ln"/>
    <x v="25"/>
    <n v="4"/>
    <n v="2"/>
    <n v="0"/>
    <n v="2"/>
    <n v="1"/>
    <n v="1969"/>
    <n v="0.191"/>
    <n v="1462"/>
    <n v="410.4"/>
    <n v="600000"/>
    <n v="463.06"/>
    <n v="677000"/>
    <x v="3302"/>
    <n v="77000"/>
    <x v="3591"/>
    <x v="2889"/>
    <x v="113"/>
    <n v="0"/>
    <x v="1"/>
  </r>
  <r>
    <n v="4157"/>
    <n v="3116189"/>
    <s v="C"/>
    <s v="1B"/>
    <s v="3401 Ledgestone Dr"/>
    <x v="34"/>
    <n v="5"/>
    <n v="3"/>
    <n v="1"/>
    <n v="2"/>
    <n v="2"/>
    <n v="1981"/>
    <n v="0.443"/>
    <n v="4005"/>
    <n v="411.99"/>
    <n v="1650000"/>
    <n v="420.72"/>
    <n v="1685000"/>
    <x v="862"/>
    <n v="35000"/>
    <x v="3592"/>
    <x v="2890"/>
    <x v="113"/>
    <n v="3"/>
    <x v="3"/>
  </r>
  <r>
    <n v="4158"/>
    <n v="6881447"/>
    <s v="C"/>
    <n v="2"/>
    <s v="2608 Twin Oaks Dr"/>
    <x v="25"/>
    <n v="3"/>
    <n v="2"/>
    <n v="0"/>
    <n v="2"/>
    <n v="1"/>
    <n v="1954"/>
    <n v="0.313"/>
    <n v="1573"/>
    <n v="413.22"/>
    <n v="650000"/>
    <n v="512.46"/>
    <n v="806101"/>
    <x v="3303"/>
    <n v="156101"/>
    <x v="3593"/>
    <x v="2891"/>
    <x v="113"/>
    <n v="3"/>
    <x v="6"/>
  </r>
  <r>
    <n v="4159"/>
    <n v="3079259"/>
    <s v="C"/>
    <s v="8E"/>
    <s v="3500 Katsura Ln"/>
    <x v="23"/>
    <n v="3"/>
    <n v="3"/>
    <n v="0"/>
    <n v="2"/>
    <s v="M"/>
    <n v="1983"/>
    <n v="0.249"/>
    <n v="2897"/>
    <n v="414.22"/>
    <n v="1200000"/>
    <n v="472.97"/>
    <n v="1370180"/>
    <x v="3304"/>
    <n v="170180"/>
    <x v="3594"/>
    <x v="2892"/>
    <x v="113"/>
    <n v="6"/>
    <x v="32"/>
  </r>
  <r>
    <n v="4160"/>
    <n v="9261508"/>
    <s v="C"/>
    <s v="10N"/>
    <s v="2610 Mcgregor Dr"/>
    <x v="31"/>
    <n v="3"/>
    <n v="2"/>
    <n v="0"/>
    <n v="2"/>
    <n v="1"/>
    <n v="1972"/>
    <n v="0.13900000000000001"/>
    <n v="1260"/>
    <n v="435.71"/>
    <n v="549000"/>
    <n v="435.71"/>
    <n v="549000"/>
    <x v="1"/>
    <n v="0"/>
    <x v="1"/>
    <x v="1"/>
    <x v="113"/>
    <n v="12"/>
    <x v="10"/>
  </r>
  <r>
    <n v="4161"/>
    <n v="7274524"/>
    <s v="C"/>
    <n v="4"/>
    <s v="2802 Winston Ct"/>
    <x v="34"/>
    <n v="3"/>
    <n v="2"/>
    <n v="0"/>
    <n v="1"/>
    <n v="1"/>
    <n v="1966"/>
    <n v="0.21"/>
    <n v="1504"/>
    <n v="458.11"/>
    <n v="689000"/>
    <n v="505.32"/>
    <n v="760000"/>
    <x v="3305"/>
    <n v="71000"/>
    <x v="3595"/>
    <x v="2893"/>
    <x v="113"/>
    <n v="6"/>
    <x v="32"/>
  </r>
  <r>
    <n v="4162"/>
    <n v="8342128"/>
    <s v="C"/>
    <n v="6"/>
    <s v="1109 W Oltorf St"/>
    <x v="26"/>
    <n v="3"/>
    <n v="2"/>
    <n v="1"/>
    <n v="0"/>
    <n v="1"/>
    <n v="1955"/>
    <n v="0.159"/>
    <n v="1614"/>
    <n v="464.68"/>
    <n v="750000"/>
    <n v="504.96"/>
    <n v="815000"/>
    <x v="3306"/>
    <n v="65000"/>
    <x v="3596"/>
    <x v="1675"/>
    <x v="113"/>
    <n v="10"/>
    <x v="28"/>
  </r>
  <r>
    <n v="4163"/>
    <n v="3780642"/>
    <s v="C"/>
    <s v="10N"/>
    <s v="3203 John Campbells Trl"/>
    <x v="17"/>
    <n v="3"/>
    <n v="2"/>
    <n v="0"/>
    <n v="2"/>
    <n v="1"/>
    <n v="1959"/>
    <n v="0.215"/>
    <n v="1281"/>
    <n v="467.6"/>
    <n v="599000"/>
    <n v="485.56"/>
    <n v="622000"/>
    <x v="3307"/>
    <n v="23000"/>
    <x v="3597"/>
    <x v="2894"/>
    <x v="113"/>
    <n v="5"/>
    <x v="16"/>
  </r>
  <r>
    <n v="4164"/>
    <n v="2797158"/>
    <s v="C"/>
    <n v="4"/>
    <s v="1002 E 43rd St"/>
    <x v="22"/>
    <n v="2"/>
    <n v="1"/>
    <n v="0"/>
    <n v="1"/>
    <n v="1"/>
    <n v="1947"/>
    <n v="0.14899999999999999"/>
    <n v="840"/>
    <n v="636.9"/>
    <n v="535000"/>
    <n v="735.71"/>
    <n v="618000"/>
    <x v="3308"/>
    <n v="83000"/>
    <x v="3598"/>
    <x v="2895"/>
    <x v="113"/>
    <n v="6"/>
    <x v="32"/>
  </r>
  <r>
    <n v="4165"/>
    <n v="9347525"/>
    <s v="C"/>
    <n v="7"/>
    <s v="2000 Arpdale St"/>
    <x v="26"/>
    <n v="3"/>
    <n v="2"/>
    <n v="1"/>
    <n v="0"/>
    <n v="2"/>
    <n v="1952"/>
    <n v="0.13600000000000001"/>
    <n v="1713"/>
    <n v="642.15"/>
    <n v="1100000"/>
    <n v="642.15"/>
    <n v="1100000"/>
    <x v="1"/>
    <n v="0"/>
    <x v="1"/>
    <x v="1"/>
    <x v="113"/>
    <n v="53"/>
    <x v="138"/>
  </r>
  <r>
    <n v="4166"/>
    <n v="3424774"/>
    <s v="C"/>
    <n v="7"/>
    <s v="1908-A Goodrich Ave"/>
    <x v="26"/>
    <n v="3"/>
    <n v="3"/>
    <n v="1"/>
    <n v="1"/>
    <n v="3"/>
    <n v="2021"/>
    <n v="0.20399999999999999"/>
    <n v="2051"/>
    <n v="680.16"/>
    <n v="1395000"/>
    <n v="680.16"/>
    <n v="1395000"/>
    <x v="1"/>
    <n v="0"/>
    <x v="1"/>
    <x v="1"/>
    <x v="113"/>
    <n v="1"/>
    <x v="5"/>
  </r>
  <r>
    <n v="4167"/>
    <n v="2226815"/>
    <s v="C"/>
    <n v="4"/>
    <s v="4618 Bennett Ave"/>
    <x v="22"/>
    <n v="2"/>
    <n v="1"/>
    <n v="0"/>
    <n v="1"/>
    <n v="1"/>
    <n v="1938"/>
    <n v="0.13700000000000001"/>
    <n v="762"/>
    <n v="694.23"/>
    <n v="529000"/>
    <n v="694.23"/>
    <n v="529000"/>
    <x v="1"/>
    <n v="0"/>
    <x v="1"/>
    <x v="1"/>
    <x v="113"/>
    <n v="72"/>
    <x v="185"/>
  </r>
  <r>
    <n v="4168"/>
    <n v="2793756"/>
    <s v="C"/>
    <n v="7"/>
    <s v="2301 Rundell Pl"/>
    <x v="26"/>
    <n v="3"/>
    <n v="3"/>
    <n v="1"/>
    <n v="1"/>
    <n v="2"/>
    <n v="1950"/>
    <n v="0.21199999999999999"/>
    <n v="2302"/>
    <n v="803.65"/>
    <n v="1850000"/>
    <n v="825.37"/>
    <n v="1900000"/>
    <x v="3309"/>
    <n v="50000"/>
    <x v="3599"/>
    <x v="300"/>
    <x v="113"/>
    <n v="3"/>
    <x v="3"/>
  </r>
  <r>
    <n v="4169"/>
    <n v="7283103"/>
    <s v="C"/>
    <s v="NW"/>
    <s v="10720 Bay Laurel Trl"/>
    <x v="18"/>
    <n v="5"/>
    <n v="3"/>
    <n v="0"/>
    <n v="3"/>
    <n v="2"/>
    <n v="1998"/>
    <n v="0.28399999999999997"/>
    <n v="3064"/>
    <n v="407.96"/>
    <n v="1250000"/>
    <n v="456.92"/>
    <n v="1400000"/>
    <x v="3310"/>
    <n v="150000"/>
    <x v="3600"/>
    <x v="569"/>
    <x v="114"/>
    <n v="1"/>
    <x v="5"/>
  </r>
  <r>
    <n v="4170"/>
    <n v="5281970"/>
    <s v="C"/>
    <s v="SC"/>
    <s v="8216 Alum Rock Dr"/>
    <x v="35"/>
    <n v="3"/>
    <n v="2"/>
    <n v="1"/>
    <n v="2"/>
    <n v="2"/>
    <n v="2002"/>
    <n v="0.185"/>
    <n v="1452"/>
    <n v="192.84"/>
    <n v="280000"/>
    <n v="220.39"/>
    <n v="320000"/>
    <x v="3311"/>
    <n v="40000"/>
    <x v="3601"/>
    <x v="721"/>
    <x v="115"/>
    <n v="0"/>
    <x v="11"/>
  </r>
  <r>
    <n v="4171"/>
    <n v="2515847"/>
    <s v="C"/>
    <s v="SWE"/>
    <s v="11417 Midbury Ct"/>
    <x v="9"/>
    <n v="4"/>
    <n v="2"/>
    <n v="1"/>
    <n v="2"/>
    <n v="2"/>
    <n v="2002"/>
    <n v="0.16600000000000001"/>
    <n v="3743"/>
    <n v="125.57"/>
    <n v="470000"/>
    <n v="124.23"/>
    <n v="465000"/>
    <x v="3312"/>
    <n v="-5000"/>
    <x v="3602"/>
    <x v="2896"/>
    <x v="116"/>
    <n v="8"/>
    <x v="2"/>
  </r>
  <r>
    <n v="4172"/>
    <n v="6566604"/>
    <s v="C"/>
    <s v="NE"/>
    <s v="12309 Orkney Ln"/>
    <x v="28"/>
    <n v="4"/>
    <n v="2"/>
    <n v="1"/>
    <n v="2"/>
    <n v="2"/>
    <n v="2002"/>
    <n v="0.14299999999999999"/>
    <n v="2277"/>
    <n v="146.68"/>
    <n v="334000"/>
    <n v="187.53"/>
    <n v="427000"/>
    <x v="3313"/>
    <n v="93000"/>
    <x v="3603"/>
    <x v="2897"/>
    <x v="116"/>
    <n v="4"/>
    <x v="4"/>
  </r>
  <r>
    <n v="4173"/>
    <n v="5238993"/>
    <s v="C"/>
    <s v="NE"/>
    <s v="11008 Helms Deep Dr"/>
    <x v="28"/>
    <n v="3"/>
    <n v="2"/>
    <n v="1"/>
    <n v="2"/>
    <n v="2"/>
    <n v="2013"/>
    <n v="0.114"/>
    <n v="2105"/>
    <n v="161.52000000000001"/>
    <n v="340000"/>
    <n v="204.28"/>
    <n v="430000"/>
    <x v="3314"/>
    <n v="90000"/>
    <x v="3604"/>
    <x v="2898"/>
    <x v="116"/>
    <n v="3"/>
    <x v="3"/>
  </r>
  <r>
    <n v="4174"/>
    <n v="4833183"/>
    <s v="C"/>
    <n v="11"/>
    <s v="2307 Deadwood Dr"/>
    <x v="8"/>
    <n v="3"/>
    <n v="2"/>
    <n v="0"/>
    <n v="1"/>
    <n v="1"/>
    <n v="1973"/>
    <n v="0.25700000000000001"/>
    <n v="1101"/>
    <n v="163.49"/>
    <n v="179999"/>
    <n v="257.95"/>
    <n v="284000"/>
    <x v="3315"/>
    <n v="104001"/>
    <x v="3605"/>
    <x v="2899"/>
    <x v="116"/>
    <n v="2"/>
    <x v="6"/>
  </r>
  <r>
    <n v="4175"/>
    <n v="3870154"/>
    <s v="C"/>
    <s v="SWE"/>
    <s v="2124 Ravenscroft Dr"/>
    <x v="9"/>
    <n v="3"/>
    <n v="2"/>
    <n v="1"/>
    <n v="2"/>
    <n v="2"/>
    <n v="2000"/>
    <n v="0.14499999999999999"/>
    <n v="2828"/>
    <n v="166.2"/>
    <n v="470000"/>
    <n v="183.88"/>
    <n v="520000"/>
    <x v="3316"/>
    <n v="50000"/>
    <x v="3606"/>
    <x v="2680"/>
    <x v="116"/>
    <n v="5"/>
    <x v="4"/>
  </r>
  <r>
    <n v="4176"/>
    <n v="6397445"/>
    <s v="C"/>
    <s v="SC"/>
    <s v="10216 Anahuac Trl"/>
    <x v="35"/>
    <n v="4"/>
    <n v="2"/>
    <n v="1"/>
    <n v="2"/>
    <n v="2"/>
    <n v="2007"/>
    <n v="0.14000000000000001"/>
    <n v="2958"/>
    <n v="177.45"/>
    <n v="524900"/>
    <n v="211.14"/>
    <n v="624555"/>
    <x v="1518"/>
    <n v="99655"/>
    <x v="3607"/>
    <x v="2900"/>
    <x v="116"/>
    <n v="4"/>
    <x v="4"/>
  </r>
  <r>
    <n v="4177"/>
    <n v="9037555"/>
    <s v="C"/>
    <s v="SC"/>
    <s v="7316 Acela Trl"/>
    <x v="8"/>
    <n v="3"/>
    <n v="2"/>
    <n v="1"/>
    <n v="2"/>
    <n v="2"/>
    <n v="2020"/>
    <n v="0.1"/>
    <n v="1771"/>
    <n v="181.65"/>
    <n v="321700"/>
    <n v="181.65"/>
    <n v="321700"/>
    <x v="1"/>
    <n v="0"/>
    <x v="1"/>
    <x v="1"/>
    <x v="116"/>
    <n v="0"/>
    <x v="1"/>
  </r>
  <r>
    <n v="4178"/>
    <n v="3631892"/>
    <s v="C"/>
    <s v="HD"/>
    <s v="220 Manchester Ln"/>
    <x v="7"/>
    <n v="4"/>
    <n v="2"/>
    <n v="1"/>
    <n v="2"/>
    <n v="1"/>
    <n v="2005"/>
    <n v="0.23200000000000001"/>
    <n v="2602"/>
    <n v="187.93"/>
    <n v="489000"/>
    <n v="206.76"/>
    <n v="538000"/>
    <x v="1648"/>
    <n v="49000"/>
    <x v="3608"/>
    <x v="2901"/>
    <x v="116"/>
    <n v="4"/>
    <x v="4"/>
  </r>
  <r>
    <n v="4179"/>
    <n v="9895938"/>
    <s v="C"/>
    <s v="SWW"/>
    <s v="6306 Fair Valley Trl"/>
    <x v="15"/>
    <n v="4"/>
    <n v="2"/>
    <n v="0"/>
    <n v="2"/>
    <n v="1"/>
    <n v="1981"/>
    <n v="0.19900000000000001"/>
    <n v="2277"/>
    <n v="197.63"/>
    <n v="450000"/>
    <n v="230.57"/>
    <n v="525000"/>
    <x v="3317"/>
    <n v="75000"/>
    <x v="3609"/>
    <x v="1014"/>
    <x v="116"/>
    <n v="0"/>
    <x v="1"/>
  </r>
  <r>
    <n v="4180"/>
    <n v="6611698"/>
    <s v="C"/>
    <s v="HD"/>
    <s v="390 Manchester Ln"/>
    <x v="7"/>
    <n v="3"/>
    <n v="2"/>
    <n v="0"/>
    <n v="2"/>
    <n v="1"/>
    <n v="2005"/>
    <n v="0.22600000000000001"/>
    <n v="2257"/>
    <n v="210.46"/>
    <n v="475000"/>
    <n v="232.61"/>
    <n v="525000"/>
    <x v="3318"/>
    <n v="50000"/>
    <x v="3610"/>
    <x v="654"/>
    <x v="116"/>
    <n v="3"/>
    <x v="3"/>
  </r>
  <r>
    <n v="4181"/>
    <n v="1050042"/>
    <s v="C"/>
    <s v="LS"/>
    <s v="4517 Gallego Cir"/>
    <x v="11"/>
    <n v="5"/>
    <n v="4"/>
    <n v="0"/>
    <n v="3"/>
    <n v="2"/>
    <n v="2015"/>
    <n v="0.187"/>
    <n v="4349"/>
    <n v="217.29"/>
    <n v="945000"/>
    <n v="214.53"/>
    <n v="933000"/>
    <x v="208"/>
    <n v="-12000"/>
    <x v="3611"/>
    <x v="2902"/>
    <x v="116"/>
    <n v="8"/>
    <x v="2"/>
  </r>
  <r>
    <n v="4182"/>
    <n v="4267272"/>
    <s v="C"/>
    <s v="NW"/>
    <s v="10700 Leafwood Ln"/>
    <x v="18"/>
    <n v="4"/>
    <n v="2"/>
    <n v="1"/>
    <n v="3"/>
    <n v="2"/>
    <n v="1985"/>
    <n v="0.25900000000000001"/>
    <n v="3077"/>
    <n v="227.17"/>
    <n v="699000"/>
    <n v="252.52"/>
    <n v="777000"/>
    <x v="3319"/>
    <n v="78000"/>
    <x v="3612"/>
    <x v="2903"/>
    <x v="116"/>
    <n v="5"/>
    <x v="4"/>
  </r>
  <r>
    <n v="4183"/>
    <n v="7848322"/>
    <s v="C"/>
    <s v="10N"/>
    <s v="501 Ramble Ln"/>
    <x v="31"/>
    <n v="3"/>
    <n v="2"/>
    <n v="0"/>
    <n v="0"/>
    <n v="1"/>
    <n v="1966"/>
    <n v="0.21099999999999999"/>
    <n v="1798"/>
    <n v="236.37"/>
    <n v="425000"/>
    <n v="189.1"/>
    <n v="340000"/>
    <x v="3320"/>
    <n v="-85000"/>
    <x v="3613"/>
    <x v="2904"/>
    <x v="116"/>
    <n v="7"/>
    <x v="11"/>
  </r>
  <r>
    <n v="4184"/>
    <n v="7993848"/>
    <s v="C"/>
    <s v="RN"/>
    <s v="12201 Las Flores Dr"/>
    <x v="29"/>
    <n v="4"/>
    <n v="4"/>
    <n v="0"/>
    <n v="3"/>
    <n v="2"/>
    <n v="2005"/>
    <n v="0.38"/>
    <n v="3993"/>
    <n v="237.92"/>
    <n v="950000"/>
    <n v="309.29000000000002"/>
    <n v="1235000"/>
    <x v="3321"/>
    <n v="285000"/>
    <x v="3614"/>
    <x v="1870"/>
    <x v="116"/>
    <n v="3"/>
    <x v="3"/>
  </r>
  <r>
    <n v="4185"/>
    <n v="9725041"/>
    <s v="C"/>
    <s v="NW"/>
    <s v="7427 Dallas Dr"/>
    <x v="3"/>
    <n v="3"/>
    <n v="2"/>
    <n v="0"/>
    <n v="2"/>
    <n v="1"/>
    <n v="1991"/>
    <n v="0.123"/>
    <n v="1541"/>
    <n v="243.35"/>
    <n v="375000"/>
    <n v="298.51"/>
    <n v="460000"/>
    <x v="3322"/>
    <n v="85000"/>
    <x v="3615"/>
    <x v="2035"/>
    <x v="116"/>
    <n v="5"/>
    <x v="16"/>
  </r>
  <r>
    <n v="4186"/>
    <n v="6348580"/>
    <s v="C"/>
    <s v="RN"/>
    <s v="10044 Scull Creek Dr"/>
    <x v="39"/>
    <n v="3"/>
    <n v="3"/>
    <n v="0"/>
    <n v="2"/>
    <n v="2"/>
    <n v="1995"/>
    <n v="0.152"/>
    <n v="3006"/>
    <n v="249.17"/>
    <n v="749000"/>
    <n v="299.39999999999998"/>
    <n v="900000"/>
    <x v="3323"/>
    <n v="151000"/>
    <x v="3616"/>
    <x v="1933"/>
    <x v="116"/>
    <n v="6"/>
    <x v="32"/>
  </r>
  <r>
    <n v="4187"/>
    <n v="6895508"/>
    <s v="C"/>
    <s v="SWW"/>
    <s v="7125 Ridge Oak Ln"/>
    <x v="15"/>
    <n v="4"/>
    <n v="2"/>
    <n v="1"/>
    <n v="2"/>
    <n v="2"/>
    <n v="1995"/>
    <n v="0.16700000000000001"/>
    <n v="2650"/>
    <n v="254.72"/>
    <n v="675000"/>
    <n v="294.72000000000003"/>
    <n v="781000"/>
    <x v="3324"/>
    <n v="106000"/>
    <x v="3617"/>
    <x v="2905"/>
    <x v="116"/>
    <n v="2"/>
    <x v="6"/>
  </r>
  <r>
    <n v="4188"/>
    <n v="3083247"/>
    <s v="C"/>
    <s v="RN"/>
    <s v="12208 Fairway Cv"/>
    <x v="29"/>
    <n v="3"/>
    <n v="2"/>
    <n v="0"/>
    <n v="2"/>
    <n v="1"/>
    <n v="2012"/>
    <n v="1E-3"/>
    <n v="2074"/>
    <n v="255.06"/>
    <n v="529000"/>
    <n v="298.94"/>
    <n v="620000"/>
    <x v="3325"/>
    <n v="91000"/>
    <x v="3618"/>
    <x v="2906"/>
    <x v="116"/>
    <n v="4"/>
    <x v="4"/>
  </r>
  <r>
    <n v="4189"/>
    <n v="7749571"/>
    <s v="C"/>
    <s v="LS"/>
    <s v="14103 Fort Smith Trl"/>
    <x v="16"/>
    <n v="4"/>
    <n v="4"/>
    <n v="0"/>
    <n v="2"/>
    <n v="2"/>
    <n v="2003"/>
    <n v="0.49099999999999999"/>
    <n v="3100"/>
    <n v="256.45"/>
    <n v="795000"/>
    <n v="274.02999999999997"/>
    <n v="849500"/>
    <x v="547"/>
    <n v="54500"/>
    <x v="3619"/>
    <x v="2907"/>
    <x v="116"/>
    <n v="2"/>
    <x v="6"/>
  </r>
  <r>
    <n v="4190"/>
    <n v="1841758"/>
    <s v="C"/>
    <s v="PF"/>
    <s v="1003 Hatteras Dr"/>
    <x v="10"/>
    <n v="3"/>
    <n v="2"/>
    <n v="0"/>
    <n v="2"/>
    <n v="1"/>
    <n v="1987"/>
    <n v="0.152"/>
    <n v="1456"/>
    <n v="257.55"/>
    <n v="375000"/>
    <n v="298.76"/>
    <n v="435000"/>
    <x v="3326"/>
    <n v="60000"/>
    <x v="3620"/>
    <x v="1458"/>
    <x v="116"/>
    <n v="5"/>
    <x v="16"/>
  </r>
  <r>
    <n v="4191"/>
    <n v="3889784"/>
    <s v="C"/>
    <s v="NE"/>
    <s v="11912 Shropshire Blvd"/>
    <x v="10"/>
    <n v="2"/>
    <n v="1"/>
    <n v="0"/>
    <n v="1"/>
    <n v="1"/>
    <n v="1984"/>
    <n v="0.15"/>
    <n v="823"/>
    <n v="261.24"/>
    <n v="215000"/>
    <n v="291.62"/>
    <n v="240000"/>
    <x v="3327"/>
    <n v="25000"/>
    <x v="3621"/>
    <x v="2908"/>
    <x v="116"/>
    <n v="6"/>
    <x v="32"/>
  </r>
  <r>
    <n v="4192"/>
    <n v="7839541"/>
    <s v="C"/>
    <s v="SWE"/>
    <s v="2500 MARCUS ABRAMS Blvd"/>
    <x v="9"/>
    <n v="3"/>
    <n v="2"/>
    <n v="1"/>
    <n v="2"/>
    <n v="2"/>
    <n v="2005"/>
    <n v="0.17499999999999999"/>
    <n v="1507"/>
    <n v="264.76"/>
    <n v="399000"/>
    <n v="304.48"/>
    <n v="458850"/>
    <x v="3328"/>
    <n v="59850"/>
    <x v="3622"/>
    <x v="960"/>
    <x v="116"/>
    <n v="5"/>
    <x v="4"/>
  </r>
  <r>
    <n v="4193"/>
    <n v="1441931"/>
    <s v="C"/>
    <s v="SWE"/>
    <s v="4916 Mandevilla Dr"/>
    <x v="13"/>
    <n v="5"/>
    <n v="3"/>
    <n v="1"/>
    <n v="2"/>
    <n v="2"/>
    <n v="2016"/>
    <n v="0.17"/>
    <n v="3107"/>
    <n v="265.52999999999997"/>
    <n v="825000"/>
    <n v="315.42"/>
    <n v="980000"/>
    <x v="3329"/>
    <n v="155000"/>
    <x v="3623"/>
    <x v="2909"/>
    <x v="116"/>
    <n v="3"/>
    <x v="3"/>
  </r>
  <r>
    <n v="4194"/>
    <n v="1775189"/>
    <s v="C"/>
    <s v="SWE"/>
    <s v="7100 Trissino Dr"/>
    <x v="13"/>
    <n v="4"/>
    <n v="3"/>
    <n v="1"/>
    <n v="2"/>
    <n v="2"/>
    <n v="2017"/>
    <n v="0.17899999999999999"/>
    <n v="3068"/>
    <n v="277.07"/>
    <n v="849900"/>
    <n v="301.70999999999998"/>
    <n v="925500"/>
    <x v="3330"/>
    <n v="75600"/>
    <x v="3624"/>
    <x v="2910"/>
    <x v="116"/>
    <n v="4"/>
    <x v="4"/>
  </r>
  <r>
    <n v="4195"/>
    <n v="1258634"/>
    <s v="C"/>
    <s v="1N"/>
    <s v="7000 Narrow Oak Trl"/>
    <x v="14"/>
    <n v="4"/>
    <n v="2"/>
    <n v="1"/>
    <n v="2"/>
    <n v="1"/>
    <n v="1980"/>
    <n v="0.222"/>
    <n v="2070"/>
    <n v="277.77999999999997"/>
    <n v="575000"/>
    <n v="386.47"/>
    <n v="800000"/>
    <x v="3331"/>
    <n v="225000"/>
    <x v="3625"/>
    <x v="1981"/>
    <x v="116"/>
    <n v="4"/>
    <x v="4"/>
  </r>
  <r>
    <n v="4196"/>
    <n v="8836328"/>
    <s v="C"/>
    <s v="NW"/>
    <s v="11805 Hardwood Trl"/>
    <x v="18"/>
    <n v="3"/>
    <n v="2"/>
    <n v="0"/>
    <n v="2"/>
    <n v="1"/>
    <n v="1981"/>
    <n v="0.158"/>
    <n v="1520"/>
    <n v="279.61"/>
    <n v="425000"/>
    <n v="319.08"/>
    <n v="485000"/>
    <x v="3332"/>
    <n v="60000"/>
    <x v="3626"/>
    <x v="2173"/>
    <x v="116"/>
    <n v="2"/>
    <x v="6"/>
  </r>
  <r>
    <n v="4197"/>
    <n v="5557233"/>
    <s v="C"/>
    <s v="N"/>
    <s v="4216 Walling Forge Dr"/>
    <x v="6"/>
    <n v="4"/>
    <n v="2"/>
    <n v="0"/>
    <n v="2"/>
    <n v="2"/>
    <n v="1997"/>
    <n v="0.154"/>
    <n v="1772"/>
    <n v="282.17"/>
    <n v="500000"/>
    <n v="296.27999999999997"/>
    <n v="525000"/>
    <x v="1539"/>
    <n v="25000"/>
    <x v="3627"/>
    <x v="309"/>
    <x v="116"/>
    <n v="8"/>
    <x v="2"/>
  </r>
  <r>
    <n v="4198"/>
    <n v="7738493"/>
    <s v="C"/>
    <s v="2N"/>
    <s v="10802 Barnhill Dr"/>
    <x v="19"/>
    <n v="3"/>
    <n v="2"/>
    <n v="0"/>
    <n v="2"/>
    <n v="1"/>
    <n v="1975"/>
    <n v="0.16200000000000001"/>
    <n v="1244"/>
    <n v="289.39"/>
    <n v="360000"/>
    <n v="361.74"/>
    <n v="450000"/>
    <x v="3333"/>
    <n v="90000"/>
    <x v="3628"/>
    <x v="1769"/>
    <x v="116"/>
    <n v="4"/>
    <x v="4"/>
  </r>
  <r>
    <n v="4199"/>
    <n v="4663470"/>
    <s v="C"/>
    <s v="1N"/>
    <s v="11294 Taylor Draper Ln"/>
    <x v="14"/>
    <n v="3"/>
    <n v="3"/>
    <n v="1"/>
    <n v="2"/>
    <n v="2"/>
    <n v="2000"/>
    <n v="0.29199999999999998"/>
    <n v="3257"/>
    <n v="291.37"/>
    <n v="949000"/>
    <n v="368.44"/>
    <n v="1200000"/>
    <x v="3334"/>
    <n v="251000"/>
    <x v="3629"/>
    <x v="2911"/>
    <x v="116"/>
    <n v="2"/>
    <x v="6"/>
  </r>
  <r>
    <n v="4200"/>
    <n v="6964866"/>
    <s v="C"/>
    <s v="10N"/>
    <s v="2236 Independence Dr"/>
    <x v="31"/>
    <n v="4"/>
    <n v="2"/>
    <n v="0"/>
    <n v="1"/>
    <n v="1"/>
    <n v="2007"/>
    <n v="0.20699999999999999"/>
    <n v="1781"/>
    <n v="294.77999999999997"/>
    <n v="525000"/>
    <n v="342.5"/>
    <n v="610000"/>
    <x v="3335"/>
    <n v="85000"/>
    <x v="3630"/>
    <x v="2364"/>
    <x v="116"/>
    <n v="4"/>
    <x v="4"/>
  </r>
  <r>
    <n v="4201"/>
    <n v="8713547"/>
    <s v="C"/>
    <s v="1N"/>
    <s v="11303 Ladera Vista Dr"/>
    <x v="14"/>
    <n v="4"/>
    <n v="3"/>
    <n v="0"/>
    <n v="2"/>
    <n v="1"/>
    <n v="1973"/>
    <n v="0.67"/>
    <n v="3048"/>
    <n v="295.24"/>
    <n v="899900"/>
    <n v="324.8"/>
    <n v="990000"/>
    <x v="1377"/>
    <n v="90100"/>
    <x v="3631"/>
    <x v="2912"/>
    <x v="116"/>
    <n v="8"/>
    <x v="11"/>
  </r>
  <r>
    <n v="4202"/>
    <n v="9326289"/>
    <s v="C"/>
    <s v="NW"/>
    <s v="11005 Hillside Oak Ln"/>
    <x v="18"/>
    <n v="4"/>
    <n v="2"/>
    <n v="0"/>
    <n v="2"/>
    <n v="1"/>
    <n v="1977"/>
    <n v="0.27100000000000002"/>
    <n v="1947"/>
    <n v="295.33"/>
    <n v="575000"/>
    <n v="330.77"/>
    <n v="644000"/>
    <x v="3336"/>
    <n v="69000"/>
    <x v="3632"/>
    <x v="569"/>
    <x v="116"/>
    <n v="1"/>
    <x v="5"/>
  </r>
  <r>
    <n v="4203"/>
    <n v="7692334"/>
    <s v="C"/>
    <s v="SWW"/>
    <s v="7703 Vail Valley Dr"/>
    <x v="15"/>
    <n v="4"/>
    <n v="2"/>
    <n v="0"/>
    <n v="2"/>
    <n v="1"/>
    <n v="1986"/>
    <n v="0.152"/>
    <n v="1829"/>
    <n v="300.70999999999998"/>
    <n v="550000"/>
    <n v="361.13"/>
    <n v="660500"/>
    <x v="2592"/>
    <n v="110500"/>
    <x v="3633"/>
    <x v="2913"/>
    <x v="116"/>
    <n v="3"/>
    <x v="3"/>
  </r>
  <r>
    <n v="4204"/>
    <n v="1259013"/>
    <s v="C"/>
    <s v="RRW"/>
    <s v="9005 Brimstone Ln"/>
    <x v="27"/>
    <n v="3"/>
    <n v="2"/>
    <n v="0"/>
    <n v="2"/>
    <n v="1"/>
    <n v="1993"/>
    <n v="0.438"/>
    <n v="2062"/>
    <n v="303.10000000000002"/>
    <n v="625000"/>
    <n v="290.98"/>
    <n v="600000"/>
    <x v="3337"/>
    <n v="-25000"/>
    <x v="3634"/>
    <x v="533"/>
    <x v="116"/>
    <n v="19"/>
    <x v="69"/>
  </r>
  <r>
    <n v="4205"/>
    <n v="1927002"/>
    <s v="C"/>
    <s v="3E"/>
    <s v="5200 Provencial Dr"/>
    <x v="1"/>
    <n v="3"/>
    <n v="2"/>
    <n v="0"/>
    <n v="2"/>
    <n v="1"/>
    <n v="1970"/>
    <n v="0.18"/>
    <n v="1521"/>
    <n v="305.72000000000003"/>
    <n v="465000"/>
    <n v="312.29000000000002"/>
    <n v="475000"/>
    <x v="3338"/>
    <n v="10000"/>
    <x v="3635"/>
    <x v="8"/>
    <x v="116"/>
    <n v="3"/>
    <x v="3"/>
  </r>
  <r>
    <n v="4206"/>
    <n v="4229340"/>
    <s v="C"/>
    <s v="10N"/>
    <s v="4526 Merle Dr"/>
    <x v="31"/>
    <n v="3"/>
    <n v="2"/>
    <n v="1"/>
    <n v="1"/>
    <n v="2"/>
    <n v="2008"/>
    <n v="9.9000000000000005E-2"/>
    <n v="1690"/>
    <n v="340.24"/>
    <n v="575000"/>
    <n v="349.11"/>
    <n v="590000"/>
    <x v="3339"/>
    <n v="15000"/>
    <x v="3636"/>
    <x v="2914"/>
    <x v="116"/>
    <n v="31"/>
    <x v="14"/>
  </r>
  <r>
    <n v="4207"/>
    <n v="6500355"/>
    <s v="C"/>
    <s v="1N"/>
    <s v="11505 Windermere Mdws"/>
    <x v="14"/>
    <n v="3"/>
    <n v="2"/>
    <n v="0"/>
    <n v="2"/>
    <n v="1"/>
    <n v="1975"/>
    <n v="0.23799999999999999"/>
    <n v="1508"/>
    <n v="348.14"/>
    <n v="525000"/>
    <n v="422.19"/>
    <n v="636666"/>
    <x v="3340"/>
    <n v="111666"/>
    <x v="3637"/>
    <x v="2915"/>
    <x v="116"/>
    <n v="2"/>
    <x v="6"/>
  </r>
  <r>
    <n v="4208"/>
    <n v="4008608"/>
    <s v="C"/>
    <s v="1B"/>
    <s v="4608 Colorado Xing"/>
    <x v="34"/>
    <n v="4"/>
    <n v="2"/>
    <n v="1"/>
    <n v="2"/>
    <n v="2"/>
    <n v="1989"/>
    <n v="0.33100000000000002"/>
    <n v="2682"/>
    <n v="372.48"/>
    <n v="999000"/>
    <n v="484.71"/>
    <n v="1300000"/>
    <x v="3341"/>
    <n v="301000"/>
    <x v="3638"/>
    <x v="2916"/>
    <x v="116"/>
    <n v="3"/>
    <x v="3"/>
  </r>
  <r>
    <n v="4209"/>
    <n v="8887825"/>
    <s v="C"/>
    <n v="5"/>
    <s v="2607 Francisco St"/>
    <x v="24"/>
    <n v="3"/>
    <n v="2"/>
    <n v="1"/>
    <n v="0"/>
    <n v="2"/>
    <n v="2014"/>
    <n v="0.13900000000000001"/>
    <n v="2029"/>
    <n v="418.88"/>
    <n v="849900"/>
    <n v="616.07000000000005"/>
    <n v="1250000"/>
    <x v="3342"/>
    <n v="400100"/>
    <x v="3639"/>
    <x v="2917"/>
    <x v="116"/>
    <n v="4"/>
    <x v="4"/>
  </r>
  <r>
    <n v="4210"/>
    <n v="8147233"/>
    <s v="C"/>
    <n v="2"/>
    <s v="7208 Arroyo Seco"/>
    <x v="25"/>
    <n v="4"/>
    <n v="3"/>
    <n v="1"/>
    <n v="2"/>
    <n v="2"/>
    <n v="2012"/>
    <n v="0.16800000000000001"/>
    <n v="1762"/>
    <n v="425.09"/>
    <n v="749000"/>
    <n v="488.08"/>
    <n v="860000"/>
    <x v="3343"/>
    <n v="111000"/>
    <x v="3640"/>
    <x v="2918"/>
    <x v="116"/>
    <n v="11"/>
    <x v="7"/>
  </r>
  <r>
    <n v="4211"/>
    <n v="8744904"/>
    <s v="C"/>
    <s v="8W"/>
    <s v="1133 Elder Cir"/>
    <x v="36"/>
    <n v="4"/>
    <n v="2"/>
    <n v="1"/>
    <n v="2"/>
    <n v="2"/>
    <n v="1994"/>
    <n v="1.181"/>
    <n v="2868"/>
    <n v="453.28"/>
    <n v="1300000"/>
    <n v="505.58"/>
    <n v="1450000"/>
    <x v="1263"/>
    <n v="150000"/>
    <x v="3641"/>
    <x v="1831"/>
    <x v="116"/>
    <n v="3"/>
    <x v="3"/>
  </r>
  <r>
    <n v="4212"/>
    <n v="7415642"/>
    <s v="C"/>
    <s v="LS"/>
    <s v="3501 Serene Hills Dr"/>
    <x v="11"/>
    <n v="5"/>
    <n v="4"/>
    <n v="1"/>
    <n v="3"/>
    <n v="2"/>
    <n v="2003"/>
    <n v="1.02"/>
    <n v="3646"/>
    <n v="466.26"/>
    <n v="1700000"/>
    <n v="466.26"/>
    <n v="1700000"/>
    <x v="1"/>
    <n v="0"/>
    <x v="1"/>
    <x v="1"/>
    <x v="116"/>
    <n v="2"/>
    <x v="6"/>
  </r>
  <r>
    <n v="4213"/>
    <n v="1723971"/>
    <s v="C"/>
    <s v="W"/>
    <s v="4505 Cliffstone Cv"/>
    <x v="17"/>
    <n v="3"/>
    <n v="2"/>
    <n v="0"/>
    <n v="2"/>
    <n v="1"/>
    <n v="1974"/>
    <n v="0.182"/>
    <n v="1351"/>
    <n v="481.13"/>
    <n v="650000"/>
    <n v="547.74"/>
    <n v="740000"/>
    <x v="3344"/>
    <n v="90000"/>
    <x v="3642"/>
    <x v="2481"/>
    <x v="116"/>
    <n v="8"/>
    <x v="2"/>
  </r>
  <r>
    <n v="4214"/>
    <n v="3572521"/>
    <s v="C"/>
    <s v="1A"/>
    <s v="7306 Running Rope"/>
    <x v="34"/>
    <n v="3"/>
    <n v="2"/>
    <n v="1"/>
    <n v="2"/>
    <n v="1"/>
    <n v="1971"/>
    <n v="0.315"/>
    <n v="2341"/>
    <n v="501.92"/>
    <n v="1175000"/>
    <n v="525.41999999999996"/>
    <n v="1230000"/>
    <x v="3345"/>
    <n v="55000"/>
    <x v="3643"/>
    <x v="2919"/>
    <x v="116"/>
    <n v="5"/>
    <x v="16"/>
  </r>
  <r>
    <n v="4215"/>
    <n v="5554478"/>
    <s v="C"/>
    <n v="2"/>
    <s v="1002 Brentwood St"/>
    <x v="25"/>
    <n v="3"/>
    <n v="1"/>
    <n v="0"/>
    <n v="1"/>
    <n v="1"/>
    <n v="1956"/>
    <n v="0.253"/>
    <n v="1086"/>
    <n v="575.51"/>
    <n v="625000"/>
    <n v="782.69"/>
    <n v="850000"/>
    <x v="3346"/>
    <n v="225000"/>
    <x v="3644"/>
    <x v="2920"/>
    <x v="116"/>
    <n v="6"/>
    <x v="32"/>
  </r>
  <r>
    <n v="4216"/>
    <n v="3644634"/>
    <s v="C"/>
    <s v="1B"/>
    <s v="3919 Balcones Dr"/>
    <x v="34"/>
    <n v="4"/>
    <n v="3"/>
    <n v="1"/>
    <n v="2"/>
    <n v="1"/>
    <n v="1955"/>
    <n v="0.46100000000000002"/>
    <n v="3288"/>
    <n v="577.54999999999995"/>
    <n v="1899000"/>
    <n v="486.62"/>
    <n v="1600000"/>
    <x v="3347"/>
    <n v="-299000"/>
    <x v="3645"/>
    <x v="2921"/>
    <x v="116"/>
    <n v="65"/>
    <x v="49"/>
  </r>
  <r>
    <n v="4217"/>
    <n v="4484995"/>
    <s v="C"/>
    <n v="2"/>
    <s v="2002 Payne Ave"/>
    <x v="25"/>
    <n v="4"/>
    <n v="3"/>
    <n v="0"/>
    <n v="2"/>
    <n v="2"/>
    <n v="2021"/>
    <n v="0.16200000000000001"/>
    <n v="2589"/>
    <n v="619.92999999999995"/>
    <n v="1605000"/>
    <n v="712.92"/>
    <n v="1845750"/>
    <x v="3348"/>
    <n v="240750"/>
    <x v="3646"/>
    <x v="960"/>
    <x v="116"/>
    <n v="4"/>
    <x v="4"/>
  </r>
  <r>
    <n v="4218"/>
    <n v="7205286"/>
    <s v="C"/>
    <s v="8E"/>
    <s v="5225 Fossil Rim Rd"/>
    <x v="23"/>
    <n v="4"/>
    <n v="3"/>
    <n v="0"/>
    <n v="0"/>
    <n v="2"/>
    <n v="1993"/>
    <n v="3.2480000000000002"/>
    <n v="2860"/>
    <n v="692.57"/>
    <n v="1980740"/>
    <n v="644.76"/>
    <n v="1844000"/>
    <x v="3349"/>
    <n v="-136740"/>
    <x v="3647"/>
    <x v="2922"/>
    <x v="116"/>
    <n v="58"/>
    <x v="82"/>
  </r>
  <r>
    <n v="4219"/>
    <n v="7837498"/>
    <s v="C"/>
    <s v="NE"/>
    <s v="6317 Minnoch Ln"/>
    <x v="28"/>
    <n v="4"/>
    <n v="2"/>
    <n v="1"/>
    <n v="2"/>
    <n v="2"/>
    <n v="2016"/>
    <n v="0.10100000000000001"/>
    <n v="2305"/>
    <n v="151.84"/>
    <n v="350000"/>
    <n v="167.03"/>
    <n v="385000"/>
    <x v="3350"/>
    <n v="35000"/>
    <x v="3648"/>
    <x v="1001"/>
    <x v="117"/>
    <n v="9"/>
    <x v="21"/>
  </r>
  <r>
    <n v="4220"/>
    <n v="4301471"/>
    <s v="C"/>
    <s v="PF"/>
    <s v="1232 Dexford Dr"/>
    <x v="10"/>
    <n v="3"/>
    <n v="2"/>
    <n v="1"/>
    <n v="2"/>
    <n v="2"/>
    <n v="1998"/>
    <n v="0.187"/>
    <n v="2233"/>
    <n v="174.65"/>
    <n v="390000"/>
    <n v="185.85"/>
    <n v="415000"/>
    <x v="3351"/>
    <n v="25000"/>
    <x v="3649"/>
    <x v="2923"/>
    <x v="117"/>
    <n v="3"/>
    <x v="3"/>
  </r>
  <r>
    <n v="4221"/>
    <n v="6468170"/>
    <s v="C"/>
    <s v="5E"/>
    <s v="2901 Tilmon Ln"/>
    <x v="4"/>
    <n v="4"/>
    <n v="2"/>
    <n v="1"/>
    <n v="2"/>
    <n v="2"/>
    <n v="2017"/>
    <n v="0.20599999999999999"/>
    <n v="1795"/>
    <n v="181.06"/>
    <n v="325000"/>
    <n v="212.75"/>
    <n v="381888"/>
    <x v="3352"/>
    <n v="56888"/>
    <x v="3650"/>
    <x v="2924"/>
    <x v="117"/>
    <n v="3"/>
    <x v="3"/>
  </r>
  <r>
    <n v="4222"/>
    <n v="6578557"/>
    <s v="C"/>
    <s v="NW"/>
    <s v="7208 Cut Plains Trl"/>
    <x v="2"/>
    <n v="4"/>
    <n v="2"/>
    <n v="1"/>
    <n v="2"/>
    <n v="2"/>
    <n v="2016"/>
    <n v="0.192"/>
    <n v="2890"/>
    <n v="214.19"/>
    <n v="619000"/>
    <n v="246.02"/>
    <n v="711000"/>
    <x v="2734"/>
    <n v="92000"/>
    <x v="3651"/>
    <x v="2925"/>
    <x v="117"/>
    <n v="3"/>
    <x v="3"/>
  </r>
  <r>
    <n v="4223"/>
    <n v="4492626"/>
    <s v="C"/>
    <s v="HD"/>
    <s v="331 Kensington Ln"/>
    <x v="7"/>
    <n v="4"/>
    <n v="2"/>
    <n v="1"/>
    <n v="2"/>
    <n v="2"/>
    <n v="2004"/>
    <n v="0.188"/>
    <n v="2769"/>
    <n v="216.68"/>
    <n v="600000"/>
    <n v="211.27"/>
    <n v="585000"/>
    <x v="3353"/>
    <n v="-15000"/>
    <x v="3652"/>
    <x v="1934"/>
    <x v="117"/>
    <n v="8"/>
    <x v="11"/>
  </r>
  <r>
    <n v="4224"/>
    <n v="9428327"/>
    <s v="C"/>
    <s v="RN"/>
    <s v="444 Santaluz Path"/>
    <x v="29"/>
    <n v="4"/>
    <n v="4"/>
    <n v="1"/>
    <n v="3"/>
    <n v="2"/>
    <n v="2010"/>
    <n v="0.34100000000000003"/>
    <n v="4609"/>
    <n v="227.82"/>
    <n v="1050000"/>
    <n v="251.9"/>
    <n v="1161000"/>
    <x v="3354"/>
    <n v="111000"/>
    <x v="3653"/>
    <x v="2926"/>
    <x v="117"/>
    <n v="4"/>
    <x v="4"/>
  </r>
  <r>
    <n v="4225"/>
    <n v="2732313"/>
    <s v="C"/>
    <s v="LS"/>
    <s v="320 Maxwell Way #13"/>
    <x v="11"/>
    <n v="4"/>
    <n v="3"/>
    <n v="1"/>
    <n v="2"/>
    <n v="2"/>
    <n v="2015"/>
    <n v="0"/>
    <n v="2948"/>
    <n v="228.97"/>
    <n v="675000"/>
    <n v="288.33"/>
    <n v="850000"/>
    <x v="3355"/>
    <n v="175000"/>
    <x v="3654"/>
    <x v="1469"/>
    <x v="117"/>
    <n v="4"/>
    <x v="4"/>
  </r>
  <r>
    <n v="4226"/>
    <n v="1036774"/>
    <s v="C"/>
    <s v="10S"/>
    <s v="906 Emory Tree Dr"/>
    <x v="9"/>
    <n v="3"/>
    <n v="2"/>
    <n v="1"/>
    <n v="2"/>
    <n v="2"/>
    <n v="2018"/>
    <n v="0.11"/>
    <n v="1964"/>
    <n v="229.12"/>
    <n v="450000"/>
    <n v="280.04000000000002"/>
    <n v="550000"/>
    <x v="3356"/>
    <n v="100000"/>
    <x v="3655"/>
    <x v="1172"/>
    <x v="117"/>
    <n v="4"/>
    <x v="4"/>
  </r>
  <r>
    <n v="4227"/>
    <n v="3976332"/>
    <s v="C"/>
    <s v="SWE"/>
    <s v="9901 Wading Pool Path"/>
    <x v="9"/>
    <n v="3"/>
    <n v="2"/>
    <n v="1"/>
    <n v="2"/>
    <n v="2"/>
    <n v="2013"/>
    <n v="0.21199999999999999"/>
    <n v="1880"/>
    <n v="231.38"/>
    <n v="435000"/>
    <n v="266.49"/>
    <n v="501000"/>
    <x v="3357"/>
    <n v="66000"/>
    <x v="3656"/>
    <x v="2927"/>
    <x v="117"/>
    <n v="3"/>
    <x v="3"/>
  </r>
  <r>
    <n v="4228"/>
    <n v="5701306"/>
    <s v="C"/>
    <s v="NW"/>
    <s v="9703 Meadowheath Dr"/>
    <x v="3"/>
    <n v="3"/>
    <n v="2"/>
    <n v="1"/>
    <n v="2"/>
    <n v="2"/>
    <n v="1982"/>
    <n v="0.14499999999999999"/>
    <n v="1692"/>
    <n v="233.45"/>
    <n v="394995"/>
    <n v="236.41"/>
    <n v="400000"/>
    <x v="3358"/>
    <n v="5005"/>
    <x v="3657"/>
    <x v="2928"/>
    <x v="117"/>
    <n v="4"/>
    <x v="4"/>
  </r>
  <r>
    <n v="4229"/>
    <n v="2333475"/>
    <s v="C"/>
    <s v="RRW"/>
    <s v="201 Great Circle Cv"/>
    <x v="27"/>
    <n v="3"/>
    <n v="2"/>
    <n v="0"/>
    <n v="2"/>
    <n v="1"/>
    <n v="2010"/>
    <n v="0.127"/>
    <n v="1886"/>
    <n v="251.33"/>
    <n v="474000"/>
    <n v="281.02"/>
    <n v="530000"/>
    <x v="3359"/>
    <n v="56000"/>
    <x v="3658"/>
    <x v="2929"/>
    <x v="117"/>
    <n v="3"/>
    <x v="3"/>
  </r>
  <r>
    <n v="4230"/>
    <n v="9274304"/>
    <s v="C"/>
    <s v="NE"/>
    <s v="902 Pyegrave Pl"/>
    <x v="10"/>
    <n v="3"/>
    <n v="2"/>
    <n v="0"/>
    <n v="2"/>
    <n v="1"/>
    <n v="1985"/>
    <n v="0.156"/>
    <n v="1017"/>
    <n v="255.65"/>
    <n v="260000"/>
    <n v="293.02"/>
    <n v="298000"/>
    <x v="3360"/>
    <n v="38000"/>
    <x v="3659"/>
    <x v="2930"/>
    <x v="117"/>
    <n v="4"/>
    <x v="3"/>
  </r>
  <r>
    <n v="4231"/>
    <n v="6063377"/>
    <s v="C"/>
    <s v="LS"/>
    <s v="14005 Hunters Pass"/>
    <x v="16"/>
    <n v="3"/>
    <n v="2"/>
    <n v="1"/>
    <n v="2"/>
    <n v="2"/>
    <n v="1984"/>
    <n v="0.85499999999999998"/>
    <n v="1800"/>
    <n v="257.77999999999997"/>
    <n v="464000"/>
    <n v="257.77999999999997"/>
    <n v="464000"/>
    <x v="1"/>
    <n v="0"/>
    <x v="1"/>
    <x v="1"/>
    <x v="117"/>
    <n v="0"/>
    <x v="1"/>
  </r>
  <r>
    <n v="4232"/>
    <n v="4910836"/>
    <s v="C"/>
    <s v="NW"/>
    <s v="10504 Luke Ct"/>
    <x v="18"/>
    <n v="3"/>
    <n v="2"/>
    <n v="1"/>
    <n v="2"/>
    <n v="2"/>
    <n v="2011"/>
    <n v="8.4000000000000005E-2"/>
    <n v="1500"/>
    <n v="266.60000000000002"/>
    <n v="399900"/>
    <n v="290"/>
    <n v="435000"/>
    <x v="3361"/>
    <n v="35100"/>
    <x v="3660"/>
    <x v="2931"/>
    <x v="117"/>
    <n v="2"/>
    <x v="6"/>
  </r>
  <r>
    <n v="4233"/>
    <n v="1757685"/>
    <s v="C"/>
    <s v="N"/>
    <s v="2404 Harrowden Dr"/>
    <x v="6"/>
    <n v="3"/>
    <n v="2"/>
    <n v="0"/>
    <n v="2"/>
    <n v="1"/>
    <n v="1976"/>
    <n v="0.28999999999999998"/>
    <n v="1562"/>
    <n v="268.82"/>
    <n v="419900"/>
    <n v="265.69"/>
    <n v="415000"/>
    <x v="3362"/>
    <n v="-4900"/>
    <x v="3661"/>
    <x v="2932"/>
    <x v="117"/>
    <n v="13"/>
    <x v="30"/>
  </r>
  <r>
    <n v="4234"/>
    <n v="4577113"/>
    <s v="C"/>
    <s v="N"/>
    <s v="3904 Beaconsdale Dr"/>
    <x v="6"/>
    <n v="3"/>
    <n v="2"/>
    <n v="0"/>
    <n v="2"/>
    <n v="1"/>
    <n v="1983"/>
    <n v="0.20200000000000001"/>
    <n v="1680"/>
    <n v="282.74"/>
    <n v="475000"/>
    <n v="324.39999999999998"/>
    <n v="545000"/>
    <x v="3363"/>
    <n v="70000"/>
    <x v="3662"/>
    <x v="712"/>
    <x v="117"/>
    <n v="5"/>
    <x v="16"/>
  </r>
  <r>
    <n v="4235"/>
    <n v="8922386"/>
    <s v="C"/>
    <s v="10N"/>
    <s v="2141 Independence Dr"/>
    <x v="31"/>
    <n v="4"/>
    <n v="2"/>
    <n v="1"/>
    <n v="1"/>
    <n v="2"/>
    <n v="2007"/>
    <n v="0.161"/>
    <n v="2074"/>
    <n v="288.81"/>
    <n v="599000"/>
    <n v="306.17"/>
    <n v="635000"/>
    <x v="3364"/>
    <n v="36000"/>
    <x v="3663"/>
    <x v="2933"/>
    <x v="117"/>
    <n v="4"/>
    <x v="4"/>
  </r>
  <r>
    <n v="4236"/>
    <n v="2818185"/>
    <s v="C"/>
    <n v="3"/>
    <s v="7604 Glenhill Cv"/>
    <x v="12"/>
    <n v="5"/>
    <n v="4"/>
    <n v="0"/>
    <n v="0"/>
    <n v="1"/>
    <n v="1971"/>
    <n v="0.67600000000000005"/>
    <n v="3180"/>
    <n v="298.74"/>
    <n v="950000"/>
    <n v="363.84"/>
    <n v="1157000"/>
    <x v="3365"/>
    <n v="207000"/>
    <x v="3664"/>
    <x v="2934"/>
    <x v="117"/>
    <n v="4"/>
    <x v="4"/>
  </r>
  <r>
    <n v="4237"/>
    <n v="8816024"/>
    <s v="C"/>
    <s v="N"/>
    <s v="1703 Krizan Ave"/>
    <x v="6"/>
    <n v="3"/>
    <n v="2"/>
    <n v="0"/>
    <n v="2"/>
    <n v="1"/>
    <n v="1985"/>
    <n v="0.18"/>
    <n v="1393"/>
    <n v="305.10000000000002"/>
    <n v="425000"/>
    <n v="323.76"/>
    <n v="451000"/>
    <x v="106"/>
    <n v="26000"/>
    <x v="3665"/>
    <x v="2935"/>
    <x v="117"/>
    <n v="4"/>
    <x v="4"/>
  </r>
  <r>
    <n v="4238"/>
    <n v="4239045"/>
    <s v="C"/>
    <s v="LS"/>
    <s v="21 Drifting Wind Run"/>
    <x v="11"/>
    <n v="3"/>
    <n v="2"/>
    <n v="1"/>
    <n v="2"/>
    <n v="2"/>
    <n v="1982"/>
    <n v="0.252"/>
    <n v="3110"/>
    <n v="321.54000000000002"/>
    <n v="1000000"/>
    <n v="315.11"/>
    <n v="980000"/>
    <x v="3366"/>
    <n v="-20000"/>
    <x v="3666"/>
    <x v="41"/>
    <x v="117"/>
    <n v="21"/>
    <x v="95"/>
  </r>
  <r>
    <n v="4239"/>
    <n v="7936619"/>
    <s v="C"/>
    <s v="NW"/>
    <s v="8902 Balcones Club Dr"/>
    <x v="18"/>
    <n v="4"/>
    <n v="3"/>
    <n v="1"/>
    <n v="2"/>
    <n v="1"/>
    <n v="1970"/>
    <n v="0.33200000000000002"/>
    <n v="2664"/>
    <n v="328.45"/>
    <n v="875000"/>
    <n v="394.52"/>
    <n v="1051012"/>
    <x v="3367"/>
    <n v="176012"/>
    <x v="3667"/>
    <x v="2936"/>
    <x v="117"/>
    <n v="5"/>
    <x v="4"/>
  </r>
  <r>
    <n v="4240"/>
    <n v="7950689"/>
    <s v="C"/>
    <n v="5"/>
    <s v="5501 Downs Dr"/>
    <x v="21"/>
    <n v="4"/>
    <n v="2"/>
    <n v="0"/>
    <n v="0"/>
    <n v="1"/>
    <n v="1970"/>
    <n v="0.19900000000000001"/>
    <n v="1702"/>
    <n v="337.84"/>
    <n v="575000"/>
    <n v="354.29"/>
    <n v="603000"/>
    <x v="3368"/>
    <n v="28000"/>
    <x v="3668"/>
    <x v="2937"/>
    <x v="117"/>
    <n v="3"/>
    <x v="3"/>
  </r>
  <r>
    <n v="4241"/>
    <n v="1992139"/>
    <s v="C"/>
    <n v="9"/>
    <s v="1601 Sunnyvale St"/>
    <x v="33"/>
    <n v="3"/>
    <n v="2"/>
    <n v="0"/>
    <n v="2"/>
    <n v="1"/>
    <n v="1961"/>
    <n v="0.245"/>
    <n v="1929"/>
    <n v="354.07"/>
    <n v="683000"/>
    <n v="404.35"/>
    <n v="780000"/>
    <x v="3369"/>
    <n v="97000"/>
    <x v="3669"/>
    <x v="2938"/>
    <x v="117"/>
    <n v="3"/>
    <x v="3"/>
  </r>
  <r>
    <n v="4242"/>
    <n v="7667344"/>
    <s v="C"/>
    <n v="2"/>
    <s v="410 Swanee Dr"/>
    <x v="12"/>
    <n v="2"/>
    <n v="1"/>
    <n v="0"/>
    <n v="0"/>
    <n v="1"/>
    <n v="1960"/>
    <n v="0.2"/>
    <n v="1510"/>
    <n v="380.79"/>
    <n v="575000"/>
    <n v="380.79"/>
    <n v="575000"/>
    <x v="1"/>
    <n v="0"/>
    <x v="1"/>
    <x v="1"/>
    <x v="117"/>
    <n v="2"/>
    <x v="6"/>
  </r>
  <r>
    <n v="4243"/>
    <n v="9076923"/>
    <s v="C"/>
    <n v="3"/>
    <s v="6707 Columbia Dr"/>
    <x v="20"/>
    <n v="3"/>
    <n v="2"/>
    <n v="0"/>
    <n v="2"/>
    <n v="1"/>
    <n v="1961"/>
    <n v="0.158"/>
    <n v="1188"/>
    <n v="394.78"/>
    <n v="469000"/>
    <n v="479.11"/>
    <n v="569180"/>
    <x v="3370"/>
    <n v="100180"/>
    <x v="3670"/>
    <x v="2939"/>
    <x v="117"/>
    <n v="4"/>
    <x v="4"/>
  </r>
  <r>
    <n v="4244"/>
    <n v="1528457"/>
    <s v="C"/>
    <s v="10N"/>
    <s v="4504 S 2nd St #1"/>
    <x v="31"/>
    <n v="3"/>
    <n v="2"/>
    <n v="0"/>
    <n v="0"/>
    <n v="1"/>
    <n v="1953"/>
    <n v="9.6000000000000002E-2"/>
    <n v="1384"/>
    <n v="411.13"/>
    <n v="569000"/>
    <n v="415.46"/>
    <n v="575000"/>
    <x v="3371"/>
    <n v="6000"/>
    <x v="3671"/>
    <x v="2940"/>
    <x v="117"/>
    <n v="11"/>
    <x v="7"/>
  </r>
  <r>
    <n v="4245"/>
    <n v="1037394"/>
    <s v="C"/>
    <n v="5"/>
    <s v="4703 Delores Ave"/>
    <x v="21"/>
    <n v="3"/>
    <n v="2"/>
    <n v="0"/>
    <n v="0"/>
    <n v="1"/>
    <n v="1950"/>
    <n v="0.15"/>
    <n v="1620"/>
    <n v="416.67"/>
    <n v="675000"/>
    <n v="503.09"/>
    <n v="815000"/>
    <x v="3372"/>
    <n v="140000"/>
    <x v="3672"/>
    <x v="1188"/>
    <x v="117"/>
    <n v="4"/>
    <x v="3"/>
  </r>
  <r>
    <n v="4246"/>
    <n v="4826819"/>
    <s v="C"/>
    <s v="8E"/>
    <s v="2003 Apricot Glen Dr"/>
    <x v="23"/>
    <n v="4"/>
    <n v="3"/>
    <n v="1"/>
    <n v="2"/>
    <n v="2"/>
    <n v="1981"/>
    <n v="0.35599999999999998"/>
    <n v="3120"/>
    <n v="416.67"/>
    <n v="1300000"/>
    <n v="448.72"/>
    <n v="1400000"/>
    <x v="3373"/>
    <n v="100000"/>
    <x v="3673"/>
    <x v="1252"/>
    <x v="117"/>
    <n v="6"/>
    <x v="32"/>
  </r>
  <r>
    <n v="4247"/>
    <n v="2482610"/>
    <s v="C"/>
    <s v="1A"/>
    <s v="4022 Greystone Dr"/>
    <x v="34"/>
    <n v="4"/>
    <n v="3"/>
    <n v="1"/>
    <n v="0"/>
    <n v="1"/>
    <n v="1968"/>
    <n v="0.308"/>
    <n v="3309"/>
    <n v="423.09"/>
    <n v="1400000"/>
    <n v="483.53"/>
    <n v="1600000"/>
    <x v="3374"/>
    <n v="200000"/>
    <x v="3674"/>
    <x v="721"/>
    <x v="117"/>
    <n v="3"/>
    <x v="3"/>
  </r>
  <r>
    <n v="4248"/>
    <n v="3877373"/>
    <s v="C"/>
    <n v="6"/>
    <s v="1205 Alta Vista Ave"/>
    <x v="26"/>
    <n v="5"/>
    <n v="3"/>
    <n v="0"/>
    <n v="2"/>
    <n v="2"/>
    <n v="1939"/>
    <n v="0.13400000000000001"/>
    <n v="2263"/>
    <n v="439.68"/>
    <n v="995000"/>
    <n v="552.36"/>
    <n v="1250000"/>
    <x v="3375"/>
    <n v="255000"/>
    <x v="3675"/>
    <x v="2941"/>
    <x v="117"/>
    <n v="6"/>
    <x v="32"/>
  </r>
  <r>
    <n v="4249"/>
    <n v="7276651"/>
    <s v="C"/>
    <s v="1B"/>
    <s v="2103 Quarry Rd"/>
    <x v="37"/>
    <n v="4"/>
    <n v="4"/>
    <n v="1"/>
    <n v="2"/>
    <n v="2"/>
    <n v="2015"/>
    <n v="0.20599999999999999"/>
    <n v="3113"/>
    <n v="578.22"/>
    <n v="1800000"/>
    <n v="562.16"/>
    <n v="1750000"/>
    <x v="3376"/>
    <n v="-50000"/>
    <x v="3676"/>
    <x v="629"/>
    <x v="117"/>
    <n v="11"/>
    <x v="7"/>
  </r>
  <r>
    <n v="4250"/>
    <n v="4201922"/>
    <s v="C"/>
    <n v="6"/>
    <s v="807 Milam Pl"/>
    <x v="26"/>
    <n v="2"/>
    <n v="1"/>
    <n v="0"/>
    <n v="0"/>
    <n v="1"/>
    <n v="1939"/>
    <n v="8.5999999999999993E-2"/>
    <n v="1034"/>
    <n v="650.87"/>
    <n v="673000"/>
    <n v="853.97"/>
    <n v="883000"/>
    <x v="3377"/>
    <n v="210000"/>
    <x v="3677"/>
    <x v="2942"/>
    <x v="117"/>
    <n v="5"/>
    <x v="16"/>
  </r>
  <r>
    <n v="4251"/>
    <n v="8008002"/>
    <s v="C"/>
    <s v="1B"/>
    <s v="1400 Mohle Dr"/>
    <x v="37"/>
    <n v="2"/>
    <n v="1"/>
    <n v="0"/>
    <n v="2"/>
    <n v="1"/>
    <n v="1940"/>
    <n v="0.186"/>
    <n v="1162"/>
    <n v="856.28"/>
    <n v="995000"/>
    <n v="1166.95"/>
    <n v="1356000"/>
    <x v="3378"/>
    <n v="361000"/>
    <x v="3678"/>
    <x v="2943"/>
    <x v="117"/>
    <n v="5"/>
    <x v="4"/>
  </r>
  <r>
    <n v="4252"/>
    <n v="7403555"/>
    <s v="C"/>
    <s v="HD"/>
    <s v="177 Mallard Cv"/>
    <x v="7"/>
    <n v="4"/>
    <n v="3"/>
    <n v="1"/>
    <n v="3"/>
    <n v="2"/>
    <n v="2006"/>
    <n v="0.40600000000000003"/>
    <n v="4503"/>
    <n v="176.55"/>
    <n v="795000"/>
    <n v="233.18"/>
    <n v="1050000"/>
    <x v="3379"/>
    <n v="255000"/>
    <x v="3679"/>
    <x v="2944"/>
    <x v="118"/>
    <n v="4"/>
    <x v="4"/>
  </r>
  <r>
    <n v="4253"/>
    <n v="2262974"/>
    <s v="C"/>
    <n v="9"/>
    <s v="6202 Carnation Ter"/>
    <x v="33"/>
    <n v="5"/>
    <n v="2"/>
    <n v="0"/>
    <n v="0"/>
    <n v="1"/>
    <n v="1970"/>
    <n v="0.156"/>
    <n v="1366"/>
    <n v="201.32"/>
    <n v="275000"/>
    <n v="201.32"/>
    <n v="275000"/>
    <x v="1"/>
    <n v="0"/>
    <x v="1"/>
    <x v="1"/>
    <x v="118"/>
    <n v="0"/>
    <x v="1"/>
  </r>
  <r>
    <n v="4254"/>
    <n v="9246054"/>
    <s v="C"/>
    <s v="HD"/>
    <s v="198 Bradshaw Dr"/>
    <x v="7"/>
    <n v="4"/>
    <n v="3"/>
    <n v="1"/>
    <n v="3"/>
    <n v="2"/>
    <n v="2010"/>
    <n v="0.29299999999999998"/>
    <n v="3671"/>
    <n v="204.3"/>
    <n v="750000"/>
    <n v="231.54"/>
    <n v="850000"/>
    <x v="3380"/>
    <n v="100000"/>
    <x v="3680"/>
    <x v="575"/>
    <x v="118"/>
    <n v="2"/>
    <x v="5"/>
  </r>
  <r>
    <n v="4255"/>
    <n v="1709581"/>
    <s v="C"/>
    <s v="SC"/>
    <s v="6021 RINCON St"/>
    <x v="35"/>
    <n v="4"/>
    <n v="2"/>
    <n v="0"/>
    <n v="2"/>
    <n v="1"/>
    <n v="2020"/>
    <n v="0.11899999999999999"/>
    <n v="1627"/>
    <n v="224.34"/>
    <n v="365000"/>
    <n v="243.7"/>
    <n v="396500"/>
    <x v="3381"/>
    <n v="31500"/>
    <x v="3681"/>
    <x v="2945"/>
    <x v="118"/>
    <n v="6"/>
    <x v="32"/>
  </r>
  <r>
    <n v="4256"/>
    <n v="8182200"/>
    <s v="C"/>
    <s v="HD"/>
    <s v="205 Kiras Ct"/>
    <x v="7"/>
    <n v="4"/>
    <n v="2"/>
    <n v="0"/>
    <n v="2"/>
    <n v="1"/>
    <n v="2006"/>
    <n v="0.215"/>
    <n v="2198"/>
    <n v="227.48"/>
    <n v="500000"/>
    <n v="285.70999999999998"/>
    <n v="628000"/>
    <x v="3382"/>
    <n v="128000"/>
    <x v="3682"/>
    <x v="2946"/>
    <x v="118"/>
    <n v="3"/>
    <x v="3"/>
  </r>
  <r>
    <n v="4257"/>
    <n v="6678588"/>
    <s v="C"/>
    <s v="RRW"/>
    <s v="15909 Ruel Cv"/>
    <x v="27"/>
    <n v="5"/>
    <n v="3"/>
    <n v="0"/>
    <n v="3"/>
    <n v="2"/>
    <n v="1995"/>
    <n v="0.32800000000000001"/>
    <n v="3957"/>
    <n v="252.72"/>
    <n v="1000000"/>
    <n v="255.24"/>
    <n v="1010000"/>
    <x v="3383"/>
    <n v="10000"/>
    <x v="3683"/>
    <x v="924"/>
    <x v="118"/>
    <n v="3"/>
    <x v="3"/>
  </r>
  <r>
    <n v="4258"/>
    <n v="3390756"/>
    <s v="C"/>
    <s v="NW"/>
    <s v="10405 Pariva Trl"/>
    <x v="2"/>
    <n v="4"/>
    <n v="2"/>
    <n v="1"/>
    <n v="2"/>
    <n v="2"/>
    <n v="1991"/>
    <n v="0.29399999999999998"/>
    <n v="2868"/>
    <n v="261.51"/>
    <n v="750000"/>
    <n v="290.79000000000002"/>
    <n v="834000"/>
    <x v="3384"/>
    <n v="84000"/>
    <x v="3684"/>
    <x v="2947"/>
    <x v="118"/>
    <n v="2"/>
    <x v="6"/>
  </r>
  <r>
    <n v="4259"/>
    <n v="1891845"/>
    <s v="C"/>
    <s v="LS"/>
    <s v="307 JACK NICKLAUS Dr"/>
    <x v="11"/>
    <n v="4"/>
    <n v="4"/>
    <n v="0"/>
    <n v="3"/>
    <n v="1"/>
    <n v="2006"/>
    <n v="0.311"/>
    <n v="3223"/>
    <n v="263.73"/>
    <n v="850000"/>
    <n v="372.32"/>
    <n v="1200000"/>
    <x v="3385"/>
    <n v="350000"/>
    <x v="3685"/>
    <x v="2948"/>
    <x v="118"/>
    <n v="3"/>
    <x v="6"/>
  </r>
  <r>
    <n v="4260"/>
    <n v="6983436"/>
    <s v="C"/>
    <s v="10S"/>
    <s v="7600 Melville Cv"/>
    <x v="15"/>
    <n v="3"/>
    <n v="2"/>
    <n v="0"/>
    <n v="2"/>
    <n v="1"/>
    <n v="1981"/>
    <n v="0.21199999999999999"/>
    <n v="1350"/>
    <n v="292.58999999999997"/>
    <n v="395000"/>
    <n v="363.7"/>
    <n v="491000"/>
    <x v="3386"/>
    <n v="96000"/>
    <x v="3686"/>
    <x v="2949"/>
    <x v="118"/>
    <n v="5"/>
    <x v="16"/>
  </r>
  <r>
    <n v="4261"/>
    <n v="3152567"/>
    <s v="C"/>
    <s v="SWW"/>
    <s v="7533 Harlow Dr"/>
    <x v="13"/>
    <n v="5"/>
    <n v="4"/>
    <n v="0"/>
    <n v="3"/>
    <n v="2"/>
    <n v="2008"/>
    <n v="0.40500000000000003"/>
    <n v="4397"/>
    <n v="295.66000000000003"/>
    <n v="1300000"/>
    <n v="295.66000000000003"/>
    <n v="1300000"/>
    <x v="1"/>
    <n v="0"/>
    <x v="1"/>
    <x v="1"/>
    <x v="118"/>
    <n v="0"/>
    <x v="1"/>
  </r>
  <r>
    <n v="4262"/>
    <n v="8054039"/>
    <s v="C"/>
    <s v="1A"/>
    <s v="6105 Twin Ledge Cv"/>
    <x v="34"/>
    <n v="3"/>
    <n v="2"/>
    <n v="1"/>
    <n v="2"/>
    <n v="2"/>
    <n v="1984"/>
    <n v="0.40300000000000002"/>
    <n v="2279"/>
    <n v="307.11"/>
    <n v="699900"/>
    <n v="289.60000000000002"/>
    <n v="660000"/>
    <x v="3387"/>
    <n v="-39900"/>
    <x v="3687"/>
    <x v="2950"/>
    <x v="118"/>
    <n v="12"/>
    <x v="7"/>
  </r>
  <r>
    <n v="4263"/>
    <n v="1624443"/>
    <s v="C"/>
    <s v="W"/>
    <s v="4600 Eagle Feather Dr"/>
    <x v="17"/>
    <n v="5"/>
    <n v="3"/>
    <n v="1"/>
    <n v="2"/>
    <n v="2"/>
    <n v="1997"/>
    <n v="0.16200000000000001"/>
    <n v="2924"/>
    <n v="333.45"/>
    <n v="975000"/>
    <n v="405.27"/>
    <n v="1185000"/>
    <x v="3388"/>
    <n v="210000"/>
    <x v="3688"/>
    <x v="1479"/>
    <x v="118"/>
    <n v="4"/>
    <x v="4"/>
  </r>
  <r>
    <n v="4264"/>
    <n v="6692759"/>
    <s v="C"/>
    <s v="10N"/>
    <s v="6303 Cannonleague Dr"/>
    <x v="31"/>
    <n v="3"/>
    <n v="2"/>
    <n v="0"/>
    <n v="0"/>
    <n v="1"/>
    <n v="1975"/>
    <n v="0.16300000000000001"/>
    <n v="1424"/>
    <n v="357.44"/>
    <n v="509000"/>
    <n v="393.26"/>
    <n v="560000"/>
    <x v="3389"/>
    <n v="51000"/>
    <x v="3689"/>
    <x v="2951"/>
    <x v="118"/>
    <n v="4"/>
    <x v="4"/>
  </r>
  <r>
    <n v="4265"/>
    <n v="7599880"/>
    <s v="C"/>
    <n v="6"/>
    <s v="3100 Aldwyche Dr"/>
    <x v="26"/>
    <n v="4"/>
    <n v="3"/>
    <n v="1"/>
    <n v="2"/>
    <n v="2"/>
    <n v="2017"/>
    <n v="0.159"/>
    <n v="2442"/>
    <n v="491.4"/>
    <n v="1200000"/>
    <n v="511.88"/>
    <n v="1250000"/>
    <x v="3390"/>
    <n v="50000"/>
    <x v="3690"/>
    <x v="1389"/>
    <x v="118"/>
    <n v="4"/>
    <x v="3"/>
  </r>
  <r>
    <n v="4266"/>
    <n v="1493695"/>
    <s v="C"/>
    <s v="1A"/>
    <s v="3903 PEBBLE Path"/>
    <x v="34"/>
    <n v="3"/>
    <n v="2"/>
    <n v="0"/>
    <n v="2"/>
    <n v="1"/>
    <n v="1974"/>
    <n v="0.27"/>
    <n v="2657"/>
    <n v="526.91"/>
    <n v="1400000"/>
    <n v="525.03"/>
    <n v="1395000"/>
    <x v="1254"/>
    <n v="-5000"/>
    <x v="3691"/>
    <x v="2952"/>
    <x v="118"/>
    <n v="3"/>
    <x v="6"/>
  </r>
  <r>
    <n v="4267"/>
    <n v="9045449"/>
    <s v="C"/>
    <n v="6"/>
    <s v="3203 Dolphin Dr"/>
    <x v="26"/>
    <n v="3"/>
    <n v="1"/>
    <n v="0"/>
    <n v="0"/>
    <n v="1"/>
    <n v="1962"/>
    <n v="0.28000000000000003"/>
    <n v="977"/>
    <n v="690.89"/>
    <n v="675000"/>
    <n v="665.3"/>
    <n v="650000"/>
    <x v="3391"/>
    <n v="-25000"/>
    <x v="3692"/>
    <x v="367"/>
    <x v="118"/>
    <n v="16"/>
    <x v="75"/>
  </r>
  <r>
    <n v="4268"/>
    <n v="3878290"/>
    <s v="C"/>
    <s v="HD"/>
    <s v="306 Nueces Ln"/>
    <x v="7"/>
    <n v="3"/>
    <n v="1"/>
    <n v="0"/>
    <n v="4"/>
    <n v="2"/>
    <n v="1970"/>
    <n v="13.819000000000001"/>
    <n v="2044"/>
    <n v="892.86"/>
    <n v="1825000"/>
    <n v="903.86"/>
    <n v="1847500"/>
    <x v="3392"/>
    <n v="22500"/>
    <x v="3693"/>
    <x v="2953"/>
    <x v="118"/>
    <n v="19"/>
    <x v="6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68">
  <r>
    <n v="1"/>
    <n v="2909549"/>
    <x v="0"/>
    <s v="SE"/>
    <s v="6904 Creedmoor Dr"/>
    <x v="0"/>
    <n v="4"/>
    <n v="3"/>
    <n v="0"/>
    <n v="2"/>
    <n v="1"/>
    <n v="1962"/>
    <n v="0.58799999999999997"/>
    <n v="2216"/>
    <n v="108.26"/>
    <n v="239900"/>
    <n v="103.34"/>
    <n v="229000"/>
    <n v="-4.9200000000000017"/>
    <n v="-4.5446148161832636E-2"/>
    <x v="0"/>
    <x v="0"/>
    <x v="0"/>
    <n v="21"/>
    <x v="0"/>
    <x v="0"/>
  </r>
  <r>
    <n v="2"/>
    <n v="6684325"/>
    <x v="0"/>
    <s v="3E"/>
    <s v="7806 Jackson Graham Dr"/>
    <x v="1"/>
    <n v="4"/>
    <n v="2"/>
    <n v="1"/>
    <n v="2"/>
    <n v="2"/>
    <n v="2020"/>
    <n v="0"/>
    <n v="2367"/>
    <n v="135.61000000000001"/>
    <n v="320990"/>
    <n v="135.61000000000001"/>
    <n v="320990"/>
    <n v="0"/>
    <n v="0"/>
    <x v="1"/>
    <x v="1"/>
    <x v="0"/>
    <n v="0"/>
    <x v="1"/>
    <x v="1"/>
  </r>
  <r>
    <n v="3"/>
    <n v="3787910"/>
    <x v="0"/>
    <s v="3E"/>
    <s v="7805 Linnie Ln"/>
    <x v="1"/>
    <n v="4"/>
    <n v="2"/>
    <n v="1"/>
    <n v="2"/>
    <n v="2"/>
    <n v="2020"/>
    <n v="0"/>
    <n v="2467"/>
    <n v="141.46"/>
    <n v="348990"/>
    <n v="141.46"/>
    <n v="348990"/>
    <n v="0"/>
    <n v="0"/>
    <x v="1"/>
    <x v="1"/>
    <x v="0"/>
    <n v="8"/>
    <x v="2"/>
    <x v="1"/>
  </r>
  <r>
    <n v="4"/>
    <n v="1988452"/>
    <x v="0"/>
    <s v="RN"/>
    <s v="8037 Tahoe Parke Cir"/>
    <x v="2"/>
    <n v="5"/>
    <n v="4"/>
    <n v="1"/>
    <n v="3"/>
    <n v="2"/>
    <n v="1999"/>
    <n v="0.224"/>
    <n v="3522"/>
    <n v="158.97"/>
    <n v="559900"/>
    <n v="170.36"/>
    <n v="600000"/>
    <n v="11.390000000000015"/>
    <n v="7.1648738755740168E-2"/>
    <x v="2"/>
    <x v="2"/>
    <x v="0"/>
    <n v="4"/>
    <x v="3"/>
    <x v="2"/>
  </r>
  <r>
    <n v="5"/>
    <n v="1392221"/>
    <x v="0"/>
    <s v="NW"/>
    <s v="9102 Barryknoll St"/>
    <x v="3"/>
    <n v="4"/>
    <n v="2"/>
    <n v="0"/>
    <n v="2"/>
    <n v="2"/>
    <n v="1977"/>
    <n v="0.34100000000000003"/>
    <n v="2381"/>
    <n v="167.95"/>
    <n v="399900"/>
    <n v="191.33"/>
    <n v="455555"/>
    <n v="23.380000000000024"/>
    <n v="0.13920809764810971"/>
    <x v="3"/>
    <x v="3"/>
    <x v="0"/>
    <n v="4"/>
    <x v="4"/>
    <x v="3"/>
  </r>
  <r>
    <n v="6"/>
    <n v="6004936"/>
    <x v="0"/>
    <s v="5E"/>
    <s v="4612 Truth Way #458"/>
    <x v="4"/>
    <n v="3"/>
    <n v="2"/>
    <n v="1"/>
    <n v="2"/>
    <n v="2"/>
    <n v="2016"/>
    <n v="0.14199999999999999"/>
    <n v="1308"/>
    <n v="168.2"/>
    <n v="220000"/>
    <n v="175.84"/>
    <n v="230000"/>
    <n v="7.6400000000000148"/>
    <n v="4.5422116527943014E-2"/>
    <x v="4"/>
    <x v="4"/>
    <x v="0"/>
    <n v="1"/>
    <x v="5"/>
    <x v="4"/>
  </r>
  <r>
    <n v="7"/>
    <n v="1670065"/>
    <x v="0"/>
    <s v="N"/>
    <s v="14917 Alpha Collier Dr"/>
    <x v="5"/>
    <n v="3"/>
    <n v="2"/>
    <n v="0"/>
    <n v="2"/>
    <n v="1"/>
    <n v="1983"/>
    <n v="0.17100000000000001"/>
    <n v="1894"/>
    <n v="171.59"/>
    <n v="325000"/>
    <n v="214.1"/>
    <n v="405500"/>
    <n v="42.509999999999991"/>
    <n v="0.24774170988985367"/>
    <x v="5"/>
    <x v="5"/>
    <x v="0"/>
    <n v="2"/>
    <x v="6"/>
    <x v="5"/>
  </r>
  <r>
    <n v="8"/>
    <n v="5474323"/>
    <x v="0"/>
    <s v="5E"/>
    <s v="11805 Clayton Creek Ave"/>
    <x v="4"/>
    <n v="3"/>
    <n v="2"/>
    <n v="0"/>
    <n v="2"/>
    <n v="1"/>
    <n v="2020"/>
    <n v="0"/>
    <n v="1514"/>
    <n v="180.36"/>
    <n v="273068"/>
    <n v="178.64"/>
    <n v="270468"/>
    <n v="-1.7200000000000273"/>
    <n v="-9.5364825903749562E-3"/>
    <x v="6"/>
    <x v="6"/>
    <x v="0"/>
    <n v="0"/>
    <x v="1"/>
    <x v="6"/>
  </r>
  <r>
    <n v="9"/>
    <n v="6835734"/>
    <x v="0"/>
    <s v="N"/>
    <s v="2209 Equestrian Trl"/>
    <x v="6"/>
    <n v="4"/>
    <n v="3"/>
    <n v="0"/>
    <n v="2"/>
    <n v="2"/>
    <n v="1997"/>
    <n v="0.13"/>
    <n v="2697"/>
    <n v="185.39"/>
    <n v="500000"/>
    <n v="185.39"/>
    <n v="500000"/>
    <n v="0"/>
    <n v="0"/>
    <x v="1"/>
    <x v="1"/>
    <x v="0"/>
    <n v="2"/>
    <x v="6"/>
    <x v="1"/>
  </r>
  <r>
    <n v="10"/>
    <n v="3772204"/>
    <x v="0"/>
    <s v="HD"/>
    <s v="11928 Mesa Verde Dr"/>
    <x v="7"/>
    <n v="5"/>
    <n v="5"/>
    <n v="1"/>
    <n v="3"/>
    <n v="2"/>
    <n v="2020"/>
    <n v="0.32"/>
    <n v="5086"/>
    <n v="186.79"/>
    <n v="950000"/>
    <n v="186.79"/>
    <n v="950000"/>
    <n v="0"/>
    <n v="0"/>
    <x v="1"/>
    <x v="1"/>
    <x v="0"/>
    <n v="11"/>
    <x v="7"/>
    <x v="1"/>
  </r>
  <r>
    <n v="11"/>
    <n v="2852283"/>
    <x v="0"/>
    <n v="11"/>
    <s v="3701 Bronco Bend Loop"/>
    <x v="8"/>
    <n v="3"/>
    <n v="2"/>
    <n v="0"/>
    <n v="2"/>
    <n v="1"/>
    <n v="2009"/>
    <n v="0.124"/>
    <n v="1436"/>
    <n v="187.95"/>
    <n v="269900"/>
    <n v="196.03"/>
    <n v="281500"/>
    <n v="8.0800000000000125"/>
    <n v="4.2990156956637472E-2"/>
    <x v="7"/>
    <x v="7"/>
    <x v="0"/>
    <n v="3"/>
    <x v="3"/>
    <x v="4"/>
  </r>
  <r>
    <n v="12"/>
    <n v="1556608"/>
    <x v="0"/>
    <s v="10S"/>
    <s v="9307 Queenswood Dr"/>
    <x v="9"/>
    <n v="4"/>
    <n v="2"/>
    <n v="1"/>
    <n v="2"/>
    <n v="2"/>
    <n v="1971"/>
    <n v="0.33300000000000002"/>
    <n v="2419"/>
    <n v="192.23"/>
    <n v="465000"/>
    <n v="196.36"/>
    <n v="475000"/>
    <n v="4.1300000000000239"/>
    <n v="2.1484679810643625E-2"/>
    <x v="4"/>
    <x v="8"/>
    <x v="0"/>
    <n v="4"/>
    <x v="4"/>
    <x v="4"/>
  </r>
  <r>
    <n v="13"/>
    <n v="2692215"/>
    <x v="0"/>
    <s v="SWE"/>
    <s v="3004 Blacksmith Ln"/>
    <x v="9"/>
    <n v="4"/>
    <n v="2"/>
    <n v="1"/>
    <n v="2"/>
    <n v="2"/>
    <n v="1988"/>
    <n v="0.19400000000000001"/>
    <n v="2766"/>
    <n v="198.84"/>
    <n v="550000"/>
    <n v="215.11"/>
    <n v="595000"/>
    <n v="16.27000000000001"/>
    <n v="8.1824582578957999E-2"/>
    <x v="8"/>
    <x v="9"/>
    <x v="0"/>
    <n v="4"/>
    <x v="3"/>
    <x v="7"/>
  </r>
  <r>
    <n v="14"/>
    <n v="1098117"/>
    <x v="0"/>
    <s v="2N"/>
    <s v="9608 N Creek"/>
    <x v="10"/>
    <n v="3"/>
    <n v="1"/>
    <n v="1"/>
    <n v="1"/>
    <n v="1"/>
    <n v="1970"/>
    <n v="0.15"/>
    <n v="974"/>
    <n v="200.21"/>
    <n v="195000"/>
    <n v="210.47"/>
    <n v="205000"/>
    <n v="10.259999999999991"/>
    <n v="5.1246191498926078E-2"/>
    <x v="4"/>
    <x v="10"/>
    <x v="0"/>
    <n v="1"/>
    <x v="5"/>
    <x v="4"/>
  </r>
  <r>
    <n v="15"/>
    <n v="7445483"/>
    <x v="0"/>
    <s v="LS"/>
    <s v="8708 Flycatcher Ct"/>
    <x v="11"/>
    <n v="4"/>
    <n v="4"/>
    <n v="0"/>
    <n v="3"/>
    <n v="2"/>
    <n v="2013"/>
    <n v="0.308"/>
    <n v="3339"/>
    <n v="200.36"/>
    <n v="669000"/>
    <n v="205.15"/>
    <n v="685000"/>
    <n v="4.789999999999992"/>
    <n v="2.3906967458574523E-2"/>
    <x v="9"/>
    <x v="11"/>
    <x v="0"/>
    <n v="4"/>
    <x v="3"/>
    <x v="8"/>
  </r>
  <r>
    <n v="16"/>
    <n v="6745598"/>
    <x v="0"/>
    <s v="LS"/>
    <s v="4200 Gallego Cir"/>
    <x v="11"/>
    <n v="6"/>
    <n v="4"/>
    <n v="1"/>
    <n v="3"/>
    <n v="2"/>
    <n v="2015"/>
    <n v="0.20599999999999999"/>
    <n v="4103"/>
    <n v="201.07"/>
    <n v="825000"/>
    <n v="208.38"/>
    <n v="855000"/>
    <n v="7.3100000000000023"/>
    <n v="3.6355498085243958E-2"/>
    <x v="10"/>
    <x v="12"/>
    <x v="0"/>
    <n v="4"/>
    <x v="3"/>
    <x v="9"/>
  </r>
  <r>
    <n v="17"/>
    <n v="9237754"/>
    <x v="0"/>
    <n v="3"/>
    <s v="7613 Meador Ave"/>
    <x v="12"/>
    <n v="3"/>
    <n v="2"/>
    <n v="0"/>
    <n v="0"/>
    <n v="1"/>
    <n v="1994"/>
    <n v="0.191"/>
    <n v="1483"/>
    <n v="201.62"/>
    <n v="299000"/>
    <n v="201.62"/>
    <n v="299000"/>
    <n v="0"/>
    <n v="0"/>
    <x v="1"/>
    <x v="1"/>
    <x v="0"/>
    <n v="25"/>
    <x v="8"/>
    <x v="1"/>
  </r>
  <r>
    <n v="18"/>
    <n v="6001063"/>
    <x v="0"/>
    <s v="N"/>
    <s v="2301 Water Well Ln"/>
    <x v="5"/>
    <n v="3"/>
    <n v="2"/>
    <n v="0"/>
    <n v="2"/>
    <n v="1"/>
    <n v="1982"/>
    <n v="0.22500000000000001"/>
    <n v="1771"/>
    <n v="208.87"/>
    <n v="369900"/>
    <n v="221.34"/>
    <n v="392000"/>
    <n v="12.469999999999999"/>
    <n v="5.9702207114473112E-2"/>
    <x v="11"/>
    <x v="13"/>
    <x v="0"/>
    <n v="3"/>
    <x v="3"/>
    <x v="10"/>
  </r>
  <r>
    <n v="19"/>
    <n v="2788572"/>
    <x v="0"/>
    <s v="LS"/>
    <s v="6024 ANTELOPE WELL Ln"/>
    <x v="11"/>
    <n v="4"/>
    <n v="3"/>
    <n v="1"/>
    <n v="3"/>
    <n v="1"/>
    <n v="2020"/>
    <n v="0.23200000000000001"/>
    <n v="3295"/>
    <n v="209.38"/>
    <n v="689900"/>
    <n v="203.95"/>
    <n v="672000"/>
    <n v="-5.4300000000000068"/>
    <n v="-2.5933709045754164E-2"/>
    <x v="12"/>
    <x v="14"/>
    <x v="0"/>
    <n v="110"/>
    <x v="9"/>
    <x v="11"/>
  </r>
  <r>
    <n v="20"/>
    <n v="3683329"/>
    <x v="0"/>
    <s v="3E"/>
    <s v="6300 Keegans Dr"/>
    <x v="1"/>
    <n v="3"/>
    <n v="2"/>
    <n v="1"/>
    <n v="2"/>
    <n v="2"/>
    <n v="2020"/>
    <n v="0.151"/>
    <n v="2335"/>
    <n v="226.55"/>
    <n v="529000"/>
    <n v="226.55"/>
    <n v="529000"/>
    <n v="0"/>
    <n v="0"/>
    <x v="1"/>
    <x v="1"/>
    <x v="0"/>
    <n v="0"/>
    <x v="1"/>
    <x v="1"/>
  </r>
  <r>
    <n v="21"/>
    <n v="4545768"/>
    <x v="0"/>
    <s v="SWW"/>
    <s v="10905 Split Stone Way"/>
    <x v="13"/>
    <n v="4"/>
    <n v="2"/>
    <n v="1"/>
    <n v="2"/>
    <n v="2"/>
    <n v="2006"/>
    <n v="0.192"/>
    <n v="2860"/>
    <n v="230.42"/>
    <n v="659000"/>
    <n v="227.27"/>
    <n v="650000"/>
    <n v="-3.1499999999999773"/>
    <n v="-1.3670688308306473E-2"/>
    <x v="13"/>
    <x v="15"/>
    <x v="0"/>
    <n v="12"/>
    <x v="10"/>
    <x v="0"/>
  </r>
  <r>
    <n v="22"/>
    <n v="2740192"/>
    <x v="0"/>
    <s v="SWE"/>
    <s v="3311 Spotted Horse Trl"/>
    <x v="9"/>
    <n v="3"/>
    <n v="2"/>
    <n v="0"/>
    <n v="2"/>
    <n v="1"/>
    <n v="1982"/>
    <n v="0.29699999999999999"/>
    <n v="1850"/>
    <n v="243.24"/>
    <n v="450000"/>
    <n v="248.65"/>
    <n v="460000"/>
    <n v="5.4099999999999966"/>
    <n v="2.2241407663213274E-2"/>
    <x v="4"/>
    <x v="16"/>
    <x v="0"/>
    <n v="4"/>
    <x v="4"/>
    <x v="4"/>
  </r>
  <r>
    <n v="23"/>
    <n v="5672825"/>
    <x v="0"/>
    <s v="1A"/>
    <s v="4203 Walhill Ln"/>
    <x v="14"/>
    <n v="3"/>
    <n v="2"/>
    <n v="1"/>
    <n v="2"/>
    <n v="2"/>
    <n v="1980"/>
    <n v="0.26800000000000002"/>
    <n v="2519"/>
    <n v="248.11"/>
    <n v="625000"/>
    <n v="263.2"/>
    <n v="663000"/>
    <n v="15.089999999999975"/>
    <n v="6.0819797670388032E-2"/>
    <x v="14"/>
    <x v="17"/>
    <x v="0"/>
    <n v="3"/>
    <x v="6"/>
    <x v="2"/>
  </r>
  <r>
    <n v="24"/>
    <n v="5214510"/>
    <x v="0"/>
    <s v="N"/>
    <s v="14213 Anita Marie Ln"/>
    <x v="5"/>
    <n v="3"/>
    <n v="2"/>
    <n v="0"/>
    <n v="1"/>
    <n v="1"/>
    <n v="1984"/>
    <n v="9.7000000000000003E-2"/>
    <n v="1115"/>
    <n v="255.61"/>
    <n v="285000"/>
    <n v="260.08999999999997"/>
    <n v="290000"/>
    <n v="4.4799999999999613"/>
    <n v="1.7526700833300581E-2"/>
    <x v="15"/>
    <x v="18"/>
    <x v="0"/>
    <n v="3"/>
    <x v="3"/>
    <x v="12"/>
  </r>
  <r>
    <n v="25"/>
    <n v="3576701"/>
    <x v="0"/>
    <s v="SWW"/>
    <s v="6003 Blanco River Pass"/>
    <x v="15"/>
    <n v="3"/>
    <n v="2"/>
    <n v="0"/>
    <n v="2"/>
    <n v="1"/>
    <n v="1986"/>
    <n v="0.182"/>
    <n v="1855"/>
    <n v="258.49"/>
    <n v="479500"/>
    <n v="259.3"/>
    <n v="481000"/>
    <n v="0.81000000000000227"/>
    <n v="3.133583504197463E-3"/>
    <x v="16"/>
    <x v="19"/>
    <x v="0"/>
    <n v="7"/>
    <x v="11"/>
    <x v="1"/>
  </r>
  <r>
    <n v="26"/>
    <n v="3080738"/>
    <x v="0"/>
    <s v="LS"/>
    <s v="211 Bella Cima Dr"/>
    <x v="16"/>
    <n v="4"/>
    <n v="4"/>
    <n v="1"/>
    <n v="3"/>
    <n v="2"/>
    <n v="2001"/>
    <n v="1"/>
    <n v="6431"/>
    <n v="260.45999999999998"/>
    <n v="1675000"/>
    <n v="244.13"/>
    <n v="1570000"/>
    <n v="-16.329999999999984"/>
    <n v="-6.2696767257928221E-2"/>
    <x v="17"/>
    <x v="20"/>
    <x v="0"/>
    <n v="216"/>
    <x v="12"/>
    <x v="13"/>
  </r>
  <r>
    <n v="27"/>
    <n v="4685690"/>
    <x v="0"/>
    <s v="SWW"/>
    <s v="6518 Tasajillo Trl"/>
    <x v="13"/>
    <n v="3"/>
    <n v="2"/>
    <n v="0"/>
    <n v="3"/>
    <n v="1"/>
    <n v="2001"/>
    <n v="0.24099999999999999"/>
    <n v="1992"/>
    <n v="260.99"/>
    <n v="519900"/>
    <n v="268.57"/>
    <n v="535000"/>
    <n v="7.5799999999999841"/>
    <n v="2.9043258362389301E-2"/>
    <x v="18"/>
    <x v="21"/>
    <x v="0"/>
    <n v="4"/>
    <x v="4"/>
    <x v="8"/>
  </r>
  <r>
    <n v="28"/>
    <n v="5014481"/>
    <x v="0"/>
    <s v="N"/>
    <s v="2128 Elysian Flds"/>
    <x v="6"/>
    <n v="3"/>
    <n v="2"/>
    <n v="0"/>
    <n v="2"/>
    <n v="1"/>
    <n v="1980"/>
    <n v="0.187"/>
    <n v="1254"/>
    <n v="286.27999999999997"/>
    <n v="359000"/>
    <n v="303.02999999999997"/>
    <n v="380000"/>
    <n v="16.75"/>
    <n v="5.8509151879279034E-2"/>
    <x v="19"/>
    <x v="22"/>
    <x v="0"/>
    <n v="4"/>
    <x v="4"/>
    <x v="10"/>
  </r>
  <r>
    <n v="29"/>
    <n v="7293744"/>
    <x v="0"/>
    <s v="W"/>
    <s v="8207 Scenic Ridge Cv"/>
    <x v="17"/>
    <n v="4"/>
    <n v="3"/>
    <n v="2"/>
    <n v="2"/>
    <n v="2"/>
    <n v="2001"/>
    <n v="0.34200000000000003"/>
    <n v="4434"/>
    <n v="292.06"/>
    <n v="1295000"/>
    <n v="292.06"/>
    <n v="1295000"/>
    <n v="0"/>
    <n v="0"/>
    <x v="1"/>
    <x v="1"/>
    <x v="0"/>
    <n v="121"/>
    <x v="13"/>
    <x v="1"/>
  </r>
  <r>
    <n v="30"/>
    <n v="7886997"/>
    <x v="0"/>
    <s v="1N"/>
    <s v="7603 Creekbluff Dr"/>
    <x v="18"/>
    <n v="4"/>
    <n v="2"/>
    <n v="1"/>
    <n v="0"/>
    <n v="1"/>
    <n v="1969"/>
    <n v="0.57499999999999996"/>
    <n v="2816"/>
    <n v="292.97000000000003"/>
    <n v="825000"/>
    <n v="328.48"/>
    <n v="925000"/>
    <n v="35.509999999999991"/>
    <n v="0.12120694951701536"/>
    <x v="20"/>
    <x v="23"/>
    <x v="0"/>
    <n v="3"/>
    <x v="6"/>
    <x v="14"/>
  </r>
  <r>
    <n v="31"/>
    <n v="6266290"/>
    <x v="0"/>
    <s v="2N"/>
    <s v="9903 Oak Run Dr"/>
    <x v="19"/>
    <n v="3"/>
    <n v="2"/>
    <n v="0"/>
    <n v="2"/>
    <n v="1"/>
    <n v="1973"/>
    <n v="0.2"/>
    <n v="1289"/>
    <n v="294.41000000000003"/>
    <n v="379500"/>
    <n v="287.04000000000002"/>
    <n v="370000"/>
    <n v="-7.3700000000000045"/>
    <n v="-2.5033117081620881E-2"/>
    <x v="21"/>
    <x v="24"/>
    <x v="0"/>
    <n v="31"/>
    <x v="14"/>
    <x v="0"/>
  </r>
  <r>
    <n v="32"/>
    <n v="5728716"/>
    <x v="0"/>
    <n v="3"/>
    <s v="7204 Meadowood Dr"/>
    <x v="20"/>
    <n v="3"/>
    <n v="2"/>
    <n v="0"/>
    <n v="2"/>
    <n v="1"/>
    <n v="1969"/>
    <n v="0.48299999999999998"/>
    <n v="2017"/>
    <n v="294.99"/>
    <n v="595000"/>
    <n v="292.51"/>
    <n v="590000"/>
    <n v="-2.4800000000000182"/>
    <n v="-8.4070646462592567E-3"/>
    <x v="22"/>
    <x v="25"/>
    <x v="0"/>
    <n v="4"/>
    <x v="4"/>
    <x v="6"/>
  </r>
  <r>
    <n v="33"/>
    <n v="2697530"/>
    <x v="0"/>
    <s v="1N"/>
    <s v="11814 Knights Bridge"/>
    <x v="14"/>
    <n v="3"/>
    <n v="2"/>
    <n v="0"/>
    <n v="2"/>
    <n v="1"/>
    <n v="1975"/>
    <n v="0.22700000000000001"/>
    <n v="1737"/>
    <n v="324.7"/>
    <n v="564000"/>
    <n v="324.7"/>
    <n v="564000"/>
    <n v="0"/>
    <n v="0"/>
    <x v="1"/>
    <x v="1"/>
    <x v="0"/>
    <n v="10"/>
    <x v="11"/>
    <x v="1"/>
  </r>
  <r>
    <n v="34"/>
    <n v="5151037"/>
    <x v="0"/>
    <n v="5"/>
    <s v="5201 Star Light Ter #1"/>
    <x v="21"/>
    <n v="3"/>
    <n v="2"/>
    <n v="1"/>
    <n v="1"/>
    <n v="2"/>
    <n v="2020"/>
    <n v="0.17299999999999999"/>
    <n v="1629"/>
    <n v="324.74"/>
    <n v="529000"/>
    <n v="319.20999999999998"/>
    <n v="520000"/>
    <n v="-5.5300000000000296"/>
    <n v="-1.7029007821642021E-2"/>
    <x v="13"/>
    <x v="26"/>
    <x v="0"/>
    <n v="30"/>
    <x v="15"/>
    <x v="0"/>
  </r>
  <r>
    <n v="35"/>
    <n v="2065511"/>
    <x v="0"/>
    <s v="1N"/>
    <s v="7604 Crossmeadow Dr"/>
    <x v="18"/>
    <n v="4"/>
    <n v="3"/>
    <n v="0"/>
    <n v="2"/>
    <n v="1"/>
    <n v="1968"/>
    <n v="0.502"/>
    <n v="2467"/>
    <n v="344.35"/>
    <n v="849500"/>
    <n v="364.82"/>
    <n v="900000"/>
    <n v="20.46999999999997"/>
    <n v="5.9445331784521473E-2"/>
    <x v="23"/>
    <x v="27"/>
    <x v="0"/>
    <n v="3"/>
    <x v="3"/>
    <x v="15"/>
  </r>
  <r>
    <n v="36"/>
    <n v="1851859"/>
    <x v="0"/>
    <n v="3"/>
    <s v="6210 Hyside Dr"/>
    <x v="20"/>
    <n v="3"/>
    <n v="2"/>
    <n v="0"/>
    <n v="2"/>
    <n v="1"/>
    <n v="1968"/>
    <n v="0.20200000000000001"/>
    <n v="1436"/>
    <n v="348.12"/>
    <n v="499900"/>
    <n v="348.12"/>
    <n v="499900"/>
    <n v="0"/>
    <n v="0"/>
    <x v="1"/>
    <x v="1"/>
    <x v="0"/>
    <n v="5"/>
    <x v="16"/>
    <x v="1"/>
  </r>
  <r>
    <n v="37"/>
    <n v="2994006"/>
    <x v="0"/>
    <n v="4"/>
    <s v="110 55th St"/>
    <x v="22"/>
    <n v="3"/>
    <n v="2"/>
    <n v="0"/>
    <n v="0"/>
    <n v="1.5"/>
    <n v="1952"/>
    <n v="0.08"/>
    <n v="1643"/>
    <n v="356.06"/>
    <n v="585000"/>
    <n v="356.06"/>
    <n v="585000"/>
    <n v="0"/>
    <n v="0"/>
    <x v="1"/>
    <x v="1"/>
    <x v="0"/>
    <n v="2"/>
    <x v="6"/>
    <x v="1"/>
  </r>
  <r>
    <n v="38"/>
    <n v="5836682"/>
    <x v="0"/>
    <s v="8E"/>
    <s v="3405 Needles Dr"/>
    <x v="23"/>
    <n v="3"/>
    <n v="3"/>
    <n v="1"/>
    <n v="2"/>
    <n v="1"/>
    <n v="1983"/>
    <n v="0.32400000000000001"/>
    <n v="3067"/>
    <n v="358.66"/>
    <n v="1100000"/>
    <n v="408.79"/>
    <n v="1253750"/>
    <n v="50.129999999999995"/>
    <n v="0.13977025595271286"/>
    <x v="24"/>
    <x v="28"/>
    <x v="0"/>
    <n v="7"/>
    <x v="17"/>
    <x v="16"/>
  </r>
  <r>
    <n v="39"/>
    <n v="3209865"/>
    <x v="0"/>
    <n v="5"/>
    <s v="1115 Spur St"/>
    <x v="21"/>
    <n v="3"/>
    <n v="1"/>
    <n v="0"/>
    <n v="2"/>
    <n v="1"/>
    <n v="1955"/>
    <n v="0.16200000000000001"/>
    <n v="792"/>
    <n v="366.16"/>
    <n v="290000"/>
    <n v="347.22"/>
    <n v="275000"/>
    <n v="-18.939999999999998"/>
    <n v="-5.1726021411404838E-2"/>
    <x v="25"/>
    <x v="29"/>
    <x v="0"/>
    <n v="100"/>
    <x v="18"/>
    <x v="17"/>
  </r>
  <r>
    <n v="40"/>
    <n v="8097027"/>
    <x v="0"/>
    <n v="5"/>
    <s v="1101 1/2 Brass St #1"/>
    <x v="24"/>
    <n v="3"/>
    <n v="3"/>
    <n v="0"/>
    <n v="1"/>
    <n v="3"/>
    <n v="2020"/>
    <n v="0"/>
    <n v="2012"/>
    <n v="372.76"/>
    <n v="750000"/>
    <n v="372.76"/>
    <n v="750000"/>
    <n v="0"/>
    <n v="0"/>
    <x v="1"/>
    <x v="1"/>
    <x v="0"/>
    <n v="5"/>
    <x v="6"/>
    <x v="1"/>
  </r>
  <r>
    <n v="41"/>
    <n v="2483419"/>
    <x v="0"/>
    <n v="3"/>
    <s v="2102 Bristol Dr"/>
    <x v="20"/>
    <n v="3"/>
    <n v="1"/>
    <n v="0"/>
    <n v="0"/>
    <n v="1"/>
    <n v="1957"/>
    <n v="0.18099999999999999"/>
    <n v="978"/>
    <n v="393.66"/>
    <n v="385000"/>
    <n v="393.66"/>
    <n v="385000"/>
    <n v="0"/>
    <n v="0"/>
    <x v="1"/>
    <x v="1"/>
    <x v="0"/>
    <n v="5"/>
    <x v="4"/>
    <x v="1"/>
  </r>
  <r>
    <n v="42"/>
    <n v="7132158"/>
    <x v="0"/>
    <n v="2"/>
    <s v="1200 Stobaugh St #B"/>
    <x v="25"/>
    <n v="2"/>
    <n v="2"/>
    <n v="1"/>
    <n v="1"/>
    <n v="2"/>
    <n v="2019"/>
    <n v="0.16500000000000001"/>
    <n v="1034"/>
    <n v="435.2"/>
    <n v="450000"/>
    <n v="435.2"/>
    <n v="450000"/>
    <n v="0"/>
    <n v="0"/>
    <x v="1"/>
    <x v="1"/>
    <x v="0"/>
    <n v="8"/>
    <x v="2"/>
    <x v="1"/>
  </r>
  <r>
    <n v="43"/>
    <n v="1423796"/>
    <x v="0"/>
    <n v="2"/>
    <s v="1310 Palo Duro Rd #B"/>
    <x v="25"/>
    <n v="3"/>
    <n v="3"/>
    <n v="1"/>
    <n v="2"/>
    <n v="1"/>
    <n v="2020"/>
    <n v="0.21"/>
    <n v="1395"/>
    <n v="473.12"/>
    <n v="660000"/>
    <n v="473.12"/>
    <n v="660000"/>
    <n v="0"/>
    <n v="0"/>
    <x v="1"/>
    <x v="1"/>
    <x v="0"/>
    <n v="0"/>
    <x v="1"/>
    <x v="1"/>
  </r>
  <r>
    <n v="44"/>
    <n v="9597506"/>
    <x v="0"/>
    <n v="2"/>
    <s v="2201 Pasadena Dr"/>
    <x v="25"/>
    <n v="4"/>
    <n v="3"/>
    <n v="0"/>
    <n v="2"/>
    <n v="2"/>
    <n v="2020"/>
    <n v="0.23699999999999999"/>
    <n v="3169"/>
    <n v="473.5"/>
    <n v="1500532"/>
    <n v="473.5"/>
    <n v="1500532"/>
    <n v="0"/>
    <n v="0"/>
    <x v="1"/>
    <x v="1"/>
    <x v="0"/>
    <n v="0"/>
    <x v="1"/>
    <x v="1"/>
  </r>
  <r>
    <n v="45"/>
    <n v="4421619"/>
    <x v="0"/>
    <n v="5"/>
    <s v="1407 Holly St #A"/>
    <x v="24"/>
    <n v="3"/>
    <n v="2"/>
    <n v="1"/>
    <n v="0"/>
    <n v="2"/>
    <n v="2015"/>
    <n v="9.9000000000000005E-2"/>
    <n v="1567"/>
    <n v="478.62"/>
    <n v="750000"/>
    <n v="504.15"/>
    <n v="790000"/>
    <n v="25.529999999999973"/>
    <n v="5.3340854958004204E-2"/>
    <x v="26"/>
    <x v="30"/>
    <x v="0"/>
    <n v="6"/>
    <x v="4"/>
    <x v="2"/>
  </r>
  <r>
    <n v="46"/>
    <n v="5006690"/>
    <x v="0"/>
    <n v="5"/>
    <s v="1101 1/2 Brass St #2"/>
    <x v="24"/>
    <n v="2"/>
    <n v="2"/>
    <n v="1"/>
    <n v="1"/>
    <n v="2"/>
    <n v="2020"/>
    <n v="0"/>
    <n v="1074"/>
    <n v="479.52"/>
    <n v="515000"/>
    <n v="490.69"/>
    <n v="527000"/>
    <n v="11.170000000000016"/>
    <n v="2.3294127460794161E-2"/>
    <x v="27"/>
    <x v="31"/>
    <x v="0"/>
    <n v="18"/>
    <x v="19"/>
    <x v="4"/>
  </r>
  <r>
    <n v="47"/>
    <n v="4353328"/>
    <x v="0"/>
    <n v="6"/>
    <s v="1805 Alameda Dr"/>
    <x v="26"/>
    <n v="4"/>
    <n v="3"/>
    <n v="0"/>
    <n v="0"/>
    <n v="2"/>
    <n v="1933"/>
    <n v="0.153"/>
    <n v="2691"/>
    <n v="538.83000000000004"/>
    <n v="1450000"/>
    <n v="520.25"/>
    <n v="1400000"/>
    <n v="-18.580000000000041"/>
    <n v="-3.4482118664513929E-2"/>
    <x v="28"/>
    <x v="32"/>
    <x v="0"/>
    <n v="93"/>
    <x v="20"/>
    <x v="18"/>
  </r>
  <r>
    <n v="48"/>
    <n v="9993362"/>
    <x v="0"/>
    <n v="7"/>
    <s v="2024 Ford St"/>
    <x v="26"/>
    <n v="2"/>
    <n v="2"/>
    <n v="0"/>
    <n v="2"/>
    <n v="1"/>
    <n v="1950"/>
    <n v="0.14899999999999999"/>
    <n v="1221"/>
    <n v="614.25"/>
    <n v="750000"/>
    <n v="614.25"/>
    <n v="750000"/>
    <n v="0"/>
    <n v="0"/>
    <x v="1"/>
    <x v="1"/>
    <x v="0"/>
    <n v="0"/>
    <x v="1"/>
    <x v="1"/>
  </r>
  <r>
    <n v="49"/>
    <n v="6981796"/>
    <x v="0"/>
    <s v="NW"/>
    <s v="13003 Sinton Ln"/>
    <x v="3"/>
    <n v="3"/>
    <n v="2"/>
    <n v="1"/>
    <n v="2"/>
    <n v="2"/>
    <n v="1984"/>
    <n v="0.13600000000000001"/>
    <n v="2259"/>
    <n v="166"/>
    <n v="375000"/>
    <n v="163.79"/>
    <n v="370000"/>
    <n v="-2.210000000000008"/>
    <n v="-1.3313253012048241E-2"/>
    <x v="22"/>
    <x v="33"/>
    <x v="1"/>
    <n v="9"/>
    <x v="21"/>
    <x v="6"/>
  </r>
  <r>
    <n v="50"/>
    <n v="7207867"/>
    <x v="0"/>
    <s v="3E"/>
    <s v="13017 Brahmin Dr"/>
    <x v="1"/>
    <n v="3"/>
    <n v="2"/>
    <n v="0"/>
    <n v="2"/>
    <n v="1"/>
    <n v="2020"/>
    <n v="0.23400000000000001"/>
    <n v="1472"/>
    <n v="168.47"/>
    <n v="247990"/>
    <n v="166.2"/>
    <n v="244648"/>
    <n v="-2.2700000000000102"/>
    <n v="-1.3474209057992582E-2"/>
    <x v="29"/>
    <x v="34"/>
    <x v="1"/>
    <n v="2"/>
    <x v="6"/>
    <x v="6"/>
  </r>
  <r>
    <n v="51"/>
    <n v="3163663"/>
    <x v="0"/>
    <s v="RRW"/>
    <s v="9621 Spanish Wells Dr"/>
    <x v="27"/>
    <n v="5"/>
    <n v="3"/>
    <n v="1"/>
    <n v="3"/>
    <n v="2"/>
    <n v="2006"/>
    <n v="0.20399999999999999"/>
    <n v="3163"/>
    <n v="170.41"/>
    <n v="539000"/>
    <n v="196.33"/>
    <n v="621000"/>
    <n v="25.920000000000016"/>
    <n v="0.15210374977994259"/>
    <x v="30"/>
    <x v="35"/>
    <x v="1"/>
    <n v="4"/>
    <x v="3"/>
    <x v="5"/>
  </r>
  <r>
    <n v="52"/>
    <n v="4538916"/>
    <x v="0"/>
    <s v="HD"/>
    <s v="111 Raindance Cv"/>
    <x v="7"/>
    <n v="3"/>
    <n v="2"/>
    <n v="1"/>
    <n v="3"/>
    <n v="1"/>
    <n v="2010"/>
    <n v="0.247"/>
    <n v="2777"/>
    <n v="171.05"/>
    <n v="475000"/>
    <n v="174.65"/>
    <n v="485000"/>
    <n v="3.5999999999999943"/>
    <n v="2.1046477638117476E-2"/>
    <x v="4"/>
    <x v="36"/>
    <x v="1"/>
    <n v="5"/>
    <x v="4"/>
    <x v="4"/>
  </r>
  <r>
    <n v="53"/>
    <n v="7550714"/>
    <x v="0"/>
    <s v="NE"/>
    <s v="11021 Helms Deep Dr"/>
    <x v="28"/>
    <n v="3"/>
    <n v="2"/>
    <n v="0"/>
    <n v="1"/>
    <n v="1"/>
    <n v="2013"/>
    <n v="0.127"/>
    <n v="1342"/>
    <n v="175.11"/>
    <n v="235000"/>
    <n v="186.29"/>
    <n v="250000"/>
    <n v="11.179999999999978"/>
    <n v="6.384558277654033E-2"/>
    <x v="31"/>
    <x v="37"/>
    <x v="1"/>
    <n v="4"/>
    <x v="4"/>
    <x v="8"/>
  </r>
  <r>
    <n v="54"/>
    <n v="8419746"/>
    <x v="0"/>
    <s v="RN"/>
    <s v="2709 Golden Gate Park"/>
    <x v="29"/>
    <n v="3"/>
    <n v="2"/>
    <n v="1"/>
    <n v="2"/>
    <n v="2"/>
    <n v="2006"/>
    <n v="0.13100000000000001"/>
    <n v="2820"/>
    <n v="177.27"/>
    <n v="499900"/>
    <n v="178.01"/>
    <n v="502000"/>
    <n v="0.73999999999998067"/>
    <n v="4.1744231962541917E-3"/>
    <x v="32"/>
    <x v="38"/>
    <x v="1"/>
    <n v="11"/>
    <x v="7"/>
    <x v="1"/>
  </r>
  <r>
    <n v="55"/>
    <n v="9684351"/>
    <x v="0"/>
    <s v="SWE"/>
    <s v="10520 Abana Way"/>
    <x v="9"/>
    <n v="3"/>
    <n v="3"/>
    <n v="0"/>
    <n v="2"/>
    <n v="2"/>
    <n v="2019"/>
    <n v="0.13800000000000001"/>
    <n v="2029"/>
    <n v="178.78"/>
    <n v="362750"/>
    <n v="181.12"/>
    <n v="367500"/>
    <n v="2.3400000000000034"/>
    <n v="1.3088712383935582E-2"/>
    <x v="33"/>
    <x v="39"/>
    <x v="1"/>
    <n v="37"/>
    <x v="22"/>
    <x v="12"/>
  </r>
  <r>
    <n v="56"/>
    <n v="9713475"/>
    <x v="0"/>
    <s v="LS"/>
    <s v="7109 Poulain Dr"/>
    <x v="11"/>
    <n v="4"/>
    <n v="3"/>
    <n v="0"/>
    <n v="2"/>
    <n v="2"/>
    <n v="2020"/>
    <n v="0.14899999999999999"/>
    <n v="2895"/>
    <n v="186.04"/>
    <n v="538595"/>
    <n v="186.04"/>
    <n v="538595"/>
    <n v="0"/>
    <n v="0"/>
    <x v="1"/>
    <x v="1"/>
    <x v="1"/>
    <n v="79"/>
    <x v="23"/>
    <x v="1"/>
  </r>
  <r>
    <n v="57"/>
    <n v="7719736"/>
    <x v="0"/>
    <s v="3E"/>
    <s v="7711 Jackson Graham Dr"/>
    <x v="1"/>
    <n v="3"/>
    <n v="2"/>
    <n v="0"/>
    <n v="2"/>
    <n v="1"/>
    <n v="2020"/>
    <n v="0"/>
    <n v="1514"/>
    <n v="188.9"/>
    <n v="285990"/>
    <n v="184.6"/>
    <n v="279490"/>
    <n v="-4.3000000000000114"/>
    <n v="-2.2763366860772957E-2"/>
    <x v="34"/>
    <x v="40"/>
    <x v="1"/>
    <n v="8"/>
    <x v="2"/>
    <x v="6"/>
  </r>
  <r>
    <n v="58"/>
    <n v="4099545"/>
    <x v="0"/>
    <s v="NW"/>
    <s v="11608 Spicewood Pkwy #17"/>
    <x v="18"/>
    <n v="4"/>
    <n v="3"/>
    <n v="1"/>
    <n v="2"/>
    <n v="2"/>
    <n v="2002"/>
    <n v="0.20399999999999999"/>
    <n v="3003"/>
    <n v="191.48"/>
    <n v="575000"/>
    <n v="187.65"/>
    <n v="563500"/>
    <n v="-3.8299999999999841"/>
    <n v="-2.0002088991017256E-2"/>
    <x v="35"/>
    <x v="41"/>
    <x v="1"/>
    <n v="61"/>
    <x v="24"/>
    <x v="0"/>
  </r>
  <r>
    <n v="59"/>
    <n v="3081315"/>
    <x v="0"/>
    <n v="11"/>
    <s v="5308 Gooding Dr"/>
    <x v="8"/>
    <n v="3"/>
    <n v="2"/>
    <n v="1"/>
    <n v="2"/>
    <n v="2"/>
    <n v="2015"/>
    <n v="0.08"/>
    <n v="1693"/>
    <n v="191.97"/>
    <n v="325000"/>
    <n v="191.97"/>
    <n v="325000"/>
    <n v="0"/>
    <n v="0"/>
    <x v="1"/>
    <x v="1"/>
    <x v="1"/>
    <n v="5"/>
    <x v="4"/>
    <x v="1"/>
  </r>
  <r>
    <n v="60"/>
    <n v="5842914"/>
    <x v="0"/>
    <s v="2N"/>
    <s v="1417 Kramer Ln #15"/>
    <x v="19"/>
    <n v="3"/>
    <n v="3"/>
    <n v="0"/>
    <n v="2"/>
    <n v="3"/>
    <n v="2020"/>
    <n v="0"/>
    <n v="2600"/>
    <n v="201.12"/>
    <n v="522900"/>
    <n v="211.25"/>
    <n v="549241"/>
    <n v="10.129999999999995"/>
    <n v="5.0367939538583907E-2"/>
    <x v="36"/>
    <x v="42"/>
    <x v="1"/>
    <n v="81"/>
    <x v="25"/>
    <x v="19"/>
  </r>
  <r>
    <n v="61"/>
    <n v="6659511"/>
    <x v="0"/>
    <s v="SWE"/>
    <s v="1620 Sir Thopas Trl"/>
    <x v="9"/>
    <n v="3"/>
    <n v="2"/>
    <n v="0"/>
    <n v="2"/>
    <n v="1"/>
    <n v="2000"/>
    <n v="0.14000000000000001"/>
    <n v="1271"/>
    <n v="203.78"/>
    <n v="259000"/>
    <n v="229.74"/>
    <n v="292000"/>
    <n v="25.960000000000008"/>
    <n v="0.12739228579841008"/>
    <x v="37"/>
    <x v="43"/>
    <x v="1"/>
    <n v="3"/>
    <x v="3"/>
    <x v="20"/>
  </r>
  <r>
    <n v="62"/>
    <n v="1801031"/>
    <x v="0"/>
    <s v="W"/>
    <s v="8414 Spring Valley Dr"/>
    <x v="30"/>
    <n v="2"/>
    <n v="2"/>
    <n v="0"/>
    <n v="2"/>
    <n v="1"/>
    <n v="1983"/>
    <n v="0.155"/>
    <n v="1470"/>
    <n v="204.01"/>
    <n v="299900"/>
    <n v="195.41"/>
    <n v="287250"/>
    <n v="-8.5999999999999943"/>
    <n v="-4.2154796333513038E-2"/>
    <x v="38"/>
    <x v="44"/>
    <x v="1"/>
    <n v="5"/>
    <x v="16"/>
    <x v="17"/>
  </r>
  <r>
    <n v="63"/>
    <n v="5398155"/>
    <x v="0"/>
    <s v="CLS"/>
    <s v="14708 Springs Edge Dr"/>
    <x v="27"/>
    <n v="3"/>
    <n v="2"/>
    <n v="0"/>
    <n v="2"/>
    <n v="1"/>
    <n v="2003"/>
    <n v="0.13100000000000001"/>
    <n v="1689"/>
    <n v="204.26"/>
    <n v="345000"/>
    <n v="229.13"/>
    <n v="387000"/>
    <n v="24.870000000000005"/>
    <n v="0.12175658474493295"/>
    <x v="39"/>
    <x v="45"/>
    <x v="1"/>
    <n v="3"/>
    <x v="6"/>
    <x v="2"/>
  </r>
  <r>
    <n v="64"/>
    <n v="4040527"/>
    <x v="0"/>
    <s v="3E"/>
    <s v="6016 Toscana Ave"/>
    <x v="1"/>
    <n v="3"/>
    <n v="2"/>
    <n v="1"/>
    <n v="2"/>
    <n v="2"/>
    <n v="2020"/>
    <n v="0.14799999999999999"/>
    <n v="2640"/>
    <n v="208.3"/>
    <n v="549900"/>
    <n v="208.3"/>
    <n v="549900"/>
    <n v="0"/>
    <n v="0"/>
    <x v="1"/>
    <x v="1"/>
    <x v="1"/>
    <n v="63"/>
    <x v="26"/>
    <x v="1"/>
  </r>
  <r>
    <n v="65"/>
    <n v="8943032"/>
    <x v="0"/>
    <s v="NW"/>
    <s v="7417 Peabody Dr"/>
    <x v="3"/>
    <n v="3"/>
    <n v="2"/>
    <n v="1"/>
    <n v="2"/>
    <n v="2"/>
    <n v="1994"/>
    <n v="0.13400000000000001"/>
    <n v="1916"/>
    <n v="208.72"/>
    <n v="399900"/>
    <n v="208.72"/>
    <n v="399900"/>
    <n v="0"/>
    <n v="0"/>
    <x v="1"/>
    <x v="1"/>
    <x v="1"/>
    <n v="0"/>
    <x v="1"/>
    <x v="1"/>
  </r>
  <r>
    <n v="66"/>
    <n v="4108979"/>
    <x v="0"/>
    <s v="10S"/>
    <s v="8904 Jodie Ln"/>
    <x v="9"/>
    <n v="3"/>
    <n v="3"/>
    <n v="0"/>
    <n v="2"/>
    <n v="1"/>
    <n v="2015"/>
    <n v="0.17699999999999999"/>
    <n v="1843"/>
    <n v="211.56"/>
    <n v="389900"/>
    <n v="214.32"/>
    <n v="395000"/>
    <n v="2.7599999999999909"/>
    <n v="1.3045944412932458E-2"/>
    <x v="40"/>
    <x v="46"/>
    <x v="1"/>
    <n v="8"/>
    <x v="2"/>
    <x v="12"/>
  </r>
  <r>
    <n v="67"/>
    <n v="5561824"/>
    <x v="0"/>
    <s v="SWW"/>
    <s v="10612 Tollesboro Cv"/>
    <x v="13"/>
    <n v="4"/>
    <n v="2"/>
    <n v="1"/>
    <n v="2"/>
    <n v="2"/>
    <n v="2006"/>
    <n v="0.23899999999999999"/>
    <n v="2763"/>
    <n v="216.79"/>
    <n v="599000"/>
    <n v="220.41"/>
    <n v="609000"/>
    <n v="3.6200000000000045"/>
    <n v="1.6698187185755824E-2"/>
    <x v="4"/>
    <x v="47"/>
    <x v="1"/>
    <n v="14"/>
    <x v="27"/>
    <x v="4"/>
  </r>
  <r>
    <n v="68"/>
    <n v="7743520"/>
    <x v="0"/>
    <s v="NE"/>
    <s v="11812 Bowery Pl"/>
    <x v="10"/>
    <n v="3"/>
    <n v="2"/>
    <n v="0"/>
    <n v="2"/>
    <n v="1"/>
    <n v="2014"/>
    <n v="0.13800000000000001"/>
    <n v="1713"/>
    <n v="221.83"/>
    <n v="380000"/>
    <n v="224.75"/>
    <n v="385000"/>
    <n v="2.9199999999999875"/>
    <n v="1.3163233106432796E-2"/>
    <x v="15"/>
    <x v="48"/>
    <x v="1"/>
    <n v="4"/>
    <x v="4"/>
    <x v="12"/>
  </r>
  <r>
    <n v="69"/>
    <n v="6724900"/>
    <x v="0"/>
    <s v="2N"/>
    <s v="9004 Viking Dr"/>
    <x v="19"/>
    <n v="4"/>
    <n v="2"/>
    <n v="0"/>
    <n v="2"/>
    <n v="1"/>
    <n v="1968"/>
    <n v="0.215"/>
    <n v="1758"/>
    <n v="223.55"/>
    <n v="393000"/>
    <n v="223.55"/>
    <n v="393000"/>
    <n v="0"/>
    <n v="0"/>
    <x v="1"/>
    <x v="1"/>
    <x v="1"/>
    <n v="10"/>
    <x v="28"/>
    <x v="1"/>
  </r>
  <r>
    <n v="70"/>
    <n v="9898598"/>
    <x v="0"/>
    <s v="1N"/>
    <s v="7218 Villa Maria Ln"/>
    <x v="14"/>
    <n v="4"/>
    <n v="3"/>
    <n v="1"/>
    <n v="3"/>
    <n v="2"/>
    <n v="2001"/>
    <n v="0.20899999999999999"/>
    <n v="3534"/>
    <n v="231.47"/>
    <n v="818000"/>
    <n v="251.27"/>
    <n v="888000"/>
    <n v="19.800000000000011"/>
    <n v="8.5540242796042734E-2"/>
    <x v="41"/>
    <x v="49"/>
    <x v="1"/>
    <n v="4"/>
    <x v="4"/>
    <x v="21"/>
  </r>
  <r>
    <n v="71"/>
    <n v="3495514"/>
    <x v="0"/>
    <s v="1N"/>
    <s v="5803 Cedar Cliff Dr"/>
    <x v="14"/>
    <n v="4"/>
    <n v="2"/>
    <n v="1"/>
    <n v="2"/>
    <n v="2"/>
    <n v="1988"/>
    <n v="0.219"/>
    <n v="2712"/>
    <n v="231.56"/>
    <n v="628000"/>
    <n v="224"/>
    <n v="607500"/>
    <n v="-7.5600000000000023"/>
    <n v="-3.2648125755743662E-2"/>
    <x v="42"/>
    <x v="50"/>
    <x v="1"/>
    <n v="67"/>
    <x v="29"/>
    <x v="11"/>
  </r>
  <r>
    <n v="72"/>
    <n v="5719822"/>
    <x v="0"/>
    <s v="W"/>
    <s v="7417 Bonniebrook Dr"/>
    <x v="17"/>
    <n v="3"/>
    <n v="2"/>
    <n v="0"/>
    <n v="2"/>
    <n v="1"/>
    <n v="2006"/>
    <n v="0.17599999999999999"/>
    <n v="2154"/>
    <n v="232.13"/>
    <n v="500000"/>
    <n v="251.39"/>
    <n v="541500"/>
    <n v="19.259999999999991"/>
    <n v="8.2970749149183606E-2"/>
    <x v="43"/>
    <x v="51"/>
    <x v="1"/>
    <n v="3"/>
    <x v="3"/>
    <x v="2"/>
  </r>
  <r>
    <n v="73"/>
    <n v="7230198"/>
    <x v="0"/>
    <s v="SWW"/>
    <s v="9119 Granada Hills Dr"/>
    <x v="7"/>
    <n v="3"/>
    <n v="2"/>
    <n v="0"/>
    <n v="2"/>
    <n v="1"/>
    <n v="1979"/>
    <n v="0.58099999999999996"/>
    <n v="2227"/>
    <n v="235.74"/>
    <n v="525000"/>
    <n v="235.74"/>
    <n v="525000"/>
    <n v="0"/>
    <n v="0"/>
    <x v="1"/>
    <x v="1"/>
    <x v="1"/>
    <n v="13"/>
    <x v="30"/>
    <x v="1"/>
  </r>
  <r>
    <n v="74"/>
    <n v="9631247"/>
    <x v="0"/>
    <n v="3"/>
    <s v="1908 Pershing Dr"/>
    <x v="20"/>
    <n v="4"/>
    <n v="3"/>
    <n v="0"/>
    <n v="1"/>
    <n v="2"/>
    <n v="1958"/>
    <n v="0.214"/>
    <n v="1767"/>
    <n v="240.46"/>
    <n v="424900"/>
    <n v="246.86"/>
    <n v="436200"/>
    <n v="6.4000000000000057"/>
    <n v="2.6615653331115385E-2"/>
    <x v="44"/>
    <x v="52"/>
    <x v="1"/>
    <n v="6"/>
    <x v="4"/>
    <x v="4"/>
  </r>
  <r>
    <n v="75"/>
    <n v="2705653"/>
    <x v="0"/>
    <s v="1N"/>
    <s v="11101 Sierra Nevada"/>
    <x v="14"/>
    <n v="3"/>
    <n v="2"/>
    <n v="1"/>
    <n v="2"/>
    <n v="2"/>
    <n v="1985"/>
    <n v="0.21"/>
    <n v="2161"/>
    <n v="245.21"/>
    <n v="529900"/>
    <n v="245.72"/>
    <n v="531000"/>
    <n v="0.50999999999999091"/>
    <n v="2.0798499245544264E-3"/>
    <x v="45"/>
    <x v="53"/>
    <x v="1"/>
    <n v="55"/>
    <x v="31"/>
    <x v="1"/>
  </r>
  <r>
    <n v="76"/>
    <n v="6583492"/>
    <x v="0"/>
    <s v="2N"/>
    <s v="102 Oertli Ln"/>
    <x v="10"/>
    <n v="2"/>
    <n v="1"/>
    <n v="0"/>
    <n v="0"/>
    <n v="1"/>
    <n v="1936"/>
    <n v="0.22700000000000001"/>
    <n v="1094"/>
    <n v="251.37"/>
    <n v="275000"/>
    <n v="262.33999999999997"/>
    <n v="287000"/>
    <n v="10.96999999999997"/>
    <n v="4.3640848152126231E-2"/>
    <x v="27"/>
    <x v="54"/>
    <x v="1"/>
    <n v="6"/>
    <x v="32"/>
    <x v="4"/>
  </r>
  <r>
    <n v="77"/>
    <n v="1745831"/>
    <x v="0"/>
    <n v="6"/>
    <s v="612 Twelve Oaks Ln"/>
    <x v="26"/>
    <n v="3"/>
    <n v="2"/>
    <n v="1"/>
    <n v="2"/>
    <n v="2"/>
    <n v="2003"/>
    <n v="0.104"/>
    <n v="2636"/>
    <n v="252.28"/>
    <n v="665000"/>
    <n v="250.76"/>
    <n v="661000"/>
    <n v="-1.5200000000000102"/>
    <n v="-6.025051530046021E-3"/>
    <x v="46"/>
    <x v="55"/>
    <x v="1"/>
    <n v="44"/>
    <x v="33"/>
    <x v="6"/>
  </r>
  <r>
    <n v="78"/>
    <n v="5814592"/>
    <x v="0"/>
    <s v="10N"/>
    <s v="4604 S 2nd St"/>
    <x v="31"/>
    <n v="3"/>
    <n v="1"/>
    <n v="0"/>
    <n v="0"/>
    <n v="1"/>
    <n v="1959"/>
    <n v="0.16600000000000001"/>
    <n v="1066"/>
    <n v="257.97000000000003"/>
    <n v="275000"/>
    <n v="339.59"/>
    <n v="362000"/>
    <n v="81.619999999999948"/>
    <n v="0.31639337907508602"/>
    <x v="47"/>
    <x v="56"/>
    <x v="1"/>
    <n v="7"/>
    <x v="11"/>
    <x v="22"/>
  </r>
  <r>
    <n v="79"/>
    <n v="8526810"/>
    <x v="0"/>
    <s v="2N"/>
    <s v="1315 Quail Park Dr"/>
    <x v="19"/>
    <n v="4"/>
    <n v="2"/>
    <n v="1"/>
    <n v="2"/>
    <n v="2"/>
    <n v="1972"/>
    <n v="0.22800000000000001"/>
    <n v="2006"/>
    <n v="258.72000000000003"/>
    <n v="519000"/>
    <n v="258.72000000000003"/>
    <n v="519000"/>
    <n v="0"/>
    <n v="0"/>
    <x v="1"/>
    <x v="1"/>
    <x v="1"/>
    <n v="12"/>
    <x v="7"/>
    <x v="1"/>
  </r>
  <r>
    <n v="80"/>
    <n v="5380003"/>
    <x v="0"/>
    <s v="10N"/>
    <s v="1600 Sylvan Glade"/>
    <x v="31"/>
    <n v="3"/>
    <n v="1"/>
    <n v="0"/>
    <n v="0"/>
    <n v="1"/>
    <n v="1958"/>
    <n v="0.158"/>
    <n v="1462"/>
    <n v="273.52999999999997"/>
    <n v="399900"/>
    <n v="273.52999999999997"/>
    <n v="399900"/>
    <n v="0"/>
    <n v="0"/>
    <x v="1"/>
    <x v="1"/>
    <x v="1"/>
    <n v="12"/>
    <x v="10"/>
    <x v="1"/>
  </r>
  <r>
    <n v="81"/>
    <n v="6355969"/>
    <x v="0"/>
    <s v="SWW"/>
    <s v="7306 Canteen Cir"/>
    <x v="15"/>
    <n v="3"/>
    <n v="2"/>
    <n v="0"/>
    <n v="2"/>
    <n v="1"/>
    <n v="1979"/>
    <n v="0.20499999999999999"/>
    <n v="1440"/>
    <n v="274.31"/>
    <n v="395000"/>
    <n v="274.31"/>
    <n v="395000"/>
    <n v="0"/>
    <n v="0"/>
    <x v="1"/>
    <x v="1"/>
    <x v="1"/>
    <n v="10"/>
    <x v="28"/>
    <x v="1"/>
  </r>
  <r>
    <n v="82"/>
    <n v="7222539"/>
    <x v="0"/>
    <s v="N"/>
    <s v="2003 Scofield Ln"/>
    <x v="6"/>
    <n v="3"/>
    <n v="2"/>
    <n v="0"/>
    <n v="2"/>
    <n v="1"/>
    <n v="1979"/>
    <n v="0.19600000000000001"/>
    <n v="1612"/>
    <n v="279.16000000000003"/>
    <n v="450000"/>
    <n v="282.26"/>
    <n v="455000"/>
    <n v="3.0999999999999659"/>
    <n v="1.1104742799827932E-2"/>
    <x v="15"/>
    <x v="57"/>
    <x v="1"/>
    <n v="13"/>
    <x v="10"/>
    <x v="12"/>
  </r>
  <r>
    <n v="83"/>
    <n v="5411196"/>
    <x v="0"/>
    <s v="W"/>
    <s v="9405 TOWANA Trl"/>
    <x v="30"/>
    <n v="3"/>
    <n v="2"/>
    <n v="0"/>
    <n v="2"/>
    <n v="1"/>
    <n v="1984"/>
    <n v="1.22"/>
    <n v="1780"/>
    <n v="297.7"/>
    <n v="529900"/>
    <n v="340.45"/>
    <n v="606000"/>
    <n v="42.75"/>
    <n v="0.143600940544172"/>
    <x v="48"/>
    <x v="58"/>
    <x v="1"/>
    <n v="5"/>
    <x v="16"/>
    <x v="23"/>
  </r>
  <r>
    <n v="84"/>
    <n v="3203836"/>
    <x v="0"/>
    <s v="10S"/>
    <s v="1103 Matthews Ln #3"/>
    <x v="31"/>
    <n v="4"/>
    <n v="3"/>
    <n v="1"/>
    <n v="2"/>
    <n v="1"/>
    <n v="2020"/>
    <n v="0.45"/>
    <n v="2235"/>
    <n v="304.7"/>
    <n v="681000"/>
    <n v="304.7"/>
    <n v="681000"/>
    <n v="0"/>
    <n v="0"/>
    <x v="1"/>
    <x v="1"/>
    <x v="1"/>
    <n v="39"/>
    <x v="34"/>
    <x v="1"/>
  </r>
  <r>
    <n v="85"/>
    <n v="8602604"/>
    <x v="0"/>
    <s v="1N"/>
    <s v="11614 Fast Horse Dr"/>
    <x v="14"/>
    <n v="3"/>
    <n v="2"/>
    <n v="0"/>
    <n v="2"/>
    <n v="1"/>
    <n v="1975"/>
    <n v="0.13800000000000001"/>
    <n v="1409"/>
    <n v="308.73"/>
    <n v="435000"/>
    <n v="319.64"/>
    <n v="450375"/>
    <n v="10.909999999999968"/>
    <n v="3.533832151070504E-2"/>
    <x v="49"/>
    <x v="59"/>
    <x v="1"/>
    <n v="5"/>
    <x v="4"/>
    <x v="8"/>
  </r>
  <r>
    <n v="86"/>
    <n v="5766154"/>
    <x v="0"/>
    <n v="2"/>
    <s v="7805 Gault St"/>
    <x v="25"/>
    <n v="3"/>
    <n v="2"/>
    <n v="0"/>
    <n v="0"/>
    <n v="1"/>
    <n v="2011"/>
    <n v="0.126"/>
    <n v="1750"/>
    <n v="314.29000000000002"/>
    <n v="550000"/>
    <n v="320"/>
    <n v="560000"/>
    <n v="5.7099999999999795"/>
    <n v="1.8167934073626203E-2"/>
    <x v="4"/>
    <x v="60"/>
    <x v="1"/>
    <n v="0"/>
    <x v="1"/>
    <x v="4"/>
  </r>
  <r>
    <n v="87"/>
    <n v="4283965"/>
    <x v="0"/>
    <s v="1N"/>
    <s v="6304 Lakewood Holw"/>
    <x v="18"/>
    <n v="3"/>
    <n v="2"/>
    <n v="0"/>
    <n v="2"/>
    <n v="1"/>
    <n v="1980"/>
    <n v="0.11600000000000001"/>
    <n v="1490"/>
    <n v="318.79000000000002"/>
    <n v="475000"/>
    <n v="335.57"/>
    <n v="500000"/>
    <n v="16.779999999999973"/>
    <n v="5.2636531886194583E-2"/>
    <x v="50"/>
    <x v="61"/>
    <x v="1"/>
    <n v="7"/>
    <x v="11"/>
    <x v="19"/>
  </r>
  <r>
    <n v="88"/>
    <n v="2239586"/>
    <x v="0"/>
    <s v="RN"/>
    <s v="1104 S QUINLAN PARK Rd"/>
    <x v="29"/>
    <n v="2"/>
    <n v="1"/>
    <n v="0"/>
    <n v="0"/>
    <n v="1"/>
    <n v="1972"/>
    <n v="0.30199999999999999"/>
    <n v="1092"/>
    <n v="319.60000000000002"/>
    <n v="349000"/>
    <n v="319.60000000000002"/>
    <n v="349000"/>
    <n v="0"/>
    <n v="0"/>
    <x v="1"/>
    <x v="1"/>
    <x v="1"/>
    <n v="6"/>
    <x v="16"/>
    <x v="1"/>
  </r>
  <r>
    <n v="89"/>
    <n v="5794020"/>
    <x v="0"/>
    <n v="6"/>
    <s v="1608 Bridgeway Dr"/>
    <x v="26"/>
    <n v="3"/>
    <n v="2"/>
    <n v="1"/>
    <n v="2"/>
    <n v="2"/>
    <n v="2000"/>
    <n v="8.4000000000000005E-2"/>
    <n v="1944"/>
    <n v="321.5"/>
    <n v="625000"/>
    <n v="313.79000000000002"/>
    <n v="610000"/>
    <n v="-7.7099999999999795"/>
    <n v="-2.3981337480559813E-2"/>
    <x v="25"/>
    <x v="62"/>
    <x v="1"/>
    <n v="104"/>
    <x v="35"/>
    <x v="17"/>
  </r>
  <r>
    <n v="90"/>
    <n v="2223778"/>
    <x v="0"/>
    <s v="10N"/>
    <s v="2819 Nordham Dr"/>
    <x v="31"/>
    <n v="3"/>
    <n v="2"/>
    <n v="0"/>
    <n v="2"/>
    <n v="1"/>
    <n v="1978"/>
    <n v="0.16800000000000001"/>
    <n v="1517"/>
    <n v="323.99"/>
    <n v="491500"/>
    <n v="326.3"/>
    <n v="495000"/>
    <n v="2.3100000000000023"/>
    <n v="7.1298496867187328E-3"/>
    <x v="51"/>
    <x v="63"/>
    <x v="1"/>
    <n v="26"/>
    <x v="36"/>
    <x v="12"/>
  </r>
  <r>
    <n v="91"/>
    <n v="8887301"/>
    <x v="0"/>
    <s v="LS"/>
    <s v="207 Bisset Ct"/>
    <x v="11"/>
    <n v="5"/>
    <n v="4"/>
    <n v="1"/>
    <n v="3"/>
    <n v="2"/>
    <n v="2012"/>
    <n v="0.36399999999999999"/>
    <n v="4854"/>
    <n v="327.56"/>
    <n v="1590000"/>
    <n v="328.59"/>
    <n v="1595000"/>
    <n v="1.0299999999999727"/>
    <n v="3.1444620832823686E-3"/>
    <x v="15"/>
    <x v="64"/>
    <x v="1"/>
    <n v="17"/>
    <x v="19"/>
    <x v="12"/>
  </r>
  <r>
    <n v="92"/>
    <n v="1165277"/>
    <x v="0"/>
    <s v="10N"/>
    <s v="6506 Krollton Dr"/>
    <x v="31"/>
    <n v="3"/>
    <n v="2"/>
    <n v="0"/>
    <n v="2"/>
    <n v="1"/>
    <n v="1973"/>
    <n v="0.161"/>
    <n v="1342"/>
    <n v="327.87"/>
    <n v="440000"/>
    <n v="327.87"/>
    <n v="440000"/>
    <n v="0"/>
    <n v="0"/>
    <x v="1"/>
    <x v="1"/>
    <x v="1"/>
    <n v="3"/>
    <x v="3"/>
    <x v="1"/>
  </r>
  <r>
    <n v="93"/>
    <n v="1796942"/>
    <x v="0"/>
    <n v="3"/>
    <s v="2002 Encino Cir"/>
    <x v="20"/>
    <n v="3"/>
    <n v="2"/>
    <n v="0"/>
    <n v="2"/>
    <n v="1"/>
    <n v="1969"/>
    <n v="0.158"/>
    <n v="1345"/>
    <n v="334.57"/>
    <n v="449999"/>
    <n v="318.22000000000003"/>
    <n v="428000"/>
    <n v="-16.349999999999966"/>
    <n v="-4.8868697133634113E-2"/>
    <x v="52"/>
    <x v="65"/>
    <x v="1"/>
    <n v="6"/>
    <x v="32"/>
    <x v="11"/>
  </r>
  <r>
    <n v="94"/>
    <n v="9274393"/>
    <x v="0"/>
    <s v="UT"/>
    <s v="3204 Hemphill Park"/>
    <x v="32"/>
    <n v="3"/>
    <n v="2"/>
    <n v="0"/>
    <n v="2"/>
    <n v="1"/>
    <n v="1928"/>
    <n v="0.151"/>
    <n v="2242"/>
    <n v="356.78"/>
    <n v="799900"/>
    <n v="330.06"/>
    <n v="740000"/>
    <n v="-26.71999999999997"/>
    <n v="-7.489209036380956E-2"/>
    <x v="53"/>
    <x v="66"/>
    <x v="1"/>
    <n v="47"/>
    <x v="37"/>
    <x v="24"/>
  </r>
  <r>
    <n v="95"/>
    <n v="1922212"/>
    <x v="0"/>
    <n v="9"/>
    <s v="2605 Douglas St"/>
    <x v="33"/>
    <n v="3"/>
    <n v="2"/>
    <n v="0"/>
    <n v="2"/>
    <n v="1"/>
    <n v="1964"/>
    <n v="0.25600000000000001"/>
    <n v="1495"/>
    <n v="367.89"/>
    <n v="550000"/>
    <n v="357.86"/>
    <n v="535000"/>
    <n v="-10.029999999999973"/>
    <n v="-2.7263584223545009E-2"/>
    <x v="25"/>
    <x v="67"/>
    <x v="1"/>
    <n v="102"/>
    <x v="38"/>
    <x v="17"/>
  </r>
  <r>
    <n v="96"/>
    <n v="2303054"/>
    <x v="0"/>
    <s v="1A"/>
    <s v="7220 RUNNING ROPE"/>
    <x v="34"/>
    <n v="4"/>
    <n v="3"/>
    <n v="0"/>
    <n v="2"/>
    <n v="1"/>
    <n v="1969"/>
    <n v="0"/>
    <n v="2430"/>
    <n v="370.33"/>
    <n v="899900"/>
    <n v="406.38"/>
    <n v="987500"/>
    <n v="36.050000000000011"/>
    <n v="9.7345610671563235E-2"/>
    <x v="54"/>
    <x v="68"/>
    <x v="1"/>
    <n v="5"/>
    <x v="4"/>
    <x v="25"/>
  </r>
  <r>
    <n v="97"/>
    <n v="4125952"/>
    <x v="0"/>
    <n v="3"/>
    <s v="7011 Blessing Ave #2"/>
    <x v="12"/>
    <n v="2"/>
    <n v="2"/>
    <n v="1"/>
    <n v="1"/>
    <n v="2"/>
    <n v="2020"/>
    <n v="0.1"/>
    <n v="1098"/>
    <n v="400.64"/>
    <n v="439900"/>
    <n v="400.64"/>
    <n v="439900"/>
    <n v="0"/>
    <n v="0"/>
    <x v="1"/>
    <x v="1"/>
    <x v="1"/>
    <n v="1"/>
    <x v="5"/>
    <x v="1"/>
  </r>
  <r>
    <n v="98"/>
    <n v="2237992"/>
    <x v="0"/>
    <n v="6"/>
    <s v="1312 Newning Ave"/>
    <x v="26"/>
    <n v="5"/>
    <n v="4"/>
    <n v="1"/>
    <n v="2"/>
    <n v="3"/>
    <n v="1890"/>
    <n v="0.154"/>
    <n v="3165"/>
    <n v="401.26"/>
    <n v="1270000"/>
    <n v="385.47"/>
    <n v="1220000"/>
    <n v="-15.789999999999964"/>
    <n v="-3.935104421073609E-2"/>
    <x v="28"/>
    <x v="69"/>
    <x v="1"/>
    <n v="25"/>
    <x v="39"/>
    <x v="18"/>
  </r>
  <r>
    <n v="99"/>
    <n v="9342024"/>
    <x v="0"/>
    <s v="W"/>
    <s v="2305 Barton Creek Blvd #1"/>
    <x v="17"/>
    <n v="3"/>
    <n v="3"/>
    <n v="0"/>
    <n v="2"/>
    <n v="1"/>
    <n v="1999"/>
    <n v="0"/>
    <n v="3108"/>
    <n v="402.19"/>
    <n v="1250000"/>
    <n v="390.12"/>
    <n v="1212500"/>
    <n v="-12.069999999999993"/>
    <n v="-3.0010691464233307E-2"/>
    <x v="55"/>
    <x v="70"/>
    <x v="1"/>
    <n v="42"/>
    <x v="40"/>
    <x v="26"/>
  </r>
  <r>
    <n v="100"/>
    <n v="7442216"/>
    <x v="0"/>
    <n v="5"/>
    <s v="2714 E 3rd St"/>
    <x v="24"/>
    <n v="5"/>
    <n v="4"/>
    <n v="0"/>
    <n v="0"/>
    <n v="1"/>
    <n v="1954"/>
    <n v="0.16300000000000001"/>
    <n v="2245"/>
    <n v="435.63"/>
    <n v="978000"/>
    <n v="427.62"/>
    <n v="960000"/>
    <n v="-8.0099999999999909"/>
    <n v="-1.8387163418497329E-2"/>
    <x v="56"/>
    <x v="71"/>
    <x v="1"/>
    <n v="8"/>
    <x v="2"/>
    <x v="11"/>
  </r>
  <r>
    <n v="101"/>
    <n v="2554500"/>
    <x v="0"/>
    <n v="5"/>
    <s v="1107 Lambie St"/>
    <x v="24"/>
    <n v="7"/>
    <n v="3"/>
    <n v="1"/>
    <n v="0"/>
    <n v="3"/>
    <n v="2015"/>
    <n v="0.13800000000000001"/>
    <n v="2594"/>
    <n v="462.61"/>
    <n v="1200000"/>
    <n v="443.33"/>
    <n v="1150000"/>
    <n v="-19.28000000000003"/>
    <n v="-4.167657422018553E-2"/>
    <x v="28"/>
    <x v="72"/>
    <x v="1"/>
    <n v="151"/>
    <x v="41"/>
    <x v="18"/>
  </r>
  <r>
    <n v="102"/>
    <n v="7325481"/>
    <x v="0"/>
    <s v="10N"/>
    <s v="4700 Gillis St"/>
    <x v="31"/>
    <n v="4"/>
    <n v="3"/>
    <n v="0"/>
    <n v="2"/>
    <n v="1"/>
    <n v="2020"/>
    <n v="0.19"/>
    <n v="2570"/>
    <n v="476.65"/>
    <n v="1225000"/>
    <n v="472.76"/>
    <n v="1215000"/>
    <n v="-3.8899999999999864"/>
    <n v="-8.1611245148431478E-3"/>
    <x v="57"/>
    <x v="73"/>
    <x v="1"/>
    <n v="101"/>
    <x v="42"/>
    <x v="0"/>
  </r>
  <r>
    <n v="103"/>
    <n v="9163115"/>
    <x v="0"/>
    <s v="1A"/>
    <s v="4207 Lonesome Valley Ct"/>
    <x v="34"/>
    <n v="4"/>
    <n v="3"/>
    <n v="1"/>
    <n v="2"/>
    <n v="2"/>
    <n v="1996"/>
    <n v="4.5739999999999998"/>
    <n v="3571"/>
    <n v="504.06"/>
    <n v="1800000"/>
    <n v="476.06"/>
    <n v="1700000"/>
    <n v="-28"/>
    <n v="-5.5548942586200058E-2"/>
    <x v="58"/>
    <x v="74"/>
    <x v="1"/>
    <n v="33"/>
    <x v="43"/>
    <x v="27"/>
  </r>
  <r>
    <n v="104"/>
    <n v="7300625"/>
    <x v="0"/>
    <n v="5"/>
    <s v="2604 Francisco St"/>
    <x v="24"/>
    <n v="1"/>
    <n v="1"/>
    <n v="0"/>
    <n v="0"/>
    <n v="1"/>
    <n v="1930"/>
    <n v="0.13900000000000001"/>
    <n v="624"/>
    <n v="641.03"/>
    <n v="400000"/>
    <n v="689.1"/>
    <n v="430000"/>
    <n v="48.07000000000005"/>
    <n v="7.498869007690756E-2"/>
    <x v="10"/>
    <x v="75"/>
    <x v="1"/>
    <n v="3"/>
    <x v="3"/>
    <x v="9"/>
  </r>
  <r>
    <n v="105"/>
    <n v="2439869"/>
    <x v="0"/>
    <s v="LS"/>
    <s v="1105 OAK HURST Rd"/>
    <x v="16"/>
    <n v="3"/>
    <n v="2"/>
    <n v="0"/>
    <n v="6"/>
    <n v="1"/>
    <n v="1960"/>
    <n v="1.75"/>
    <n v="1812"/>
    <n v="814.02"/>
    <n v="1475000"/>
    <n v="814.02"/>
    <n v="1475000"/>
    <n v="0"/>
    <n v="0"/>
    <x v="1"/>
    <x v="1"/>
    <x v="1"/>
    <n v="7"/>
    <x v="11"/>
    <x v="1"/>
  </r>
  <r>
    <n v="106"/>
    <n v="8234118"/>
    <x v="0"/>
    <s v="SC"/>
    <s v="5545 Kleberg Ln"/>
    <x v="35"/>
    <n v="4"/>
    <n v="2"/>
    <n v="1"/>
    <n v="2"/>
    <n v="2"/>
    <n v="2009"/>
    <n v="0.11899999999999999"/>
    <n v="2402"/>
    <n v="129.06"/>
    <n v="310000"/>
    <n v="128.22999999999999"/>
    <n v="308000"/>
    <n v="-0.83000000000001251"/>
    <n v="-6.4311173097784946E-3"/>
    <x v="59"/>
    <x v="76"/>
    <x v="2"/>
    <n v="2"/>
    <x v="6"/>
    <x v="1"/>
  </r>
  <r>
    <n v="107"/>
    <n v="7811169"/>
    <x v="0"/>
    <s v="SC"/>
    <s v="10101 SHINNECOCK HILLS Dr"/>
    <x v="35"/>
    <n v="5"/>
    <n v="3"/>
    <n v="1"/>
    <n v="2"/>
    <n v="2"/>
    <n v="1990"/>
    <n v="0.20499999999999999"/>
    <n v="3346"/>
    <n v="149.4"/>
    <n v="499900"/>
    <n v="147.63999999999999"/>
    <n v="494000"/>
    <n v="-1.7600000000000193"/>
    <n v="-1.1780455153949258E-2"/>
    <x v="60"/>
    <x v="77"/>
    <x v="2"/>
    <n v="30"/>
    <x v="44"/>
    <x v="6"/>
  </r>
  <r>
    <n v="108"/>
    <n v="7446319"/>
    <x v="0"/>
    <s v="SWW"/>
    <s v="5634 Wagon Train Rd"/>
    <x v="15"/>
    <n v="3"/>
    <n v="2"/>
    <n v="1"/>
    <n v="2"/>
    <n v="2"/>
    <n v="1983"/>
    <n v="0.20499999999999999"/>
    <n v="2116"/>
    <n v="153.54"/>
    <n v="324900"/>
    <n v="173.05"/>
    <n v="366170"/>
    <n v="19.510000000000019"/>
    <n v="0.12706786505145251"/>
    <x v="61"/>
    <x v="78"/>
    <x v="2"/>
    <n v="4"/>
    <x v="4"/>
    <x v="2"/>
  </r>
  <r>
    <n v="109"/>
    <n v="3018765"/>
    <x v="0"/>
    <n v="3"/>
    <s v="5710 Gloucester Ln"/>
    <x v="20"/>
    <n v="4"/>
    <n v="2"/>
    <n v="2"/>
    <n v="0"/>
    <n v="2"/>
    <n v="1970"/>
    <n v="0.28699999999999998"/>
    <n v="2232"/>
    <n v="168.01"/>
    <n v="375000"/>
    <n v="161.96"/>
    <n v="361500"/>
    <n v="-6.0499999999999829"/>
    <n v="-3.6009761323730634E-2"/>
    <x v="62"/>
    <x v="79"/>
    <x v="2"/>
    <n v="36"/>
    <x v="45"/>
    <x v="17"/>
  </r>
  <r>
    <n v="110"/>
    <n v="8431981"/>
    <x v="0"/>
    <s v="SWE"/>
    <s v="2024 Boyds Way"/>
    <x v="9"/>
    <n v="4"/>
    <n v="2"/>
    <n v="1"/>
    <n v="2"/>
    <n v="2"/>
    <n v="2005"/>
    <n v="0.11899999999999999"/>
    <n v="1846"/>
    <n v="180.34"/>
    <n v="332900"/>
    <n v="180.34"/>
    <n v="332900"/>
    <n v="0"/>
    <n v="0"/>
    <x v="1"/>
    <x v="1"/>
    <x v="2"/>
    <n v="4"/>
    <x v="4"/>
    <x v="1"/>
  </r>
  <r>
    <n v="111"/>
    <n v="2912184"/>
    <x v="0"/>
    <s v="2N"/>
    <s v="10610 Turner Dr"/>
    <x v="10"/>
    <n v="3"/>
    <n v="2"/>
    <n v="0"/>
    <n v="0"/>
    <n v="1"/>
    <n v="1973"/>
    <n v="0.33100000000000002"/>
    <n v="1680"/>
    <n v="196.43"/>
    <n v="330000"/>
    <n v="187.5"/>
    <n v="315000"/>
    <n v="-8.9300000000000068"/>
    <n v="-4.5461487552817828E-2"/>
    <x v="25"/>
    <x v="80"/>
    <x v="2"/>
    <n v="136"/>
    <x v="46"/>
    <x v="17"/>
  </r>
  <r>
    <n v="112"/>
    <n v="4306808"/>
    <x v="0"/>
    <s v="HD"/>
    <s v="300 Pemberton Way"/>
    <x v="7"/>
    <n v="5"/>
    <n v="4"/>
    <n v="2"/>
    <n v="3"/>
    <n v="1.5"/>
    <n v="2012"/>
    <n v="3.3929999999999998"/>
    <n v="4968"/>
    <n v="198.27"/>
    <n v="985000"/>
    <n v="198.27"/>
    <n v="985000"/>
    <n v="0"/>
    <n v="0"/>
    <x v="1"/>
    <x v="1"/>
    <x v="2"/>
    <n v="13"/>
    <x v="30"/>
    <x v="1"/>
  </r>
  <r>
    <n v="113"/>
    <n v="7655345"/>
    <x v="0"/>
    <s v="10S"/>
    <s v="8929 Lanna Bluff Loop"/>
    <x v="15"/>
    <n v="3"/>
    <n v="2"/>
    <n v="1"/>
    <n v="2"/>
    <n v="2"/>
    <n v="1999"/>
    <n v="0.19500000000000001"/>
    <n v="2168"/>
    <n v="207.56"/>
    <n v="450000"/>
    <n v="203.87"/>
    <n v="442000"/>
    <n v="-3.6899999999999977"/>
    <n v="-1.7777991905954894E-2"/>
    <x v="63"/>
    <x v="81"/>
    <x v="2"/>
    <n v="7"/>
    <x v="11"/>
    <x v="0"/>
  </r>
  <r>
    <n v="114"/>
    <n v="9726184"/>
    <x v="0"/>
    <s v="N"/>
    <s v="14511 Sandy Side Dr"/>
    <x v="5"/>
    <n v="3"/>
    <n v="2"/>
    <n v="0"/>
    <n v="2"/>
    <n v="1"/>
    <n v="1984"/>
    <n v="0.16900000000000001"/>
    <n v="1535"/>
    <n v="208.47"/>
    <n v="320000"/>
    <n v="221.5"/>
    <n v="340000"/>
    <n v="13.030000000000001"/>
    <n v="6.2502998033290166E-2"/>
    <x v="64"/>
    <x v="82"/>
    <x v="2"/>
    <n v="2"/>
    <x v="5"/>
    <x v="10"/>
  </r>
  <r>
    <n v="115"/>
    <n v="2101604"/>
    <x v="0"/>
    <s v="HD"/>
    <s v="350 Sand Hills Ln"/>
    <x v="7"/>
    <n v="4"/>
    <n v="3"/>
    <n v="0"/>
    <n v="2"/>
    <n v="1"/>
    <n v="2015"/>
    <n v="0.26600000000000001"/>
    <n v="3062"/>
    <n v="212.28"/>
    <n v="650000"/>
    <n v="230.57"/>
    <n v="706000"/>
    <n v="18.289999999999992"/>
    <n v="8.6159788957979988E-2"/>
    <x v="65"/>
    <x v="83"/>
    <x v="2"/>
    <n v="3"/>
    <x v="3"/>
    <x v="3"/>
  </r>
  <r>
    <n v="116"/>
    <n v="7148692"/>
    <x v="0"/>
    <s v="SWW"/>
    <s v="7517 Vol Walker Dr"/>
    <x v="15"/>
    <n v="4"/>
    <n v="2"/>
    <n v="1"/>
    <n v="2"/>
    <n v="2"/>
    <n v="1995"/>
    <n v="0.17899999999999999"/>
    <n v="2175"/>
    <n v="213.79"/>
    <n v="465000"/>
    <n v="220.69"/>
    <n v="480000"/>
    <n v="6.9000000000000057"/>
    <n v="3.2274662051545937E-2"/>
    <x v="31"/>
    <x v="84"/>
    <x v="2"/>
    <n v="4"/>
    <x v="4"/>
    <x v="8"/>
  </r>
  <r>
    <n v="117"/>
    <n v="1960358"/>
    <x v="0"/>
    <s v="SWW"/>
    <s v="8005 Cheno Cortina Trl"/>
    <x v="15"/>
    <n v="4"/>
    <n v="2"/>
    <n v="1"/>
    <n v="2"/>
    <n v="2"/>
    <n v="1993"/>
    <n v="0.13700000000000001"/>
    <n v="2056"/>
    <n v="214.01"/>
    <n v="439995"/>
    <n v="215.95"/>
    <n v="444000"/>
    <n v="1.9399999999999977"/>
    <n v="9.0649969627587396E-3"/>
    <x v="66"/>
    <x v="85"/>
    <x v="2"/>
    <n v="6"/>
    <x v="32"/>
    <x v="12"/>
  </r>
  <r>
    <n v="118"/>
    <n v="1948396"/>
    <x v="0"/>
    <s v="RN"/>
    <s v="12717 Oxen Way"/>
    <x v="29"/>
    <n v="3"/>
    <n v="2"/>
    <n v="0"/>
    <n v="2"/>
    <n v="1"/>
    <n v="1998"/>
    <n v="0.19600000000000001"/>
    <n v="2101"/>
    <n v="214.18"/>
    <n v="450000"/>
    <n v="230.84"/>
    <n v="485000"/>
    <n v="16.659999999999997"/>
    <n v="7.77850406200392E-2"/>
    <x v="67"/>
    <x v="86"/>
    <x v="2"/>
    <n v="3"/>
    <x v="3"/>
    <x v="20"/>
  </r>
  <r>
    <n v="119"/>
    <n v="9289946"/>
    <x v="0"/>
    <s v="LS"/>
    <s v="5202 Traviston Dr"/>
    <x v="11"/>
    <n v="4"/>
    <n v="3"/>
    <n v="0"/>
    <n v="2"/>
    <n v="2"/>
    <n v="2019"/>
    <n v="0.153"/>
    <n v="2101"/>
    <n v="221.32"/>
    <n v="465000"/>
    <n v="226.08"/>
    <n v="475000"/>
    <n v="4.7600000000000193"/>
    <n v="2.1507319718055393E-2"/>
    <x v="4"/>
    <x v="8"/>
    <x v="2"/>
    <n v="3"/>
    <x v="6"/>
    <x v="4"/>
  </r>
  <r>
    <n v="120"/>
    <n v="6167607"/>
    <x v="0"/>
    <s v="RN"/>
    <s v="12308 Simmental Dr"/>
    <x v="29"/>
    <n v="5"/>
    <n v="3"/>
    <n v="1"/>
    <n v="2"/>
    <n v="2"/>
    <n v="2020"/>
    <n v="0"/>
    <n v="3078"/>
    <n v="226.27"/>
    <n v="696465"/>
    <n v="226.27"/>
    <n v="696465"/>
    <n v="0"/>
    <n v="0"/>
    <x v="1"/>
    <x v="1"/>
    <x v="2"/>
    <n v="257"/>
    <x v="47"/>
    <x v="1"/>
  </r>
  <r>
    <n v="121"/>
    <n v="2627028"/>
    <x v="0"/>
    <s v="10N"/>
    <s v="5003 Tahoe Trl"/>
    <x v="31"/>
    <n v="4"/>
    <n v="2"/>
    <n v="1"/>
    <n v="2"/>
    <n v="2"/>
    <n v="1965"/>
    <n v="0.193"/>
    <n v="2105"/>
    <n v="237.53"/>
    <n v="500000"/>
    <n v="243.23"/>
    <n v="512000"/>
    <n v="5.6999999999999886"/>
    <n v="2.3996968803940508E-2"/>
    <x v="27"/>
    <x v="87"/>
    <x v="2"/>
    <n v="2"/>
    <x v="6"/>
    <x v="4"/>
  </r>
  <r>
    <n v="122"/>
    <n v="4387128"/>
    <x v="0"/>
    <s v="LS"/>
    <s v="5414 Traviston Dr"/>
    <x v="11"/>
    <n v="3"/>
    <n v="2"/>
    <n v="1"/>
    <n v="2"/>
    <n v="2"/>
    <n v="2019"/>
    <n v="0.11"/>
    <n v="2065"/>
    <n v="239.71"/>
    <n v="495000"/>
    <n v="239.71"/>
    <n v="495000"/>
    <n v="0"/>
    <n v="0"/>
    <x v="1"/>
    <x v="1"/>
    <x v="2"/>
    <n v="8"/>
    <x v="11"/>
    <x v="1"/>
  </r>
  <r>
    <n v="123"/>
    <n v="1923364"/>
    <x v="0"/>
    <s v="1N"/>
    <s v="11808 Broad Oaks Dr"/>
    <x v="14"/>
    <n v="3"/>
    <n v="2"/>
    <n v="0"/>
    <n v="2"/>
    <n v="1.5"/>
    <n v="1973"/>
    <n v="0.218"/>
    <n v="1983"/>
    <n v="252.14"/>
    <n v="500000"/>
    <n v="221.89"/>
    <n v="440000"/>
    <n v="-30.25"/>
    <n v="-0.11997303085587373"/>
    <x v="68"/>
    <x v="88"/>
    <x v="2"/>
    <n v="6"/>
    <x v="32"/>
    <x v="24"/>
  </r>
  <r>
    <n v="124"/>
    <n v="7436184"/>
    <x v="0"/>
    <n v="5"/>
    <s v="4403 Elmsgrove Dr"/>
    <x v="21"/>
    <n v="3"/>
    <n v="2"/>
    <n v="0"/>
    <n v="2"/>
    <n v="1"/>
    <n v="1965"/>
    <n v="0.26700000000000002"/>
    <n v="1767"/>
    <n v="254.67"/>
    <n v="450000"/>
    <n v="209.39"/>
    <n v="370000"/>
    <n v="-45.28"/>
    <n v="-0.17779871991204305"/>
    <x v="69"/>
    <x v="89"/>
    <x v="2"/>
    <n v="15"/>
    <x v="48"/>
    <x v="28"/>
  </r>
  <r>
    <n v="125"/>
    <n v="7983643"/>
    <x v="0"/>
    <s v="8W"/>
    <s v="1900 Trillium Cv"/>
    <x v="36"/>
    <n v="5"/>
    <n v="3"/>
    <n v="0"/>
    <n v="2"/>
    <n v="1"/>
    <n v="1996"/>
    <n v="0.33600000000000002"/>
    <n v="3133"/>
    <n v="255"/>
    <n v="798900"/>
    <n v="263.33"/>
    <n v="825000"/>
    <n v="8.3299999999999841"/>
    <n v="3.2666666666666601E-2"/>
    <x v="70"/>
    <x v="90"/>
    <x v="2"/>
    <n v="2"/>
    <x v="6"/>
    <x v="19"/>
  </r>
  <r>
    <n v="126"/>
    <n v="3347728"/>
    <x v="0"/>
    <n v="2"/>
    <s v="1200 Stobaugh St #A"/>
    <x v="25"/>
    <n v="4"/>
    <n v="2"/>
    <n v="2"/>
    <n v="1"/>
    <n v="3"/>
    <n v="2019"/>
    <n v="0.16600000000000001"/>
    <n v="2716"/>
    <n v="257.36"/>
    <n v="699000"/>
    <n v="257.36"/>
    <n v="699000"/>
    <n v="0"/>
    <n v="0"/>
    <x v="1"/>
    <x v="1"/>
    <x v="2"/>
    <n v="5"/>
    <x v="16"/>
    <x v="1"/>
  </r>
  <r>
    <n v="127"/>
    <n v="6521427"/>
    <x v="0"/>
    <s v="1N"/>
    <s v="12903 Coridan Dr"/>
    <x v="6"/>
    <n v="3"/>
    <n v="2"/>
    <n v="0"/>
    <n v="2"/>
    <n v="1"/>
    <n v="1985"/>
    <n v="0.13100000000000001"/>
    <n v="1481"/>
    <n v="259.95999999999998"/>
    <n v="385000"/>
    <n v="259.62"/>
    <n v="384500"/>
    <n v="-0.33999999999997499"/>
    <n v="-1.307893522080224E-3"/>
    <x v="71"/>
    <x v="91"/>
    <x v="2"/>
    <n v="4"/>
    <x v="4"/>
    <x v="1"/>
  </r>
  <r>
    <n v="128"/>
    <n v="2183120"/>
    <x v="0"/>
    <s v="10N"/>
    <s v="805 Turtle Creek Blvd"/>
    <x v="31"/>
    <n v="3"/>
    <n v="2"/>
    <n v="0"/>
    <n v="1"/>
    <n v="1"/>
    <n v="1970"/>
    <n v="0.16400000000000001"/>
    <n v="1488"/>
    <n v="261.42"/>
    <n v="389000"/>
    <n v="255.38"/>
    <n v="380000"/>
    <n v="-6.0400000000000205"/>
    <n v="-2.3104582663912555E-2"/>
    <x v="13"/>
    <x v="92"/>
    <x v="2"/>
    <n v="65"/>
    <x v="49"/>
    <x v="0"/>
  </r>
  <r>
    <n v="129"/>
    <n v="2727536"/>
    <x v="0"/>
    <s v="W"/>
    <s v="4180 Travis Country Cir"/>
    <x v="17"/>
    <n v="3"/>
    <n v="2"/>
    <n v="0"/>
    <n v="2"/>
    <n v="1"/>
    <n v="1979"/>
    <n v="0.20200000000000001"/>
    <n v="1811"/>
    <n v="289.89999999999998"/>
    <n v="525000"/>
    <n v="316.12"/>
    <n v="572500"/>
    <n v="26.220000000000027"/>
    <n v="9.0444981027940768E-2"/>
    <x v="72"/>
    <x v="93"/>
    <x v="2"/>
    <n v="3"/>
    <x v="3"/>
    <x v="15"/>
  </r>
  <r>
    <n v="130"/>
    <n v="7596308"/>
    <x v="0"/>
    <n v="9"/>
    <s v="1413 Waterloo Shore Ln #12"/>
    <x v="33"/>
    <n v="3"/>
    <n v="3"/>
    <n v="1"/>
    <n v="2"/>
    <n v="3"/>
    <n v="2016"/>
    <n v="5.6000000000000001E-2"/>
    <n v="1888"/>
    <n v="291.31"/>
    <n v="550000"/>
    <n v="291.31"/>
    <n v="550000"/>
    <n v="0"/>
    <n v="0"/>
    <x v="1"/>
    <x v="1"/>
    <x v="2"/>
    <n v="5"/>
    <x v="16"/>
    <x v="1"/>
  </r>
  <r>
    <n v="131"/>
    <n v="3309060"/>
    <x v="0"/>
    <n v="9"/>
    <s v="6320 1/2 El Mirando St"/>
    <x v="33"/>
    <n v="4"/>
    <n v="3"/>
    <n v="0"/>
    <n v="2"/>
    <n v="2"/>
    <n v="2020"/>
    <n v="0.16700000000000001"/>
    <n v="2435"/>
    <n v="307.60000000000002"/>
    <n v="749000"/>
    <n v="307.60000000000002"/>
    <n v="749000"/>
    <n v="0"/>
    <n v="0"/>
    <x v="1"/>
    <x v="1"/>
    <x v="2"/>
    <n v="7"/>
    <x v="11"/>
    <x v="1"/>
  </r>
  <r>
    <n v="132"/>
    <n v="3140400"/>
    <x v="0"/>
    <s v="1N"/>
    <s v="7700 Danwood Dr"/>
    <x v="14"/>
    <n v="4"/>
    <n v="2"/>
    <n v="0"/>
    <n v="2"/>
    <n v="1"/>
    <n v="1975"/>
    <n v="0.30399999999999999"/>
    <n v="1782"/>
    <n v="308.64"/>
    <n v="550000"/>
    <n v="325.48"/>
    <n v="580000"/>
    <n v="16.840000000000032"/>
    <n v="5.456194919647496E-2"/>
    <x v="10"/>
    <x v="94"/>
    <x v="2"/>
    <n v="2"/>
    <x v="6"/>
    <x v="9"/>
  </r>
  <r>
    <n v="133"/>
    <n v="9034996"/>
    <x v="0"/>
    <s v="W"/>
    <s v="8309 Club Ridge Dr"/>
    <x v="17"/>
    <n v="4"/>
    <n v="4"/>
    <n v="0"/>
    <n v="2"/>
    <n v="2"/>
    <n v="1994"/>
    <n v="0.34300000000000003"/>
    <n v="5381"/>
    <n v="315"/>
    <n v="1695000"/>
    <n v="299.2"/>
    <n v="1610000"/>
    <n v="-15.800000000000011"/>
    <n v="-5.0158730158730194E-2"/>
    <x v="73"/>
    <x v="95"/>
    <x v="2"/>
    <n v="30"/>
    <x v="50"/>
    <x v="29"/>
  </r>
  <r>
    <n v="134"/>
    <n v="6982259"/>
    <x v="0"/>
    <n v="3"/>
    <s v="1411 Yorkshire Dr"/>
    <x v="20"/>
    <n v="3"/>
    <n v="2"/>
    <n v="1"/>
    <n v="1"/>
    <n v="1"/>
    <n v="1956"/>
    <n v="0.189"/>
    <n v="2318"/>
    <n v="323.12"/>
    <n v="749000"/>
    <n v="349.01"/>
    <n v="809000"/>
    <n v="25.889999999999986"/>
    <n v="8.0125030948254475E-2"/>
    <x v="74"/>
    <x v="96"/>
    <x v="2"/>
    <n v="6"/>
    <x v="16"/>
    <x v="30"/>
  </r>
  <r>
    <n v="135"/>
    <n v="1263082"/>
    <x v="0"/>
    <s v="10N"/>
    <s v="6507 Krollton Dr"/>
    <x v="31"/>
    <n v="3"/>
    <n v="2"/>
    <n v="0"/>
    <n v="2"/>
    <n v="1"/>
    <n v="1973"/>
    <n v="0.14699999999999999"/>
    <n v="1342"/>
    <n v="324.14"/>
    <n v="435000"/>
    <n v="324.14"/>
    <n v="435000"/>
    <n v="0"/>
    <n v="0"/>
    <x v="1"/>
    <x v="1"/>
    <x v="2"/>
    <n v="31"/>
    <x v="14"/>
    <x v="1"/>
  </r>
  <r>
    <n v="136"/>
    <n v="4504292"/>
    <x v="0"/>
    <n v="2"/>
    <s v="6905 Rufus Dr"/>
    <x v="12"/>
    <n v="3"/>
    <n v="1"/>
    <n v="0"/>
    <n v="1"/>
    <n v="1"/>
    <n v="1963"/>
    <n v="0.29099999999999998"/>
    <n v="1080"/>
    <n v="347.22"/>
    <n v="375000"/>
    <n v="398.15"/>
    <n v="430000"/>
    <n v="50.92999999999995"/>
    <n v="0.14667933874776784"/>
    <x v="75"/>
    <x v="97"/>
    <x v="2"/>
    <n v="4"/>
    <x v="4"/>
    <x v="3"/>
  </r>
  <r>
    <n v="137"/>
    <n v="8304618"/>
    <x v="0"/>
    <n v="2"/>
    <s v="104 E Skyview Rd"/>
    <x v="12"/>
    <n v="3"/>
    <n v="1"/>
    <n v="0"/>
    <n v="1"/>
    <n v="1"/>
    <n v="1953"/>
    <n v="0.158"/>
    <n v="1128"/>
    <n v="354.52"/>
    <n v="399900"/>
    <n v="376.77"/>
    <n v="425000"/>
    <n v="22.25"/>
    <n v="6.27609161683403E-2"/>
    <x v="76"/>
    <x v="98"/>
    <x v="2"/>
    <n v="2"/>
    <x v="6"/>
    <x v="19"/>
  </r>
  <r>
    <n v="138"/>
    <n v="5554190"/>
    <x v="0"/>
    <n v="5"/>
    <s v="1140 Richardine Ave"/>
    <x v="21"/>
    <n v="3"/>
    <n v="1"/>
    <n v="0"/>
    <n v="0"/>
    <n v="1"/>
    <n v="1960"/>
    <n v="0.14000000000000001"/>
    <n v="840"/>
    <n v="357.14"/>
    <n v="300000"/>
    <n v="336.31"/>
    <n v="282500"/>
    <n v="-20.829999999999984"/>
    <n v="-5.8324466595732725E-2"/>
    <x v="77"/>
    <x v="99"/>
    <x v="2"/>
    <n v="117"/>
    <x v="51"/>
    <x v="11"/>
  </r>
  <r>
    <n v="139"/>
    <n v="2852382"/>
    <x v="0"/>
    <s v="1B"/>
    <s v="1820 W 11 St #A"/>
    <x v="37"/>
    <n v="4"/>
    <n v="3"/>
    <n v="1"/>
    <n v="1"/>
    <n v="2"/>
    <n v="2006"/>
    <n v="0.11700000000000001"/>
    <n v="2525"/>
    <n v="386.14"/>
    <n v="975000"/>
    <n v="336.63"/>
    <n v="850000"/>
    <n v="-49.509999999999991"/>
    <n v="-0.1282177448593774"/>
    <x v="78"/>
    <x v="100"/>
    <x v="2"/>
    <n v="46"/>
    <x v="52"/>
    <x v="31"/>
  </r>
  <r>
    <n v="140"/>
    <n v="5400999"/>
    <x v="0"/>
    <n v="7"/>
    <s v="2905 Oak Park Dr"/>
    <x v="26"/>
    <n v="3"/>
    <n v="2"/>
    <n v="0"/>
    <n v="2"/>
    <n v="1"/>
    <n v="1958"/>
    <n v="0.27700000000000002"/>
    <n v="2026"/>
    <n v="419.55"/>
    <n v="850000"/>
    <n v="431.89"/>
    <n v="875000"/>
    <n v="12.339999999999975"/>
    <n v="2.9412465737099214E-2"/>
    <x v="50"/>
    <x v="101"/>
    <x v="2"/>
    <n v="5"/>
    <x v="16"/>
    <x v="19"/>
  </r>
  <r>
    <n v="141"/>
    <n v="9797905"/>
    <x v="0"/>
    <n v="6"/>
    <s v="2007 S 5th St #B"/>
    <x v="26"/>
    <n v="3"/>
    <n v="2"/>
    <n v="1"/>
    <n v="0"/>
    <n v="2"/>
    <n v="2017"/>
    <n v="0.13500000000000001"/>
    <n v="2069"/>
    <n v="459.16"/>
    <n v="950000"/>
    <n v="485.74"/>
    <n v="1005000"/>
    <n v="26.579999999999984"/>
    <n v="5.7888317797717533E-2"/>
    <x v="75"/>
    <x v="102"/>
    <x v="2"/>
    <n v="7"/>
    <x v="11"/>
    <x v="3"/>
  </r>
  <r>
    <n v="142"/>
    <n v="4634680"/>
    <x v="0"/>
    <n v="4"/>
    <s v="1015 E 45th St"/>
    <x v="22"/>
    <n v="2"/>
    <n v="1"/>
    <n v="0"/>
    <n v="0"/>
    <n v="1"/>
    <n v="1950"/>
    <n v="0.14699999999999999"/>
    <n v="918"/>
    <n v="468.41"/>
    <n v="430000"/>
    <n v="462.96"/>
    <n v="425000"/>
    <n v="-5.4500000000000455"/>
    <n v="-1.163510599688317E-2"/>
    <x v="22"/>
    <x v="103"/>
    <x v="2"/>
    <n v="47"/>
    <x v="53"/>
    <x v="6"/>
  </r>
  <r>
    <n v="143"/>
    <n v="9062822"/>
    <x v="0"/>
    <s v="8E"/>
    <s v="3111 Above Stratford Pl"/>
    <x v="23"/>
    <n v="3"/>
    <n v="4"/>
    <n v="1"/>
    <n v="2"/>
    <n v="2"/>
    <n v="1994"/>
    <n v="1.1679999999999999"/>
    <n v="4594"/>
    <n v="478.89"/>
    <n v="2200000"/>
    <n v="432.63"/>
    <n v="1987500"/>
    <n v="-46.259999999999991"/>
    <n v="-9.6598383762450654E-2"/>
    <x v="79"/>
    <x v="104"/>
    <x v="2"/>
    <n v="70"/>
    <x v="54"/>
    <x v="32"/>
  </r>
  <r>
    <n v="144"/>
    <n v="4819896"/>
    <x v="0"/>
    <n v="5"/>
    <s v="3401 KAY St"/>
    <x v="24"/>
    <n v="3"/>
    <n v="2"/>
    <n v="0"/>
    <n v="0"/>
    <n v="1"/>
    <n v="1954"/>
    <n v="0.13200000000000001"/>
    <n v="804"/>
    <n v="497.51"/>
    <n v="400000"/>
    <n v="516.16999999999996"/>
    <n v="415000"/>
    <n v="18.659999999999968"/>
    <n v="3.7506783783240474E-2"/>
    <x v="31"/>
    <x v="105"/>
    <x v="2"/>
    <n v="142"/>
    <x v="55"/>
    <x v="8"/>
  </r>
  <r>
    <n v="145"/>
    <n v="1758556"/>
    <x v="0"/>
    <n v="2"/>
    <s v="2012 Payne Ave #B"/>
    <x v="25"/>
    <n v="1"/>
    <n v="1"/>
    <n v="0"/>
    <n v="0"/>
    <n v="1"/>
    <n v="1980"/>
    <n v="8.2000000000000003E-2"/>
    <n v="576"/>
    <n v="520.83000000000004"/>
    <n v="300000"/>
    <n v="544.27"/>
    <n v="313500"/>
    <n v="23.439999999999941"/>
    <n v="4.5005088032563291E-2"/>
    <x v="80"/>
    <x v="106"/>
    <x v="2"/>
    <n v="4"/>
    <x v="4"/>
    <x v="8"/>
  </r>
  <r>
    <n v="146"/>
    <n v="8435653"/>
    <x v="0"/>
    <n v="5"/>
    <s v="2104 E 2nd St"/>
    <x v="24"/>
    <n v="2"/>
    <n v="1"/>
    <n v="0"/>
    <n v="0"/>
    <n v="1"/>
    <n v="1927"/>
    <n v="0.14899999999999999"/>
    <n v="936"/>
    <n v="560.9"/>
    <n v="525000"/>
    <n v="560.9"/>
    <n v="525000"/>
    <n v="0"/>
    <n v="0"/>
    <x v="1"/>
    <x v="1"/>
    <x v="2"/>
    <n v="155"/>
    <x v="56"/>
    <x v="1"/>
  </r>
  <r>
    <n v="147"/>
    <n v="2412507"/>
    <x v="0"/>
    <n v="3"/>
    <s v="3710 Werner Ave"/>
    <x v="38"/>
    <n v="2"/>
    <n v="1"/>
    <n v="0"/>
    <n v="0"/>
    <n v="1"/>
    <n v="1952"/>
    <n v="0.11600000000000001"/>
    <n v="738"/>
    <n v="563.69000000000005"/>
    <n v="416000"/>
    <n v="575.88"/>
    <n v="425000"/>
    <n v="12.189999999999941"/>
    <n v="2.162536145753861E-2"/>
    <x v="81"/>
    <x v="107"/>
    <x v="2"/>
    <n v="14"/>
    <x v="30"/>
    <x v="4"/>
  </r>
  <r>
    <n v="148"/>
    <n v="3549950"/>
    <x v="0"/>
    <n v="7"/>
    <s v="714 Jessie St"/>
    <x v="26"/>
    <n v="3"/>
    <n v="2"/>
    <n v="1"/>
    <n v="2"/>
    <n v="2"/>
    <n v="2005"/>
    <n v="0.11700000000000001"/>
    <n v="2054"/>
    <n v="608.57000000000005"/>
    <n v="1250000"/>
    <n v="596.4"/>
    <n v="1225000"/>
    <n v="-12.170000000000073"/>
    <n v="-1.9997699525116375E-2"/>
    <x v="82"/>
    <x v="41"/>
    <x v="2"/>
    <n v="23"/>
    <x v="57"/>
    <x v="33"/>
  </r>
  <r>
    <n v="149"/>
    <n v="3512826"/>
    <x v="0"/>
    <n v="6"/>
    <s v="1801 Nickerson St"/>
    <x v="26"/>
    <n v="4"/>
    <n v="3"/>
    <n v="1"/>
    <n v="2"/>
    <n v="2"/>
    <n v="2008"/>
    <n v="0.158"/>
    <n v="2817"/>
    <n v="762.87"/>
    <n v="2149000"/>
    <n v="701.1"/>
    <n v="1975000"/>
    <n v="-61.769999999999982"/>
    <n v="-8.0970545440245359E-2"/>
    <x v="83"/>
    <x v="108"/>
    <x v="2"/>
    <n v="88"/>
    <x v="58"/>
    <x v="34"/>
  </r>
  <r>
    <n v="150"/>
    <n v="3671453"/>
    <x v="0"/>
    <s v="SC"/>
    <s v="8717 Capitol View Dr"/>
    <x v="35"/>
    <n v="3"/>
    <n v="2"/>
    <n v="1"/>
    <n v="2"/>
    <n v="2"/>
    <n v="2012"/>
    <n v="0.13400000000000001"/>
    <n v="2850"/>
    <n v="122.81"/>
    <n v="350000"/>
    <n v="122.55"/>
    <n v="349260"/>
    <n v="-0.26000000000000512"/>
    <n v="-2.1170914420650202E-3"/>
    <x v="84"/>
    <x v="109"/>
    <x v="3"/>
    <n v="3"/>
    <x v="6"/>
    <x v="1"/>
  </r>
  <r>
    <n v="151"/>
    <n v="5950644"/>
    <x v="0"/>
    <s v="3E"/>
    <s v="12909 Brahmin Dr"/>
    <x v="1"/>
    <n v="4"/>
    <n v="2"/>
    <n v="0"/>
    <n v="2"/>
    <n v="1"/>
    <n v="2020"/>
    <n v="0.14199999999999999"/>
    <n v="1832"/>
    <n v="143.55000000000001"/>
    <n v="262990"/>
    <n v="144.44999999999999"/>
    <n v="264640"/>
    <n v="0.89999999999997726"/>
    <n v="6.2695924764888692E-3"/>
    <x v="85"/>
    <x v="110"/>
    <x v="3"/>
    <n v="11"/>
    <x v="7"/>
    <x v="1"/>
  </r>
  <r>
    <n v="152"/>
    <n v="7473286"/>
    <x v="0"/>
    <s v="NE"/>
    <s v="8906 Magna Carta Loop #120"/>
    <x v="28"/>
    <n v="4"/>
    <n v="2"/>
    <n v="1"/>
    <n v="2"/>
    <n v="2"/>
    <n v="2006"/>
    <n v="0.23400000000000001"/>
    <n v="2079"/>
    <n v="144.06"/>
    <n v="299500"/>
    <n v="149.11000000000001"/>
    <n v="310000"/>
    <n v="5.0500000000000114"/>
    <n v="3.5054838261835426E-2"/>
    <x v="86"/>
    <x v="111"/>
    <x v="3"/>
    <n v="4"/>
    <x v="3"/>
    <x v="4"/>
  </r>
  <r>
    <n v="153"/>
    <n v="3053925"/>
    <x v="0"/>
    <s v="N"/>
    <s v="1911 Creole Dr"/>
    <x v="6"/>
    <n v="4"/>
    <n v="2"/>
    <n v="1"/>
    <n v="2"/>
    <n v="2"/>
    <n v="1999"/>
    <n v="0.21"/>
    <n v="2808"/>
    <n v="154.91"/>
    <n v="435000"/>
    <n v="160.26"/>
    <n v="450000"/>
    <n v="5.3499999999999943"/>
    <n v="3.4536182299399615E-2"/>
    <x v="31"/>
    <x v="112"/>
    <x v="3"/>
    <n v="44"/>
    <x v="33"/>
    <x v="8"/>
  </r>
  <r>
    <n v="154"/>
    <n v="8248061"/>
    <x v="0"/>
    <s v="SC"/>
    <s v="6701 Piedras Blanco Dr"/>
    <x v="35"/>
    <n v="3"/>
    <n v="2"/>
    <n v="0"/>
    <n v="2"/>
    <n v="1"/>
    <n v="2002"/>
    <n v="0.14499999999999999"/>
    <n v="1433"/>
    <n v="174.39"/>
    <n v="249900"/>
    <n v="192.25"/>
    <n v="275500"/>
    <n v="17.860000000000014"/>
    <n v="0.10241412925053051"/>
    <x v="87"/>
    <x v="113"/>
    <x v="3"/>
    <n v="3"/>
    <x v="3"/>
    <x v="19"/>
  </r>
  <r>
    <n v="155"/>
    <n v="4465374"/>
    <x v="0"/>
    <s v="SWE"/>
    <s v="1004 Winifred Dr"/>
    <x v="9"/>
    <n v="3"/>
    <n v="2"/>
    <n v="1"/>
    <n v="2"/>
    <n v="2"/>
    <n v="2020"/>
    <n v="0.17100000000000001"/>
    <n v="1997"/>
    <n v="178.81"/>
    <n v="357090"/>
    <n v="178.81"/>
    <n v="357090"/>
    <n v="0"/>
    <n v="0"/>
    <x v="1"/>
    <x v="1"/>
    <x v="3"/>
    <n v="0"/>
    <x v="1"/>
    <x v="1"/>
  </r>
  <r>
    <n v="156"/>
    <n v="4332660"/>
    <x v="0"/>
    <s v="NW"/>
    <s v="11003 Cut Plains Loop"/>
    <x v="2"/>
    <n v="4"/>
    <n v="3"/>
    <n v="0"/>
    <n v="2"/>
    <n v="2"/>
    <n v="2015"/>
    <n v="0.192"/>
    <n v="3163"/>
    <n v="189.69"/>
    <n v="600000"/>
    <n v="191.27"/>
    <n v="605000"/>
    <n v="1.5800000000000125"/>
    <n v="8.3293795139438697E-3"/>
    <x v="15"/>
    <x v="114"/>
    <x v="3"/>
    <n v="23"/>
    <x v="59"/>
    <x v="12"/>
  </r>
  <r>
    <n v="157"/>
    <n v="5435983"/>
    <x v="0"/>
    <s v="RN"/>
    <s v="12720 Oxen Way"/>
    <x v="29"/>
    <n v="4"/>
    <n v="2"/>
    <n v="1"/>
    <n v="3"/>
    <n v="2"/>
    <n v="1998"/>
    <n v="0.30299999999999999"/>
    <n v="2667"/>
    <n v="196.85"/>
    <n v="525000"/>
    <n v="201.16"/>
    <n v="536500"/>
    <n v="4.3100000000000023"/>
    <n v="2.189484378968759E-2"/>
    <x v="88"/>
    <x v="115"/>
    <x v="3"/>
    <n v="4"/>
    <x v="3"/>
    <x v="4"/>
  </r>
  <r>
    <n v="158"/>
    <n v="7319094"/>
    <x v="0"/>
    <s v="LS"/>
    <s v="16312 Spillman Ranch Loop"/>
    <x v="11"/>
    <n v="5"/>
    <n v="3"/>
    <n v="1"/>
    <n v="3"/>
    <n v="2"/>
    <n v="2004"/>
    <n v="0.27"/>
    <n v="3999"/>
    <n v="198.8"/>
    <n v="795000"/>
    <n v="192.55"/>
    <n v="770000"/>
    <n v="-6.25"/>
    <n v="-3.1438631790744465E-2"/>
    <x v="82"/>
    <x v="116"/>
    <x v="3"/>
    <n v="18"/>
    <x v="19"/>
    <x v="33"/>
  </r>
  <r>
    <n v="159"/>
    <n v="5703832"/>
    <x v="0"/>
    <s v="SWW"/>
    <s v="11404 Archstone Dr"/>
    <x v="13"/>
    <n v="4"/>
    <n v="4"/>
    <n v="0"/>
    <n v="3"/>
    <n v="2"/>
    <n v="2006"/>
    <n v="0.246"/>
    <n v="3435"/>
    <n v="200.58"/>
    <n v="689000"/>
    <n v="223.29"/>
    <n v="767000"/>
    <n v="22.70999999999998"/>
    <n v="0.11322165719413689"/>
    <x v="89"/>
    <x v="117"/>
    <x v="3"/>
    <n v="5"/>
    <x v="4"/>
    <x v="5"/>
  </r>
  <r>
    <n v="160"/>
    <n v="9485014"/>
    <x v="0"/>
    <s v="LS"/>
    <s v="6112 Empresa Dr"/>
    <x v="11"/>
    <n v="4"/>
    <n v="3"/>
    <n v="0"/>
    <n v="3"/>
    <n v="1"/>
    <n v="2018"/>
    <n v="0.26600000000000001"/>
    <n v="3374"/>
    <n v="204.21"/>
    <n v="689000"/>
    <n v="201.54"/>
    <n v="680000"/>
    <n v="-2.6700000000000159"/>
    <n v="-1.3074775965917515E-2"/>
    <x v="13"/>
    <x v="118"/>
    <x v="3"/>
    <n v="50"/>
    <x v="60"/>
    <x v="0"/>
  </r>
  <r>
    <n v="161"/>
    <n v="1664811"/>
    <x v="0"/>
    <s v="PF"/>
    <s v="1405 Ambler Dr"/>
    <x v="10"/>
    <n v="4"/>
    <n v="2"/>
    <n v="0"/>
    <n v="2"/>
    <n v="1"/>
    <n v="2019"/>
    <n v="0.14199999999999999"/>
    <n v="1606"/>
    <n v="204.65"/>
    <n v="328670"/>
    <n v="221.67"/>
    <n v="356000"/>
    <n v="17.019999999999982"/>
    <n v="8.3166381627168245E-2"/>
    <x v="90"/>
    <x v="119"/>
    <x v="3"/>
    <n v="12"/>
    <x v="10"/>
    <x v="19"/>
  </r>
  <r>
    <n v="162"/>
    <n v="5111004"/>
    <x v="0"/>
    <s v="RN"/>
    <s v="3917 Caney Creek Rd"/>
    <x v="29"/>
    <n v="4"/>
    <n v="2"/>
    <n v="1"/>
    <n v="2"/>
    <n v="2"/>
    <n v="1991"/>
    <n v="0.17499999999999999"/>
    <n v="2076"/>
    <n v="204.72"/>
    <n v="425000"/>
    <n v="221.58"/>
    <n v="460000"/>
    <n v="16.860000000000014"/>
    <n v="8.2356389214537001E-2"/>
    <x v="67"/>
    <x v="120"/>
    <x v="3"/>
    <n v="2"/>
    <x v="6"/>
    <x v="20"/>
  </r>
  <r>
    <n v="163"/>
    <n v="7078903"/>
    <x v="0"/>
    <s v="2N"/>
    <s v="11907 Conann Ct"/>
    <x v="10"/>
    <n v="4"/>
    <n v="2"/>
    <n v="1"/>
    <n v="2"/>
    <n v="1"/>
    <n v="1970"/>
    <n v="0.27900000000000003"/>
    <n v="2275"/>
    <n v="205.67"/>
    <n v="467900"/>
    <n v="207.91"/>
    <n v="473000"/>
    <n v="2.2400000000000091"/>
    <n v="1.089123352944041E-2"/>
    <x v="40"/>
    <x v="121"/>
    <x v="3"/>
    <n v="1"/>
    <x v="5"/>
    <x v="12"/>
  </r>
  <r>
    <n v="164"/>
    <n v="6651889"/>
    <x v="0"/>
    <s v="N"/>
    <s v="2315 Waterway Bnd"/>
    <x v="5"/>
    <n v="3"/>
    <n v="2"/>
    <n v="1"/>
    <n v="2"/>
    <n v="2"/>
    <n v="1985"/>
    <n v="0.16700000000000001"/>
    <n v="1660"/>
    <n v="210.78"/>
    <n v="349900"/>
    <n v="226.81"/>
    <n v="376500"/>
    <n v="16.03"/>
    <n v="7.6050858715248137E-2"/>
    <x v="91"/>
    <x v="122"/>
    <x v="3"/>
    <n v="4"/>
    <x v="4"/>
    <x v="19"/>
  </r>
  <r>
    <n v="165"/>
    <n v="7615021"/>
    <x v="0"/>
    <s v="3E"/>
    <s v="15017 Arizona Oak Ln"/>
    <x v="1"/>
    <n v="2"/>
    <n v="1"/>
    <n v="0"/>
    <n v="1"/>
    <n v="1"/>
    <n v="2003"/>
    <n v="0.13500000000000001"/>
    <n v="867"/>
    <n v="217.99"/>
    <n v="189000"/>
    <n v="247.98"/>
    <n v="215000"/>
    <n v="29.989999999999981"/>
    <n v="0.13757511812468454"/>
    <x v="92"/>
    <x v="123"/>
    <x v="3"/>
    <n v="3"/>
    <x v="5"/>
    <x v="19"/>
  </r>
  <r>
    <n v="166"/>
    <n v="8007601"/>
    <x v="0"/>
    <s v="N"/>
    <s v="12917 Meehan Dr"/>
    <x v="6"/>
    <n v="3"/>
    <n v="2"/>
    <n v="0"/>
    <n v="1"/>
    <n v="2"/>
    <n v="1986"/>
    <n v="0.157"/>
    <n v="1300"/>
    <n v="226.92"/>
    <n v="295000"/>
    <n v="231.15"/>
    <n v="300500"/>
    <n v="4.2300000000000182"/>
    <n v="1.8640930724484479E-2"/>
    <x v="93"/>
    <x v="124"/>
    <x v="3"/>
    <n v="38"/>
    <x v="61"/>
    <x v="12"/>
  </r>
  <r>
    <n v="167"/>
    <n v="9837275"/>
    <x v="0"/>
    <s v="N"/>
    <s v="4213 Columbine Dr"/>
    <x v="6"/>
    <n v="3"/>
    <n v="2"/>
    <n v="0"/>
    <n v="2"/>
    <n v="1"/>
    <n v="1998"/>
    <n v="0.14899999999999999"/>
    <n v="1678"/>
    <n v="229.44"/>
    <n v="385000"/>
    <n v="232.42"/>
    <n v="390000"/>
    <n v="2.9799999999999898"/>
    <n v="1.2988145048814461E-2"/>
    <x v="15"/>
    <x v="125"/>
    <x v="3"/>
    <n v="12"/>
    <x v="62"/>
    <x v="12"/>
  </r>
  <r>
    <n v="168"/>
    <n v="5277828"/>
    <x v="0"/>
    <s v="10S"/>
    <s v="7203 Bill Hughes Rd"/>
    <x v="31"/>
    <n v="3"/>
    <n v="2"/>
    <n v="0"/>
    <n v="2"/>
    <n v="2"/>
    <n v="1977"/>
    <n v="0.156"/>
    <n v="1558"/>
    <n v="234.27"/>
    <n v="365000"/>
    <n v="238.13"/>
    <n v="371000"/>
    <n v="3.8599999999999852"/>
    <n v="1.647671490160919E-2"/>
    <x v="94"/>
    <x v="126"/>
    <x v="3"/>
    <n v="8"/>
    <x v="2"/>
    <x v="12"/>
  </r>
  <r>
    <n v="169"/>
    <n v="9129536"/>
    <x v="0"/>
    <s v="SWW"/>
    <s v="4502 Grider Pass"/>
    <x v="15"/>
    <n v="3"/>
    <n v="2"/>
    <n v="0"/>
    <n v="2"/>
    <n v="1"/>
    <n v="1982"/>
    <n v="0.20899999999999999"/>
    <n v="1831"/>
    <n v="234.84"/>
    <n v="430000"/>
    <n v="225.56"/>
    <n v="413000"/>
    <n v="-9.2800000000000011"/>
    <n v="-3.9516266394140694E-2"/>
    <x v="95"/>
    <x v="127"/>
    <x v="3"/>
    <n v="24"/>
    <x v="59"/>
    <x v="17"/>
  </r>
  <r>
    <n v="170"/>
    <n v="4582518"/>
    <x v="0"/>
    <s v="NE"/>
    <s v="9864 Childress Dr"/>
    <x v="10"/>
    <n v="3"/>
    <n v="2"/>
    <n v="0"/>
    <n v="2"/>
    <n v="1"/>
    <n v="1971"/>
    <n v="0.15"/>
    <n v="1600"/>
    <n v="249.38"/>
    <n v="399000"/>
    <n v="250"/>
    <n v="400000"/>
    <n v="0.62000000000000455"/>
    <n v="2.4861656909134838E-3"/>
    <x v="96"/>
    <x v="128"/>
    <x v="3"/>
    <n v="9"/>
    <x v="32"/>
    <x v="1"/>
  </r>
  <r>
    <n v="171"/>
    <n v="3024858"/>
    <x v="0"/>
    <s v="3E"/>
    <s v="5406 King Henry Dr"/>
    <x v="1"/>
    <n v="2"/>
    <n v="1"/>
    <n v="0"/>
    <n v="1"/>
    <n v="1"/>
    <n v="1984"/>
    <n v="0.14399999999999999"/>
    <n v="918"/>
    <n v="250.54"/>
    <n v="230000"/>
    <n v="262.52999999999997"/>
    <n v="241000"/>
    <n v="11.989999999999981"/>
    <n v="4.7856629679891356E-2"/>
    <x v="97"/>
    <x v="129"/>
    <x v="3"/>
    <n v="3"/>
    <x v="3"/>
    <x v="4"/>
  </r>
  <r>
    <n v="172"/>
    <n v="9105836"/>
    <x v="0"/>
    <s v="LS"/>
    <s v="520 Woodside Ter"/>
    <x v="11"/>
    <n v="4"/>
    <n v="3"/>
    <n v="1"/>
    <n v="3"/>
    <n v="2"/>
    <n v="2020"/>
    <n v="0.27300000000000002"/>
    <n v="4249"/>
    <n v="253.9"/>
    <n v="1078816"/>
    <n v="256.06"/>
    <n v="1087991"/>
    <n v="2.1599999999999966"/>
    <n v="8.5072863332020347E-3"/>
    <x v="98"/>
    <x v="130"/>
    <x v="3"/>
    <n v="21"/>
    <x v="0"/>
    <x v="4"/>
  </r>
  <r>
    <n v="173"/>
    <n v="9303957"/>
    <x v="0"/>
    <s v="N"/>
    <s v="2306 KLATTENHOFF Dr"/>
    <x v="5"/>
    <n v="3"/>
    <n v="2"/>
    <n v="0"/>
    <n v="2"/>
    <n v="1"/>
    <n v="1984"/>
    <n v="0.104"/>
    <n v="1074"/>
    <n v="256.05"/>
    <n v="275000"/>
    <n v="256.05"/>
    <n v="275000"/>
    <n v="0"/>
    <n v="0"/>
    <x v="1"/>
    <x v="1"/>
    <x v="3"/>
    <n v="0"/>
    <x v="1"/>
    <x v="1"/>
  </r>
  <r>
    <n v="174"/>
    <n v="4716579"/>
    <x v="0"/>
    <s v="2N"/>
    <s v="11802 Whitewing Ave"/>
    <x v="10"/>
    <n v="3"/>
    <n v="2"/>
    <n v="1"/>
    <n v="2"/>
    <n v="2"/>
    <n v="2002"/>
    <n v="0.35599999999999998"/>
    <n v="1461"/>
    <n v="266.87"/>
    <n v="389900"/>
    <n v="270.36"/>
    <n v="395000"/>
    <n v="3.4900000000000091"/>
    <n v="1.3077528384606771E-2"/>
    <x v="40"/>
    <x v="46"/>
    <x v="3"/>
    <n v="6"/>
    <x v="32"/>
    <x v="12"/>
  </r>
  <r>
    <n v="175"/>
    <n v="3692117"/>
    <x v="0"/>
    <n v="2"/>
    <s v="8206 Polar Dr"/>
    <x v="25"/>
    <n v="3"/>
    <n v="2"/>
    <n v="0"/>
    <n v="2"/>
    <n v="1"/>
    <n v="1958"/>
    <n v="0.19900000000000001"/>
    <n v="1684"/>
    <n v="267.22000000000003"/>
    <n v="450000"/>
    <n v="273.16000000000003"/>
    <n v="460000"/>
    <n v="5.9399999999999977"/>
    <n v="2.2228875084200274E-2"/>
    <x v="4"/>
    <x v="16"/>
    <x v="3"/>
    <n v="6"/>
    <x v="32"/>
    <x v="4"/>
  </r>
  <r>
    <n v="176"/>
    <n v="5727978"/>
    <x v="0"/>
    <s v="10S"/>
    <s v="7004 Windrift Way"/>
    <x v="31"/>
    <n v="3"/>
    <n v="2"/>
    <n v="0"/>
    <n v="2"/>
    <n v="1"/>
    <n v="1974"/>
    <n v="0.14899999999999999"/>
    <n v="1212"/>
    <n v="268.14999999999998"/>
    <n v="325000"/>
    <n v="268.98"/>
    <n v="326000"/>
    <n v="0.83000000000004093"/>
    <n v="3.09528249114317E-3"/>
    <x v="96"/>
    <x v="131"/>
    <x v="3"/>
    <n v="21"/>
    <x v="63"/>
    <x v="1"/>
  </r>
  <r>
    <n v="177"/>
    <n v="5549979"/>
    <x v="0"/>
    <s v="1N"/>
    <s v="7402 Teak Cv"/>
    <x v="18"/>
    <n v="4"/>
    <n v="2"/>
    <n v="0"/>
    <n v="2"/>
    <n v="1"/>
    <n v="1989"/>
    <n v="0.23899999999999999"/>
    <n v="2278"/>
    <n v="272.17"/>
    <n v="620000"/>
    <n v="273.3"/>
    <n v="622575"/>
    <n v="1.1299999999999955"/>
    <n v="4.1518168791563927E-3"/>
    <x v="99"/>
    <x v="132"/>
    <x v="3"/>
    <n v="13"/>
    <x v="30"/>
    <x v="12"/>
  </r>
  <r>
    <n v="178"/>
    <n v="1012570"/>
    <x v="0"/>
    <s v="1A"/>
    <s v="8510 Silver Ridge Dr"/>
    <x v="14"/>
    <n v="4"/>
    <n v="2"/>
    <n v="1"/>
    <n v="2"/>
    <n v="1"/>
    <n v="1969"/>
    <n v="0.28799999999999998"/>
    <n v="2841"/>
    <n v="276.31"/>
    <n v="785000"/>
    <n v="290.74"/>
    <n v="826000"/>
    <n v="14.430000000000007"/>
    <n v="5.2223951358980877E-2"/>
    <x v="100"/>
    <x v="133"/>
    <x v="3"/>
    <n v="4"/>
    <x v="4"/>
    <x v="2"/>
  </r>
  <r>
    <n v="179"/>
    <n v="6758799"/>
    <x v="0"/>
    <s v="LS"/>
    <s v="2120 Sea Eagle Vw"/>
    <x v="11"/>
    <n v="4"/>
    <n v="3"/>
    <n v="1"/>
    <n v="3"/>
    <n v="2"/>
    <n v="2007"/>
    <n v="0.23"/>
    <n v="3640"/>
    <n v="282.97000000000003"/>
    <n v="1030000"/>
    <n v="283.52"/>
    <n v="1032000"/>
    <n v="0.54999999999995453"/>
    <n v="1.9436689401701752E-3"/>
    <x v="101"/>
    <x v="134"/>
    <x v="3"/>
    <n v="7"/>
    <x v="11"/>
    <x v="1"/>
  </r>
  <r>
    <n v="180"/>
    <n v="2904346"/>
    <x v="0"/>
    <s v="UT"/>
    <s v="103 E 34th St"/>
    <x v="32"/>
    <n v="4"/>
    <n v="2"/>
    <n v="0"/>
    <n v="0"/>
    <n v="1"/>
    <n v="1938"/>
    <n v="0.10100000000000001"/>
    <n v="1677"/>
    <n v="289.20999999999998"/>
    <n v="485000"/>
    <n v="280.26"/>
    <n v="470000"/>
    <n v="-8.9499999999999886"/>
    <n v="-3.0946371148992045E-2"/>
    <x v="25"/>
    <x v="135"/>
    <x v="3"/>
    <n v="289"/>
    <x v="64"/>
    <x v="17"/>
  </r>
  <r>
    <n v="181"/>
    <n v="4790744"/>
    <x v="0"/>
    <s v="10N"/>
    <s v="3207 Nancy Gale Dr"/>
    <x v="17"/>
    <n v="4"/>
    <n v="2"/>
    <n v="0"/>
    <n v="1"/>
    <n v="1"/>
    <n v="1969"/>
    <n v="0.22"/>
    <n v="1642"/>
    <n v="328.81"/>
    <n v="539900"/>
    <n v="304.51"/>
    <n v="500000"/>
    <n v="-24.300000000000011"/>
    <n v="-7.3902861835102376E-2"/>
    <x v="102"/>
    <x v="136"/>
    <x v="3"/>
    <n v="38"/>
    <x v="22"/>
    <x v="26"/>
  </r>
  <r>
    <n v="182"/>
    <n v="8046593"/>
    <x v="0"/>
    <n v="5"/>
    <s v="2819 E 14th St"/>
    <x v="24"/>
    <n v="5"/>
    <n v="3"/>
    <n v="0"/>
    <n v="1"/>
    <n v="2"/>
    <n v="2015"/>
    <n v="0.10199999999999999"/>
    <n v="2287"/>
    <n v="332.27"/>
    <n v="759900"/>
    <n v="336.69"/>
    <n v="770000"/>
    <n v="4.4200000000000159"/>
    <n v="1.3302434766906479E-2"/>
    <x v="103"/>
    <x v="137"/>
    <x v="3"/>
    <n v="21"/>
    <x v="0"/>
    <x v="4"/>
  </r>
  <r>
    <n v="183"/>
    <n v="5926896"/>
    <x v="0"/>
    <n v="4"/>
    <s v="405 W North Loop Blvd"/>
    <x v="22"/>
    <n v="3"/>
    <n v="2"/>
    <n v="0"/>
    <n v="0"/>
    <n v="1"/>
    <n v="1950"/>
    <n v="0.14899999999999999"/>
    <n v="1312"/>
    <n v="362.04"/>
    <n v="475000"/>
    <n v="362.04"/>
    <n v="475000"/>
    <n v="0"/>
    <n v="0"/>
    <x v="1"/>
    <x v="1"/>
    <x v="3"/>
    <n v="0"/>
    <x v="1"/>
    <x v="1"/>
  </r>
  <r>
    <n v="184"/>
    <n v="3395925"/>
    <x v="0"/>
    <n v="2"/>
    <s v="2007 Hardy Cir"/>
    <x v="25"/>
    <n v="3"/>
    <n v="2"/>
    <n v="0"/>
    <n v="0"/>
    <n v="1"/>
    <n v="1964"/>
    <n v="0.13700000000000001"/>
    <n v="1258"/>
    <n v="377.58"/>
    <n v="475000"/>
    <n v="373.61"/>
    <n v="470000"/>
    <n v="-3.9699999999999704"/>
    <n v="-1.0514328089411438E-2"/>
    <x v="22"/>
    <x v="138"/>
    <x v="3"/>
    <n v="34"/>
    <x v="65"/>
    <x v="6"/>
  </r>
  <r>
    <n v="185"/>
    <n v="6816797"/>
    <x v="0"/>
    <s v="10N"/>
    <s v="5911 Nancy Dr #2"/>
    <x v="31"/>
    <n v="2"/>
    <n v="2"/>
    <n v="0"/>
    <n v="0"/>
    <n v="1"/>
    <n v="2020"/>
    <n v="0"/>
    <n v="1095"/>
    <n v="379"/>
    <n v="415000"/>
    <n v="394.06"/>
    <n v="431500"/>
    <n v="15.060000000000002"/>
    <n v="3.9736147757255945E-2"/>
    <x v="104"/>
    <x v="139"/>
    <x v="3"/>
    <n v="8"/>
    <x v="2"/>
    <x v="8"/>
  </r>
  <r>
    <n v="186"/>
    <n v="2852130"/>
    <x v="0"/>
    <s v="10N"/>
    <s v="5911 Nancy Dr #1"/>
    <x v="31"/>
    <n v="2"/>
    <n v="2"/>
    <n v="0"/>
    <n v="1"/>
    <n v="1"/>
    <n v="2020"/>
    <n v="0"/>
    <n v="1100"/>
    <n v="386.36"/>
    <n v="425000"/>
    <n v="396.82"/>
    <n v="436500"/>
    <n v="10.45999999999998"/>
    <n v="2.7073195983020961E-2"/>
    <x v="88"/>
    <x v="140"/>
    <x v="3"/>
    <n v="5"/>
    <x v="16"/>
    <x v="4"/>
  </r>
  <r>
    <n v="187"/>
    <n v="2253945"/>
    <x v="0"/>
    <n v="5"/>
    <s v="5203 Ledesma Rd"/>
    <x v="21"/>
    <n v="4"/>
    <n v="3"/>
    <n v="0"/>
    <n v="0"/>
    <n v="1"/>
    <n v="1983"/>
    <n v="0.21"/>
    <n v="1894"/>
    <n v="395.46"/>
    <n v="749000"/>
    <n v="395.46"/>
    <n v="749000"/>
    <n v="0"/>
    <n v="0"/>
    <x v="1"/>
    <x v="1"/>
    <x v="3"/>
    <n v="16"/>
    <x v="27"/>
    <x v="1"/>
  </r>
  <r>
    <n v="188"/>
    <n v="2311243"/>
    <x v="0"/>
    <n v="3"/>
    <s v="2004 Palo Pinto Dr"/>
    <x v="20"/>
    <n v="1"/>
    <n v="1"/>
    <n v="0"/>
    <n v="0"/>
    <n v="1"/>
    <n v="1956"/>
    <n v="0.221"/>
    <n v="899"/>
    <n v="472.75"/>
    <n v="425000"/>
    <n v="472.75"/>
    <n v="425000"/>
    <n v="0"/>
    <n v="0"/>
    <x v="1"/>
    <x v="1"/>
    <x v="3"/>
    <n v="0"/>
    <x v="1"/>
    <x v="1"/>
  </r>
  <r>
    <n v="189"/>
    <n v="4971235"/>
    <x v="0"/>
    <s v="10S"/>
    <s v="8203 Longview Rd"/>
    <x v="31"/>
    <n v="3"/>
    <n v="2"/>
    <n v="0"/>
    <n v="0"/>
    <n v="1"/>
    <n v="1950"/>
    <n v="2.7"/>
    <n v="1504"/>
    <n v="515.29"/>
    <n v="775000"/>
    <n v="526.92999999999995"/>
    <n v="792500"/>
    <n v="11.639999999999986"/>
    <n v="2.2589221603368952E-2"/>
    <x v="105"/>
    <x v="141"/>
    <x v="3"/>
    <n v="130"/>
    <x v="66"/>
    <x v="10"/>
  </r>
  <r>
    <n v="190"/>
    <n v="4443519"/>
    <x v="0"/>
    <s v="10S"/>
    <s v="210 Chaparral Rd"/>
    <x v="31"/>
    <n v="3"/>
    <n v="2"/>
    <n v="0"/>
    <n v="0"/>
    <n v="1"/>
    <n v="1922"/>
    <n v="0.753"/>
    <n v="949"/>
    <n v="526.77"/>
    <n v="499900"/>
    <n v="526.77"/>
    <n v="499900"/>
    <n v="0"/>
    <n v="0"/>
    <x v="1"/>
    <x v="1"/>
    <x v="3"/>
    <n v="4"/>
    <x v="3"/>
    <x v="1"/>
  </r>
  <r>
    <n v="191"/>
    <n v="9091140"/>
    <x v="0"/>
    <s v="10N"/>
    <s v="45 Pillow Rd"/>
    <x v="31"/>
    <n v="3"/>
    <n v="3"/>
    <n v="0"/>
    <n v="2"/>
    <n v="2"/>
    <n v="1986"/>
    <n v="4.38"/>
    <n v="2146"/>
    <n v="675.68"/>
    <n v="1450000"/>
    <n v="651.21"/>
    <n v="1397500"/>
    <n v="-24.469999999999914"/>
    <n v="-3.6215368221643257E-2"/>
    <x v="106"/>
    <x v="142"/>
    <x v="3"/>
    <n v="15"/>
    <x v="48"/>
    <x v="35"/>
  </r>
  <r>
    <n v="192"/>
    <n v="5156051"/>
    <x v="0"/>
    <n v="6"/>
    <s v="206 W Milton St #B"/>
    <x v="26"/>
    <n v="1"/>
    <n v="1"/>
    <n v="0"/>
    <n v="0"/>
    <n v="1"/>
    <n v="1948"/>
    <n v="6.4000000000000001E-2"/>
    <n v="836"/>
    <n v="741.63"/>
    <n v="620000"/>
    <n v="741.63"/>
    <n v="620000"/>
    <n v="0"/>
    <n v="0"/>
    <x v="1"/>
    <x v="1"/>
    <x v="3"/>
    <n v="81"/>
    <x v="67"/>
    <x v="1"/>
  </r>
  <r>
    <n v="193"/>
    <n v="3421966"/>
    <x v="0"/>
    <s v="3E"/>
    <s v="13000 Brahmin Dr"/>
    <x v="1"/>
    <n v="4"/>
    <n v="2"/>
    <n v="0"/>
    <n v="2"/>
    <n v="1"/>
    <n v="2020"/>
    <n v="0.17499999999999999"/>
    <n v="2032"/>
    <n v="132.87"/>
    <n v="269990"/>
    <n v="133.68"/>
    <n v="271640"/>
    <n v="0.81000000000000227"/>
    <n v="6.096184240234833E-3"/>
    <x v="85"/>
    <x v="143"/>
    <x v="4"/>
    <n v="11"/>
    <x v="7"/>
    <x v="1"/>
  </r>
  <r>
    <n v="194"/>
    <n v="5800868"/>
    <x v="0"/>
    <s v="SC"/>
    <s v="6712 Cornish Hen Ln"/>
    <x v="35"/>
    <n v="3"/>
    <n v="2"/>
    <n v="1"/>
    <n v="2"/>
    <n v="2"/>
    <n v="2007"/>
    <n v="8.4000000000000005E-2"/>
    <n v="2068"/>
    <n v="140.18"/>
    <n v="289900"/>
    <n v="140.22999999999999"/>
    <n v="290000"/>
    <n v="4.9999999999982947E-2"/>
    <n v="3.5668426309019076E-4"/>
    <x v="107"/>
    <x v="144"/>
    <x v="4"/>
    <n v="6"/>
    <x v="32"/>
    <x v="1"/>
  </r>
  <r>
    <n v="195"/>
    <n v="7283805"/>
    <x v="0"/>
    <s v="MA"/>
    <s v="7504 Saginaw Dr"/>
    <x v="28"/>
    <n v="4"/>
    <n v="2"/>
    <n v="1"/>
    <n v="2"/>
    <n v="2"/>
    <n v="2020"/>
    <n v="0.11"/>
    <n v="2160"/>
    <n v="141.01"/>
    <n v="304587"/>
    <n v="139.81"/>
    <n v="301987"/>
    <n v="-1.1999999999999886"/>
    <n v="-8.5100347493084795E-3"/>
    <x v="6"/>
    <x v="145"/>
    <x v="4"/>
    <n v="45"/>
    <x v="68"/>
    <x v="6"/>
  </r>
  <r>
    <n v="196"/>
    <n v="3316746"/>
    <x v="0"/>
    <s v="HD"/>
    <s v="440 Aspen Dr"/>
    <x v="7"/>
    <n v="5"/>
    <n v="4"/>
    <n v="0"/>
    <n v="3"/>
    <n v="2"/>
    <n v="2006"/>
    <n v="0.314"/>
    <n v="4575"/>
    <n v="142.08000000000001"/>
    <n v="650000"/>
    <n v="142.08000000000001"/>
    <n v="650000"/>
    <n v="0"/>
    <n v="0"/>
    <x v="1"/>
    <x v="1"/>
    <x v="4"/>
    <n v="3"/>
    <x v="3"/>
    <x v="1"/>
  </r>
  <r>
    <n v="197"/>
    <n v="8458585"/>
    <x v="0"/>
    <s v="3E"/>
    <s v="13001 Brahmin Dr"/>
    <x v="1"/>
    <n v="4"/>
    <n v="2"/>
    <n v="0"/>
    <n v="2"/>
    <n v="1"/>
    <n v="2020"/>
    <n v="0.16600000000000001"/>
    <n v="1832"/>
    <n v="143.55000000000001"/>
    <n v="262990"/>
    <n v="144.44999999999999"/>
    <n v="264640"/>
    <n v="0.89999999999997726"/>
    <n v="6.2695924764888692E-3"/>
    <x v="85"/>
    <x v="110"/>
    <x v="4"/>
    <n v="15"/>
    <x v="48"/>
    <x v="1"/>
  </r>
  <r>
    <n v="198"/>
    <n v="1962822"/>
    <x v="0"/>
    <s v="3E"/>
    <s v="7703 Jackson Graham Dr"/>
    <x v="1"/>
    <n v="4"/>
    <n v="2"/>
    <n v="1"/>
    <n v="2"/>
    <n v="2"/>
    <n v="2020"/>
    <n v="0"/>
    <n v="2138"/>
    <n v="144.52000000000001"/>
    <n v="308990"/>
    <n v="144.52000000000001"/>
    <n v="308975"/>
    <n v="0"/>
    <n v="0"/>
    <x v="108"/>
    <x v="146"/>
    <x v="4"/>
    <n v="24"/>
    <x v="8"/>
    <x v="1"/>
  </r>
  <r>
    <n v="199"/>
    <n v="7625521"/>
    <x v="0"/>
    <s v="10S"/>
    <s v="8832 Mosquero Cir"/>
    <x v="9"/>
    <n v="5"/>
    <n v="3"/>
    <n v="0"/>
    <n v="2"/>
    <n v="2"/>
    <n v="1996"/>
    <n v="0.23100000000000001"/>
    <n v="3018"/>
    <n v="149.11000000000001"/>
    <n v="450000"/>
    <n v="177.27"/>
    <n v="535000"/>
    <n v="28.159999999999997"/>
    <n v="0.18885386627322107"/>
    <x v="109"/>
    <x v="147"/>
    <x v="4"/>
    <n v="4"/>
    <x v="4"/>
    <x v="22"/>
  </r>
  <r>
    <n v="200"/>
    <n v="3262608"/>
    <x v="0"/>
    <n v="11"/>
    <s v="8008 Annalise Dr"/>
    <x v="8"/>
    <n v="4"/>
    <n v="3"/>
    <n v="1"/>
    <n v="2"/>
    <n v="2"/>
    <n v="2015"/>
    <n v="0.126"/>
    <n v="2503"/>
    <n v="149.82"/>
    <n v="375000"/>
    <n v="158.91"/>
    <n v="397750"/>
    <n v="9.0900000000000034"/>
    <n v="6.0672807368842639E-2"/>
    <x v="110"/>
    <x v="148"/>
    <x v="4"/>
    <n v="1"/>
    <x v="5"/>
    <x v="19"/>
  </r>
  <r>
    <n v="201"/>
    <n v="7264497"/>
    <x v="0"/>
    <s v="HD"/>
    <s v="221 Abbott Dr"/>
    <x v="7"/>
    <n v="4"/>
    <n v="3"/>
    <n v="1"/>
    <n v="3"/>
    <n v="2"/>
    <n v="2006"/>
    <n v="0.21199999999999999"/>
    <n v="3364"/>
    <n v="156.03"/>
    <n v="524900"/>
    <n v="163.5"/>
    <n v="550000"/>
    <n v="7.4699999999999989"/>
    <n v="4.7875408575273976E-2"/>
    <x v="76"/>
    <x v="149"/>
    <x v="4"/>
    <n v="2"/>
    <x v="6"/>
    <x v="19"/>
  </r>
  <r>
    <n v="202"/>
    <n v="4219816"/>
    <x v="0"/>
    <s v="3E"/>
    <s v="5905 Brahmin Cv"/>
    <x v="1"/>
    <n v="3"/>
    <n v="2"/>
    <n v="0"/>
    <n v="2"/>
    <n v="1"/>
    <n v="2020"/>
    <n v="0.14099999999999999"/>
    <n v="1574"/>
    <n v="159.46"/>
    <n v="250990"/>
    <n v="159.78"/>
    <n v="251495"/>
    <n v="0.31999999999999318"/>
    <n v="2.0067728583970474E-3"/>
    <x v="111"/>
    <x v="150"/>
    <x v="4"/>
    <n v="2"/>
    <x v="6"/>
    <x v="1"/>
  </r>
  <r>
    <n v="203"/>
    <n v="2992765"/>
    <x v="0"/>
    <s v="NW"/>
    <s v="10200 Lundie Cv"/>
    <x v="2"/>
    <n v="4"/>
    <n v="4"/>
    <n v="0"/>
    <n v="2"/>
    <n v="2"/>
    <n v="1993"/>
    <n v="0.255"/>
    <n v="3659"/>
    <n v="161.22"/>
    <n v="589900"/>
    <n v="169.45"/>
    <n v="620000"/>
    <n v="8.2299999999999898"/>
    <n v="5.1048257040069406E-2"/>
    <x v="112"/>
    <x v="151"/>
    <x v="4"/>
    <n v="1"/>
    <x v="5"/>
    <x v="9"/>
  </r>
  <r>
    <n v="204"/>
    <n v="9367350"/>
    <x v="0"/>
    <s v="3E"/>
    <s v="5805 Levenwood Ln"/>
    <x v="1"/>
    <n v="3"/>
    <n v="2"/>
    <n v="1"/>
    <n v="2"/>
    <n v="2"/>
    <n v="2014"/>
    <n v="0.106"/>
    <n v="1850"/>
    <n v="162.11000000000001"/>
    <n v="299900"/>
    <n v="172.97"/>
    <n v="320000"/>
    <n v="10.859999999999985"/>
    <n v="6.6991548948244925E-2"/>
    <x v="113"/>
    <x v="152"/>
    <x v="4"/>
    <n v="4"/>
    <x v="3"/>
    <x v="10"/>
  </r>
  <r>
    <n v="205"/>
    <n v="9294179"/>
    <x v="0"/>
    <s v="LS"/>
    <s v="2920 Brass Buttons Trl"/>
    <x v="16"/>
    <n v="3"/>
    <n v="2"/>
    <n v="1"/>
    <n v="2"/>
    <n v="2"/>
    <n v="1984"/>
    <n v="0.36499999999999999"/>
    <n v="2557"/>
    <n v="166.21"/>
    <n v="425000"/>
    <n v="183.81"/>
    <n v="470000"/>
    <n v="17.599999999999994"/>
    <n v="0.10589013898080737"/>
    <x v="8"/>
    <x v="153"/>
    <x v="4"/>
    <n v="4"/>
    <x v="4"/>
    <x v="7"/>
  </r>
  <r>
    <n v="206"/>
    <n v="8493580"/>
    <x v="0"/>
    <s v="NE"/>
    <s v="6805 Trevone Path"/>
    <x v="28"/>
    <n v="3"/>
    <n v="2"/>
    <n v="0"/>
    <n v="2"/>
    <n v="1"/>
    <n v="2013"/>
    <n v="0.114"/>
    <n v="1647"/>
    <n v="166.97"/>
    <n v="275000"/>
    <n v="173.35"/>
    <n v="285500"/>
    <n v="6.3799999999999955"/>
    <n v="3.8210456968317638E-2"/>
    <x v="86"/>
    <x v="154"/>
    <x v="4"/>
    <n v="6"/>
    <x v="32"/>
    <x v="4"/>
  </r>
  <r>
    <n v="207"/>
    <n v="5399354"/>
    <x v="0"/>
    <s v="LS"/>
    <s v="7605 Ecureil Dr"/>
    <x v="11"/>
    <n v="5"/>
    <n v="4"/>
    <n v="1"/>
    <n v="3"/>
    <n v="2"/>
    <n v="2020"/>
    <n v="0.23599999999999999"/>
    <n v="4703"/>
    <n v="170.08"/>
    <n v="799900"/>
    <n v="170.08"/>
    <n v="799900"/>
    <n v="0"/>
    <n v="0"/>
    <x v="1"/>
    <x v="1"/>
    <x v="4"/>
    <n v="19"/>
    <x v="69"/>
    <x v="1"/>
  </r>
  <r>
    <n v="208"/>
    <n v="8063526"/>
    <x v="0"/>
    <s v="3E"/>
    <s v="7807 Jackson Graham Dr"/>
    <x v="1"/>
    <n v="3"/>
    <n v="2"/>
    <n v="0"/>
    <n v="2"/>
    <n v="1"/>
    <n v="2020"/>
    <n v="0"/>
    <n v="1514"/>
    <n v="184.93"/>
    <n v="279990"/>
    <n v="180.64"/>
    <n v="273490"/>
    <n v="-4.2900000000000205"/>
    <n v="-2.3197966798248097E-2"/>
    <x v="34"/>
    <x v="155"/>
    <x v="4"/>
    <n v="53"/>
    <x v="70"/>
    <x v="6"/>
  </r>
  <r>
    <n v="209"/>
    <n v="7572822"/>
    <x v="0"/>
    <s v="RN"/>
    <s v="8113 Davis Mountain Pass"/>
    <x v="2"/>
    <n v="4"/>
    <n v="2"/>
    <n v="1"/>
    <n v="2"/>
    <n v="2"/>
    <n v="1989"/>
    <n v="0.21"/>
    <n v="2871"/>
    <n v="188.09"/>
    <n v="540000"/>
    <n v="205.5"/>
    <n v="590000"/>
    <n v="17.409999999999997"/>
    <n v="9.2562071348822356E-2"/>
    <x v="114"/>
    <x v="156"/>
    <x v="4"/>
    <n v="4"/>
    <x v="4"/>
    <x v="15"/>
  </r>
  <r>
    <n v="210"/>
    <n v="8920755"/>
    <x v="0"/>
    <s v="5E"/>
    <s v="1803 Adobe Walls Cswy"/>
    <x v="4"/>
    <n v="3"/>
    <n v="2"/>
    <n v="0"/>
    <n v="2"/>
    <n v="1"/>
    <n v="2020"/>
    <n v="0.13"/>
    <n v="1543"/>
    <n v="189.77"/>
    <n v="292813"/>
    <n v="189.77"/>
    <n v="292813"/>
    <n v="0"/>
    <n v="0"/>
    <x v="1"/>
    <x v="1"/>
    <x v="4"/>
    <n v="119"/>
    <x v="71"/>
    <x v="1"/>
  </r>
  <r>
    <n v="211"/>
    <n v="2452404"/>
    <x v="0"/>
    <s v="NE"/>
    <s v="12028 Shropshire Blvd"/>
    <x v="10"/>
    <n v="3"/>
    <n v="2"/>
    <n v="0"/>
    <n v="2"/>
    <n v="1"/>
    <n v="1983"/>
    <n v="0.15"/>
    <n v="1314"/>
    <n v="190.26"/>
    <n v="250000"/>
    <n v="195.59"/>
    <n v="257000"/>
    <n v="5.3300000000000125"/>
    <n v="2.8014296226216824E-2"/>
    <x v="115"/>
    <x v="157"/>
    <x v="4"/>
    <n v="3"/>
    <x v="3"/>
    <x v="12"/>
  </r>
  <r>
    <n v="212"/>
    <n v="9067371"/>
    <x v="0"/>
    <s v="LS"/>
    <s v="4509 Bat Falcon Dr"/>
    <x v="11"/>
    <n v="4"/>
    <n v="3"/>
    <n v="0"/>
    <n v="2"/>
    <n v="2"/>
    <n v="2007"/>
    <n v="0.247"/>
    <n v="4179"/>
    <n v="190.95"/>
    <n v="798000"/>
    <n v="186.65"/>
    <n v="780000"/>
    <n v="-4.2999999999999829"/>
    <n v="-2.251898402723217E-2"/>
    <x v="56"/>
    <x v="158"/>
    <x v="4"/>
    <n v="9"/>
    <x v="2"/>
    <x v="11"/>
  </r>
  <r>
    <n v="213"/>
    <n v="8355382"/>
    <x v="0"/>
    <s v="LS"/>
    <s v="10816 POINTE VIEW Dr"/>
    <x v="11"/>
    <n v="4"/>
    <n v="3"/>
    <n v="1"/>
    <n v="2"/>
    <n v="2"/>
    <n v="2002"/>
    <n v="0.189"/>
    <n v="3609"/>
    <n v="200.89"/>
    <n v="725000"/>
    <n v="221.67"/>
    <n v="800000"/>
    <n v="20.78"/>
    <n v="0.10343969336452787"/>
    <x v="116"/>
    <x v="159"/>
    <x v="4"/>
    <n v="6"/>
    <x v="16"/>
    <x v="23"/>
  </r>
  <r>
    <n v="214"/>
    <n v="5187095"/>
    <x v="0"/>
    <s v="SWE"/>
    <s v="1834 Friars Tale Ln"/>
    <x v="9"/>
    <n v="3"/>
    <n v="2"/>
    <n v="0"/>
    <n v="2"/>
    <n v="1"/>
    <n v="1999"/>
    <n v="0.122"/>
    <n v="1535"/>
    <n v="201.95"/>
    <n v="310000"/>
    <n v="221.5"/>
    <n v="340000"/>
    <n v="19.550000000000011"/>
    <n v="9.6806140133696525E-2"/>
    <x v="10"/>
    <x v="160"/>
    <x v="4"/>
    <n v="2"/>
    <x v="6"/>
    <x v="9"/>
  </r>
  <r>
    <n v="215"/>
    <n v="8921620"/>
    <x v="0"/>
    <s v="SWE"/>
    <s v="12529 Bismark Dr"/>
    <x v="9"/>
    <n v="4"/>
    <n v="3"/>
    <n v="1"/>
    <n v="3"/>
    <n v="1"/>
    <n v="2012"/>
    <n v="0.997"/>
    <n v="3906"/>
    <n v="202"/>
    <n v="789000"/>
    <n v="197"/>
    <n v="769500"/>
    <n v="-5"/>
    <n v="-2.4752475247524754E-2"/>
    <x v="117"/>
    <x v="161"/>
    <x v="4"/>
    <n v="5"/>
    <x v="16"/>
    <x v="11"/>
  </r>
  <r>
    <n v="216"/>
    <n v="3956248"/>
    <x v="0"/>
    <s v="3E"/>
    <s v="7406 Crystalbrook Dr"/>
    <x v="1"/>
    <n v="4"/>
    <n v="2"/>
    <n v="0"/>
    <n v="0"/>
    <n v="1"/>
    <n v="1985"/>
    <n v="0.20499999999999999"/>
    <n v="1852"/>
    <n v="202.43"/>
    <n v="374900"/>
    <n v="205.18"/>
    <n v="380000"/>
    <n v="2.75"/>
    <n v="1.3584942943239638E-2"/>
    <x v="40"/>
    <x v="162"/>
    <x v="4"/>
    <n v="0"/>
    <x v="1"/>
    <x v="12"/>
  </r>
  <r>
    <n v="217"/>
    <n v="5833164"/>
    <x v="0"/>
    <s v="10S"/>
    <s v="1509 Sugarberry Ln"/>
    <x v="9"/>
    <n v="3"/>
    <n v="2"/>
    <n v="1"/>
    <n v="2"/>
    <n v="2"/>
    <n v="2012"/>
    <n v="0.17599999999999999"/>
    <n v="1590"/>
    <n v="203.08"/>
    <n v="322900"/>
    <n v="216.98"/>
    <n v="345000"/>
    <n v="13.899999999999977"/>
    <n v="6.844593263738416E-2"/>
    <x v="11"/>
    <x v="163"/>
    <x v="4"/>
    <n v="5"/>
    <x v="4"/>
    <x v="10"/>
  </r>
  <r>
    <n v="218"/>
    <n v="1902563"/>
    <x v="0"/>
    <s v="NW"/>
    <s v="6611 Corpus Christi Dr"/>
    <x v="3"/>
    <n v="4"/>
    <n v="2"/>
    <n v="1"/>
    <n v="2"/>
    <n v="2"/>
    <n v="1985"/>
    <n v="0.17899999999999999"/>
    <n v="2264"/>
    <n v="205.39"/>
    <n v="465000"/>
    <n v="213.56"/>
    <n v="483500"/>
    <n v="8.1700000000000159"/>
    <n v="3.9777983348751239E-2"/>
    <x v="118"/>
    <x v="164"/>
    <x v="4"/>
    <n v="3"/>
    <x v="3"/>
    <x v="10"/>
  </r>
  <r>
    <n v="219"/>
    <n v="4231400"/>
    <x v="0"/>
    <s v="LS"/>
    <s v="11716 Emerald Falls Dr"/>
    <x v="11"/>
    <n v="4"/>
    <n v="2"/>
    <n v="1"/>
    <n v="2"/>
    <n v="2"/>
    <n v="2000"/>
    <n v="0.151"/>
    <n v="2694"/>
    <n v="207.87"/>
    <n v="560000"/>
    <n v="222.72"/>
    <n v="600000"/>
    <n v="14.849999999999994"/>
    <n v="7.1438880069274041E-2"/>
    <x v="26"/>
    <x v="165"/>
    <x v="4"/>
    <n v="3"/>
    <x v="3"/>
    <x v="2"/>
  </r>
  <r>
    <n v="220"/>
    <n v="5738875"/>
    <x v="0"/>
    <s v="NW"/>
    <s v="7429 Dallas Dr"/>
    <x v="3"/>
    <n v="4"/>
    <n v="2"/>
    <n v="1"/>
    <n v="2"/>
    <n v="2"/>
    <n v="1992"/>
    <n v="0.129"/>
    <n v="2323"/>
    <n v="208.78"/>
    <n v="485000"/>
    <n v="216.53"/>
    <n v="503000"/>
    <n v="7.75"/>
    <n v="3.7120413832742602E-2"/>
    <x v="119"/>
    <x v="166"/>
    <x v="4"/>
    <n v="6"/>
    <x v="32"/>
    <x v="10"/>
  </r>
  <r>
    <n v="221"/>
    <n v="3462378"/>
    <x v="0"/>
    <s v="NW"/>
    <s v="7907 Ryans Way"/>
    <x v="2"/>
    <n v="4"/>
    <n v="4"/>
    <n v="0"/>
    <n v="2"/>
    <n v="2"/>
    <n v="2019"/>
    <n v="0.12"/>
    <n v="2799"/>
    <n v="209"/>
    <n v="585000"/>
    <n v="207.22"/>
    <n v="580000"/>
    <n v="-1.7800000000000011"/>
    <n v="-8.5167464114832593E-3"/>
    <x v="22"/>
    <x v="167"/>
    <x v="4"/>
    <n v="186"/>
    <x v="72"/>
    <x v="6"/>
  </r>
  <r>
    <n v="222"/>
    <n v="7029510"/>
    <x v="0"/>
    <s v="SWE"/>
    <s v="13004 Bismark Dr"/>
    <x v="9"/>
    <n v="4"/>
    <n v="2"/>
    <n v="1"/>
    <n v="3"/>
    <n v="2"/>
    <n v="2013"/>
    <n v="0.29799999999999999"/>
    <n v="2730"/>
    <n v="212.45"/>
    <n v="580000"/>
    <n v="220.15"/>
    <n v="601000"/>
    <n v="7.7000000000000171"/>
    <n v="3.6243822075782618E-2"/>
    <x v="19"/>
    <x v="168"/>
    <x v="4"/>
    <n v="7"/>
    <x v="32"/>
    <x v="10"/>
  </r>
  <r>
    <n v="223"/>
    <n v="2471717"/>
    <x v="0"/>
    <n v="11"/>
    <s v="7004 Trendal Ln"/>
    <x v="8"/>
    <n v="3"/>
    <n v="2"/>
    <n v="0"/>
    <n v="0"/>
    <n v="1"/>
    <n v="1983"/>
    <n v="0.14399999999999999"/>
    <n v="1224"/>
    <n v="216.5"/>
    <n v="265000"/>
    <n v="224.67"/>
    <n v="275000"/>
    <n v="8.1699999999999875"/>
    <n v="3.7736720554272463E-2"/>
    <x v="4"/>
    <x v="169"/>
    <x v="4"/>
    <n v="4"/>
    <x v="4"/>
    <x v="4"/>
  </r>
  <r>
    <n v="224"/>
    <n v="3281442"/>
    <x v="0"/>
    <s v="RN"/>
    <s v="10403 Laurel Hill Cv"/>
    <x v="39"/>
    <n v="4"/>
    <n v="3"/>
    <n v="1"/>
    <n v="2"/>
    <s v="M"/>
    <n v="2000"/>
    <n v="0.376"/>
    <n v="3079"/>
    <n v="222.47"/>
    <n v="685000"/>
    <n v="235.47"/>
    <n v="725000"/>
    <n v="13"/>
    <n v="5.8434845147660362E-2"/>
    <x v="26"/>
    <x v="170"/>
    <x v="4"/>
    <n v="5"/>
    <x v="16"/>
    <x v="2"/>
  </r>
  <r>
    <n v="225"/>
    <n v="3840599"/>
    <x v="0"/>
    <s v="CLS"/>
    <s v="13604 Terrett Trce"/>
    <x v="27"/>
    <n v="3"/>
    <n v="2"/>
    <n v="1"/>
    <n v="2"/>
    <n v="2"/>
    <n v="2019"/>
    <n v="0"/>
    <n v="2311"/>
    <n v="229.09"/>
    <n v="529423"/>
    <n v="229.09"/>
    <n v="529423"/>
    <n v="0"/>
    <n v="0"/>
    <x v="1"/>
    <x v="1"/>
    <x v="4"/>
    <n v="92"/>
    <x v="73"/>
    <x v="1"/>
  </r>
  <r>
    <n v="226"/>
    <n v="8775828"/>
    <x v="0"/>
    <s v="10S"/>
    <s v="9429 Linkmeadow Dr"/>
    <x v="9"/>
    <n v="3"/>
    <n v="2"/>
    <n v="1"/>
    <n v="2"/>
    <n v="2"/>
    <n v="1998"/>
    <n v="0.153"/>
    <n v="1739"/>
    <n v="229.44"/>
    <n v="399000"/>
    <n v="223.69"/>
    <n v="389000"/>
    <n v="-5.75"/>
    <n v="-2.5061018131101814E-2"/>
    <x v="57"/>
    <x v="171"/>
    <x v="4"/>
    <n v="45"/>
    <x v="74"/>
    <x v="0"/>
  </r>
  <r>
    <n v="227"/>
    <n v="3825015"/>
    <x v="0"/>
    <s v="2N"/>
    <s v="11222 Blossom Bell Dr"/>
    <x v="19"/>
    <n v="4"/>
    <n v="2"/>
    <n v="0"/>
    <n v="2"/>
    <n v="1"/>
    <n v="1978"/>
    <n v="0.159"/>
    <n v="1600"/>
    <n v="234.38"/>
    <n v="375000"/>
    <n v="221.88"/>
    <n v="355000"/>
    <n v="-12.5"/>
    <n v="-5.3332195579827629E-2"/>
    <x v="120"/>
    <x v="172"/>
    <x v="4"/>
    <n v="7"/>
    <x v="11"/>
    <x v="11"/>
  </r>
  <r>
    <n v="228"/>
    <n v="4175412"/>
    <x v="0"/>
    <s v="SWW"/>
    <s v="5316 Mabry Ct"/>
    <x v="15"/>
    <n v="4"/>
    <n v="2"/>
    <n v="0"/>
    <n v="2"/>
    <n v="1"/>
    <n v="2001"/>
    <n v="0.17899999999999999"/>
    <n v="2082"/>
    <n v="239.67"/>
    <n v="499000"/>
    <n v="237.75"/>
    <n v="495000"/>
    <n v="-1.9199999999999875"/>
    <n v="-8.0110151458254591E-3"/>
    <x v="46"/>
    <x v="173"/>
    <x v="4"/>
    <n v="17"/>
    <x v="75"/>
    <x v="6"/>
  </r>
  <r>
    <n v="229"/>
    <n v="5355250"/>
    <x v="0"/>
    <s v="1N"/>
    <s v="6000 RAIN CREEK Pkwy"/>
    <x v="14"/>
    <n v="3"/>
    <n v="2"/>
    <n v="0"/>
    <n v="2"/>
    <n v="1"/>
    <n v="1991"/>
    <n v="0.35"/>
    <n v="2889"/>
    <n v="242.3"/>
    <n v="700000"/>
    <n v="234.51"/>
    <n v="677500"/>
    <n v="-7.7900000000000205"/>
    <n v="-3.2150226991333145E-2"/>
    <x v="121"/>
    <x v="174"/>
    <x v="4"/>
    <n v="32"/>
    <x v="76"/>
    <x v="33"/>
  </r>
  <r>
    <n v="230"/>
    <n v="5149007"/>
    <x v="0"/>
    <s v="2N"/>
    <s v="11707 Pollyanna Ave"/>
    <x v="10"/>
    <n v="3"/>
    <n v="2"/>
    <n v="0"/>
    <n v="1"/>
    <n v="1"/>
    <n v="1957"/>
    <n v="0.255"/>
    <n v="1467"/>
    <n v="245.33"/>
    <n v="359900"/>
    <n v="235.11"/>
    <n v="344900"/>
    <n v="-10.219999999999999"/>
    <n v="-4.1658174703460636E-2"/>
    <x v="25"/>
    <x v="175"/>
    <x v="4"/>
    <n v="4"/>
    <x v="4"/>
    <x v="17"/>
  </r>
  <r>
    <n v="231"/>
    <n v="1168733"/>
    <x v="0"/>
    <s v="W"/>
    <s v="8605 Navidad Dr"/>
    <x v="17"/>
    <n v="4"/>
    <n v="4"/>
    <n v="1"/>
    <n v="3"/>
    <n v="2"/>
    <n v="1998"/>
    <n v="0.62"/>
    <n v="6069"/>
    <n v="247.16"/>
    <n v="1500000"/>
    <n v="263.63"/>
    <n v="1600000"/>
    <n v="16.47"/>
    <n v="6.6636996277714841E-2"/>
    <x v="20"/>
    <x v="176"/>
    <x v="4"/>
    <n v="1"/>
    <x v="5"/>
    <x v="14"/>
  </r>
  <r>
    <n v="232"/>
    <n v="4514154"/>
    <x v="0"/>
    <s v="1N"/>
    <s v="4501 Andalusia Dr"/>
    <x v="14"/>
    <n v="4"/>
    <n v="2"/>
    <n v="0"/>
    <n v="2"/>
    <n v="1.5"/>
    <n v="1971"/>
    <n v="0.21099999999999999"/>
    <n v="2466"/>
    <n v="247.77"/>
    <n v="611000"/>
    <n v="247.77"/>
    <n v="611000"/>
    <n v="0"/>
    <n v="0"/>
    <x v="1"/>
    <x v="1"/>
    <x v="4"/>
    <n v="5"/>
    <x v="16"/>
    <x v="1"/>
  </r>
  <r>
    <n v="233"/>
    <n v="6223096"/>
    <x v="0"/>
    <s v="SWW"/>
    <s v="6503 Halsey Ct"/>
    <x v="13"/>
    <n v="5"/>
    <n v="3"/>
    <n v="1"/>
    <n v="2"/>
    <n v="2"/>
    <n v="1988"/>
    <n v="0.17699999999999999"/>
    <n v="2608"/>
    <n v="251.15"/>
    <n v="655000"/>
    <n v="251.15"/>
    <n v="655000"/>
    <n v="0"/>
    <n v="0"/>
    <x v="1"/>
    <x v="1"/>
    <x v="4"/>
    <n v="0"/>
    <x v="1"/>
    <x v="1"/>
  </r>
  <r>
    <n v="234"/>
    <n v="7887184"/>
    <x v="0"/>
    <s v="1N"/>
    <s v="6106 Colina Ln"/>
    <x v="14"/>
    <n v="3"/>
    <n v="2"/>
    <n v="1"/>
    <n v="2"/>
    <n v="2"/>
    <n v="1993"/>
    <n v="0.192"/>
    <n v="2340"/>
    <n v="251.71"/>
    <n v="589000"/>
    <n v="256.41000000000003"/>
    <n v="600000"/>
    <n v="4.7000000000000171"/>
    <n v="1.8672281593897808E-2"/>
    <x v="97"/>
    <x v="177"/>
    <x v="4"/>
    <n v="3"/>
    <x v="3"/>
    <x v="4"/>
  </r>
  <r>
    <n v="235"/>
    <n v="1230521"/>
    <x v="0"/>
    <s v="SWW"/>
    <s v="5306 Mc Carty Ln"/>
    <x v="15"/>
    <n v="4"/>
    <n v="3"/>
    <n v="0"/>
    <n v="0"/>
    <n v="1"/>
    <n v="1960"/>
    <n v="0.62"/>
    <n v="2714"/>
    <n v="252.32"/>
    <n v="684800"/>
    <n v="250.55"/>
    <n v="680000"/>
    <n v="-1.7699999999999818"/>
    <n v="-7.0149017121115325E-3"/>
    <x v="122"/>
    <x v="178"/>
    <x v="4"/>
    <n v="125"/>
    <x v="77"/>
    <x v="6"/>
  </r>
  <r>
    <n v="236"/>
    <n v="8659829"/>
    <x v="0"/>
    <s v="NW"/>
    <s v="9405 Winding Oak Trl"/>
    <x v="18"/>
    <n v="3"/>
    <n v="2"/>
    <n v="1"/>
    <n v="2"/>
    <n v="1.5"/>
    <n v="1983"/>
    <n v="0.34499999999999997"/>
    <n v="2750"/>
    <n v="256.36"/>
    <n v="705000"/>
    <n v="256.36"/>
    <n v="705000"/>
    <n v="0"/>
    <n v="0"/>
    <x v="1"/>
    <x v="1"/>
    <x v="4"/>
    <n v="0"/>
    <x v="1"/>
    <x v="1"/>
  </r>
  <r>
    <n v="237"/>
    <n v="2565827"/>
    <x v="0"/>
    <s v="10S"/>
    <s v="4322 Bremner Dr"/>
    <x v="15"/>
    <n v="4"/>
    <n v="2"/>
    <n v="0"/>
    <n v="2"/>
    <n v="1"/>
    <n v="2001"/>
    <n v="0.161"/>
    <n v="1826"/>
    <n v="260.13"/>
    <n v="475000"/>
    <n v="262.87"/>
    <n v="480000"/>
    <n v="2.7400000000000091"/>
    <n v="1.0533194940991078E-2"/>
    <x v="15"/>
    <x v="179"/>
    <x v="4"/>
    <n v="2"/>
    <x v="6"/>
    <x v="12"/>
  </r>
  <r>
    <n v="238"/>
    <n v="9102441"/>
    <x v="0"/>
    <s v="CLS"/>
    <s v="13600 Terrett Trce"/>
    <x v="27"/>
    <n v="3"/>
    <n v="2"/>
    <n v="1"/>
    <n v="2"/>
    <n v="2"/>
    <n v="2020"/>
    <n v="0"/>
    <n v="1911"/>
    <n v="261.64"/>
    <n v="499999"/>
    <n v="261.64"/>
    <n v="499999"/>
    <n v="0"/>
    <n v="0"/>
    <x v="1"/>
    <x v="1"/>
    <x v="4"/>
    <n v="82"/>
    <x v="78"/>
    <x v="1"/>
  </r>
  <r>
    <n v="239"/>
    <n v="6948643"/>
    <x v="0"/>
    <s v="1N"/>
    <s v="7403 Attar Cv"/>
    <x v="14"/>
    <n v="3"/>
    <n v="2"/>
    <n v="0"/>
    <n v="2"/>
    <n v="1"/>
    <n v="1977"/>
    <n v="0.222"/>
    <n v="1862"/>
    <n v="263.16000000000003"/>
    <n v="490000"/>
    <n v="265.83999999999997"/>
    <n v="495000"/>
    <n v="2.67999999999995"/>
    <n v="1.0183918528651579E-2"/>
    <x v="15"/>
    <x v="180"/>
    <x v="4"/>
    <n v="68"/>
    <x v="54"/>
    <x v="12"/>
  </r>
  <r>
    <n v="240"/>
    <n v="5846827"/>
    <x v="0"/>
    <s v="2N"/>
    <s v="9209 Slayton Dr"/>
    <x v="10"/>
    <n v="2"/>
    <n v="1"/>
    <n v="0"/>
    <n v="1"/>
    <n v="1"/>
    <n v="1965"/>
    <n v="0.20599999999999999"/>
    <n v="924"/>
    <n v="270.56"/>
    <n v="250000"/>
    <n v="243.51"/>
    <n v="225000"/>
    <n v="-27.050000000000011"/>
    <n v="-9.9977823772915475E-2"/>
    <x v="82"/>
    <x v="181"/>
    <x v="4"/>
    <n v="131"/>
    <x v="79"/>
    <x v="33"/>
  </r>
  <r>
    <n v="241"/>
    <n v="2441995"/>
    <x v="0"/>
    <s v="1A"/>
    <s v="4840 Twin Valley Dr"/>
    <x v="34"/>
    <n v="3"/>
    <n v="2"/>
    <n v="1"/>
    <n v="2"/>
    <n v="2"/>
    <n v="1980"/>
    <n v="0.121"/>
    <n v="2473"/>
    <n v="281.04000000000002"/>
    <n v="695000"/>
    <n v="281.52"/>
    <n v="696200"/>
    <n v="0.47999999999996135"/>
    <n v="1.7079419299742432E-3"/>
    <x v="123"/>
    <x v="182"/>
    <x v="4"/>
    <n v="6"/>
    <x v="32"/>
    <x v="1"/>
  </r>
  <r>
    <n v="242"/>
    <n v="2838954"/>
    <x v="0"/>
    <n v="9"/>
    <s v="2407 Audubon Pl"/>
    <x v="33"/>
    <n v="3"/>
    <n v="2"/>
    <n v="0"/>
    <n v="2"/>
    <n v="1"/>
    <n v="1965"/>
    <n v="0.19600000000000001"/>
    <n v="1416"/>
    <n v="282.49"/>
    <n v="400000"/>
    <n v="284.25"/>
    <n v="402500"/>
    <n v="1.7599999999999909"/>
    <n v="6.2303090374880203E-3"/>
    <x v="124"/>
    <x v="183"/>
    <x v="4"/>
    <n v="30"/>
    <x v="80"/>
    <x v="12"/>
  </r>
  <r>
    <n v="243"/>
    <n v="1742320"/>
    <x v="0"/>
    <s v="SWE"/>
    <s v="10102 DOBBIN Dr"/>
    <x v="9"/>
    <n v="4"/>
    <n v="2"/>
    <n v="0"/>
    <n v="2"/>
    <n v="1"/>
    <n v="1974"/>
    <n v="0.48399999999999999"/>
    <n v="1999"/>
    <n v="287.64"/>
    <n v="575000"/>
    <n v="290.14999999999998"/>
    <n v="580000"/>
    <n v="2.5099999999999909"/>
    <n v="8.7261855096648269E-3"/>
    <x v="15"/>
    <x v="184"/>
    <x v="4"/>
    <n v="33"/>
    <x v="43"/>
    <x v="12"/>
  </r>
  <r>
    <n v="244"/>
    <n v="4731353"/>
    <x v="0"/>
    <s v="RN"/>
    <s v="6601 Cuesta Trl"/>
    <x v="39"/>
    <n v="5"/>
    <n v="4"/>
    <n v="1"/>
    <n v="3"/>
    <n v="2"/>
    <n v="1991"/>
    <n v="1"/>
    <n v="4065"/>
    <n v="295.2"/>
    <n v="1200000"/>
    <n v="303.08"/>
    <n v="1232000"/>
    <n v="7.8799999999999955"/>
    <n v="2.6693766937669363E-2"/>
    <x v="125"/>
    <x v="185"/>
    <x v="4"/>
    <n v="2"/>
    <x v="6"/>
    <x v="9"/>
  </r>
  <r>
    <n v="245"/>
    <n v="7917362"/>
    <x v="0"/>
    <s v="1N"/>
    <s v="10602 Zeus Cv"/>
    <x v="14"/>
    <n v="4"/>
    <n v="3"/>
    <n v="2"/>
    <n v="3"/>
    <n v="2"/>
    <n v="1969"/>
    <n v="1.3380000000000001"/>
    <n v="4353"/>
    <n v="298.64"/>
    <n v="1300000"/>
    <n v="290.60000000000002"/>
    <n v="1265000"/>
    <n v="-8.0399999999999636"/>
    <n v="-2.692204661130446E-2"/>
    <x v="126"/>
    <x v="186"/>
    <x v="4"/>
    <n v="11"/>
    <x v="28"/>
    <x v="36"/>
  </r>
  <r>
    <n v="246"/>
    <n v="3644774"/>
    <x v="0"/>
    <s v="1A"/>
    <s v="5700 Westslope Dr"/>
    <x v="34"/>
    <n v="4"/>
    <n v="2"/>
    <n v="1"/>
    <n v="0"/>
    <n v="1"/>
    <n v="1960"/>
    <n v="0.32700000000000001"/>
    <n v="2486"/>
    <n v="311.70999999999998"/>
    <n v="774900"/>
    <n v="307.72000000000003"/>
    <n v="765000"/>
    <n v="-3.9899999999999523"/>
    <n v="-1.2800359308331309E-2"/>
    <x v="127"/>
    <x v="187"/>
    <x v="4"/>
    <n v="86"/>
    <x v="81"/>
    <x v="0"/>
  </r>
  <r>
    <n v="247"/>
    <n v="3218365"/>
    <x v="0"/>
    <n v="5"/>
    <s v="3109 E 14 1/2 St"/>
    <x v="24"/>
    <n v="2"/>
    <n v="2"/>
    <n v="0"/>
    <n v="0"/>
    <n v="1"/>
    <n v="1950"/>
    <n v="0.12"/>
    <n v="1176"/>
    <n v="318.88"/>
    <n v="375000"/>
    <n v="297.62"/>
    <n v="350000"/>
    <n v="-21.259999999999991"/>
    <n v="-6.6670847967887581E-2"/>
    <x v="82"/>
    <x v="188"/>
    <x v="4"/>
    <n v="8"/>
    <x v="2"/>
    <x v="33"/>
  </r>
  <r>
    <n v="248"/>
    <n v="8245101"/>
    <x v="0"/>
    <n v="5"/>
    <s v="5103 Lott Ave"/>
    <x v="21"/>
    <n v="3"/>
    <n v="2"/>
    <n v="0"/>
    <n v="0"/>
    <n v="1"/>
    <n v="1999"/>
    <n v="0.23899999999999999"/>
    <n v="1152"/>
    <n v="321.18"/>
    <n v="370000"/>
    <n v="321.18"/>
    <n v="370000"/>
    <n v="0"/>
    <n v="0"/>
    <x v="1"/>
    <x v="1"/>
    <x v="4"/>
    <n v="58"/>
    <x v="82"/>
    <x v="1"/>
  </r>
  <r>
    <n v="249"/>
    <n v="4471616"/>
    <x v="0"/>
    <n v="6"/>
    <s v="3504 Clawson Rd #2"/>
    <x v="26"/>
    <n v="3"/>
    <n v="2"/>
    <n v="1"/>
    <n v="1"/>
    <n v="2"/>
    <n v="2015"/>
    <n v="0.79"/>
    <n v="1980"/>
    <n v="322.73"/>
    <n v="639000"/>
    <n v="313.13"/>
    <n v="620000"/>
    <n v="-9.6000000000000227"/>
    <n v="-2.9746227496669112E-2"/>
    <x v="128"/>
    <x v="189"/>
    <x v="4"/>
    <n v="34"/>
    <x v="43"/>
    <x v="11"/>
  </r>
  <r>
    <n v="250"/>
    <n v="3596776"/>
    <x v="0"/>
    <n v="2"/>
    <s v="1808 Pompton Dr"/>
    <x v="25"/>
    <n v="3"/>
    <n v="2"/>
    <n v="0"/>
    <n v="1"/>
    <n v="1"/>
    <n v="1962"/>
    <n v="0.17299999999999999"/>
    <n v="1602"/>
    <n v="327.72"/>
    <n v="525000"/>
    <n v="305.87"/>
    <n v="490000"/>
    <n v="-21.850000000000023"/>
    <n v="-6.6672769437324614E-2"/>
    <x v="126"/>
    <x v="188"/>
    <x v="4"/>
    <n v="43"/>
    <x v="33"/>
    <x v="36"/>
  </r>
  <r>
    <n v="251"/>
    <n v="4504185"/>
    <x v="0"/>
    <n v="2"/>
    <s v="2803 Ashdale Dr"/>
    <x v="25"/>
    <n v="4"/>
    <n v="3"/>
    <n v="0"/>
    <n v="1"/>
    <n v="1"/>
    <n v="1963"/>
    <n v="0.16700000000000001"/>
    <n v="1812"/>
    <n v="330.58"/>
    <n v="599016"/>
    <n v="325.06"/>
    <n v="589000"/>
    <n v="-5.5199999999999818"/>
    <n v="-1.6697924859338079E-2"/>
    <x v="129"/>
    <x v="190"/>
    <x v="4"/>
    <n v="60"/>
    <x v="24"/>
    <x v="0"/>
  </r>
  <r>
    <n v="252"/>
    <n v="7001311"/>
    <x v="0"/>
    <s v="1A"/>
    <s v="7109 Montana Norte"/>
    <x v="34"/>
    <n v="5"/>
    <n v="5"/>
    <n v="0"/>
    <n v="2"/>
    <n v="2"/>
    <n v="1972"/>
    <n v="0.28899999999999998"/>
    <n v="3342"/>
    <n v="336.62"/>
    <n v="1125000"/>
    <n v="339.62"/>
    <n v="1135000"/>
    <n v="3"/>
    <n v="8.9121264333670014E-3"/>
    <x v="4"/>
    <x v="191"/>
    <x v="4"/>
    <n v="30"/>
    <x v="15"/>
    <x v="4"/>
  </r>
  <r>
    <n v="253"/>
    <n v="4163980"/>
    <x v="0"/>
    <s v="RN"/>
    <s v="2508 Arion Cir"/>
    <x v="39"/>
    <n v="4"/>
    <n v="3"/>
    <n v="1"/>
    <n v="2"/>
    <n v="1"/>
    <n v="2015"/>
    <n v="0.40799999999999997"/>
    <n v="3895"/>
    <n v="340.18"/>
    <n v="1325000"/>
    <n v="340.18"/>
    <n v="1325000"/>
    <n v="0"/>
    <n v="0"/>
    <x v="1"/>
    <x v="1"/>
    <x v="4"/>
    <n v="9"/>
    <x v="2"/>
    <x v="1"/>
  </r>
  <r>
    <n v="254"/>
    <n v="5206504"/>
    <x v="0"/>
    <n v="5"/>
    <s v="1208 Cometa St"/>
    <x v="21"/>
    <n v="3"/>
    <n v="1"/>
    <n v="0"/>
    <n v="0"/>
    <n v="1"/>
    <n v="1959"/>
    <n v="0.192"/>
    <n v="784"/>
    <n v="350.77"/>
    <n v="275000"/>
    <n v="325.26"/>
    <n v="255000"/>
    <n v="-25.509999999999991"/>
    <n v="-7.2725717706759396E-2"/>
    <x v="120"/>
    <x v="192"/>
    <x v="4"/>
    <n v="38"/>
    <x v="61"/>
    <x v="11"/>
  </r>
  <r>
    <n v="255"/>
    <n v="7722912"/>
    <x v="0"/>
    <n v="9"/>
    <s v="1700 Sylvan Dr"/>
    <x v="33"/>
    <n v="2"/>
    <n v="2"/>
    <n v="0"/>
    <n v="1"/>
    <n v="1"/>
    <n v="1955"/>
    <n v="0.22600000000000001"/>
    <n v="1761"/>
    <n v="354.91"/>
    <n v="625000"/>
    <n v="310.62"/>
    <n v="547000"/>
    <n v="-44.29000000000002"/>
    <n v="-0.12479220083964954"/>
    <x v="130"/>
    <x v="193"/>
    <x v="4"/>
    <n v="7"/>
    <x v="11"/>
    <x v="28"/>
  </r>
  <r>
    <n v="256"/>
    <n v="3881936"/>
    <x v="0"/>
    <n v="5"/>
    <s v="5205 Downs Dr"/>
    <x v="21"/>
    <n v="3"/>
    <n v="2"/>
    <n v="0"/>
    <n v="1"/>
    <n v="1"/>
    <n v="1960"/>
    <n v="0.19600000000000001"/>
    <n v="1260"/>
    <n v="356.35"/>
    <n v="449000"/>
    <n v="356.35"/>
    <n v="449000"/>
    <n v="0"/>
    <n v="0"/>
    <x v="1"/>
    <x v="1"/>
    <x v="4"/>
    <n v="50"/>
    <x v="31"/>
    <x v="1"/>
  </r>
  <r>
    <n v="257"/>
    <n v="3755564"/>
    <x v="0"/>
    <n v="9"/>
    <s v="1103 Manlove St #1"/>
    <x v="33"/>
    <n v="4"/>
    <n v="4"/>
    <n v="1"/>
    <n v="0"/>
    <n v="3"/>
    <n v="2020"/>
    <n v="0.125"/>
    <n v="2922"/>
    <n v="359.34"/>
    <n v="1050000"/>
    <n v="354.21"/>
    <n v="1035000"/>
    <n v="-5.1299999999999955"/>
    <n v="-1.4276172983803629E-2"/>
    <x v="25"/>
    <x v="194"/>
    <x v="4"/>
    <n v="11"/>
    <x v="28"/>
    <x v="17"/>
  </r>
  <r>
    <n v="258"/>
    <n v="1404302"/>
    <x v="0"/>
    <n v="3"/>
    <s v="4616 Ruiz St"/>
    <x v="20"/>
    <n v="3"/>
    <n v="2"/>
    <n v="1"/>
    <n v="2"/>
    <n v="2"/>
    <n v="2014"/>
    <n v="0.06"/>
    <n v="1918"/>
    <n v="364.44"/>
    <n v="699000"/>
    <n v="338.89"/>
    <n v="650000"/>
    <n v="-25.550000000000011"/>
    <n v="-7.0107562287344993E-2"/>
    <x v="131"/>
    <x v="195"/>
    <x v="4"/>
    <n v="19"/>
    <x v="69"/>
    <x v="18"/>
  </r>
  <r>
    <n v="259"/>
    <n v="3696216"/>
    <x v="0"/>
    <n v="3"/>
    <s v="4801 Blueberry Trl"/>
    <x v="20"/>
    <n v="3"/>
    <n v="2"/>
    <n v="0"/>
    <n v="0"/>
    <n v="1"/>
    <n v="1960"/>
    <n v="0.25900000000000001"/>
    <n v="1355"/>
    <n v="369"/>
    <n v="500000"/>
    <n v="380.81"/>
    <n v="516000"/>
    <n v="11.810000000000002"/>
    <n v="3.2005420054200547E-2"/>
    <x v="9"/>
    <x v="196"/>
    <x v="4"/>
    <n v="3"/>
    <x v="3"/>
    <x v="8"/>
  </r>
  <r>
    <n v="260"/>
    <n v="6301962"/>
    <x v="0"/>
    <n v="5"/>
    <s v="1307 Webberville Rd"/>
    <x v="21"/>
    <n v="3"/>
    <n v="2"/>
    <n v="0"/>
    <n v="0"/>
    <n v="1"/>
    <n v="1962"/>
    <n v="0.26700000000000002"/>
    <n v="1318"/>
    <n v="375.49"/>
    <n v="494900"/>
    <n v="364.19"/>
    <n v="480000"/>
    <n v="-11.300000000000011"/>
    <n v="-3.0094010492955899E-2"/>
    <x v="132"/>
    <x v="197"/>
    <x v="4"/>
    <n v="53"/>
    <x v="83"/>
    <x v="17"/>
  </r>
  <r>
    <n v="261"/>
    <n v="3539185"/>
    <x v="0"/>
    <n v="2"/>
    <s v="6906 Arroyo Seco"/>
    <x v="25"/>
    <n v="4"/>
    <n v="3"/>
    <n v="0"/>
    <n v="0"/>
    <n v="2"/>
    <n v="2016"/>
    <n v="0.13300000000000001"/>
    <n v="2304"/>
    <n v="388.45"/>
    <n v="895000"/>
    <n v="397.14"/>
    <n v="915000"/>
    <n v="8.6899999999999977"/>
    <n v="2.2370961513708324E-2"/>
    <x v="64"/>
    <x v="198"/>
    <x v="4"/>
    <n v="2"/>
    <x v="6"/>
    <x v="10"/>
  </r>
  <r>
    <n v="262"/>
    <n v="5137566"/>
    <x v="0"/>
    <n v="5"/>
    <s v="734 Gunter St #A"/>
    <x v="24"/>
    <n v="3"/>
    <n v="3"/>
    <n v="1"/>
    <n v="1"/>
    <n v="2"/>
    <n v="2020"/>
    <n v="0.16400000000000001"/>
    <n v="1775"/>
    <n v="393.8"/>
    <n v="699000"/>
    <n v="394.37"/>
    <n v="700000"/>
    <n v="0.56999999999999318"/>
    <n v="1.4474352463179105E-3"/>
    <x v="96"/>
    <x v="199"/>
    <x v="4"/>
    <n v="70"/>
    <x v="84"/>
    <x v="1"/>
  </r>
  <r>
    <n v="263"/>
    <n v="5516475"/>
    <x v="0"/>
    <n v="4"/>
    <s v="2800 W 50th St"/>
    <x v="34"/>
    <n v="4"/>
    <n v="2"/>
    <n v="0"/>
    <n v="0"/>
    <n v="1"/>
    <n v="1953"/>
    <n v="0.19"/>
    <n v="1615"/>
    <n v="402.41"/>
    <n v="649900"/>
    <n v="390.09"/>
    <n v="630000"/>
    <n v="-12.32000000000005"/>
    <n v="-3.0615541363286324E-2"/>
    <x v="133"/>
    <x v="200"/>
    <x v="4"/>
    <n v="17"/>
    <x v="19"/>
    <x v="11"/>
  </r>
  <r>
    <n v="264"/>
    <n v="1843472"/>
    <x v="0"/>
    <n v="2"/>
    <s v="3107 Silverleaf Dr"/>
    <x v="25"/>
    <n v="3"/>
    <n v="2"/>
    <n v="0"/>
    <n v="2"/>
    <n v="1"/>
    <n v="1963"/>
    <n v="0.20699999999999999"/>
    <n v="1985"/>
    <n v="415.62"/>
    <n v="825000"/>
    <n v="403.02"/>
    <n v="800000"/>
    <n v="-12.600000000000023"/>
    <n v="-3.0316154179298452E-2"/>
    <x v="82"/>
    <x v="201"/>
    <x v="4"/>
    <n v="21"/>
    <x v="0"/>
    <x v="33"/>
  </r>
  <r>
    <n v="265"/>
    <n v="3170475"/>
    <x v="0"/>
    <n v="2"/>
    <s v="1118 Stobaugh St #B"/>
    <x v="25"/>
    <n v="2"/>
    <n v="2"/>
    <n v="1"/>
    <n v="1"/>
    <n v="2"/>
    <n v="2019"/>
    <n v="0.16"/>
    <n v="1034"/>
    <n v="435.2"/>
    <n v="450000"/>
    <n v="435.2"/>
    <n v="450000"/>
    <n v="0"/>
    <n v="0"/>
    <x v="1"/>
    <x v="1"/>
    <x v="4"/>
    <n v="0"/>
    <x v="1"/>
    <x v="1"/>
  </r>
  <r>
    <n v="266"/>
    <n v="6554605"/>
    <x v="0"/>
    <n v="2"/>
    <s v="1202 Stobaugh St #B"/>
    <x v="25"/>
    <n v="2"/>
    <n v="2"/>
    <n v="1"/>
    <n v="1"/>
    <n v="2"/>
    <n v="2019"/>
    <n v="0.16"/>
    <n v="1034"/>
    <n v="435.2"/>
    <n v="450000"/>
    <n v="435.2"/>
    <n v="450000"/>
    <n v="0"/>
    <n v="0"/>
    <x v="1"/>
    <x v="1"/>
    <x v="4"/>
    <n v="1"/>
    <x v="5"/>
    <x v="1"/>
  </r>
  <r>
    <n v="267"/>
    <n v="1388381"/>
    <x v="0"/>
    <s v="1B"/>
    <s v="1516 W 9th St"/>
    <x v="37"/>
    <n v="3"/>
    <n v="2"/>
    <n v="0"/>
    <n v="1"/>
    <n v="1"/>
    <n v="1920"/>
    <n v="0.13800000000000001"/>
    <n v="1992"/>
    <n v="474.9"/>
    <n v="946000"/>
    <n v="476.91"/>
    <n v="950000"/>
    <n v="2.0100000000000477"/>
    <n v="4.2324699936829814E-3"/>
    <x v="134"/>
    <x v="202"/>
    <x v="4"/>
    <n v="14"/>
    <x v="30"/>
    <x v="12"/>
  </r>
  <r>
    <n v="268"/>
    <n v="5094297"/>
    <x v="0"/>
    <s v="UT"/>
    <s v="700 E 32nd St"/>
    <x v="32"/>
    <n v="3"/>
    <n v="2"/>
    <n v="1"/>
    <n v="2"/>
    <n v="1"/>
    <n v="1927"/>
    <n v="0.16300000000000001"/>
    <n v="2272"/>
    <n v="484.15"/>
    <n v="1100000"/>
    <n v="481.85"/>
    <n v="1094761"/>
    <n v="-2.2999999999999545"/>
    <n v="-4.750593824227935E-3"/>
    <x v="135"/>
    <x v="203"/>
    <x v="4"/>
    <n v="4"/>
    <x v="3"/>
    <x v="6"/>
  </r>
  <r>
    <n v="269"/>
    <n v="6010828"/>
    <x v="0"/>
    <n v="4"/>
    <s v="306 W 44th St #A"/>
    <x v="22"/>
    <n v="3"/>
    <n v="2"/>
    <n v="0"/>
    <n v="0"/>
    <n v="1"/>
    <n v="1925"/>
    <n v="9.2999999999999999E-2"/>
    <n v="1372"/>
    <n v="491.98"/>
    <n v="675000"/>
    <n v="491.98"/>
    <n v="675000"/>
    <n v="0"/>
    <n v="0"/>
    <x v="1"/>
    <x v="1"/>
    <x v="4"/>
    <n v="8"/>
    <x v="11"/>
    <x v="1"/>
  </r>
  <r>
    <n v="270"/>
    <n v="5398967"/>
    <x v="0"/>
    <n v="4"/>
    <s v="507 E 41st St"/>
    <x v="22"/>
    <n v="4"/>
    <n v="3"/>
    <n v="0"/>
    <n v="0"/>
    <n v="2"/>
    <n v="1935"/>
    <n v="0.17100000000000001"/>
    <n v="2417"/>
    <n v="537.86"/>
    <n v="1300000"/>
    <n v="562.67999999999995"/>
    <n v="1360000"/>
    <n v="24.819999999999936"/>
    <n v="4.6145837206707944E-2"/>
    <x v="74"/>
    <x v="204"/>
    <x v="4"/>
    <n v="4"/>
    <x v="4"/>
    <x v="30"/>
  </r>
  <r>
    <n v="271"/>
    <n v="9159193"/>
    <x v="0"/>
    <n v="6"/>
    <s v="3100 S 5th St #2"/>
    <x v="26"/>
    <n v="2"/>
    <n v="2"/>
    <n v="1"/>
    <n v="1"/>
    <n v="2"/>
    <n v="2020"/>
    <n v="0.153"/>
    <n v="1050"/>
    <n v="557.04999999999995"/>
    <n v="584900"/>
    <n v="554.29"/>
    <n v="582000"/>
    <n v="-2.7599999999999909"/>
    <n v="-4.954671932501555E-3"/>
    <x v="136"/>
    <x v="205"/>
    <x v="4"/>
    <n v="68"/>
    <x v="25"/>
    <x v="6"/>
  </r>
  <r>
    <n v="272"/>
    <n v="9744527"/>
    <x v="0"/>
    <n v="6"/>
    <s v="1809 Newton St #8A-1"/>
    <x v="26"/>
    <n v="2"/>
    <n v="2"/>
    <n v="1"/>
    <n v="0"/>
    <n v="2"/>
    <n v="2020"/>
    <n v="6.3E-2"/>
    <n v="1100"/>
    <n v="572.64"/>
    <n v="629900"/>
    <n v="568.17999999999995"/>
    <n v="625000"/>
    <n v="-4.4600000000000364"/>
    <n v="-7.7884884045823491E-3"/>
    <x v="137"/>
    <x v="206"/>
    <x v="4"/>
    <n v="46"/>
    <x v="85"/>
    <x v="6"/>
  </r>
  <r>
    <n v="273"/>
    <n v="5421611"/>
    <x v="0"/>
    <n v="5"/>
    <s v="2813 Prado St"/>
    <x v="24"/>
    <n v="2"/>
    <n v="1"/>
    <n v="0"/>
    <n v="0"/>
    <n v="1"/>
    <n v="1950"/>
    <n v="0.155"/>
    <n v="768"/>
    <n v="585.94000000000005"/>
    <n v="450000"/>
    <n v="589.58000000000004"/>
    <n v="452800"/>
    <n v="3.6399999999999864"/>
    <n v="6.2122401611086221E-3"/>
    <x v="138"/>
    <x v="207"/>
    <x v="4"/>
    <n v="2"/>
    <x v="6"/>
    <x v="12"/>
  </r>
  <r>
    <n v="274"/>
    <n v="1130704"/>
    <x v="0"/>
    <n v="5"/>
    <s v="2605 E 4th St"/>
    <x v="24"/>
    <n v="2"/>
    <n v="1"/>
    <n v="0"/>
    <n v="0"/>
    <n v="1"/>
    <n v="1970"/>
    <n v="0.13400000000000001"/>
    <n v="840"/>
    <n v="613.1"/>
    <n v="515000"/>
    <n v="607.14"/>
    <n v="510000"/>
    <n v="-5.9600000000000364"/>
    <n v="-9.7210895449356318E-3"/>
    <x v="22"/>
    <x v="208"/>
    <x v="4"/>
    <n v="237"/>
    <x v="86"/>
    <x v="6"/>
  </r>
  <r>
    <n v="275"/>
    <n v="6257116"/>
    <x v="0"/>
    <n v="6"/>
    <s v="1505 Morgan Ln"/>
    <x v="26"/>
    <n v="2"/>
    <n v="1"/>
    <n v="0"/>
    <n v="0"/>
    <n v="1"/>
    <n v="1940"/>
    <n v="0.29599999999999999"/>
    <n v="960"/>
    <n v="623.96"/>
    <n v="599000"/>
    <n v="604.16999999999996"/>
    <n v="580000"/>
    <n v="-19.790000000000077"/>
    <n v="-3.1716776716456306E-2"/>
    <x v="128"/>
    <x v="209"/>
    <x v="4"/>
    <n v="133"/>
    <x v="87"/>
    <x v="11"/>
  </r>
  <r>
    <n v="276"/>
    <n v="2335674"/>
    <x v="0"/>
    <s v="8E"/>
    <s v="1003 The High Rd"/>
    <x v="23"/>
    <n v="4"/>
    <n v="2"/>
    <n v="0"/>
    <n v="2"/>
    <n v="1"/>
    <n v="1971"/>
    <n v="0.89"/>
    <n v="1924"/>
    <n v="831.6"/>
    <n v="1600000"/>
    <n v="743.24"/>
    <n v="1430000"/>
    <n v="-88.360000000000014"/>
    <n v="-0.10625300625300627"/>
    <x v="139"/>
    <x v="210"/>
    <x v="4"/>
    <n v="35"/>
    <x v="65"/>
    <x v="37"/>
  </r>
  <r>
    <n v="277"/>
    <n v="6426048"/>
    <x v="0"/>
    <n v="6"/>
    <s v="904 Avondale Rd"/>
    <x v="26"/>
    <n v="1"/>
    <n v="1"/>
    <n v="0"/>
    <n v="0"/>
    <n v="1"/>
    <n v="1949"/>
    <n v="0.122"/>
    <n v="594"/>
    <n v="1010.1"/>
    <n v="599999"/>
    <n v="892.26"/>
    <n v="530000"/>
    <n v="-117.84000000000003"/>
    <n v="-0.11666171666171669"/>
    <x v="140"/>
    <x v="211"/>
    <x v="4"/>
    <n v="34"/>
    <x v="43"/>
    <x v="38"/>
  </r>
  <r>
    <n v="278"/>
    <n v="3848116"/>
    <x v="0"/>
    <s v="RN"/>
    <s v="9200 Prince William"/>
    <x v="39"/>
    <n v="5"/>
    <n v="5"/>
    <n v="0"/>
    <n v="3"/>
    <n v="1"/>
    <n v="1997"/>
    <n v="1.655"/>
    <n v="4791"/>
    <n v="245.04"/>
    <n v="1174000"/>
    <n v="224.38"/>
    <n v="1075000"/>
    <n v="-20.659999999999997"/>
    <n v="-8.4312765262814227E-2"/>
    <x v="141"/>
    <x v="212"/>
    <x v="5"/>
    <n v="154"/>
    <x v="13"/>
    <x v="27"/>
  </r>
  <r>
    <n v="279"/>
    <n v="6464516"/>
    <x v="0"/>
    <s v="1N"/>
    <s v="12418 Cassady Dr"/>
    <x v="6"/>
    <n v="3"/>
    <n v="2"/>
    <n v="1"/>
    <n v="2"/>
    <n v="2"/>
    <n v="1984"/>
    <n v="0.22900000000000001"/>
    <n v="1769"/>
    <n v="254.38"/>
    <n v="450000"/>
    <n v="252.12"/>
    <n v="446000"/>
    <n v="-2.2599999999999909"/>
    <n v="-8.8843462536362574E-3"/>
    <x v="46"/>
    <x v="213"/>
    <x v="5"/>
    <n v="3"/>
    <x v="88"/>
    <x v="6"/>
  </r>
  <r>
    <n v="280"/>
    <n v="9815301"/>
    <x v="0"/>
    <s v="NE"/>
    <s v="12008 Manarola Cv"/>
    <x v="28"/>
    <n v="5"/>
    <n v="3"/>
    <n v="0"/>
    <n v="3"/>
    <n v="2"/>
    <n v="2016"/>
    <n v="0.19700000000000001"/>
    <n v="3080"/>
    <n v="137.99"/>
    <n v="425000"/>
    <n v="140.26"/>
    <n v="432000"/>
    <n v="2.2699999999999818"/>
    <n v="1.6450467425175603E-2"/>
    <x v="115"/>
    <x v="214"/>
    <x v="6"/>
    <n v="6"/>
    <x v="32"/>
    <x v="12"/>
  </r>
  <r>
    <n v="281"/>
    <n v="4382345"/>
    <x v="0"/>
    <n v="11"/>
    <s v="4605 Mellow Hollow Dr"/>
    <x v="8"/>
    <n v="4"/>
    <n v="2"/>
    <n v="1"/>
    <n v="2"/>
    <n v="2"/>
    <n v="2007"/>
    <n v="0.13900000000000001"/>
    <n v="2234"/>
    <n v="142.79"/>
    <n v="319000"/>
    <n v="163.38"/>
    <n v="365000"/>
    <n v="20.590000000000003"/>
    <n v="0.14419777295328809"/>
    <x v="142"/>
    <x v="215"/>
    <x v="6"/>
    <n v="6"/>
    <x v="16"/>
    <x v="7"/>
  </r>
  <r>
    <n v="282"/>
    <n v="1116928"/>
    <x v="0"/>
    <s v="3E"/>
    <s v="13013 Brahmin Dr"/>
    <x v="1"/>
    <n v="4"/>
    <n v="2"/>
    <n v="0"/>
    <n v="2"/>
    <n v="1"/>
    <n v="2020"/>
    <n v="0.216"/>
    <n v="1794"/>
    <n v="144.36000000000001"/>
    <n v="258990"/>
    <n v="136.57"/>
    <n v="245000"/>
    <n v="-7.7900000000000205"/>
    <n v="-5.3962316431144498E-2"/>
    <x v="143"/>
    <x v="216"/>
    <x v="6"/>
    <n v="22"/>
    <x v="59"/>
    <x v="17"/>
  </r>
  <r>
    <n v="283"/>
    <n v="9452081"/>
    <x v="0"/>
    <s v="N"/>
    <s v="3207 Brillen Stone Ln #5"/>
    <x v="5"/>
    <n v="5"/>
    <n v="3"/>
    <n v="0"/>
    <n v="2"/>
    <n v="2"/>
    <n v="2019"/>
    <n v="0.17599999999999999"/>
    <n v="3032"/>
    <n v="148.38"/>
    <n v="449900"/>
    <n v="148.38"/>
    <n v="449900"/>
    <n v="0"/>
    <n v="0"/>
    <x v="1"/>
    <x v="1"/>
    <x v="6"/>
    <n v="33"/>
    <x v="43"/>
    <x v="1"/>
  </r>
  <r>
    <n v="284"/>
    <n v="4506343"/>
    <x v="0"/>
    <s v="MA"/>
    <s v="12005 Caithness Way Way"/>
    <x v="28"/>
    <n v="3"/>
    <n v="2"/>
    <n v="1"/>
    <n v="2"/>
    <n v="2"/>
    <n v="2020"/>
    <n v="0.1"/>
    <n v="1987"/>
    <n v="149.83000000000001"/>
    <n v="297713"/>
    <n v="151.53"/>
    <n v="301097"/>
    <n v="1.6999999999999886"/>
    <n v="1.1346192351331432E-2"/>
    <x v="144"/>
    <x v="217"/>
    <x v="6"/>
    <n v="56"/>
    <x v="80"/>
    <x v="12"/>
  </r>
  <r>
    <n v="285"/>
    <n v="3291855"/>
    <x v="0"/>
    <s v="NE"/>
    <s v="11012 Cairnhill Ct"/>
    <x v="28"/>
    <n v="3"/>
    <n v="2"/>
    <n v="1"/>
    <n v="2"/>
    <n v="2"/>
    <n v="2016"/>
    <n v="8.6999999999999994E-2"/>
    <n v="1964"/>
    <n v="152.49"/>
    <n v="299500"/>
    <n v="164.26"/>
    <n v="322600"/>
    <n v="11.769999999999982"/>
    <n v="7.7185389205849442E-2"/>
    <x v="145"/>
    <x v="218"/>
    <x v="6"/>
    <n v="2"/>
    <x v="6"/>
    <x v="19"/>
  </r>
  <r>
    <n v="286"/>
    <n v="9135888"/>
    <x v="0"/>
    <s v="NE"/>
    <s v="12304 Zeller Ln"/>
    <x v="10"/>
    <n v="3"/>
    <n v="2"/>
    <n v="0"/>
    <n v="2"/>
    <n v="2"/>
    <n v="2008"/>
    <n v="0.311"/>
    <n v="2284"/>
    <n v="156.74"/>
    <n v="358000"/>
    <n v="156.74"/>
    <n v="358000"/>
    <n v="0"/>
    <n v="0"/>
    <x v="1"/>
    <x v="1"/>
    <x v="6"/>
    <n v="14"/>
    <x v="27"/>
    <x v="1"/>
  </r>
  <r>
    <n v="287"/>
    <n v="3609992"/>
    <x v="0"/>
    <s v="5E"/>
    <s v="4723 Castleman Dr"/>
    <x v="4"/>
    <n v="3"/>
    <n v="2"/>
    <n v="0"/>
    <n v="2"/>
    <n v="1"/>
    <n v="1996"/>
    <n v="0.13"/>
    <n v="1405"/>
    <n v="163.69999999999999"/>
    <n v="230000"/>
    <n v="170.82"/>
    <n v="240000"/>
    <n v="7.1200000000000045"/>
    <n v="4.3494196701282864E-2"/>
    <x v="4"/>
    <x v="219"/>
    <x v="6"/>
    <n v="0"/>
    <x v="1"/>
    <x v="4"/>
  </r>
  <r>
    <n v="288"/>
    <n v="2408414"/>
    <x v="0"/>
    <s v="LS"/>
    <s v="16463 Lake Loop"/>
    <x v="16"/>
    <n v="4"/>
    <n v="1"/>
    <n v="1"/>
    <n v="3"/>
    <n v="2"/>
    <n v="1974"/>
    <n v="0.29699999999999999"/>
    <n v="3160"/>
    <n v="166.14"/>
    <n v="525000"/>
    <n v="122.78"/>
    <n v="388000"/>
    <n v="-43.359999999999985"/>
    <n v="-0.260984711688937"/>
    <x v="146"/>
    <x v="220"/>
    <x v="6"/>
    <n v="45"/>
    <x v="68"/>
    <x v="39"/>
  </r>
  <r>
    <n v="289"/>
    <n v="4737508"/>
    <x v="0"/>
    <s v="10S"/>
    <s v="9221 Ovalla Dr"/>
    <x v="15"/>
    <n v="4"/>
    <n v="3"/>
    <n v="1"/>
    <n v="2"/>
    <n v="2"/>
    <n v="2003"/>
    <n v="0.224"/>
    <n v="2848"/>
    <n v="175.56"/>
    <n v="500000"/>
    <n v="186.1"/>
    <n v="530000"/>
    <n v="10.539999999999992"/>
    <n v="6.0036454773296832E-2"/>
    <x v="10"/>
    <x v="221"/>
    <x v="6"/>
    <n v="5"/>
    <x v="3"/>
    <x v="9"/>
  </r>
  <r>
    <n v="290"/>
    <n v="7731392"/>
    <x v="0"/>
    <s v="RN"/>
    <s v="12400 Mediterra Pl"/>
    <x v="29"/>
    <n v="4"/>
    <n v="2"/>
    <n v="0"/>
    <n v="2"/>
    <n v="1"/>
    <n v="2011"/>
    <n v="0.189"/>
    <n v="2630"/>
    <n v="184.41"/>
    <n v="485000"/>
    <n v="198.48"/>
    <n v="522000"/>
    <n v="14.069999999999993"/>
    <n v="7.629738083618022E-2"/>
    <x v="147"/>
    <x v="222"/>
    <x v="6"/>
    <n v="3"/>
    <x v="3"/>
    <x v="20"/>
  </r>
  <r>
    <n v="291"/>
    <n v="9072802"/>
    <x v="0"/>
    <s v="LS"/>
    <s v="16200 Spillman Ranch Loop"/>
    <x v="11"/>
    <n v="5"/>
    <n v="4"/>
    <n v="0"/>
    <n v="2"/>
    <n v="2"/>
    <n v="2005"/>
    <n v="0.47199999999999998"/>
    <n v="3550"/>
    <n v="188.45"/>
    <n v="669000"/>
    <n v="198.59"/>
    <n v="705000"/>
    <n v="10.140000000000015"/>
    <n v="5.3807375961793663E-2"/>
    <x v="148"/>
    <x v="223"/>
    <x v="6"/>
    <n v="3"/>
    <x v="3"/>
    <x v="20"/>
  </r>
  <r>
    <n v="292"/>
    <n v="7655250"/>
    <x v="0"/>
    <s v="LS"/>
    <s v="15305 Harrier Marsh Dr"/>
    <x v="11"/>
    <n v="4"/>
    <n v="3"/>
    <n v="0"/>
    <n v="3"/>
    <n v="1"/>
    <n v="2011"/>
    <n v="0.27900000000000003"/>
    <n v="3196"/>
    <n v="195.56"/>
    <n v="625000"/>
    <n v="203.38"/>
    <n v="650000"/>
    <n v="7.8199999999999932"/>
    <n v="3.9987727551646521E-2"/>
    <x v="50"/>
    <x v="224"/>
    <x v="6"/>
    <n v="3"/>
    <x v="3"/>
    <x v="19"/>
  </r>
  <r>
    <n v="293"/>
    <n v="3851024"/>
    <x v="0"/>
    <s v="10S"/>
    <s v="8205 Belclaire Ln"/>
    <x v="9"/>
    <n v="3"/>
    <n v="2"/>
    <n v="1"/>
    <n v="0"/>
    <n v="2"/>
    <n v="1977"/>
    <n v="0.154"/>
    <n v="1887"/>
    <n v="204.03"/>
    <n v="385000"/>
    <n v="198.2"/>
    <n v="374000"/>
    <n v="-5.8300000000000125"/>
    <n v="-2.8574229280007902E-2"/>
    <x v="149"/>
    <x v="225"/>
    <x v="6"/>
    <n v="19"/>
    <x v="69"/>
    <x v="0"/>
  </r>
  <r>
    <n v="294"/>
    <n v="7346889"/>
    <x v="0"/>
    <s v="SWE"/>
    <s v="11020 Watchful Fox Dr"/>
    <x v="9"/>
    <n v="3"/>
    <n v="2"/>
    <n v="1"/>
    <n v="2"/>
    <n v="2"/>
    <n v="1989"/>
    <n v="0.54200000000000004"/>
    <n v="1583"/>
    <n v="205.31"/>
    <n v="325000"/>
    <n v="198.99"/>
    <n v="315000"/>
    <n v="-6.3199999999999932"/>
    <n v="-3.0782718815449774E-2"/>
    <x v="57"/>
    <x v="226"/>
    <x v="6"/>
    <n v="6"/>
    <x v="32"/>
    <x v="0"/>
  </r>
  <r>
    <n v="295"/>
    <n v="2110976"/>
    <x v="0"/>
    <s v="LS"/>
    <s v="2006 Rain Water Dr"/>
    <x v="16"/>
    <n v="3"/>
    <n v="2"/>
    <n v="1"/>
    <n v="2"/>
    <n v="2"/>
    <n v="2007"/>
    <n v="0.20499999999999999"/>
    <n v="1800"/>
    <n v="208.33"/>
    <n v="375000"/>
    <n v="208.33"/>
    <n v="375000"/>
    <n v="0"/>
    <n v="0"/>
    <x v="1"/>
    <x v="1"/>
    <x v="6"/>
    <n v="2"/>
    <x v="6"/>
    <x v="1"/>
  </r>
  <r>
    <n v="296"/>
    <n v="8340808"/>
    <x v="0"/>
    <n v="11"/>
    <s v="5506 SE Peppertree Pkwy"/>
    <x v="8"/>
    <n v="3"/>
    <n v="2"/>
    <n v="0"/>
    <n v="1"/>
    <n v="1"/>
    <n v="1971"/>
    <n v="0.24399999999999999"/>
    <n v="1008"/>
    <n v="218.25"/>
    <n v="220000"/>
    <n v="193.45"/>
    <n v="195000"/>
    <n v="-24.800000000000011"/>
    <n v="-0.11363115693012606"/>
    <x v="82"/>
    <x v="227"/>
    <x v="6"/>
    <n v="4"/>
    <x v="3"/>
    <x v="33"/>
  </r>
  <r>
    <n v="297"/>
    <n v="5082091"/>
    <x v="0"/>
    <n v="3"/>
    <s v="5505 Manor Rd"/>
    <x v="20"/>
    <n v="3"/>
    <n v="2"/>
    <n v="0"/>
    <n v="0"/>
    <n v="1"/>
    <n v="1954"/>
    <n v="0.21299999999999999"/>
    <n v="1488"/>
    <n v="218.41"/>
    <n v="325000"/>
    <n v="224.46"/>
    <n v="334000"/>
    <n v="6.0500000000000114"/>
    <n v="2.7700196877432404E-2"/>
    <x v="81"/>
    <x v="228"/>
    <x v="6"/>
    <n v="5"/>
    <x v="16"/>
    <x v="4"/>
  </r>
  <r>
    <n v="298"/>
    <n v="7944834"/>
    <x v="0"/>
    <s v="NW"/>
    <s v="12011 Sovran Ln"/>
    <x v="18"/>
    <n v="3"/>
    <n v="2"/>
    <n v="1"/>
    <n v="2"/>
    <n v="2"/>
    <n v="1976"/>
    <n v="0.19"/>
    <n v="2132"/>
    <n v="234.52"/>
    <n v="500000"/>
    <n v="243.9"/>
    <n v="520000"/>
    <n v="9.3799999999999955"/>
    <n v="3.9996588777076562E-2"/>
    <x v="64"/>
    <x v="224"/>
    <x v="6"/>
    <n v="6"/>
    <x v="16"/>
    <x v="10"/>
  </r>
  <r>
    <n v="299"/>
    <n v="4100328"/>
    <x v="0"/>
    <s v="LS"/>
    <s v="14905 Texas St"/>
    <x v="16"/>
    <n v="2"/>
    <n v="2"/>
    <n v="0"/>
    <n v="0"/>
    <n v="2"/>
    <n v="2018"/>
    <n v="0.17199999999999999"/>
    <n v="1997"/>
    <n v="234.85"/>
    <n v="469000"/>
    <n v="227.84"/>
    <n v="455000"/>
    <n v="-7.0099999999999909"/>
    <n v="-2.9848839684905221E-2"/>
    <x v="150"/>
    <x v="229"/>
    <x v="6"/>
    <n v="6"/>
    <x v="32"/>
    <x v="17"/>
  </r>
  <r>
    <n v="300"/>
    <n v="3167620"/>
    <x v="0"/>
    <s v="NW"/>
    <s v="11301 Bristle Oak Trl"/>
    <x v="18"/>
    <n v="4"/>
    <n v="2"/>
    <n v="0"/>
    <n v="2"/>
    <n v="2"/>
    <n v="1980"/>
    <n v="0.23100000000000001"/>
    <n v="1558"/>
    <n v="236.84"/>
    <n v="369000"/>
    <n v="234.27"/>
    <n v="365000"/>
    <n v="-2.5699999999999932"/>
    <n v="-1.0851207566289449E-2"/>
    <x v="46"/>
    <x v="230"/>
    <x v="6"/>
    <n v="7"/>
    <x v="32"/>
    <x v="6"/>
  </r>
  <r>
    <n v="301"/>
    <n v="2136649"/>
    <x v="0"/>
    <s v="2N"/>
    <s v="1407 Elm Brook Dr"/>
    <x v="19"/>
    <n v="3"/>
    <n v="2"/>
    <n v="0"/>
    <n v="2"/>
    <n v="1"/>
    <n v="1986"/>
    <n v="0.115"/>
    <n v="1515"/>
    <n v="237.29"/>
    <n v="359500"/>
    <n v="207.26"/>
    <n v="314000"/>
    <n v="-30.03"/>
    <n v="-0.12655400564709848"/>
    <x v="151"/>
    <x v="231"/>
    <x v="6"/>
    <n v="20"/>
    <x v="63"/>
    <x v="40"/>
  </r>
  <r>
    <n v="302"/>
    <n v="4871328"/>
    <x v="0"/>
    <s v="NW"/>
    <s v="11507 Cherry Hearst Ct"/>
    <x v="18"/>
    <n v="4"/>
    <n v="2"/>
    <n v="0"/>
    <n v="2"/>
    <n v="1"/>
    <n v="1986"/>
    <n v="0.21099999999999999"/>
    <n v="1898"/>
    <n v="261.33"/>
    <n v="496000"/>
    <n v="308.75"/>
    <n v="586000"/>
    <n v="47.420000000000016"/>
    <n v="0.1814563961275017"/>
    <x v="152"/>
    <x v="232"/>
    <x v="6"/>
    <n v="3"/>
    <x v="3"/>
    <x v="25"/>
  </r>
  <r>
    <n v="303"/>
    <n v="9440686"/>
    <x v="0"/>
    <s v="N"/>
    <s v="12802 Oak Bend Cv"/>
    <x v="6"/>
    <n v="3"/>
    <n v="2"/>
    <n v="1"/>
    <n v="2"/>
    <n v="2"/>
    <n v="1984"/>
    <n v="0.33400000000000002"/>
    <n v="1678"/>
    <n v="261.92"/>
    <n v="439500"/>
    <n v="286.05"/>
    <n v="480000"/>
    <n v="24.129999999999995"/>
    <n v="9.2127367135003038E-2"/>
    <x v="153"/>
    <x v="233"/>
    <x v="6"/>
    <n v="4"/>
    <x v="3"/>
    <x v="2"/>
  </r>
  <r>
    <n v="304"/>
    <n v="7692854"/>
    <x v="0"/>
    <s v="2N"/>
    <s v="11604 Wiginton Dr"/>
    <x v="19"/>
    <n v="3"/>
    <n v="2"/>
    <n v="0"/>
    <n v="2"/>
    <n v="1"/>
    <n v="1979"/>
    <n v="0.185"/>
    <n v="2026"/>
    <n v="264.07"/>
    <n v="535000"/>
    <n v="264.07"/>
    <n v="535000"/>
    <n v="0"/>
    <n v="0"/>
    <x v="1"/>
    <x v="1"/>
    <x v="6"/>
    <n v="0"/>
    <x v="1"/>
    <x v="1"/>
  </r>
  <r>
    <n v="305"/>
    <n v="7836245"/>
    <x v="0"/>
    <s v="10N"/>
    <s v="1505 Homespun Rd"/>
    <x v="31"/>
    <n v="3"/>
    <n v="2"/>
    <n v="1"/>
    <n v="2"/>
    <n v="2"/>
    <n v="2015"/>
    <n v="0.17899999999999999"/>
    <n v="1884"/>
    <n v="273.89"/>
    <n v="516000"/>
    <n v="292.45999999999998"/>
    <n v="551000"/>
    <n v="18.569999999999993"/>
    <n v="6.7800941984008156E-2"/>
    <x v="67"/>
    <x v="234"/>
    <x v="6"/>
    <n v="3"/>
    <x v="3"/>
    <x v="20"/>
  </r>
  <r>
    <n v="306"/>
    <n v="5806984"/>
    <x v="0"/>
    <s v="10S"/>
    <s v="2509 Star Grass Cir"/>
    <x v="31"/>
    <n v="3"/>
    <n v="2"/>
    <n v="0"/>
    <n v="2"/>
    <n v="1"/>
    <n v="1982"/>
    <n v="0.18"/>
    <n v="1292"/>
    <n v="278.64"/>
    <n v="360000"/>
    <n v="274.77"/>
    <n v="355000"/>
    <n v="-3.8700000000000045"/>
    <n v="-1.3888888888888905E-2"/>
    <x v="22"/>
    <x v="235"/>
    <x v="6"/>
    <n v="15"/>
    <x v="48"/>
    <x v="6"/>
  </r>
  <r>
    <n v="307"/>
    <n v="5421106"/>
    <x v="0"/>
    <n v="9"/>
    <s v="1202 Valdez St"/>
    <x v="33"/>
    <n v="2"/>
    <n v="1"/>
    <n v="0"/>
    <n v="1"/>
    <n v="1"/>
    <n v="1948"/>
    <n v="0.13400000000000001"/>
    <n v="1110"/>
    <n v="278.83"/>
    <n v="309500"/>
    <n v="263.51"/>
    <n v="292500"/>
    <n v="-15.319999999999993"/>
    <n v="-5.4943872610551212E-2"/>
    <x v="95"/>
    <x v="236"/>
    <x v="6"/>
    <n v="37"/>
    <x v="22"/>
    <x v="17"/>
  </r>
  <r>
    <n v="308"/>
    <n v="5923380"/>
    <x v="0"/>
    <s v="1A"/>
    <s v="4204 Bluffridge Dr"/>
    <x v="14"/>
    <n v="4"/>
    <n v="2"/>
    <n v="0"/>
    <n v="2"/>
    <n v="1"/>
    <n v="1975"/>
    <n v="0.318"/>
    <n v="2300"/>
    <n v="282.61"/>
    <n v="650000"/>
    <n v="241.74"/>
    <n v="556000"/>
    <n v="-40.870000000000005"/>
    <n v="-0.14461625561728178"/>
    <x v="154"/>
    <x v="237"/>
    <x v="6"/>
    <n v="22"/>
    <x v="59"/>
    <x v="41"/>
  </r>
  <r>
    <n v="309"/>
    <n v="6558930"/>
    <x v="0"/>
    <s v="10N"/>
    <s v="5500 Salem Hill Dr"/>
    <x v="31"/>
    <n v="3"/>
    <n v="2"/>
    <n v="0"/>
    <n v="2"/>
    <n v="1"/>
    <n v="1972"/>
    <n v="0.25600000000000001"/>
    <n v="1740"/>
    <n v="284.48"/>
    <n v="495000"/>
    <n v="278.74"/>
    <n v="485000"/>
    <n v="-5.7400000000000091"/>
    <n v="-2.0177165354330739E-2"/>
    <x v="57"/>
    <x v="238"/>
    <x v="6"/>
    <n v="2"/>
    <x v="6"/>
    <x v="0"/>
  </r>
  <r>
    <n v="310"/>
    <n v="1962353"/>
    <x v="0"/>
    <s v="1N"/>
    <s v="12214 Scribe Dr"/>
    <x v="14"/>
    <n v="3"/>
    <n v="2"/>
    <n v="0"/>
    <n v="2"/>
    <n v="1"/>
    <n v="1978"/>
    <n v="0.20799999999999999"/>
    <n v="1335"/>
    <n v="292.06"/>
    <n v="389900"/>
    <n v="319.10000000000002"/>
    <n v="426000"/>
    <n v="27.04000000000002"/>
    <n v="9.25837156748614E-2"/>
    <x v="155"/>
    <x v="239"/>
    <x v="6"/>
    <n v="2"/>
    <x v="6"/>
    <x v="20"/>
  </r>
  <r>
    <n v="311"/>
    <n v="5742249"/>
    <x v="0"/>
    <s v="10N"/>
    <s v="502 Arbor Ln"/>
    <x v="31"/>
    <n v="3"/>
    <n v="1"/>
    <n v="0"/>
    <n v="0"/>
    <n v="1"/>
    <n v="1964"/>
    <n v="0.15"/>
    <n v="1328"/>
    <n v="297.82"/>
    <n v="395500"/>
    <n v="287.64999999999998"/>
    <n v="382000"/>
    <n v="-10.170000000000016"/>
    <n v="-3.4148143173729155E-2"/>
    <x v="62"/>
    <x v="240"/>
    <x v="6"/>
    <n v="10"/>
    <x v="28"/>
    <x v="17"/>
  </r>
  <r>
    <n v="312"/>
    <n v="5536972"/>
    <x v="0"/>
    <n v="3"/>
    <s v="7403 Brookhollow Dr"/>
    <x v="12"/>
    <n v="3"/>
    <n v="2"/>
    <n v="0"/>
    <n v="2"/>
    <n v="1"/>
    <n v="1971"/>
    <n v="0.188"/>
    <n v="1497"/>
    <n v="317.3"/>
    <n v="475000"/>
    <n v="313.95999999999998"/>
    <n v="470000"/>
    <n v="-3.3400000000000318"/>
    <n v="-1.0526315789473785E-2"/>
    <x v="22"/>
    <x v="138"/>
    <x v="6"/>
    <n v="6"/>
    <x v="32"/>
    <x v="6"/>
  </r>
  <r>
    <n v="313"/>
    <n v="5356692"/>
    <x v="0"/>
    <s v="2N"/>
    <s v="10504 Lark Ct"/>
    <x v="19"/>
    <n v="3"/>
    <n v="1"/>
    <n v="0"/>
    <n v="1"/>
    <n v="1"/>
    <n v="1969"/>
    <n v="0.215"/>
    <n v="963"/>
    <n v="337.49"/>
    <n v="325000"/>
    <n v="346.83"/>
    <n v="334000"/>
    <n v="9.339999999999975"/>
    <n v="2.767489407093536E-2"/>
    <x v="81"/>
    <x v="228"/>
    <x v="6"/>
    <n v="7"/>
    <x v="16"/>
    <x v="4"/>
  </r>
  <r>
    <n v="314"/>
    <n v="5413987"/>
    <x v="0"/>
    <s v="W"/>
    <s v="8101 Chalk Knoll Dr"/>
    <x v="17"/>
    <n v="4"/>
    <n v="6"/>
    <n v="1"/>
    <n v="3"/>
    <n v="2"/>
    <n v="1999"/>
    <n v="0.85199999999999998"/>
    <n v="6840"/>
    <n v="350.73"/>
    <n v="2399000"/>
    <n v="288.74"/>
    <n v="1975000"/>
    <n v="-61.990000000000009"/>
    <n v="-0.17674564479799276"/>
    <x v="156"/>
    <x v="241"/>
    <x v="6"/>
    <n v="284"/>
    <x v="89"/>
    <x v="42"/>
  </r>
  <r>
    <n v="315"/>
    <n v="1817580"/>
    <x v="0"/>
    <s v="10N"/>
    <s v="4511 S 3rd Street #1"/>
    <x v="31"/>
    <n v="3"/>
    <n v="2"/>
    <n v="1"/>
    <n v="1"/>
    <n v="2"/>
    <n v="2020"/>
    <n v="0.19500000000000001"/>
    <n v="1837"/>
    <n v="353.83"/>
    <n v="649990"/>
    <n v="353.84"/>
    <n v="650000"/>
    <n v="9.9999999999909051E-3"/>
    <n v="2.8262159794225772E-5"/>
    <x v="157"/>
    <x v="242"/>
    <x v="6"/>
    <n v="6"/>
    <x v="32"/>
    <x v="1"/>
  </r>
  <r>
    <n v="316"/>
    <n v="5768091"/>
    <x v="0"/>
    <s v="10N"/>
    <s v="6302 Shadow Bnd"/>
    <x v="31"/>
    <n v="3"/>
    <n v="2"/>
    <n v="0"/>
    <n v="1"/>
    <n v="1"/>
    <n v="1977"/>
    <n v="0.17699999999999999"/>
    <n v="1116"/>
    <n v="357.53"/>
    <n v="399000"/>
    <n v="358.42"/>
    <n v="400000"/>
    <n v="0.8900000000000432"/>
    <n v="2.4893015970688984E-3"/>
    <x v="96"/>
    <x v="128"/>
    <x v="6"/>
    <n v="65"/>
    <x v="49"/>
    <x v="1"/>
  </r>
  <r>
    <n v="317"/>
    <n v="6232003"/>
    <x v="0"/>
    <s v="10S"/>
    <s v="2603 Blue Cv"/>
    <x v="31"/>
    <n v="3"/>
    <n v="2"/>
    <n v="0"/>
    <n v="2"/>
    <n v="1"/>
    <n v="1976"/>
    <n v="0.23599999999999999"/>
    <n v="1326"/>
    <n v="361.24"/>
    <n v="479000"/>
    <n v="392.16"/>
    <n v="520000"/>
    <n v="30.920000000000016"/>
    <n v="8.5594064887609386E-2"/>
    <x v="100"/>
    <x v="243"/>
    <x v="6"/>
    <n v="4"/>
    <x v="4"/>
    <x v="2"/>
  </r>
  <r>
    <n v="318"/>
    <n v="7297875"/>
    <x v="0"/>
    <n v="5"/>
    <s v="3309 Thompson St #1"/>
    <x v="24"/>
    <n v="3"/>
    <n v="2"/>
    <n v="1"/>
    <n v="1"/>
    <n v="2"/>
    <n v="2020"/>
    <n v="0.17799999999999999"/>
    <n v="2037"/>
    <n v="367.94"/>
    <n v="749500"/>
    <n v="392.73"/>
    <n v="800000"/>
    <n v="24.79000000000002"/>
    <n v="6.737511550796331E-2"/>
    <x v="23"/>
    <x v="244"/>
    <x v="6"/>
    <n v="4"/>
    <x v="4"/>
    <x v="15"/>
  </r>
  <r>
    <n v="319"/>
    <n v="6138482"/>
    <x v="0"/>
    <s v="10N"/>
    <s v="4803 Lansing Dr #1"/>
    <x v="31"/>
    <n v="3"/>
    <n v="2"/>
    <n v="0"/>
    <n v="0"/>
    <n v="1"/>
    <n v="1958"/>
    <n v="0.252"/>
    <n v="1039"/>
    <n v="380.17"/>
    <n v="395000"/>
    <n v="394.61"/>
    <n v="410000"/>
    <n v="14.439999999999998"/>
    <n v="3.7983007601862316E-2"/>
    <x v="31"/>
    <x v="245"/>
    <x v="6"/>
    <n v="34"/>
    <x v="65"/>
    <x v="8"/>
  </r>
  <r>
    <n v="320"/>
    <n v="2111091"/>
    <x v="0"/>
    <n v="6"/>
    <s v="2800 DEL CURTO Rd #3"/>
    <x v="26"/>
    <n v="4"/>
    <n v="3"/>
    <n v="1"/>
    <n v="2"/>
    <n v="2"/>
    <n v="2020"/>
    <n v="0.1"/>
    <n v="3079"/>
    <n v="430.33"/>
    <n v="1325000"/>
    <n v="427.09"/>
    <n v="1315000"/>
    <n v="-3.2400000000000091"/>
    <n v="-7.5291055701438648E-3"/>
    <x v="57"/>
    <x v="246"/>
    <x v="6"/>
    <n v="431"/>
    <x v="90"/>
    <x v="0"/>
  </r>
  <r>
    <n v="321"/>
    <n v="2145946"/>
    <x v="0"/>
    <n v="5"/>
    <s v="3414 Pennsylvania Ave"/>
    <x v="21"/>
    <n v="2"/>
    <n v="1"/>
    <n v="0"/>
    <n v="0"/>
    <n v="1"/>
    <n v="1940"/>
    <n v="0.123"/>
    <n v="624"/>
    <n v="472.76"/>
    <n v="295000"/>
    <n v="419.87"/>
    <n v="262000"/>
    <n v="-52.889999999999986"/>
    <n v="-0.11187494711904558"/>
    <x v="158"/>
    <x v="247"/>
    <x v="6"/>
    <n v="59"/>
    <x v="84"/>
    <x v="36"/>
  </r>
  <r>
    <n v="322"/>
    <n v="4802984"/>
    <x v="0"/>
    <n v="5"/>
    <s v="2911 E 4th St #1"/>
    <x v="24"/>
    <n v="3"/>
    <n v="3"/>
    <n v="0"/>
    <n v="1"/>
    <n v="2"/>
    <n v="2018"/>
    <n v="7.8E-2"/>
    <n v="1744"/>
    <n v="544.72"/>
    <n v="949999"/>
    <n v="501.72"/>
    <n v="875000"/>
    <n v="-43"/>
    <n v="-7.8939638713467472E-2"/>
    <x v="159"/>
    <x v="248"/>
    <x v="6"/>
    <n v="19"/>
    <x v="69"/>
    <x v="43"/>
  </r>
  <r>
    <n v="323"/>
    <n v="4698278"/>
    <x v="0"/>
    <n v="6"/>
    <s v="801 Bouldin Ave"/>
    <x v="26"/>
    <n v="2"/>
    <n v="1"/>
    <n v="0"/>
    <n v="1"/>
    <n v="1"/>
    <n v="1940"/>
    <n v="0.10299999999999999"/>
    <n v="1013"/>
    <n v="690.03"/>
    <n v="699000"/>
    <n v="680.16"/>
    <n v="689000"/>
    <n v="-9.8700000000000045"/>
    <n v="-1.4303725924959791E-2"/>
    <x v="57"/>
    <x v="249"/>
    <x v="6"/>
    <n v="4"/>
    <x v="4"/>
    <x v="0"/>
  </r>
  <r>
    <n v="324"/>
    <n v="9898450"/>
    <x v="0"/>
    <n v="6"/>
    <s v="310 Le Grande Ave"/>
    <x v="26"/>
    <n v="3"/>
    <n v="2"/>
    <n v="0"/>
    <n v="2"/>
    <n v="1"/>
    <n v="1941"/>
    <n v="0.19600000000000001"/>
    <n v="1624"/>
    <n v="708.13"/>
    <n v="1150000"/>
    <n v="761.08"/>
    <n v="1236000"/>
    <n v="52.950000000000045"/>
    <n v="7.4774405829438159E-2"/>
    <x v="160"/>
    <x v="250"/>
    <x v="6"/>
    <n v="4"/>
    <x v="4"/>
    <x v="22"/>
  </r>
  <r>
    <n v="325"/>
    <n v="8065022"/>
    <x v="0"/>
    <s v="SC"/>
    <s v="9104 Winter Haven Rd"/>
    <x v="35"/>
    <n v="4"/>
    <n v="2"/>
    <n v="1"/>
    <n v="2"/>
    <n v="2"/>
    <n v="2014"/>
    <n v="0.13"/>
    <n v="2540"/>
    <n v="118.07"/>
    <n v="299900"/>
    <n v="120.47"/>
    <n v="306000"/>
    <n v="2.4000000000000057"/>
    <n v="2.0326924705683119E-2"/>
    <x v="161"/>
    <x v="251"/>
    <x v="7"/>
    <n v="3"/>
    <x v="3"/>
    <x v="12"/>
  </r>
  <r>
    <n v="326"/>
    <n v="9878529"/>
    <x v="0"/>
    <s v="SWE"/>
    <s v="324 Angel Oak St"/>
    <x v="9"/>
    <n v="4"/>
    <n v="3"/>
    <n v="0"/>
    <n v="2"/>
    <n v="2"/>
    <n v="2006"/>
    <n v="0.21199999999999999"/>
    <n v="3576"/>
    <n v="131.01"/>
    <n v="468500"/>
    <n v="141.22"/>
    <n v="505000"/>
    <n v="10.210000000000008"/>
    <n v="7.7932982215098145E-2"/>
    <x v="162"/>
    <x v="252"/>
    <x v="7"/>
    <n v="4"/>
    <x v="4"/>
    <x v="20"/>
  </r>
  <r>
    <n v="327"/>
    <n v="5376625"/>
    <x v="0"/>
    <s v="3E"/>
    <s v="15217 Sabal Palm Rd"/>
    <x v="1"/>
    <n v="3"/>
    <n v="2"/>
    <n v="0"/>
    <n v="2"/>
    <n v="1"/>
    <n v="2006"/>
    <n v="0.17100000000000001"/>
    <n v="1511"/>
    <n v="131.69999999999999"/>
    <n v="199000"/>
    <n v="131.69999999999999"/>
    <n v="199000"/>
    <n v="0"/>
    <n v="0"/>
    <x v="1"/>
    <x v="1"/>
    <x v="7"/>
    <n v="5"/>
    <x v="16"/>
    <x v="1"/>
  </r>
  <r>
    <n v="328"/>
    <n v="3290872"/>
    <x v="0"/>
    <s v="SC"/>
    <s v="10501 Crescendo Ln"/>
    <x v="35"/>
    <n v="4"/>
    <n v="3"/>
    <n v="0"/>
    <n v="2"/>
    <n v="2"/>
    <n v="2015"/>
    <n v="0.13400000000000001"/>
    <n v="2334"/>
    <n v="134.96"/>
    <n v="315000"/>
    <n v="134.96"/>
    <n v="315000"/>
    <n v="0"/>
    <n v="0"/>
    <x v="1"/>
    <x v="1"/>
    <x v="7"/>
    <n v="4"/>
    <x v="4"/>
    <x v="1"/>
  </r>
  <r>
    <n v="329"/>
    <n v="4897769"/>
    <x v="0"/>
    <s v="SWE"/>
    <s v="10306 Tree Duck Dr"/>
    <x v="9"/>
    <n v="5"/>
    <n v="4"/>
    <n v="0"/>
    <n v="2"/>
    <n v="2"/>
    <n v="2020"/>
    <n v="0.1"/>
    <n v="2530"/>
    <n v="143.47"/>
    <n v="362990"/>
    <n v="143.47"/>
    <n v="362990"/>
    <n v="0"/>
    <n v="0"/>
    <x v="1"/>
    <x v="1"/>
    <x v="7"/>
    <n v="0"/>
    <x v="1"/>
    <x v="1"/>
  </r>
  <r>
    <n v="330"/>
    <n v="5194822"/>
    <x v="0"/>
    <s v="3E"/>
    <s v="7705 Linnie Ln"/>
    <x v="1"/>
    <n v="4"/>
    <n v="3"/>
    <n v="0"/>
    <n v="2"/>
    <n v="2"/>
    <n v="2020"/>
    <n v="0"/>
    <n v="2320"/>
    <n v="146.97999999999999"/>
    <n v="340990"/>
    <n v="146.97999999999999"/>
    <n v="340990"/>
    <n v="0"/>
    <n v="0"/>
    <x v="1"/>
    <x v="1"/>
    <x v="7"/>
    <n v="0"/>
    <x v="1"/>
    <x v="1"/>
  </r>
  <r>
    <n v="331"/>
    <n v="4350006"/>
    <x v="0"/>
    <s v="NE"/>
    <s v="6701 Crosne St"/>
    <x v="28"/>
    <n v="3"/>
    <n v="2"/>
    <n v="1"/>
    <n v="2"/>
    <n v="2"/>
    <n v="2013"/>
    <n v="0.11899999999999999"/>
    <n v="1778"/>
    <n v="151.86000000000001"/>
    <n v="270000"/>
    <n v="156.36000000000001"/>
    <n v="278000"/>
    <n v="4.5"/>
    <n v="2.9632556301856971E-2"/>
    <x v="163"/>
    <x v="253"/>
    <x v="7"/>
    <n v="1"/>
    <x v="5"/>
    <x v="4"/>
  </r>
  <r>
    <n v="332"/>
    <n v="7998390"/>
    <x v="0"/>
    <s v="RRW"/>
    <s v="8915 Pepper Rock Dr"/>
    <x v="27"/>
    <n v="4"/>
    <n v="3"/>
    <n v="0"/>
    <n v="4"/>
    <n v="2"/>
    <n v="1998"/>
    <n v="0.371"/>
    <n v="3517"/>
    <n v="156.35"/>
    <n v="549900"/>
    <n v="173.73"/>
    <n v="611000"/>
    <n v="17.379999999999995"/>
    <n v="0.11116085705148702"/>
    <x v="164"/>
    <x v="254"/>
    <x v="7"/>
    <n v="4"/>
    <x v="4"/>
    <x v="30"/>
  </r>
  <r>
    <n v="333"/>
    <n v="3280195"/>
    <x v="0"/>
    <s v="HD"/>
    <s v="232 Wild Rose Dr"/>
    <x v="7"/>
    <n v="3"/>
    <n v="2"/>
    <n v="1"/>
    <n v="2"/>
    <n v="2"/>
    <n v="2012"/>
    <n v="0"/>
    <n v="2707"/>
    <n v="157"/>
    <n v="425000"/>
    <n v="162.54"/>
    <n v="440000"/>
    <n v="5.539999999999992"/>
    <n v="3.5286624203821608E-2"/>
    <x v="31"/>
    <x v="255"/>
    <x v="7"/>
    <n v="4"/>
    <x v="3"/>
    <x v="8"/>
  </r>
  <r>
    <n v="334"/>
    <n v="4394566"/>
    <x v="0"/>
    <s v="MA"/>
    <s v="11901 Caithness Way"/>
    <x v="28"/>
    <n v="3"/>
    <n v="2"/>
    <n v="1"/>
    <n v="2"/>
    <n v="2"/>
    <n v="2020"/>
    <n v="0.1"/>
    <n v="1921"/>
    <n v="157.91999999999999"/>
    <n v="303357"/>
    <n v="153.78"/>
    <n v="295407"/>
    <n v="-4.1399999999999864"/>
    <n v="-2.6215805471124537E-2"/>
    <x v="165"/>
    <x v="256"/>
    <x v="7"/>
    <n v="0"/>
    <x v="1"/>
    <x v="0"/>
  </r>
  <r>
    <n v="335"/>
    <n v="6622540"/>
    <x v="0"/>
    <s v="NE"/>
    <s v="11201 Drumellan St"/>
    <x v="28"/>
    <n v="3"/>
    <n v="2"/>
    <n v="1"/>
    <n v="2"/>
    <n v="2"/>
    <n v="2013"/>
    <n v="0.10100000000000001"/>
    <n v="1665"/>
    <n v="159.16"/>
    <n v="265000"/>
    <n v="163.66"/>
    <n v="272500"/>
    <n v="4.5"/>
    <n v="2.8273435536566978E-2"/>
    <x v="166"/>
    <x v="257"/>
    <x v="7"/>
    <n v="0"/>
    <x v="1"/>
    <x v="4"/>
  </r>
  <r>
    <n v="336"/>
    <n v="4132744"/>
    <x v="0"/>
    <s v="HD"/>
    <s v="110 Chancery Ct"/>
    <x v="7"/>
    <n v="4"/>
    <n v="2"/>
    <n v="2"/>
    <n v="2"/>
    <n v="2"/>
    <n v="2007"/>
    <n v="0.30299999999999999"/>
    <n v="3380"/>
    <n v="161.97999999999999"/>
    <n v="547500"/>
    <n v="155.33000000000001"/>
    <n v="525000"/>
    <n v="-6.6499999999999773"/>
    <n v="-4.1054451166810578E-2"/>
    <x v="121"/>
    <x v="258"/>
    <x v="7"/>
    <n v="23"/>
    <x v="57"/>
    <x v="33"/>
  </r>
  <r>
    <n v="337"/>
    <n v="2503490"/>
    <x v="0"/>
    <s v="SC"/>
    <s v="7904 Yokohama Ter"/>
    <x v="8"/>
    <n v="4"/>
    <n v="2"/>
    <n v="1"/>
    <n v="3"/>
    <n v="1"/>
    <n v="2020"/>
    <n v="0.16500000000000001"/>
    <n v="2501"/>
    <n v="168.36"/>
    <n v="421067"/>
    <n v="176.05"/>
    <n v="440303"/>
    <n v="7.6899999999999977"/>
    <n v="4.5675932525540489E-2"/>
    <x v="167"/>
    <x v="259"/>
    <x v="7"/>
    <n v="3"/>
    <x v="3"/>
    <x v="10"/>
  </r>
  <r>
    <n v="338"/>
    <n v="6262787"/>
    <x v="0"/>
    <s v="HD"/>
    <s v="175 Canterbury Dr"/>
    <x v="7"/>
    <n v="4"/>
    <n v="2"/>
    <n v="0"/>
    <n v="2"/>
    <n v="1"/>
    <n v="2005"/>
    <n v="0.21"/>
    <n v="2067"/>
    <n v="181.42"/>
    <n v="375000"/>
    <n v="179"/>
    <n v="370000"/>
    <n v="-2.4199999999999875"/>
    <n v="-1.3339212876198808E-2"/>
    <x v="22"/>
    <x v="33"/>
    <x v="7"/>
    <n v="0"/>
    <x v="1"/>
    <x v="6"/>
  </r>
  <r>
    <n v="339"/>
    <n v="4015921"/>
    <x v="0"/>
    <n v="11"/>
    <s v="6802 Loire Ct"/>
    <x v="8"/>
    <n v="3"/>
    <n v="2"/>
    <n v="0"/>
    <n v="2"/>
    <n v="1"/>
    <n v="1983"/>
    <n v="0.22500000000000001"/>
    <n v="1404"/>
    <n v="185.19"/>
    <n v="260000"/>
    <n v="185.19"/>
    <n v="260000"/>
    <n v="0"/>
    <n v="0"/>
    <x v="1"/>
    <x v="1"/>
    <x v="7"/>
    <n v="4"/>
    <x v="32"/>
    <x v="1"/>
  </r>
  <r>
    <n v="340"/>
    <n v="6015648"/>
    <x v="0"/>
    <s v="10S"/>
    <s v="3923 Leafield Dr"/>
    <x v="15"/>
    <n v="3"/>
    <n v="2"/>
    <n v="0"/>
    <n v="0"/>
    <n v="1"/>
    <n v="1979"/>
    <n v="0.17"/>
    <n v="1941"/>
    <n v="193.46"/>
    <n v="375500"/>
    <n v="191.65"/>
    <n v="372000"/>
    <n v="-1.8100000000000023"/>
    <n v="-9.3559392122402676E-3"/>
    <x v="168"/>
    <x v="260"/>
    <x v="7"/>
    <n v="10"/>
    <x v="28"/>
    <x v="6"/>
  </r>
  <r>
    <n v="341"/>
    <n v="8053221"/>
    <x v="0"/>
    <s v="NW"/>
    <s v="12505 Wistful Cv"/>
    <x v="3"/>
    <n v="4"/>
    <n v="2"/>
    <n v="0"/>
    <n v="2"/>
    <n v="1"/>
    <n v="1980"/>
    <n v="0.22800000000000001"/>
    <n v="2196"/>
    <n v="195.36"/>
    <n v="429000"/>
    <n v="191.26"/>
    <n v="420000"/>
    <n v="-4.1000000000000227"/>
    <n v="-2.0986895986896102E-2"/>
    <x v="13"/>
    <x v="261"/>
    <x v="7"/>
    <n v="11"/>
    <x v="7"/>
    <x v="0"/>
  </r>
  <r>
    <n v="342"/>
    <n v="1634123"/>
    <x v="0"/>
    <s v="SWE"/>
    <s v="3214 SUNLAND Dr"/>
    <x v="9"/>
    <n v="5"/>
    <n v="3"/>
    <n v="0"/>
    <n v="4"/>
    <n v="1"/>
    <n v="1999"/>
    <n v="0.55000000000000004"/>
    <n v="2700"/>
    <n v="200"/>
    <n v="540000"/>
    <n v="206.3"/>
    <n v="557000"/>
    <n v="6.3000000000000114"/>
    <n v="3.1500000000000056E-2"/>
    <x v="169"/>
    <x v="262"/>
    <x v="7"/>
    <n v="4"/>
    <x v="3"/>
    <x v="8"/>
  </r>
  <r>
    <n v="343"/>
    <n v="9701003"/>
    <x v="0"/>
    <n v="2"/>
    <s v="401 Hammack Dr"/>
    <x v="12"/>
    <n v="4"/>
    <n v="2"/>
    <n v="0"/>
    <n v="0"/>
    <n v="1"/>
    <n v="1954"/>
    <n v="0.161"/>
    <n v="1610"/>
    <n v="201.86"/>
    <n v="325000"/>
    <n v="201.86"/>
    <n v="325000"/>
    <n v="0"/>
    <n v="0"/>
    <x v="1"/>
    <x v="1"/>
    <x v="7"/>
    <n v="11"/>
    <x v="7"/>
    <x v="1"/>
  </r>
  <r>
    <n v="344"/>
    <n v="8220797"/>
    <x v="0"/>
    <s v="SWE"/>
    <s v="12516 Javea Dr"/>
    <x v="13"/>
    <n v="4"/>
    <n v="3"/>
    <n v="0"/>
    <n v="2"/>
    <n v="2"/>
    <n v="2018"/>
    <n v="0.22900000000000001"/>
    <n v="3263"/>
    <n v="202.27"/>
    <n v="660000"/>
    <n v="208.7"/>
    <n v="681000"/>
    <n v="6.4299999999999784"/>
    <n v="3.1789192663271758E-2"/>
    <x v="19"/>
    <x v="263"/>
    <x v="7"/>
    <n v="0"/>
    <x v="1"/>
    <x v="10"/>
  </r>
  <r>
    <n v="345"/>
    <n v="9007600"/>
    <x v="0"/>
    <s v="SC"/>
    <s v="11106 Golf Cove Rd"/>
    <x v="35"/>
    <n v="4"/>
    <n v="3"/>
    <n v="0"/>
    <n v="2"/>
    <n v="1"/>
    <n v="2019"/>
    <n v="0.38500000000000001"/>
    <n v="2726"/>
    <n v="216.07"/>
    <n v="589000"/>
    <n v="216.25"/>
    <n v="589500"/>
    <n v="0.18000000000000682"/>
    <n v="8.330633590966207E-4"/>
    <x v="170"/>
    <x v="264"/>
    <x v="7"/>
    <n v="16"/>
    <x v="91"/>
    <x v="1"/>
  </r>
  <r>
    <n v="346"/>
    <n v="6145221"/>
    <x v="0"/>
    <s v="NW"/>
    <s v="10704 Onyx Cv"/>
    <x v="18"/>
    <n v="4"/>
    <n v="2"/>
    <n v="0"/>
    <n v="2"/>
    <n v="1"/>
    <n v="1980"/>
    <n v="0.155"/>
    <n v="1616"/>
    <n v="216.55"/>
    <n v="349950"/>
    <n v="232.05"/>
    <n v="375000"/>
    <n v="15.5"/>
    <n v="7.1577003001616249E-2"/>
    <x v="171"/>
    <x v="265"/>
    <x v="7"/>
    <n v="1"/>
    <x v="5"/>
    <x v="19"/>
  </r>
  <r>
    <n v="347"/>
    <n v="6716446"/>
    <x v="0"/>
    <s v="RRW"/>
    <s v="10500 Medinah Greens Dr"/>
    <x v="27"/>
    <n v="5"/>
    <n v="3"/>
    <n v="1"/>
    <n v="3"/>
    <n v="2"/>
    <n v="2004"/>
    <n v="0.23400000000000001"/>
    <n v="3898"/>
    <n v="219.34"/>
    <n v="855000"/>
    <n v="216.78"/>
    <n v="845000"/>
    <n v="-2.5600000000000023"/>
    <n v="-1.1671377769672664E-2"/>
    <x v="57"/>
    <x v="266"/>
    <x v="7"/>
    <n v="5"/>
    <x v="16"/>
    <x v="0"/>
  </r>
  <r>
    <n v="348"/>
    <n v="1727102"/>
    <x v="0"/>
    <s v="NW"/>
    <s v="10210 Holme Lacey Ln"/>
    <x v="18"/>
    <n v="4"/>
    <n v="3"/>
    <n v="1"/>
    <n v="2"/>
    <s v="M"/>
    <n v="1984"/>
    <n v="0.443"/>
    <n v="3403"/>
    <n v="220.1"/>
    <n v="749000"/>
    <n v="229.21"/>
    <n v="780000"/>
    <n v="9.1100000000000136"/>
    <n v="4.1390277146751538E-2"/>
    <x v="172"/>
    <x v="267"/>
    <x v="7"/>
    <n v="2"/>
    <x v="5"/>
    <x v="9"/>
  </r>
  <r>
    <n v="349"/>
    <n v="6139511"/>
    <x v="0"/>
    <n v="5"/>
    <s v="1600 Perez St"/>
    <x v="21"/>
    <n v="5"/>
    <n v="3"/>
    <n v="2"/>
    <n v="0"/>
    <n v="1"/>
    <n v="1972"/>
    <n v="0.45600000000000002"/>
    <n v="3126"/>
    <n v="223.93"/>
    <n v="700000"/>
    <n v="204.73"/>
    <n v="640000"/>
    <n v="-19.200000000000017"/>
    <n v="-8.5741079801723824E-2"/>
    <x v="68"/>
    <x v="268"/>
    <x v="7"/>
    <n v="30"/>
    <x v="15"/>
    <x v="24"/>
  </r>
  <r>
    <n v="350"/>
    <n v="8992240"/>
    <x v="0"/>
    <n v="3"/>
    <s v="3305 Loyola Ln"/>
    <x v="20"/>
    <n v="4"/>
    <n v="3"/>
    <n v="0"/>
    <n v="2"/>
    <n v="2"/>
    <n v="1966"/>
    <n v="0.44600000000000001"/>
    <n v="2752"/>
    <n v="227.11"/>
    <n v="625000"/>
    <n v="230.74"/>
    <n v="635000"/>
    <n v="3.6299999999999955"/>
    <n v="1.5983444146008521E-2"/>
    <x v="4"/>
    <x v="269"/>
    <x v="7"/>
    <n v="0"/>
    <x v="1"/>
    <x v="4"/>
  </r>
  <r>
    <n v="351"/>
    <n v="8581049"/>
    <x v="0"/>
    <n v="9"/>
    <s v="6806 Canal St"/>
    <x v="33"/>
    <n v="3"/>
    <n v="1"/>
    <n v="0"/>
    <n v="0"/>
    <n v="1"/>
    <n v="1952"/>
    <n v="0.13200000000000001"/>
    <n v="832"/>
    <n v="228.25"/>
    <n v="189900"/>
    <n v="276.44"/>
    <n v="230000"/>
    <n v="48.19"/>
    <n v="0.21112814895947424"/>
    <x v="2"/>
    <x v="270"/>
    <x v="7"/>
    <n v="3"/>
    <x v="3"/>
    <x v="2"/>
  </r>
  <r>
    <n v="352"/>
    <n v="6009971"/>
    <x v="0"/>
    <s v="LS"/>
    <s v="201 Antigua Way"/>
    <x v="11"/>
    <n v="4"/>
    <n v="3"/>
    <n v="0"/>
    <n v="3"/>
    <n v="1"/>
    <n v="2014"/>
    <n v="0.188"/>
    <n v="2842"/>
    <n v="228.71"/>
    <n v="650000"/>
    <n v="228.71"/>
    <n v="650000"/>
    <n v="0"/>
    <n v="0"/>
    <x v="1"/>
    <x v="1"/>
    <x v="7"/>
    <n v="3"/>
    <x v="3"/>
    <x v="1"/>
  </r>
  <r>
    <n v="353"/>
    <n v="5141557"/>
    <x v="0"/>
    <s v="LS"/>
    <s v="17809 Cain Clearing Pass"/>
    <x v="11"/>
    <n v="4"/>
    <n v="3"/>
    <n v="0"/>
    <n v="3"/>
    <n v="1"/>
    <n v="2020"/>
    <n v="0"/>
    <n v="2895"/>
    <n v="231.05"/>
    <n v="668900"/>
    <n v="227.6"/>
    <n v="658900"/>
    <n v="-3.4500000000000171"/>
    <n v="-1.4931832936593883E-2"/>
    <x v="57"/>
    <x v="271"/>
    <x v="7"/>
    <n v="54"/>
    <x v="31"/>
    <x v="0"/>
  </r>
  <r>
    <n v="354"/>
    <n v="6689421"/>
    <x v="0"/>
    <n v="3"/>
    <s v="5221 Krueger Ln"/>
    <x v="20"/>
    <n v="3"/>
    <n v="2"/>
    <n v="0"/>
    <n v="2"/>
    <n v="1"/>
    <n v="2007"/>
    <n v="0.108"/>
    <n v="1420"/>
    <n v="231.69"/>
    <n v="329000"/>
    <n v="228.7"/>
    <n v="324750"/>
    <n v="-2.9900000000000091"/>
    <n v="-1.2905175018343516E-2"/>
    <x v="173"/>
    <x v="272"/>
    <x v="7"/>
    <n v="4"/>
    <x v="4"/>
    <x v="6"/>
  </r>
  <r>
    <n v="355"/>
    <n v="5768434"/>
    <x v="0"/>
    <s v="SWE"/>
    <s v="1701 Goldilocks Ln"/>
    <x v="40"/>
    <n v="3"/>
    <n v="2"/>
    <n v="0"/>
    <n v="2"/>
    <n v="1"/>
    <n v="2018"/>
    <n v="0.21"/>
    <n v="1415"/>
    <n v="236.75"/>
    <n v="334999"/>
    <n v="232.51"/>
    <n v="329000"/>
    <n v="-4.2400000000000091"/>
    <n v="-1.7909186906019045E-2"/>
    <x v="174"/>
    <x v="273"/>
    <x v="7"/>
    <n v="6"/>
    <x v="16"/>
    <x v="6"/>
  </r>
  <r>
    <n v="356"/>
    <n v="2734238"/>
    <x v="0"/>
    <s v="SWW"/>
    <s v="5814 Pecanwood Ln"/>
    <x v="15"/>
    <n v="3"/>
    <n v="2"/>
    <n v="0"/>
    <n v="2"/>
    <n v="1"/>
    <n v="1999"/>
    <n v="0"/>
    <n v="1948"/>
    <n v="238.71"/>
    <n v="465000"/>
    <n v="251.54"/>
    <n v="490000"/>
    <n v="12.829999999999984"/>
    <n v="5.3747224665912544E-2"/>
    <x v="50"/>
    <x v="274"/>
    <x v="7"/>
    <n v="5"/>
    <x v="4"/>
    <x v="19"/>
  </r>
  <r>
    <n v="357"/>
    <n v="6064557"/>
    <x v="0"/>
    <n v="11"/>
    <s v="3525 Black Granite Dr"/>
    <x v="8"/>
    <n v="3"/>
    <n v="2"/>
    <n v="0"/>
    <n v="2"/>
    <n v="1"/>
    <n v="2016"/>
    <n v="0.10100000000000001"/>
    <n v="1255"/>
    <n v="239.04"/>
    <n v="300000"/>
    <n v="239.84"/>
    <n v="301000"/>
    <n v="0.80000000000001137"/>
    <n v="3.3467202141901414E-3"/>
    <x v="96"/>
    <x v="275"/>
    <x v="7"/>
    <n v="2"/>
    <x v="6"/>
    <x v="1"/>
  </r>
  <r>
    <n v="358"/>
    <n v="6189965"/>
    <x v="0"/>
    <s v="1N"/>
    <s v="11916 Dorsett Rd"/>
    <x v="6"/>
    <n v="3"/>
    <n v="2"/>
    <n v="1"/>
    <n v="2"/>
    <n v="2"/>
    <n v="1996"/>
    <n v="0.22900000000000001"/>
    <n v="2055"/>
    <n v="242.82"/>
    <n v="499000"/>
    <n v="264.72000000000003"/>
    <n v="544000"/>
    <n v="21.900000000000034"/>
    <n v="9.0190264393377947E-2"/>
    <x v="8"/>
    <x v="276"/>
    <x v="7"/>
    <n v="3"/>
    <x v="3"/>
    <x v="7"/>
  </r>
  <r>
    <n v="359"/>
    <n v="7213290"/>
    <x v="0"/>
    <n v="2"/>
    <s v="1504 Weyford Dr"/>
    <x v="25"/>
    <n v="3"/>
    <n v="2"/>
    <n v="0"/>
    <n v="2"/>
    <n v="1"/>
    <n v="1959"/>
    <n v="0.215"/>
    <n v="1636"/>
    <n v="244.5"/>
    <n v="400000"/>
    <n v="257.02999999999997"/>
    <n v="420500"/>
    <n v="12.529999999999973"/>
    <n v="5.1247443762781071E-2"/>
    <x v="175"/>
    <x v="277"/>
    <x v="7"/>
    <n v="0"/>
    <x v="1"/>
    <x v="10"/>
  </r>
  <r>
    <n v="360"/>
    <n v="1064154"/>
    <x v="0"/>
    <s v="10N"/>
    <s v="506 Battle Bend Blvd"/>
    <x v="31"/>
    <n v="4"/>
    <n v="2"/>
    <n v="0"/>
    <n v="0"/>
    <n v="1"/>
    <n v="2003"/>
    <n v="0.217"/>
    <n v="1831"/>
    <n v="245.77"/>
    <n v="450000"/>
    <n v="254.68"/>
    <n v="466325"/>
    <n v="8.9099999999999966"/>
    <n v="3.6253407657566003E-2"/>
    <x v="176"/>
    <x v="278"/>
    <x v="7"/>
    <n v="6"/>
    <x v="32"/>
    <x v="8"/>
  </r>
  <r>
    <n v="361"/>
    <n v="6067118"/>
    <x v="0"/>
    <s v="10S"/>
    <s v="7900 Swindon Ln"/>
    <x v="31"/>
    <n v="3"/>
    <n v="2"/>
    <n v="0"/>
    <n v="2"/>
    <n v="1"/>
    <n v="1983"/>
    <n v="0.13200000000000001"/>
    <n v="1511"/>
    <n v="281.27"/>
    <n v="424999"/>
    <n v="274.64999999999998"/>
    <n v="415000"/>
    <n v="-6.6200000000000045"/>
    <n v="-2.3536104099264071E-2"/>
    <x v="177"/>
    <x v="279"/>
    <x v="7"/>
    <n v="13"/>
    <x v="30"/>
    <x v="0"/>
  </r>
  <r>
    <n v="362"/>
    <n v="5744009"/>
    <x v="0"/>
    <s v="1N"/>
    <s v="13000 Garfield Ln"/>
    <x v="6"/>
    <n v="3"/>
    <n v="2"/>
    <n v="0"/>
    <n v="2"/>
    <n v="1"/>
    <n v="1985"/>
    <n v="0.13500000000000001"/>
    <n v="1201"/>
    <n v="283.10000000000002"/>
    <n v="340000"/>
    <n v="298.92"/>
    <n v="359000"/>
    <n v="15.819999999999993"/>
    <n v="5.588131402331329E-2"/>
    <x v="178"/>
    <x v="280"/>
    <x v="7"/>
    <n v="4"/>
    <x v="3"/>
    <x v="10"/>
  </r>
  <r>
    <n v="363"/>
    <n v="2943854"/>
    <x v="0"/>
    <s v="NW"/>
    <s v="9205 Springwood Dr"/>
    <x v="18"/>
    <n v="3"/>
    <n v="2"/>
    <n v="1"/>
    <n v="2"/>
    <n v="1"/>
    <n v="1976"/>
    <n v="0.36799999999999999"/>
    <n v="2116"/>
    <n v="295.37"/>
    <n v="625000"/>
    <n v="295.37"/>
    <n v="625000"/>
    <n v="0"/>
    <n v="0"/>
    <x v="1"/>
    <x v="1"/>
    <x v="7"/>
    <n v="1"/>
    <x v="5"/>
    <x v="1"/>
  </r>
  <r>
    <n v="364"/>
    <n v="1740063"/>
    <x v="0"/>
    <n v="9"/>
    <s v="6317 Del Monte Rd"/>
    <x v="33"/>
    <n v="2"/>
    <n v="1"/>
    <n v="0"/>
    <n v="0"/>
    <n v="1"/>
    <n v="1955"/>
    <n v="0.221"/>
    <n v="888"/>
    <n v="298.42"/>
    <n v="265000"/>
    <n v="323.76"/>
    <n v="287500"/>
    <n v="25.339999999999975"/>
    <n v="8.4913879766771574E-2"/>
    <x v="179"/>
    <x v="281"/>
    <x v="7"/>
    <n v="5"/>
    <x v="16"/>
    <x v="19"/>
  </r>
  <r>
    <n v="365"/>
    <n v="3655789"/>
    <x v="0"/>
    <s v="NW"/>
    <s v="9105 Balcones Club Dr"/>
    <x v="18"/>
    <n v="3"/>
    <n v="2"/>
    <n v="0"/>
    <n v="2"/>
    <n v="1"/>
    <n v="1971"/>
    <n v="0.32200000000000001"/>
    <n v="1739"/>
    <n v="299.02"/>
    <n v="520000"/>
    <n v="296.43"/>
    <n v="515500"/>
    <n v="-2.589999999999975"/>
    <n v="-8.6616279847501008E-3"/>
    <x v="180"/>
    <x v="282"/>
    <x v="7"/>
    <n v="2"/>
    <x v="6"/>
    <x v="6"/>
  </r>
  <r>
    <n v="366"/>
    <n v="7193506"/>
    <x v="0"/>
    <s v="LS"/>
    <s v="1 MAYLEAF Cv"/>
    <x v="11"/>
    <n v="5"/>
    <n v="4"/>
    <n v="0"/>
    <n v="3"/>
    <n v="2"/>
    <n v="2017"/>
    <n v="0.247"/>
    <n v="3820"/>
    <n v="301.05"/>
    <n v="1150000"/>
    <n v="301.05"/>
    <n v="1150000"/>
    <n v="0"/>
    <n v="0"/>
    <x v="1"/>
    <x v="1"/>
    <x v="7"/>
    <n v="93"/>
    <x v="92"/>
    <x v="1"/>
  </r>
  <r>
    <n v="367"/>
    <n v="1413332"/>
    <x v="0"/>
    <s v="10N"/>
    <s v="407 Ramble Ln"/>
    <x v="31"/>
    <n v="3"/>
    <n v="2"/>
    <n v="1"/>
    <n v="1"/>
    <n v="2"/>
    <n v="1965"/>
    <n v="0.21199999999999999"/>
    <n v="1715"/>
    <n v="306.12"/>
    <n v="525000"/>
    <n v="309.04000000000002"/>
    <n v="530000"/>
    <n v="2.9200000000000159"/>
    <n v="9.5387429766105314E-3"/>
    <x v="15"/>
    <x v="283"/>
    <x v="7"/>
    <n v="9"/>
    <x v="21"/>
    <x v="12"/>
  </r>
  <r>
    <n v="368"/>
    <n v="5513686"/>
    <x v="0"/>
    <s v="8W"/>
    <s v="9900 Inca Ln"/>
    <x v="36"/>
    <n v="3"/>
    <n v="2"/>
    <n v="1"/>
    <n v="2"/>
    <n v="2"/>
    <n v="2005"/>
    <n v="0.28699999999999998"/>
    <n v="2210"/>
    <n v="307.69"/>
    <n v="680000"/>
    <n v="307.69"/>
    <n v="680000"/>
    <n v="0"/>
    <n v="0"/>
    <x v="1"/>
    <x v="1"/>
    <x v="7"/>
    <n v="4"/>
    <x v="6"/>
    <x v="1"/>
  </r>
  <r>
    <n v="369"/>
    <n v="5107571"/>
    <x v="0"/>
    <n v="2"/>
    <s v="1102 Karen Ave #B"/>
    <x v="25"/>
    <n v="3"/>
    <n v="2"/>
    <n v="1"/>
    <n v="2"/>
    <n v="2"/>
    <n v="2007"/>
    <n v="0.248"/>
    <n v="1864"/>
    <n v="308.48"/>
    <n v="575000"/>
    <n v="329.94"/>
    <n v="615000"/>
    <n v="21.45999999999998"/>
    <n v="6.9566908713692879E-2"/>
    <x v="26"/>
    <x v="284"/>
    <x v="7"/>
    <n v="3"/>
    <x v="3"/>
    <x v="2"/>
  </r>
  <r>
    <n v="370"/>
    <n v="6388933"/>
    <x v="0"/>
    <s v="1N"/>
    <s v="10721 MISTING FALLS Trl"/>
    <x v="14"/>
    <n v="3"/>
    <n v="2"/>
    <n v="1"/>
    <n v="2"/>
    <n v="2"/>
    <n v="1995"/>
    <n v="0.217"/>
    <n v="2386"/>
    <n v="322.72000000000003"/>
    <n v="770000"/>
    <n v="316.43"/>
    <n v="755000"/>
    <n v="-6.2900000000000205"/>
    <n v="-1.9490580069410075E-2"/>
    <x v="25"/>
    <x v="285"/>
    <x v="7"/>
    <n v="47"/>
    <x v="37"/>
    <x v="17"/>
  </r>
  <r>
    <n v="371"/>
    <n v="2448891"/>
    <x v="0"/>
    <s v="RN"/>
    <s v="8400 Long Canyon Dr"/>
    <x v="39"/>
    <n v="4"/>
    <n v="3"/>
    <n v="1"/>
    <n v="3"/>
    <n v="2"/>
    <n v="1983"/>
    <n v="1.173"/>
    <n v="4296"/>
    <n v="337.52"/>
    <n v="1450000"/>
    <n v="356.15"/>
    <n v="1530000"/>
    <n v="18.629999999999995"/>
    <n v="5.5196729082721011E-2"/>
    <x v="181"/>
    <x v="286"/>
    <x v="7"/>
    <n v="4"/>
    <x v="4"/>
    <x v="5"/>
  </r>
  <r>
    <n v="372"/>
    <n v="3169358"/>
    <x v="0"/>
    <s v="W"/>
    <s v="4602 Fawnwood Cv"/>
    <x v="17"/>
    <n v="3"/>
    <n v="3"/>
    <n v="0"/>
    <n v="2"/>
    <n v="2"/>
    <n v="1978"/>
    <n v="0.223"/>
    <n v="1922"/>
    <n v="351.2"/>
    <n v="675000"/>
    <n v="367.85"/>
    <n v="707000"/>
    <n v="16.650000000000034"/>
    <n v="4.7408883826879369E-2"/>
    <x v="125"/>
    <x v="287"/>
    <x v="7"/>
    <n v="9"/>
    <x v="2"/>
    <x v="9"/>
  </r>
  <r>
    <n v="373"/>
    <n v="1335697"/>
    <x v="0"/>
    <n v="3"/>
    <s v="2006 Lazy Brook Cir"/>
    <x v="20"/>
    <n v="3"/>
    <n v="2"/>
    <n v="0"/>
    <n v="2"/>
    <n v="1"/>
    <n v="1971"/>
    <n v="0.17599999999999999"/>
    <n v="1372"/>
    <n v="364.36"/>
    <n v="499900"/>
    <n v="392.86"/>
    <n v="539000"/>
    <n v="28.5"/>
    <n v="7.821934350642222E-2"/>
    <x v="182"/>
    <x v="288"/>
    <x v="7"/>
    <n v="4"/>
    <x v="4"/>
    <x v="2"/>
  </r>
  <r>
    <n v="374"/>
    <n v="7132775"/>
    <x v="0"/>
    <n v="3"/>
    <s v="4210 Wilshire Pkwy"/>
    <x v="38"/>
    <n v="2"/>
    <n v="1"/>
    <n v="0"/>
    <n v="0"/>
    <n v="1"/>
    <n v="1947"/>
    <n v="0.17399999999999999"/>
    <n v="944"/>
    <n v="450.21"/>
    <n v="425000"/>
    <n v="450.21"/>
    <n v="425000"/>
    <n v="0"/>
    <n v="0"/>
    <x v="1"/>
    <x v="1"/>
    <x v="7"/>
    <n v="57"/>
    <x v="80"/>
    <x v="1"/>
  </r>
  <r>
    <n v="375"/>
    <n v="3790076"/>
    <x v="0"/>
    <s v="1B"/>
    <s v="4507 Edgemont Dr"/>
    <x v="34"/>
    <n v="3"/>
    <n v="2"/>
    <n v="1"/>
    <n v="2"/>
    <n v="1"/>
    <n v="1955"/>
    <n v="0.255"/>
    <n v="2283"/>
    <n v="479.63"/>
    <n v="1095000"/>
    <n v="479.63"/>
    <n v="1095000"/>
    <n v="0"/>
    <n v="0"/>
    <x v="1"/>
    <x v="1"/>
    <x v="7"/>
    <n v="4"/>
    <x v="4"/>
    <x v="1"/>
  </r>
  <r>
    <n v="376"/>
    <n v="5424866"/>
    <x v="0"/>
    <n v="4"/>
    <s v="213 W 55th St"/>
    <x v="22"/>
    <n v="3"/>
    <n v="1"/>
    <n v="0"/>
    <n v="1"/>
    <n v="1"/>
    <n v="1952"/>
    <n v="0.191"/>
    <n v="936"/>
    <n v="480.77"/>
    <n v="450000"/>
    <n v="512.82000000000005"/>
    <n v="480000"/>
    <n v="32.050000000000068"/>
    <n v="6.6663893337770799E-2"/>
    <x v="10"/>
    <x v="176"/>
    <x v="7"/>
    <n v="3"/>
    <x v="3"/>
    <x v="9"/>
  </r>
  <r>
    <n v="377"/>
    <n v="4894808"/>
    <x v="0"/>
    <s v="HD"/>
    <s v="12711 Trail Driver St"/>
    <x v="7"/>
    <n v="3"/>
    <n v="3"/>
    <n v="1"/>
    <n v="2"/>
    <n v="1"/>
    <n v="2014"/>
    <n v="2.5"/>
    <n v="3074"/>
    <n v="487.64"/>
    <n v="1499000"/>
    <n v="455.43"/>
    <n v="1400000"/>
    <n v="-32.20999999999998"/>
    <n v="-6.6052825855138997E-2"/>
    <x v="141"/>
    <x v="289"/>
    <x v="7"/>
    <n v="14"/>
    <x v="27"/>
    <x v="27"/>
  </r>
  <r>
    <n v="378"/>
    <n v="3248922"/>
    <x v="0"/>
    <n v="6"/>
    <s v="801 W Live Oak St"/>
    <x v="26"/>
    <n v="3"/>
    <n v="3"/>
    <n v="1"/>
    <n v="1"/>
    <n v="3"/>
    <n v="2020"/>
    <n v="0"/>
    <n v="2469"/>
    <n v="647.63"/>
    <n v="1599000"/>
    <n v="627.78"/>
    <n v="1550000"/>
    <n v="-19.850000000000023"/>
    <n v="-3.0650216944860528E-2"/>
    <x v="131"/>
    <x v="290"/>
    <x v="7"/>
    <n v="148"/>
    <x v="93"/>
    <x v="18"/>
  </r>
  <r>
    <n v="379"/>
    <n v="3477025"/>
    <x v="0"/>
    <s v="3E"/>
    <s v="15301 Mimebark Way"/>
    <x v="1"/>
    <n v="4"/>
    <n v="3"/>
    <n v="0"/>
    <n v="2"/>
    <n v="2"/>
    <n v="2005"/>
    <n v="0.159"/>
    <n v="2184"/>
    <n v="109.89"/>
    <n v="240000"/>
    <n v="109.2"/>
    <n v="238500"/>
    <n v="-0.68999999999999773"/>
    <n v="-6.2790062790062584E-3"/>
    <x v="183"/>
    <x v="291"/>
    <x v="8"/>
    <n v="4"/>
    <x v="4"/>
    <x v="1"/>
  </r>
  <r>
    <n v="380"/>
    <n v="8126772"/>
    <x v="0"/>
    <s v="3E"/>
    <s v="13009 Brahmin Dr"/>
    <x v="1"/>
    <n v="4"/>
    <n v="3"/>
    <n v="0"/>
    <n v="2"/>
    <n v="2"/>
    <n v="2020"/>
    <n v="0.16500000000000001"/>
    <n v="2292"/>
    <n v="123.9"/>
    <n v="283990"/>
    <n v="123.9"/>
    <n v="283990"/>
    <n v="0"/>
    <n v="0"/>
    <x v="1"/>
    <x v="1"/>
    <x v="8"/>
    <n v="8"/>
    <x v="2"/>
    <x v="1"/>
  </r>
  <r>
    <n v="381"/>
    <n v="8992200"/>
    <x v="0"/>
    <s v="NE"/>
    <s v="11017 Furrow Hill Dr"/>
    <x v="28"/>
    <n v="4"/>
    <n v="2"/>
    <n v="1"/>
    <n v="2"/>
    <n v="2"/>
    <n v="2005"/>
    <n v="0.154"/>
    <n v="2149"/>
    <n v="140.02000000000001"/>
    <n v="300900"/>
    <n v="139.6"/>
    <n v="300000"/>
    <n v="-0.42000000000001592"/>
    <n v="-2.9995714897872866E-3"/>
    <x v="184"/>
    <x v="292"/>
    <x v="8"/>
    <n v="3"/>
    <x v="3"/>
    <x v="1"/>
  </r>
  <r>
    <n v="382"/>
    <n v="5439539"/>
    <x v="0"/>
    <s v="MA"/>
    <s v="11001 Charger Way"/>
    <x v="41"/>
    <n v="4"/>
    <n v="2"/>
    <n v="1"/>
    <n v="2"/>
    <n v="2"/>
    <n v="2020"/>
    <n v="0"/>
    <n v="2725"/>
    <n v="144.53"/>
    <n v="393837"/>
    <n v="143.43"/>
    <n v="390837"/>
    <n v="-1.0999999999999943"/>
    <n v="-7.6108766346086928E-3"/>
    <x v="185"/>
    <x v="293"/>
    <x v="8"/>
    <n v="99"/>
    <x v="42"/>
    <x v="6"/>
  </r>
  <r>
    <n v="383"/>
    <n v="9164163"/>
    <x v="0"/>
    <s v="3E"/>
    <s v="5805 Benz Cv"/>
    <x v="1"/>
    <n v="3"/>
    <n v="2"/>
    <n v="0"/>
    <n v="2"/>
    <n v="1"/>
    <n v="2020"/>
    <n v="0.161"/>
    <n v="1574"/>
    <n v="158.19"/>
    <n v="248990"/>
    <n v="165.18"/>
    <n v="260000"/>
    <n v="6.9900000000000091"/>
    <n v="4.418736961881288E-2"/>
    <x v="186"/>
    <x v="294"/>
    <x v="8"/>
    <n v="4"/>
    <x v="4"/>
    <x v="4"/>
  </r>
  <r>
    <n v="384"/>
    <n v="1738544"/>
    <x v="0"/>
    <n v="11"/>
    <s v="6304 US Highway 183 S"/>
    <x v="8"/>
    <n v="4"/>
    <n v="2"/>
    <n v="0"/>
    <n v="0"/>
    <n v="1"/>
    <n v="1984"/>
    <n v="0.20699999999999999"/>
    <n v="1514"/>
    <n v="168.43"/>
    <n v="255000"/>
    <n v="161.82"/>
    <n v="245000"/>
    <n v="-6.6100000000000136"/>
    <n v="-3.9244790120524925E-2"/>
    <x v="57"/>
    <x v="295"/>
    <x v="8"/>
    <n v="10"/>
    <x v="7"/>
    <x v="0"/>
  </r>
  <r>
    <n v="385"/>
    <n v="7735219"/>
    <x v="0"/>
    <s v="SC"/>
    <s v="11145 Pinehurst Dr"/>
    <x v="35"/>
    <n v="3"/>
    <n v="2"/>
    <n v="0"/>
    <n v="2"/>
    <n v="1"/>
    <n v="1977"/>
    <n v="0.35"/>
    <n v="2396"/>
    <n v="169.03"/>
    <n v="405000"/>
    <n v="185.31"/>
    <n v="444000"/>
    <n v="16.28"/>
    <n v="9.6314263740164469E-2"/>
    <x v="187"/>
    <x v="296"/>
    <x v="8"/>
    <n v="5"/>
    <x v="4"/>
    <x v="2"/>
  </r>
  <r>
    <n v="386"/>
    <n v="1945565"/>
    <x v="0"/>
    <s v="SC"/>
    <s v="10207 La Costa Dr"/>
    <x v="35"/>
    <n v="3"/>
    <n v="3"/>
    <n v="1"/>
    <n v="2"/>
    <n v="2"/>
    <n v="1993"/>
    <n v="0.64900000000000002"/>
    <n v="3145"/>
    <n v="179.65"/>
    <n v="565000"/>
    <n v="182.83"/>
    <n v="575000"/>
    <n v="3.1800000000000068"/>
    <n v="1.7701085443918768E-2"/>
    <x v="4"/>
    <x v="297"/>
    <x v="8"/>
    <n v="1"/>
    <x v="5"/>
    <x v="4"/>
  </r>
  <r>
    <n v="387"/>
    <n v="4679823"/>
    <x v="0"/>
    <n v="11"/>
    <s v="7700 Hillock Ter"/>
    <x v="8"/>
    <n v="4"/>
    <n v="3"/>
    <n v="0"/>
    <n v="2"/>
    <n v="1"/>
    <n v="2020"/>
    <n v="0.17299999999999999"/>
    <n v="2880"/>
    <n v="183.12"/>
    <n v="527381"/>
    <n v="183.13"/>
    <n v="527407"/>
    <n v="9.9999999999909051E-3"/>
    <n v="5.4608999563078334E-5"/>
    <x v="188"/>
    <x v="298"/>
    <x v="8"/>
    <n v="0"/>
    <x v="1"/>
    <x v="1"/>
  </r>
  <r>
    <n v="388"/>
    <n v="5051086"/>
    <x v="0"/>
    <s v="SWE"/>
    <s v="709 Shiny Rock Dr"/>
    <x v="9"/>
    <n v="4"/>
    <n v="2"/>
    <n v="1"/>
    <n v="2"/>
    <n v="2"/>
    <n v="1989"/>
    <n v="0.19"/>
    <n v="1930"/>
    <n v="189.12"/>
    <n v="365000"/>
    <n v="176.17"/>
    <n v="340000"/>
    <n v="-12.950000000000017"/>
    <n v="-6.8475042301184522E-2"/>
    <x v="82"/>
    <x v="299"/>
    <x v="8"/>
    <n v="40"/>
    <x v="88"/>
    <x v="33"/>
  </r>
  <r>
    <n v="389"/>
    <n v="8724759"/>
    <x v="0"/>
    <n v="11"/>
    <s v="7813 Colton Bluff Springs Rd"/>
    <x v="8"/>
    <n v="4"/>
    <n v="3"/>
    <n v="0"/>
    <n v="2"/>
    <n v="1"/>
    <n v="2020"/>
    <n v="0"/>
    <n v="2909"/>
    <n v="190.03"/>
    <n v="552783"/>
    <n v="190.03"/>
    <n v="552783"/>
    <n v="0"/>
    <n v="0"/>
    <x v="1"/>
    <x v="1"/>
    <x v="8"/>
    <n v="0"/>
    <x v="1"/>
    <x v="1"/>
  </r>
  <r>
    <n v="390"/>
    <n v="4645305"/>
    <x v="0"/>
    <s v="SWE"/>
    <s v="2217 Billy Mills Ln"/>
    <x v="9"/>
    <n v="4"/>
    <n v="3"/>
    <n v="0"/>
    <n v="2"/>
    <n v="2"/>
    <n v="2004"/>
    <n v="0.19600000000000001"/>
    <n v="1909"/>
    <n v="193.82"/>
    <n v="370000"/>
    <n v="199.06"/>
    <n v="380000"/>
    <n v="5.2400000000000091"/>
    <n v="2.7035393664224586E-2"/>
    <x v="4"/>
    <x v="300"/>
    <x v="8"/>
    <n v="0"/>
    <x v="1"/>
    <x v="4"/>
  </r>
  <r>
    <n v="391"/>
    <n v="6607023"/>
    <x v="0"/>
    <s v="SWW"/>
    <s v="6212 La Naranja Ln"/>
    <x v="15"/>
    <n v="5"/>
    <n v="3"/>
    <n v="1"/>
    <n v="0"/>
    <n v="2"/>
    <n v="1992"/>
    <n v="0.16400000000000001"/>
    <n v="2500"/>
    <n v="194"/>
    <n v="485000"/>
    <n v="194.8"/>
    <n v="487000"/>
    <n v="0.80000000000001137"/>
    <n v="4.1237113402062438E-3"/>
    <x v="101"/>
    <x v="301"/>
    <x v="8"/>
    <n v="7"/>
    <x v="11"/>
    <x v="1"/>
  </r>
  <r>
    <n v="392"/>
    <n v="9847406"/>
    <x v="0"/>
    <s v="W"/>
    <s v="7417 Evening Sky Cir #G-5"/>
    <x v="17"/>
    <n v="3"/>
    <n v="2"/>
    <n v="0"/>
    <n v="2"/>
    <n v="2"/>
    <n v="2012"/>
    <n v="0.28599999999999998"/>
    <n v="2050"/>
    <n v="195.07"/>
    <n v="399900"/>
    <n v="202.44"/>
    <n v="415000"/>
    <n v="7.3700000000000045"/>
    <n v="3.7781309273594119E-2"/>
    <x v="18"/>
    <x v="302"/>
    <x v="8"/>
    <n v="6"/>
    <x v="32"/>
    <x v="8"/>
  </r>
  <r>
    <n v="393"/>
    <n v="4305756"/>
    <x v="0"/>
    <s v="1A"/>
    <s v="7618 Parkview Cir"/>
    <x v="34"/>
    <n v="4"/>
    <n v="4"/>
    <n v="0"/>
    <n v="2"/>
    <n v="2"/>
    <n v="2005"/>
    <n v="0.43099999999999999"/>
    <n v="3776"/>
    <n v="202.6"/>
    <n v="765000"/>
    <n v="202.6"/>
    <n v="765000"/>
    <n v="0"/>
    <n v="0"/>
    <x v="1"/>
    <x v="1"/>
    <x v="8"/>
    <n v="87"/>
    <x v="94"/>
    <x v="1"/>
  </r>
  <r>
    <n v="394"/>
    <n v="1491130"/>
    <x v="0"/>
    <s v="SWW"/>
    <s v="9207 Lantana Way"/>
    <x v="15"/>
    <n v="4"/>
    <n v="3"/>
    <n v="1"/>
    <n v="2"/>
    <n v="1.5"/>
    <n v="1999"/>
    <n v="0.29699999999999999"/>
    <n v="3037"/>
    <n v="205.8"/>
    <n v="625000"/>
    <n v="224.56"/>
    <n v="682000"/>
    <n v="18.759999999999991"/>
    <n v="9.1156462585033959E-2"/>
    <x v="189"/>
    <x v="303"/>
    <x v="8"/>
    <n v="4"/>
    <x v="4"/>
    <x v="3"/>
  </r>
  <r>
    <n v="395"/>
    <n v="5949635"/>
    <x v="0"/>
    <s v="NW"/>
    <s v="12614 Olympiad Dr"/>
    <x v="3"/>
    <n v="3"/>
    <n v="2"/>
    <n v="0"/>
    <n v="1"/>
    <n v="2"/>
    <n v="1989"/>
    <n v="7.6999999999999999E-2"/>
    <n v="1682"/>
    <n v="212.81"/>
    <n v="357950"/>
    <n v="218.79"/>
    <n v="368000"/>
    <n v="5.9799999999999898"/>
    <n v="2.8100183262064704E-2"/>
    <x v="190"/>
    <x v="304"/>
    <x v="8"/>
    <n v="3"/>
    <x v="3"/>
    <x v="4"/>
  </r>
  <r>
    <n v="396"/>
    <n v="3702934"/>
    <x v="0"/>
    <s v="1N"/>
    <s v="3202 Spaniel Dr"/>
    <x v="14"/>
    <n v="3"/>
    <n v="2"/>
    <n v="0"/>
    <n v="2"/>
    <n v="1"/>
    <n v="1978"/>
    <n v="0.2"/>
    <n v="1428"/>
    <n v="217.09"/>
    <n v="310000"/>
    <n v="235.99"/>
    <n v="337000"/>
    <n v="18.900000000000006"/>
    <n v="8.7060666083191324E-2"/>
    <x v="191"/>
    <x v="305"/>
    <x v="8"/>
    <n v="8"/>
    <x v="11"/>
    <x v="19"/>
  </r>
  <r>
    <n v="397"/>
    <n v="5928632"/>
    <x v="0"/>
    <s v="SWW"/>
    <s v="8405 Ganttcrest Dr"/>
    <x v="15"/>
    <n v="4"/>
    <n v="2"/>
    <n v="1"/>
    <n v="2"/>
    <n v="2"/>
    <n v="1995"/>
    <n v="0.216"/>
    <n v="2196"/>
    <n v="222.68"/>
    <n v="489000"/>
    <n v="236.79"/>
    <n v="520000"/>
    <n v="14.109999999999985"/>
    <n v="6.3364469193461406E-2"/>
    <x v="172"/>
    <x v="306"/>
    <x v="8"/>
    <n v="4"/>
    <x v="4"/>
    <x v="9"/>
  </r>
  <r>
    <n v="398"/>
    <n v="9465456"/>
    <x v="0"/>
    <s v="2N"/>
    <s v="11203 Blossom Bell Dr"/>
    <x v="19"/>
    <n v="3"/>
    <n v="2"/>
    <n v="0"/>
    <n v="2"/>
    <n v="1"/>
    <n v="1978"/>
    <n v="0.19900000000000001"/>
    <n v="1540"/>
    <n v="227.27"/>
    <n v="350000"/>
    <n v="224.03"/>
    <n v="345000"/>
    <n v="-3.2400000000000091"/>
    <n v="-1.4256171074052928E-2"/>
    <x v="22"/>
    <x v="194"/>
    <x v="8"/>
    <n v="0"/>
    <x v="1"/>
    <x v="6"/>
  </r>
  <r>
    <n v="399"/>
    <n v="9810397"/>
    <x v="0"/>
    <s v="N"/>
    <s v="2015 Castle View Dr"/>
    <x v="5"/>
    <n v="3"/>
    <n v="2"/>
    <n v="0"/>
    <n v="2"/>
    <n v="1"/>
    <n v="1984"/>
    <n v="0.14000000000000001"/>
    <n v="1315"/>
    <n v="228.06"/>
    <n v="299900"/>
    <n v="250.95"/>
    <n v="330000"/>
    <n v="22.889999999999986"/>
    <n v="0.10036832412523014"/>
    <x v="112"/>
    <x v="307"/>
    <x v="8"/>
    <n v="3"/>
    <x v="3"/>
    <x v="9"/>
  </r>
  <r>
    <n v="400"/>
    <n v="7257901"/>
    <x v="0"/>
    <s v="SWE"/>
    <s v="4630 Hibiscus Valley Dr"/>
    <x v="13"/>
    <n v="3"/>
    <n v="2"/>
    <n v="0"/>
    <n v="2"/>
    <n v="1"/>
    <n v="1999"/>
    <n v="0.126"/>
    <n v="1794"/>
    <n v="236.9"/>
    <n v="425000"/>
    <n v="253.62"/>
    <n v="455000"/>
    <n v="16.72"/>
    <n v="7.0578303081468965E-2"/>
    <x v="10"/>
    <x v="308"/>
    <x v="8"/>
    <n v="0"/>
    <x v="1"/>
    <x v="9"/>
  </r>
  <r>
    <n v="401"/>
    <n v="2544214"/>
    <x v="0"/>
    <s v="LS"/>
    <s v="14239 Hunters Pass"/>
    <x v="16"/>
    <n v="3"/>
    <n v="2"/>
    <n v="0"/>
    <n v="1"/>
    <n v="1"/>
    <n v="2003"/>
    <n v="0.21"/>
    <n v="1236"/>
    <n v="242.72"/>
    <n v="300000"/>
    <n v="254.85"/>
    <n v="315000"/>
    <n v="12.129999999999995"/>
    <n v="4.9975280158206972E-2"/>
    <x v="31"/>
    <x v="309"/>
    <x v="8"/>
    <n v="15"/>
    <x v="27"/>
    <x v="8"/>
  </r>
  <r>
    <n v="402"/>
    <n v="1480199"/>
    <x v="0"/>
    <s v="10S"/>
    <s v="4609 Moose Dr"/>
    <x v="15"/>
    <n v="4"/>
    <n v="2"/>
    <n v="0"/>
    <n v="2"/>
    <n v="1"/>
    <n v="1996"/>
    <n v="0.13800000000000001"/>
    <n v="2038"/>
    <n v="242.89"/>
    <n v="495000"/>
    <n v="274.77999999999997"/>
    <n v="560000"/>
    <n v="31.889999999999986"/>
    <n v="0.13129400139981057"/>
    <x v="192"/>
    <x v="310"/>
    <x v="8"/>
    <n v="3"/>
    <x v="3"/>
    <x v="44"/>
  </r>
  <r>
    <n v="403"/>
    <n v="4215861"/>
    <x v="0"/>
    <s v="RN"/>
    <s v="11504 Eagles Glen Dr"/>
    <x v="29"/>
    <n v="5"/>
    <n v="4"/>
    <n v="1"/>
    <n v="3"/>
    <n v="2"/>
    <n v="2005"/>
    <n v="0.26200000000000001"/>
    <n v="5111"/>
    <n v="249.46"/>
    <n v="1275000"/>
    <n v="244.57"/>
    <n v="1250000"/>
    <n v="-4.8900000000000148"/>
    <n v="-1.9602341056682494E-2"/>
    <x v="82"/>
    <x v="311"/>
    <x v="8"/>
    <n v="19"/>
    <x v="95"/>
    <x v="33"/>
  </r>
  <r>
    <n v="404"/>
    <n v="9727065"/>
    <x v="0"/>
    <s v="LS"/>
    <s v="201 Majestic Arroyo Way"/>
    <x v="11"/>
    <n v="3"/>
    <n v="3"/>
    <n v="2"/>
    <n v="3"/>
    <n v="2"/>
    <n v="2013"/>
    <n v="0.47599999999999998"/>
    <n v="3852"/>
    <n v="277.52"/>
    <n v="1069000"/>
    <n v="277.52"/>
    <n v="1069000"/>
    <n v="0"/>
    <n v="0"/>
    <x v="1"/>
    <x v="1"/>
    <x v="8"/>
    <n v="89"/>
    <x v="96"/>
    <x v="1"/>
  </r>
  <r>
    <n v="405"/>
    <n v="4615743"/>
    <x v="0"/>
    <s v="2N"/>
    <s v="8805 Colonial Dr"/>
    <x v="19"/>
    <n v="4"/>
    <n v="2"/>
    <n v="0"/>
    <n v="2"/>
    <n v="1"/>
    <n v="1969"/>
    <n v="0.182"/>
    <n v="1456"/>
    <n v="295.33"/>
    <n v="429999"/>
    <n v="285.02999999999997"/>
    <n v="415000"/>
    <n v="-10.300000000000011"/>
    <n v="-3.4876240138150584E-2"/>
    <x v="193"/>
    <x v="312"/>
    <x v="8"/>
    <n v="16"/>
    <x v="75"/>
    <x v="17"/>
  </r>
  <r>
    <n v="406"/>
    <n v="1355332"/>
    <x v="0"/>
    <n v="2"/>
    <s v="5800 Cary Dr"/>
    <x v="25"/>
    <n v="3"/>
    <n v="2"/>
    <n v="0"/>
    <n v="1"/>
    <n v="1"/>
    <n v="1952"/>
    <n v="0.374"/>
    <n v="2072"/>
    <n v="301.7"/>
    <n v="624999"/>
    <n v="272.73"/>
    <n v="565000"/>
    <n v="-28.96999999999997"/>
    <n v="-9.6022538945972721E-2"/>
    <x v="194"/>
    <x v="313"/>
    <x v="8"/>
    <n v="21"/>
    <x v="0"/>
    <x v="24"/>
  </r>
  <r>
    <n v="407"/>
    <n v="4037512"/>
    <x v="0"/>
    <s v="10S"/>
    <s v="1103 Matthews Ln #2"/>
    <x v="31"/>
    <n v="4"/>
    <n v="3"/>
    <n v="1"/>
    <n v="2"/>
    <n v="1"/>
    <n v="2020"/>
    <n v="0.25"/>
    <n v="2215"/>
    <n v="304.74"/>
    <n v="675000"/>
    <n v="304.74"/>
    <n v="675000"/>
    <n v="0"/>
    <n v="0"/>
    <x v="1"/>
    <x v="1"/>
    <x v="8"/>
    <n v="0"/>
    <x v="1"/>
    <x v="1"/>
  </r>
  <r>
    <n v="408"/>
    <n v="3377870"/>
    <x v="0"/>
    <s v="10S"/>
    <s v="6801 Lunar Dr"/>
    <x v="31"/>
    <n v="3"/>
    <n v="2"/>
    <n v="0"/>
    <n v="2"/>
    <n v="1"/>
    <n v="1982"/>
    <n v="0.24299999999999999"/>
    <n v="1254"/>
    <n v="308.61"/>
    <n v="387000"/>
    <n v="308.61"/>
    <n v="387000"/>
    <n v="0"/>
    <n v="0"/>
    <x v="1"/>
    <x v="1"/>
    <x v="8"/>
    <n v="20"/>
    <x v="69"/>
    <x v="1"/>
  </r>
  <r>
    <n v="409"/>
    <n v="9818154"/>
    <x v="0"/>
    <s v="8W"/>
    <s v="2013 Real Catorce Dr"/>
    <x v="23"/>
    <n v="5"/>
    <n v="4"/>
    <n v="1"/>
    <n v="3"/>
    <n v="2"/>
    <n v="1999"/>
    <n v="0.311"/>
    <n v="4045"/>
    <n v="309.02"/>
    <n v="1249990"/>
    <n v="301.36"/>
    <n v="1219000"/>
    <n v="-7.6599999999999682"/>
    <n v="-2.4788039609086689E-2"/>
    <x v="195"/>
    <x v="314"/>
    <x v="8"/>
    <n v="12"/>
    <x v="10"/>
    <x v="45"/>
  </r>
  <r>
    <n v="410"/>
    <n v="2964726"/>
    <x v="0"/>
    <s v="10S"/>
    <s v="7406 Forest Wood Rd"/>
    <x v="31"/>
    <n v="3"/>
    <n v="2"/>
    <n v="0"/>
    <n v="2"/>
    <n v="1"/>
    <n v="1962"/>
    <n v="1.274"/>
    <n v="1747"/>
    <n v="314.83"/>
    <n v="550000"/>
    <n v="315.39999999999998"/>
    <n v="551000"/>
    <n v="0.56999999999999318"/>
    <n v="1.8105009052504311E-3"/>
    <x v="96"/>
    <x v="315"/>
    <x v="8"/>
    <n v="3"/>
    <x v="3"/>
    <x v="1"/>
  </r>
  <r>
    <n v="411"/>
    <n v="1923881"/>
    <x v="0"/>
    <n v="2"/>
    <s v="7509 EAST CREST Dr"/>
    <x v="12"/>
    <n v="3"/>
    <n v="2"/>
    <n v="0"/>
    <n v="2"/>
    <n v="1"/>
    <n v="1966"/>
    <n v="0.24"/>
    <n v="1336"/>
    <n v="315.87"/>
    <n v="422000"/>
    <n v="315.87"/>
    <n v="422000"/>
    <n v="0"/>
    <n v="0"/>
    <x v="1"/>
    <x v="1"/>
    <x v="8"/>
    <n v="3"/>
    <x v="3"/>
    <x v="1"/>
  </r>
  <r>
    <n v="412"/>
    <n v="9834976"/>
    <x v="0"/>
    <n v="4"/>
    <s v="804 E 47th St #A"/>
    <x v="22"/>
    <n v="3"/>
    <n v="2"/>
    <n v="1"/>
    <n v="0"/>
    <n v="2"/>
    <n v="2011"/>
    <n v="0.114"/>
    <n v="1932"/>
    <n v="320.91000000000003"/>
    <n v="620000"/>
    <n v="320.91000000000003"/>
    <n v="620000"/>
    <n v="0"/>
    <n v="0"/>
    <x v="1"/>
    <x v="1"/>
    <x v="8"/>
    <n v="29"/>
    <x v="50"/>
    <x v="1"/>
  </r>
  <r>
    <n v="413"/>
    <n v="4610798"/>
    <x v="0"/>
    <n v="6"/>
    <s v="616 Twelve Oaks Ln"/>
    <x v="26"/>
    <n v="3"/>
    <n v="2"/>
    <n v="1"/>
    <n v="1"/>
    <n v="2"/>
    <n v="2003"/>
    <n v="9.0999999999999998E-2"/>
    <n v="1940"/>
    <n v="334.54"/>
    <n v="649000"/>
    <n v="335.57"/>
    <n v="651000"/>
    <n v="1.0299999999999727"/>
    <n v="3.0788545465414378E-3"/>
    <x v="101"/>
    <x v="316"/>
    <x v="8"/>
    <n v="4"/>
    <x v="4"/>
    <x v="1"/>
  </r>
  <r>
    <n v="414"/>
    <n v="8001448"/>
    <x v="0"/>
    <n v="2"/>
    <s v="5801 Chesterfield Ave"/>
    <x v="12"/>
    <n v="3"/>
    <n v="2"/>
    <n v="0"/>
    <n v="2"/>
    <n v="1"/>
    <n v="1951"/>
    <n v="0.25800000000000001"/>
    <n v="2391"/>
    <n v="351.11"/>
    <n v="839500"/>
    <n v="340.86"/>
    <n v="815000"/>
    <n v="-10.25"/>
    <n v="-2.9193130358007462E-2"/>
    <x v="196"/>
    <x v="317"/>
    <x v="8"/>
    <n v="12"/>
    <x v="10"/>
    <x v="33"/>
  </r>
  <r>
    <n v="415"/>
    <n v="9788244"/>
    <x v="0"/>
    <s v="W"/>
    <s v="2909 Maravillas Loop"/>
    <x v="17"/>
    <n v="4"/>
    <n v="3"/>
    <n v="1"/>
    <n v="3"/>
    <n v="2"/>
    <n v="1995"/>
    <n v="0.56000000000000005"/>
    <n v="4163"/>
    <n v="360.32"/>
    <n v="1500000"/>
    <n v="354.91"/>
    <n v="1477500"/>
    <n v="-5.4099999999999682"/>
    <n v="-1.5014431616340942E-2"/>
    <x v="121"/>
    <x v="318"/>
    <x v="8"/>
    <n v="7"/>
    <x v="4"/>
    <x v="33"/>
  </r>
  <r>
    <n v="416"/>
    <n v="8132378"/>
    <x v="0"/>
    <n v="4"/>
    <s v="2625 W 45th St"/>
    <x v="34"/>
    <n v="4"/>
    <n v="3"/>
    <n v="1"/>
    <n v="2"/>
    <n v="2"/>
    <n v="2019"/>
    <n v="0.16400000000000001"/>
    <n v="3149"/>
    <n v="364.88"/>
    <n v="1149000"/>
    <n v="353.29"/>
    <n v="1112500"/>
    <n v="-11.589999999999975"/>
    <n v="-3.176386757290061E-2"/>
    <x v="197"/>
    <x v="319"/>
    <x v="8"/>
    <n v="368"/>
    <x v="97"/>
    <x v="36"/>
  </r>
  <r>
    <n v="417"/>
    <n v="8338606"/>
    <x v="0"/>
    <n v="6"/>
    <s v="4201 Clawson Rd"/>
    <x v="26"/>
    <n v="3"/>
    <n v="2"/>
    <n v="1"/>
    <n v="1"/>
    <n v="2"/>
    <n v="2020"/>
    <n v="0.19500000000000001"/>
    <n v="1948"/>
    <n v="379.87"/>
    <n v="739990"/>
    <n v="374.74"/>
    <n v="730000"/>
    <n v="-5.1299999999999955"/>
    <n v="-1.3504620001579476E-2"/>
    <x v="198"/>
    <x v="320"/>
    <x v="8"/>
    <n v="26"/>
    <x v="98"/>
    <x v="0"/>
  </r>
  <r>
    <n v="418"/>
    <n v="2058859"/>
    <x v="0"/>
    <n v="3"/>
    <s v="4909 Russet Hill Dr"/>
    <x v="20"/>
    <n v="3"/>
    <n v="2"/>
    <n v="0"/>
    <n v="0"/>
    <n v="1"/>
    <n v="1967"/>
    <n v="0.20699999999999999"/>
    <n v="1126"/>
    <n v="381.79"/>
    <n v="429900"/>
    <n v="379.22"/>
    <n v="427000"/>
    <n v="-2.5699999999999932"/>
    <n v="-6.7314492260142824E-3"/>
    <x v="136"/>
    <x v="321"/>
    <x v="8"/>
    <n v="13"/>
    <x v="30"/>
    <x v="6"/>
  </r>
  <r>
    <n v="419"/>
    <n v="4749365"/>
    <x v="0"/>
    <n v="3"/>
    <s v="3001 Breeze Ter"/>
    <x v="38"/>
    <n v="2"/>
    <n v="1"/>
    <n v="0"/>
    <n v="0"/>
    <n v="1"/>
    <n v="1947"/>
    <n v="0.17599999999999999"/>
    <n v="1172"/>
    <n v="383.96"/>
    <n v="450000"/>
    <n v="407"/>
    <n v="477000"/>
    <n v="23.04000000000002"/>
    <n v="6.0006250651109545E-2"/>
    <x v="191"/>
    <x v="221"/>
    <x v="8"/>
    <n v="4"/>
    <x v="4"/>
    <x v="19"/>
  </r>
  <r>
    <n v="420"/>
    <n v="6529081"/>
    <x v="0"/>
    <n v="6"/>
    <s v="2809 KINNEY OAKS Ct"/>
    <x v="26"/>
    <n v="3"/>
    <n v="2"/>
    <n v="0"/>
    <n v="1"/>
    <n v="1"/>
    <n v="2001"/>
    <n v="7.6999999999999999E-2"/>
    <n v="1676"/>
    <n v="387.82"/>
    <n v="649990"/>
    <n v="426.61"/>
    <n v="715000"/>
    <n v="38.79000000000002"/>
    <n v="0.10002062812645048"/>
    <x v="199"/>
    <x v="322"/>
    <x v="8"/>
    <n v="3"/>
    <x v="3"/>
    <x v="44"/>
  </r>
  <r>
    <n v="421"/>
    <n v="3199316"/>
    <x v="0"/>
    <n v="4"/>
    <s v="5307 Aurora Dr"/>
    <x v="42"/>
    <n v="3"/>
    <n v="2"/>
    <n v="1"/>
    <n v="2"/>
    <n v="1"/>
    <n v="2011"/>
    <n v="0.17499999999999999"/>
    <n v="2389"/>
    <n v="389.28"/>
    <n v="930000"/>
    <n v="386.61"/>
    <n v="923600"/>
    <n v="-2.6699999999999591"/>
    <n v="-6.8588162762021152E-3"/>
    <x v="200"/>
    <x v="323"/>
    <x v="8"/>
    <n v="5"/>
    <x v="4"/>
    <x v="6"/>
  </r>
  <r>
    <n v="422"/>
    <n v="9872737"/>
    <x v="0"/>
    <n v="4"/>
    <s v="613 E 49th St"/>
    <x v="22"/>
    <n v="5"/>
    <n v="4"/>
    <n v="0"/>
    <n v="2"/>
    <n v="2"/>
    <n v="2020"/>
    <n v="0.22"/>
    <n v="3450"/>
    <n v="389.86"/>
    <n v="1345000"/>
    <n v="372.46"/>
    <n v="1285000"/>
    <n v="-17.400000000000034"/>
    <n v="-4.4631406145796013E-2"/>
    <x v="68"/>
    <x v="324"/>
    <x v="8"/>
    <n v="16"/>
    <x v="75"/>
    <x v="24"/>
  </r>
  <r>
    <n v="423"/>
    <n v="6386374"/>
    <x v="0"/>
    <s v="10N"/>
    <s v="6103 Pennwood Ln"/>
    <x v="31"/>
    <n v="3"/>
    <n v="1"/>
    <n v="1"/>
    <n v="2"/>
    <n v="1"/>
    <n v="1970"/>
    <n v="0.27400000000000002"/>
    <n v="1252"/>
    <n v="390.58"/>
    <n v="489000"/>
    <n v="384.98"/>
    <n v="482000"/>
    <n v="-5.5999999999999659"/>
    <n v="-1.4337651697475463E-2"/>
    <x v="201"/>
    <x v="325"/>
    <x v="8"/>
    <n v="4"/>
    <x v="4"/>
    <x v="6"/>
  </r>
  <r>
    <n v="424"/>
    <n v="6138194"/>
    <x v="0"/>
    <n v="2"/>
    <s v="8204 Millway Dr"/>
    <x v="25"/>
    <n v="3"/>
    <n v="2"/>
    <n v="0"/>
    <n v="2"/>
    <n v="1"/>
    <n v="1969"/>
    <n v="0.29299999999999998"/>
    <n v="1252"/>
    <n v="398.96"/>
    <n v="499500"/>
    <n v="399.36"/>
    <n v="500000"/>
    <n v="0.40000000000003411"/>
    <n v="1.0026067776219023E-3"/>
    <x v="170"/>
    <x v="326"/>
    <x v="8"/>
    <n v="15"/>
    <x v="48"/>
    <x v="1"/>
  </r>
  <r>
    <n v="425"/>
    <n v="9112836"/>
    <x v="0"/>
    <n v="5"/>
    <s v="3400 Kay St"/>
    <x v="24"/>
    <n v="3"/>
    <n v="1"/>
    <n v="0"/>
    <n v="0"/>
    <n v="1"/>
    <n v="1950"/>
    <n v="0.151"/>
    <n v="984"/>
    <n v="406.5"/>
    <n v="400000"/>
    <n v="406.5"/>
    <n v="400000"/>
    <n v="0"/>
    <n v="0"/>
    <x v="1"/>
    <x v="1"/>
    <x v="8"/>
    <n v="3"/>
    <x v="99"/>
    <x v="1"/>
  </r>
  <r>
    <n v="426"/>
    <n v="5953176"/>
    <x v="0"/>
    <n v="4"/>
    <s v="4103 Wayfarer Way"/>
    <x v="34"/>
    <n v="3"/>
    <n v="2"/>
    <n v="1"/>
    <n v="2"/>
    <n v="2"/>
    <n v="2019"/>
    <n v="0"/>
    <n v="2992"/>
    <n v="414.44"/>
    <n v="1239990"/>
    <n v="401.07"/>
    <n v="1200000"/>
    <n v="-13.370000000000005"/>
    <n v="-3.2260399575330577E-2"/>
    <x v="202"/>
    <x v="327"/>
    <x v="8"/>
    <n v="79"/>
    <x v="100"/>
    <x v="26"/>
  </r>
  <r>
    <n v="427"/>
    <n v="6065361"/>
    <x v="0"/>
    <s v="8W"/>
    <s v="70 St Stephens School Rd"/>
    <x v="23"/>
    <n v="4"/>
    <n v="2"/>
    <n v="1"/>
    <n v="2"/>
    <n v="2"/>
    <n v="1983"/>
    <n v="1.244"/>
    <n v="3734"/>
    <n v="428.49"/>
    <n v="1600000"/>
    <n v="400.37"/>
    <n v="1495000"/>
    <n v="-28.120000000000005"/>
    <n v="-6.5625802235758132E-2"/>
    <x v="17"/>
    <x v="328"/>
    <x v="8"/>
    <n v="1"/>
    <x v="5"/>
    <x v="13"/>
  </r>
  <r>
    <n v="428"/>
    <n v="7419997"/>
    <x v="0"/>
    <s v="10N"/>
    <s v="1104 Marcy St #D"/>
    <x v="31"/>
    <n v="2"/>
    <n v="1"/>
    <n v="1"/>
    <n v="0"/>
    <n v="2"/>
    <n v="2020"/>
    <n v="0.22900000000000001"/>
    <n v="1096"/>
    <n v="428.74"/>
    <n v="469900"/>
    <n v="416.42"/>
    <n v="456400"/>
    <n v="-12.319999999999993"/>
    <n v="-2.8735364090124536E-2"/>
    <x v="62"/>
    <x v="329"/>
    <x v="8"/>
    <n v="25"/>
    <x v="36"/>
    <x v="17"/>
  </r>
  <r>
    <n v="429"/>
    <n v="8745354"/>
    <x v="0"/>
    <s v="1B"/>
    <s v="1301 Marshall Ln"/>
    <x v="37"/>
    <n v="3"/>
    <n v="2"/>
    <n v="1"/>
    <n v="0"/>
    <n v="2"/>
    <n v="1999"/>
    <n v="0.10100000000000001"/>
    <n v="2837"/>
    <n v="456.47"/>
    <n v="1295000"/>
    <n v="441.66"/>
    <n v="1253000"/>
    <n v="-14.810000000000002"/>
    <n v="-3.2444629438955465E-2"/>
    <x v="203"/>
    <x v="330"/>
    <x v="8"/>
    <n v="70"/>
    <x v="101"/>
    <x v="26"/>
  </r>
  <r>
    <n v="430"/>
    <n v="8464020"/>
    <x v="0"/>
    <n v="2"/>
    <s v="409 W Odell St"/>
    <x v="12"/>
    <n v="0"/>
    <n v="0"/>
    <n v="0"/>
    <n v="0"/>
    <n v="1"/>
    <n v="1947"/>
    <n v="0.161"/>
    <n v="864"/>
    <n v="462.96"/>
    <n v="400000"/>
    <n v="407.41"/>
    <n v="352000"/>
    <n v="-55.549999999999955"/>
    <n v="-0.11998876792811465"/>
    <x v="204"/>
    <x v="88"/>
    <x v="8"/>
    <n v="4"/>
    <x v="2"/>
    <x v="18"/>
  </r>
  <r>
    <n v="431"/>
    <n v="6979259"/>
    <x v="0"/>
    <n v="5"/>
    <s v="2710 Zaragosa St #B"/>
    <x v="24"/>
    <n v="2"/>
    <n v="2"/>
    <n v="1"/>
    <n v="1"/>
    <n v="2"/>
    <n v="2020"/>
    <n v="0.14499999999999999"/>
    <n v="975"/>
    <n v="487.18"/>
    <n v="475000"/>
    <n v="502.56"/>
    <n v="490000"/>
    <n v="15.379999999999995"/>
    <n v="3.1569440453220562E-2"/>
    <x v="31"/>
    <x v="331"/>
    <x v="8"/>
    <n v="6"/>
    <x v="32"/>
    <x v="8"/>
  </r>
  <r>
    <n v="432"/>
    <n v="5611898"/>
    <x v="0"/>
    <n v="4"/>
    <s v="400 Zennia St"/>
    <x v="22"/>
    <n v="3"/>
    <n v="2"/>
    <n v="0"/>
    <n v="0"/>
    <n v="1"/>
    <n v="1976"/>
    <n v="0.14399999999999999"/>
    <n v="1056"/>
    <n v="492.42"/>
    <n v="520000"/>
    <n v="531.84"/>
    <n v="561620"/>
    <n v="39.420000000000016"/>
    <n v="8.0053612769586974E-2"/>
    <x v="205"/>
    <x v="332"/>
    <x v="8"/>
    <n v="3"/>
    <x v="3"/>
    <x v="2"/>
  </r>
  <r>
    <n v="433"/>
    <n v="1134631"/>
    <x v="0"/>
    <n v="6"/>
    <s v="1505 Bouldin Ave"/>
    <x v="26"/>
    <n v="2"/>
    <n v="1"/>
    <n v="0"/>
    <n v="0"/>
    <n v="1"/>
    <n v="1940"/>
    <n v="9.6000000000000002E-2"/>
    <n v="1480"/>
    <n v="506.42"/>
    <n v="749500"/>
    <n v="500"/>
    <n v="740000"/>
    <n v="-6.4200000000000159"/>
    <n v="-1.2677224438213371E-2"/>
    <x v="21"/>
    <x v="333"/>
    <x v="8"/>
    <n v="173"/>
    <x v="102"/>
    <x v="0"/>
  </r>
  <r>
    <n v="434"/>
    <n v="8771278"/>
    <x v="0"/>
    <n v="6"/>
    <s v="1004 Johanna St"/>
    <x v="26"/>
    <n v="3"/>
    <n v="3"/>
    <n v="1"/>
    <n v="1"/>
    <n v="3"/>
    <n v="2020"/>
    <n v="0"/>
    <n v="2352"/>
    <n v="637.33000000000004"/>
    <n v="1499000"/>
    <n v="637.33000000000004"/>
    <n v="1499000"/>
    <n v="0"/>
    <n v="0"/>
    <x v="1"/>
    <x v="1"/>
    <x v="8"/>
    <n v="6"/>
    <x v="44"/>
    <x v="1"/>
  </r>
  <r>
    <n v="435"/>
    <n v="2653840"/>
    <x v="0"/>
    <s v="1B"/>
    <s v="1104 Toyath St"/>
    <x v="37"/>
    <n v="2"/>
    <n v="1"/>
    <n v="0"/>
    <n v="0"/>
    <n v="1"/>
    <n v="1950"/>
    <n v="0.14299999999999999"/>
    <n v="984"/>
    <n v="838.41"/>
    <n v="825000"/>
    <n v="677.85"/>
    <n v="667000"/>
    <n v="-160.55999999999995"/>
    <n v="-0.19150534941138578"/>
    <x v="206"/>
    <x v="334"/>
    <x v="8"/>
    <n v="74"/>
    <x v="103"/>
    <x v="46"/>
  </r>
  <r>
    <n v="436"/>
    <n v="1608307"/>
    <x v="0"/>
    <s v="SWE"/>
    <s v="3512 Bankside St"/>
    <x v="9"/>
    <n v="3"/>
    <n v="2"/>
    <n v="1"/>
    <n v="2"/>
    <n v="2"/>
    <n v="2007"/>
    <n v="0.16400000000000001"/>
    <n v="2190"/>
    <n v="205.02"/>
    <n v="449000"/>
    <n v="220.55"/>
    <n v="483000"/>
    <n v="15.530000000000001"/>
    <n v="7.5748707443176272E-2"/>
    <x v="207"/>
    <x v="335"/>
    <x v="9"/>
    <n v="4"/>
    <x v="4"/>
    <x v="20"/>
  </r>
  <r>
    <n v="437"/>
    <n v="1202558"/>
    <x v="0"/>
    <s v="NW"/>
    <s v="12103 Scissortail Dr"/>
    <x v="18"/>
    <n v="3"/>
    <n v="2"/>
    <n v="0"/>
    <n v="2"/>
    <n v="1"/>
    <n v="1975"/>
    <n v="0.18099999999999999"/>
    <n v="1290"/>
    <n v="282.95"/>
    <n v="365000"/>
    <n v="313.95"/>
    <n v="405000"/>
    <n v="31"/>
    <n v="0.10955999293161336"/>
    <x v="26"/>
    <x v="336"/>
    <x v="9"/>
    <n v="3"/>
    <x v="6"/>
    <x v="2"/>
  </r>
  <r>
    <n v="438"/>
    <n v="7709380"/>
    <x v="0"/>
    <s v="SE"/>
    <s v="10601 Ponder Ln"/>
    <x v="0"/>
    <n v="3"/>
    <n v="2"/>
    <n v="0"/>
    <n v="0"/>
    <n v="1"/>
    <n v="1979"/>
    <n v="0.34499999999999997"/>
    <n v="1080"/>
    <n v="106.48"/>
    <n v="115000"/>
    <n v="89.81"/>
    <n v="97000"/>
    <n v="-16.670000000000002"/>
    <n v="-0.15655522163786628"/>
    <x v="56"/>
    <x v="337"/>
    <x v="10"/>
    <n v="3"/>
    <x v="3"/>
    <x v="11"/>
  </r>
  <r>
    <n v="439"/>
    <n v="7188728"/>
    <x v="0"/>
    <s v="SC"/>
    <s v="8908 Cornish Hen Cv"/>
    <x v="35"/>
    <n v="3"/>
    <n v="2"/>
    <n v="1"/>
    <n v="2"/>
    <n v="2"/>
    <n v="2008"/>
    <n v="0.26100000000000001"/>
    <n v="2442"/>
    <n v="130.63"/>
    <n v="319000"/>
    <n v="128.99"/>
    <n v="315000"/>
    <n v="-1.6399999999999864"/>
    <n v="-1.2554543366760977E-2"/>
    <x v="46"/>
    <x v="338"/>
    <x v="10"/>
    <n v="5"/>
    <x v="16"/>
    <x v="6"/>
  </r>
  <r>
    <n v="440"/>
    <n v="7848191"/>
    <x v="0"/>
    <s v="N"/>
    <s v="3800 Bristol Motor Pass"/>
    <x v="5"/>
    <n v="5"/>
    <n v="2"/>
    <n v="1"/>
    <n v="2"/>
    <n v="2"/>
    <n v="2017"/>
    <n v="0.114"/>
    <n v="2578"/>
    <n v="165.92"/>
    <n v="427750"/>
    <n v="165.92"/>
    <n v="427750"/>
    <n v="0"/>
    <n v="0"/>
    <x v="1"/>
    <x v="1"/>
    <x v="10"/>
    <n v="23"/>
    <x v="59"/>
    <x v="1"/>
  </r>
  <r>
    <n v="441"/>
    <n v="6885470"/>
    <x v="0"/>
    <s v="NW"/>
    <s v="13001 Hymeadow Dr #35"/>
    <x v="3"/>
    <n v="3"/>
    <n v="2"/>
    <n v="1"/>
    <n v="1"/>
    <n v="2"/>
    <n v="2017"/>
    <n v="0.1"/>
    <n v="1985"/>
    <n v="170.78"/>
    <n v="339000"/>
    <n v="175.06"/>
    <n v="347500"/>
    <n v="4.2800000000000011"/>
    <n v="2.5061482609204832E-2"/>
    <x v="208"/>
    <x v="339"/>
    <x v="10"/>
    <n v="2"/>
    <x v="6"/>
    <x v="4"/>
  </r>
  <r>
    <n v="442"/>
    <n v="1068061"/>
    <x v="0"/>
    <s v="10S"/>
    <s v="1300 Strickland Dr"/>
    <x v="9"/>
    <n v="3"/>
    <n v="2"/>
    <n v="1"/>
    <n v="2"/>
    <n v="2"/>
    <n v="1994"/>
    <n v="0.17100000000000001"/>
    <n v="2344"/>
    <n v="185.58"/>
    <n v="435000"/>
    <n v="185.58"/>
    <n v="435000"/>
    <n v="0"/>
    <n v="0"/>
    <x v="1"/>
    <x v="1"/>
    <x v="10"/>
    <n v="10"/>
    <x v="28"/>
    <x v="1"/>
  </r>
  <r>
    <n v="443"/>
    <n v="5253253"/>
    <x v="0"/>
    <s v="W"/>
    <s v="8211 Spring Valley Dr"/>
    <x v="30"/>
    <n v="4"/>
    <n v="2"/>
    <n v="0"/>
    <n v="2"/>
    <n v="1"/>
    <n v="1983"/>
    <n v="0.28599999999999998"/>
    <n v="2460"/>
    <n v="197.15"/>
    <n v="485000"/>
    <n v="211.38"/>
    <n v="520000"/>
    <n v="14.22999999999999"/>
    <n v="7.2178544255642851E-2"/>
    <x v="67"/>
    <x v="340"/>
    <x v="10"/>
    <n v="5"/>
    <x v="4"/>
    <x v="20"/>
  </r>
  <r>
    <n v="444"/>
    <n v="7632755"/>
    <x v="0"/>
    <s v="2N"/>
    <s v="11904 Rickem Cv"/>
    <x v="19"/>
    <n v="4"/>
    <n v="2"/>
    <n v="1"/>
    <n v="2"/>
    <n v="2"/>
    <n v="1984"/>
    <n v="0.17499999999999999"/>
    <n v="2391"/>
    <n v="215.39"/>
    <n v="515000"/>
    <n v="215.39"/>
    <n v="515000"/>
    <n v="0"/>
    <n v="0"/>
    <x v="1"/>
    <x v="1"/>
    <x v="10"/>
    <n v="6"/>
    <x v="32"/>
    <x v="1"/>
  </r>
  <r>
    <n v="445"/>
    <n v="8492705"/>
    <x v="0"/>
    <s v="LS"/>
    <s v="6100 ANTELOPE WELL Ln"/>
    <x v="11"/>
    <n v="4"/>
    <n v="4"/>
    <n v="1"/>
    <n v="4"/>
    <n v="1"/>
    <n v="2020"/>
    <n v="0.23200000000000001"/>
    <n v="3418"/>
    <n v="216.18"/>
    <n v="738900"/>
    <n v="213.25"/>
    <n v="728900"/>
    <n v="-2.9300000000000068"/>
    <n v="-1.3553520214635982E-2"/>
    <x v="57"/>
    <x v="341"/>
    <x v="10"/>
    <n v="131"/>
    <x v="79"/>
    <x v="0"/>
  </r>
  <r>
    <n v="446"/>
    <n v="5024820"/>
    <x v="0"/>
    <s v="HD"/>
    <s v="375 Wellington Dr"/>
    <x v="7"/>
    <n v="2"/>
    <n v="2"/>
    <n v="0"/>
    <n v="2"/>
    <n v="1"/>
    <n v="2014"/>
    <n v="0.19"/>
    <n v="1851"/>
    <n v="221.5"/>
    <n v="410000"/>
    <n v="221.5"/>
    <n v="410000"/>
    <n v="0"/>
    <n v="0"/>
    <x v="1"/>
    <x v="1"/>
    <x v="10"/>
    <n v="0"/>
    <x v="1"/>
    <x v="1"/>
  </r>
  <r>
    <n v="447"/>
    <n v="1936018"/>
    <x v="0"/>
    <s v="3E"/>
    <s v="6109 Duchess Dr"/>
    <x v="1"/>
    <n v="3"/>
    <n v="2"/>
    <n v="0"/>
    <n v="2"/>
    <n v="1"/>
    <n v="1987"/>
    <n v="0.151"/>
    <n v="1108"/>
    <n v="225.63"/>
    <n v="250000"/>
    <n v="262.64"/>
    <n v="291000"/>
    <n v="37.009999999999991"/>
    <n v="0.16402960599211094"/>
    <x v="100"/>
    <x v="342"/>
    <x v="10"/>
    <n v="4"/>
    <x v="5"/>
    <x v="2"/>
  </r>
  <r>
    <n v="448"/>
    <n v="4987228"/>
    <x v="0"/>
    <s v="2N"/>
    <s v="12013 Shady Springs Rd"/>
    <x v="19"/>
    <n v="3"/>
    <n v="2"/>
    <n v="0"/>
    <n v="2"/>
    <n v="1"/>
    <n v="1985"/>
    <n v="0.14000000000000001"/>
    <n v="1606"/>
    <n v="225.72"/>
    <n v="362500"/>
    <n v="224.16"/>
    <n v="360000"/>
    <n v="-1.5600000000000023"/>
    <n v="-6.911217437533237E-3"/>
    <x v="209"/>
    <x v="343"/>
    <x v="10"/>
    <n v="12"/>
    <x v="10"/>
    <x v="6"/>
  </r>
  <r>
    <n v="449"/>
    <n v="4191454"/>
    <x v="0"/>
    <s v="1N"/>
    <s v="9102 Bluegrass Dr"/>
    <x v="14"/>
    <n v="4"/>
    <n v="3"/>
    <n v="1"/>
    <n v="2"/>
    <n v="3"/>
    <n v="1992"/>
    <n v="0.64800000000000002"/>
    <n v="3507"/>
    <n v="233.79"/>
    <n v="819900"/>
    <n v="245.22"/>
    <n v="860000"/>
    <n v="11.430000000000007"/>
    <n v="4.8890029513666139E-2"/>
    <x v="2"/>
    <x v="344"/>
    <x v="10"/>
    <n v="5"/>
    <x v="16"/>
    <x v="2"/>
  </r>
  <r>
    <n v="450"/>
    <n v="2563689"/>
    <x v="0"/>
    <s v="10S"/>
    <s v="2814 Inridge Dr"/>
    <x v="31"/>
    <n v="4"/>
    <n v="2"/>
    <n v="0"/>
    <n v="1"/>
    <n v="1"/>
    <n v="1979"/>
    <n v="0.152"/>
    <n v="1622"/>
    <n v="243.53"/>
    <n v="395000"/>
    <n v="274.97000000000003"/>
    <n v="446000"/>
    <n v="31.440000000000026"/>
    <n v="0.12910113743686621"/>
    <x v="210"/>
    <x v="345"/>
    <x v="10"/>
    <n v="3"/>
    <x v="3"/>
    <x v="15"/>
  </r>
  <r>
    <n v="451"/>
    <n v="4190930"/>
    <x v="0"/>
    <s v="10S"/>
    <s v="3704 Holt Dr"/>
    <x v="15"/>
    <n v="3"/>
    <n v="2"/>
    <n v="0"/>
    <n v="2"/>
    <n v="1"/>
    <n v="1982"/>
    <n v="0.19"/>
    <n v="1361"/>
    <n v="254.22"/>
    <n v="346000"/>
    <n v="242.47"/>
    <n v="330000"/>
    <n v="-11.75"/>
    <n v="-4.6219809613720401E-2"/>
    <x v="211"/>
    <x v="346"/>
    <x v="10"/>
    <n v="5"/>
    <x v="48"/>
    <x v="17"/>
  </r>
  <r>
    <n v="452"/>
    <n v="3138307"/>
    <x v="0"/>
    <n v="5"/>
    <s v="1144 Richardine Ave"/>
    <x v="21"/>
    <n v="3"/>
    <n v="2"/>
    <n v="0"/>
    <n v="0"/>
    <n v="1"/>
    <n v="1962"/>
    <n v="0.14000000000000001"/>
    <n v="1088"/>
    <n v="257.35000000000002"/>
    <n v="280000"/>
    <n v="252.76"/>
    <n v="275000"/>
    <n v="-4.5900000000000318"/>
    <n v="-1.7835632407227634E-2"/>
    <x v="22"/>
    <x v="347"/>
    <x v="10"/>
    <n v="4"/>
    <x v="4"/>
    <x v="6"/>
  </r>
  <r>
    <n v="453"/>
    <n v="3725322"/>
    <x v="0"/>
    <s v="1N"/>
    <s v="7105 Coachwhip Holw"/>
    <x v="18"/>
    <n v="3"/>
    <n v="2"/>
    <n v="0"/>
    <n v="2"/>
    <n v="2"/>
    <n v="1979"/>
    <n v="0.122"/>
    <n v="2147"/>
    <n v="265.49"/>
    <n v="570000"/>
    <n v="271.31"/>
    <n v="582500"/>
    <n v="5.8199999999999932"/>
    <n v="2.1921729632001178E-2"/>
    <x v="212"/>
    <x v="348"/>
    <x v="10"/>
    <n v="5"/>
    <x v="4"/>
    <x v="8"/>
  </r>
  <r>
    <n v="454"/>
    <n v="7170164"/>
    <x v="0"/>
    <s v="8W"/>
    <s v="2612 Padina Dr"/>
    <x v="36"/>
    <n v="4"/>
    <n v="3"/>
    <n v="1"/>
    <n v="3"/>
    <n v="2"/>
    <n v="2003"/>
    <n v="1.04"/>
    <n v="4443"/>
    <n v="270.08999999999997"/>
    <n v="1200000"/>
    <n v="290.45999999999998"/>
    <n v="1290500"/>
    <n v="20.370000000000005"/>
    <n v="7.5419304676219059E-2"/>
    <x v="213"/>
    <x v="349"/>
    <x v="10"/>
    <n v="3"/>
    <x v="3"/>
    <x v="25"/>
  </r>
  <r>
    <n v="455"/>
    <n v="8070062"/>
    <x v="0"/>
    <s v="1N"/>
    <s v="6005 Sierra Grande Dr"/>
    <x v="14"/>
    <n v="3"/>
    <n v="2"/>
    <n v="1"/>
    <n v="2"/>
    <n v="2"/>
    <n v="1991"/>
    <n v="0.193"/>
    <n v="2231"/>
    <n v="273.42"/>
    <n v="610000"/>
    <n v="293.58999999999997"/>
    <n v="655000"/>
    <n v="20.169999999999959"/>
    <n v="7.3769292663301719E-2"/>
    <x v="8"/>
    <x v="350"/>
    <x v="10"/>
    <n v="1"/>
    <x v="5"/>
    <x v="7"/>
  </r>
  <r>
    <n v="456"/>
    <n v="9213750"/>
    <x v="0"/>
    <s v="1N"/>
    <s v="5515 Hudson Holw"/>
    <x v="14"/>
    <n v="4"/>
    <n v="4"/>
    <n v="0"/>
    <n v="4"/>
    <n v="2"/>
    <n v="2001"/>
    <n v="1.3819999999999999"/>
    <n v="5276"/>
    <n v="284.31"/>
    <n v="1500000"/>
    <n v="250.19"/>
    <n v="1320000"/>
    <n v="-34.120000000000005"/>
    <n v="-0.12000984840491015"/>
    <x v="214"/>
    <x v="88"/>
    <x v="10"/>
    <n v="76"/>
    <x v="104"/>
    <x v="47"/>
  </r>
  <r>
    <n v="457"/>
    <n v="4390392"/>
    <x v="0"/>
    <s v="NW"/>
    <s v="13511 Caldwell Dr"/>
    <x v="18"/>
    <n v="4"/>
    <n v="2"/>
    <n v="0"/>
    <n v="2"/>
    <n v="1"/>
    <n v="1971"/>
    <n v="0.51200000000000001"/>
    <n v="1489"/>
    <n v="300.87"/>
    <n v="448000"/>
    <n v="285.43"/>
    <n v="425000"/>
    <n v="-15.439999999999998"/>
    <n v="-5.1317844916409075E-2"/>
    <x v="215"/>
    <x v="351"/>
    <x v="10"/>
    <n v="46"/>
    <x v="68"/>
    <x v="33"/>
  </r>
  <r>
    <n v="458"/>
    <n v="8873020"/>
    <x v="0"/>
    <s v="2N"/>
    <s v="9001 Little Walnut Pkwy"/>
    <x v="19"/>
    <n v="3"/>
    <n v="2"/>
    <n v="0"/>
    <n v="2"/>
    <n v="1"/>
    <n v="1965"/>
    <n v="0.24399999999999999"/>
    <n v="1650"/>
    <n v="302.42"/>
    <n v="499000"/>
    <n v="302.42"/>
    <n v="499000"/>
    <n v="0"/>
    <n v="0"/>
    <x v="1"/>
    <x v="1"/>
    <x v="10"/>
    <n v="9"/>
    <x v="28"/>
    <x v="1"/>
  </r>
  <r>
    <n v="459"/>
    <n v="8177889"/>
    <x v="0"/>
    <s v="10N"/>
    <s v="5806 Glenhollow Path"/>
    <x v="31"/>
    <n v="3"/>
    <n v="1"/>
    <n v="0"/>
    <n v="0"/>
    <n v="1"/>
    <n v="1969"/>
    <n v="0.17399999999999999"/>
    <n v="1254"/>
    <n v="303.02999999999997"/>
    <n v="380000"/>
    <n v="358.85"/>
    <n v="450000"/>
    <n v="55.82000000000005"/>
    <n v="0.1842061842061844"/>
    <x v="41"/>
    <x v="352"/>
    <x v="10"/>
    <n v="3"/>
    <x v="3"/>
    <x v="21"/>
  </r>
  <r>
    <n v="460"/>
    <n v="3756419"/>
    <x v="0"/>
    <s v="10S"/>
    <s v="2308 Rustic Oak Ln"/>
    <x v="9"/>
    <n v="3"/>
    <n v="2"/>
    <n v="0"/>
    <n v="0"/>
    <n v="1"/>
    <n v="1971"/>
    <n v="0.45700000000000002"/>
    <n v="2008"/>
    <n v="306.27"/>
    <n v="615000"/>
    <n v="303.77999999999997"/>
    <n v="610000"/>
    <n v="-2.4900000000000091"/>
    <n v="-8.1300813008130385E-3"/>
    <x v="22"/>
    <x v="353"/>
    <x v="10"/>
    <n v="1"/>
    <x v="5"/>
    <x v="6"/>
  </r>
  <r>
    <n v="461"/>
    <n v="2999310"/>
    <x v="0"/>
    <n v="4"/>
    <s v="408 55th St #1"/>
    <x v="22"/>
    <n v="3"/>
    <n v="2"/>
    <n v="0"/>
    <n v="0"/>
    <n v="2"/>
    <n v="1952"/>
    <n v="7.4999999999999997E-2"/>
    <n v="1618"/>
    <n v="364.03"/>
    <n v="589000"/>
    <n v="364.03"/>
    <n v="589000"/>
    <n v="0"/>
    <n v="0"/>
    <x v="1"/>
    <x v="1"/>
    <x v="10"/>
    <n v="19"/>
    <x v="69"/>
    <x v="1"/>
  </r>
  <r>
    <n v="462"/>
    <n v="5830826"/>
    <x v="0"/>
    <n v="2"/>
    <s v="8516 Contour Dr"/>
    <x v="25"/>
    <n v="3"/>
    <n v="1"/>
    <n v="0"/>
    <n v="0"/>
    <n v="1"/>
    <n v="1961"/>
    <n v="0.193"/>
    <n v="1028"/>
    <n v="367.27"/>
    <n v="377555"/>
    <n v="340.47"/>
    <n v="350000"/>
    <n v="-26.799999999999955"/>
    <n v="-7.2970838892367898E-2"/>
    <x v="216"/>
    <x v="354"/>
    <x v="10"/>
    <n v="4"/>
    <x v="4"/>
    <x v="45"/>
  </r>
  <r>
    <n v="463"/>
    <n v="4213490"/>
    <x v="0"/>
    <s v="RN"/>
    <s v="5833 River Place Blvd"/>
    <x v="39"/>
    <n v="4"/>
    <n v="4"/>
    <n v="1"/>
    <n v="3"/>
    <n v="2"/>
    <n v="2008"/>
    <n v="1.07"/>
    <n v="4772"/>
    <n v="440.07"/>
    <n v="2100000"/>
    <n v="407.27"/>
    <n v="1943500"/>
    <n v="-32.800000000000011"/>
    <n v="-7.4533596927761514E-2"/>
    <x v="217"/>
    <x v="355"/>
    <x v="10"/>
    <n v="4"/>
    <x v="4"/>
    <x v="48"/>
  </r>
  <r>
    <n v="464"/>
    <n v="4494166"/>
    <x v="0"/>
    <n v="6"/>
    <s v="1811 Newton St #B"/>
    <x v="26"/>
    <n v="2"/>
    <n v="2"/>
    <n v="1"/>
    <n v="1"/>
    <n v="2"/>
    <n v="2020"/>
    <n v="7.9000000000000001E-2"/>
    <n v="1340"/>
    <n v="492.54"/>
    <n v="660000"/>
    <n v="485.07"/>
    <n v="650000"/>
    <n v="-7.4700000000000273"/>
    <n v="-1.5166280911195085E-2"/>
    <x v="57"/>
    <x v="356"/>
    <x v="10"/>
    <n v="34"/>
    <x v="105"/>
    <x v="0"/>
  </r>
  <r>
    <n v="465"/>
    <n v="2753024"/>
    <x v="0"/>
    <n v="7"/>
    <s v="1806 Glencliff Dr"/>
    <x v="26"/>
    <n v="4"/>
    <n v="2"/>
    <n v="0"/>
    <n v="2"/>
    <n v="1"/>
    <n v="1973"/>
    <n v="0.499"/>
    <n v="2957"/>
    <n v="507.27"/>
    <n v="1500000"/>
    <n v="515.73"/>
    <n v="1525000"/>
    <n v="8.4600000000000364"/>
    <n v="1.6677509018865767E-2"/>
    <x v="50"/>
    <x v="357"/>
    <x v="10"/>
    <n v="18"/>
    <x v="75"/>
    <x v="19"/>
  </r>
  <r>
    <n v="466"/>
    <n v="5895236"/>
    <x v="0"/>
    <n v="5"/>
    <s v="1616 Canterbury St #1"/>
    <x v="24"/>
    <n v="4"/>
    <n v="2"/>
    <n v="0"/>
    <n v="0"/>
    <n v="1"/>
    <n v="2001"/>
    <n v="0.27900000000000003"/>
    <n v="1309"/>
    <n v="572.96"/>
    <n v="750000"/>
    <n v="553.09"/>
    <n v="724000"/>
    <n v="-19.870000000000005"/>
    <n v="-3.4679558782463003E-2"/>
    <x v="218"/>
    <x v="358"/>
    <x v="10"/>
    <n v="4"/>
    <x v="4"/>
    <x v="33"/>
  </r>
  <r>
    <n v="467"/>
    <n v="6194504"/>
    <x v="0"/>
    <n v="6"/>
    <s v="3004 Birdwood Cir"/>
    <x v="26"/>
    <n v="3"/>
    <n v="1"/>
    <n v="0"/>
    <n v="0"/>
    <n v="1"/>
    <n v="1963"/>
    <n v="0.17399999999999999"/>
    <n v="936"/>
    <n v="608.87"/>
    <n v="569900"/>
    <n v="579.05999999999995"/>
    <n v="542000"/>
    <n v="-29.810000000000059"/>
    <n v="-4.8959548015175748E-2"/>
    <x v="219"/>
    <x v="359"/>
    <x v="10"/>
    <n v="39"/>
    <x v="34"/>
    <x v="45"/>
  </r>
  <r>
    <n v="468"/>
    <n v="4082094"/>
    <x v="0"/>
    <n v="6"/>
    <s v="817 W Gibson St"/>
    <x v="26"/>
    <n v="4"/>
    <n v="2"/>
    <n v="1"/>
    <n v="0"/>
    <n v="2"/>
    <n v="2016"/>
    <n v="0.13300000000000001"/>
    <n v="2442"/>
    <n v="655.20000000000005"/>
    <n v="1600000"/>
    <n v="651.11"/>
    <n v="1590000"/>
    <n v="-4.0900000000000318"/>
    <n v="-6.2423687423687904E-3"/>
    <x v="57"/>
    <x v="291"/>
    <x v="10"/>
    <n v="66"/>
    <x v="17"/>
    <x v="0"/>
  </r>
  <r>
    <n v="469"/>
    <n v="3517905"/>
    <x v="0"/>
    <n v="6"/>
    <s v="3000 Brinwood Ave"/>
    <x v="26"/>
    <n v="3"/>
    <n v="1"/>
    <n v="0"/>
    <n v="0"/>
    <n v="1"/>
    <n v="1963"/>
    <n v="0.13400000000000001"/>
    <n v="816"/>
    <n v="680.39"/>
    <n v="555200"/>
    <n v="616.41999999999996"/>
    <n v="503000"/>
    <n v="-63.970000000000027"/>
    <n v="-9.4019606402210534E-2"/>
    <x v="220"/>
    <x v="360"/>
    <x v="10"/>
    <n v="6"/>
    <x v="32"/>
    <x v="18"/>
  </r>
  <r>
    <n v="470"/>
    <n v="2310187"/>
    <x v="0"/>
    <s v="1B"/>
    <s v="2806 Wooldridge Dr"/>
    <x v="37"/>
    <n v="3"/>
    <n v="2"/>
    <n v="1"/>
    <n v="0"/>
    <n v="2"/>
    <n v="1939"/>
    <n v="0.17"/>
    <n v="1960"/>
    <n v="764.8"/>
    <n v="1499000"/>
    <n v="738.52"/>
    <n v="1447500"/>
    <n v="-26.279999999999973"/>
    <n v="-3.4361924686192438E-2"/>
    <x v="221"/>
    <x v="361"/>
    <x v="10"/>
    <n v="16"/>
    <x v="75"/>
    <x v="18"/>
  </r>
  <r>
    <n v="471"/>
    <n v="6960739"/>
    <x v="0"/>
    <n v="7"/>
    <s v="2102 Montclaire St"/>
    <x v="26"/>
    <n v="3"/>
    <n v="2"/>
    <n v="0"/>
    <n v="0"/>
    <n v="1"/>
    <n v="1946"/>
    <n v="0.16400000000000001"/>
    <n v="800"/>
    <n v="937.5"/>
    <n v="750000"/>
    <n v="1021.25"/>
    <n v="817000"/>
    <n v="83.75"/>
    <n v="8.9333333333333334E-2"/>
    <x v="222"/>
    <x v="362"/>
    <x v="10"/>
    <n v="4"/>
    <x v="4"/>
    <x v="44"/>
  </r>
  <r>
    <n v="472"/>
    <n v="1917919"/>
    <x v="0"/>
    <s v="5E"/>
    <s v="2908 Tilmon Ln"/>
    <x v="4"/>
    <n v="4"/>
    <n v="2"/>
    <n v="1"/>
    <n v="2"/>
    <n v="2"/>
    <n v="2018"/>
    <n v="0.111"/>
    <n v="2381"/>
    <n v="126"/>
    <n v="300000"/>
    <n v="126.42"/>
    <n v="301000"/>
    <n v="0.42000000000000171"/>
    <n v="3.333333333333347E-3"/>
    <x v="96"/>
    <x v="275"/>
    <x v="11"/>
    <n v="5"/>
    <x v="16"/>
    <x v="1"/>
  </r>
  <r>
    <n v="473"/>
    <n v="4928632"/>
    <x v="0"/>
    <s v="3E"/>
    <s v="7520 Rio Pass"/>
    <x v="1"/>
    <n v="4"/>
    <n v="2"/>
    <n v="1"/>
    <n v="2"/>
    <n v="2"/>
    <n v="2017"/>
    <n v="0.109"/>
    <n v="2497"/>
    <n v="159.79"/>
    <n v="399000"/>
    <n v="160.59"/>
    <n v="401000"/>
    <n v="0.80000000000001137"/>
    <n v="5.0065711246011103E-3"/>
    <x v="101"/>
    <x v="363"/>
    <x v="11"/>
    <n v="8"/>
    <x v="2"/>
    <x v="1"/>
  </r>
  <r>
    <n v="474"/>
    <n v="4782961"/>
    <x v="0"/>
    <s v="3E"/>
    <s v="7712 Daves Landing Dr"/>
    <x v="1"/>
    <n v="3"/>
    <n v="2"/>
    <n v="1"/>
    <n v="2"/>
    <n v="2"/>
    <n v="2020"/>
    <n v="0"/>
    <n v="1813"/>
    <n v="172.08"/>
    <n v="311990"/>
    <n v="169.87"/>
    <n v="307970"/>
    <n v="-2.210000000000008"/>
    <n v="-1.2842863784286424E-2"/>
    <x v="223"/>
    <x v="364"/>
    <x v="11"/>
    <n v="24"/>
    <x v="8"/>
    <x v="6"/>
  </r>
  <r>
    <n v="475"/>
    <n v="9749113"/>
    <x v="0"/>
    <s v="NW"/>
    <s v="11407 Morning Glory Trl"/>
    <x v="18"/>
    <n v="4"/>
    <n v="3"/>
    <n v="0"/>
    <n v="2"/>
    <n v="1"/>
    <n v="1983"/>
    <n v="0.24399999999999999"/>
    <n v="2394"/>
    <n v="190.02"/>
    <n v="454900"/>
    <n v="185.88"/>
    <n v="445000"/>
    <n v="-4.1400000000000148"/>
    <n v="-2.178718029681094E-2"/>
    <x v="127"/>
    <x v="365"/>
    <x v="11"/>
    <n v="10"/>
    <x v="2"/>
    <x v="0"/>
  </r>
  <r>
    <n v="476"/>
    <n v="2237006"/>
    <x v="0"/>
    <s v="RN"/>
    <s v="11916 Versante Cir #VH54"/>
    <x v="2"/>
    <n v="3"/>
    <n v="2"/>
    <n v="1"/>
    <n v="2"/>
    <n v="2"/>
    <n v="2009"/>
    <n v="0.23899999999999999"/>
    <n v="2981"/>
    <n v="192.89"/>
    <n v="575000"/>
    <n v="187.86"/>
    <n v="560000"/>
    <n v="-5.0299999999999727"/>
    <n v="-2.6077038726735304E-2"/>
    <x v="25"/>
    <x v="366"/>
    <x v="11"/>
    <n v="31"/>
    <x v="14"/>
    <x v="17"/>
  </r>
  <r>
    <n v="477"/>
    <n v="1471104"/>
    <x v="0"/>
    <n v="3"/>
    <s v="7103 Carver Ave"/>
    <x v="12"/>
    <n v="5"/>
    <n v="2"/>
    <n v="0"/>
    <n v="0"/>
    <n v="1.5"/>
    <n v="1953"/>
    <n v="0.186"/>
    <n v="1392"/>
    <n v="193.97"/>
    <n v="270000"/>
    <n v="186.78"/>
    <n v="260000"/>
    <n v="-7.1899999999999977"/>
    <n v="-3.7067587771304832E-2"/>
    <x v="57"/>
    <x v="367"/>
    <x v="11"/>
    <n v="4"/>
    <x v="4"/>
    <x v="0"/>
  </r>
  <r>
    <n v="478"/>
    <n v="1753854"/>
    <x v="0"/>
    <s v="3E"/>
    <s v="7804 Jackson Graham Dr"/>
    <x v="1"/>
    <n v="3"/>
    <n v="2"/>
    <n v="0"/>
    <n v="2"/>
    <n v="1"/>
    <n v="2020"/>
    <n v="0"/>
    <n v="1514"/>
    <n v="195.5"/>
    <n v="295990"/>
    <n v="196.22"/>
    <n v="297080"/>
    <n v="0.71999999999999886"/>
    <n v="3.6828644501278713E-3"/>
    <x v="224"/>
    <x v="368"/>
    <x v="11"/>
    <n v="5"/>
    <x v="16"/>
    <x v="1"/>
  </r>
  <r>
    <n v="479"/>
    <n v="9982329"/>
    <x v="0"/>
    <s v="RN"/>
    <s v="11328 Woodland Hills Trl"/>
    <x v="29"/>
    <n v="5"/>
    <n v="4"/>
    <n v="0"/>
    <n v="2"/>
    <n v="2"/>
    <n v="2005"/>
    <n v="0.29799999999999999"/>
    <n v="3363"/>
    <n v="197.74"/>
    <n v="665000"/>
    <n v="193.28"/>
    <n v="650000"/>
    <n v="-4.460000000000008"/>
    <n v="-2.2554870031354344E-2"/>
    <x v="25"/>
    <x v="158"/>
    <x v="11"/>
    <n v="41"/>
    <x v="52"/>
    <x v="17"/>
  </r>
  <r>
    <n v="480"/>
    <n v="6402758"/>
    <x v="0"/>
    <s v="SWW"/>
    <s v="6409 Nusser Ln"/>
    <x v="13"/>
    <n v="4"/>
    <n v="2"/>
    <n v="1"/>
    <n v="2"/>
    <n v="1"/>
    <n v="2002"/>
    <n v="0.29899999999999999"/>
    <n v="2954"/>
    <n v="199.39"/>
    <n v="589000"/>
    <n v="215.64"/>
    <n v="637000"/>
    <n v="16.25"/>
    <n v="8.1498570640453391E-2"/>
    <x v="225"/>
    <x v="369"/>
    <x v="11"/>
    <n v="3"/>
    <x v="3"/>
    <x v="15"/>
  </r>
  <r>
    <n v="481"/>
    <n v="2410566"/>
    <x v="0"/>
    <s v="SWE"/>
    <s v="9404 Alex Ln"/>
    <x v="9"/>
    <n v="3"/>
    <n v="2"/>
    <n v="0"/>
    <n v="2"/>
    <n v="1"/>
    <n v="2017"/>
    <n v="0.16600000000000001"/>
    <n v="1926"/>
    <n v="201.97"/>
    <n v="389000"/>
    <n v="217.55"/>
    <n v="419000"/>
    <n v="15.580000000000013"/>
    <n v="7.7140169332079081E-2"/>
    <x v="10"/>
    <x v="370"/>
    <x v="11"/>
    <n v="4"/>
    <x v="4"/>
    <x v="9"/>
  </r>
  <r>
    <n v="482"/>
    <n v="8867561"/>
    <x v="0"/>
    <s v="2N"/>
    <s v="1417 Kramer Ln #14"/>
    <x v="19"/>
    <n v="3"/>
    <n v="3"/>
    <n v="0"/>
    <n v="2"/>
    <n v="3"/>
    <n v="2020"/>
    <n v="0"/>
    <n v="2600"/>
    <n v="203.81"/>
    <n v="529900"/>
    <n v="202.07"/>
    <n v="525375"/>
    <n v="-1.7400000000000091"/>
    <n v="-8.5373632304597859E-3"/>
    <x v="226"/>
    <x v="371"/>
    <x v="11"/>
    <n v="0"/>
    <x v="1"/>
    <x v="6"/>
  </r>
  <r>
    <n v="483"/>
    <n v="2521315"/>
    <x v="0"/>
    <s v="NW"/>
    <s v="9204 Hazelhurst Dr"/>
    <x v="3"/>
    <n v="3"/>
    <n v="2"/>
    <n v="0"/>
    <n v="2"/>
    <n v="1"/>
    <n v="1975"/>
    <n v="0.35"/>
    <n v="1788"/>
    <n v="204.14"/>
    <n v="365000"/>
    <n v="224.83"/>
    <n v="402000"/>
    <n v="20.690000000000026"/>
    <n v="0.10135201332418942"/>
    <x v="147"/>
    <x v="372"/>
    <x v="11"/>
    <n v="4"/>
    <x v="4"/>
    <x v="20"/>
  </r>
  <r>
    <n v="484"/>
    <n v="9000237"/>
    <x v="0"/>
    <s v="LS"/>
    <s v="15214 Lariat Trl"/>
    <x v="16"/>
    <n v="3"/>
    <n v="2"/>
    <n v="0"/>
    <n v="2"/>
    <n v="2"/>
    <n v="2005"/>
    <n v="0.24199999999999999"/>
    <n v="2780"/>
    <n v="206.83"/>
    <n v="575000"/>
    <n v="206.83"/>
    <n v="575000"/>
    <n v="0"/>
    <n v="0"/>
    <x v="1"/>
    <x v="1"/>
    <x v="11"/>
    <n v="11"/>
    <x v="7"/>
    <x v="1"/>
  </r>
  <r>
    <n v="485"/>
    <n v="2689718"/>
    <x v="0"/>
    <s v="RN"/>
    <s v="13045 Zen Gardens Way"/>
    <x v="29"/>
    <n v="4"/>
    <n v="3"/>
    <n v="1"/>
    <n v="2"/>
    <n v="2"/>
    <n v="2008"/>
    <n v="0.99299999999999999"/>
    <n v="5552"/>
    <n v="207.13"/>
    <n v="1150000"/>
    <n v="204.79"/>
    <n v="1137000"/>
    <n v="-2.3400000000000034"/>
    <n v="-1.1297252932940682E-2"/>
    <x v="227"/>
    <x v="373"/>
    <x v="11"/>
    <n v="32"/>
    <x v="76"/>
    <x v="17"/>
  </r>
  <r>
    <n v="486"/>
    <n v="6743412"/>
    <x v="0"/>
    <s v="10S"/>
    <s v="4603 Caymen Pl"/>
    <x v="15"/>
    <n v="4"/>
    <n v="2"/>
    <n v="0"/>
    <n v="0"/>
    <n v="1"/>
    <n v="1986"/>
    <n v="0.15"/>
    <n v="1824"/>
    <n v="207.79"/>
    <n v="379000"/>
    <n v="207.79"/>
    <n v="379000"/>
    <n v="0"/>
    <n v="0"/>
    <x v="1"/>
    <x v="1"/>
    <x v="11"/>
    <n v="2"/>
    <x v="6"/>
    <x v="1"/>
  </r>
  <r>
    <n v="487"/>
    <n v="2941655"/>
    <x v="0"/>
    <s v="2N"/>
    <s v="10008 Parkfield Dr"/>
    <x v="19"/>
    <n v="4"/>
    <n v="2"/>
    <n v="0"/>
    <n v="2"/>
    <n v="1"/>
    <n v="1972"/>
    <n v="0.20799999999999999"/>
    <n v="2000"/>
    <n v="209.95"/>
    <n v="419900"/>
    <n v="203.75"/>
    <n v="407500"/>
    <n v="-6.1999999999999886"/>
    <n v="-2.953084067635146E-2"/>
    <x v="228"/>
    <x v="374"/>
    <x v="11"/>
    <n v="16"/>
    <x v="75"/>
    <x v="0"/>
  </r>
  <r>
    <n v="488"/>
    <n v="7395026"/>
    <x v="0"/>
    <s v="LS"/>
    <s v="6720 Llano Stage Trl"/>
    <x v="11"/>
    <n v="3"/>
    <n v="2"/>
    <n v="1"/>
    <n v="2"/>
    <n v="2"/>
    <n v="2018"/>
    <n v="0.13"/>
    <n v="2324"/>
    <n v="212.99"/>
    <n v="495000"/>
    <n v="228.06"/>
    <n v="530000"/>
    <n v="15.069999999999993"/>
    <n v="7.0754495516221386E-2"/>
    <x v="67"/>
    <x v="375"/>
    <x v="11"/>
    <n v="3"/>
    <x v="3"/>
    <x v="20"/>
  </r>
  <r>
    <n v="489"/>
    <n v="8169804"/>
    <x v="0"/>
    <s v="SC"/>
    <s v="8300 Gilwice Ln"/>
    <x v="8"/>
    <n v="3"/>
    <n v="3"/>
    <n v="0"/>
    <n v="2"/>
    <n v="1"/>
    <n v="2020"/>
    <n v="0"/>
    <n v="2305"/>
    <n v="213.4"/>
    <n v="491876"/>
    <n v="213.74"/>
    <n v="492663"/>
    <n v="0.34000000000000341"/>
    <n v="1.5932521087160421E-3"/>
    <x v="229"/>
    <x v="376"/>
    <x v="11"/>
    <n v="1"/>
    <x v="5"/>
    <x v="1"/>
  </r>
  <r>
    <n v="490"/>
    <n v="4668102"/>
    <x v="0"/>
    <s v="2N"/>
    <s v="1025 Quail Park Dr"/>
    <x v="19"/>
    <n v="4"/>
    <n v="2"/>
    <n v="1"/>
    <n v="2"/>
    <n v="1"/>
    <n v="1971"/>
    <n v="0.26300000000000001"/>
    <n v="2393"/>
    <n v="216.46"/>
    <n v="518000"/>
    <n v="219.39"/>
    <n v="525000"/>
    <n v="2.9299999999999784"/>
    <n v="1.3535988173334465E-2"/>
    <x v="115"/>
    <x v="377"/>
    <x v="11"/>
    <n v="5"/>
    <x v="16"/>
    <x v="12"/>
  </r>
  <r>
    <n v="491"/>
    <n v="6670080"/>
    <x v="0"/>
    <n v="11"/>
    <s v="7016 Cardinal Bloom Loop"/>
    <x v="8"/>
    <n v="3"/>
    <n v="2"/>
    <n v="1"/>
    <n v="3"/>
    <n v="2"/>
    <n v="2015"/>
    <n v="0.17299999999999999"/>
    <n v="2023"/>
    <n v="222.44"/>
    <n v="450000"/>
    <n v="227.88"/>
    <n v="461000"/>
    <n v="5.4399999999999977"/>
    <n v="2.4456033087574169E-2"/>
    <x v="97"/>
    <x v="378"/>
    <x v="11"/>
    <n v="5"/>
    <x v="4"/>
    <x v="4"/>
  </r>
  <r>
    <n v="492"/>
    <n v="9076645"/>
    <x v="0"/>
    <s v="CLS"/>
    <s v="11312 Reading Way"/>
    <x v="27"/>
    <n v="3"/>
    <n v="2"/>
    <n v="0"/>
    <n v="2"/>
    <n v="1"/>
    <n v="2016"/>
    <n v="0.152"/>
    <n v="1865"/>
    <n v="222.52"/>
    <n v="415000"/>
    <n v="249.33"/>
    <n v="465000"/>
    <n v="26.810000000000002"/>
    <n v="0.12048355204026605"/>
    <x v="114"/>
    <x v="379"/>
    <x v="11"/>
    <n v="3"/>
    <x v="6"/>
    <x v="15"/>
  </r>
  <r>
    <n v="493"/>
    <n v="1693778"/>
    <x v="0"/>
    <s v="2N"/>
    <s v="1307 Quail Park Dr"/>
    <x v="19"/>
    <n v="4"/>
    <n v="2"/>
    <n v="0"/>
    <n v="2"/>
    <n v="1"/>
    <n v="1971"/>
    <n v="0.20699999999999999"/>
    <n v="2018"/>
    <n v="222.75"/>
    <n v="449500"/>
    <n v="226.21"/>
    <n v="456500"/>
    <n v="3.460000000000008"/>
    <n v="1.5533108866442236E-2"/>
    <x v="115"/>
    <x v="380"/>
    <x v="11"/>
    <n v="7"/>
    <x v="11"/>
    <x v="12"/>
  </r>
  <r>
    <n v="494"/>
    <n v="8381297"/>
    <x v="0"/>
    <n v="3"/>
    <s v="7602 Glenhill Cv"/>
    <x v="12"/>
    <n v="4"/>
    <n v="2"/>
    <n v="1"/>
    <n v="2"/>
    <n v="2"/>
    <n v="1971"/>
    <n v="0.26"/>
    <n v="2374"/>
    <n v="222.83"/>
    <n v="529000"/>
    <n v="221.15"/>
    <n v="525000"/>
    <n v="-1.6800000000000068"/>
    <n v="-7.5393797962572664E-3"/>
    <x v="46"/>
    <x v="381"/>
    <x v="11"/>
    <n v="4"/>
    <x v="4"/>
    <x v="6"/>
  </r>
  <r>
    <n v="495"/>
    <n v="6700475"/>
    <x v="0"/>
    <s v="N"/>
    <s v="2206 Emmett Pkwy"/>
    <x v="5"/>
    <n v="3"/>
    <n v="2"/>
    <n v="0"/>
    <n v="2"/>
    <n v="1"/>
    <n v="1992"/>
    <n v="0.17199999999999999"/>
    <n v="1427"/>
    <n v="224.25"/>
    <n v="320000"/>
    <n v="236.51"/>
    <n v="337500"/>
    <n v="12.259999999999991"/>
    <n v="5.4671125975473758E-2"/>
    <x v="105"/>
    <x v="382"/>
    <x v="11"/>
    <n v="2"/>
    <x v="6"/>
    <x v="10"/>
  </r>
  <r>
    <n v="496"/>
    <n v="4794444"/>
    <x v="0"/>
    <s v="LS"/>
    <s v="202 Indianwood Dr"/>
    <x v="11"/>
    <n v="3"/>
    <n v="4"/>
    <n v="0"/>
    <n v="2"/>
    <n v="2"/>
    <n v="2011"/>
    <n v="0.20699999999999999"/>
    <n v="3112"/>
    <n v="224.9"/>
    <n v="699900"/>
    <n v="220.36"/>
    <n v="685750"/>
    <n v="-4.539999999999992"/>
    <n v="-2.0186749666518417E-2"/>
    <x v="230"/>
    <x v="383"/>
    <x v="11"/>
    <n v="11"/>
    <x v="7"/>
    <x v="17"/>
  </r>
  <r>
    <n v="497"/>
    <n v="7688074"/>
    <x v="0"/>
    <s v="NE"/>
    <s v="8202 Furness Cv"/>
    <x v="10"/>
    <n v="4"/>
    <n v="2"/>
    <n v="1"/>
    <n v="2"/>
    <n v="2"/>
    <n v="1979"/>
    <n v="0.26400000000000001"/>
    <n v="1904"/>
    <n v="225.79"/>
    <n v="429900"/>
    <n v="224.26"/>
    <n v="427000"/>
    <n v="-1.5300000000000011"/>
    <n v="-6.7762079808671829E-3"/>
    <x v="136"/>
    <x v="321"/>
    <x v="11"/>
    <n v="19"/>
    <x v="69"/>
    <x v="6"/>
  </r>
  <r>
    <n v="498"/>
    <n v="8411859"/>
    <x v="0"/>
    <n v="11"/>
    <s v="4515 Magin Meadow Dr"/>
    <x v="8"/>
    <n v="3"/>
    <n v="2"/>
    <n v="0"/>
    <n v="1"/>
    <n v="1"/>
    <n v="2005"/>
    <n v="8.3000000000000004E-2"/>
    <n v="998"/>
    <n v="235.47"/>
    <n v="235000"/>
    <n v="235.47"/>
    <n v="235000"/>
    <n v="0"/>
    <n v="0"/>
    <x v="1"/>
    <x v="1"/>
    <x v="11"/>
    <n v="5"/>
    <x v="4"/>
    <x v="1"/>
  </r>
  <r>
    <n v="499"/>
    <n v="2508241"/>
    <x v="0"/>
    <s v="LS"/>
    <s v="5409 Laguna Cliff Ln"/>
    <x v="16"/>
    <n v="4"/>
    <n v="3"/>
    <n v="0"/>
    <n v="4"/>
    <n v="1"/>
    <n v="2004"/>
    <n v="1.63"/>
    <n v="3853"/>
    <n v="238.75"/>
    <n v="919900"/>
    <n v="238.77"/>
    <n v="920000"/>
    <n v="2.0000000000010232E-2"/>
    <n v="8.3769633507896265E-5"/>
    <x v="107"/>
    <x v="384"/>
    <x v="11"/>
    <n v="4"/>
    <x v="4"/>
    <x v="1"/>
  </r>
  <r>
    <n v="500"/>
    <n v="4318436"/>
    <x v="0"/>
    <n v="3"/>
    <s v="5903 Thames Dr"/>
    <x v="20"/>
    <n v="4"/>
    <n v="3"/>
    <n v="0"/>
    <n v="2"/>
    <n v="2"/>
    <n v="1963"/>
    <n v="0.19500000000000001"/>
    <n v="1927"/>
    <n v="243.38"/>
    <n v="469000"/>
    <n v="274.57"/>
    <n v="529105"/>
    <n v="31.189999999999998"/>
    <n v="0.12815350480729723"/>
    <x v="231"/>
    <x v="385"/>
    <x v="11"/>
    <n v="4"/>
    <x v="4"/>
    <x v="30"/>
  </r>
  <r>
    <n v="501"/>
    <n v="7680619"/>
    <x v="0"/>
    <s v="SWE"/>
    <s v="3712 Sawmill Dr"/>
    <x v="15"/>
    <n v="3"/>
    <n v="2"/>
    <n v="0"/>
    <n v="2"/>
    <n v="1"/>
    <n v="1996"/>
    <n v="0.193"/>
    <n v="2112"/>
    <n v="243.84"/>
    <n v="515000"/>
    <n v="297.95999999999998"/>
    <n v="629295"/>
    <n v="54.119999999999976"/>
    <n v="0.22194881889763771"/>
    <x v="232"/>
    <x v="386"/>
    <x v="11"/>
    <n v="2"/>
    <x v="5"/>
    <x v="49"/>
  </r>
  <r>
    <n v="502"/>
    <n v="6285060"/>
    <x v="0"/>
    <s v="N"/>
    <s v="1900 Mirabeau St"/>
    <x v="6"/>
    <n v="3"/>
    <n v="2"/>
    <n v="0"/>
    <n v="2"/>
    <n v="1"/>
    <n v="1981"/>
    <n v="0.214"/>
    <n v="1583"/>
    <n v="249.46"/>
    <n v="394900"/>
    <n v="249.46"/>
    <n v="394900"/>
    <n v="0"/>
    <n v="0"/>
    <x v="1"/>
    <x v="1"/>
    <x v="11"/>
    <n v="97"/>
    <x v="105"/>
    <x v="1"/>
  </r>
  <r>
    <n v="503"/>
    <n v="4766103"/>
    <x v="0"/>
    <s v="SWE"/>
    <s v="3313 Treadsoft Cv"/>
    <x v="9"/>
    <n v="4"/>
    <n v="2"/>
    <n v="0"/>
    <n v="2"/>
    <n v="1"/>
    <n v="1980"/>
    <n v="0.59199999999999997"/>
    <n v="2327"/>
    <n v="255.69"/>
    <n v="595000"/>
    <n v="256.27"/>
    <n v="596350"/>
    <n v="0.57999999999998408"/>
    <n v="2.2683718565449729E-3"/>
    <x v="233"/>
    <x v="387"/>
    <x v="11"/>
    <n v="9"/>
    <x v="21"/>
    <x v="1"/>
  </r>
  <r>
    <n v="504"/>
    <n v="7853910"/>
    <x v="0"/>
    <s v="SWW"/>
    <s v="5616 Abilene Trl"/>
    <x v="15"/>
    <n v="4"/>
    <n v="2"/>
    <n v="1"/>
    <n v="2"/>
    <n v="2"/>
    <n v="1983"/>
    <n v="0.20100000000000001"/>
    <n v="1993"/>
    <n v="258.39999999999998"/>
    <n v="515000"/>
    <n v="275.97000000000003"/>
    <n v="550000"/>
    <n v="17.57000000000005"/>
    <n v="6.7995356037151899E-2"/>
    <x v="67"/>
    <x v="388"/>
    <x v="11"/>
    <n v="4"/>
    <x v="3"/>
    <x v="20"/>
  </r>
  <r>
    <n v="505"/>
    <n v="7361918"/>
    <x v="0"/>
    <s v="RN"/>
    <s v="12711 River Bnd"/>
    <x v="29"/>
    <n v="3"/>
    <n v="3"/>
    <n v="0"/>
    <n v="1"/>
    <n v="2"/>
    <n v="2001"/>
    <n v="0.23899999999999999"/>
    <n v="2153"/>
    <n v="259.64"/>
    <n v="559000"/>
    <n v="278.68"/>
    <n v="600000"/>
    <n v="19.04000000000002"/>
    <n v="7.3332306270220388E-2"/>
    <x v="100"/>
    <x v="389"/>
    <x v="11"/>
    <n v="7"/>
    <x v="4"/>
    <x v="2"/>
  </r>
  <r>
    <n v="506"/>
    <n v="7141703"/>
    <x v="0"/>
    <s v="NW"/>
    <s v="12301 Old Stage Trl"/>
    <x v="18"/>
    <n v="3"/>
    <n v="2"/>
    <n v="0"/>
    <n v="2"/>
    <n v="1"/>
    <n v="1975"/>
    <n v="0.16"/>
    <n v="1220"/>
    <n v="260.25"/>
    <n v="317500"/>
    <n v="260.25"/>
    <n v="317500"/>
    <n v="0"/>
    <n v="0"/>
    <x v="1"/>
    <x v="1"/>
    <x v="11"/>
    <n v="9"/>
    <x v="2"/>
    <x v="1"/>
  </r>
  <r>
    <n v="507"/>
    <n v="7273490"/>
    <x v="0"/>
    <s v="SWW"/>
    <s v="9408 Honeycomb Dr"/>
    <x v="7"/>
    <n v="6"/>
    <n v="3"/>
    <n v="0"/>
    <n v="2"/>
    <n v="2"/>
    <n v="1965"/>
    <n v="5.0830000000000002"/>
    <n v="2951"/>
    <n v="260.93"/>
    <n v="770000"/>
    <n v="269.39999999999998"/>
    <n v="795000"/>
    <n v="8.4699999999999704"/>
    <n v="3.2460813244931476E-2"/>
    <x v="50"/>
    <x v="390"/>
    <x v="11"/>
    <n v="77"/>
    <x v="106"/>
    <x v="19"/>
  </r>
  <r>
    <n v="508"/>
    <n v="7305051"/>
    <x v="0"/>
    <s v="10S"/>
    <s v="8840 Francia Trl"/>
    <x v="9"/>
    <n v="3"/>
    <n v="2"/>
    <n v="1"/>
    <n v="1"/>
    <n v="2"/>
    <n v="1997"/>
    <n v="0.159"/>
    <n v="1204"/>
    <n v="261.63"/>
    <n v="315000"/>
    <n v="274.08999999999997"/>
    <n v="330000"/>
    <n v="12.45999999999998"/>
    <n v="4.7624507892825671E-2"/>
    <x v="31"/>
    <x v="391"/>
    <x v="11"/>
    <n v="4"/>
    <x v="4"/>
    <x v="8"/>
  </r>
  <r>
    <n v="509"/>
    <n v="2261582"/>
    <x v="0"/>
    <s v="10N"/>
    <s v="4528 Merle Dr"/>
    <x v="31"/>
    <n v="3"/>
    <n v="2"/>
    <n v="1"/>
    <n v="1"/>
    <n v="2"/>
    <n v="2008"/>
    <n v="8.5000000000000006E-2"/>
    <n v="2126"/>
    <n v="265.76"/>
    <n v="565000"/>
    <n v="265.76"/>
    <n v="565000"/>
    <n v="0"/>
    <n v="0"/>
    <x v="1"/>
    <x v="1"/>
    <x v="11"/>
    <n v="39"/>
    <x v="65"/>
    <x v="1"/>
  </r>
  <r>
    <n v="510"/>
    <n v="8133366"/>
    <x v="0"/>
    <n v="2"/>
    <s v="1812 Ohlen Rd"/>
    <x v="25"/>
    <n v="3"/>
    <n v="2"/>
    <n v="0"/>
    <n v="2"/>
    <n v="1"/>
    <n v="1965"/>
    <n v="0.17299999999999999"/>
    <n v="1503"/>
    <n v="286.08999999999997"/>
    <n v="430000"/>
    <n v="247.17"/>
    <n v="371500"/>
    <n v="-38.919999999999987"/>
    <n v="-0.13604110594568139"/>
    <x v="234"/>
    <x v="392"/>
    <x v="11"/>
    <n v="5"/>
    <x v="16"/>
    <x v="24"/>
  </r>
  <r>
    <n v="511"/>
    <n v="3563320"/>
    <x v="0"/>
    <n v="3"/>
    <s v="5409 Darlington Ln"/>
    <x v="20"/>
    <n v="4"/>
    <n v="2"/>
    <n v="0"/>
    <n v="0"/>
    <n v="1"/>
    <n v="1962"/>
    <n v="0.17199999999999999"/>
    <n v="1366"/>
    <n v="288.43"/>
    <n v="394000"/>
    <n v="281.83999999999997"/>
    <n v="385000"/>
    <n v="-6.5900000000000318"/>
    <n v="-2.2847831362895785E-2"/>
    <x v="13"/>
    <x v="393"/>
    <x v="11"/>
    <n v="86"/>
    <x v="58"/>
    <x v="0"/>
  </r>
  <r>
    <n v="512"/>
    <n v="8768288"/>
    <x v="0"/>
    <s v="8W"/>
    <s v="1305 Arronimink Cir"/>
    <x v="23"/>
    <n v="3"/>
    <n v="2"/>
    <n v="1"/>
    <n v="2"/>
    <n v="2"/>
    <n v="1980"/>
    <n v="0.26100000000000001"/>
    <n v="2714"/>
    <n v="294.39999999999998"/>
    <n v="799000"/>
    <n v="308.02999999999997"/>
    <n v="836000"/>
    <n v="13.629999999999995"/>
    <n v="4.6297554347826078E-2"/>
    <x v="147"/>
    <x v="394"/>
    <x v="11"/>
    <n v="4"/>
    <x v="4"/>
    <x v="20"/>
  </r>
  <r>
    <n v="513"/>
    <n v="6602678"/>
    <x v="0"/>
    <s v="8W"/>
    <s v="1401 Quaker Ridge Dr"/>
    <x v="23"/>
    <n v="4"/>
    <n v="2"/>
    <n v="1"/>
    <n v="2"/>
    <n v="2"/>
    <n v="1981"/>
    <n v="0.33600000000000002"/>
    <n v="2640"/>
    <n v="302.99"/>
    <n v="799900"/>
    <n v="322.73"/>
    <n v="852000"/>
    <n v="19.740000000000009"/>
    <n v="6.5150665038450142E-2"/>
    <x v="235"/>
    <x v="395"/>
    <x v="11"/>
    <n v="4"/>
    <x v="4"/>
    <x v="15"/>
  </r>
  <r>
    <n v="514"/>
    <n v="5623425"/>
    <x v="0"/>
    <s v="1N"/>
    <s v="11719 Spotted Horse Dr"/>
    <x v="14"/>
    <n v="3"/>
    <n v="2"/>
    <n v="0"/>
    <n v="2"/>
    <n v="1"/>
    <n v="1977"/>
    <n v="0.17899999999999999"/>
    <n v="1332"/>
    <n v="315.24"/>
    <n v="419900"/>
    <n v="303.3"/>
    <n v="404000"/>
    <n v="-11.939999999999998"/>
    <n v="-3.7875904073087163E-2"/>
    <x v="236"/>
    <x v="396"/>
    <x v="11"/>
    <n v="41"/>
    <x v="52"/>
    <x v="17"/>
  </r>
  <r>
    <n v="515"/>
    <n v="6765905"/>
    <x v="0"/>
    <s v="10S"/>
    <s v="2811 Wilcrest Dr"/>
    <x v="9"/>
    <n v="3"/>
    <n v="2"/>
    <n v="0"/>
    <n v="2"/>
    <n v="1"/>
    <n v="1982"/>
    <n v="0.16400000000000001"/>
    <n v="1408"/>
    <n v="316.05"/>
    <n v="445000"/>
    <n v="316.05"/>
    <n v="445000"/>
    <n v="0"/>
    <n v="0"/>
    <x v="1"/>
    <x v="1"/>
    <x v="11"/>
    <n v="4"/>
    <x v="3"/>
    <x v="1"/>
  </r>
  <r>
    <n v="516"/>
    <n v="1502268"/>
    <x v="0"/>
    <n v="5"/>
    <s v="2737 Lyons Rd"/>
    <x v="24"/>
    <n v="3"/>
    <n v="2"/>
    <n v="1"/>
    <n v="1"/>
    <n v="1"/>
    <n v="1949"/>
    <n v="0.14000000000000001"/>
    <n v="2000"/>
    <n v="325"/>
    <n v="650000"/>
    <n v="325"/>
    <n v="650000"/>
    <n v="0"/>
    <n v="0"/>
    <x v="1"/>
    <x v="1"/>
    <x v="11"/>
    <n v="0"/>
    <x v="1"/>
    <x v="1"/>
  </r>
  <r>
    <n v="517"/>
    <n v="4798721"/>
    <x v="0"/>
    <n v="4"/>
    <s v="1416 W 51st St"/>
    <x v="42"/>
    <n v="3"/>
    <n v="2"/>
    <n v="0"/>
    <n v="0"/>
    <n v="1"/>
    <n v="1947"/>
    <n v="0.16700000000000001"/>
    <n v="1584"/>
    <n v="331.44"/>
    <n v="525000"/>
    <n v="287.25"/>
    <n v="455000"/>
    <n v="-44.19"/>
    <n v="-0.13332729905865315"/>
    <x v="237"/>
    <x v="397"/>
    <x v="11"/>
    <n v="26"/>
    <x v="98"/>
    <x v="38"/>
  </r>
  <r>
    <n v="518"/>
    <n v="3015764"/>
    <x v="0"/>
    <s v="W"/>
    <s v="4804 Trail Crest Cir"/>
    <x v="17"/>
    <n v="3"/>
    <n v="2"/>
    <n v="0"/>
    <n v="2"/>
    <n v="1"/>
    <n v="1978"/>
    <n v="0.21"/>
    <n v="1666"/>
    <n v="353.54"/>
    <n v="589000"/>
    <n v="345.14"/>
    <n v="575000"/>
    <n v="-8.4000000000000341"/>
    <n v="-2.3759687729818502E-2"/>
    <x v="150"/>
    <x v="398"/>
    <x v="11"/>
    <n v="8"/>
    <x v="2"/>
    <x v="17"/>
  </r>
  <r>
    <n v="519"/>
    <n v="2392094"/>
    <x v="0"/>
    <s v="10S"/>
    <s v="6907 Cherrydale Dr"/>
    <x v="31"/>
    <n v="3"/>
    <n v="1"/>
    <n v="0"/>
    <n v="1"/>
    <n v="1"/>
    <n v="1972"/>
    <n v="0.182"/>
    <n v="880"/>
    <n v="372.73"/>
    <n v="328000"/>
    <n v="363.64"/>
    <n v="320000"/>
    <n v="-9.0900000000000318"/>
    <n v="-2.4387626432001801E-2"/>
    <x v="63"/>
    <x v="399"/>
    <x v="11"/>
    <n v="35"/>
    <x v="107"/>
    <x v="0"/>
  </r>
  <r>
    <n v="520"/>
    <n v="3131289"/>
    <x v="0"/>
    <n v="5"/>
    <s v="2710 Zaragosa St #A"/>
    <x v="24"/>
    <n v="3"/>
    <n v="3"/>
    <n v="0"/>
    <n v="1"/>
    <n v="2"/>
    <n v="2020"/>
    <n v="0.14499999999999999"/>
    <n v="1925"/>
    <n v="376.62"/>
    <n v="725000"/>
    <n v="392.21"/>
    <n v="755000"/>
    <n v="15.589999999999975"/>
    <n v="4.1394509054219042E-2"/>
    <x v="10"/>
    <x v="400"/>
    <x v="11"/>
    <n v="8"/>
    <x v="2"/>
    <x v="9"/>
  </r>
  <r>
    <n v="521"/>
    <n v="5616364"/>
    <x v="0"/>
    <s v="1B"/>
    <s v="5215 Valley Oak Dr"/>
    <x v="34"/>
    <n v="3"/>
    <n v="2"/>
    <n v="0"/>
    <n v="0"/>
    <n v="1"/>
    <n v="1950"/>
    <n v="0.187"/>
    <n v="1317"/>
    <n v="417.62"/>
    <n v="550000"/>
    <n v="394.84"/>
    <n v="520000"/>
    <n v="-22.78000000000003"/>
    <n v="-5.4547196015516566E-2"/>
    <x v="238"/>
    <x v="401"/>
    <x v="11"/>
    <n v="101"/>
    <x v="35"/>
    <x v="45"/>
  </r>
  <r>
    <n v="522"/>
    <n v="4046964"/>
    <x v="0"/>
    <n v="5"/>
    <s v="1502 Willow St #1"/>
    <x v="24"/>
    <n v="3"/>
    <n v="2"/>
    <n v="0"/>
    <n v="0"/>
    <n v="2"/>
    <n v="2019"/>
    <n v="0.107"/>
    <n v="1746"/>
    <n v="422.39"/>
    <n v="737500"/>
    <n v="410.14"/>
    <n v="716100"/>
    <n v="-12.25"/>
    <n v="-2.9001633561400602E-2"/>
    <x v="239"/>
    <x v="402"/>
    <x v="11"/>
    <n v="417"/>
    <x v="108"/>
    <x v="11"/>
  </r>
  <r>
    <n v="523"/>
    <n v="3674674"/>
    <x v="0"/>
    <s v="10N"/>
    <s v="4511 S 3rd Street #2"/>
    <x v="31"/>
    <n v="2"/>
    <n v="2"/>
    <n v="0"/>
    <n v="1"/>
    <n v="2"/>
    <n v="2020"/>
    <n v="0.19500000000000001"/>
    <n v="1100"/>
    <n v="427.26"/>
    <n v="469990"/>
    <n v="427.26"/>
    <n v="469990"/>
    <n v="0"/>
    <n v="0"/>
    <x v="1"/>
    <x v="1"/>
    <x v="11"/>
    <n v="50"/>
    <x v="60"/>
    <x v="1"/>
  </r>
  <r>
    <n v="524"/>
    <n v="3655250"/>
    <x v="0"/>
    <n v="7"/>
    <s v="1913 Barton Hills Dr"/>
    <x v="26"/>
    <n v="3"/>
    <n v="2"/>
    <n v="0"/>
    <n v="2"/>
    <n v="1"/>
    <n v="1970"/>
    <n v="0.314"/>
    <n v="2278"/>
    <n v="460.93"/>
    <n v="1050000"/>
    <n v="476.29"/>
    <n v="1085000"/>
    <n v="15.360000000000014"/>
    <n v="3.3323932050419836E-2"/>
    <x v="67"/>
    <x v="403"/>
    <x v="11"/>
    <n v="5"/>
    <x v="16"/>
    <x v="20"/>
  </r>
  <r>
    <n v="525"/>
    <n v="3365345"/>
    <x v="0"/>
    <n v="4"/>
    <s v="1206 W 43rd St"/>
    <x v="42"/>
    <n v="2"/>
    <n v="1"/>
    <n v="0"/>
    <n v="0"/>
    <n v="1"/>
    <n v="1940"/>
    <n v="0"/>
    <n v="1176"/>
    <n v="467.69"/>
    <n v="550000"/>
    <n v="433.67"/>
    <n v="510000"/>
    <n v="-34.019999999999982"/>
    <n v="-7.274049049584122E-2"/>
    <x v="240"/>
    <x v="192"/>
    <x v="11"/>
    <n v="35"/>
    <x v="45"/>
    <x v="26"/>
  </r>
  <r>
    <n v="526"/>
    <n v="8448433"/>
    <x v="0"/>
    <s v="1B"/>
    <s v="3207 Churchill Dr"/>
    <x v="37"/>
    <n v="4"/>
    <n v="3"/>
    <n v="1"/>
    <n v="2"/>
    <n v="2"/>
    <n v="2011"/>
    <n v="0.223"/>
    <n v="3110"/>
    <n v="473.95"/>
    <n v="1474000"/>
    <n v="477.49"/>
    <n v="1485000"/>
    <n v="3.5400000000000205"/>
    <n v="7.4691423145901896E-3"/>
    <x v="97"/>
    <x v="404"/>
    <x v="11"/>
    <n v="127"/>
    <x v="109"/>
    <x v="4"/>
  </r>
  <r>
    <n v="527"/>
    <n v="6467858"/>
    <x v="0"/>
    <n v="4"/>
    <s v="101 E 56th St"/>
    <x v="22"/>
    <n v="2"/>
    <n v="2"/>
    <n v="0"/>
    <n v="0"/>
    <n v="2"/>
    <n v="2020"/>
    <n v="7.5999999999999998E-2"/>
    <n v="937"/>
    <n v="512.16999999999996"/>
    <n v="479900"/>
    <n v="501.01"/>
    <n v="469450"/>
    <n v="-11.159999999999968"/>
    <n v="-2.1789640158541047E-2"/>
    <x v="241"/>
    <x v="405"/>
    <x v="11"/>
    <n v="60"/>
    <x v="24"/>
    <x v="0"/>
  </r>
  <r>
    <n v="528"/>
    <n v="7488436"/>
    <x v="0"/>
    <n v="4"/>
    <s v="1913 W 37th St"/>
    <x v="34"/>
    <n v="2"/>
    <n v="1"/>
    <n v="0"/>
    <n v="1"/>
    <n v="1"/>
    <n v="1942"/>
    <n v="0.161"/>
    <n v="1149"/>
    <n v="651.87"/>
    <n v="749000"/>
    <n v="639.69000000000005"/>
    <n v="735000"/>
    <n v="-12.17999999999995"/>
    <n v="-1.8684707073496173E-2"/>
    <x v="150"/>
    <x v="406"/>
    <x v="11"/>
    <n v="36"/>
    <x v="45"/>
    <x v="17"/>
  </r>
  <r>
    <n v="529"/>
    <n v="1113757"/>
    <x v="0"/>
    <s v="1B"/>
    <s v="700 Oakland Ave"/>
    <x v="37"/>
    <n v="3"/>
    <n v="3"/>
    <n v="1"/>
    <n v="2"/>
    <n v="3"/>
    <n v="2013"/>
    <n v="0.113"/>
    <n v="2763"/>
    <n v="758.23"/>
    <n v="2095000"/>
    <n v="719.51"/>
    <n v="1988000"/>
    <n v="-38.720000000000027"/>
    <n v="-5.1066299144059225E-2"/>
    <x v="242"/>
    <x v="407"/>
    <x v="11"/>
    <n v="155"/>
    <x v="56"/>
    <x v="13"/>
  </r>
  <r>
    <n v="530"/>
    <n v="4319123"/>
    <x v="0"/>
    <s v="1B"/>
    <s v="1604 W 8th St"/>
    <x v="37"/>
    <n v="2"/>
    <n v="1"/>
    <n v="0"/>
    <n v="0"/>
    <n v="1"/>
    <n v="1923"/>
    <n v="0.11700000000000001"/>
    <n v="732"/>
    <n v="941.26"/>
    <n v="689000"/>
    <n v="924.18"/>
    <n v="676500"/>
    <n v="-17.080000000000041"/>
    <n v="-1.8145889552302275E-2"/>
    <x v="243"/>
    <x v="408"/>
    <x v="11"/>
    <n v="1"/>
    <x v="5"/>
    <x v="17"/>
  </r>
  <r>
    <n v="531"/>
    <n v="7340495"/>
    <x v="0"/>
    <s v="NE"/>
    <s v="6846 Thistle Hill Way"/>
    <x v="28"/>
    <n v="5"/>
    <n v="2"/>
    <n v="1"/>
    <n v="2"/>
    <n v="2"/>
    <n v="2001"/>
    <n v="0.19400000000000001"/>
    <n v="2643"/>
    <n v="113.51"/>
    <n v="300000"/>
    <n v="126.75"/>
    <n v="335000"/>
    <n v="13.239999999999995"/>
    <n v="0.11664170557660113"/>
    <x v="67"/>
    <x v="409"/>
    <x v="12"/>
    <n v="5"/>
    <x v="16"/>
    <x v="20"/>
  </r>
  <r>
    <n v="532"/>
    <n v="1318541"/>
    <x v="0"/>
    <s v="5E"/>
    <s v="3303 Barksdale Dr"/>
    <x v="4"/>
    <n v="4"/>
    <n v="2"/>
    <n v="1"/>
    <n v="2"/>
    <n v="2"/>
    <n v="2005"/>
    <n v="0.107"/>
    <n v="2345"/>
    <n v="115.14"/>
    <n v="270000"/>
    <n v="117.27"/>
    <n v="275000"/>
    <n v="2.1299999999999955"/>
    <n v="1.849921834288688E-2"/>
    <x v="15"/>
    <x v="410"/>
    <x v="12"/>
    <n v="4"/>
    <x v="4"/>
    <x v="12"/>
  </r>
  <r>
    <n v="533"/>
    <n v="3374198"/>
    <x v="0"/>
    <s v="2N"/>
    <s v="1304 Quailfield Cir"/>
    <x v="19"/>
    <n v="5"/>
    <n v="3"/>
    <n v="1"/>
    <n v="2"/>
    <n v="1.5"/>
    <n v="1971"/>
    <n v="0.221"/>
    <n v="2733"/>
    <n v="118.92"/>
    <n v="325000"/>
    <n v="134.28"/>
    <n v="367000"/>
    <n v="15.36"/>
    <n v="0.12916246215943492"/>
    <x v="39"/>
    <x v="411"/>
    <x v="12"/>
    <n v="1"/>
    <x v="5"/>
    <x v="2"/>
  </r>
  <r>
    <n v="534"/>
    <n v="3023057"/>
    <x v="0"/>
    <s v="NE"/>
    <s v="6004 Gaelic Ct"/>
    <x v="28"/>
    <n v="3"/>
    <n v="2"/>
    <n v="0"/>
    <n v="2"/>
    <n v="1"/>
    <n v="2008"/>
    <n v="0.16500000000000001"/>
    <n v="1918"/>
    <n v="138.16"/>
    <n v="265000"/>
    <n v="142.08000000000001"/>
    <n v="272500"/>
    <n v="3.9200000000000159"/>
    <n v="2.8372900984366067E-2"/>
    <x v="166"/>
    <x v="257"/>
    <x v="12"/>
    <n v="9"/>
    <x v="2"/>
    <x v="4"/>
  </r>
  <r>
    <n v="535"/>
    <n v="2272550"/>
    <x v="0"/>
    <s v="LS"/>
    <s v="111 Indian Bend Dr"/>
    <x v="16"/>
    <n v="6"/>
    <n v="5"/>
    <n v="1"/>
    <n v="2"/>
    <n v="2"/>
    <n v="1983"/>
    <n v="0.374"/>
    <n v="6559"/>
    <n v="141.03"/>
    <n v="925000"/>
    <n v="134.16999999999999"/>
    <n v="880000"/>
    <n v="-6.8600000000000136"/>
    <n v="-4.8642132879529273E-2"/>
    <x v="244"/>
    <x v="412"/>
    <x v="12"/>
    <n v="107"/>
    <x v="78"/>
    <x v="40"/>
  </r>
  <r>
    <n v="536"/>
    <n v="2872459"/>
    <x v="0"/>
    <s v="N"/>
    <s v="2010 Surrender Ave"/>
    <x v="5"/>
    <n v="4"/>
    <n v="3"/>
    <n v="0"/>
    <n v="2"/>
    <n v="2"/>
    <n v="1984"/>
    <n v="0.318"/>
    <n v="2490"/>
    <n v="144.18"/>
    <n v="359000"/>
    <n v="155.02000000000001"/>
    <n v="386000"/>
    <n v="10.840000000000003"/>
    <n v="7.5183798030240001E-2"/>
    <x v="191"/>
    <x v="413"/>
    <x v="12"/>
    <n v="7"/>
    <x v="11"/>
    <x v="19"/>
  </r>
  <r>
    <n v="537"/>
    <n v="1371296"/>
    <x v="0"/>
    <s v="3E"/>
    <s v="7824 Big Wind Way"/>
    <x v="1"/>
    <n v="3"/>
    <n v="2"/>
    <n v="1"/>
    <n v="2"/>
    <n v="2"/>
    <n v="2020"/>
    <n v="0.14000000000000001"/>
    <n v="2469"/>
    <n v="151.58000000000001"/>
    <n v="374257"/>
    <n v="151.58000000000001"/>
    <n v="374257"/>
    <n v="0"/>
    <n v="0"/>
    <x v="1"/>
    <x v="1"/>
    <x v="12"/>
    <n v="17"/>
    <x v="19"/>
    <x v="1"/>
  </r>
  <r>
    <n v="538"/>
    <n v="2510740"/>
    <x v="0"/>
    <n v="11"/>
    <s v="5004 Bonneville Bnd"/>
    <x v="8"/>
    <n v="4"/>
    <n v="2"/>
    <n v="1"/>
    <n v="2"/>
    <n v="2"/>
    <n v="2017"/>
    <n v="0.152"/>
    <n v="2436"/>
    <n v="155.94999999999999"/>
    <n v="379900"/>
    <n v="160.06"/>
    <n v="389900"/>
    <n v="4.1100000000000136"/>
    <n v="2.6354600833600604E-2"/>
    <x v="4"/>
    <x v="414"/>
    <x v="12"/>
    <n v="5"/>
    <x v="16"/>
    <x v="4"/>
  </r>
  <r>
    <n v="539"/>
    <n v="2300868"/>
    <x v="0"/>
    <s v="3E"/>
    <s v="7708 Linnie Ln"/>
    <x v="1"/>
    <n v="4"/>
    <n v="2"/>
    <n v="0"/>
    <n v="2"/>
    <n v="1"/>
    <n v="2020"/>
    <n v="0"/>
    <n v="2025"/>
    <n v="163.95"/>
    <n v="331990"/>
    <n v="163.95"/>
    <n v="331990"/>
    <n v="0"/>
    <n v="0"/>
    <x v="1"/>
    <x v="1"/>
    <x v="12"/>
    <n v="19"/>
    <x v="69"/>
    <x v="1"/>
  </r>
  <r>
    <n v="540"/>
    <n v="3050753"/>
    <x v="0"/>
    <s v="3E"/>
    <s v="7706 Daves Landing Dr"/>
    <x v="1"/>
    <n v="3"/>
    <n v="2"/>
    <n v="1"/>
    <n v="2"/>
    <n v="2"/>
    <n v="2020"/>
    <n v="0"/>
    <n v="1813"/>
    <n v="169.33"/>
    <n v="306990"/>
    <n v="169.33"/>
    <n v="306990"/>
    <n v="0"/>
    <n v="0"/>
    <x v="1"/>
    <x v="1"/>
    <x v="12"/>
    <n v="28"/>
    <x v="110"/>
    <x v="1"/>
  </r>
  <r>
    <n v="541"/>
    <n v="4781040"/>
    <x v="0"/>
    <s v="NE"/>
    <s v="1801 Horse Wagon Dr"/>
    <x v="28"/>
    <n v="3"/>
    <n v="2"/>
    <n v="0"/>
    <n v="2"/>
    <n v="1"/>
    <n v="2006"/>
    <n v="0.13800000000000001"/>
    <n v="1683"/>
    <n v="169.34"/>
    <n v="285000"/>
    <n v="175.79"/>
    <n v="295850"/>
    <n v="6.4499999999999886"/>
    <n v="3.8089051612141184E-2"/>
    <x v="245"/>
    <x v="415"/>
    <x v="12"/>
    <n v="7"/>
    <x v="11"/>
    <x v="4"/>
  </r>
  <r>
    <n v="542"/>
    <n v="1122307"/>
    <x v="0"/>
    <s v="SWE"/>
    <s v="10301 Garbacz Dr"/>
    <x v="9"/>
    <n v="4"/>
    <n v="2"/>
    <n v="0"/>
    <n v="1"/>
    <n v="2"/>
    <n v="2001"/>
    <n v="0.128"/>
    <n v="1680"/>
    <n v="178.51"/>
    <n v="299900"/>
    <n v="193.45"/>
    <n v="325000"/>
    <n v="14.939999999999998"/>
    <n v="8.3692790319870022E-2"/>
    <x v="76"/>
    <x v="416"/>
    <x v="12"/>
    <n v="3"/>
    <x v="3"/>
    <x v="19"/>
  </r>
  <r>
    <n v="543"/>
    <n v="2058722"/>
    <x v="0"/>
    <n v="11"/>
    <s v="2001 Melissa Oaks Ln"/>
    <x v="8"/>
    <n v="3"/>
    <n v="2"/>
    <n v="0"/>
    <n v="2"/>
    <n v="1"/>
    <n v="2006"/>
    <n v="0.13800000000000001"/>
    <n v="1880"/>
    <n v="178.72"/>
    <n v="336000"/>
    <n v="176.86"/>
    <n v="332500"/>
    <n v="-1.8599999999999852"/>
    <n v="-1.0407341092211198E-2"/>
    <x v="168"/>
    <x v="417"/>
    <x v="12"/>
    <n v="8"/>
    <x v="2"/>
    <x v="6"/>
  </r>
  <r>
    <n v="544"/>
    <n v="8606148"/>
    <x v="0"/>
    <s v="10S"/>
    <s v="3303 Silkgrass Bnd"/>
    <x v="9"/>
    <n v="4"/>
    <n v="3"/>
    <n v="1"/>
    <n v="2"/>
    <n v="2"/>
    <n v="1997"/>
    <n v="0.15"/>
    <n v="2655"/>
    <n v="184.52"/>
    <n v="489900"/>
    <n v="193.22"/>
    <n v="513000"/>
    <n v="8.6999999999999886"/>
    <n v="4.7149360502926445E-2"/>
    <x v="145"/>
    <x v="418"/>
    <x v="12"/>
    <n v="8"/>
    <x v="2"/>
    <x v="19"/>
  </r>
  <r>
    <n v="545"/>
    <n v="4666909"/>
    <x v="0"/>
    <s v="N"/>
    <s v="1861 Dapplegrey Ln"/>
    <x v="6"/>
    <n v="4"/>
    <n v="2"/>
    <n v="0"/>
    <n v="2"/>
    <n v="1"/>
    <n v="1995"/>
    <n v="0.14599999999999999"/>
    <n v="2109"/>
    <n v="187.29"/>
    <n v="395000"/>
    <n v="189.66"/>
    <n v="400000"/>
    <n v="2.3700000000000045"/>
    <n v="1.2654172673394226E-2"/>
    <x v="15"/>
    <x v="419"/>
    <x v="12"/>
    <n v="2"/>
    <x v="6"/>
    <x v="12"/>
  </r>
  <r>
    <n v="546"/>
    <n v="7869740"/>
    <x v="0"/>
    <s v="W"/>
    <s v="5820 Harper Park Dr #18"/>
    <x v="17"/>
    <n v="3"/>
    <n v="3"/>
    <n v="1"/>
    <n v="2"/>
    <n v="2"/>
    <n v="2018"/>
    <n v="0"/>
    <n v="2901"/>
    <n v="189.25"/>
    <n v="549000"/>
    <n v="195.45"/>
    <n v="567000"/>
    <n v="6.1999999999999886"/>
    <n v="3.2760898282694788E-2"/>
    <x v="119"/>
    <x v="420"/>
    <x v="12"/>
    <n v="3"/>
    <x v="6"/>
    <x v="10"/>
  </r>
  <r>
    <n v="547"/>
    <n v="6431236"/>
    <x v="0"/>
    <s v="LS"/>
    <s v="207 Sumalt Gap Way"/>
    <x v="11"/>
    <n v="4"/>
    <n v="3"/>
    <n v="0"/>
    <n v="2"/>
    <n v="2"/>
    <n v="2017"/>
    <n v="0.17699999999999999"/>
    <n v="3081"/>
    <n v="191.17"/>
    <n v="589000"/>
    <n v="194.74"/>
    <n v="600000"/>
    <n v="3.5700000000000216"/>
    <n v="1.8674478213108865E-2"/>
    <x v="97"/>
    <x v="177"/>
    <x v="12"/>
    <n v="3"/>
    <x v="3"/>
    <x v="4"/>
  </r>
  <r>
    <n v="548"/>
    <n v="6624237"/>
    <x v="0"/>
    <s v="RRW"/>
    <s v="16206 Braesgate Dr"/>
    <x v="27"/>
    <n v="3"/>
    <n v="2"/>
    <n v="0"/>
    <n v="2"/>
    <n v="1"/>
    <n v="1993"/>
    <n v="0.18099999999999999"/>
    <n v="2575"/>
    <n v="191.84"/>
    <n v="494000"/>
    <n v="205.83"/>
    <n v="530000"/>
    <n v="13.990000000000009"/>
    <n v="7.2925354462051756E-2"/>
    <x v="148"/>
    <x v="421"/>
    <x v="12"/>
    <n v="1"/>
    <x v="5"/>
    <x v="20"/>
  </r>
  <r>
    <n v="549"/>
    <n v="8282635"/>
    <x v="0"/>
    <s v="NW"/>
    <s v="13620 Hymeadow Cir"/>
    <x v="3"/>
    <n v="3"/>
    <n v="2"/>
    <n v="1"/>
    <n v="2"/>
    <n v="1.5"/>
    <n v="2012"/>
    <n v="0.13100000000000001"/>
    <n v="2401"/>
    <n v="199.88"/>
    <n v="479900"/>
    <n v="208.25"/>
    <n v="500000"/>
    <n v="8.3700000000000045"/>
    <n v="4.1875125075045053E-2"/>
    <x v="113"/>
    <x v="422"/>
    <x v="12"/>
    <n v="2"/>
    <x v="6"/>
    <x v="10"/>
  </r>
  <r>
    <n v="550"/>
    <n v="1445017"/>
    <x v="0"/>
    <s v="SWE"/>
    <s v="3313 Raspberry Cv"/>
    <x v="9"/>
    <n v="4"/>
    <n v="3"/>
    <n v="1"/>
    <n v="3"/>
    <n v="1"/>
    <n v="2008"/>
    <n v="0.433"/>
    <n v="3443"/>
    <n v="200.38"/>
    <n v="689900"/>
    <n v="242.52"/>
    <n v="835000"/>
    <n v="42.140000000000015"/>
    <n v="0.21030042918454944"/>
    <x v="246"/>
    <x v="423"/>
    <x v="12"/>
    <n v="5"/>
    <x v="4"/>
    <x v="50"/>
  </r>
  <r>
    <n v="551"/>
    <n v="3837346"/>
    <x v="0"/>
    <s v="N"/>
    <s v="2400 Rodeo Dr"/>
    <x v="6"/>
    <n v="3"/>
    <n v="2"/>
    <n v="0"/>
    <n v="2"/>
    <n v="1"/>
    <n v="1996"/>
    <n v="0.17499999999999999"/>
    <n v="1973"/>
    <n v="202.74"/>
    <n v="400000"/>
    <n v="202.74"/>
    <n v="400000"/>
    <n v="0"/>
    <n v="0"/>
    <x v="1"/>
    <x v="1"/>
    <x v="12"/>
    <n v="14"/>
    <x v="27"/>
    <x v="1"/>
  </r>
  <r>
    <n v="552"/>
    <n v="5368168"/>
    <x v="0"/>
    <s v="NW"/>
    <s v="10012 Hidden Meadow Dr"/>
    <x v="18"/>
    <n v="4"/>
    <n v="2"/>
    <n v="0"/>
    <n v="2"/>
    <n v="2"/>
    <n v="1977"/>
    <n v="0.309"/>
    <n v="1805"/>
    <n v="204.43"/>
    <n v="369000"/>
    <n v="204.43"/>
    <n v="369000"/>
    <n v="0"/>
    <n v="0"/>
    <x v="1"/>
    <x v="1"/>
    <x v="12"/>
    <n v="11"/>
    <x v="7"/>
    <x v="1"/>
  </r>
  <r>
    <n v="553"/>
    <n v="9468986"/>
    <x v="0"/>
    <s v="N"/>
    <s v="16024 Hampton Bliss Trce"/>
    <x v="5"/>
    <n v="3"/>
    <n v="2"/>
    <n v="0"/>
    <n v="2"/>
    <n v="1"/>
    <n v="2012"/>
    <n v="0.11"/>
    <n v="1280"/>
    <n v="210.16"/>
    <n v="269000"/>
    <n v="240.63"/>
    <n v="308000"/>
    <n v="30.47"/>
    <n v="0.14498477350590025"/>
    <x v="187"/>
    <x v="424"/>
    <x v="12"/>
    <n v="4"/>
    <x v="3"/>
    <x v="2"/>
  </r>
  <r>
    <n v="554"/>
    <n v="1491119"/>
    <x v="0"/>
    <s v="SWE"/>
    <s v="2605 Alsatia Dr"/>
    <x v="9"/>
    <n v="4"/>
    <n v="2"/>
    <n v="0"/>
    <n v="3"/>
    <n v="1"/>
    <n v="2007"/>
    <n v="0.42"/>
    <n v="2460"/>
    <n v="211.18"/>
    <n v="519500"/>
    <n v="217.48"/>
    <n v="535000"/>
    <n v="6.2999999999999829"/>
    <n v="2.9832370489629619E-2"/>
    <x v="247"/>
    <x v="425"/>
    <x v="12"/>
    <n v="6"/>
    <x v="32"/>
    <x v="8"/>
  </r>
  <r>
    <n v="555"/>
    <n v="5349051"/>
    <x v="0"/>
    <s v="CLS"/>
    <s v="11017 Strasburg Ln"/>
    <x v="27"/>
    <n v="2"/>
    <n v="2"/>
    <n v="1"/>
    <n v="2"/>
    <n v="1"/>
    <n v="2014"/>
    <n v="0.14699999999999999"/>
    <n v="2060"/>
    <n v="213.59"/>
    <n v="440000"/>
    <n v="230.19"/>
    <n v="474200"/>
    <n v="16.599999999999994"/>
    <n v="7.7718994334940741E-2"/>
    <x v="248"/>
    <x v="426"/>
    <x v="12"/>
    <n v="4"/>
    <x v="4"/>
    <x v="20"/>
  </r>
  <r>
    <n v="556"/>
    <n v="8120056"/>
    <x v="0"/>
    <s v="HD"/>
    <s v="875 Spectacular Bid Dr"/>
    <x v="7"/>
    <n v="4"/>
    <n v="4"/>
    <n v="1"/>
    <n v="3"/>
    <n v="2"/>
    <n v="2019"/>
    <n v="1.93"/>
    <n v="5483"/>
    <n v="217.03"/>
    <n v="1190000"/>
    <n v="223.42"/>
    <n v="1225000"/>
    <n v="6.3899999999999864"/>
    <n v="2.9442934156568155E-2"/>
    <x v="67"/>
    <x v="101"/>
    <x v="12"/>
    <n v="17"/>
    <x v="75"/>
    <x v="20"/>
  </r>
  <r>
    <n v="557"/>
    <n v="5355986"/>
    <x v="0"/>
    <s v="LS"/>
    <s v="2209 Lakehurst Rd"/>
    <x v="43"/>
    <n v="5"/>
    <n v="3"/>
    <n v="2"/>
    <n v="3"/>
    <n v="2"/>
    <n v="2008"/>
    <n v="0.68899999999999995"/>
    <n v="4819"/>
    <n v="217.89"/>
    <n v="1050000"/>
    <n v="231.38"/>
    <n v="1115000"/>
    <n v="13.490000000000009"/>
    <n v="6.1911973931800493E-2"/>
    <x v="192"/>
    <x v="427"/>
    <x v="12"/>
    <n v="49"/>
    <x v="83"/>
    <x v="44"/>
  </r>
  <r>
    <n v="558"/>
    <n v="9917482"/>
    <x v="0"/>
    <s v="LS"/>
    <s v="3003 Noack Dr"/>
    <x v="16"/>
    <n v="3"/>
    <n v="3"/>
    <n v="0"/>
    <n v="2"/>
    <n v="1"/>
    <n v="2014"/>
    <n v="0.22800000000000001"/>
    <n v="2493"/>
    <n v="222.58"/>
    <n v="554900"/>
    <n v="222.58"/>
    <n v="554900"/>
    <n v="0"/>
    <n v="0"/>
    <x v="1"/>
    <x v="1"/>
    <x v="12"/>
    <n v="3"/>
    <x v="3"/>
    <x v="1"/>
  </r>
  <r>
    <n v="559"/>
    <n v="5344347"/>
    <x v="0"/>
    <s v="1N"/>
    <s v="12301 Cabana Ln"/>
    <x v="6"/>
    <n v="3"/>
    <n v="2"/>
    <n v="0"/>
    <n v="2"/>
    <n v="1"/>
    <n v="1983"/>
    <n v="0.222"/>
    <n v="1708"/>
    <n v="234.19"/>
    <n v="400000"/>
    <n v="240.05"/>
    <n v="410000"/>
    <n v="5.8600000000000136"/>
    <n v="2.5022417695034004E-2"/>
    <x v="4"/>
    <x v="428"/>
    <x v="12"/>
    <n v="5"/>
    <x v="4"/>
    <x v="4"/>
  </r>
  <r>
    <n v="560"/>
    <n v="2677249"/>
    <x v="0"/>
    <s v="10S"/>
    <s v="4508 Kalama Dr"/>
    <x v="15"/>
    <n v="3"/>
    <n v="2"/>
    <n v="1"/>
    <n v="2"/>
    <n v="2"/>
    <n v="1991"/>
    <n v="0.14799999999999999"/>
    <n v="1664"/>
    <n v="240.32"/>
    <n v="399900"/>
    <n v="240.38"/>
    <n v="400000"/>
    <n v="6.0000000000002274E-2"/>
    <n v="2.4966711051931708E-4"/>
    <x v="107"/>
    <x v="429"/>
    <x v="12"/>
    <n v="18"/>
    <x v="95"/>
    <x v="1"/>
  </r>
  <r>
    <n v="561"/>
    <n v="4812422"/>
    <x v="0"/>
    <s v="SWW"/>
    <s v="8908 Tiombe Bnd"/>
    <x v="15"/>
    <n v="3"/>
    <n v="2"/>
    <n v="0"/>
    <n v="2"/>
    <n v="1"/>
    <n v="2002"/>
    <n v="0.155"/>
    <n v="1894"/>
    <n v="242.34"/>
    <n v="459000"/>
    <n v="250.79"/>
    <n v="475000"/>
    <n v="8.4499999999999886"/>
    <n v="3.4868366757448165E-2"/>
    <x v="9"/>
    <x v="430"/>
    <x v="12"/>
    <n v="2"/>
    <x v="6"/>
    <x v="8"/>
  </r>
  <r>
    <n v="562"/>
    <n v="7148481"/>
    <x v="0"/>
    <s v="1N"/>
    <s v="8108 Wexford Dr"/>
    <x v="14"/>
    <n v="4"/>
    <n v="3"/>
    <n v="0"/>
    <n v="2"/>
    <n v="2"/>
    <n v="1981"/>
    <n v="0.20300000000000001"/>
    <n v="2119"/>
    <n v="243.04"/>
    <n v="515000"/>
    <n v="239.26"/>
    <n v="507000"/>
    <n v="-3.7800000000000011"/>
    <n v="-1.5552995391705075E-2"/>
    <x v="63"/>
    <x v="431"/>
    <x v="12"/>
    <n v="12"/>
    <x v="65"/>
    <x v="0"/>
  </r>
  <r>
    <n v="563"/>
    <n v="3446746"/>
    <x v="0"/>
    <s v="3E"/>
    <s v="6308 Keegans Dr"/>
    <x v="1"/>
    <n v="3"/>
    <n v="2"/>
    <n v="1"/>
    <n v="2"/>
    <n v="1"/>
    <n v="2020"/>
    <n v="0.28499999999999998"/>
    <n v="2200"/>
    <n v="245.07"/>
    <n v="539158"/>
    <n v="245.07"/>
    <n v="539158"/>
    <n v="0"/>
    <n v="0"/>
    <x v="1"/>
    <x v="1"/>
    <x v="12"/>
    <n v="0"/>
    <x v="1"/>
    <x v="1"/>
  </r>
  <r>
    <n v="564"/>
    <n v="5061249"/>
    <x v="0"/>
    <s v="LS"/>
    <s v="13405 Byrds Nest Dr"/>
    <x v="11"/>
    <n v="5"/>
    <n v="3"/>
    <n v="0"/>
    <n v="2"/>
    <n v="1.5"/>
    <n v="1980"/>
    <n v="2.7"/>
    <n v="3648"/>
    <n v="246.44"/>
    <n v="899000"/>
    <n v="246.44"/>
    <n v="899000"/>
    <n v="0"/>
    <n v="0"/>
    <x v="1"/>
    <x v="1"/>
    <x v="12"/>
    <n v="1"/>
    <x v="5"/>
    <x v="1"/>
  </r>
  <r>
    <n v="565"/>
    <n v="3387652"/>
    <x v="0"/>
    <s v="10S"/>
    <s v="8520 Shallot Way"/>
    <x v="9"/>
    <n v="3"/>
    <n v="2"/>
    <n v="0"/>
    <n v="2"/>
    <n v="1"/>
    <n v="2008"/>
    <n v="0.153"/>
    <n v="1213"/>
    <n v="247.24"/>
    <n v="299899"/>
    <n v="263.81"/>
    <n v="320000"/>
    <n v="16.569999999999993"/>
    <n v="6.7019899692606341E-2"/>
    <x v="249"/>
    <x v="432"/>
    <x v="12"/>
    <n v="6"/>
    <x v="32"/>
    <x v="10"/>
  </r>
  <r>
    <n v="566"/>
    <n v="3600928"/>
    <x v="0"/>
    <s v="2N"/>
    <s v="1008 Little Elm Park"/>
    <x v="19"/>
    <n v="4"/>
    <n v="3"/>
    <n v="0"/>
    <n v="2"/>
    <n v="1"/>
    <n v="1969"/>
    <n v="0.27600000000000002"/>
    <n v="2160"/>
    <n v="247.69"/>
    <n v="535000"/>
    <n v="247.69"/>
    <n v="535000"/>
    <n v="0"/>
    <n v="0"/>
    <x v="1"/>
    <x v="1"/>
    <x v="12"/>
    <n v="4"/>
    <x v="4"/>
    <x v="1"/>
  </r>
  <r>
    <n v="567"/>
    <n v="7988139"/>
    <x v="0"/>
    <s v="1N"/>
    <s v="6801 Yaupon Dr"/>
    <x v="14"/>
    <n v="4"/>
    <n v="2"/>
    <n v="1"/>
    <n v="2"/>
    <n v="2"/>
    <n v="2002"/>
    <n v="0.21099999999999999"/>
    <n v="3366"/>
    <n v="251.04"/>
    <n v="845000"/>
    <n v="254.01"/>
    <n v="855000"/>
    <n v="2.9699999999999989"/>
    <n v="1.1830783938814527E-2"/>
    <x v="4"/>
    <x v="433"/>
    <x v="12"/>
    <n v="9"/>
    <x v="21"/>
    <x v="4"/>
  </r>
  <r>
    <n v="568"/>
    <n v="8201816"/>
    <x v="0"/>
    <s v="10N"/>
    <s v="3213 Western Dr"/>
    <x v="31"/>
    <n v="3"/>
    <n v="2"/>
    <n v="0"/>
    <n v="2"/>
    <n v="1"/>
    <n v="1981"/>
    <n v="0.252"/>
    <n v="1709"/>
    <n v="251.61"/>
    <n v="430000"/>
    <n v="236.98"/>
    <n v="405000"/>
    <n v="-14.630000000000024"/>
    <n v="-5.814554270498002E-2"/>
    <x v="82"/>
    <x v="434"/>
    <x v="12"/>
    <n v="6"/>
    <x v="32"/>
    <x v="33"/>
  </r>
  <r>
    <n v="569"/>
    <n v="9928746"/>
    <x v="0"/>
    <s v="W"/>
    <s v="5413 Apache Creek Cv"/>
    <x v="17"/>
    <n v="4"/>
    <n v="2"/>
    <n v="1"/>
    <n v="2"/>
    <n v="2"/>
    <n v="1998"/>
    <n v="0.17399999999999999"/>
    <n v="2574"/>
    <n v="262.24"/>
    <n v="675000"/>
    <n v="263.20999999999998"/>
    <n v="677500"/>
    <n v="0.96999999999997044"/>
    <n v="3.6989017693714551E-3"/>
    <x v="124"/>
    <x v="435"/>
    <x v="12"/>
    <n v="3"/>
    <x v="3"/>
    <x v="12"/>
  </r>
  <r>
    <n v="570"/>
    <n v="3253459"/>
    <x v="0"/>
    <s v="SWW"/>
    <s v="7914 Siringo Pass"/>
    <x v="15"/>
    <n v="3"/>
    <n v="2"/>
    <n v="0"/>
    <n v="2"/>
    <n v="1"/>
    <n v="1993"/>
    <n v="0.16"/>
    <n v="1659"/>
    <n v="264.62"/>
    <n v="439000"/>
    <n v="307.41000000000003"/>
    <n v="510000"/>
    <n v="42.79000000000002"/>
    <n v="0.1617035749376465"/>
    <x v="250"/>
    <x v="436"/>
    <x v="12"/>
    <n v="4"/>
    <x v="4"/>
    <x v="21"/>
  </r>
  <r>
    <n v="571"/>
    <n v="6800949"/>
    <x v="0"/>
    <n v="5"/>
    <s v="1407 Marcus Pl"/>
    <x v="21"/>
    <n v="3"/>
    <n v="2"/>
    <n v="0"/>
    <n v="0"/>
    <n v="1"/>
    <n v="1965"/>
    <n v="0.13400000000000001"/>
    <n v="1224"/>
    <n v="265.52"/>
    <n v="325000"/>
    <n v="277.77999999999997"/>
    <n v="340000"/>
    <n v="12.259999999999991"/>
    <n v="4.6173546248870108E-2"/>
    <x v="31"/>
    <x v="204"/>
    <x v="12"/>
    <n v="5"/>
    <x v="16"/>
    <x v="8"/>
  </r>
  <r>
    <n v="572"/>
    <n v="1788164"/>
    <x v="0"/>
    <s v="NW"/>
    <s v="11613 Sweetwater Trl"/>
    <x v="18"/>
    <n v="3"/>
    <n v="2"/>
    <n v="0"/>
    <n v="2"/>
    <n v="1"/>
    <n v="1981"/>
    <n v="0.184"/>
    <n v="1954"/>
    <n v="265.61"/>
    <n v="519000"/>
    <n v="265.61"/>
    <n v="519000"/>
    <n v="0"/>
    <n v="0"/>
    <x v="1"/>
    <x v="1"/>
    <x v="12"/>
    <n v="5"/>
    <x v="4"/>
    <x v="1"/>
  </r>
  <r>
    <n v="573"/>
    <n v="1894203"/>
    <x v="0"/>
    <n v="3"/>
    <s v="6712 Northeast Dr"/>
    <x v="20"/>
    <n v="3"/>
    <n v="2"/>
    <n v="0"/>
    <n v="2"/>
    <n v="1"/>
    <n v="1964"/>
    <n v="0.51400000000000001"/>
    <n v="1825"/>
    <n v="273.42"/>
    <n v="499000"/>
    <n v="254.79"/>
    <n v="465000"/>
    <n v="-18.630000000000024"/>
    <n v="-6.8136932192231811E-2"/>
    <x v="251"/>
    <x v="437"/>
    <x v="12"/>
    <n v="16"/>
    <x v="75"/>
    <x v="36"/>
  </r>
  <r>
    <n v="574"/>
    <n v="5357652"/>
    <x v="0"/>
    <n v="4"/>
    <s v="5602 Jim Hogg Ave #B"/>
    <x v="42"/>
    <n v="3"/>
    <n v="2"/>
    <n v="1"/>
    <n v="2"/>
    <n v="2"/>
    <n v="2010"/>
    <n v="8.2000000000000003E-2"/>
    <n v="2174"/>
    <n v="275.52999999999997"/>
    <n v="599000"/>
    <n v="275.52999999999997"/>
    <n v="599000"/>
    <n v="0"/>
    <n v="0"/>
    <x v="1"/>
    <x v="1"/>
    <x v="12"/>
    <n v="38"/>
    <x v="61"/>
    <x v="1"/>
  </r>
  <r>
    <n v="575"/>
    <n v="6890003"/>
    <x v="0"/>
    <s v="10S"/>
    <s v="8306 Longview Rd"/>
    <x v="31"/>
    <n v="3"/>
    <n v="2"/>
    <n v="1"/>
    <n v="0"/>
    <n v="2"/>
    <n v="2009"/>
    <n v="0.104"/>
    <n v="2034"/>
    <n v="277.29000000000002"/>
    <n v="564000"/>
    <n v="280.24"/>
    <n v="570000"/>
    <n v="2.9499999999999886"/>
    <n v="1.0638681524757432E-2"/>
    <x v="94"/>
    <x v="438"/>
    <x v="12"/>
    <n v="3"/>
    <x v="3"/>
    <x v="12"/>
  </r>
  <r>
    <n v="576"/>
    <n v="1559580"/>
    <x v="0"/>
    <s v="2N"/>
    <s v="917 Ken St"/>
    <x v="19"/>
    <n v="3"/>
    <n v="2"/>
    <n v="0"/>
    <n v="2"/>
    <n v="1"/>
    <n v="1981"/>
    <n v="0.21299999999999999"/>
    <n v="1173"/>
    <n v="289.86"/>
    <n v="340000"/>
    <n v="286.02"/>
    <n v="335500"/>
    <n v="-3.8400000000000318"/>
    <n v="-1.3247774787828716E-2"/>
    <x v="180"/>
    <x v="439"/>
    <x v="12"/>
    <n v="16"/>
    <x v="27"/>
    <x v="6"/>
  </r>
  <r>
    <n v="577"/>
    <n v="1880308"/>
    <x v="0"/>
    <n v="2"/>
    <s v="911 Morrow St"/>
    <x v="25"/>
    <n v="3"/>
    <n v="2"/>
    <n v="1"/>
    <n v="2"/>
    <n v="2"/>
    <n v="2014"/>
    <n v="8.7999999999999995E-2"/>
    <n v="2155"/>
    <n v="301.62"/>
    <n v="650000"/>
    <n v="295.58999999999997"/>
    <n v="637000"/>
    <n v="-6.0300000000000296"/>
    <n v="-1.9992042967973044E-2"/>
    <x v="227"/>
    <x v="41"/>
    <x v="12"/>
    <n v="15"/>
    <x v="27"/>
    <x v="17"/>
  </r>
  <r>
    <n v="578"/>
    <n v="1582218"/>
    <x v="0"/>
    <s v="10S"/>
    <s v="1103 Matthews Ln #1"/>
    <x v="31"/>
    <n v="4"/>
    <n v="3"/>
    <n v="1"/>
    <n v="2"/>
    <n v="1"/>
    <n v="2020"/>
    <n v="0.33"/>
    <n v="2108"/>
    <n v="308.35000000000002"/>
    <n v="650000"/>
    <n v="308.35000000000002"/>
    <n v="650000"/>
    <n v="0"/>
    <n v="0"/>
    <x v="1"/>
    <x v="1"/>
    <x v="12"/>
    <n v="0"/>
    <x v="1"/>
    <x v="1"/>
  </r>
  <r>
    <n v="579"/>
    <n v="5387495"/>
    <x v="0"/>
    <n v="2"/>
    <s v="1106 Morrow St #1"/>
    <x v="25"/>
    <n v="3"/>
    <n v="2"/>
    <n v="0"/>
    <n v="0"/>
    <n v="1"/>
    <n v="2019"/>
    <n v="0.13900000000000001"/>
    <n v="2340"/>
    <n v="311.54000000000002"/>
    <n v="729000"/>
    <n v="309.83"/>
    <n v="725000"/>
    <n v="-1.7100000000000364"/>
    <n v="-5.4888617833987168E-3"/>
    <x v="46"/>
    <x v="440"/>
    <x v="12"/>
    <n v="186"/>
    <x v="111"/>
    <x v="6"/>
  </r>
  <r>
    <n v="580"/>
    <n v="1434409"/>
    <x v="0"/>
    <s v="1N"/>
    <s v="5909 Jacob Gln"/>
    <x v="6"/>
    <n v="2"/>
    <n v="2"/>
    <n v="0"/>
    <n v="2"/>
    <n v="1"/>
    <n v="1984"/>
    <n v="9.1999999999999998E-2"/>
    <n v="1089"/>
    <n v="316.8"/>
    <n v="345000"/>
    <n v="298.44"/>
    <n v="325000"/>
    <n v="-18.360000000000014"/>
    <n v="-5.7954545454545495E-2"/>
    <x v="120"/>
    <x v="441"/>
    <x v="12"/>
    <n v="15"/>
    <x v="48"/>
    <x v="11"/>
  </r>
  <r>
    <n v="581"/>
    <n v="5898824"/>
    <x v="0"/>
    <s v="1A"/>
    <s v="5502 Blueridge Ct"/>
    <x v="34"/>
    <n v="3"/>
    <n v="2"/>
    <n v="0"/>
    <n v="2"/>
    <n v="1"/>
    <n v="1985"/>
    <n v="0.48099999999999998"/>
    <n v="2096"/>
    <n v="331.58"/>
    <n v="695000"/>
    <n v="301.27"/>
    <n v="631470"/>
    <n v="-30.310000000000002"/>
    <n v="-9.1410820918028837E-2"/>
    <x v="252"/>
    <x v="442"/>
    <x v="12"/>
    <n v="5"/>
    <x v="4"/>
    <x v="51"/>
  </r>
  <r>
    <n v="582"/>
    <n v="4733171"/>
    <x v="0"/>
    <n v="5"/>
    <s v="1112 Eleanor St"/>
    <x v="21"/>
    <n v="3"/>
    <n v="1"/>
    <n v="0"/>
    <n v="0"/>
    <n v="1"/>
    <n v="1945"/>
    <n v="0.2"/>
    <n v="1025"/>
    <n v="331.71"/>
    <n v="340000"/>
    <n v="320"/>
    <n v="328000"/>
    <n v="-11.70999999999998"/>
    <n v="-3.5301920352114741E-2"/>
    <x v="253"/>
    <x v="443"/>
    <x v="12"/>
    <n v="14"/>
    <x v="27"/>
    <x v="0"/>
  </r>
  <r>
    <n v="583"/>
    <n v="2336189"/>
    <x v="0"/>
    <n v="5"/>
    <s v="5003 Baker St #A"/>
    <x v="21"/>
    <n v="3"/>
    <n v="2"/>
    <n v="1"/>
    <n v="2"/>
    <n v="2"/>
    <n v="2020"/>
    <n v="0.124"/>
    <n v="1392"/>
    <n v="337.64"/>
    <n v="469999"/>
    <n v="337.64"/>
    <n v="469999"/>
    <n v="0"/>
    <n v="0"/>
    <x v="1"/>
    <x v="1"/>
    <x v="12"/>
    <n v="2"/>
    <x v="6"/>
    <x v="1"/>
  </r>
  <r>
    <n v="584"/>
    <n v="8787995"/>
    <x v="0"/>
    <n v="2"/>
    <s v="1100 W Saint Johns Ave"/>
    <x v="25"/>
    <n v="3"/>
    <n v="2"/>
    <n v="1"/>
    <n v="1"/>
    <n v="2"/>
    <n v="2020"/>
    <n v="0.1"/>
    <n v="1986"/>
    <n v="342.35"/>
    <n v="679900"/>
    <n v="342.35"/>
    <n v="679900"/>
    <n v="0"/>
    <n v="0"/>
    <x v="1"/>
    <x v="1"/>
    <x v="12"/>
    <n v="0"/>
    <x v="1"/>
    <x v="1"/>
  </r>
  <r>
    <n v="585"/>
    <n v="9634260"/>
    <x v="0"/>
    <s v="2N"/>
    <s v="1603 Sage Hollow Cir"/>
    <x v="19"/>
    <n v="3"/>
    <n v="2"/>
    <n v="0"/>
    <n v="2"/>
    <n v="1"/>
    <n v="1979"/>
    <n v="0.161"/>
    <n v="1483"/>
    <n v="343.9"/>
    <n v="510000"/>
    <n v="343.22"/>
    <n v="509000"/>
    <n v="-0.67999999999994998"/>
    <n v="-1.9773189880777841E-3"/>
    <x v="254"/>
    <x v="444"/>
    <x v="12"/>
    <n v="4"/>
    <x v="4"/>
    <x v="1"/>
  </r>
  <r>
    <n v="586"/>
    <n v="9278373"/>
    <x v="0"/>
    <n v="2"/>
    <s v="612 Irma Dr #1"/>
    <x v="12"/>
    <n v="3"/>
    <n v="2"/>
    <n v="1"/>
    <n v="0"/>
    <n v="2"/>
    <n v="2020"/>
    <n v="8.2000000000000003E-2"/>
    <n v="1806"/>
    <n v="363.79"/>
    <n v="657000"/>
    <n v="359.91"/>
    <n v="650000"/>
    <n v="-3.8799999999999955"/>
    <n v="-1.0665493828857295E-2"/>
    <x v="201"/>
    <x v="445"/>
    <x v="12"/>
    <n v="80"/>
    <x v="112"/>
    <x v="6"/>
  </r>
  <r>
    <n v="587"/>
    <n v="5110450"/>
    <x v="0"/>
    <s v="2N"/>
    <s v="8909 Georgian Dr"/>
    <x v="10"/>
    <n v="3"/>
    <n v="1"/>
    <n v="2"/>
    <n v="1"/>
    <n v="1"/>
    <n v="1949"/>
    <n v="0.70199999999999996"/>
    <n v="1416"/>
    <n v="370.76"/>
    <n v="525000"/>
    <n v="370.76"/>
    <n v="525000"/>
    <n v="0"/>
    <n v="0"/>
    <x v="1"/>
    <x v="1"/>
    <x v="12"/>
    <n v="25"/>
    <x v="113"/>
    <x v="1"/>
  </r>
  <r>
    <n v="588"/>
    <n v="8056782"/>
    <x v="0"/>
    <s v="1B"/>
    <s v="4722 Palisade Dr"/>
    <x v="34"/>
    <n v="4"/>
    <n v="3"/>
    <n v="0"/>
    <n v="2"/>
    <n v="2"/>
    <n v="1981"/>
    <n v="0.24"/>
    <n v="2619"/>
    <n v="372.28"/>
    <n v="975000"/>
    <n v="395.19"/>
    <n v="1035000"/>
    <n v="22.910000000000025"/>
    <n v="6.1539701300096776E-2"/>
    <x v="74"/>
    <x v="446"/>
    <x v="12"/>
    <n v="4"/>
    <x v="4"/>
    <x v="30"/>
  </r>
  <r>
    <n v="589"/>
    <n v="9315155"/>
    <x v="0"/>
    <s v="W"/>
    <s v="4828 Canyonbend Cir"/>
    <x v="17"/>
    <n v="3"/>
    <n v="2"/>
    <n v="0"/>
    <n v="2"/>
    <n v="1"/>
    <n v="1973"/>
    <n v="0.20599999999999999"/>
    <n v="1556"/>
    <n v="375.96"/>
    <n v="585000"/>
    <n v="362.15"/>
    <n v="563500"/>
    <n v="-13.810000000000002"/>
    <n v="-3.6732631130971388E-2"/>
    <x v="255"/>
    <x v="447"/>
    <x v="12"/>
    <n v="30"/>
    <x v="15"/>
    <x v="11"/>
  </r>
  <r>
    <n v="590"/>
    <n v="8524302"/>
    <x v="0"/>
    <n v="6"/>
    <s v="2300 Thornton Rd"/>
    <x v="26"/>
    <n v="1"/>
    <n v="2"/>
    <n v="1"/>
    <n v="2"/>
    <n v="1"/>
    <n v="2020"/>
    <n v="0.5"/>
    <n v="2210"/>
    <n v="384.62"/>
    <n v="850000"/>
    <n v="384.62"/>
    <n v="850000"/>
    <n v="0"/>
    <n v="0"/>
    <x v="1"/>
    <x v="1"/>
    <x v="12"/>
    <n v="0"/>
    <x v="1"/>
    <x v="1"/>
  </r>
  <r>
    <n v="591"/>
    <n v="4899850"/>
    <x v="0"/>
    <s v="LS"/>
    <s v="320 Bowcross Pt"/>
    <x v="11"/>
    <n v="5"/>
    <n v="5"/>
    <n v="1"/>
    <n v="3"/>
    <n v="2"/>
    <n v="2019"/>
    <n v="0.39300000000000002"/>
    <n v="4637"/>
    <n v="387.97"/>
    <n v="1799000"/>
    <n v="377.4"/>
    <n v="1750000"/>
    <n v="-10.57000000000005"/>
    <n v="-2.7244374565043816E-2"/>
    <x v="131"/>
    <x v="448"/>
    <x v="12"/>
    <n v="34"/>
    <x v="65"/>
    <x v="18"/>
  </r>
  <r>
    <n v="592"/>
    <n v="1024687"/>
    <x v="0"/>
    <n v="3"/>
    <s v="3509 Vineland Dr"/>
    <x v="38"/>
    <n v="3"/>
    <n v="2"/>
    <n v="0"/>
    <n v="0"/>
    <n v="1"/>
    <n v="1952"/>
    <n v="0.16400000000000001"/>
    <n v="1750"/>
    <n v="391.43"/>
    <n v="685000"/>
    <n v="391.43"/>
    <n v="685000"/>
    <n v="0"/>
    <n v="0"/>
    <x v="1"/>
    <x v="1"/>
    <x v="12"/>
    <n v="19"/>
    <x v="95"/>
    <x v="1"/>
  </r>
  <r>
    <n v="593"/>
    <n v="8156042"/>
    <x v="0"/>
    <n v="6"/>
    <s v="1109 Mission Rdg"/>
    <x v="26"/>
    <n v="3"/>
    <n v="3"/>
    <n v="0"/>
    <n v="1"/>
    <n v="1"/>
    <n v="1947"/>
    <n v="0.16600000000000001"/>
    <n v="2384"/>
    <n v="398.49"/>
    <n v="950000"/>
    <n v="398.49"/>
    <n v="950000"/>
    <n v="0"/>
    <n v="0"/>
    <x v="1"/>
    <x v="1"/>
    <x v="12"/>
    <n v="5"/>
    <x v="16"/>
    <x v="1"/>
  </r>
  <r>
    <n v="594"/>
    <n v="5712590"/>
    <x v="0"/>
    <n v="4"/>
    <s v="905 E 53rd St"/>
    <x v="22"/>
    <n v="2"/>
    <n v="1"/>
    <n v="0"/>
    <n v="0"/>
    <n v="1"/>
    <n v="1947"/>
    <n v="0.121"/>
    <n v="956"/>
    <n v="406.9"/>
    <n v="389000"/>
    <n v="394.35"/>
    <n v="377000"/>
    <n v="-12.549999999999955"/>
    <n v="-3.0842958957974821E-2"/>
    <x v="253"/>
    <x v="449"/>
    <x v="12"/>
    <n v="32"/>
    <x v="76"/>
    <x v="0"/>
  </r>
  <r>
    <n v="595"/>
    <n v="1605909"/>
    <x v="0"/>
    <n v="6"/>
    <s v="1118 Woodland Ave"/>
    <x v="26"/>
    <n v="3"/>
    <n v="2"/>
    <n v="0"/>
    <n v="1"/>
    <n v="2"/>
    <n v="1950"/>
    <n v="0.14499999999999999"/>
    <n v="1696"/>
    <n v="412.68"/>
    <n v="699900"/>
    <n v="398"/>
    <n v="675000"/>
    <n v="-14.680000000000007"/>
    <n v="-3.5572356305127478E-2"/>
    <x v="256"/>
    <x v="450"/>
    <x v="12"/>
    <n v="124"/>
    <x v="114"/>
    <x v="33"/>
  </r>
  <r>
    <n v="596"/>
    <n v="7049561"/>
    <x v="0"/>
    <n v="4"/>
    <s v="4913 Lynnwood St"/>
    <x v="42"/>
    <n v="6"/>
    <n v="4"/>
    <n v="1"/>
    <n v="2"/>
    <n v="2"/>
    <n v="2016"/>
    <n v="0.21099999999999999"/>
    <n v="3437"/>
    <n v="421.88"/>
    <n v="1450000"/>
    <n v="409.66"/>
    <n v="1408000"/>
    <n v="-12.21999999999997"/>
    <n v="-2.8965582630131721E-2"/>
    <x v="203"/>
    <x v="451"/>
    <x v="12"/>
    <n v="22"/>
    <x v="115"/>
    <x v="26"/>
  </r>
  <r>
    <n v="597"/>
    <n v="6333836"/>
    <x v="0"/>
    <s v="10N"/>
    <s v="1105 Marcy St #2"/>
    <x v="31"/>
    <n v="2"/>
    <n v="2"/>
    <n v="0"/>
    <n v="1"/>
    <n v="1"/>
    <n v="2020"/>
    <n v="0.19"/>
    <n v="1227"/>
    <n v="431.54"/>
    <n v="529500"/>
    <n v="431.54"/>
    <n v="529500"/>
    <n v="0"/>
    <n v="0"/>
    <x v="1"/>
    <x v="1"/>
    <x v="12"/>
    <n v="44"/>
    <x v="104"/>
    <x v="1"/>
  </r>
  <r>
    <n v="598"/>
    <n v="4045307"/>
    <x v="0"/>
    <s v="1B"/>
    <s v="1406 W 29th St"/>
    <x v="37"/>
    <n v="4"/>
    <n v="3"/>
    <n v="0"/>
    <n v="2"/>
    <n v="2"/>
    <n v="1929"/>
    <n v="0.19400000000000001"/>
    <n v="2502"/>
    <n v="439.25"/>
    <n v="1099000"/>
    <n v="399.68"/>
    <n v="1000000"/>
    <n v="-39.569999999999993"/>
    <n v="-9.0085372794536128E-2"/>
    <x v="141"/>
    <x v="452"/>
    <x v="12"/>
    <n v="53"/>
    <x v="70"/>
    <x v="27"/>
  </r>
  <r>
    <n v="599"/>
    <n v="8752702"/>
    <x v="0"/>
    <n v="4"/>
    <s v="4416 Barrow Ave"/>
    <x v="22"/>
    <n v="3"/>
    <n v="2"/>
    <n v="1"/>
    <n v="2"/>
    <n v="1"/>
    <n v="1932"/>
    <n v="0.13200000000000001"/>
    <n v="1416"/>
    <n v="458.97"/>
    <n v="649900"/>
    <n v="423.73"/>
    <n v="600000"/>
    <n v="-35.240000000000009"/>
    <n v="-7.6780617469551407E-2"/>
    <x v="257"/>
    <x v="453"/>
    <x v="12"/>
    <n v="64"/>
    <x v="29"/>
    <x v="18"/>
  </r>
  <r>
    <n v="600"/>
    <n v="7208285"/>
    <x v="0"/>
    <n v="6"/>
    <s v="406 E Annie St"/>
    <x v="26"/>
    <n v="3"/>
    <n v="2"/>
    <n v="0"/>
    <n v="0"/>
    <n v="2"/>
    <n v="1985"/>
    <n v="0.14000000000000001"/>
    <n v="1644"/>
    <n v="471.41"/>
    <n v="775000"/>
    <n v="474.45"/>
    <n v="780000"/>
    <n v="3.0399999999999636"/>
    <n v="6.44873888971376E-3"/>
    <x v="15"/>
    <x v="454"/>
    <x v="12"/>
    <n v="95"/>
    <x v="116"/>
    <x v="12"/>
  </r>
  <r>
    <n v="601"/>
    <n v="1106227"/>
    <x v="0"/>
    <n v="5"/>
    <s v="2403 E 9th St"/>
    <x v="24"/>
    <n v="2"/>
    <n v="1"/>
    <n v="0"/>
    <n v="0"/>
    <n v="1"/>
    <n v="1954"/>
    <n v="0.13400000000000001"/>
    <n v="988"/>
    <n v="475.71"/>
    <n v="470000"/>
    <n v="475.71"/>
    <n v="470000"/>
    <n v="0"/>
    <n v="0"/>
    <x v="1"/>
    <x v="1"/>
    <x v="12"/>
    <n v="6"/>
    <x v="32"/>
    <x v="1"/>
  </r>
  <r>
    <n v="602"/>
    <n v="7693076"/>
    <x v="0"/>
    <s v="LS"/>
    <s v="12625 Maidenhair Ln #36"/>
    <x v="11"/>
    <n v="4"/>
    <n v="4"/>
    <n v="1"/>
    <n v="3"/>
    <n v="2"/>
    <n v="2020"/>
    <n v="0.80100000000000005"/>
    <n v="3965"/>
    <n v="477.93"/>
    <n v="1895000"/>
    <n v="477.93"/>
    <n v="1895000"/>
    <n v="0"/>
    <n v="0"/>
    <x v="1"/>
    <x v="1"/>
    <x v="12"/>
    <n v="2"/>
    <x v="117"/>
    <x v="1"/>
  </r>
  <r>
    <n v="603"/>
    <n v="3607726"/>
    <x v="0"/>
    <n v="5"/>
    <s v="2105 Pennsylvania Ave #2"/>
    <x v="24"/>
    <n v="2"/>
    <n v="1"/>
    <n v="1"/>
    <n v="1"/>
    <n v="2"/>
    <n v="2020"/>
    <n v="0.1"/>
    <n v="1098"/>
    <n v="478.14"/>
    <n v="525000"/>
    <n v="478.14"/>
    <n v="525000"/>
    <n v="0"/>
    <n v="0"/>
    <x v="1"/>
    <x v="1"/>
    <x v="12"/>
    <n v="0"/>
    <x v="1"/>
    <x v="1"/>
  </r>
  <r>
    <n v="604"/>
    <n v="4238006"/>
    <x v="0"/>
    <n v="6"/>
    <s v="2105 Brooklyn St"/>
    <x v="26"/>
    <n v="2"/>
    <n v="2"/>
    <n v="0"/>
    <n v="0"/>
    <n v="2"/>
    <n v="2007"/>
    <n v="8.3000000000000004E-2"/>
    <n v="1471"/>
    <n v="483.34"/>
    <n v="711000"/>
    <n v="483.34"/>
    <n v="711000"/>
    <n v="0"/>
    <n v="0"/>
    <x v="1"/>
    <x v="1"/>
    <x v="12"/>
    <n v="37"/>
    <x v="45"/>
    <x v="1"/>
  </r>
  <r>
    <n v="605"/>
    <n v="9614289"/>
    <x v="0"/>
    <n v="5"/>
    <s v="903 Mansell Ave #B"/>
    <x v="24"/>
    <n v="2"/>
    <n v="2"/>
    <n v="1"/>
    <n v="0"/>
    <n v="2"/>
    <n v="2020"/>
    <n v="0.13200000000000001"/>
    <n v="1080"/>
    <n v="486.11"/>
    <n v="525000"/>
    <n v="486.11"/>
    <n v="525000"/>
    <n v="0"/>
    <n v="0"/>
    <x v="1"/>
    <x v="1"/>
    <x v="12"/>
    <n v="8"/>
    <x v="2"/>
    <x v="1"/>
  </r>
  <r>
    <n v="606"/>
    <n v="7317027"/>
    <x v="0"/>
    <n v="4"/>
    <s v="4803 Caswell Ave #2"/>
    <x v="22"/>
    <n v="2"/>
    <n v="2"/>
    <n v="1"/>
    <n v="1"/>
    <n v="2"/>
    <n v="2020"/>
    <n v="0.08"/>
    <n v="1050"/>
    <n v="490.48"/>
    <n v="515000"/>
    <n v="490.48"/>
    <n v="515000"/>
    <n v="0"/>
    <n v="0"/>
    <x v="1"/>
    <x v="1"/>
    <x v="12"/>
    <n v="0"/>
    <x v="1"/>
    <x v="1"/>
  </r>
  <r>
    <n v="607"/>
    <n v="3001260"/>
    <x v="0"/>
    <n v="6"/>
    <s v="2220 Thornton Building 3 Rd"/>
    <x v="26"/>
    <n v="1"/>
    <n v="1"/>
    <n v="0"/>
    <n v="0"/>
    <n v="1"/>
    <n v="2020"/>
    <n v="0"/>
    <n v="1081"/>
    <n v="494.91"/>
    <n v="535000"/>
    <n v="557.82000000000005"/>
    <n v="603000"/>
    <n v="62.910000000000025"/>
    <n v="0.12711402073104205"/>
    <x v="258"/>
    <x v="455"/>
    <x v="12"/>
    <n v="0"/>
    <x v="1"/>
    <x v="21"/>
  </r>
  <r>
    <n v="608"/>
    <n v="3467498"/>
    <x v="0"/>
    <n v="6"/>
    <s v="3008 Birdwood Cir"/>
    <x v="26"/>
    <n v="4"/>
    <n v="3"/>
    <n v="0"/>
    <n v="2"/>
    <n v="2"/>
    <n v="2020"/>
    <n v="0.16200000000000001"/>
    <n v="2657"/>
    <n v="498.09"/>
    <n v="1323438"/>
    <n v="498.09"/>
    <n v="1323438"/>
    <n v="0"/>
    <n v="0"/>
    <x v="1"/>
    <x v="1"/>
    <x v="12"/>
    <n v="0"/>
    <x v="1"/>
    <x v="1"/>
  </r>
  <r>
    <n v="609"/>
    <n v="9105496"/>
    <x v="0"/>
    <n v="6"/>
    <s v="805 Audrey Dr"/>
    <x v="26"/>
    <n v="4"/>
    <n v="3"/>
    <n v="0"/>
    <n v="2"/>
    <n v="2"/>
    <n v="2018"/>
    <n v="0.25"/>
    <n v="3319"/>
    <n v="534.79999999999995"/>
    <n v="1775000"/>
    <n v="522.75"/>
    <n v="1735000"/>
    <n v="-12.049999999999955"/>
    <n v="-2.2531787584143523E-2"/>
    <x v="240"/>
    <x v="456"/>
    <x v="12"/>
    <n v="8"/>
    <x v="11"/>
    <x v="26"/>
  </r>
  <r>
    <n v="610"/>
    <n v="1154551"/>
    <x v="0"/>
    <n v="6"/>
    <s v="1006 Daphne Ct"/>
    <x v="26"/>
    <n v="4"/>
    <n v="3"/>
    <n v="0"/>
    <n v="2"/>
    <n v="2"/>
    <n v="2017"/>
    <n v="0.29199999999999998"/>
    <n v="3073"/>
    <n v="546.70000000000005"/>
    <n v="1680000"/>
    <n v="528.15"/>
    <n v="1623000"/>
    <n v="-18.550000000000068"/>
    <n v="-3.3930857874519965E-2"/>
    <x v="259"/>
    <x v="457"/>
    <x v="12"/>
    <n v="32"/>
    <x v="76"/>
    <x v="35"/>
  </r>
  <r>
    <n v="611"/>
    <n v="3328049"/>
    <x v="0"/>
    <s v="1B"/>
    <s v="2300 Bridle Path"/>
    <x v="37"/>
    <n v="3"/>
    <n v="3"/>
    <n v="1"/>
    <n v="2"/>
    <n v="2"/>
    <n v="1953"/>
    <n v="0.32800000000000001"/>
    <n v="3517"/>
    <n v="567.24"/>
    <n v="1995000"/>
    <n v="511.8"/>
    <n v="1800000"/>
    <n v="-55.44"/>
    <n v="-9.773640786968478E-2"/>
    <x v="260"/>
    <x v="458"/>
    <x v="12"/>
    <n v="39"/>
    <x v="61"/>
    <x v="52"/>
  </r>
  <r>
    <n v="612"/>
    <n v="4054062"/>
    <x v="0"/>
    <n v="4"/>
    <s v="929 E 52nd St"/>
    <x v="22"/>
    <n v="3"/>
    <n v="1"/>
    <n v="0"/>
    <n v="2"/>
    <n v="1"/>
    <n v="1928"/>
    <n v="0.35799999999999998"/>
    <n v="1131"/>
    <n v="618.48"/>
    <n v="699500"/>
    <n v="601.24"/>
    <n v="680000"/>
    <n v="-17.240000000000009"/>
    <n v="-2.787478980726945E-2"/>
    <x v="117"/>
    <x v="459"/>
    <x v="12"/>
    <n v="84"/>
    <x v="106"/>
    <x v="11"/>
  </r>
  <r>
    <n v="613"/>
    <n v="3076556"/>
    <x v="0"/>
    <s v="8E"/>
    <s v="5015 Timberline Dr"/>
    <x v="23"/>
    <n v="3"/>
    <n v="2"/>
    <n v="0"/>
    <n v="2"/>
    <n v="1"/>
    <n v="1964"/>
    <n v="0.442"/>
    <n v="1972"/>
    <n v="912.78"/>
    <n v="1800000"/>
    <n v="963.49"/>
    <n v="1900000"/>
    <n v="50.710000000000036"/>
    <n v="5.5555555555555594E-2"/>
    <x v="20"/>
    <x v="460"/>
    <x v="12"/>
    <n v="7"/>
    <x v="32"/>
    <x v="14"/>
  </r>
  <r>
    <n v="614"/>
    <n v="6396928"/>
    <x v="0"/>
    <s v="3E"/>
    <s v="12821 Brahmin Dr"/>
    <x v="1"/>
    <n v="4"/>
    <n v="3"/>
    <n v="0"/>
    <n v="2"/>
    <n v="2"/>
    <n v="2020"/>
    <n v="0.15"/>
    <n v="2292"/>
    <n v="124.34"/>
    <n v="284990"/>
    <n v="125.1"/>
    <n v="286725"/>
    <n v="0.75999999999999091"/>
    <n v="6.1122728003859652E-3"/>
    <x v="261"/>
    <x v="461"/>
    <x v="13"/>
    <n v="15"/>
    <x v="48"/>
    <x v="1"/>
  </r>
  <r>
    <n v="615"/>
    <n v="4867966"/>
    <x v="0"/>
    <s v="3E"/>
    <s v="12825 Brahmin Dr"/>
    <x v="1"/>
    <n v="4"/>
    <n v="3"/>
    <n v="0"/>
    <n v="2"/>
    <n v="1"/>
    <n v="2020"/>
    <n v="0.14799999999999999"/>
    <n v="2170"/>
    <n v="127.65"/>
    <n v="276990"/>
    <n v="128.19"/>
    <n v="278165"/>
    <n v="0.53999999999999204"/>
    <n v="4.2303172737954723E-3"/>
    <x v="262"/>
    <x v="462"/>
    <x v="13"/>
    <n v="2"/>
    <x v="6"/>
    <x v="1"/>
  </r>
  <r>
    <n v="616"/>
    <n v="6711521"/>
    <x v="0"/>
    <s v="MA"/>
    <s v="11217 Saddlebred Trl"/>
    <x v="41"/>
    <n v="4"/>
    <n v="2"/>
    <n v="1"/>
    <n v="2"/>
    <n v="2"/>
    <n v="2020"/>
    <n v="0.19"/>
    <n v="2725"/>
    <n v="147.43"/>
    <n v="401742"/>
    <n v="147.06"/>
    <n v="400742"/>
    <n v="-0.37000000000000455"/>
    <n v="-2.5096656040154955E-3"/>
    <x v="254"/>
    <x v="463"/>
    <x v="13"/>
    <n v="111"/>
    <x v="118"/>
    <x v="1"/>
  </r>
  <r>
    <n v="617"/>
    <n v="1071261"/>
    <x v="0"/>
    <s v="SWE"/>
    <s v="11224 Pickard Ln"/>
    <x v="9"/>
    <n v="3"/>
    <n v="2"/>
    <n v="1"/>
    <n v="2"/>
    <n v="2"/>
    <n v="2002"/>
    <n v="0.13800000000000001"/>
    <n v="2233"/>
    <n v="154.5"/>
    <n v="345000"/>
    <n v="152.26"/>
    <n v="340000"/>
    <n v="-2.2400000000000091"/>
    <n v="-1.4498381877022713E-2"/>
    <x v="22"/>
    <x v="464"/>
    <x v="13"/>
    <n v="36"/>
    <x v="45"/>
    <x v="6"/>
  </r>
  <r>
    <n v="618"/>
    <n v="7099621"/>
    <x v="0"/>
    <n v="11"/>
    <s v="4703 Creek Bend Dr"/>
    <x v="8"/>
    <n v="3"/>
    <n v="2"/>
    <n v="0"/>
    <n v="0"/>
    <n v="1"/>
    <n v="1973"/>
    <n v="0.17899999999999999"/>
    <n v="1773"/>
    <n v="155.1"/>
    <n v="275000"/>
    <n v="160.74"/>
    <n v="285000"/>
    <n v="5.6400000000000148"/>
    <n v="3.6363636363636459E-2"/>
    <x v="4"/>
    <x v="12"/>
    <x v="13"/>
    <n v="12"/>
    <x v="28"/>
    <x v="4"/>
  </r>
  <r>
    <n v="619"/>
    <n v="8799552"/>
    <x v="0"/>
    <s v="5E"/>
    <s v="14702 Menifee St"/>
    <x v="4"/>
    <n v="3"/>
    <n v="2"/>
    <n v="1"/>
    <n v="2"/>
    <n v="2"/>
    <n v="1999"/>
    <n v="0.11899999999999999"/>
    <n v="1534"/>
    <n v="156.44999999999999"/>
    <n v="240000"/>
    <n v="170.14"/>
    <n v="261000"/>
    <n v="13.689999999999998"/>
    <n v="8.7503994886545214E-2"/>
    <x v="19"/>
    <x v="465"/>
    <x v="13"/>
    <n v="4"/>
    <x v="4"/>
    <x v="10"/>
  </r>
  <r>
    <n v="620"/>
    <n v="7726181"/>
    <x v="0"/>
    <s v="SWE"/>
    <s v="1409 Kendalia St #350"/>
    <x v="9"/>
    <n v="3"/>
    <n v="2"/>
    <n v="1"/>
    <n v="2"/>
    <n v="2"/>
    <n v="2007"/>
    <n v="0.224"/>
    <n v="2163"/>
    <n v="157.19"/>
    <n v="340000"/>
    <n v="164.12"/>
    <n v="355000"/>
    <n v="6.9300000000000068"/>
    <n v="4.4086773967809703E-2"/>
    <x v="31"/>
    <x v="466"/>
    <x v="13"/>
    <n v="3"/>
    <x v="3"/>
    <x v="8"/>
  </r>
  <r>
    <n v="621"/>
    <n v="1134874"/>
    <x v="0"/>
    <s v="NW"/>
    <s v="11520 Sweet Basil Ct"/>
    <x v="2"/>
    <n v="4"/>
    <n v="2"/>
    <n v="1"/>
    <n v="1"/>
    <n v="2"/>
    <n v="1995"/>
    <n v="0.13500000000000001"/>
    <n v="2575"/>
    <n v="166.99"/>
    <n v="430000"/>
    <n v="163.11000000000001"/>
    <n v="420000"/>
    <n v="-3.8799999999999955"/>
    <n v="-2.3234924246960869E-2"/>
    <x v="57"/>
    <x v="467"/>
    <x v="13"/>
    <n v="280"/>
    <x v="119"/>
    <x v="0"/>
  </r>
  <r>
    <n v="622"/>
    <n v="1709308"/>
    <x v="0"/>
    <s v="3E"/>
    <s v="12817 Brahmin Dr"/>
    <x v="1"/>
    <n v="3"/>
    <n v="2"/>
    <n v="0"/>
    <n v="2"/>
    <n v="1"/>
    <n v="2020"/>
    <n v="0.152"/>
    <n v="1412"/>
    <n v="174.21"/>
    <n v="245990"/>
    <n v="175.04"/>
    <n v="247160"/>
    <n v="0.82999999999998408"/>
    <n v="4.7643648470236154E-3"/>
    <x v="263"/>
    <x v="468"/>
    <x v="13"/>
    <n v="28"/>
    <x v="110"/>
    <x v="1"/>
  </r>
  <r>
    <n v="623"/>
    <n v="7703575"/>
    <x v="0"/>
    <s v="5E"/>
    <s v="15110 Walcott Dr"/>
    <x v="4"/>
    <n v="4"/>
    <n v="2"/>
    <n v="0"/>
    <n v="2"/>
    <n v="1"/>
    <n v="2014"/>
    <n v="9.6000000000000002E-2"/>
    <n v="1556"/>
    <n v="176.74"/>
    <n v="275000"/>
    <n v="179.95"/>
    <n v="280000"/>
    <n v="3.2099999999999795"/>
    <n v="1.8162272264342985E-2"/>
    <x v="15"/>
    <x v="60"/>
    <x v="13"/>
    <n v="9"/>
    <x v="4"/>
    <x v="12"/>
  </r>
  <r>
    <n v="624"/>
    <n v="7156403"/>
    <x v="0"/>
    <s v="SWW"/>
    <s v="11317 Aden Ct"/>
    <x v="13"/>
    <n v="4"/>
    <n v="3"/>
    <n v="0"/>
    <n v="2"/>
    <s v="M"/>
    <n v="1994"/>
    <n v="0.28399999999999997"/>
    <n v="3485"/>
    <n v="177.91"/>
    <n v="620000"/>
    <n v="194.12"/>
    <n v="676500"/>
    <n v="16.210000000000008"/>
    <n v="9.1113484346017695E-2"/>
    <x v="264"/>
    <x v="469"/>
    <x v="13"/>
    <n v="3"/>
    <x v="3"/>
    <x v="3"/>
  </r>
  <r>
    <n v="625"/>
    <n v="3231742"/>
    <x v="0"/>
    <s v="SWW"/>
    <s v="11201 Cusseta Ln"/>
    <x v="13"/>
    <n v="4"/>
    <n v="3"/>
    <n v="1"/>
    <n v="3"/>
    <n v="2"/>
    <n v="2003"/>
    <n v="0.27800000000000002"/>
    <n v="3700"/>
    <n v="178.11"/>
    <n v="659000"/>
    <n v="184.05"/>
    <n v="681000"/>
    <n v="5.9399999999999977"/>
    <n v="3.3350176856998467E-2"/>
    <x v="265"/>
    <x v="470"/>
    <x v="13"/>
    <n v="0"/>
    <x v="1"/>
    <x v="10"/>
  </r>
  <r>
    <n v="626"/>
    <n v="3230463"/>
    <x v="0"/>
    <n v="3"/>
    <s v="7505 Glenhill Rd"/>
    <x v="12"/>
    <n v="4"/>
    <n v="2"/>
    <n v="0"/>
    <n v="2"/>
    <n v="1"/>
    <n v="1969"/>
    <n v="0.19400000000000001"/>
    <n v="2378"/>
    <n v="189.23"/>
    <n v="450000"/>
    <n v="174.52"/>
    <n v="415000"/>
    <n v="-14.70999999999998"/>
    <n v="-7.7736088358082656E-2"/>
    <x v="126"/>
    <x v="471"/>
    <x v="13"/>
    <n v="81"/>
    <x v="25"/>
    <x v="36"/>
  </r>
  <r>
    <n v="627"/>
    <n v="6272697"/>
    <x v="0"/>
    <s v="SWE"/>
    <s v="10517 Lindshire Ln"/>
    <x v="9"/>
    <n v="3"/>
    <n v="2"/>
    <n v="1"/>
    <n v="2"/>
    <n v="2"/>
    <n v="2002"/>
    <n v="0.188"/>
    <n v="2086"/>
    <n v="189.36"/>
    <n v="395000"/>
    <n v="189.36"/>
    <n v="395000"/>
    <n v="0"/>
    <n v="0"/>
    <x v="1"/>
    <x v="1"/>
    <x v="13"/>
    <n v="0"/>
    <x v="1"/>
    <x v="1"/>
  </r>
  <r>
    <n v="628"/>
    <n v="8221839"/>
    <x v="0"/>
    <s v="3E"/>
    <s v="7810 Jackson Graham Dr"/>
    <x v="1"/>
    <n v="3"/>
    <n v="2"/>
    <n v="0"/>
    <n v="2"/>
    <n v="1"/>
    <n v="2020"/>
    <n v="0"/>
    <n v="1514"/>
    <n v="194.18"/>
    <n v="293990"/>
    <n v="194.18"/>
    <n v="293990"/>
    <n v="0"/>
    <n v="0"/>
    <x v="1"/>
    <x v="1"/>
    <x v="13"/>
    <n v="52"/>
    <x v="120"/>
    <x v="1"/>
  </r>
  <r>
    <n v="629"/>
    <n v="9466880"/>
    <x v="0"/>
    <s v="N"/>
    <s v="12507 Palfrey Dr"/>
    <x v="6"/>
    <n v="4"/>
    <n v="3"/>
    <n v="1"/>
    <n v="2"/>
    <n v="2"/>
    <n v="2006"/>
    <n v="0.16800000000000001"/>
    <n v="2932"/>
    <n v="197.48"/>
    <n v="579000"/>
    <n v="194.41"/>
    <n v="570000"/>
    <n v="-3.0699999999999932"/>
    <n v="-1.5545878063601344E-2"/>
    <x v="13"/>
    <x v="472"/>
    <x v="13"/>
    <n v="122"/>
    <x v="121"/>
    <x v="0"/>
  </r>
  <r>
    <n v="630"/>
    <n v="1973938"/>
    <x v="0"/>
    <s v="SWW"/>
    <s v="9917 Peakridge Dr"/>
    <x v="7"/>
    <n v="5"/>
    <n v="3"/>
    <n v="1"/>
    <n v="2"/>
    <n v="2"/>
    <n v="2012"/>
    <n v="1.29"/>
    <n v="3994"/>
    <n v="200.05"/>
    <n v="799000"/>
    <n v="194.04"/>
    <n v="775000"/>
    <n v="-6.0100000000000193"/>
    <n v="-3.004248937765568E-2"/>
    <x v="266"/>
    <x v="473"/>
    <x v="13"/>
    <n v="51"/>
    <x v="60"/>
    <x v="33"/>
  </r>
  <r>
    <n v="631"/>
    <n v="3974868"/>
    <x v="0"/>
    <n v="11"/>
    <s v="4606 Button Bend Rd"/>
    <x v="8"/>
    <n v="4"/>
    <n v="2"/>
    <n v="0"/>
    <n v="0"/>
    <n v="1"/>
    <n v="1976"/>
    <n v="0.14299999999999999"/>
    <n v="1617"/>
    <n v="215.83"/>
    <n v="349000"/>
    <n v="226.35"/>
    <n v="366000"/>
    <n v="10.519999999999982"/>
    <n v="4.8742065514525236E-2"/>
    <x v="169"/>
    <x v="474"/>
    <x v="13"/>
    <n v="3"/>
    <x v="6"/>
    <x v="8"/>
  </r>
  <r>
    <n v="632"/>
    <n v="2521380"/>
    <x v="0"/>
    <s v="NW"/>
    <s v="11507 Brandon Parke Trl"/>
    <x v="18"/>
    <n v="3"/>
    <n v="2"/>
    <n v="0"/>
    <n v="2"/>
    <n v="1"/>
    <n v="2003"/>
    <n v="0.15"/>
    <n v="2300"/>
    <n v="217.35"/>
    <n v="499900"/>
    <n v="207.83"/>
    <n v="478000"/>
    <n v="-9.5199999999999818"/>
    <n v="-4.3800322061191541E-2"/>
    <x v="267"/>
    <x v="475"/>
    <x v="13"/>
    <n v="56"/>
    <x v="122"/>
    <x v="11"/>
  </r>
  <r>
    <n v="633"/>
    <n v="8660886"/>
    <x v="0"/>
    <s v="RN"/>
    <s v="8809 Mountbatten Cir"/>
    <x v="39"/>
    <n v="5"/>
    <n v="3"/>
    <n v="1"/>
    <n v="3"/>
    <n v="2"/>
    <n v="1998"/>
    <n v="1.169"/>
    <n v="4578"/>
    <n v="218.43"/>
    <n v="999990"/>
    <n v="216.25"/>
    <n v="990000"/>
    <n v="-2.1800000000000068"/>
    <n v="-9.9803140594241033E-3"/>
    <x v="198"/>
    <x v="476"/>
    <x v="13"/>
    <n v="0"/>
    <x v="1"/>
    <x v="0"/>
  </r>
  <r>
    <n v="634"/>
    <n v="7298059"/>
    <x v="0"/>
    <s v="N"/>
    <s v="2133 Cervin Blvd"/>
    <x v="5"/>
    <n v="2"/>
    <n v="2"/>
    <n v="0"/>
    <n v="0"/>
    <n v="1"/>
    <n v="1983"/>
    <n v="0.189"/>
    <n v="1190"/>
    <n v="231.09"/>
    <n v="275000"/>
    <n v="232.77"/>
    <n v="277000"/>
    <n v="1.6800000000000068"/>
    <n v="7.2698948461638619E-3"/>
    <x v="101"/>
    <x v="477"/>
    <x v="13"/>
    <n v="2"/>
    <x v="6"/>
    <x v="1"/>
  </r>
  <r>
    <n v="635"/>
    <n v="2342749"/>
    <x v="0"/>
    <s v="NW"/>
    <s v="12015 Swallow Dr"/>
    <x v="18"/>
    <n v="3"/>
    <n v="2"/>
    <n v="0"/>
    <n v="2"/>
    <n v="1"/>
    <n v="1977"/>
    <n v="0.157"/>
    <n v="1454"/>
    <n v="238.58"/>
    <n v="346900"/>
    <n v="233.84"/>
    <n v="340000"/>
    <n v="-4.7400000000000091"/>
    <n v="-1.9867549668874208E-2"/>
    <x v="268"/>
    <x v="478"/>
    <x v="13"/>
    <n v="3"/>
    <x v="3"/>
    <x v="6"/>
  </r>
  <r>
    <n v="636"/>
    <n v="1310587"/>
    <x v="0"/>
    <s v="1N"/>
    <s v="4112 Adelphi Ln"/>
    <x v="6"/>
    <n v="3"/>
    <n v="2"/>
    <n v="0"/>
    <n v="2"/>
    <n v="1"/>
    <n v="1982"/>
    <n v="0.30299999999999999"/>
    <n v="1878"/>
    <n v="239.62"/>
    <n v="450000"/>
    <n v="236.95"/>
    <n v="445000"/>
    <n v="-2.6700000000000159"/>
    <n v="-1.1142642517319154E-2"/>
    <x v="22"/>
    <x v="479"/>
    <x v="13"/>
    <n v="10"/>
    <x v="28"/>
    <x v="6"/>
  </r>
  <r>
    <n v="637"/>
    <n v="6392977"/>
    <x v="0"/>
    <s v="SWE"/>
    <s v="11905 Battle Bridge Dr"/>
    <x v="9"/>
    <n v="4"/>
    <n v="2"/>
    <n v="0"/>
    <n v="2"/>
    <n v="1"/>
    <n v="2000"/>
    <n v="0.188"/>
    <n v="1517"/>
    <n v="243.9"/>
    <n v="370000"/>
    <n v="247.21"/>
    <n v="375019"/>
    <n v="3.3100000000000023"/>
    <n v="1.3571135711357122E-2"/>
    <x v="269"/>
    <x v="480"/>
    <x v="13"/>
    <n v="11"/>
    <x v="28"/>
    <x v="12"/>
  </r>
  <r>
    <n v="638"/>
    <n v="1346043"/>
    <x v="0"/>
    <s v="8W"/>
    <s v="320 N TUMBLEWEED Trl"/>
    <x v="36"/>
    <n v="3"/>
    <n v="2"/>
    <n v="1"/>
    <n v="4"/>
    <n v="2"/>
    <n v="1999"/>
    <n v="1"/>
    <n v="3664"/>
    <n v="245.36"/>
    <n v="899000"/>
    <n v="230.62"/>
    <n v="845000"/>
    <n v="-14.740000000000009"/>
    <n v="-6.007499184871213E-2"/>
    <x v="270"/>
    <x v="481"/>
    <x v="13"/>
    <n v="70"/>
    <x v="54"/>
    <x v="35"/>
  </r>
  <r>
    <n v="639"/>
    <n v="6524497"/>
    <x v="0"/>
    <s v="W"/>
    <s v="6811 Midwood Pkwy"/>
    <x v="30"/>
    <n v="4"/>
    <n v="2"/>
    <n v="1"/>
    <n v="2"/>
    <n v="2"/>
    <n v="1992"/>
    <n v="1"/>
    <n v="3028"/>
    <n v="246.04"/>
    <n v="745000"/>
    <n v="237.78"/>
    <n v="720000"/>
    <n v="-8.2599999999999909"/>
    <n v="-3.3571776946837877E-2"/>
    <x v="82"/>
    <x v="482"/>
    <x v="13"/>
    <n v="6"/>
    <x v="32"/>
    <x v="33"/>
  </r>
  <r>
    <n v="640"/>
    <n v="1170406"/>
    <x v="0"/>
    <n v="11"/>
    <s v="4903 Parell Path"/>
    <x v="8"/>
    <n v="3"/>
    <n v="2"/>
    <n v="0"/>
    <n v="2"/>
    <n v="1"/>
    <n v="1977"/>
    <n v="0.161"/>
    <n v="1287"/>
    <n v="258.66000000000003"/>
    <n v="332900"/>
    <n v="279.72000000000003"/>
    <n v="360000"/>
    <n v="21.060000000000002"/>
    <n v="8.1419624217118999E-2"/>
    <x v="271"/>
    <x v="483"/>
    <x v="13"/>
    <n v="4"/>
    <x v="3"/>
    <x v="19"/>
  </r>
  <r>
    <n v="641"/>
    <n v="3295799"/>
    <x v="0"/>
    <s v="1N"/>
    <s v="11105 Blackmoor Dr"/>
    <x v="14"/>
    <n v="3"/>
    <n v="2"/>
    <n v="0"/>
    <n v="1"/>
    <n v="1"/>
    <n v="1980"/>
    <n v="0.16700000000000001"/>
    <n v="1492"/>
    <n v="276.14"/>
    <n v="412000"/>
    <n v="281.5"/>
    <n v="420000"/>
    <n v="5.3600000000000136"/>
    <n v="1.9410443977692524E-2"/>
    <x v="163"/>
    <x v="484"/>
    <x v="13"/>
    <n v="4"/>
    <x v="4"/>
    <x v="4"/>
  </r>
  <r>
    <n v="642"/>
    <n v="1460158"/>
    <x v="0"/>
    <s v="10N"/>
    <s v="2201 Village Way Dr"/>
    <x v="31"/>
    <n v="4"/>
    <n v="2"/>
    <n v="0"/>
    <n v="2"/>
    <n v="1"/>
    <n v="1969"/>
    <n v="0.246"/>
    <n v="1560"/>
    <n v="282.05"/>
    <n v="440000"/>
    <n v="306.08999999999997"/>
    <n v="477500"/>
    <n v="24.039999999999964"/>
    <n v="8.5233114695975762E-2"/>
    <x v="272"/>
    <x v="485"/>
    <x v="13"/>
    <n v="3"/>
    <x v="3"/>
    <x v="2"/>
  </r>
  <r>
    <n v="643"/>
    <n v="7524891"/>
    <x v="0"/>
    <s v="SWE"/>
    <s v="3403 Graybuck Rd"/>
    <x v="9"/>
    <n v="3"/>
    <n v="2"/>
    <n v="0"/>
    <n v="2"/>
    <n v="1"/>
    <n v="1968"/>
    <n v="0.875"/>
    <n v="1606"/>
    <n v="323.16000000000003"/>
    <n v="519000"/>
    <n v="311.33"/>
    <n v="500000"/>
    <n v="-11.830000000000041"/>
    <n v="-3.6607253372942322E-2"/>
    <x v="128"/>
    <x v="486"/>
    <x v="13"/>
    <n v="10"/>
    <x v="28"/>
    <x v="11"/>
  </r>
  <r>
    <n v="644"/>
    <n v="6999663"/>
    <x v="0"/>
    <s v="10S"/>
    <s v="1001 Stoneoak Ln"/>
    <x v="31"/>
    <n v="3"/>
    <n v="2"/>
    <n v="0"/>
    <n v="2"/>
    <n v="1"/>
    <n v="1973"/>
    <n v="0.156"/>
    <n v="1594"/>
    <n v="329.36"/>
    <n v="525000"/>
    <n v="334.38"/>
    <n v="533000"/>
    <n v="5.0199999999999818"/>
    <n v="1.5241680835559818E-2"/>
    <x v="163"/>
    <x v="487"/>
    <x v="13"/>
    <n v="4"/>
    <x v="4"/>
    <x v="4"/>
  </r>
  <r>
    <n v="645"/>
    <n v="2142074"/>
    <x v="0"/>
    <n v="5"/>
    <s v="4901 Santa Anna St"/>
    <x v="21"/>
    <n v="3"/>
    <n v="1"/>
    <n v="0"/>
    <n v="0"/>
    <n v="1"/>
    <n v="1940"/>
    <n v="0.35299999999999998"/>
    <n v="1443"/>
    <n v="343.04"/>
    <n v="495000"/>
    <n v="291.06"/>
    <n v="420000"/>
    <n v="-51.980000000000018"/>
    <n v="-0.15152751865671646"/>
    <x v="273"/>
    <x v="488"/>
    <x v="13"/>
    <n v="70"/>
    <x v="84"/>
    <x v="43"/>
  </r>
  <r>
    <n v="646"/>
    <n v="2732021"/>
    <x v="0"/>
    <n v="9"/>
    <s v="6202 Larch Ter"/>
    <x v="33"/>
    <n v="3"/>
    <n v="2"/>
    <n v="0"/>
    <n v="0"/>
    <n v="1"/>
    <n v="1970"/>
    <n v="0.13300000000000001"/>
    <n v="1064"/>
    <n v="347.65"/>
    <n v="369900"/>
    <n v="346.8"/>
    <n v="369000"/>
    <n v="-0.84999999999996589"/>
    <n v="-2.4449877750610267E-3"/>
    <x v="184"/>
    <x v="489"/>
    <x v="13"/>
    <n v="13"/>
    <x v="30"/>
    <x v="1"/>
  </r>
  <r>
    <n v="647"/>
    <n v="6629630"/>
    <x v="0"/>
    <s v="1N"/>
    <s v="11620 Elk Park Trl"/>
    <x v="14"/>
    <n v="3"/>
    <n v="2"/>
    <n v="0"/>
    <n v="2"/>
    <n v="1"/>
    <n v="1972"/>
    <n v="0.13900000000000001"/>
    <n v="1154"/>
    <n v="357.45"/>
    <n v="412500"/>
    <n v="346.62"/>
    <n v="400000"/>
    <n v="-10.829999999999984"/>
    <n v="-3.0297943768359169E-2"/>
    <x v="243"/>
    <x v="201"/>
    <x v="13"/>
    <n v="29"/>
    <x v="110"/>
    <x v="17"/>
  </r>
  <r>
    <n v="648"/>
    <n v="8654309"/>
    <x v="0"/>
    <s v="10N"/>
    <s v="4301 Hank Ave #1"/>
    <x v="31"/>
    <n v="3"/>
    <n v="2"/>
    <n v="1"/>
    <n v="1"/>
    <n v="2"/>
    <n v="2020"/>
    <n v="0.192"/>
    <n v="1852"/>
    <n v="357.99"/>
    <n v="663000"/>
    <n v="352.59"/>
    <n v="653000"/>
    <n v="-5.4000000000000341"/>
    <n v="-1.5084220229615447E-2"/>
    <x v="57"/>
    <x v="490"/>
    <x v="13"/>
    <n v="14"/>
    <x v="27"/>
    <x v="0"/>
  </r>
  <r>
    <n v="649"/>
    <n v="6735660"/>
    <x v="0"/>
    <s v="10N"/>
    <s v="4431 Jinx Ave #2"/>
    <x v="31"/>
    <n v="2"/>
    <n v="2"/>
    <n v="1"/>
    <n v="1"/>
    <n v="2"/>
    <n v="2020"/>
    <n v="0.248"/>
    <n v="1949"/>
    <n v="358.65"/>
    <n v="699000"/>
    <n v="364.29"/>
    <n v="710000"/>
    <n v="5.6400000000000432"/>
    <n v="1.5725637808448469E-2"/>
    <x v="97"/>
    <x v="491"/>
    <x v="13"/>
    <n v="2"/>
    <x v="6"/>
    <x v="4"/>
  </r>
  <r>
    <n v="650"/>
    <n v="3190442"/>
    <x v="0"/>
    <n v="5"/>
    <s v="2903 Prado St #1"/>
    <x v="24"/>
    <n v="3"/>
    <n v="3"/>
    <n v="1"/>
    <n v="1"/>
    <n v="3"/>
    <n v="2020"/>
    <n v="0.156"/>
    <n v="2056"/>
    <n v="362.35"/>
    <n v="745000"/>
    <n v="362.35"/>
    <n v="745000"/>
    <n v="0"/>
    <n v="0"/>
    <x v="1"/>
    <x v="1"/>
    <x v="13"/>
    <n v="5"/>
    <x v="16"/>
    <x v="1"/>
  </r>
  <r>
    <n v="651"/>
    <n v="3337751"/>
    <x v="0"/>
    <s v="LS"/>
    <s v="8601 Rollins Dr"/>
    <x v="11"/>
    <n v="5"/>
    <n v="4"/>
    <n v="1"/>
    <n v="3"/>
    <n v="1"/>
    <n v="2020"/>
    <n v="1.3879999999999999"/>
    <n v="4620"/>
    <n v="367.97"/>
    <n v="1700000"/>
    <n v="367.97"/>
    <n v="1700000"/>
    <n v="0"/>
    <n v="0"/>
    <x v="1"/>
    <x v="1"/>
    <x v="13"/>
    <n v="9"/>
    <x v="21"/>
    <x v="1"/>
  </r>
  <r>
    <n v="652"/>
    <n v="5803716"/>
    <x v="0"/>
    <n v="6"/>
    <s v="2220 Thornton Building 2 Rd"/>
    <x v="26"/>
    <n v="4"/>
    <n v="2"/>
    <n v="1"/>
    <n v="0"/>
    <n v="1"/>
    <n v="2020"/>
    <n v="0"/>
    <n v="2210"/>
    <n v="384.62"/>
    <n v="850000"/>
    <n v="388.04"/>
    <n v="857577"/>
    <n v="3.4200000000000159"/>
    <n v="8.8918932972804742E-3"/>
    <x v="274"/>
    <x v="492"/>
    <x v="13"/>
    <n v="0"/>
    <x v="1"/>
    <x v="4"/>
  </r>
  <r>
    <n v="653"/>
    <n v="3194781"/>
    <x v="0"/>
    <n v="5"/>
    <s v="2506 E 18th St"/>
    <x v="24"/>
    <n v="3"/>
    <n v="1"/>
    <n v="1"/>
    <n v="0"/>
    <n v="1"/>
    <n v="1940"/>
    <n v="6.4000000000000001E-2"/>
    <n v="1074"/>
    <n v="395.72"/>
    <n v="425000"/>
    <n v="442.27"/>
    <n v="475000"/>
    <n v="46.549999999999955"/>
    <n v="0.11763368038006659"/>
    <x v="114"/>
    <x v="493"/>
    <x v="13"/>
    <n v="6"/>
    <x v="16"/>
    <x v="15"/>
  </r>
  <r>
    <n v="654"/>
    <n v="4966937"/>
    <x v="0"/>
    <n v="2"/>
    <s v="7600 Creston Ln"/>
    <x v="12"/>
    <n v="3"/>
    <n v="1"/>
    <n v="0"/>
    <n v="0"/>
    <n v="1"/>
    <n v="1958"/>
    <n v="0.19700000000000001"/>
    <n v="1109"/>
    <n v="405.77"/>
    <n v="450000"/>
    <n v="387.74"/>
    <n v="430000"/>
    <n v="-18.029999999999973"/>
    <n v="-4.4434038987603751E-2"/>
    <x v="120"/>
    <x v="494"/>
    <x v="13"/>
    <n v="27"/>
    <x v="123"/>
    <x v="11"/>
  </r>
  <r>
    <n v="655"/>
    <n v="9753546"/>
    <x v="0"/>
    <n v="7"/>
    <s v="1820 Spillman St"/>
    <x v="26"/>
    <n v="4"/>
    <n v="3"/>
    <n v="0"/>
    <n v="1"/>
    <n v="2"/>
    <n v="1963"/>
    <n v="0.14000000000000001"/>
    <n v="2666"/>
    <n v="450.07"/>
    <n v="1199888"/>
    <n v="444.49"/>
    <n v="1185000"/>
    <n v="-5.5799999999999841"/>
    <n v="-1.2398071411113792E-2"/>
    <x v="275"/>
    <x v="495"/>
    <x v="13"/>
    <n v="184"/>
    <x v="124"/>
    <x v="17"/>
  </r>
  <r>
    <n v="656"/>
    <n v="6622784"/>
    <x v="0"/>
    <s v="10N"/>
    <s v="4417 Mount Vernon Dr #2"/>
    <x v="31"/>
    <n v="2"/>
    <n v="2"/>
    <n v="0"/>
    <n v="0"/>
    <n v="2"/>
    <n v="2019"/>
    <n v="6.5000000000000002E-2"/>
    <n v="1047"/>
    <n v="453.68"/>
    <n v="475000"/>
    <n v="453.68"/>
    <n v="475000"/>
    <n v="0"/>
    <n v="0"/>
    <x v="1"/>
    <x v="1"/>
    <x v="13"/>
    <n v="7"/>
    <x v="11"/>
    <x v="1"/>
  </r>
  <r>
    <n v="657"/>
    <n v="8268614"/>
    <x v="0"/>
    <s v="10N"/>
    <s v="902 Plateau Cir #2"/>
    <x v="31"/>
    <n v="2"/>
    <n v="2"/>
    <n v="0"/>
    <n v="1"/>
    <n v="1"/>
    <n v="2020"/>
    <n v="0.17599999999999999"/>
    <n v="1100"/>
    <n v="468.18"/>
    <n v="515000"/>
    <n v="468.18"/>
    <n v="515000"/>
    <n v="0"/>
    <n v="0"/>
    <x v="1"/>
    <x v="1"/>
    <x v="13"/>
    <n v="38"/>
    <x v="61"/>
    <x v="1"/>
  </r>
  <r>
    <n v="658"/>
    <n v="4551365"/>
    <x v="0"/>
    <n v="7"/>
    <s v="2131 Barton Hills Dr"/>
    <x v="26"/>
    <n v="4"/>
    <n v="2"/>
    <n v="1"/>
    <n v="2"/>
    <n v="2"/>
    <n v="1986"/>
    <n v="0.28699999999999998"/>
    <n v="2533"/>
    <n v="473.75"/>
    <n v="1200000"/>
    <n v="454.01"/>
    <n v="1150000"/>
    <n v="-19.740000000000009"/>
    <n v="-4.1667546174142499E-2"/>
    <x v="28"/>
    <x v="72"/>
    <x v="13"/>
    <n v="48"/>
    <x v="125"/>
    <x v="18"/>
  </r>
  <r>
    <n v="659"/>
    <n v="7837662"/>
    <x v="0"/>
    <n v="4"/>
    <s v="510 E 38th St"/>
    <x v="32"/>
    <n v="2"/>
    <n v="1"/>
    <n v="0"/>
    <n v="0"/>
    <n v="1"/>
    <n v="1936"/>
    <n v="0.16700000000000001"/>
    <n v="1235"/>
    <n v="485.83"/>
    <n v="600000"/>
    <n v="457.49"/>
    <n v="565000"/>
    <n v="-28.339999999999975"/>
    <n v="-5.83331618055698E-2"/>
    <x v="126"/>
    <x v="99"/>
    <x v="13"/>
    <n v="16"/>
    <x v="28"/>
    <x v="36"/>
  </r>
  <r>
    <n v="660"/>
    <n v="7881972"/>
    <x v="0"/>
    <s v="1B"/>
    <s v="2802 Cherry Ln"/>
    <x v="37"/>
    <n v="4"/>
    <n v="3"/>
    <n v="1"/>
    <n v="2"/>
    <n v="2"/>
    <n v="1940"/>
    <n v="0.18099999999999999"/>
    <n v="3081"/>
    <n v="503.08"/>
    <n v="1550000"/>
    <n v="483.61"/>
    <n v="1490000"/>
    <n v="-19.46999999999997"/>
    <n v="-3.8701598155362907E-2"/>
    <x v="68"/>
    <x v="496"/>
    <x v="13"/>
    <n v="9"/>
    <x v="21"/>
    <x v="24"/>
  </r>
  <r>
    <n v="661"/>
    <n v="7468636"/>
    <x v="0"/>
    <n v="2"/>
    <s v="3004 Whiteway Dr"/>
    <x v="25"/>
    <n v="4"/>
    <n v="3"/>
    <n v="0"/>
    <n v="2"/>
    <n v="1"/>
    <n v="2020"/>
    <n v="0.23799999999999999"/>
    <n v="2733"/>
    <n v="530.54999999999995"/>
    <n v="1450000"/>
    <n v="530.54999999999995"/>
    <n v="1450000"/>
    <n v="0"/>
    <n v="0"/>
    <x v="1"/>
    <x v="1"/>
    <x v="13"/>
    <n v="0"/>
    <x v="1"/>
    <x v="1"/>
  </r>
  <r>
    <n v="662"/>
    <n v="2144361"/>
    <x v="0"/>
    <n v="6"/>
    <s v="2220 Thornton Building 1 Rd"/>
    <x v="26"/>
    <n v="2"/>
    <n v="2"/>
    <n v="1"/>
    <n v="1"/>
    <n v="1"/>
    <n v="2020"/>
    <n v="0"/>
    <n v="1081"/>
    <n v="555.04"/>
    <n v="600000"/>
    <n v="556.89"/>
    <n v="602000"/>
    <n v="1.8500000000000227"/>
    <n v="3.3330931104064983E-3"/>
    <x v="101"/>
    <x v="275"/>
    <x v="13"/>
    <n v="0"/>
    <x v="1"/>
    <x v="1"/>
  </r>
  <r>
    <n v="663"/>
    <n v="9912194"/>
    <x v="0"/>
    <n v="5"/>
    <s v="2615 Willow St #2"/>
    <x v="24"/>
    <n v="2"/>
    <n v="2"/>
    <n v="1"/>
    <n v="1"/>
    <n v="2"/>
    <n v="2020"/>
    <n v="0.157"/>
    <n v="1022"/>
    <n v="576.32000000000005"/>
    <n v="589000"/>
    <n v="576.32000000000005"/>
    <n v="589000"/>
    <n v="0"/>
    <n v="0"/>
    <x v="1"/>
    <x v="1"/>
    <x v="13"/>
    <n v="2"/>
    <x v="6"/>
    <x v="1"/>
  </r>
  <r>
    <n v="664"/>
    <n v="3455678"/>
    <x v="0"/>
    <n v="5"/>
    <s v="64 Chicon St"/>
    <x v="24"/>
    <n v="3"/>
    <n v="2"/>
    <n v="0"/>
    <n v="0"/>
    <n v="1"/>
    <n v="1920"/>
    <n v="8.1000000000000003E-2"/>
    <n v="1176"/>
    <n v="586.65"/>
    <n v="689900"/>
    <n v="639.83000000000004"/>
    <n v="752445"/>
    <n v="53.180000000000064"/>
    <n v="9.0650302565413898E-2"/>
    <x v="276"/>
    <x v="497"/>
    <x v="13"/>
    <n v="1"/>
    <x v="5"/>
    <x v="44"/>
  </r>
  <r>
    <n v="665"/>
    <n v="8220561"/>
    <x v="0"/>
    <s v="1B"/>
    <s v="1809 W 11th St"/>
    <x v="37"/>
    <n v="3"/>
    <n v="2"/>
    <n v="0"/>
    <n v="0"/>
    <n v="2"/>
    <n v="1943"/>
    <n v="0.154"/>
    <n v="1922"/>
    <n v="598.34"/>
    <n v="1150000"/>
    <n v="572.32000000000005"/>
    <n v="1100000"/>
    <n v="-26.019999999999982"/>
    <n v="-4.3486980646455162E-2"/>
    <x v="28"/>
    <x v="498"/>
    <x v="13"/>
    <n v="78"/>
    <x v="67"/>
    <x v="18"/>
  </r>
  <r>
    <n v="666"/>
    <n v="9951295"/>
    <x v="0"/>
    <n v="5"/>
    <s v="2009 E 2nd St"/>
    <x v="24"/>
    <n v="2"/>
    <n v="1"/>
    <n v="0"/>
    <n v="2"/>
    <n v="1"/>
    <n v="1950"/>
    <n v="0.14899999999999999"/>
    <n v="1013"/>
    <n v="739.39"/>
    <n v="749000"/>
    <n v="753.33"/>
    <n v="763125"/>
    <n v="13.940000000000055"/>
    <n v="1.8853379136856131E-2"/>
    <x v="277"/>
    <x v="499"/>
    <x v="13"/>
    <n v="14"/>
    <x v="27"/>
    <x v="8"/>
  </r>
  <r>
    <n v="667"/>
    <n v="4195209"/>
    <x v="0"/>
    <s v="1B"/>
    <s v="1204 Shelley Ave"/>
    <x v="37"/>
    <n v="2"/>
    <n v="2"/>
    <n v="0"/>
    <n v="2"/>
    <n v="1"/>
    <n v="1940"/>
    <n v="0.18099999999999999"/>
    <n v="1336"/>
    <n v="744.76"/>
    <n v="995000"/>
    <n v="744.76"/>
    <n v="995000"/>
    <n v="0"/>
    <n v="0"/>
    <x v="1"/>
    <x v="1"/>
    <x v="13"/>
    <n v="8"/>
    <x v="11"/>
    <x v="1"/>
  </r>
  <r>
    <n v="668"/>
    <n v="1012163"/>
    <x v="0"/>
    <n v="5"/>
    <s v="3004 Prado St"/>
    <x v="24"/>
    <n v="1"/>
    <n v="1"/>
    <n v="0"/>
    <n v="0"/>
    <n v="1"/>
    <n v="1948"/>
    <n v="0.15"/>
    <n v="525"/>
    <n v="752.38"/>
    <n v="395000"/>
    <n v="714.29"/>
    <n v="375000"/>
    <n v="-38.090000000000032"/>
    <n v="-5.062601345064998E-2"/>
    <x v="120"/>
    <x v="500"/>
    <x v="13"/>
    <n v="3"/>
    <x v="3"/>
    <x v="11"/>
  </r>
  <r>
    <n v="669"/>
    <n v="2484882"/>
    <x v="0"/>
    <s v="10N"/>
    <s v="2309 Village Cir"/>
    <x v="31"/>
    <n v="3"/>
    <n v="2"/>
    <n v="0"/>
    <n v="2"/>
    <n v="1"/>
    <n v="1970"/>
    <n v="0.22"/>
    <n v="1672"/>
    <n v="170.45"/>
    <n v="285000"/>
    <n v="179.43"/>
    <n v="300000"/>
    <n v="8.9800000000000182"/>
    <n v="5.2684071575242117E-2"/>
    <x v="31"/>
    <x v="61"/>
    <x v="14"/>
    <n v="0"/>
    <x v="1"/>
    <x v="8"/>
  </r>
  <r>
    <n v="670"/>
    <n v="3643005"/>
    <x v="0"/>
    <s v="NE"/>
    <s v="2202 Langdale Ln"/>
    <x v="28"/>
    <n v="3"/>
    <n v="2"/>
    <n v="1"/>
    <n v="2"/>
    <n v="2"/>
    <n v="2018"/>
    <n v="0.121"/>
    <n v="1496"/>
    <n v="183.82"/>
    <n v="275000"/>
    <n v="207.22"/>
    <n v="310000"/>
    <n v="23.400000000000006"/>
    <n v="0.12729844413012734"/>
    <x v="67"/>
    <x v="501"/>
    <x v="14"/>
    <n v="5"/>
    <x v="16"/>
    <x v="20"/>
  </r>
  <r>
    <n v="671"/>
    <n v="1920666"/>
    <x v="0"/>
    <s v="N"/>
    <s v="3825 Mocha Trl"/>
    <x v="5"/>
    <n v="4"/>
    <n v="2"/>
    <n v="0"/>
    <n v="2"/>
    <n v="1"/>
    <n v="1995"/>
    <n v="0.17399999999999999"/>
    <n v="1933"/>
    <n v="225.04"/>
    <n v="435000"/>
    <n v="225.04"/>
    <n v="435000"/>
    <n v="0"/>
    <n v="0"/>
    <x v="1"/>
    <x v="1"/>
    <x v="14"/>
    <n v="11"/>
    <x v="28"/>
    <x v="1"/>
  </r>
  <r>
    <n v="672"/>
    <n v="4023068"/>
    <x v="0"/>
    <s v="8W"/>
    <s v="6413 Forest Hills Dr #B"/>
    <x v="23"/>
    <n v="3"/>
    <n v="2"/>
    <n v="1"/>
    <n v="2"/>
    <n v="2"/>
    <n v="2011"/>
    <n v="0.29299999999999998"/>
    <n v="3089"/>
    <n v="296.20999999999998"/>
    <n v="915000"/>
    <n v="286.5"/>
    <n v="885000"/>
    <n v="-9.7099999999999795"/>
    <n v="-3.2780797407244794E-2"/>
    <x v="238"/>
    <x v="502"/>
    <x v="14"/>
    <n v="8"/>
    <x v="32"/>
    <x v="45"/>
  </r>
  <r>
    <n v="673"/>
    <n v="7048404"/>
    <x v="0"/>
    <n v="2"/>
    <s v="7523 Delafield Ln"/>
    <x v="12"/>
    <n v="4"/>
    <n v="2"/>
    <n v="0"/>
    <n v="1"/>
    <n v="1"/>
    <n v="1953"/>
    <n v="0.187"/>
    <n v="2266"/>
    <n v="299.64999999999998"/>
    <n v="679000"/>
    <n v="299.64999999999998"/>
    <n v="679000"/>
    <n v="0"/>
    <n v="0"/>
    <x v="1"/>
    <x v="1"/>
    <x v="14"/>
    <n v="0"/>
    <x v="1"/>
    <x v="1"/>
  </r>
  <r>
    <n v="674"/>
    <n v="8391252"/>
    <x v="0"/>
    <s v="1B"/>
    <s v="605 Oakland"/>
    <x v="37"/>
    <n v="2"/>
    <n v="2"/>
    <n v="0"/>
    <n v="0"/>
    <n v="1"/>
    <n v="1925"/>
    <n v="0.157"/>
    <n v="1442"/>
    <n v="506.24"/>
    <n v="730000"/>
    <n v="528.42999999999995"/>
    <n v="762000"/>
    <n v="22.189999999999941"/>
    <n v="4.3832964601769796E-2"/>
    <x v="125"/>
    <x v="503"/>
    <x v="14"/>
    <n v="5"/>
    <x v="16"/>
    <x v="9"/>
  </r>
  <r>
    <n v="675"/>
    <n v="6439964"/>
    <x v="0"/>
    <s v="HD"/>
    <s v="121 Eaton Ln NW"/>
    <x v="7"/>
    <n v="5"/>
    <n v="4"/>
    <n v="1"/>
    <n v="3"/>
    <n v="2"/>
    <n v="2003"/>
    <n v="0.33100000000000002"/>
    <n v="4247"/>
    <n v="155.4"/>
    <n v="660000"/>
    <n v="153.05000000000001"/>
    <n v="650000"/>
    <n v="-2.3499999999999943"/>
    <n v="-1.5122265122265085E-2"/>
    <x v="57"/>
    <x v="356"/>
    <x v="15"/>
    <n v="49"/>
    <x v="83"/>
    <x v="0"/>
  </r>
  <r>
    <n v="676"/>
    <n v="1600923"/>
    <x v="0"/>
    <s v="PF"/>
    <s v="12933 Dionysus Dr"/>
    <x v="10"/>
    <n v="3"/>
    <n v="2"/>
    <n v="0"/>
    <n v="2"/>
    <n v="1"/>
    <n v="1999"/>
    <n v="0.14299999999999999"/>
    <n v="1522"/>
    <n v="174.11"/>
    <n v="265000"/>
    <n v="177.4"/>
    <n v="270000"/>
    <n v="3.289999999999992"/>
    <n v="1.8896100166561323E-2"/>
    <x v="15"/>
    <x v="504"/>
    <x v="15"/>
    <n v="6"/>
    <x v="32"/>
    <x v="12"/>
  </r>
  <r>
    <n v="677"/>
    <n v="5265171"/>
    <x v="0"/>
    <s v="W"/>
    <s v="7004 Covered Bridge Dr"/>
    <x v="30"/>
    <n v="4"/>
    <n v="3"/>
    <n v="1"/>
    <n v="2"/>
    <n v="2"/>
    <n v="2004"/>
    <n v="0.36799999999999999"/>
    <n v="3191"/>
    <n v="178.31"/>
    <n v="569000"/>
    <n v="189.13"/>
    <n v="603500"/>
    <n v="10.819999999999993"/>
    <n v="6.068083674499463E-2"/>
    <x v="278"/>
    <x v="505"/>
    <x v="15"/>
    <n v="1"/>
    <x v="5"/>
    <x v="20"/>
  </r>
  <r>
    <n v="678"/>
    <n v="3891263"/>
    <x v="0"/>
    <s v="CLS"/>
    <s v="11209 Persimmon Gap Dr"/>
    <x v="27"/>
    <n v="3"/>
    <n v="2"/>
    <n v="1"/>
    <n v="2"/>
    <n v="2"/>
    <n v="2008"/>
    <n v="0.129"/>
    <n v="2064"/>
    <n v="178.78"/>
    <n v="369000"/>
    <n v="186.17"/>
    <n v="384250"/>
    <n v="7.3899999999999864"/>
    <n v="4.133571987918104E-2"/>
    <x v="279"/>
    <x v="506"/>
    <x v="15"/>
    <n v="4"/>
    <x v="4"/>
    <x v="8"/>
  </r>
  <r>
    <n v="679"/>
    <n v="9452667"/>
    <x v="0"/>
    <s v="10S"/>
    <s v="1808 Pannier Ln"/>
    <x v="9"/>
    <n v="3"/>
    <n v="2"/>
    <n v="0"/>
    <n v="2"/>
    <n v="1"/>
    <n v="2000"/>
    <n v="0.17"/>
    <n v="1844"/>
    <n v="183.84"/>
    <n v="339000"/>
    <n v="200.65"/>
    <n v="370000"/>
    <n v="16.810000000000002"/>
    <n v="9.1438207136640567E-2"/>
    <x v="172"/>
    <x v="507"/>
    <x v="15"/>
    <n v="3"/>
    <x v="3"/>
    <x v="9"/>
  </r>
  <r>
    <n v="680"/>
    <n v="2912009"/>
    <x v="0"/>
    <s v="10S"/>
    <s v="9325 Sweetgum Dr #143"/>
    <x v="9"/>
    <n v="3"/>
    <n v="2"/>
    <n v="0"/>
    <n v="2"/>
    <n v="1"/>
    <n v="2011"/>
    <n v="0"/>
    <n v="1458"/>
    <n v="216.05"/>
    <n v="315000"/>
    <n v="219.48"/>
    <n v="320000"/>
    <n v="3.4299999999999784"/>
    <n v="1.5875954640129499E-2"/>
    <x v="15"/>
    <x v="508"/>
    <x v="15"/>
    <n v="4"/>
    <x v="4"/>
    <x v="12"/>
  </r>
  <r>
    <n v="681"/>
    <n v="3786680"/>
    <x v="0"/>
    <s v="10S"/>
    <s v="1237 Strickland Dr"/>
    <x v="9"/>
    <n v="3"/>
    <n v="2"/>
    <n v="0"/>
    <n v="2"/>
    <n v="1"/>
    <n v="1994"/>
    <n v="0.16600000000000001"/>
    <n v="1761"/>
    <n v="221.41"/>
    <n v="389900"/>
    <n v="218.63"/>
    <n v="385000"/>
    <n v="-2.7800000000000011"/>
    <n v="-1.2555891784472251E-2"/>
    <x v="137"/>
    <x v="509"/>
    <x v="15"/>
    <n v="35"/>
    <x v="107"/>
    <x v="6"/>
  </r>
  <r>
    <n v="682"/>
    <n v="5507245"/>
    <x v="0"/>
    <s v="NW"/>
    <s v="7204 N Ute Trl"/>
    <x v="3"/>
    <n v="3"/>
    <n v="2"/>
    <n v="0"/>
    <n v="2"/>
    <n v="1.5"/>
    <n v="1975"/>
    <n v="0.23400000000000001"/>
    <n v="1802"/>
    <n v="221.98"/>
    <n v="400000"/>
    <n v="225.72"/>
    <n v="406750"/>
    <n v="3.7400000000000091"/>
    <n v="1.6848364717542162E-2"/>
    <x v="280"/>
    <x v="510"/>
    <x v="15"/>
    <n v="1"/>
    <x v="5"/>
    <x v="12"/>
  </r>
  <r>
    <n v="683"/>
    <n v="9653823"/>
    <x v="0"/>
    <s v="3E"/>
    <s v="7205 Chisos Pass"/>
    <x v="1"/>
    <n v="3"/>
    <n v="2"/>
    <n v="0"/>
    <n v="0"/>
    <n v="1"/>
    <n v="1983"/>
    <n v="0.20799999999999999"/>
    <n v="1359"/>
    <n v="235.47"/>
    <n v="320000"/>
    <n v="244.3"/>
    <n v="332000"/>
    <n v="8.8300000000000125"/>
    <n v="3.7499469146812812E-2"/>
    <x v="27"/>
    <x v="105"/>
    <x v="15"/>
    <n v="5"/>
    <x v="4"/>
    <x v="4"/>
  </r>
  <r>
    <n v="684"/>
    <n v="1155015"/>
    <x v="0"/>
    <s v="5E"/>
    <s v="4621 Credo Ln #161"/>
    <x v="4"/>
    <n v="2"/>
    <n v="2"/>
    <n v="0"/>
    <n v="2"/>
    <n v="1"/>
    <n v="2010"/>
    <n v="0.14199999999999999"/>
    <n v="1020"/>
    <n v="245.09"/>
    <n v="249990"/>
    <n v="259.8"/>
    <n v="265000"/>
    <n v="14.710000000000008"/>
    <n v="6.0018768615610625E-2"/>
    <x v="281"/>
    <x v="511"/>
    <x v="15"/>
    <n v="1"/>
    <x v="5"/>
    <x v="8"/>
  </r>
  <r>
    <n v="685"/>
    <n v="2723638"/>
    <x v="0"/>
    <s v="RN"/>
    <s v="3728 Josh Ln"/>
    <x v="39"/>
    <n v="4"/>
    <n v="3"/>
    <n v="1"/>
    <n v="2"/>
    <n v="2"/>
    <n v="2002"/>
    <n v="0.755"/>
    <n v="5954"/>
    <n v="268.56"/>
    <n v="1599000"/>
    <n v="283.83999999999997"/>
    <n v="1690000"/>
    <n v="15.279999999999973"/>
    <n v="5.6896038129281998E-2"/>
    <x v="282"/>
    <x v="512"/>
    <x v="15"/>
    <n v="4"/>
    <x v="4"/>
    <x v="25"/>
  </r>
  <r>
    <n v="686"/>
    <n v="1785251"/>
    <x v="0"/>
    <s v="3E"/>
    <s v="5529 Agatha Cir"/>
    <x v="1"/>
    <n v="3"/>
    <n v="2"/>
    <n v="0"/>
    <n v="0"/>
    <n v="2"/>
    <n v="2006"/>
    <n v="0.14099999999999999"/>
    <n v="1525"/>
    <n v="268.85000000000002"/>
    <n v="410000"/>
    <n v="265.57"/>
    <n v="405000"/>
    <n v="-3.2800000000000296"/>
    <n v="-1.2200111586386569E-2"/>
    <x v="22"/>
    <x v="513"/>
    <x v="15"/>
    <n v="11"/>
    <x v="7"/>
    <x v="6"/>
  </r>
  <r>
    <n v="687"/>
    <n v="1464478"/>
    <x v="0"/>
    <n v="3"/>
    <s v="6900 Dubuque Ln"/>
    <x v="20"/>
    <n v="4"/>
    <n v="2"/>
    <n v="0"/>
    <n v="0"/>
    <n v="1"/>
    <n v="1968"/>
    <n v="0.14299999999999999"/>
    <n v="1556"/>
    <n v="282.77999999999997"/>
    <n v="440000"/>
    <n v="282.77999999999997"/>
    <n v="440000"/>
    <n v="0"/>
    <n v="0"/>
    <x v="1"/>
    <x v="1"/>
    <x v="15"/>
    <n v="4"/>
    <x v="65"/>
    <x v="1"/>
  </r>
  <r>
    <n v="688"/>
    <n v="1661042"/>
    <x v="0"/>
    <s v="1A"/>
    <s v="5300 Backtrail Dr"/>
    <x v="34"/>
    <n v="4"/>
    <n v="2"/>
    <n v="1"/>
    <n v="2"/>
    <n v="2"/>
    <n v="1984"/>
    <n v="0.32300000000000001"/>
    <n v="2596"/>
    <n v="288.52"/>
    <n v="749000"/>
    <n v="285.05"/>
    <n v="740000"/>
    <n v="-3.4699999999999704"/>
    <n v="-1.2026895882434392E-2"/>
    <x v="13"/>
    <x v="514"/>
    <x v="15"/>
    <n v="14"/>
    <x v="27"/>
    <x v="0"/>
  </r>
  <r>
    <n v="689"/>
    <n v="7776163"/>
    <x v="0"/>
    <s v="10N"/>
    <s v="4425 Jinx Ave #1"/>
    <x v="31"/>
    <n v="4"/>
    <n v="2"/>
    <n v="1"/>
    <n v="1"/>
    <n v="2"/>
    <n v="2020"/>
    <n v="0.22900000000000001"/>
    <n v="2393"/>
    <n v="334.27"/>
    <n v="799900"/>
    <n v="330.13"/>
    <n v="790000"/>
    <n v="-4.1399999999999864"/>
    <n v="-1.2385197594758687E-2"/>
    <x v="127"/>
    <x v="515"/>
    <x v="15"/>
    <n v="4"/>
    <x v="4"/>
    <x v="0"/>
  </r>
  <r>
    <n v="690"/>
    <n v="3239708"/>
    <x v="0"/>
    <s v="10N"/>
    <s v="4425 Jinx Ave #2"/>
    <x v="31"/>
    <n v="2"/>
    <n v="2"/>
    <n v="0"/>
    <n v="1"/>
    <n v="2"/>
    <n v="2020"/>
    <n v="0.22900000000000001"/>
    <n v="1114"/>
    <n v="466.7"/>
    <n v="519900"/>
    <n v="470.29"/>
    <n v="523900"/>
    <n v="3.5900000000000318"/>
    <n v="7.6923076923077604E-3"/>
    <x v="134"/>
    <x v="516"/>
    <x v="15"/>
    <n v="7"/>
    <x v="11"/>
    <x v="12"/>
  </r>
  <r>
    <n v="691"/>
    <n v="8537752"/>
    <x v="0"/>
    <n v="6"/>
    <s v="2605 S 2 St #2"/>
    <x v="26"/>
    <n v="2"/>
    <n v="3"/>
    <n v="1"/>
    <n v="1"/>
    <n v="2"/>
    <n v="2020"/>
    <n v="0.218"/>
    <n v="1216"/>
    <n v="555.1"/>
    <n v="675000"/>
    <n v="555.1"/>
    <n v="675000"/>
    <n v="0"/>
    <n v="0"/>
    <x v="1"/>
    <x v="1"/>
    <x v="15"/>
    <n v="3"/>
    <x v="3"/>
    <x v="1"/>
  </r>
  <r>
    <n v="692"/>
    <n v="1438578"/>
    <x v="0"/>
    <n v="11"/>
    <s v="7004 Alegre Pass"/>
    <x v="8"/>
    <n v="3"/>
    <n v="2"/>
    <n v="1"/>
    <n v="1"/>
    <n v="2"/>
    <n v="2004"/>
    <n v="9.8000000000000004E-2"/>
    <n v="1691"/>
    <n v="177.41"/>
    <n v="300000"/>
    <n v="177.41"/>
    <n v="300000"/>
    <n v="0"/>
    <n v="0"/>
    <x v="1"/>
    <x v="1"/>
    <x v="16"/>
    <n v="4"/>
    <x v="4"/>
    <x v="1"/>
  </r>
  <r>
    <n v="693"/>
    <n v="1091411"/>
    <x v="0"/>
    <s v="SWE"/>
    <s v="10321 Salida Dr"/>
    <x v="15"/>
    <n v="5"/>
    <n v="2"/>
    <n v="1"/>
    <n v="2"/>
    <n v="2"/>
    <n v="1992"/>
    <n v="0.20200000000000001"/>
    <n v="2880"/>
    <n v="180.56"/>
    <n v="520000"/>
    <n v="195.49"/>
    <n v="563000"/>
    <n v="14.930000000000007"/>
    <n v="8.2687195392113458E-2"/>
    <x v="283"/>
    <x v="517"/>
    <x v="16"/>
    <n v="3"/>
    <x v="6"/>
    <x v="7"/>
  </r>
  <r>
    <n v="694"/>
    <n v="6434831"/>
    <x v="0"/>
    <s v="SC"/>
    <s v="5816 Southerner Way"/>
    <x v="35"/>
    <n v="3"/>
    <n v="2"/>
    <n v="0"/>
    <n v="2"/>
    <n v="1"/>
    <n v="2018"/>
    <n v="0.126"/>
    <n v="1645"/>
    <n v="191.49"/>
    <n v="315000"/>
    <n v="200.61"/>
    <n v="330000"/>
    <n v="9.1200000000000045"/>
    <n v="4.7626507911640317E-2"/>
    <x v="31"/>
    <x v="391"/>
    <x v="16"/>
    <n v="2"/>
    <x v="6"/>
    <x v="8"/>
  </r>
  <r>
    <n v="695"/>
    <n v="2511259"/>
    <x v="0"/>
    <s v="SWW"/>
    <s v="6311 Salcon Cliff Dr"/>
    <x v="15"/>
    <n v="4"/>
    <n v="2"/>
    <n v="1"/>
    <n v="2"/>
    <n v="2"/>
    <n v="2000"/>
    <n v="0.24299999999999999"/>
    <n v="2808"/>
    <n v="210.08"/>
    <n v="589900"/>
    <n v="230.91"/>
    <n v="648394"/>
    <n v="20.829999999999984"/>
    <n v="9.9152703731911568E-2"/>
    <x v="284"/>
    <x v="518"/>
    <x v="16"/>
    <n v="4"/>
    <x v="4"/>
    <x v="30"/>
  </r>
  <r>
    <n v="696"/>
    <n v="2137616"/>
    <x v="0"/>
    <s v="2N"/>
    <s v="12322 Indian Mound Dr"/>
    <x v="19"/>
    <n v="5"/>
    <n v="2"/>
    <n v="0"/>
    <n v="1"/>
    <n v="1"/>
    <n v="1978"/>
    <n v="0.245"/>
    <n v="2044"/>
    <n v="220.16"/>
    <n v="450000"/>
    <n v="225.05"/>
    <n v="460000"/>
    <n v="4.8900000000000148"/>
    <n v="2.2211119186046579E-2"/>
    <x v="4"/>
    <x v="16"/>
    <x v="16"/>
    <n v="27"/>
    <x v="123"/>
    <x v="4"/>
  </r>
  <r>
    <n v="697"/>
    <n v="5449151"/>
    <x v="0"/>
    <s v="NE"/>
    <s v="1404 Tuffit Ln"/>
    <x v="10"/>
    <n v="3"/>
    <n v="2"/>
    <n v="0"/>
    <n v="2"/>
    <n v="1"/>
    <n v="1983"/>
    <n v="0.14599999999999999"/>
    <n v="1080"/>
    <n v="222.22"/>
    <n v="240000"/>
    <n v="245.37"/>
    <n v="265000"/>
    <n v="23.150000000000006"/>
    <n v="0.10417604176041763"/>
    <x v="50"/>
    <x v="519"/>
    <x v="16"/>
    <n v="2"/>
    <x v="6"/>
    <x v="19"/>
  </r>
  <r>
    <n v="698"/>
    <n v="3225095"/>
    <x v="0"/>
    <s v="W"/>
    <s v="8419 Red Willow Dr"/>
    <x v="30"/>
    <n v="3"/>
    <n v="2"/>
    <n v="1"/>
    <n v="2"/>
    <n v="2"/>
    <n v="1985"/>
    <n v="0.16200000000000001"/>
    <n v="2017"/>
    <n v="222.61"/>
    <n v="449000"/>
    <n v="228.06"/>
    <n v="460000"/>
    <n v="5.4499999999999886"/>
    <n v="2.4482278424149805E-2"/>
    <x v="97"/>
    <x v="520"/>
    <x v="16"/>
    <n v="2"/>
    <x v="6"/>
    <x v="4"/>
  </r>
  <r>
    <n v="699"/>
    <n v="3072971"/>
    <x v="0"/>
    <s v="LS"/>
    <s v="7 SPARROWGLEN Ln"/>
    <x v="11"/>
    <n v="3"/>
    <n v="2"/>
    <n v="1"/>
    <n v="2"/>
    <n v="1"/>
    <n v="1985"/>
    <n v="0.23100000000000001"/>
    <n v="2494"/>
    <n v="224.54"/>
    <n v="560000"/>
    <n v="216.52"/>
    <n v="540000"/>
    <n v="-8.0199999999999818"/>
    <n v="-3.5717466821056303E-2"/>
    <x v="120"/>
    <x v="521"/>
    <x v="16"/>
    <n v="65"/>
    <x v="49"/>
    <x v="11"/>
  </r>
  <r>
    <n v="700"/>
    <n v="2144586"/>
    <x v="0"/>
    <s v="1N"/>
    <s v="4001 Balcones Woods Dr"/>
    <x v="14"/>
    <n v="5"/>
    <n v="3"/>
    <n v="1"/>
    <n v="2"/>
    <n v="2"/>
    <n v="1979"/>
    <n v="0.23300000000000001"/>
    <n v="2714"/>
    <n v="233.97"/>
    <n v="635000"/>
    <n v="259.76"/>
    <n v="705000"/>
    <n v="25.789999999999992"/>
    <n v="0.1102278069838013"/>
    <x v="41"/>
    <x v="522"/>
    <x v="16"/>
    <n v="0"/>
    <x v="1"/>
    <x v="21"/>
  </r>
  <r>
    <n v="701"/>
    <n v="5841168"/>
    <x v="0"/>
    <s v="1A"/>
    <s v="4206 Canyonside Trl"/>
    <x v="34"/>
    <n v="3"/>
    <n v="4"/>
    <n v="0"/>
    <n v="2"/>
    <s v="M"/>
    <n v="1993"/>
    <n v="0.23699999999999999"/>
    <n v="3054"/>
    <n v="235.43"/>
    <n v="719000"/>
    <n v="224.62"/>
    <n v="686000"/>
    <n v="-10.810000000000002"/>
    <n v="-4.5915983519517485E-2"/>
    <x v="158"/>
    <x v="523"/>
    <x v="16"/>
    <n v="107"/>
    <x v="126"/>
    <x v="36"/>
  </r>
  <r>
    <n v="702"/>
    <n v="4137123"/>
    <x v="0"/>
    <s v="10N"/>
    <s v="5203 Kings Highway"/>
    <x v="31"/>
    <n v="4"/>
    <n v="2"/>
    <n v="0"/>
    <n v="1"/>
    <n v="2"/>
    <n v="1963"/>
    <n v="0.15"/>
    <n v="1599"/>
    <n v="247.03"/>
    <n v="395000"/>
    <n v="230.14"/>
    <n v="368000"/>
    <n v="-16.890000000000015"/>
    <n v="-6.8372262478241574E-2"/>
    <x v="285"/>
    <x v="524"/>
    <x v="16"/>
    <n v="22"/>
    <x v="59"/>
    <x v="33"/>
  </r>
  <r>
    <n v="703"/>
    <n v="1902443"/>
    <x v="0"/>
    <s v="SWE"/>
    <s v="2915 Jubilee Trl"/>
    <x v="9"/>
    <n v="3"/>
    <n v="2"/>
    <n v="0"/>
    <n v="2"/>
    <n v="1"/>
    <n v="1986"/>
    <n v="0.13400000000000001"/>
    <n v="1270"/>
    <n v="263.7"/>
    <n v="334900"/>
    <n v="279.52999999999997"/>
    <n v="355000"/>
    <n v="15.829999999999984"/>
    <n v="6.0030337504740176E-2"/>
    <x v="113"/>
    <x v="525"/>
    <x v="16"/>
    <n v="5"/>
    <x v="16"/>
    <x v="10"/>
  </r>
  <r>
    <n v="704"/>
    <n v="1118696"/>
    <x v="0"/>
    <s v="10S"/>
    <s v="2705 Irish Bend Dr"/>
    <x v="31"/>
    <n v="3"/>
    <n v="2"/>
    <n v="0"/>
    <n v="2"/>
    <n v="1"/>
    <n v="1982"/>
    <n v="0.17899999999999999"/>
    <n v="1384"/>
    <n v="270.95"/>
    <n v="375000"/>
    <n v="281.79000000000002"/>
    <n v="390000"/>
    <n v="10.840000000000032"/>
    <n v="4.0007381435689361E-2"/>
    <x v="31"/>
    <x v="224"/>
    <x v="16"/>
    <n v="3"/>
    <x v="3"/>
    <x v="8"/>
  </r>
  <r>
    <n v="705"/>
    <n v="4539986"/>
    <x v="0"/>
    <s v="SWW"/>
    <s v="9004 Sommerland Way"/>
    <x v="15"/>
    <n v="3"/>
    <n v="2"/>
    <n v="0"/>
    <n v="2"/>
    <n v="1"/>
    <n v="1999"/>
    <n v="0.193"/>
    <n v="1572"/>
    <n v="285.62"/>
    <n v="449000"/>
    <n v="296.76"/>
    <n v="466500"/>
    <n v="11.139999999999986"/>
    <n v="3.9002870947412595E-2"/>
    <x v="105"/>
    <x v="526"/>
    <x v="16"/>
    <n v="2"/>
    <x v="6"/>
    <x v="10"/>
  </r>
  <r>
    <n v="706"/>
    <n v="3688041"/>
    <x v="0"/>
    <s v="W"/>
    <s v="3809 Gaines Ct"/>
    <x v="17"/>
    <n v="4"/>
    <n v="3"/>
    <n v="1"/>
    <n v="2"/>
    <n v="2"/>
    <n v="1996"/>
    <n v="0.113"/>
    <n v="2913"/>
    <n v="303.81"/>
    <n v="885000"/>
    <n v="303.81"/>
    <n v="885000"/>
    <n v="0"/>
    <n v="0"/>
    <x v="1"/>
    <x v="1"/>
    <x v="16"/>
    <n v="19"/>
    <x v="95"/>
    <x v="1"/>
  </r>
  <r>
    <n v="707"/>
    <n v="6211783"/>
    <x v="0"/>
    <s v="10S"/>
    <s v="3404 Thomas Kincheon St"/>
    <x v="31"/>
    <n v="2"/>
    <n v="2"/>
    <n v="0"/>
    <n v="0"/>
    <n v="1"/>
    <n v="1997"/>
    <n v="0.29399999999999998"/>
    <n v="1010"/>
    <n v="306.83"/>
    <n v="309900"/>
    <n v="346.53"/>
    <n v="350000"/>
    <n v="39.699999999999989"/>
    <n v="0.12938760877358796"/>
    <x v="2"/>
    <x v="527"/>
    <x v="16"/>
    <n v="2"/>
    <x v="6"/>
    <x v="2"/>
  </r>
  <r>
    <n v="708"/>
    <n v="3206916"/>
    <x v="0"/>
    <s v="8E"/>
    <s v="5807 Buckpasser Cv"/>
    <x v="23"/>
    <n v="3"/>
    <n v="2"/>
    <n v="1"/>
    <n v="2"/>
    <n v="2"/>
    <n v="1985"/>
    <n v="0.33"/>
    <n v="2958"/>
    <n v="320.82"/>
    <n v="949000"/>
    <n v="338.4"/>
    <n v="1001000"/>
    <n v="17.579999999999984"/>
    <n v="5.4797082476154807E-2"/>
    <x v="286"/>
    <x v="528"/>
    <x v="16"/>
    <n v="3"/>
    <x v="3"/>
    <x v="15"/>
  </r>
  <r>
    <n v="709"/>
    <n v="4934815"/>
    <x v="0"/>
    <s v="RN"/>
    <s v="13127 Travis View Loop"/>
    <x v="29"/>
    <n v="3"/>
    <n v="2"/>
    <n v="0"/>
    <n v="2"/>
    <n v="1"/>
    <n v="1973"/>
    <n v="0.42699999999999999"/>
    <n v="1623"/>
    <n v="323.48"/>
    <n v="525000"/>
    <n v="354.28"/>
    <n v="575000"/>
    <n v="30.799999999999955"/>
    <n v="9.5214541857301702E-2"/>
    <x v="114"/>
    <x v="529"/>
    <x v="16"/>
    <n v="5"/>
    <x v="16"/>
    <x v="15"/>
  </r>
  <r>
    <n v="710"/>
    <n v="6996297"/>
    <x v="0"/>
    <n v="2"/>
    <s v="1301 Richcreek Rd"/>
    <x v="25"/>
    <n v="2"/>
    <n v="2"/>
    <n v="0"/>
    <n v="1"/>
    <n v="1"/>
    <n v="1952"/>
    <n v="0.20499999999999999"/>
    <n v="1730"/>
    <n v="328.32"/>
    <n v="568000"/>
    <n v="342.67"/>
    <n v="592819"/>
    <n v="14.350000000000023"/>
    <n v="4.3707358674464007E-2"/>
    <x v="287"/>
    <x v="530"/>
    <x v="16"/>
    <n v="1"/>
    <x v="5"/>
    <x v="19"/>
  </r>
  <r>
    <n v="711"/>
    <n v="9861354"/>
    <x v="0"/>
    <s v="8W"/>
    <s v="6208 Indian Canyon Dr"/>
    <x v="23"/>
    <n v="4"/>
    <n v="3"/>
    <n v="1"/>
    <n v="2"/>
    <n v="2"/>
    <n v="1984"/>
    <n v="0.21"/>
    <n v="2818"/>
    <n v="345.99"/>
    <n v="975000"/>
    <n v="345.99"/>
    <n v="975000"/>
    <n v="0"/>
    <n v="0"/>
    <x v="1"/>
    <x v="1"/>
    <x v="16"/>
    <n v="0"/>
    <x v="1"/>
    <x v="1"/>
  </r>
  <r>
    <n v="712"/>
    <n v="9075716"/>
    <x v="0"/>
    <n v="2"/>
    <s v="7703 Orangewood Cir"/>
    <x v="25"/>
    <n v="3"/>
    <n v="3"/>
    <n v="0"/>
    <n v="2"/>
    <n v="1"/>
    <n v="1967"/>
    <n v="0.313"/>
    <n v="2377"/>
    <n v="370.21"/>
    <n v="880000"/>
    <n v="369.79"/>
    <n v="879000"/>
    <n v="-0.41999999999995907"/>
    <n v="-1.1344912347045165E-3"/>
    <x v="254"/>
    <x v="531"/>
    <x v="16"/>
    <n v="3"/>
    <x v="3"/>
    <x v="1"/>
  </r>
  <r>
    <n v="713"/>
    <n v="5127362"/>
    <x v="0"/>
    <s v="10N"/>
    <s v="5206 Buffalo Pass"/>
    <x v="31"/>
    <n v="3"/>
    <n v="2"/>
    <n v="0"/>
    <n v="2"/>
    <n v="1"/>
    <n v="1960"/>
    <n v="0.316"/>
    <n v="1404"/>
    <n v="423.79"/>
    <n v="595000"/>
    <n v="429.13"/>
    <n v="602500"/>
    <n v="5.339999999999975"/>
    <n v="1.260058047617918E-2"/>
    <x v="166"/>
    <x v="532"/>
    <x v="16"/>
    <n v="0"/>
    <x v="1"/>
    <x v="4"/>
  </r>
  <r>
    <n v="714"/>
    <n v="7681765"/>
    <x v="0"/>
    <n v="5"/>
    <s v="1153 San Bernard St"/>
    <x v="24"/>
    <n v="3"/>
    <n v="3"/>
    <n v="0"/>
    <n v="2"/>
    <s v="M"/>
    <n v="2001"/>
    <n v="0.22800000000000001"/>
    <n v="2898"/>
    <n v="431.33"/>
    <n v="1250000"/>
    <n v="414.08"/>
    <n v="1200000"/>
    <n v="-17.25"/>
    <n v="-3.9992581086407158E-2"/>
    <x v="28"/>
    <x v="533"/>
    <x v="16"/>
    <n v="11"/>
    <x v="7"/>
    <x v="18"/>
  </r>
  <r>
    <n v="715"/>
    <n v="3798544"/>
    <x v="0"/>
    <s v="1B"/>
    <s v="2703 Bonnie Rd"/>
    <x v="37"/>
    <n v="4"/>
    <n v="3"/>
    <n v="0"/>
    <n v="2"/>
    <n v="2"/>
    <n v="1940"/>
    <n v="0.151"/>
    <n v="2912"/>
    <n v="456.39"/>
    <n v="1329000"/>
    <n v="447.8"/>
    <n v="1304000"/>
    <n v="-8.589999999999975"/>
    <n v="-1.8821621858498162E-2"/>
    <x v="82"/>
    <x v="534"/>
    <x v="16"/>
    <n v="19"/>
    <x v="127"/>
    <x v="33"/>
  </r>
  <r>
    <n v="716"/>
    <n v="3106874"/>
    <x v="0"/>
    <n v="5"/>
    <s v="5006 Lott Ave #2"/>
    <x v="21"/>
    <n v="2"/>
    <n v="2"/>
    <n v="1"/>
    <n v="1"/>
    <n v="2"/>
    <n v="2020"/>
    <n v="0.14599999999999999"/>
    <n v="921"/>
    <n v="461.45"/>
    <n v="425000"/>
    <n v="469.06"/>
    <n v="432000"/>
    <n v="7.6100000000000136"/>
    <n v="1.6491494203055616E-2"/>
    <x v="115"/>
    <x v="214"/>
    <x v="16"/>
    <n v="5"/>
    <x v="16"/>
    <x v="12"/>
  </r>
  <r>
    <n v="717"/>
    <n v="6365483"/>
    <x v="0"/>
    <n v="4"/>
    <s v="110 W 55th St #2"/>
    <x v="22"/>
    <n v="2"/>
    <n v="2"/>
    <n v="1"/>
    <n v="1"/>
    <n v="2"/>
    <n v="2020"/>
    <n v="0.08"/>
    <n v="977"/>
    <n v="480.04"/>
    <n v="469000"/>
    <n v="480.04"/>
    <n v="469000"/>
    <n v="0"/>
    <n v="0"/>
    <x v="1"/>
    <x v="1"/>
    <x v="16"/>
    <n v="0"/>
    <x v="1"/>
    <x v="1"/>
  </r>
  <r>
    <n v="718"/>
    <n v="3832760"/>
    <x v="0"/>
    <s v="10N"/>
    <s v="4612 Richmond Ave #2"/>
    <x v="31"/>
    <n v="2"/>
    <n v="2"/>
    <n v="1"/>
    <n v="1"/>
    <n v="2"/>
    <n v="2020"/>
    <n v="0.25800000000000001"/>
    <n v="1076"/>
    <n v="510.22"/>
    <n v="549000"/>
    <n v="506.51"/>
    <n v="545000"/>
    <n v="-3.7100000000000364"/>
    <n v="-7.2713731331583162E-3"/>
    <x v="46"/>
    <x v="535"/>
    <x v="16"/>
    <n v="6"/>
    <x v="16"/>
    <x v="6"/>
  </r>
  <r>
    <n v="719"/>
    <n v="6146422"/>
    <x v="0"/>
    <n v="2"/>
    <s v="5808 Chesterfield Ave"/>
    <x v="12"/>
    <n v="3"/>
    <n v="1"/>
    <n v="0"/>
    <n v="1"/>
    <n v="1"/>
    <n v="1951"/>
    <n v="0.17499999999999999"/>
    <n v="1028"/>
    <n v="515.55999999999995"/>
    <n v="530000"/>
    <n v="510.7"/>
    <n v="525000"/>
    <n v="-4.8599999999999568"/>
    <n v="-9.426642873768246E-3"/>
    <x v="22"/>
    <x v="536"/>
    <x v="16"/>
    <n v="15"/>
    <x v="48"/>
    <x v="6"/>
  </r>
  <r>
    <n v="720"/>
    <n v="9541741"/>
    <x v="0"/>
    <n v="6"/>
    <s v="2506 Southland Dr"/>
    <x v="26"/>
    <n v="3"/>
    <n v="1"/>
    <n v="0"/>
    <n v="0"/>
    <n v="1"/>
    <n v="1963"/>
    <n v="0.17299999999999999"/>
    <n v="786"/>
    <n v="687.02"/>
    <n v="540000"/>
    <n v="795.17"/>
    <n v="625000"/>
    <n v="108.14999999999998"/>
    <n v="0.15741899799132483"/>
    <x v="109"/>
    <x v="537"/>
    <x v="16"/>
    <n v="4"/>
    <x v="4"/>
    <x v="22"/>
  </r>
  <r>
    <n v="721"/>
    <n v="5435435"/>
    <x v="0"/>
    <s v="DT"/>
    <s v="815 W 11th St"/>
    <x v="44"/>
    <n v="3"/>
    <n v="1"/>
    <n v="0"/>
    <n v="0"/>
    <n v="1"/>
    <n v="1910"/>
    <n v="0.14699999999999999"/>
    <n v="1178"/>
    <n v="1010.19"/>
    <n v="1190000"/>
    <n v="891.34"/>
    <n v="1050000"/>
    <n v="-118.85000000000002"/>
    <n v="-0.11765113493501224"/>
    <x v="288"/>
    <x v="538"/>
    <x v="16"/>
    <n v="66"/>
    <x v="17"/>
    <x v="53"/>
  </r>
  <r>
    <n v="722"/>
    <n v="5193401"/>
    <x v="0"/>
    <s v="PF"/>
    <s v="1513 Constanta Dr"/>
    <x v="10"/>
    <n v="3"/>
    <n v="2"/>
    <n v="1"/>
    <n v="2"/>
    <n v="2"/>
    <n v="2015"/>
    <n v="0.126"/>
    <n v="2403"/>
    <n v="156.05000000000001"/>
    <n v="375000"/>
    <n v="172.7"/>
    <n v="415000"/>
    <n v="16.649999999999977"/>
    <n v="0.10669657161166278"/>
    <x v="26"/>
    <x v="539"/>
    <x v="17"/>
    <n v="-1"/>
    <x v="1"/>
    <x v="2"/>
  </r>
  <r>
    <n v="723"/>
    <n v="6775078"/>
    <x v="0"/>
    <s v="5E"/>
    <s v="1709 Adobe Walls Way"/>
    <x v="4"/>
    <n v="3"/>
    <n v="2"/>
    <n v="0"/>
    <n v="2"/>
    <n v="1"/>
    <n v="2020"/>
    <n v="0"/>
    <n v="1514"/>
    <n v="173.92"/>
    <n v="263312"/>
    <n v="191.55"/>
    <n v="290000"/>
    <n v="17.630000000000024"/>
    <n v="0.10136844526218966"/>
    <x v="289"/>
    <x v="540"/>
    <x v="17"/>
    <n v="45"/>
    <x v="128"/>
    <x v="19"/>
  </r>
  <r>
    <n v="724"/>
    <n v="5057350"/>
    <x v="0"/>
    <s v="NW"/>
    <s v="8532 Foxhound Trl"/>
    <x v="3"/>
    <n v="5"/>
    <n v="3"/>
    <n v="0"/>
    <n v="2"/>
    <n v="2"/>
    <n v="1998"/>
    <n v="0.14499999999999999"/>
    <n v="2700"/>
    <n v="180"/>
    <n v="486000"/>
    <n v="175.19"/>
    <n v="473000"/>
    <n v="-4.8100000000000023"/>
    <n v="-2.6722222222222234E-2"/>
    <x v="227"/>
    <x v="541"/>
    <x v="17"/>
    <n v="41"/>
    <x v="52"/>
    <x v="17"/>
  </r>
  <r>
    <n v="725"/>
    <n v="2423789"/>
    <x v="0"/>
    <s v="CLS"/>
    <s v="14309 Eucalyptus Bnd"/>
    <x v="27"/>
    <n v="3"/>
    <n v="4"/>
    <n v="0"/>
    <n v="2"/>
    <n v="2"/>
    <n v="2020"/>
    <n v="0.11899999999999999"/>
    <n v="2405"/>
    <n v="194.9"/>
    <n v="468740"/>
    <n v="194.91"/>
    <n v="468760"/>
    <n v="9.9999999999909051E-3"/>
    <n v="5.1308363263165239E-5"/>
    <x v="290"/>
    <x v="542"/>
    <x v="17"/>
    <n v="125"/>
    <x v="129"/>
    <x v="1"/>
  </r>
  <r>
    <n v="726"/>
    <n v="2159196"/>
    <x v="0"/>
    <s v="5E"/>
    <s v="1911 Renegade Dr"/>
    <x v="4"/>
    <n v="3"/>
    <n v="2"/>
    <n v="0"/>
    <n v="2"/>
    <n v="1"/>
    <n v="2017"/>
    <n v="9.9000000000000005E-2"/>
    <n v="1370"/>
    <n v="200.66"/>
    <n v="274900"/>
    <n v="218.98"/>
    <n v="300000"/>
    <n v="18.319999999999993"/>
    <n v="9.1298714242998069E-2"/>
    <x v="76"/>
    <x v="543"/>
    <x v="17"/>
    <n v="5"/>
    <x v="16"/>
    <x v="19"/>
  </r>
  <r>
    <n v="727"/>
    <n v="3345129"/>
    <x v="0"/>
    <s v="2N"/>
    <s v="11002 JORDAN Ln"/>
    <x v="19"/>
    <n v="4"/>
    <n v="2"/>
    <n v="0"/>
    <n v="2"/>
    <n v="1"/>
    <n v="1978"/>
    <n v="0"/>
    <n v="1584"/>
    <n v="220.96"/>
    <n v="350000"/>
    <n v="253.16"/>
    <n v="401000"/>
    <n v="32.199999999999989"/>
    <n v="0.14572773352643006"/>
    <x v="210"/>
    <x v="544"/>
    <x v="17"/>
    <n v="3"/>
    <x v="3"/>
    <x v="15"/>
  </r>
  <r>
    <n v="728"/>
    <n v="3050833"/>
    <x v="0"/>
    <s v="N"/>
    <s v="3200 Betony St"/>
    <x v="5"/>
    <n v="4"/>
    <n v="3"/>
    <n v="0"/>
    <n v="2"/>
    <n v="2"/>
    <n v="2020"/>
    <n v="0.121"/>
    <n v="2345"/>
    <n v="223.55"/>
    <n v="524235"/>
    <n v="219.29"/>
    <n v="514235"/>
    <n v="-4.2600000000000193"/>
    <n v="-1.9056139566092683E-2"/>
    <x v="57"/>
    <x v="545"/>
    <x v="17"/>
    <n v="17"/>
    <x v="19"/>
    <x v="0"/>
  </r>
  <r>
    <n v="729"/>
    <n v="2772706"/>
    <x v="0"/>
    <s v="1N"/>
    <s v="11509 Autumn Ridge Dr"/>
    <x v="14"/>
    <n v="4"/>
    <n v="2"/>
    <n v="1"/>
    <n v="2"/>
    <n v="2"/>
    <n v="1982"/>
    <n v="0.224"/>
    <n v="2819"/>
    <n v="230.05"/>
    <n v="648500"/>
    <n v="221.71"/>
    <n v="625000"/>
    <n v="-8.3400000000000034"/>
    <n v="-3.6252988480765067E-2"/>
    <x v="291"/>
    <x v="546"/>
    <x v="17"/>
    <n v="3"/>
    <x v="3"/>
    <x v="33"/>
  </r>
  <r>
    <n v="730"/>
    <n v="9504743"/>
    <x v="0"/>
    <s v="RN"/>
    <s v="11804 Ranchview Ct"/>
    <x v="29"/>
    <n v="5"/>
    <n v="5"/>
    <n v="1"/>
    <n v="3"/>
    <n v="2"/>
    <n v="2008"/>
    <n v="0.35699999999999998"/>
    <n v="4851"/>
    <n v="243.25"/>
    <n v="1180000"/>
    <n v="243.25"/>
    <n v="1180000"/>
    <n v="0"/>
    <n v="0"/>
    <x v="1"/>
    <x v="1"/>
    <x v="17"/>
    <n v="0"/>
    <x v="1"/>
    <x v="1"/>
  </r>
  <r>
    <n v="731"/>
    <n v="2163169"/>
    <x v="0"/>
    <s v="5E"/>
    <s v="6616 Alleyton Dr"/>
    <x v="4"/>
    <n v="3"/>
    <n v="2"/>
    <n v="0"/>
    <n v="2"/>
    <n v="1"/>
    <n v="2015"/>
    <n v="0.157"/>
    <n v="1657"/>
    <n v="259.51"/>
    <n v="430000"/>
    <n v="259.51"/>
    <n v="430000"/>
    <n v="0"/>
    <n v="0"/>
    <x v="1"/>
    <x v="1"/>
    <x v="17"/>
    <n v="2"/>
    <x v="6"/>
    <x v="1"/>
  </r>
  <r>
    <n v="732"/>
    <n v="5610339"/>
    <x v="0"/>
    <s v="NE"/>
    <s v="12224 Shropshire Blvd"/>
    <x v="10"/>
    <n v="3"/>
    <n v="2"/>
    <n v="0"/>
    <n v="2"/>
    <n v="1"/>
    <n v="1983"/>
    <n v="0.14899999999999999"/>
    <n v="1080"/>
    <n v="263.89"/>
    <n v="285000"/>
    <n v="262.04000000000002"/>
    <n v="283000"/>
    <n v="-1.8499999999999659"/>
    <n v="-7.01049679790809E-3"/>
    <x v="59"/>
    <x v="547"/>
    <x v="17"/>
    <n v="21"/>
    <x v="63"/>
    <x v="1"/>
  </r>
  <r>
    <n v="733"/>
    <n v="5287362"/>
    <x v="0"/>
    <s v="10N"/>
    <s v="911 Sirocco Dr"/>
    <x v="31"/>
    <n v="3"/>
    <n v="2"/>
    <n v="0"/>
    <n v="2"/>
    <n v="1"/>
    <n v="1983"/>
    <n v="0.129"/>
    <n v="1218"/>
    <n v="287.36"/>
    <n v="350000"/>
    <n v="303.77999999999997"/>
    <n v="370000"/>
    <n v="16.419999999999959"/>
    <n v="5.7140868596881812E-2"/>
    <x v="64"/>
    <x v="548"/>
    <x v="17"/>
    <n v="6"/>
    <x v="16"/>
    <x v="10"/>
  </r>
  <r>
    <n v="734"/>
    <n v="8184632"/>
    <x v="0"/>
    <s v="10S"/>
    <s v="1401 Strickland Dr"/>
    <x v="9"/>
    <n v="3"/>
    <n v="2"/>
    <n v="0"/>
    <n v="2"/>
    <n v="1"/>
    <n v="1995"/>
    <n v="0.19600000000000001"/>
    <n v="1328"/>
    <n v="350.15"/>
    <n v="465000"/>
    <n v="350.15"/>
    <n v="465000"/>
    <n v="0"/>
    <n v="0"/>
    <x v="1"/>
    <x v="1"/>
    <x v="17"/>
    <n v="0"/>
    <x v="1"/>
    <x v="1"/>
  </r>
  <r>
    <n v="735"/>
    <n v="5018391"/>
    <x v="0"/>
    <n v="3"/>
    <s v="4208 Nitschke St"/>
    <x v="20"/>
    <n v="3"/>
    <n v="2"/>
    <n v="1"/>
    <n v="2"/>
    <n v="2"/>
    <n v="2015"/>
    <n v="7.9000000000000001E-2"/>
    <n v="2314"/>
    <n v="362.58"/>
    <n v="839000"/>
    <n v="373.81"/>
    <n v="865000"/>
    <n v="11.230000000000018"/>
    <n v="3.0972475039991225E-2"/>
    <x v="92"/>
    <x v="549"/>
    <x v="17"/>
    <n v="4"/>
    <x v="3"/>
    <x v="19"/>
  </r>
  <r>
    <n v="736"/>
    <n v="2665444"/>
    <x v="0"/>
    <n v="6"/>
    <s v="1011 Brodie St #13"/>
    <x v="26"/>
    <n v="3"/>
    <n v="2"/>
    <n v="0"/>
    <n v="2"/>
    <n v="1"/>
    <n v="2000"/>
    <n v="9.6000000000000002E-2"/>
    <n v="1160"/>
    <n v="405.17"/>
    <n v="470000"/>
    <n v="418.1"/>
    <n v="485000"/>
    <n v="12.930000000000007"/>
    <n v="3.1912530542735164E-2"/>
    <x v="31"/>
    <x v="550"/>
    <x v="17"/>
    <n v="5"/>
    <x v="4"/>
    <x v="8"/>
  </r>
  <r>
    <n v="737"/>
    <n v="5257050"/>
    <x v="0"/>
    <s v="8W"/>
    <s v="1601 Scottish Woods Trl"/>
    <x v="23"/>
    <n v="4"/>
    <n v="3"/>
    <n v="1"/>
    <n v="2"/>
    <n v="1"/>
    <n v="1982"/>
    <n v="0.29199999999999998"/>
    <n v="3040"/>
    <n v="410.86"/>
    <n v="1249000"/>
    <n v="427.63"/>
    <n v="1300000"/>
    <n v="16.769999999999982"/>
    <n v="4.0816823248795167E-2"/>
    <x v="210"/>
    <x v="551"/>
    <x v="17"/>
    <n v="4"/>
    <x v="3"/>
    <x v="15"/>
  </r>
  <r>
    <n v="738"/>
    <n v="7129017"/>
    <x v="0"/>
    <s v="NE"/>
    <s v="11120 Amaranth Ln"/>
    <x v="28"/>
    <n v="4"/>
    <n v="2"/>
    <n v="0"/>
    <n v="2"/>
    <n v="1"/>
    <n v="1996"/>
    <n v="0.16600000000000001"/>
    <n v="2262"/>
    <n v="139.26"/>
    <n v="315000"/>
    <n v="134.84"/>
    <n v="305000"/>
    <n v="-4.4199999999999875"/>
    <n v="-3.173919287663355E-2"/>
    <x v="57"/>
    <x v="552"/>
    <x v="18"/>
    <n v="36"/>
    <x v="76"/>
    <x v="0"/>
  </r>
  <r>
    <n v="739"/>
    <n v="2842882"/>
    <x v="0"/>
    <s v="5E"/>
    <s v="604 Red Tails Dr"/>
    <x v="4"/>
    <n v="3"/>
    <n v="2"/>
    <n v="1"/>
    <n v="2"/>
    <n v="2"/>
    <n v="2017"/>
    <n v="0.13700000000000001"/>
    <n v="1795"/>
    <n v="142.01"/>
    <n v="254900"/>
    <n v="155.99"/>
    <n v="280000"/>
    <n v="13.980000000000018"/>
    <n v="9.8443771565382851E-2"/>
    <x v="76"/>
    <x v="553"/>
    <x v="18"/>
    <n v="2"/>
    <x v="6"/>
    <x v="19"/>
  </r>
  <r>
    <n v="740"/>
    <n v="1775307"/>
    <x v="0"/>
    <s v="HD"/>
    <s v="112 Grapevine Ct"/>
    <x v="7"/>
    <n v="3"/>
    <n v="3"/>
    <n v="0"/>
    <n v="2"/>
    <n v="1.5"/>
    <n v="2008"/>
    <n v="0"/>
    <n v="3249"/>
    <n v="173.9"/>
    <n v="565000"/>
    <n v="173.9"/>
    <n v="565000"/>
    <n v="0"/>
    <n v="0"/>
    <x v="1"/>
    <x v="1"/>
    <x v="18"/>
    <n v="2"/>
    <x v="6"/>
    <x v="1"/>
  </r>
  <r>
    <n v="741"/>
    <n v="4783696"/>
    <x v="0"/>
    <s v="N"/>
    <s v="13116 Kellies Farm Ln"/>
    <x v="6"/>
    <n v="4"/>
    <n v="2"/>
    <n v="1"/>
    <n v="2"/>
    <n v="2"/>
    <n v="1985"/>
    <n v="0.27600000000000002"/>
    <n v="2492"/>
    <n v="176.52"/>
    <n v="439900"/>
    <n v="173.76"/>
    <n v="433000"/>
    <n v="-2.7600000000000193"/>
    <n v="-1.5635622025832876E-2"/>
    <x v="268"/>
    <x v="554"/>
    <x v="18"/>
    <n v="64"/>
    <x v="29"/>
    <x v="6"/>
  </r>
  <r>
    <n v="742"/>
    <n v="1188248"/>
    <x v="0"/>
    <s v="SC"/>
    <s v="4518 Grand Cypress Dr"/>
    <x v="35"/>
    <n v="3"/>
    <n v="2"/>
    <n v="1"/>
    <n v="2"/>
    <n v="1"/>
    <n v="2000"/>
    <n v="0.23899999999999999"/>
    <n v="3088"/>
    <n v="178.11"/>
    <n v="550000"/>
    <n v="178.11"/>
    <n v="550000"/>
    <n v="0"/>
    <n v="0"/>
    <x v="1"/>
    <x v="1"/>
    <x v="18"/>
    <n v="0"/>
    <x v="1"/>
    <x v="1"/>
  </r>
  <r>
    <n v="743"/>
    <n v="5034255"/>
    <x v="0"/>
    <n v="11"/>
    <s v="5606 Meadow Crst"/>
    <x v="8"/>
    <n v="3"/>
    <n v="2"/>
    <n v="0"/>
    <n v="2"/>
    <n v="1"/>
    <n v="1994"/>
    <n v="0.14099999999999999"/>
    <n v="1393"/>
    <n v="190.24"/>
    <n v="265000"/>
    <n v="202.44"/>
    <n v="282000"/>
    <n v="12.199999999999989"/>
    <n v="6.4129520605550827E-2"/>
    <x v="169"/>
    <x v="555"/>
    <x v="18"/>
    <n v="3"/>
    <x v="3"/>
    <x v="8"/>
  </r>
  <r>
    <n v="744"/>
    <n v="6641044"/>
    <x v="0"/>
    <s v="10S"/>
    <s v="4401 Eskew Dr"/>
    <x v="15"/>
    <n v="3"/>
    <n v="3"/>
    <n v="1"/>
    <n v="2"/>
    <n v="2"/>
    <n v="1984"/>
    <n v="0.158"/>
    <n v="2408"/>
    <n v="205.56"/>
    <n v="495000"/>
    <n v="230.48"/>
    <n v="555000"/>
    <n v="24.919999999999987"/>
    <n v="0.12122981124732432"/>
    <x v="74"/>
    <x v="23"/>
    <x v="18"/>
    <n v="5"/>
    <x v="16"/>
    <x v="30"/>
  </r>
  <r>
    <n v="745"/>
    <n v="8790551"/>
    <x v="0"/>
    <s v="N"/>
    <s v="2109 Fuzz Fairway"/>
    <x v="5"/>
    <n v="3"/>
    <n v="2"/>
    <n v="0"/>
    <n v="2"/>
    <n v="1"/>
    <n v="1991"/>
    <n v="0.16800000000000001"/>
    <n v="1824"/>
    <n v="227.52"/>
    <n v="415000"/>
    <n v="228.89"/>
    <n v="417500"/>
    <n v="1.3699999999999761"/>
    <n v="6.0214486638536218E-3"/>
    <x v="124"/>
    <x v="556"/>
    <x v="18"/>
    <n v="12"/>
    <x v="36"/>
    <x v="12"/>
  </r>
  <r>
    <n v="746"/>
    <n v="9351715"/>
    <x v="0"/>
    <s v="1N"/>
    <s v="5015 Miss Julie Ln"/>
    <x v="6"/>
    <n v="4"/>
    <n v="3"/>
    <n v="0"/>
    <n v="2"/>
    <n v="2"/>
    <n v="2010"/>
    <n v="0.13200000000000001"/>
    <n v="2545"/>
    <n v="245.98"/>
    <n v="626013"/>
    <n v="245.98"/>
    <n v="626013"/>
    <n v="0"/>
    <n v="0"/>
    <x v="1"/>
    <x v="1"/>
    <x v="18"/>
    <n v="4"/>
    <x v="4"/>
    <x v="1"/>
  </r>
  <r>
    <n v="747"/>
    <n v="3770617"/>
    <x v="0"/>
    <s v="LS"/>
    <s v="3201 Tehama Ct"/>
    <x v="11"/>
    <n v="3"/>
    <n v="2"/>
    <n v="0"/>
    <n v="2"/>
    <n v="1"/>
    <n v="1996"/>
    <n v="0.19700000000000001"/>
    <n v="1823"/>
    <n v="246.85"/>
    <n v="450000"/>
    <n v="263.3"/>
    <n v="480000"/>
    <n v="16.450000000000017"/>
    <n v="6.6639659712376009E-2"/>
    <x v="10"/>
    <x v="176"/>
    <x v="18"/>
    <n v="1"/>
    <x v="5"/>
    <x v="9"/>
  </r>
  <r>
    <n v="748"/>
    <n v="6090411"/>
    <x v="0"/>
    <s v="10S"/>
    <s v="9828 Briar Ridge Dr"/>
    <x v="9"/>
    <n v="3"/>
    <n v="2"/>
    <n v="0"/>
    <n v="2"/>
    <n v="1"/>
    <n v="1984"/>
    <n v="0.14000000000000001"/>
    <n v="1420"/>
    <n v="252.82"/>
    <n v="359000"/>
    <n v="252.82"/>
    <n v="359000"/>
    <n v="0"/>
    <n v="0"/>
    <x v="1"/>
    <x v="1"/>
    <x v="18"/>
    <n v="0"/>
    <x v="1"/>
    <x v="1"/>
  </r>
  <r>
    <n v="749"/>
    <n v="4717810"/>
    <x v="0"/>
    <s v="N"/>
    <s v="2131 Cervin Blvd"/>
    <x v="5"/>
    <n v="2"/>
    <n v="2"/>
    <n v="0"/>
    <n v="1"/>
    <n v="1"/>
    <n v="1983"/>
    <n v="0.215"/>
    <n v="1166"/>
    <n v="253"/>
    <n v="295000"/>
    <n v="283.02"/>
    <n v="330000"/>
    <n v="30.019999999999982"/>
    <n v="0.11865612648221337"/>
    <x v="67"/>
    <x v="557"/>
    <x v="18"/>
    <n v="2"/>
    <x v="6"/>
    <x v="20"/>
  </r>
  <r>
    <n v="750"/>
    <n v="5556317"/>
    <x v="0"/>
    <s v="10S"/>
    <s v="8505 Aoudad Trl"/>
    <x v="15"/>
    <n v="3"/>
    <n v="2"/>
    <n v="0"/>
    <n v="2"/>
    <n v="1"/>
    <n v="1996"/>
    <n v="0.25600000000000001"/>
    <n v="1579"/>
    <n v="262.82"/>
    <n v="415000"/>
    <n v="307.16000000000003"/>
    <n v="485000"/>
    <n v="44.340000000000032"/>
    <n v="0.16870862187048183"/>
    <x v="41"/>
    <x v="558"/>
    <x v="18"/>
    <n v="4"/>
    <x v="4"/>
    <x v="21"/>
  </r>
  <r>
    <n v="751"/>
    <n v="8671876"/>
    <x v="0"/>
    <n v="4"/>
    <s v="904 E 53rd St"/>
    <x v="22"/>
    <n v="5"/>
    <n v="4"/>
    <n v="0"/>
    <n v="2"/>
    <s v="M"/>
    <n v="1951"/>
    <n v="0.14000000000000001"/>
    <n v="2266"/>
    <n v="264.77999999999997"/>
    <n v="600000"/>
    <n v="238.31"/>
    <n v="540000"/>
    <n v="-26.46999999999997"/>
    <n v="-9.9969786237631142E-2"/>
    <x v="68"/>
    <x v="181"/>
    <x v="18"/>
    <n v="16"/>
    <x v="30"/>
    <x v="24"/>
  </r>
  <r>
    <n v="752"/>
    <n v="7898204"/>
    <x v="0"/>
    <n v="3"/>
    <s v="2906 Loyola Ln"/>
    <x v="20"/>
    <n v="3"/>
    <n v="2"/>
    <n v="0"/>
    <n v="2"/>
    <n v="2"/>
    <n v="1963"/>
    <n v="0.155"/>
    <n v="1499"/>
    <n v="276.85000000000002"/>
    <n v="415000"/>
    <n v="290.19"/>
    <n v="435000"/>
    <n v="13.339999999999975"/>
    <n v="4.818493769189082E-2"/>
    <x v="64"/>
    <x v="559"/>
    <x v="18"/>
    <n v="4"/>
    <x v="3"/>
    <x v="10"/>
  </r>
  <r>
    <n v="753"/>
    <n v="3134359"/>
    <x v="0"/>
    <s v="NW"/>
    <s v="7806 VAN DYKE"/>
    <x v="3"/>
    <n v="3"/>
    <n v="2"/>
    <n v="1"/>
    <n v="2"/>
    <n v="2"/>
    <n v="1986"/>
    <n v="0"/>
    <n v="1283"/>
    <n v="284.88"/>
    <n v="365500"/>
    <n v="272.8"/>
    <n v="350000"/>
    <n v="-12.079999999999984"/>
    <n v="-4.2403819151923559E-2"/>
    <x v="292"/>
    <x v="560"/>
    <x v="18"/>
    <n v="75"/>
    <x v="130"/>
    <x v="17"/>
  </r>
  <r>
    <n v="754"/>
    <n v="1110882"/>
    <x v="0"/>
    <s v="SWE"/>
    <s v="712 Decker Prairie Dr"/>
    <x v="9"/>
    <n v="3"/>
    <n v="2"/>
    <n v="0"/>
    <n v="2"/>
    <n v="2"/>
    <n v="1987"/>
    <n v="0.108"/>
    <n v="1175"/>
    <n v="295.32"/>
    <n v="347000"/>
    <n v="295.32"/>
    <n v="347000"/>
    <n v="0"/>
    <n v="0"/>
    <x v="1"/>
    <x v="1"/>
    <x v="18"/>
    <n v="0"/>
    <x v="1"/>
    <x v="1"/>
  </r>
  <r>
    <n v="755"/>
    <n v="8924399"/>
    <x v="0"/>
    <s v="1N"/>
    <s v="4702 Pelham Dr"/>
    <x v="6"/>
    <n v="3"/>
    <n v="2"/>
    <n v="0"/>
    <n v="2"/>
    <n v="1"/>
    <n v="1982"/>
    <n v="0.185"/>
    <n v="1566"/>
    <n v="328.86"/>
    <n v="515000"/>
    <n v="351.21"/>
    <n v="550000"/>
    <n v="22.349999999999966"/>
    <n v="6.796205072067131E-2"/>
    <x v="67"/>
    <x v="388"/>
    <x v="18"/>
    <n v="2"/>
    <x v="6"/>
    <x v="20"/>
  </r>
  <r>
    <n v="756"/>
    <n v="6906061"/>
    <x v="0"/>
    <s v="RN"/>
    <s v="13905 Panorama Dr"/>
    <x v="29"/>
    <n v="4"/>
    <n v="4"/>
    <n v="1"/>
    <n v="3"/>
    <n v="2"/>
    <n v="2000"/>
    <n v="0.72199999999999998"/>
    <n v="3622"/>
    <n v="345.11"/>
    <n v="1250000"/>
    <n v="342.79"/>
    <n v="1241600"/>
    <n v="-2.3199999999999932"/>
    <n v="-6.7224942771869642E-3"/>
    <x v="293"/>
    <x v="561"/>
    <x v="18"/>
    <n v="46"/>
    <x v="53"/>
    <x v="0"/>
  </r>
  <r>
    <n v="757"/>
    <n v="1229227"/>
    <x v="0"/>
    <s v="10N"/>
    <s v="903 St. Elmo Radl #1"/>
    <x v="31"/>
    <n v="3"/>
    <n v="3"/>
    <n v="0"/>
    <n v="1"/>
    <n v="2"/>
    <n v="2020"/>
    <n v="0.183"/>
    <n v="1905"/>
    <n v="359.06"/>
    <n v="684000"/>
    <n v="349.65"/>
    <n v="666078"/>
    <n v="-9.410000000000025"/>
    <n v="-2.6207319111012158E-2"/>
    <x v="294"/>
    <x v="562"/>
    <x v="18"/>
    <n v="122"/>
    <x v="121"/>
    <x v="11"/>
  </r>
  <r>
    <n v="758"/>
    <n v="2057688"/>
    <x v="0"/>
    <n v="4"/>
    <s v="4703 Avenue F"/>
    <x v="22"/>
    <n v="5"/>
    <n v="2"/>
    <n v="1"/>
    <n v="2"/>
    <n v="2"/>
    <n v="1999"/>
    <n v="0.17199999999999999"/>
    <n v="2339"/>
    <n v="399.31"/>
    <n v="933978"/>
    <n v="408.72"/>
    <n v="956000"/>
    <n v="9.410000000000025"/>
    <n v="2.3565650747539569E-2"/>
    <x v="295"/>
    <x v="563"/>
    <x v="18"/>
    <n v="3"/>
    <x v="3"/>
    <x v="10"/>
  </r>
  <r>
    <n v="759"/>
    <n v="3802881"/>
    <x v="0"/>
    <s v="1B"/>
    <s v="4300 Waterford Pl"/>
    <x v="34"/>
    <n v="4"/>
    <n v="3"/>
    <n v="1"/>
    <n v="2"/>
    <n v="2"/>
    <n v="1992"/>
    <n v="0.49"/>
    <n v="3310"/>
    <n v="400.3"/>
    <n v="1325000"/>
    <n v="422.96"/>
    <n v="1400000"/>
    <n v="22.659999999999968"/>
    <n v="5.6607544341743608E-2"/>
    <x v="116"/>
    <x v="564"/>
    <x v="18"/>
    <n v="5"/>
    <x v="4"/>
    <x v="23"/>
  </r>
  <r>
    <n v="760"/>
    <n v="7528629"/>
    <x v="0"/>
    <n v="5"/>
    <s v="3903 Chase Cir"/>
    <x v="21"/>
    <n v="3"/>
    <n v="1"/>
    <n v="0"/>
    <n v="0"/>
    <n v="1"/>
    <n v="1997"/>
    <n v="0.23400000000000001"/>
    <n v="1094"/>
    <n v="411.33"/>
    <n v="450000"/>
    <n v="347.35"/>
    <n v="380000"/>
    <n v="-63.979999999999961"/>
    <n v="-0.15554421024481552"/>
    <x v="237"/>
    <x v="565"/>
    <x v="18"/>
    <n v="37"/>
    <x v="45"/>
    <x v="38"/>
  </r>
  <r>
    <n v="761"/>
    <n v="1826101"/>
    <x v="0"/>
    <n v="6"/>
    <s v="2503 East Side Dr"/>
    <x v="26"/>
    <n v="3"/>
    <n v="2"/>
    <n v="0"/>
    <n v="2"/>
    <n v="1"/>
    <n v="1960"/>
    <n v="0.152"/>
    <n v="1191"/>
    <n v="491.18"/>
    <n v="585000"/>
    <n v="504.62"/>
    <n v="601000"/>
    <n v="13.439999999999998"/>
    <n v="2.7362677633454124E-2"/>
    <x v="9"/>
    <x v="566"/>
    <x v="18"/>
    <n v="6"/>
    <x v="16"/>
    <x v="8"/>
  </r>
  <r>
    <n v="762"/>
    <n v="4951670"/>
    <x v="0"/>
    <s v="NE"/>
    <s v="11508 Larch Valley Dr"/>
    <x v="28"/>
    <n v="4"/>
    <n v="2"/>
    <n v="1"/>
    <n v="2"/>
    <n v="2"/>
    <n v="2004"/>
    <n v="0.153"/>
    <n v="2679"/>
    <n v="126.88"/>
    <n v="339900"/>
    <n v="134.53"/>
    <n v="360400"/>
    <n v="7.6500000000000057"/>
    <n v="6.0293190416141285E-2"/>
    <x v="175"/>
    <x v="567"/>
    <x v="19"/>
    <n v="3"/>
    <x v="3"/>
    <x v="10"/>
  </r>
  <r>
    <n v="763"/>
    <n v="5343823"/>
    <x v="0"/>
    <s v="NW"/>
    <s v="8003 Buckshot Trl"/>
    <x v="3"/>
    <n v="4"/>
    <n v="2"/>
    <n v="1"/>
    <n v="2"/>
    <n v="2"/>
    <n v="1989"/>
    <n v="0.16900000000000001"/>
    <n v="3040"/>
    <n v="164.47"/>
    <n v="500000"/>
    <n v="173.36"/>
    <n v="527000"/>
    <n v="8.8900000000000148"/>
    <n v="5.4052410774001428E-2"/>
    <x v="191"/>
    <x v="568"/>
    <x v="19"/>
    <n v="3"/>
    <x v="3"/>
    <x v="19"/>
  </r>
  <r>
    <n v="764"/>
    <n v="9771099"/>
    <x v="0"/>
    <n v="11"/>
    <s v="6611 Zequiel Dr"/>
    <x v="8"/>
    <n v="3"/>
    <n v="2"/>
    <n v="0"/>
    <n v="2"/>
    <n v="1"/>
    <n v="1994"/>
    <n v="0.14799999999999999"/>
    <n v="1506"/>
    <n v="166"/>
    <n v="250000"/>
    <n v="185.92"/>
    <n v="280000"/>
    <n v="19.919999999999987"/>
    <n v="0.11999999999999993"/>
    <x v="10"/>
    <x v="569"/>
    <x v="19"/>
    <n v="3"/>
    <x v="3"/>
    <x v="9"/>
  </r>
  <r>
    <n v="765"/>
    <n v="1493653"/>
    <x v="0"/>
    <n v="11"/>
    <s v="2311 Dovehill Dr"/>
    <x v="8"/>
    <n v="4"/>
    <n v="2"/>
    <n v="0"/>
    <n v="0"/>
    <n v="1"/>
    <n v="1976"/>
    <n v="0.159"/>
    <n v="1516"/>
    <n v="184.7"/>
    <n v="280000"/>
    <n v="195.58"/>
    <n v="296500"/>
    <n v="10.880000000000024"/>
    <n v="5.8906334596643337E-2"/>
    <x v="104"/>
    <x v="570"/>
    <x v="19"/>
    <n v="5"/>
    <x v="4"/>
    <x v="8"/>
  </r>
  <r>
    <n v="766"/>
    <n v="4245406"/>
    <x v="0"/>
    <s v="HD"/>
    <s v="158 Turks Cap Pass"/>
    <x v="7"/>
    <n v="3"/>
    <n v="2"/>
    <n v="0"/>
    <n v="3"/>
    <n v="1"/>
    <n v="2010"/>
    <n v="0.23699999999999999"/>
    <n v="2326"/>
    <n v="187.4"/>
    <n v="435900"/>
    <n v="179.71"/>
    <n v="418000"/>
    <n v="-7.6899999999999977"/>
    <n v="-4.1035218783351105E-2"/>
    <x v="12"/>
    <x v="571"/>
    <x v="19"/>
    <n v="7"/>
    <x v="14"/>
    <x v="11"/>
  </r>
  <r>
    <n v="767"/>
    <n v="5921850"/>
    <x v="0"/>
    <s v="NW"/>
    <s v="11520 Brandon Parke Trl"/>
    <x v="18"/>
    <n v="4"/>
    <n v="2"/>
    <n v="0"/>
    <n v="2"/>
    <n v="1"/>
    <n v="2002"/>
    <n v="0.216"/>
    <n v="2493"/>
    <n v="190.53"/>
    <n v="475000"/>
    <n v="212.6"/>
    <n v="530000"/>
    <n v="22.069999999999993"/>
    <n v="0.11583477667558911"/>
    <x v="75"/>
    <x v="572"/>
    <x v="19"/>
    <n v="5"/>
    <x v="16"/>
    <x v="3"/>
  </r>
  <r>
    <n v="768"/>
    <n v="4417292"/>
    <x v="0"/>
    <s v="MA"/>
    <s v="11404 Saddlebred Trl"/>
    <x v="41"/>
    <n v="2"/>
    <n v="2"/>
    <n v="1"/>
    <n v="2"/>
    <n v="1"/>
    <n v="2020"/>
    <n v="0"/>
    <n v="1597"/>
    <n v="198.25"/>
    <n v="316612"/>
    <n v="201.87"/>
    <n v="322392"/>
    <n v="3.6200000000000045"/>
    <n v="1.8259773013871397E-2"/>
    <x v="296"/>
    <x v="573"/>
    <x v="19"/>
    <n v="53"/>
    <x v="70"/>
    <x v="12"/>
  </r>
  <r>
    <n v="769"/>
    <n v="1747541"/>
    <x v="0"/>
    <s v="HD"/>
    <s v="378 Sand Hills Ln"/>
    <x v="7"/>
    <n v="4"/>
    <n v="3"/>
    <n v="0"/>
    <n v="3"/>
    <n v="2"/>
    <n v="2016"/>
    <n v="0.24299999999999999"/>
    <n v="3209"/>
    <n v="202.56"/>
    <n v="650000"/>
    <n v="210.35"/>
    <n v="675000"/>
    <n v="7.789999999999992"/>
    <n v="3.8457740916271681E-2"/>
    <x v="50"/>
    <x v="574"/>
    <x v="19"/>
    <n v="4"/>
    <x v="4"/>
    <x v="19"/>
  </r>
  <r>
    <n v="770"/>
    <n v="8981290"/>
    <x v="0"/>
    <s v="N"/>
    <s v="12900 Turkey Run"/>
    <x v="6"/>
    <n v="3"/>
    <n v="2"/>
    <n v="1"/>
    <n v="2"/>
    <n v="2"/>
    <n v="1979"/>
    <n v="0.188"/>
    <n v="1832"/>
    <n v="204.69"/>
    <n v="375000"/>
    <n v="231.99"/>
    <n v="425000"/>
    <n v="27.300000000000011"/>
    <n v="0.1333724168254434"/>
    <x v="114"/>
    <x v="575"/>
    <x v="19"/>
    <n v="4"/>
    <x v="4"/>
    <x v="15"/>
  </r>
  <r>
    <n v="771"/>
    <n v="2041741"/>
    <x v="0"/>
    <s v="NE"/>
    <s v="10917 Pilgrimage Dr"/>
    <x v="28"/>
    <n v="3"/>
    <n v="2"/>
    <n v="1"/>
    <n v="2"/>
    <n v="2"/>
    <n v="2014"/>
    <n v="0.153"/>
    <n v="1422"/>
    <n v="208.58"/>
    <n v="296600"/>
    <n v="228.55"/>
    <n v="325000"/>
    <n v="19.97"/>
    <n v="9.5742640713395333E-2"/>
    <x v="297"/>
    <x v="576"/>
    <x v="19"/>
    <n v="6"/>
    <x v="16"/>
    <x v="9"/>
  </r>
  <r>
    <n v="772"/>
    <n v="9610233"/>
    <x v="0"/>
    <s v="W"/>
    <s v="8013 Cobblestone Dr"/>
    <x v="17"/>
    <n v="4"/>
    <n v="3"/>
    <n v="0"/>
    <n v="2"/>
    <n v="2"/>
    <n v="2002"/>
    <n v="0.20699999999999999"/>
    <n v="3033"/>
    <n v="214.31"/>
    <n v="649999"/>
    <n v="233.02"/>
    <n v="706750"/>
    <n v="18.710000000000008"/>
    <n v="8.7303438943586428E-2"/>
    <x v="298"/>
    <x v="577"/>
    <x v="19"/>
    <n v="4"/>
    <x v="4"/>
    <x v="3"/>
  </r>
  <r>
    <n v="773"/>
    <n v="8243484"/>
    <x v="0"/>
    <s v="N"/>
    <s v="4521 Destinys Gate Dr"/>
    <x v="6"/>
    <n v="4"/>
    <n v="3"/>
    <n v="0"/>
    <n v="2"/>
    <n v="2"/>
    <n v="1998"/>
    <n v="0.13400000000000001"/>
    <n v="1878"/>
    <n v="220.98"/>
    <n v="415000"/>
    <n v="210.33"/>
    <n v="395000"/>
    <n v="-10.649999999999977"/>
    <n v="-4.8194406733640956E-2"/>
    <x v="120"/>
    <x v="578"/>
    <x v="19"/>
    <n v="4"/>
    <x v="3"/>
    <x v="11"/>
  </r>
  <r>
    <n v="774"/>
    <n v="3640911"/>
    <x v="0"/>
    <s v="10N"/>
    <s v="5404 Emerald Forest Dr"/>
    <x v="31"/>
    <n v="3"/>
    <n v="2"/>
    <n v="0"/>
    <n v="0"/>
    <n v="1"/>
    <n v="1971"/>
    <n v="0.19"/>
    <n v="1780"/>
    <n v="224.66"/>
    <n v="399900"/>
    <n v="213.48"/>
    <n v="380000"/>
    <n v="-11.180000000000007"/>
    <n v="-4.9764087955132229E-2"/>
    <x v="133"/>
    <x v="579"/>
    <x v="19"/>
    <n v="15"/>
    <x v="48"/>
    <x v="11"/>
  </r>
  <r>
    <n v="775"/>
    <n v="6559230"/>
    <x v="0"/>
    <s v="5E"/>
    <s v="11720 Prado Ranch Blvd"/>
    <x v="4"/>
    <n v="3"/>
    <n v="2"/>
    <n v="0"/>
    <n v="2"/>
    <n v="1"/>
    <n v="2018"/>
    <n v="0.125"/>
    <n v="1370"/>
    <n v="226.28"/>
    <n v="310000"/>
    <n v="224.82"/>
    <n v="308000"/>
    <n v="-1.460000000000008"/>
    <n v="-6.4521831359378116E-3"/>
    <x v="59"/>
    <x v="76"/>
    <x v="19"/>
    <n v="16"/>
    <x v="75"/>
    <x v="1"/>
  </r>
  <r>
    <n v="776"/>
    <n v="1456700"/>
    <x v="0"/>
    <s v="10S"/>
    <s v="106 Cloudview Dr"/>
    <x v="31"/>
    <n v="3"/>
    <n v="2"/>
    <n v="0"/>
    <n v="2"/>
    <n v="1"/>
    <n v="1979"/>
    <n v="0.17"/>
    <n v="1322"/>
    <n v="226.93"/>
    <n v="300000"/>
    <n v="268.52999999999997"/>
    <n v="355000"/>
    <n v="41.599999999999966"/>
    <n v="0.18331644119331936"/>
    <x v="75"/>
    <x v="580"/>
    <x v="19"/>
    <n v="4"/>
    <x v="4"/>
    <x v="3"/>
  </r>
  <r>
    <n v="777"/>
    <n v="5416428"/>
    <x v="0"/>
    <s v="SWE"/>
    <s v="11405 Hillhaven Dr"/>
    <x v="9"/>
    <n v="3"/>
    <n v="2"/>
    <n v="1"/>
    <n v="2"/>
    <n v="2"/>
    <n v="1999"/>
    <n v="0.13500000000000001"/>
    <n v="1650"/>
    <n v="228.79"/>
    <n v="377500"/>
    <n v="228.79"/>
    <n v="377500"/>
    <n v="0"/>
    <n v="0"/>
    <x v="1"/>
    <x v="1"/>
    <x v="19"/>
    <n v="4"/>
    <x v="4"/>
    <x v="1"/>
  </r>
  <r>
    <n v="778"/>
    <n v="7457659"/>
    <x v="0"/>
    <s v="LS"/>
    <s v="903 Sweet Grass Ln"/>
    <x v="11"/>
    <n v="5"/>
    <n v="4"/>
    <n v="1"/>
    <n v="3"/>
    <n v="2"/>
    <n v="2014"/>
    <n v="0.38700000000000001"/>
    <n v="4114"/>
    <n v="235.66"/>
    <n v="969500"/>
    <n v="230.92"/>
    <n v="950000"/>
    <n v="-4.7400000000000091"/>
    <n v="-2.0113723160485483E-2"/>
    <x v="117"/>
    <x v="581"/>
    <x v="19"/>
    <n v="39"/>
    <x v="61"/>
    <x v="11"/>
  </r>
  <r>
    <n v="779"/>
    <n v="5855178"/>
    <x v="0"/>
    <s v="LS"/>
    <s v="2400 White Dove Pass"/>
    <x v="16"/>
    <n v="3"/>
    <n v="2"/>
    <n v="1"/>
    <n v="2"/>
    <n v="2"/>
    <n v="2020"/>
    <n v="0.20399999999999999"/>
    <n v="2181"/>
    <n v="251.72"/>
    <n v="549000"/>
    <n v="269.60000000000002"/>
    <n v="588000"/>
    <n v="17.880000000000024"/>
    <n v="7.1031304624185693E-2"/>
    <x v="187"/>
    <x v="582"/>
    <x v="19"/>
    <n v="2"/>
    <x v="6"/>
    <x v="2"/>
  </r>
  <r>
    <n v="780"/>
    <n v="1355551"/>
    <x v="0"/>
    <s v="10N"/>
    <s v="6308 Woodhue Dr"/>
    <x v="31"/>
    <n v="4"/>
    <n v="2"/>
    <n v="0"/>
    <n v="2"/>
    <n v="1"/>
    <n v="1977"/>
    <n v="0.154"/>
    <n v="1153"/>
    <n v="259.32"/>
    <n v="299000"/>
    <n v="294.88"/>
    <n v="340000"/>
    <n v="35.56"/>
    <n v="0.13712787289834955"/>
    <x v="100"/>
    <x v="583"/>
    <x v="19"/>
    <n v="3"/>
    <x v="6"/>
    <x v="2"/>
  </r>
  <r>
    <n v="781"/>
    <n v="8956097"/>
    <x v="0"/>
    <s v="1N"/>
    <s v="6510 Harrogate Dr"/>
    <x v="14"/>
    <n v="3"/>
    <n v="2"/>
    <n v="0"/>
    <n v="2"/>
    <n v="1"/>
    <n v="1980"/>
    <n v="0.29799999999999999"/>
    <n v="2055"/>
    <n v="260.33999999999997"/>
    <n v="535000"/>
    <n v="250.61"/>
    <n v="515000"/>
    <n v="-9.7299999999999613"/>
    <n v="-3.7374202965352855E-2"/>
    <x v="120"/>
    <x v="584"/>
    <x v="19"/>
    <n v="10"/>
    <x v="21"/>
    <x v="11"/>
  </r>
  <r>
    <n v="782"/>
    <n v="8915101"/>
    <x v="0"/>
    <s v="NW"/>
    <s v="10714 Fountainbleu Cir"/>
    <x v="18"/>
    <n v="4"/>
    <n v="2"/>
    <n v="0"/>
    <n v="2"/>
    <n v="1"/>
    <n v="1976"/>
    <n v="0.33800000000000002"/>
    <n v="2170"/>
    <n v="264.98"/>
    <n v="575000"/>
    <n v="262.44"/>
    <n v="569500"/>
    <n v="-2.5400000000000205"/>
    <n v="-9.5856291040834034E-3"/>
    <x v="299"/>
    <x v="585"/>
    <x v="19"/>
    <n v="2"/>
    <x v="6"/>
    <x v="6"/>
  </r>
  <r>
    <n v="783"/>
    <n v="4118427"/>
    <x v="0"/>
    <s v="LS"/>
    <s v="5700 Beacon Dr"/>
    <x v="16"/>
    <n v="2"/>
    <n v="2"/>
    <n v="0"/>
    <n v="2"/>
    <n v="1"/>
    <n v="2004"/>
    <n v="0.69799999999999995"/>
    <n v="1301"/>
    <n v="268.95"/>
    <n v="349900"/>
    <n v="272.56"/>
    <n v="354600"/>
    <n v="3.6100000000000136"/>
    <n v="1.3422569250790162E-2"/>
    <x v="300"/>
    <x v="586"/>
    <x v="19"/>
    <n v="4"/>
    <x v="3"/>
    <x v="12"/>
  </r>
  <r>
    <n v="784"/>
    <n v="3574687"/>
    <x v="0"/>
    <s v="1N"/>
    <s v="10648 Floral Park Dr"/>
    <x v="14"/>
    <n v="4"/>
    <n v="2"/>
    <n v="1"/>
    <n v="2"/>
    <n v="2"/>
    <n v="1987"/>
    <n v="0.29699999999999999"/>
    <n v="2546"/>
    <n v="272.98"/>
    <n v="695000"/>
    <n v="294.58"/>
    <n v="750000"/>
    <n v="21.599999999999966"/>
    <n v="7.9126675946955688E-2"/>
    <x v="75"/>
    <x v="587"/>
    <x v="19"/>
    <n v="4"/>
    <x v="3"/>
    <x v="3"/>
  </r>
  <r>
    <n v="785"/>
    <n v="4172911"/>
    <x v="0"/>
    <s v="10S"/>
    <s v="3212 HARPERS FERRY Ln"/>
    <x v="31"/>
    <n v="3"/>
    <n v="2"/>
    <n v="0"/>
    <n v="2"/>
    <n v="1"/>
    <n v="1980"/>
    <n v="0"/>
    <n v="1441"/>
    <n v="274.05"/>
    <n v="394900"/>
    <n v="272.38"/>
    <n v="392500"/>
    <n v="-1.6700000000000159"/>
    <n v="-6.0937785075716689E-3"/>
    <x v="301"/>
    <x v="588"/>
    <x v="19"/>
    <n v="6"/>
    <x v="32"/>
    <x v="1"/>
  </r>
  <r>
    <n v="786"/>
    <n v="1949731"/>
    <x v="0"/>
    <s v="W"/>
    <s v="1817 Chalk Rock Cv"/>
    <x v="17"/>
    <n v="5"/>
    <n v="5"/>
    <n v="0"/>
    <n v="3"/>
    <n v="2"/>
    <n v="2001"/>
    <n v="0.35199999999999998"/>
    <n v="4516"/>
    <n v="282.33"/>
    <n v="1275000"/>
    <n v="279.01"/>
    <n v="1260000"/>
    <n v="-3.3199999999999932"/>
    <n v="-1.1759288775546323E-2"/>
    <x v="25"/>
    <x v="589"/>
    <x v="19"/>
    <n v="50"/>
    <x v="60"/>
    <x v="17"/>
  </r>
  <r>
    <n v="787"/>
    <n v="2106624"/>
    <x v="0"/>
    <n v="3"/>
    <s v="5702 Coventry Ln"/>
    <x v="20"/>
    <n v="3"/>
    <n v="2"/>
    <n v="0"/>
    <n v="2"/>
    <n v="1"/>
    <n v="1968"/>
    <n v="0.186"/>
    <n v="1722"/>
    <n v="290.3"/>
    <n v="499900"/>
    <n v="311.27"/>
    <n v="536000"/>
    <n v="20.96999999999997"/>
    <n v="7.223561832586968E-2"/>
    <x v="155"/>
    <x v="590"/>
    <x v="19"/>
    <n v="5"/>
    <x v="4"/>
    <x v="20"/>
  </r>
  <r>
    <n v="788"/>
    <n v="4635288"/>
    <x v="0"/>
    <s v="1A"/>
    <s v="4028 Dominion Cv"/>
    <x v="14"/>
    <n v="3"/>
    <n v="2"/>
    <n v="1"/>
    <n v="2"/>
    <n v="2"/>
    <n v="1996"/>
    <n v="0.11899999999999999"/>
    <n v="2147"/>
    <n v="291.06"/>
    <n v="624900"/>
    <n v="270.14"/>
    <n v="580000"/>
    <n v="-20.920000000000016"/>
    <n v="-7.187521473235764E-2"/>
    <x v="302"/>
    <x v="591"/>
    <x v="19"/>
    <n v="57"/>
    <x v="122"/>
    <x v="40"/>
  </r>
  <r>
    <n v="789"/>
    <n v="4106612"/>
    <x v="0"/>
    <s v="SWE"/>
    <s v="10409 Margra Ln"/>
    <x v="9"/>
    <n v="3"/>
    <n v="2"/>
    <n v="0"/>
    <n v="2"/>
    <n v="1"/>
    <n v="1973"/>
    <n v="0.376"/>
    <n v="1184"/>
    <n v="291.39"/>
    <n v="345000"/>
    <n v="295.61"/>
    <n v="350000"/>
    <n v="4.2200000000000273"/>
    <n v="1.4482308933045154E-2"/>
    <x v="15"/>
    <x v="592"/>
    <x v="19"/>
    <n v="1"/>
    <x v="5"/>
    <x v="12"/>
  </r>
  <r>
    <n v="790"/>
    <n v="3103803"/>
    <x v="0"/>
    <s v="2N"/>
    <s v="10805 Plains Trl"/>
    <x v="19"/>
    <n v="3"/>
    <n v="2"/>
    <n v="0"/>
    <n v="0"/>
    <n v="1"/>
    <n v="1965"/>
    <n v="0.25900000000000001"/>
    <n v="1359"/>
    <n v="305.37"/>
    <n v="415000"/>
    <n v="305.37"/>
    <n v="415000"/>
    <n v="0"/>
    <n v="0"/>
    <x v="1"/>
    <x v="1"/>
    <x v="19"/>
    <n v="54"/>
    <x v="70"/>
    <x v="1"/>
  </r>
  <r>
    <n v="791"/>
    <n v="3820946"/>
    <x v="0"/>
    <s v="10N"/>
    <s v="4303 Banister Ln #A"/>
    <x v="31"/>
    <n v="3"/>
    <n v="2"/>
    <n v="1"/>
    <n v="1"/>
    <n v="2"/>
    <n v="2020"/>
    <n v="0.23899999999999999"/>
    <n v="1634"/>
    <n v="305.99"/>
    <n v="499990"/>
    <n v="305.99"/>
    <n v="499990"/>
    <n v="0"/>
    <n v="0"/>
    <x v="1"/>
    <x v="1"/>
    <x v="19"/>
    <n v="34"/>
    <x v="65"/>
    <x v="1"/>
  </r>
  <r>
    <n v="792"/>
    <n v="7032102"/>
    <x v="0"/>
    <n v="4"/>
    <s v="4308 Eilers Ave #B"/>
    <x v="22"/>
    <n v="3"/>
    <n v="3"/>
    <n v="0"/>
    <n v="1"/>
    <n v="2"/>
    <n v="2008"/>
    <n v="8.3000000000000004E-2"/>
    <n v="2143"/>
    <n v="314.98"/>
    <n v="675000"/>
    <n v="321.05"/>
    <n v="688000"/>
    <n v="6.0699999999999932"/>
    <n v="1.9271064829512963E-2"/>
    <x v="303"/>
    <x v="593"/>
    <x v="19"/>
    <n v="3"/>
    <x v="3"/>
    <x v="8"/>
  </r>
  <r>
    <n v="793"/>
    <n v="1779194"/>
    <x v="0"/>
    <n v="3"/>
    <s v="1110 Concordia Ave"/>
    <x v="38"/>
    <n v="4"/>
    <n v="4"/>
    <n v="0"/>
    <n v="2"/>
    <n v="3"/>
    <n v="2013"/>
    <n v="0.1"/>
    <n v="2165"/>
    <n v="322.86"/>
    <n v="699000"/>
    <n v="318.70999999999998"/>
    <n v="690000"/>
    <n v="-4.1500000000000341"/>
    <n v="-1.2853868549835947E-2"/>
    <x v="13"/>
    <x v="594"/>
    <x v="19"/>
    <n v="29"/>
    <x v="83"/>
    <x v="0"/>
  </r>
  <r>
    <n v="794"/>
    <n v="2732048"/>
    <x v="0"/>
    <n v="3"/>
    <s v="5604 Northdale Dr"/>
    <x v="20"/>
    <n v="3"/>
    <n v="2"/>
    <n v="0"/>
    <n v="0"/>
    <n v="1"/>
    <n v="2004"/>
    <n v="0.20799999999999999"/>
    <n v="1255"/>
    <n v="338.65"/>
    <n v="425000"/>
    <n v="338.65"/>
    <n v="425000"/>
    <n v="0"/>
    <n v="0"/>
    <x v="1"/>
    <x v="1"/>
    <x v="19"/>
    <n v="22"/>
    <x v="59"/>
    <x v="1"/>
  </r>
  <r>
    <n v="795"/>
    <n v="8645802"/>
    <x v="0"/>
    <n v="3"/>
    <s v="7611 Bennett Ave"/>
    <x v="12"/>
    <n v="2"/>
    <n v="1"/>
    <n v="0"/>
    <n v="0"/>
    <n v="1"/>
    <n v="1954"/>
    <n v="0.18099999999999999"/>
    <n v="660"/>
    <n v="348.48"/>
    <n v="230000"/>
    <n v="378.79"/>
    <n v="250000"/>
    <n v="30.310000000000002"/>
    <n v="8.6977731864095506E-2"/>
    <x v="64"/>
    <x v="595"/>
    <x v="19"/>
    <n v="1"/>
    <x v="5"/>
    <x v="10"/>
  </r>
  <r>
    <n v="796"/>
    <n v="1704331"/>
    <x v="0"/>
    <s v="1A"/>
    <s v="7504 Chimney Cors"/>
    <x v="34"/>
    <n v="3"/>
    <n v="2"/>
    <n v="1"/>
    <n v="2"/>
    <n v="1"/>
    <n v="1972"/>
    <n v="0.28799999999999998"/>
    <n v="2155"/>
    <n v="352.2"/>
    <n v="759000"/>
    <n v="338.75"/>
    <n v="730000"/>
    <n v="-13.449999999999989"/>
    <n v="-3.818852924474727E-2"/>
    <x v="304"/>
    <x v="596"/>
    <x v="19"/>
    <n v="13"/>
    <x v="30"/>
    <x v="45"/>
  </r>
  <r>
    <n v="797"/>
    <n v="7760074"/>
    <x v="0"/>
    <s v="1A"/>
    <s v="6417 Williams Ridge Way"/>
    <x v="34"/>
    <n v="4"/>
    <n v="3"/>
    <n v="1"/>
    <n v="2"/>
    <n v="2"/>
    <n v="1997"/>
    <n v="0.44400000000000001"/>
    <n v="3332"/>
    <n v="352.64"/>
    <n v="1175000"/>
    <n v="352.64"/>
    <n v="1175000"/>
    <n v="0"/>
    <n v="0"/>
    <x v="1"/>
    <x v="1"/>
    <x v="19"/>
    <n v="31"/>
    <x v="14"/>
    <x v="1"/>
  </r>
  <r>
    <n v="798"/>
    <n v="7454951"/>
    <x v="0"/>
    <n v="5"/>
    <s v="4705 Wally Ave"/>
    <x v="21"/>
    <n v="4"/>
    <n v="2"/>
    <n v="0"/>
    <n v="0"/>
    <n v="1"/>
    <n v="1961"/>
    <n v="0.16900000000000001"/>
    <n v="1580"/>
    <n v="354.43"/>
    <n v="560000"/>
    <n v="367.09"/>
    <n v="580000"/>
    <n v="12.659999999999968"/>
    <n v="3.5719323984989892E-2"/>
    <x v="64"/>
    <x v="597"/>
    <x v="19"/>
    <n v="4"/>
    <x v="4"/>
    <x v="10"/>
  </r>
  <r>
    <n v="799"/>
    <n v="5992309"/>
    <x v="0"/>
    <n v="3"/>
    <s v="2927 E Martin Luther King Blvd #1"/>
    <x v="24"/>
    <n v="2"/>
    <n v="2"/>
    <n v="1"/>
    <n v="1"/>
    <n v="3"/>
    <n v="2020"/>
    <n v="0"/>
    <n v="1687"/>
    <n v="355.66"/>
    <n v="600000"/>
    <n v="355.66"/>
    <n v="600000"/>
    <n v="0"/>
    <n v="0"/>
    <x v="1"/>
    <x v="1"/>
    <x v="19"/>
    <n v="11"/>
    <x v="109"/>
    <x v="1"/>
  </r>
  <r>
    <n v="800"/>
    <n v="5378063"/>
    <x v="0"/>
    <n v="2"/>
    <s v="8313 Bowling Green Dr"/>
    <x v="25"/>
    <n v="3"/>
    <n v="2"/>
    <n v="0"/>
    <n v="0"/>
    <n v="1"/>
    <n v="1949"/>
    <n v="0.183"/>
    <n v="1023"/>
    <n v="366.57"/>
    <n v="375000"/>
    <n v="366.57"/>
    <n v="375000"/>
    <n v="0"/>
    <n v="0"/>
    <x v="1"/>
    <x v="1"/>
    <x v="19"/>
    <n v="4"/>
    <x v="4"/>
    <x v="1"/>
  </r>
  <r>
    <n v="801"/>
    <n v="3360757"/>
    <x v="0"/>
    <s v="LS"/>
    <s v="8400 Lakewood Ridge Cv"/>
    <x v="11"/>
    <n v="5"/>
    <n v="4"/>
    <n v="2"/>
    <n v="3"/>
    <n v="2"/>
    <n v="2015"/>
    <n v="1.3979999999999999"/>
    <n v="4879"/>
    <n v="368.93"/>
    <n v="1799999"/>
    <n v="352.53"/>
    <n v="1720000"/>
    <n v="-16.400000000000034"/>
    <n v="-4.445287723958484E-2"/>
    <x v="305"/>
    <x v="598"/>
    <x v="19"/>
    <n v="63"/>
    <x v="26"/>
    <x v="28"/>
  </r>
  <r>
    <n v="802"/>
    <n v="7009043"/>
    <x v="0"/>
    <s v="LS"/>
    <s v="5005 Calabria Ct"/>
    <x v="11"/>
    <n v="4"/>
    <n v="5"/>
    <n v="0"/>
    <n v="3"/>
    <n v="2"/>
    <n v="2006"/>
    <n v="1.2689999999999999"/>
    <n v="5472"/>
    <n v="383.77"/>
    <n v="2100000"/>
    <n v="365.5"/>
    <n v="2000000"/>
    <n v="-18.269999999999982"/>
    <n v="-4.7606639393386621E-2"/>
    <x v="58"/>
    <x v="599"/>
    <x v="19"/>
    <n v="65"/>
    <x v="29"/>
    <x v="27"/>
  </r>
  <r>
    <n v="803"/>
    <n v="4053634"/>
    <x v="0"/>
    <s v="1B"/>
    <s v="3308 Hancock Dr"/>
    <x v="34"/>
    <n v="5"/>
    <n v="4"/>
    <n v="0"/>
    <n v="2"/>
    <n v="2"/>
    <n v="2020"/>
    <n v="0.20100000000000001"/>
    <n v="3201"/>
    <n v="387.07"/>
    <n v="1239000"/>
    <n v="374.88"/>
    <n v="1200000"/>
    <n v="-12.189999999999998"/>
    <n v="-3.1493011599968992E-2"/>
    <x v="306"/>
    <x v="600"/>
    <x v="19"/>
    <n v="70"/>
    <x v="56"/>
    <x v="26"/>
  </r>
  <r>
    <n v="804"/>
    <n v="6472006"/>
    <x v="0"/>
    <n v="6"/>
    <s v="2807 Del Curto Rd #B"/>
    <x v="26"/>
    <n v="3"/>
    <n v="2"/>
    <n v="1"/>
    <n v="2"/>
    <n v="2"/>
    <n v="2015"/>
    <n v="0.12"/>
    <n v="2336"/>
    <n v="395.98"/>
    <n v="925000"/>
    <n v="395.98"/>
    <n v="925000"/>
    <n v="0"/>
    <n v="0"/>
    <x v="1"/>
    <x v="1"/>
    <x v="19"/>
    <n v="52"/>
    <x v="131"/>
    <x v="1"/>
  </r>
  <r>
    <n v="805"/>
    <n v="4733014"/>
    <x v="0"/>
    <n v="4"/>
    <s v="1600 W 39 1/2 St"/>
    <x v="42"/>
    <n v="3"/>
    <n v="3"/>
    <n v="1"/>
    <n v="2"/>
    <n v="2"/>
    <n v="2000"/>
    <n v="0.17499999999999999"/>
    <n v="2926"/>
    <n v="410.12"/>
    <n v="1200000"/>
    <n v="393.03"/>
    <n v="1150000"/>
    <n v="-17.090000000000032"/>
    <n v="-4.1670730517897277E-2"/>
    <x v="28"/>
    <x v="72"/>
    <x v="19"/>
    <n v="15"/>
    <x v="71"/>
    <x v="18"/>
  </r>
  <r>
    <n v="806"/>
    <n v="2789684"/>
    <x v="0"/>
    <n v="2"/>
    <s v="1515 Aggie Ln"/>
    <x v="25"/>
    <n v="3"/>
    <n v="1"/>
    <n v="0"/>
    <n v="2"/>
    <n v="1"/>
    <n v="1954"/>
    <n v="0.18099999999999999"/>
    <n v="1168"/>
    <n v="410.87"/>
    <n v="479900"/>
    <n v="453.77"/>
    <n v="530000"/>
    <n v="42.899999999999977"/>
    <n v="0.10441258792318733"/>
    <x v="307"/>
    <x v="601"/>
    <x v="19"/>
    <n v="2"/>
    <x v="6"/>
    <x v="15"/>
  </r>
  <r>
    <n v="807"/>
    <n v="4029060"/>
    <x v="0"/>
    <s v="10N"/>
    <s v="5127 Meadow Creek Dr"/>
    <x v="31"/>
    <n v="3"/>
    <n v="2"/>
    <n v="0"/>
    <n v="0"/>
    <n v="1"/>
    <n v="1972"/>
    <n v="0.215"/>
    <n v="1128"/>
    <n v="412.15"/>
    <n v="464900"/>
    <n v="418.44"/>
    <n v="472000"/>
    <n v="6.2900000000000205"/>
    <n v="1.5261433943952496E-2"/>
    <x v="308"/>
    <x v="602"/>
    <x v="19"/>
    <n v="5"/>
    <x v="4"/>
    <x v="12"/>
  </r>
  <r>
    <n v="808"/>
    <n v="7201824"/>
    <x v="0"/>
    <s v="HD"/>
    <s v="8011 Niles Cv"/>
    <x v="7"/>
    <n v="4"/>
    <n v="3"/>
    <n v="0"/>
    <n v="0"/>
    <n v="2"/>
    <n v="1980"/>
    <n v="5"/>
    <n v="2740"/>
    <n v="428.83"/>
    <n v="1175000"/>
    <n v="478.1"/>
    <n v="1310000"/>
    <n v="49.270000000000039"/>
    <n v="0.11489401394491999"/>
    <x v="309"/>
    <x v="603"/>
    <x v="19"/>
    <n v="3"/>
    <x v="3"/>
    <x v="54"/>
  </r>
  <r>
    <n v="809"/>
    <n v="2612293"/>
    <x v="0"/>
    <n v="6"/>
    <s v="804 W Mary St"/>
    <x v="26"/>
    <n v="6"/>
    <n v="4"/>
    <n v="1"/>
    <n v="0"/>
    <n v="1"/>
    <n v="1955"/>
    <n v="0.191"/>
    <n v="3108"/>
    <n v="450.24"/>
    <n v="1399350"/>
    <n v="448.84"/>
    <n v="1395000"/>
    <n v="-1.4000000000000341"/>
    <n v="-3.1094527363184836E-3"/>
    <x v="310"/>
    <x v="604"/>
    <x v="19"/>
    <n v="5"/>
    <x v="4"/>
    <x v="6"/>
  </r>
  <r>
    <n v="810"/>
    <n v="2104182"/>
    <x v="0"/>
    <n v="6"/>
    <s v="1908 Travis Heights Blvd #A"/>
    <x v="26"/>
    <n v="3"/>
    <n v="2"/>
    <n v="0"/>
    <n v="2"/>
    <n v="1"/>
    <n v="1940"/>
    <n v="0.108"/>
    <n v="1444"/>
    <n v="484.07"/>
    <n v="699000"/>
    <n v="496.54"/>
    <n v="717000"/>
    <n v="12.470000000000027"/>
    <n v="2.5760737083479718E-2"/>
    <x v="119"/>
    <x v="605"/>
    <x v="19"/>
    <n v="3"/>
    <x v="3"/>
    <x v="10"/>
  </r>
  <r>
    <n v="811"/>
    <n v="9386596"/>
    <x v="0"/>
    <n v="5"/>
    <s v="2303 E 11th St"/>
    <x v="24"/>
    <n v="4"/>
    <n v="3"/>
    <n v="0"/>
    <n v="2"/>
    <n v="2"/>
    <n v="2020"/>
    <n v="0.13400000000000001"/>
    <n v="2328"/>
    <n v="558.41999999999996"/>
    <n v="1300000"/>
    <n v="558.41999999999996"/>
    <n v="1300000"/>
    <n v="0"/>
    <n v="0"/>
    <x v="1"/>
    <x v="1"/>
    <x v="19"/>
    <n v="9"/>
    <x v="11"/>
    <x v="1"/>
  </r>
  <r>
    <n v="812"/>
    <n v="5385466"/>
    <x v="0"/>
    <s v="1B"/>
    <s v="1703 MOHLE Dr"/>
    <x v="37"/>
    <n v="4"/>
    <n v="2"/>
    <n v="1"/>
    <n v="0"/>
    <n v="3"/>
    <n v="2013"/>
    <n v="0.215"/>
    <n v="3135"/>
    <n v="574.13"/>
    <n v="1799900"/>
    <n v="559.01"/>
    <n v="1752500"/>
    <n v="-15.120000000000005"/>
    <n v="-2.6335498928814038E-2"/>
    <x v="311"/>
    <x v="606"/>
    <x v="19"/>
    <n v="75"/>
    <x v="103"/>
    <x v="40"/>
  </r>
  <r>
    <n v="813"/>
    <n v="4929165"/>
    <x v="0"/>
    <n v="11"/>
    <s v="7625 Knockfin Dr"/>
    <x v="8"/>
    <n v="4"/>
    <n v="2"/>
    <n v="1"/>
    <n v="2"/>
    <n v="2"/>
    <n v="2019"/>
    <n v="0.13200000000000001"/>
    <n v="2797"/>
    <n v="135.86000000000001"/>
    <n v="380000"/>
    <n v="139.44"/>
    <n v="390000"/>
    <n v="3.5799999999999841"/>
    <n v="2.6350655086117943E-2"/>
    <x v="4"/>
    <x v="607"/>
    <x v="20"/>
    <n v="8"/>
    <x v="2"/>
    <x v="4"/>
  </r>
  <r>
    <n v="814"/>
    <n v="4460161"/>
    <x v="0"/>
    <s v="NE"/>
    <s v="11736 Dunfries Ln"/>
    <x v="28"/>
    <n v="3"/>
    <n v="2"/>
    <n v="0"/>
    <n v="2"/>
    <n v="1"/>
    <n v="2003"/>
    <n v="0.16500000000000001"/>
    <n v="2389"/>
    <n v="145.25"/>
    <n v="347000"/>
    <n v="157.38999999999999"/>
    <n v="376000"/>
    <n v="12.139999999999986"/>
    <n v="8.358003442340782E-2"/>
    <x v="312"/>
    <x v="608"/>
    <x v="20"/>
    <n v="5"/>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"/>
    <n v="2444"/>
    <n v="154.66"/>
    <n v="378000"/>
    <n v="158.76"/>
    <n v="388000"/>
    <n v="4.0999999999999943"/>
    <n v="2.6509763351868578E-2"/>
    <x v="4"/>
    <x v="609"/>
    <x v="20"/>
    <n v="9"/>
    <x v="21"/>
    <x v="4"/>
  </r>
  <r>
    <n v="816"/>
    <n v="4024183"/>
    <x v="0"/>
    <s v="HD"/>
    <s v="111 Atwater Cv"/>
    <x v="7"/>
    <n v="5"/>
    <n v="5"/>
    <n v="0"/>
    <n v="3"/>
    <n v="2"/>
    <n v="2006"/>
    <n v="0.36399999999999999"/>
    <n v="3827"/>
    <n v="182.65"/>
    <n v="699000"/>
    <n v="185.52"/>
    <n v="710000"/>
    <n v="2.8700000000000045"/>
    <n v="1.571311251026556E-2"/>
    <x v="97"/>
    <x v="491"/>
    <x v="20"/>
    <n v="4"/>
    <x v="3"/>
    <x v="4"/>
  </r>
  <r>
    <n v="817"/>
    <n v="1819266"/>
    <x v="0"/>
    <s v="N"/>
    <s v="525 Weizenbock Ln"/>
    <x v="5"/>
    <n v="4"/>
    <n v="3"/>
    <n v="0"/>
    <n v="2"/>
    <n v="2"/>
    <n v="2020"/>
    <n v="0.128"/>
    <n v="2403"/>
    <n v="183.93"/>
    <n v="441980"/>
    <n v="181.64"/>
    <n v="436480"/>
    <n v="-2.2900000000000205"/>
    <n v="-1.245038873484489E-2"/>
    <x v="299"/>
    <x v="610"/>
    <x v="20"/>
    <n v="9"/>
    <x v="21"/>
    <x v="6"/>
  </r>
  <r>
    <n v="818"/>
    <n v="4441290"/>
    <x v="0"/>
    <n v="11"/>
    <s v="6111 Softwood Dr"/>
    <x v="8"/>
    <n v="3"/>
    <n v="2"/>
    <n v="1"/>
    <n v="2"/>
    <n v="1"/>
    <n v="1979"/>
    <n v="0.17499999999999999"/>
    <n v="985"/>
    <n v="187.82"/>
    <n v="185000"/>
    <n v="172.59"/>
    <n v="170000"/>
    <n v="-15.22999999999999"/>
    <n v="-8.1088276008944679E-2"/>
    <x v="25"/>
    <x v="611"/>
    <x v="20"/>
    <n v="3"/>
    <x v="6"/>
    <x v="17"/>
  </r>
  <r>
    <n v="819"/>
    <n v="9284095"/>
    <x v="0"/>
    <n v="11"/>
    <s v="5309 Daimler Dr"/>
    <x v="8"/>
    <n v="3"/>
    <n v="2"/>
    <n v="1"/>
    <n v="2"/>
    <n v="2"/>
    <n v="2015"/>
    <n v="0.106"/>
    <n v="1847"/>
    <n v="187.87"/>
    <n v="347000"/>
    <n v="198.7"/>
    <n v="367000"/>
    <n v="10.829999999999984"/>
    <n v="5.7646244743705666E-2"/>
    <x v="64"/>
    <x v="612"/>
    <x v="20"/>
    <n v="1"/>
    <x v="5"/>
    <x v="10"/>
  </r>
  <r>
    <n v="820"/>
    <n v="2220351"/>
    <x v="0"/>
    <s v="NW"/>
    <s v="10806 Hard Rock Rd"/>
    <x v="18"/>
    <n v="3"/>
    <n v="2"/>
    <n v="0"/>
    <n v="2"/>
    <n v="2"/>
    <n v="1980"/>
    <n v="0.20599999999999999"/>
    <n v="2018"/>
    <n v="190.78"/>
    <n v="385000"/>
    <n v="193.26"/>
    <n v="390000"/>
    <n v="2.4799999999999898"/>
    <n v="1.2999266170458065E-2"/>
    <x v="15"/>
    <x v="125"/>
    <x v="20"/>
    <n v="20"/>
    <x v="69"/>
    <x v="12"/>
  </r>
  <r>
    <n v="821"/>
    <n v="3067473"/>
    <x v="0"/>
    <s v="N"/>
    <s v="516 Ayinger Ln"/>
    <x v="5"/>
    <n v="4"/>
    <n v="2"/>
    <n v="1"/>
    <n v="2"/>
    <n v="2"/>
    <n v="2020"/>
    <n v="0.126"/>
    <n v="2412"/>
    <n v="191.52"/>
    <n v="461958"/>
    <n v="190.7"/>
    <n v="459958"/>
    <n v="-0.8200000000000216"/>
    <n v="-4.2815371762741309E-3"/>
    <x v="59"/>
    <x v="613"/>
    <x v="20"/>
    <n v="7"/>
    <x v="11"/>
    <x v="1"/>
  </r>
  <r>
    <n v="822"/>
    <n v="5046257"/>
    <x v="0"/>
    <s v="PF"/>
    <s v="14113 PURPLE AZALEA Dr"/>
    <x v="45"/>
    <n v="4"/>
    <n v="2"/>
    <n v="0"/>
    <n v="2"/>
    <n v="1"/>
    <n v="2020"/>
    <n v="0"/>
    <n v="1892"/>
    <n v="195.73"/>
    <n v="370316"/>
    <n v="194.14"/>
    <n v="367316"/>
    <n v="-1.5900000000000034"/>
    <n v="-8.1234353446073843E-3"/>
    <x v="185"/>
    <x v="614"/>
    <x v="20"/>
    <n v="230"/>
    <x v="132"/>
    <x v="6"/>
  </r>
  <r>
    <n v="823"/>
    <n v="1285755"/>
    <x v="0"/>
    <s v="N"/>
    <s v="13217 Armaga Springs Rd"/>
    <x v="6"/>
    <n v="4"/>
    <n v="2"/>
    <n v="0"/>
    <n v="2"/>
    <n v="1"/>
    <n v="1998"/>
    <n v="0.14499999999999999"/>
    <n v="2080"/>
    <n v="201.78"/>
    <n v="419700"/>
    <n v="209.13"/>
    <n v="435000"/>
    <n v="7.3499999999999943"/>
    <n v="3.6425810288432919E-2"/>
    <x v="313"/>
    <x v="615"/>
    <x v="20"/>
    <n v="4"/>
    <x v="4"/>
    <x v="8"/>
  </r>
  <r>
    <n v="824"/>
    <n v="2792009"/>
    <x v="0"/>
    <s v="2N"/>
    <s v="11707 Barchetta Dr"/>
    <x v="19"/>
    <n v="4"/>
    <n v="2"/>
    <n v="1"/>
    <n v="2"/>
    <n v="2"/>
    <n v="1984"/>
    <n v="0.19400000000000001"/>
    <n v="2442"/>
    <n v="204.71"/>
    <n v="499900"/>
    <n v="210.89"/>
    <n v="515000"/>
    <n v="6.1799999999999784"/>
    <n v="3.018904792144975E-2"/>
    <x v="18"/>
    <x v="616"/>
    <x v="20"/>
    <n v="3"/>
    <x v="3"/>
    <x v="8"/>
  </r>
  <r>
    <n v="825"/>
    <n v="4859721"/>
    <x v="0"/>
    <s v="SC"/>
    <s v="8421 Hubble Walk"/>
    <x v="8"/>
    <n v="4"/>
    <n v="3"/>
    <n v="0"/>
    <n v="2"/>
    <n v="2"/>
    <n v="2021"/>
    <n v="0"/>
    <n v="2458"/>
    <n v="220.46"/>
    <n v="541900"/>
    <n v="220.46"/>
    <n v="541890"/>
    <n v="0"/>
    <n v="0"/>
    <x v="314"/>
    <x v="617"/>
    <x v="20"/>
    <n v="0"/>
    <x v="1"/>
    <x v="1"/>
  </r>
  <r>
    <n v="826"/>
    <n v="3774313"/>
    <x v="0"/>
    <s v="LS"/>
    <s v="7009 Llano Stage Trl"/>
    <x v="11"/>
    <n v="3"/>
    <n v="2"/>
    <n v="1"/>
    <n v="2"/>
    <n v="2"/>
    <n v="2020"/>
    <n v="0.11"/>
    <n v="1801"/>
    <n v="221.28"/>
    <n v="398530"/>
    <n v="208.37"/>
    <n v="375280"/>
    <n v="-12.909999999999997"/>
    <n v="-5.8342371655820666E-2"/>
    <x v="315"/>
    <x v="618"/>
    <x v="20"/>
    <n v="24"/>
    <x v="8"/>
    <x v="33"/>
  </r>
  <r>
    <n v="827"/>
    <n v="7238291"/>
    <x v="0"/>
    <s v="1N"/>
    <s v="6205 Sotol Cv"/>
    <x v="14"/>
    <n v="4"/>
    <n v="3"/>
    <n v="1"/>
    <n v="2"/>
    <n v="2"/>
    <n v="1990"/>
    <n v="0.28199999999999997"/>
    <n v="3495"/>
    <n v="228.61"/>
    <n v="799000"/>
    <n v="240.34"/>
    <n v="840000"/>
    <n v="11.72999999999999"/>
    <n v="5.1310091422072476E-2"/>
    <x v="100"/>
    <x v="619"/>
    <x v="20"/>
    <n v="4"/>
    <x v="4"/>
    <x v="2"/>
  </r>
  <r>
    <n v="828"/>
    <n v="5089260"/>
    <x v="0"/>
    <s v="RRW"/>
    <s v="15708 Samuel Trl"/>
    <x v="27"/>
    <n v="4"/>
    <n v="2"/>
    <n v="1"/>
    <n v="2"/>
    <n v="1"/>
    <n v="2018"/>
    <n v="0.2"/>
    <n v="3257"/>
    <n v="229.97"/>
    <n v="749000"/>
    <n v="254.84"/>
    <n v="830000"/>
    <n v="24.870000000000005"/>
    <n v="0.10814454059225119"/>
    <x v="316"/>
    <x v="620"/>
    <x v="20"/>
    <n v="4"/>
    <x v="4"/>
    <x v="5"/>
  </r>
  <r>
    <n v="829"/>
    <n v="6126853"/>
    <x v="0"/>
    <s v="NW"/>
    <s v="11406 Taterwood Dr"/>
    <x v="18"/>
    <n v="4"/>
    <n v="3"/>
    <n v="0"/>
    <n v="2"/>
    <n v="1"/>
    <n v="1980"/>
    <n v="0.26500000000000001"/>
    <n v="2595"/>
    <n v="231.18"/>
    <n v="599900"/>
    <n v="246.63"/>
    <n v="640000"/>
    <n v="15.449999999999989"/>
    <n v="6.6831040747469456E-2"/>
    <x v="2"/>
    <x v="621"/>
    <x v="20"/>
    <n v="3"/>
    <x v="6"/>
    <x v="2"/>
  </r>
  <r>
    <n v="830"/>
    <n v="1727021"/>
    <x v="0"/>
    <s v="HH"/>
    <s v="6725 Taomina Dr"/>
    <x v="13"/>
    <n v="4"/>
    <n v="2"/>
    <n v="1"/>
    <n v="2"/>
    <n v="2"/>
    <n v="2019"/>
    <n v="0.14499999999999999"/>
    <n v="2646"/>
    <n v="245.62"/>
    <n v="649900"/>
    <n v="249.81"/>
    <n v="661000"/>
    <n v="4.1899999999999977"/>
    <n v="1.7058871427408182E-2"/>
    <x v="317"/>
    <x v="622"/>
    <x v="20"/>
    <n v="3"/>
    <x v="3"/>
    <x v="4"/>
  </r>
  <r>
    <n v="831"/>
    <n v="2066104"/>
    <x v="0"/>
    <s v="N"/>
    <s v="517 Ayinger Ln"/>
    <x v="5"/>
    <n v="4"/>
    <n v="2"/>
    <n v="0"/>
    <n v="2"/>
    <n v="1"/>
    <n v="2020"/>
    <n v="0"/>
    <n v="1516"/>
    <n v="249.53"/>
    <n v="378293"/>
    <n v="245.92"/>
    <n v="372808"/>
    <n v="-3.6100000000000136"/>
    <n v="-1.4467198332865843E-2"/>
    <x v="318"/>
    <x v="623"/>
    <x v="20"/>
    <n v="179"/>
    <x v="133"/>
    <x v="6"/>
  </r>
  <r>
    <n v="832"/>
    <n v="4228135"/>
    <x v="0"/>
    <s v="LS"/>
    <s v="3008 Brass Buttons Trl"/>
    <x v="16"/>
    <n v="3"/>
    <n v="2"/>
    <n v="1"/>
    <n v="0"/>
    <n v="1"/>
    <n v="1970"/>
    <n v="0.35799999999999998"/>
    <n v="1674"/>
    <n v="253.88"/>
    <n v="425000"/>
    <n v="277.18"/>
    <n v="464000"/>
    <n v="23.300000000000011"/>
    <n v="9.1775642035607424E-2"/>
    <x v="187"/>
    <x v="624"/>
    <x v="20"/>
    <n v="4"/>
    <x v="4"/>
    <x v="2"/>
  </r>
  <r>
    <n v="833"/>
    <n v="8865379"/>
    <x v="0"/>
    <s v="N"/>
    <s v="3004 Maysillee St"/>
    <x v="5"/>
    <n v="3"/>
    <n v="2"/>
    <n v="0"/>
    <n v="2"/>
    <n v="1"/>
    <n v="2020"/>
    <n v="0.109"/>
    <n v="1851"/>
    <n v="258.24"/>
    <n v="478010"/>
    <n v="241.84"/>
    <n v="447650"/>
    <n v="-16.400000000000006"/>
    <n v="-6.3506815365551444E-2"/>
    <x v="319"/>
    <x v="625"/>
    <x v="20"/>
    <n v="85"/>
    <x v="81"/>
    <x v="45"/>
  </r>
  <r>
    <n v="834"/>
    <n v="5229067"/>
    <x v="0"/>
    <s v="10N"/>
    <s v="1103 S Trace Dr"/>
    <x v="31"/>
    <n v="3"/>
    <n v="2"/>
    <n v="0"/>
    <n v="0"/>
    <n v="1"/>
    <n v="1973"/>
    <n v="0.17100000000000001"/>
    <n v="936"/>
    <n v="267.08999999999997"/>
    <n v="250000"/>
    <n v="288.45999999999998"/>
    <n v="270000"/>
    <n v="21.370000000000005"/>
    <n v="8.0010483357669721E-2"/>
    <x v="64"/>
    <x v="626"/>
    <x v="20"/>
    <n v="2"/>
    <x v="6"/>
    <x v="10"/>
  </r>
  <r>
    <n v="835"/>
    <n v="7159814"/>
    <x v="0"/>
    <s v="1N"/>
    <s v="5947 Kevin Kelly Pl"/>
    <x v="6"/>
    <n v="3"/>
    <n v="2"/>
    <n v="0"/>
    <n v="2"/>
    <n v="1"/>
    <n v="1984"/>
    <n v="8.4000000000000005E-2"/>
    <n v="1089"/>
    <n v="275.48"/>
    <n v="300000"/>
    <n v="247.93"/>
    <n v="270000"/>
    <n v="-27.550000000000011"/>
    <n v="-0.10000726005517645"/>
    <x v="238"/>
    <x v="181"/>
    <x v="20"/>
    <n v="66"/>
    <x v="134"/>
    <x v="45"/>
  </r>
  <r>
    <n v="836"/>
    <n v="9270384"/>
    <x v="0"/>
    <s v="LS"/>
    <s v="16104 GOLDSTRUM Trl"/>
    <x v="11"/>
    <n v="3"/>
    <n v="2"/>
    <n v="0"/>
    <n v="2"/>
    <n v="1"/>
    <n v="2016"/>
    <n v="0.30099999999999999"/>
    <n v="1975"/>
    <n v="288.56"/>
    <n v="569900"/>
    <n v="278.2"/>
    <n v="549450"/>
    <n v="-10.360000000000014"/>
    <n v="-3.5902411976711998E-2"/>
    <x v="320"/>
    <x v="627"/>
    <x v="20"/>
    <n v="13"/>
    <x v="71"/>
    <x v="11"/>
  </r>
  <r>
    <n v="837"/>
    <n v="6731122"/>
    <x v="0"/>
    <n v="9"/>
    <s v="917 Vargas Rd #A"/>
    <x v="33"/>
    <n v="3"/>
    <n v="2"/>
    <n v="0"/>
    <n v="1"/>
    <n v="2"/>
    <n v="2019"/>
    <n v="0.16900000000000001"/>
    <n v="1326"/>
    <n v="297.51"/>
    <n v="394500"/>
    <n v="272.25"/>
    <n v="361000"/>
    <n v="-25.259999999999991"/>
    <n v="-8.4904709085408869E-2"/>
    <x v="321"/>
    <x v="628"/>
    <x v="20"/>
    <n v="557"/>
    <x v="135"/>
    <x v="36"/>
  </r>
  <r>
    <n v="838"/>
    <n v="5021080"/>
    <x v="0"/>
    <n v="3"/>
    <s v="5202 Old Manor Rd"/>
    <x v="20"/>
    <n v="3"/>
    <n v="1"/>
    <n v="0"/>
    <n v="1"/>
    <n v="1"/>
    <n v="1961"/>
    <n v="0.19"/>
    <n v="1079"/>
    <n v="333.64"/>
    <n v="360000"/>
    <n v="324.37"/>
    <n v="350000"/>
    <n v="-9.2699999999999818"/>
    <n v="-2.7784438316748539E-2"/>
    <x v="57"/>
    <x v="629"/>
    <x v="20"/>
    <n v="22"/>
    <x v="59"/>
    <x v="0"/>
  </r>
  <r>
    <n v="839"/>
    <n v="4874359"/>
    <x v="0"/>
    <s v="1A"/>
    <s v="4001 Edgerock Dr"/>
    <x v="34"/>
    <n v="3"/>
    <n v="3"/>
    <n v="0"/>
    <n v="2"/>
    <n v="1"/>
    <n v="1968"/>
    <n v="0.214"/>
    <n v="2213"/>
    <n v="338.91"/>
    <n v="750000"/>
    <n v="346.59"/>
    <n v="767000"/>
    <n v="7.67999999999995"/>
    <n v="2.2660883420376941E-2"/>
    <x v="169"/>
    <x v="630"/>
    <x v="20"/>
    <n v="3"/>
    <x v="6"/>
    <x v="8"/>
  </r>
  <r>
    <n v="840"/>
    <n v="2424720"/>
    <x v="0"/>
    <s v="1A"/>
    <s v="7932 W Rim Dr"/>
    <x v="34"/>
    <n v="4"/>
    <n v="3"/>
    <n v="1"/>
    <n v="2"/>
    <n v="2"/>
    <n v="2003"/>
    <n v="0.248"/>
    <n v="4420"/>
    <n v="360.86"/>
    <n v="1595000"/>
    <n v="361.99"/>
    <n v="1600000"/>
    <n v="1.1299999999999955"/>
    <n v="3.1314083023887252E-3"/>
    <x v="15"/>
    <x v="631"/>
    <x v="20"/>
    <n v="5"/>
    <x v="16"/>
    <x v="12"/>
  </r>
  <r>
    <n v="841"/>
    <n v="8993541"/>
    <x v="0"/>
    <n v="4"/>
    <s v="3612 Oakmont Blvd"/>
    <x v="34"/>
    <n v="3"/>
    <n v="2"/>
    <n v="1"/>
    <n v="0"/>
    <n v="2"/>
    <n v="2009"/>
    <n v="0.105"/>
    <n v="2123"/>
    <n v="376.83"/>
    <n v="800000"/>
    <n v="376.83"/>
    <n v="800000"/>
    <n v="0"/>
    <n v="0"/>
    <x v="1"/>
    <x v="1"/>
    <x v="20"/>
    <n v="14"/>
    <x v="30"/>
    <x v="1"/>
  </r>
  <r>
    <n v="842"/>
    <n v="7094966"/>
    <x v="0"/>
    <s v="RN"/>
    <s v="6913 Cielo Azul Pass"/>
    <x v="29"/>
    <n v="5"/>
    <n v="4"/>
    <n v="0"/>
    <n v="2"/>
    <n v="2"/>
    <n v="2014"/>
    <n v="0.252"/>
    <n v="3854"/>
    <n v="387.91"/>
    <n v="1495000"/>
    <n v="378.18"/>
    <n v="1457500"/>
    <n v="-9.7300000000000182"/>
    <n v="-2.5083137841251883E-2"/>
    <x v="55"/>
    <x v="632"/>
    <x v="20"/>
    <n v="21"/>
    <x v="0"/>
    <x v="26"/>
  </r>
  <r>
    <n v="843"/>
    <n v="7034092"/>
    <x v="0"/>
    <n v="6"/>
    <s v="206 Lightsey Rd"/>
    <x v="26"/>
    <n v="3"/>
    <n v="2"/>
    <n v="0"/>
    <n v="0"/>
    <n v="1"/>
    <n v="1964"/>
    <n v="0.17699999999999999"/>
    <n v="1200"/>
    <n v="479.08"/>
    <n v="574900"/>
    <n v="479.08"/>
    <n v="574900"/>
    <n v="0"/>
    <n v="0"/>
    <x v="1"/>
    <x v="1"/>
    <x v="20"/>
    <n v="25"/>
    <x v="36"/>
    <x v="1"/>
  </r>
  <r>
    <n v="844"/>
    <n v="7689880"/>
    <x v="0"/>
    <n v="6"/>
    <s v="3015 Burning Oak Dr #2"/>
    <x v="26"/>
    <n v="2"/>
    <n v="2"/>
    <n v="0"/>
    <n v="0"/>
    <n v="1"/>
    <n v="1962"/>
    <n v="7.1999999999999995E-2"/>
    <n v="1065"/>
    <n v="544.51"/>
    <n v="579900"/>
    <n v="539.91"/>
    <n v="575000"/>
    <n v="-4.6000000000000227"/>
    <n v="-8.4479623882022792E-3"/>
    <x v="137"/>
    <x v="633"/>
    <x v="20"/>
    <n v="66"/>
    <x v="17"/>
    <x v="6"/>
  </r>
  <r>
    <n v="845"/>
    <n v="8299254"/>
    <x v="0"/>
    <n v="3"/>
    <s v="3709 Hollywood Ave"/>
    <x v="38"/>
    <n v="2"/>
    <n v="1"/>
    <n v="0"/>
    <n v="0"/>
    <n v="1"/>
    <n v="1947"/>
    <n v="0.115"/>
    <n v="672"/>
    <n v="595.24"/>
    <n v="400000"/>
    <n v="602.67999999999995"/>
    <n v="405000"/>
    <n v="7.4399999999999409"/>
    <n v="1.2499160002687892E-2"/>
    <x v="15"/>
    <x v="634"/>
    <x v="20"/>
    <n v="5"/>
    <x v="16"/>
    <x v="12"/>
  </r>
  <r>
    <n v="846"/>
    <n v="9900280"/>
    <x v="0"/>
    <n v="6"/>
    <s v="1300 S 6th St"/>
    <x v="26"/>
    <n v="4"/>
    <n v="4"/>
    <n v="0"/>
    <n v="2"/>
    <n v="2"/>
    <n v="2007"/>
    <n v="0.14499999999999999"/>
    <n v="2649"/>
    <n v="632.30999999999995"/>
    <n v="1675000"/>
    <n v="622.88"/>
    <n v="1650000"/>
    <n v="-9.42999999999995"/>
    <n v="-1.491357087504539E-2"/>
    <x v="82"/>
    <x v="635"/>
    <x v="20"/>
    <n v="7"/>
    <x v="32"/>
    <x v="33"/>
  </r>
  <r>
    <n v="847"/>
    <n v="3159056"/>
    <x v="0"/>
    <s v="SWE"/>
    <s v="2134 Desco Dr"/>
    <x v="9"/>
    <n v="3"/>
    <n v="2"/>
    <n v="1"/>
    <n v="2"/>
    <n v="2"/>
    <n v="1998"/>
    <n v="0.13400000000000001"/>
    <n v="2359"/>
    <n v="148.37"/>
    <n v="350000"/>
    <n v="161.09"/>
    <n v="380000"/>
    <n v="12.719999999999999"/>
    <n v="8.5731616903686719E-2"/>
    <x v="10"/>
    <x v="636"/>
    <x v="21"/>
    <n v="4"/>
    <x v="4"/>
    <x v="9"/>
  </r>
  <r>
    <n v="848"/>
    <n v="2458850"/>
    <x v="0"/>
    <s v="NE"/>
    <s v="12323 Thompkins Dr"/>
    <x v="10"/>
    <n v="3"/>
    <n v="2"/>
    <n v="1"/>
    <n v="2"/>
    <n v="2"/>
    <n v="1985"/>
    <n v="0.13600000000000001"/>
    <n v="1829"/>
    <n v="155.22"/>
    <n v="283900"/>
    <n v="176.05"/>
    <n v="322000"/>
    <n v="20.830000000000013"/>
    <n v="0.13419662414637298"/>
    <x v="322"/>
    <x v="637"/>
    <x v="21"/>
    <n v="3"/>
    <x v="3"/>
    <x v="2"/>
  </r>
  <r>
    <n v="849"/>
    <n v="1445675"/>
    <x v="0"/>
    <s v="SC"/>
    <s v="8808 Sikes Way"/>
    <x v="35"/>
    <n v="3"/>
    <n v="2"/>
    <n v="1"/>
    <n v="2"/>
    <n v="2"/>
    <n v="2018"/>
    <n v="0.14000000000000001"/>
    <n v="2460"/>
    <n v="160.57"/>
    <n v="395000"/>
    <n v="169.92"/>
    <n v="418000"/>
    <n v="9.3499999999999943"/>
    <n v="5.8230055427539361E-2"/>
    <x v="323"/>
    <x v="638"/>
    <x v="21"/>
    <n v="2"/>
    <x v="6"/>
    <x v="19"/>
  </r>
  <r>
    <n v="850"/>
    <n v="5154478"/>
    <x v="0"/>
    <s v="NE"/>
    <s v="2516 Mcdonald Way"/>
    <x v="28"/>
    <n v="4"/>
    <n v="3"/>
    <n v="0"/>
    <n v="2"/>
    <n v="2"/>
    <n v="2014"/>
    <n v="0.112"/>
    <n v="1916"/>
    <n v="170.46"/>
    <n v="326600"/>
    <n v="180.06"/>
    <n v="345000"/>
    <n v="9.5999999999999943"/>
    <n v="5.63181978176698E-2"/>
    <x v="324"/>
    <x v="639"/>
    <x v="21"/>
    <n v="5"/>
    <x v="16"/>
    <x v="10"/>
  </r>
  <r>
    <n v="851"/>
    <n v="1716928"/>
    <x v="0"/>
    <s v="3E"/>
    <s v="12913 Brahmin Dr"/>
    <x v="1"/>
    <n v="3"/>
    <n v="2"/>
    <n v="0"/>
    <n v="2"/>
    <n v="1"/>
    <n v="2020"/>
    <n v="0.13600000000000001"/>
    <n v="1412"/>
    <n v="174.21"/>
    <n v="245990"/>
    <n v="178.92"/>
    <n v="252640"/>
    <n v="4.7099999999999795"/>
    <n v="2.7036335457206701E-2"/>
    <x v="325"/>
    <x v="640"/>
    <x v="21"/>
    <n v="25"/>
    <x v="36"/>
    <x v="12"/>
  </r>
  <r>
    <n v="852"/>
    <n v="9266546"/>
    <x v="0"/>
    <s v="NE"/>
    <s v="1708 Bowerton Dr"/>
    <x v="28"/>
    <n v="3"/>
    <n v="2"/>
    <n v="0"/>
    <n v="2"/>
    <n v="1"/>
    <n v="2004"/>
    <n v="0.154"/>
    <n v="1700"/>
    <n v="176.47"/>
    <n v="300000"/>
    <n v="185.29"/>
    <n v="315000"/>
    <n v="8.8199999999999932"/>
    <n v="4.9980166600555299E-2"/>
    <x v="31"/>
    <x v="309"/>
    <x v="21"/>
    <n v="4"/>
    <x v="4"/>
    <x v="8"/>
  </r>
  <r>
    <n v="853"/>
    <n v="4967226"/>
    <x v="0"/>
    <s v="10N"/>
    <s v="301 W Stassney Ln #11"/>
    <x v="31"/>
    <n v="4"/>
    <n v="3"/>
    <n v="0"/>
    <n v="2"/>
    <n v="2"/>
    <n v="2014"/>
    <n v="9.5000000000000001E-2"/>
    <n v="2230"/>
    <n v="196.86"/>
    <n v="439000"/>
    <n v="197.76"/>
    <n v="441000"/>
    <n v="0.89999999999997726"/>
    <n v="4.5717768972872962E-3"/>
    <x v="101"/>
    <x v="641"/>
    <x v="21"/>
    <n v="17"/>
    <x v="19"/>
    <x v="1"/>
  </r>
  <r>
    <n v="854"/>
    <n v="5819154"/>
    <x v="0"/>
    <s v="10S"/>
    <s v="8709 United Kingdom Dr"/>
    <x v="9"/>
    <n v="3"/>
    <n v="2"/>
    <n v="0"/>
    <n v="0"/>
    <n v="1"/>
    <n v="1986"/>
    <n v="0.156"/>
    <n v="1572"/>
    <n v="200.38"/>
    <n v="315000"/>
    <n v="216.28"/>
    <n v="340000"/>
    <n v="15.900000000000006"/>
    <n v="7.9349236450743613E-2"/>
    <x v="50"/>
    <x v="642"/>
    <x v="21"/>
    <n v="3"/>
    <x v="6"/>
    <x v="19"/>
  </r>
  <r>
    <n v="855"/>
    <n v="5678801"/>
    <x v="0"/>
    <s v="N"/>
    <s v="15820 Celosia St"/>
    <x v="5"/>
    <n v="4"/>
    <n v="3"/>
    <n v="0"/>
    <n v="2"/>
    <n v="2"/>
    <n v="2020"/>
    <n v="0.17199999999999999"/>
    <n v="2406"/>
    <n v="202.44"/>
    <n v="487075"/>
    <n v="202.44"/>
    <n v="487075"/>
    <n v="0"/>
    <n v="0"/>
    <x v="1"/>
    <x v="1"/>
    <x v="21"/>
    <n v="1"/>
    <x v="5"/>
    <x v="1"/>
  </r>
  <r>
    <n v="856"/>
    <n v="8155847"/>
    <x v="0"/>
    <s v="1N"/>
    <s v="6202 Lost Horizon Dr"/>
    <x v="14"/>
    <n v="4"/>
    <n v="3"/>
    <n v="1"/>
    <n v="2"/>
    <n v="2"/>
    <n v="1983"/>
    <n v="0.28699999999999998"/>
    <n v="3452"/>
    <n v="216.98"/>
    <n v="749000"/>
    <n v="224.51"/>
    <n v="775000"/>
    <n v="7.5300000000000011"/>
    <n v="3.4703659323439953E-2"/>
    <x v="92"/>
    <x v="643"/>
    <x v="21"/>
    <n v="9"/>
    <x v="32"/>
    <x v="19"/>
  </r>
  <r>
    <n v="857"/>
    <n v="2531696"/>
    <x v="0"/>
    <n v="3"/>
    <s v="5600 Gloucester Ln"/>
    <x v="20"/>
    <n v="4"/>
    <n v="2"/>
    <n v="0"/>
    <n v="0"/>
    <n v="1"/>
    <n v="1964"/>
    <n v="0.191"/>
    <n v="1915"/>
    <n v="221.88"/>
    <n v="424900"/>
    <n v="208.36"/>
    <n v="399000"/>
    <n v="-13.519999999999982"/>
    <n v="-6.0933838110690385E-2"/>
    <x v="326"/>
    <x v="644"/>
    <x v="21"/>
    <n v="19"/>
    <x v="69"/>
    <x v="33"/>
  </r>
  <r>
    <n v="858"/>
    <n v="5253265"/>
    <x v="0"/>
    <s v="SWE"/>
    <s v="11519 Jim Thorpe Ln"/>
    <x v="9"/>
    <n v="3"/>
    <n v="2"/>
    <n v="1"/>
    <n v="2"/>
    <n v="2"/>
    <n v="2003"/>
    <n v="0.16"/>
    <n v="1570"/>
    <n v="222.29"/>
    <n v="349000"/>
    <n v="226.75"/>
    <n v="356000"/>
    <n v="4.460000000000008"/>
    <n v="2.006388051644252E-2"/>
    <x v="115"/>
    <x v="645"/>
    <x v="21"/>
    <n v="4"/>
    <x v="3"/>
    <x v="12"/>
  </r>
  <r>
    <n v="859"/>
    <n v="8107819"/>
    <x v="0"/>
    <s v="1N"/>
    <s v="3808 Tarragona Ln"/>
    <x v="6"/>
    <n v="3"/>
    <n v="2"/>
    <n v="0"/>
    <n v="2"/>
    <n v="1"/>
    <n v="1980"/>
    <n v="0.23200000000000001"/>
    <n v="1747"/>
    <n v="228.96"/>
    <n v="400000"/>
    <n v="269.02999999999997"/>
    <n v="470000"/>
    <n v="40.069999999999965"/>
    <n v="0.17500873515024443"/>
    <x v="41"/>
    <x v="646"/>
    <x v="21"/>
    <n v="0"/>
    <x v="1"/>
    <x v="21"/>
  </r>
  <r>
    <n v="860"/>
    <n v="4972491"/>
    <x v="0"/>
    <s v="10S"/>
    <s v="2110 Keepsake Dr"/>
    <x v="31"/>
    <n v="4"/>
    <n v="2"/>
    <n v="1"/>
    <n v="2"/>
    <n v="2"/>
    <n v="2004"/>
    <n v="0.14399999999999999"/>
    <n v="1724"/>
    <n v="234.92"/>
    <n v="405000"/>
    <n v="234.92"/>
    <n v="405000"/>
    <n v="0"/>
    <n v="0"/>
    <x v="1"/>
    <x v="1"/>
    <x v="21"/>
    <n v="3"/>
    <x v="3"/>
    <x v="1"/>
  </r>
  <r>
    <n v="861"/>
    <n v="1923200"/>
    <x v="0"/>
    <s v="LS"/>
    <s v="15003 Nightingale Ln"/>
    <x v="16"/>
    <n v="3"/>
    <n v="2"/>
    <n v="0"/>
    <n v="3"/>
    <n v="1"/>
    <n v="2006"/>
    <n v="0.28699999999999998"/>
    <n v="2200"/>
    <n v="240.91"/>
    <n v="530000"/>
    <n v="238.64"/>
    <n v="525000"/>
    <n v="-2.2700000000000102"/>
    <n v="-9.4226059524304111E-3"/>
    <x v="22"/>
    <x v="536"/>
    <x v="21"/>
    <n v="4"/>
    <x v="4"/>
    <x v="6"/>
  </r>
  <r>
    <n v="862"/>
    <n v="6494637"/>
    <x v="0"/>
    <s v="2N"/>
    <s v="1606 Colony Creek Dr"/>
    <x v="19"/>
    <n v="3"/>
    <n v="2"/>
    <n v="0"/>
    <n v="2"/>
    <n v="1"/>
    <n v="1969"/>
    <n v="0.21299999999999999"/>
    <n v="1402"/>
    <n v="249.64"/>
    <n v="350000"/>
    <n v="228.25"/>
    <n v="320000"/>
    <n v="-21.389999999999986"/>
    <n v="-8.5683384073065166E-2"/>
    <x v="238"/>
    <x v="268"/>
    <x v="21"/>
    <n v="5"/>
    <x v="4"/>
    <x v="45"/>
  </r>
  <r>
    <n v="863"/>
    <n v="8906008"/>
    <x v="0"/>
    <n v="6"/>
    <s v="2600 Little John Ln"/>
    <x v="26"/>
    <n v="4"/>
    <n v="3"/>
    <n v="1"/>
    <n v="2"/>
    <n v="2"/>
    <n v="1962"/>
    <n v="0.22700000000000001"/>
    <n v="2792"/>
    <n v="286.52999999999997"/>
    <n v="800000"/>
    <n v="304.45"/>
    <n v="850023"/>
    <n v="17.920000000000016"/>
    <n v="6.2541444176875086E-2"/>
    <x v="327"/>
    <x v="647"/>
    <x v="21"/>
    <n v="2"/>
    <x v="6"/>
    <x v="15"/>
  </r>
  <r>
    <n v="864"/>
    <n v="8380617"/>
    <x v="0"/>
    <s v="10S"/>
    <s v="3908 Kandy Dr"/>
    <x v="15"/>
    <n v="3"/>
    <n v="2"/>
    <n v="0"/>
    <n v="2"/>
    <n v="1"/>
    <n v="1981"/>
    <n v="0.17"/>
    <n v="1107"/>
    <n v="293.58999999999997"/>
    <n v="325000"/>
    <n v="329.72"/>
    <n v="365000"/>
    <n v="36.130000000000052"/>
    <n v="0.12306277461766428"/>
    <x v="26"/>
    <x v="648"/>
    <x v="21"/>
    <n v="3"/>
    <x v="3"/>
    <x v="2"/>
  </r>
  <r>
    <n v="865"/>
    <n v="1000659"/>
    <x v="0"/>
    <s v="10S"/>
    <s v="6918 Cherrydale Dr"/>
    <x v="31"/>
    <n v="3"/>
    <n v="1"/>
    <n v="0"/>
    <n v="0"/>
    <n v="1"/>
    <n v="1972"/>
    <n v="0.14099999999999999"/>
    <n v="1040"/>
    <n v="319.23"/>
    <n v="332000"/>
    <n v="283.64999999999998"/>
    <n v="295000"/>
    <n v="-35.580000000000041"/>
    <n v="-0.11145569025467543"/>
    <x v="328"/>
    <x v="649"/>
    <x v="21"/>
    <n v="19"/>
    <x v="69"/>
    <x v="36"/>
  </r>
  <r>
    <n v="866"/>
    <n v="3991141"/>
    <x v="0"/>
    <s v="W"/>
    <s v="7602 Mowinkle Dr"/>
    <x v="30"/>
    <n v="3"/>
    <n v="2"/>
    <n v="0"/>
    <n v="2"/>
    <n v="1"/>
    <n v="1978"/>
    <n v="2.2000000000000002"/>
    <n v="1570"/>
    <n v="381.53"/>
    <n v="599000"/>
    <n v="363.06"/>
    <n v="570000"/>
    <n v="-18.46999999999997"/>
    <n v="-4.8410347810132814E-2"/>
    <x v="304"/>
    <x v="650"/>
    <x v="21"/>
    <n v="10"/>
    <x v="28"/>
    <x v="45"/>
  </r>
  <r>
    <n v="867"/>
    <n v="4824230"/>
    <x v="0"/>
    <n v="3"/>
    <s v="1907 Greenwood Ave #6"/>
    <x v="20"/>
    <n v="3"/>
    <n v="2"/>
    <n v="1"/>
    <n v="2"/>
    <n v="2"/>
    <n v="2020"/>
    <n v="8.1000000000000003E-2"/>
    <n v="1689"/>
    <n v="387.51"/>
    <n v="654500"/>
    <n v="390.76"/>
    <n v="660000"/>
    <n v="3.25"/>
    <n v="8.3868803385719077E-3"/>
    <x v="93"/>
    <x v="651"/>
    <x v="21"/>
    <n v="15"/>
    <x v="48"/>
    <x v="12"/>
  </r>
  <r>
    <n v="868"/>
    <n v="3035120"/>
    <x v="0"/>
    <n v="6"/>
    <s v="3110 Aldwyche Dr"/>
    <x v="26"/>
    <n v="4"/>
    <n v="3"/>
    <n v="0"/>
    <n v="0"/>
    <n v="2"/>
    <n v="2017"/>
    <n v="0.124"/>
    <n v="2182"/>
    <n v="412.47"/>
    <n v="900000"/>
    <n v="417.05"/>
    <n v="910000"/>
    <n v="4.5799999999999841"/>
    <n v="1.1103837854874255E-2"/>
    <x v="4"/>
    <x v="57"/>
    <x v="21"/>
    <n v="7"/>
    <x v="11"/>
    <x v="4"/>
  </r>
  <r>
    <n v="869"/>
    <n v="4694659"/>
    <x v="0"/>
    <n v="7"/>
    <s v="2010 Wright St"/>
    <x v="26"/>
    <n v="4"/>
    <n v="4"/>
    <n v="0"/>
    <n v="2"/>
    <n v="2"/>
    <n v="2011"/>
    <n v="0.192"/>
    <n v="2765"/>
    <n v="469.8"/>
    <n v="1299000"/>
    <n v="452.08"/>
    <n v="1250000"/>
    <n v="-17.720000000000027"/>
    <n v="-3.7718177948063064E-2"/>
    <x v="131"/>
    <x v="652"/>
    <x v="21"/>
    <n v="23"/>
    <x v="136"/>
    <x v="18"/>
  </r>
  <r>
    <n v="870"/>
    <n v="1301769"/>
    <x v="0"/>
    <n v="6"/>
    <s v="2101 Kenwood Ave"/>
    <x v="26"/>
    <n v="6"/>
    <n v="4"/>
    <n v="1"/>
    <n v="2"/>
    <n v="1"/>
    <n v="1940"/>
    <n v="0.432"/>
    <n v="3674"/>
    <n v="483.12"/>
    <n v="1775000"/>
    <n v="483.12"/>
    <n v="1775000"/>
    <n v="0"/>
    <n v="0"/>
    <x v="1"/>
    <x v="1"/>
    <x v="21"/>
    <n v="40"/>
    <x v="34"/>
    <x v="1"/>
  </r>
  <r>
    <n v="871"/>
    <n v="7005632"/>
    <x v="0"/>
    <s v="NW"/>
    <s v="9701 Cinnabar Trl"/>
    <x v="2"/>
    <n v="5"/>
    <n v="4"/>
    <n v="0"/>
    <n v="3"/>
    <n v="2"/>
    <n v="1999"/>
    <n v="0.20899999999999999"/>
    <n v="3646"/>
    <n v="175.26"/>
    <n v="639000"/>
    <n v="186.09"/>
    <n v="678500"/>
    <n v="10.830000000000013"/>
    <n v="6.1793906196508118E-2"/>
    <x v="329"/>
    <x v="653"/>
    <x v="22"/>
    <n v="3"/>
    <x v="3"/>
    <x v="2"/>
  </r>
  <r>
    <n v="872"/>
    <n v="5442025"/>
    <x v="0"/>
    <s v="NW"/>
    <s v="12409 Oro Valley Trl"/>
    <x v="3"/>
    <n v="4"/>
    <n v="2"/>
    <n v="1"/>
    <n v="2"/>
    <n v="2"/>
    <n v="1991"/>
    <n v="0.28899999999999998"/>
    <n v="2641"/>
    <n v="179.86"/>
    <n v="475000"/>
    <n v="198.79"/>
    <n v="525000"/>
    <n v="18.929999999999978"/>
    <n v="0.10524852663182463"/>
    <x v="114"/>
    <x v="654"/>
    <x v="22"/>
    <n v="4"/>
    <x v="4"/>
    <x v="15"/>
  </r>
  <r>
    <n v="873"/>
    <n v="9957078"/>
    <x v="0"/>
    <s v="SWE"/>
    <s v="10313 Trout Cv"/>
    <x v="15"/>
    <n v="4"/>
    <n v="2"/>
    <n v="1"/>
    <n v="2"/>
    <n v="2"/>
    <n v="1993"/>
    <n v="0.22600000000000001"/>
    <n v="2960"/>
    <n v="180.74"/>
    <n v="535000"/>
    <n v="211.15"/>
    <n v="625000"/>
    <n v="30.409999999999997"/>
    <n v="0.16825273874073252"/>
    <x v="152"/>
    <x v="655"/>
    <x v="22"/>
    <n v="0"/>
    <x v="1"/>
    <x v="25"/>
  </r>
  <r>
    <n v="874"/>
    <n v="1359998"/>
    <x v="0"/>
    <s v="MA"/>
    <s v="12009 Caithness Way"/>
    <x v="28"/>
    <n v="3"/>
    <n v="2"/>
    <n v="0"/>
    <n v="2"/>
    <n v="1"/>
    <n v="2020"/>
    <n v="0"/>
    <n v="1514"/>
    <n v="187.17"/>
    <n v="283368"/>
    <n v="188.93"/>
    <n v="286039"/>
    <n v="1.7600000000000193"/>
    <n v="9.4032163274029995E-3"/>
    <x v="330"/>
    <x v="656"/>
    <x v="22"/>
    <n v="72"/>
    <x v="104"/>
    <x v="12"/>
  </r>
  <r>
    <n v="875"/>
    <n v="5273456"/>
    <x v="0"/>
    <s v="SWW"/>
    <s v="6021 Abilene Trl"/>
    <x v="15"/>
    <n v="3"/>
    <n v="2"/>
    <n v="1"/>
    <n v="2"/>
    <n v="2"/>
    <n v="1986"/>
    <n v="0.17899999999999999"/>
    <n v="2391"/>
    <n v="192.39"/>
    <n v="460000"/>
    <n v="209.12"/>
    <n v="500000"/>
    <n v="16.730000000000018"/>
    <n v="8.6958781641457553E-2"/>
    <x v="26"/>
    <x v="595"/>
    <x v="22"/>
    <n v="1"/>
    <x v="5"/>
    <x v="2"/>
  </r>
  <r>
    <n v="876"/>
    <n v="2201495"/>
    <x v="0"/>
    <s v="3E"/>
    <s v="7803 Jackson Graham Dr"/>
    <x v="1"/>
    <n v="3"/>
    <n v="2"/>
    <n v="0"/>
    <n v="2"/>
    <n v="1"/>
    <n v="2020"/>
    <n v="0"/>
    <n v="1366"/>
    <n v="198.38"/>
    <n v="270990"/>
    <n v="196.92"/>
    <n v="268990"/>
    <n v="-1.460000000000008"/>
    <n v="-7.3596128642000602E-3"/>
    <x v="59"/>
    <x v="657"/>
    <x v="22"/>
    <n v="63"/>
    <x v="26"/>
    <x v="1"/>
  </r>
  <r>
    <n v="877"/>
    <n v="5672716"/>
    <x v="0"/>
    <s v="NW"/>
    <s v="11302 Nutwood Cv"/>
    <x v="2"/>
    <n v="4"/>
    <n v="2"/>
    <n v="1"/>
    <n v="2"/>
    <n v="2"/>
    <n v="1989"/>
    <n v="0.20899999999999999"/>
    <n v="2717"/>
    <n v="209.42"/>
    <n v="569000"/>
    <n v="235.19"/>
    <n v="639000"/>
    <n v="25.77000000000001"/>
    <n v="0.1230541495559164"/>
    <x v="41"/>
    <x v="658"/>
    <x v="22"/>
    <n v="5"/>
    <x v="16"/>
    <x v="21"/>
  </r>
  <r>
    <n v="878"/>
    <n v="1046135"/>
    <x v="0"/>
    <s v="LS"/>
    <s v="6108 Antelope Well Ln"/>
    <x v="11"/>
    <n v="4"/>
    <n v="4"/>
    <n v="1"/>
    <n v="3"/>
    <n v="1"/>
    <n v="2020"/>
    <n v="0.19800000000000001"/>
    <n v="3525"/>
    <n v="209.9"/>
    <n v="739900"/>
    <n v="207.06"/>
    <n v="729900"/>
    <n v="-2.8400000000000034"/>
    <n v="-1.3530252501191059E-2"/>
    <x v="57"/>
    <x v="659"/>
    <x v="22"/>
    <n v="83"/>
    <x v="137"/>
    <x v="0"/>
  </r>
  <r>
    <n v="879"/>
    <n v="5807483"/>
    <x v="0"/>
    <s v="RN"/>
    <s v="3504 Refugio Ct"/>
    <x v="29"/>
    <n v="4"/>
    <n v="3"/>
    <n v="0"/>
    <n v="2"/>
    <n v="2"/>
    <n v="1999"/>
    <n v="0.27100000000000002"/>
    <n v="3417"/>
    <n v="216.27"/>
    <n v="739000"/>
    <n v="217.73"/>
    <n v="744000"/>
    <n v="1.4599999999999795"/>
    <n v="6.750820733342486E-3"/>
    <x v="15"/>
    <x v="660"/>
    <x v="22"/>
    <n v="2"/>
    <x v="6"/>
    <x v="12"/>
  </r>
  <r>
    <n v="880"/>
    <n v="6596805"/>
    <x v="0"/>
    <s v="1A"/>
    <s v="4203 Bluffridge Dr"/>
    <x v="14"/>
    <n v="3"/>
    <n v="2"/>
    <n v="1"/>
    <n v="2"/>
    <n v="2"/>
    <n v="1976"/>
    <n v="0.26600000000000001"/>
    <n v="3117"/>
    <n v="224.25"/>
    <n v="699000"/>
    <n v="213.47"/>
    <n v="665400"/>
    <n v="-10.780000000000001"/>
    <n v="-4.8071348940914166E-2"/>
    <x v="331"/>
    <x v="661"/>
    <x v="22"/>
    <n v="19"/>
    <x v="69"/>
    <x v="36"/>
  </r>
  <r>
    <n v="881"/>
    <n v="6295867"/>
    <x v="0"/>
    <s v="10S"/>
    <s v="8129 Tockington Way"/>
    <x v="9"/>
    <n v="3"/>
    <n v="2"/>
    <n v="1"/>
    <n v="2"/>
    <n v="2"/>
    <n v="1994"/>
    <n v="0.122"/>
    <n v="1375"/>
    <n v="225.45"/>
    <n v="310000"/>
    <n v="236.73"/>
    <n v="325500"/>
    <n v="11.280000000000001"/>
    <n v="5.0033266799733876E-2"/>
    <x v="247"/>
    <x v="309"/>
    <x v="22"/>
    <n v="4"/>
    <x v="3"/>
    <x v="8"/>
  </r>
  <r>
    <n v="882"/>
    <n v="7717919"/>
    <x v="0"/>
    <s v="SWW"/>
    <s v="6701 One Oak Rd"/>
    <x v="15"/>
    <n v="3"/>
    <n v="2"/>
    <n v="1"/>
    <n v="2"/>
    <n v="1"/>
    <n v="1979"/>
    <n v="0.39700000000000002"/>
    <n v="2433"/>
    <n v="226.06"/>
    <n v="550000"/>
    <n v="228.94"/>
    <n v="557000"/>
    <n v="2.8799999999999955"/>
    <n v="1.2739980536140828E-2"/>
    <x v="115"/>
    <x v="662"/>
    <x v="22"/>
    <n v="8"/>
    <x v="11"/>
    <x v="12"/>
  </r>
  <r>
    <n v="883"/>
    <n v="8538245"/>
    <x v="0"/>
    <s v="NE"/>
    <s v="8300 Shenandoah Dr"/>
    <x v="10"/>
    <n v="3"/>
    <n v="2"/>
    <n v="0"/>
    <n v="2"/>
    <n v="1"/>
    <n v="1968"/>
    <n v="0.29099999999999998"/>
    <n v="1697"/>
    <n v="229.82"/>
    <n v="390000"/>
    <n v="229.82"/>
    <n v="390000"/>
    <n v="0"/>
    <n v="0"/>
    <x v="1"/>
    <x v="1"/>
    <x v="22"/>
    <n v="8"/>
    <x v="2"/>
    <x v="1"/>
  </r>
  <r>
    <n v="884"/>
    <n v="9089667"/>
    <x v="0"/>
    <n v="3"/>
    <s v="5105 Loyola Ln"/>
    <x v="20"/>
    <n v="3"/>
    <n v="2"/>
    <n v="0"/>
    <n v="2"/>
    <n v="1"/>
    <n v="1972"/>
    <n v="0.222"/>
    <n v="1735"/>
    <n v="230.55"/>
    <n v="399999"/>
    <n v="254.76"/>
    <n v="442000"/>
    <n v="24.20999999999998"/>
    <n v="0.10500975927130765"/>
    <x v="332"/>
    <x v="663"/>
    <x v="22"/>
    <n v="3"/>
    <x v="3"/>
    <x v="2"/>
  </r>
  <r>
    <n v="885"/>
    <n v="6282059"/>
    <x v="0"/>
    <n v="9"/>
    <s v="1513 Coriander Dr"/>
    <x v="33"/>
    <n v="3"/>
    <n v="1"/>
    <n v="0"/>
    <n v="1"/>
    <n v="1"/>
    <n v="2007"/>
    <n v="0.104"/>
    <n v="1091"/>
    <n v="238.22"/>
    <n v="259900"/>
    <n v="265.81"/>
    <n v="290000"/>
    <n v="27.590000000000003"/>
    <n v="0.1158173117286542"/>
    <x v="112"/>
    <x v="664"/>
    <x v="22"/>
    <n v="4"/>
    <x v="4"/>
    <x v="9"/>
  </r>
  <r>
    <n v="886"/>
    <n v="3756898"/>
    <x v="0"/>
    <s v="1N"/>
    <s v="12103 Sage Hen Cir"/>
    <x v="6"/>
    <n v="4"/>
    <n v="2"/>
    <n v="0"/>
    <n v="2"/>
    <n v="1"/>
    <n v="1977"/>
    <n v="0.23899999999999999"/>
    <n v="1547"/>
    <n v="242.4"/>
    <n v="375000"/>
    <n v="290.89"/>
    <n v="450000"/>
    <n v="48.489999999999981"/>
    <n v="0.20004125412541246"/>
    <x v="116"/>
    <x v="665"/>
    <x v="22"/>
    <n v="2"/>
    <x v="6"/>
    <x v="23"/>
  </r>
  <r>
    <n v="887"/>
    <n v="8719446"/>
    <x v="0"/>
    <s v="10S"/>
    <s v="7707 Seminary Ridge Dr"/>
    <x v="31"/>
    <n v="3"/>
    <n v="2"/>
    <n v="0"/>
    <n v="2"/>
    <n v="1"/>
    <n v="1982"/>
    <n v="0.14799999999999999"/>
    <n v="1411"/>
    <n v="254.43"/>
    <n v="359000"/>
    <n v="265.77"/>
    <n v="375000"/>
    <n v="11.339999999999975"/>
    <n v="4.4570215776441359E-2"/>
    <x v="9"/>
    <x v="666"/>
    <x v="22"/>
    <n v="4"/>
    <x v="4"/>
    <x v="8"/>
  </r>
  <r>
    <n v="888"/>
    <n v="3976775"/>
    <x v="0"/>
    <s v="LS"/>
    <s v="101 LODESTONE Ln"/>
    <x v="11"/>
    <n v="4"/>
    <n v="4"/>
    <n v="1"/>
    <n v="3"/>
    <n v="2"/>
    <n v="2020"/>
    <n v="0.44600000000000001"/>
    <n v="3829"/>
    <n v="254.61"/>
    <n v="974900"/>
    <n v="248.89"/>
    <n v="953000"/>
    <n v="-5.7200000000000273"/>
    <n v="-2.2465731903695954E-2"/>
    <x v="267"/>
    <x v="667"/>
    <x v="22"/>
    <n v="58"/>
    <x v="138"/>
    <x v="11"/>
  </r>
  <r>
    <n v="889"/>
    <n v="5575071"/>
    <x v="0"/>
    <n v="9"/>
    <s v="3401 SANTA MONICA Dr"/>
    <x v="33"/>
    <n v="4"/>
    <n v="2"/>
    <n v="0"/>
    <n v="2"/>
    <n v="2"/>
    <n v="1967"/>
    <n v="0.23100000000000001"/>
    <n v="2124"/>
    <n v="275.42"/>
    <n v="585000"/>
    <n v="262.48"/>
    <n v="557500"/>
    <n v="-12.939999999999998"/>
    <n v="-4.6982789920848145E-2"/>
    <x v="333"/>
    <x v="668"/>
    <x v="22"/>
    <n v="15"/>
    <x v="27"/>
    <x v="45"/>
  </r>
  <r>
    <n v="890"/>
    <n v="2489124"/>
    <x v="0"/>
    <s v="1B"/>
    <s v="5609 Courtyard Cv"/>
    <x v="34"/>
    <n v="3"/>
    <n v="2"/>
    <n v="1"/>
    <n v="2"/>
    <n v="1.5"/>
    <n v="1981"/>
    <n v="0.17399999999999999"/>
    <n v="2316"/>
    <n v="284.97000000000003"/>
    <n v="660000"/>
    <n v="255.61"/>
    <n v="592000"/>
    <n v="-29.360000000000014"/>
    <n v="-0.10302838895322318"/>
    <x v="334"/>
    <x v="669"/>
    <x v="22"/>
    <n v="56"/>
    <x v="80"/>
    <x v="38"/>
  </r>
  <r>
    <n v="891"/>
    <n v="1662129"/>
    <x v="0"/>
    <s v="W"/>
    <s v="2105 Wimberly Ln"/>
    <x v="17"/>
    <n v="4"/>
    <n v="4"/>
    <n v="0"/>
    <n v="2"/>
    <n v="2"/>
    <n v="2000"/>
    <n v="0.24199999999999999"/>
    <n v="3882"/>
    <n v="289.8"/>
    <n v="1125000"/>
    <n v="301.91000000000003"/>
    <n v="1172000"/>
    <n v="12.110000000000014"/>
    <n v="4.1787439613526614E-2"/>
    <x v="335"/>
    <x v="670"/>
    <x v="22"/>
    <n v="44"/>
    <x v="33"/>
    <x v="7"/>
  </r>
  <r>
    <n v="892"/>
    <n v="6321354"/>
    <x v="0"/>
    <n v="4"/>
    <s v="714 E 45th St"/>
    <x v="22"/>
    <n v="4"/>
    <n v="3"/>
    <n v="0"/>
    <n v="2"/>
    <n v="1"/>
    <n v="1970"/>
    <n v="0.11899999999999999"/>
    <n v="2000"/>
    <n v="324.5"/>
    <n v="649000"/>
    <n v="307.5"/>
    <n v="615000"/>
    <n v="-17"/>
    <n v="-5.2388289676425268E-2"/>
    <x v="251"/>
    <x v="671"/>
    <x v="22"/>
    <n v="87"/>
    <x v="58"/>
    <x v="36"/>
  </r>
  <r>
    <n v="893"/>
    <n v="6144470"/>
    <x v="0"/>
    <s v="RN"/>
    <s v="425 Dawn River Cv"/>
    <x v="29"/>
    <n v="4"/>
    <n v="3"/>
    <n v="0"/>
    <n v="4"/>
    <n v="1"/>
    <n v="2004"/>
    <n v="1"/>
    <n v="3845"/>
    <n v="351.11"/>
    <n v="1350000"/>
    <n v="388.77"/>
    <n v="1494829"/>
    <n v="37.659999999999968"/>
    <n v="0.10725983310073757"/>
    <x v="336"/>
    <x v="672"/>
    <x v="22"/>
    <n v="4"/>
    <x v="4"/>
    <x v="50"/>
  </r>
  <r>
    <n v="894"/>
    <n v="9107657"/>
    <x v="0"/>
    <s v="1N"/>
    <s v="11705 Fast Horse Dr"/>
    <x v="14"/>
    <n v="3"/>
    <n v="2"/>
    <n v="0"/>
    <n v="2"/>
    <n v="1"/>
    <n v="1972"/>
    <n v="0.24099999999999999"/>
    <n v="1276"/>
    <n v="375.39"/>
    <n v="479000"/>
    <n v="380.09"/>
    <n v="485000"/>
    <n v="4.6999999999999886"/>
    <n v="1.2520312208636322E-2"/>
    <x v="94"/>
    <x v="673"/>
    <x v="22"/>
    <n v="3"/>
    <x v="3"/>
    <x v="12"/>
  </r>
  <r>
    <n v="895"/>
    <n v="7866211"/>
    <x v="0"/>
    <n v="5"/>
    <s v="1300 E 3rd St #A"/>
    <x v="24"/>
    <n v="3"/>
    <n v="2"/>
    <n v="1"/>
    <n v="1"/>
    <n v="2"/>
    <n v="2016"/>
    <n v="0.09"/>
    <n v="1768"/>
    <n v="387.44"/>
    <n v="685000"/>
    <n v="397.62"/>
    <n v="703000"/>
    <n v="10.180000000000007"/>
    <n v="2.6275036134627314E-2"/>
    <x v="119"/>
    <x v="674"/>
    <x v="22"/>
    <n v="4"/>
    <x v="3"/>
    <x v="10"/>
  </r>
  <r>
    <n v="896"/>
    <n v="5293754"/>
    <x v="0"/>
    <n v="2"/>
    <s v="1116 Stobaugh St #B"/>
    <x v="25"/>
    <n v="2"/>
    <n v="2"/>
    <n v="1"/>
    <n v="1"/>
    <n v="2"/>
    <n v="2019"/>
    <n v="0.17799999999999999"/>
    <n v="1034"/>
    <n v="435.2"/>
    <n v="450000"/>
    <n v="435.2"/>
    <n v="450000"/>
    <n v="0"/>
    <n v="0"/>
    <x v="1"/>
    <x v="1"/>
    <x v="22"/>
    <n v="0"/>
    <x v="1"/>
    <x v="1"/>
  </r>
  <r>
    <n v="897"/>
    <n v="6351576"/>
    <x v="0"/>
    <s v="8E"/>
    <s v="3502 Peregrine Falcon Dr"/>
    <x v="23"/>
    <n v="4"/>
    <n v="3"/>
    <n v="1"/>
    <n v="2"/>
    <n v="2"/>
    <n v="1979"/>
    <n v="0.26500000000000001"/>
    <n v="2485"/>
    <n v="462.78"/>
    <n v="1150000"/>
    <n v="494.97"/>
    <n v="1230000"/>
    <n v="32.190000000000055"/>
    <n v="6.9557889277842719E-2"/>
    <x v="181"/>
    <x v="284"/>
    <x v="22"/>
    <n v="5"/>
    <x v="4"/>
    <x v="5"/>
  </r>
  <r>
    <n v="898"/>
    <n v="5912483"/>
    <x v="0"/>
    <n v="7"/>
    <s v="2112 Montclaire St #B"/>
    <x v="26"/>
    <n v="3"/>
    <n v="3"/>
    <n v="0"/>
    <n v="0"/>
    <n v="2"/>
    <n v="2017"/>
    <n v="9.2999999999999999E-2"/>
    <n v="2011"/>
    <n v="494.78"/>
    <n v="995000"/>
    <n v="445.05"/>
    <n v="895000"/>
    <n v="-49.729999999999961"/>
    <n v="-0.10050931727232298"/>
    <x v="58"/>
    <x v="675"/>
    <x v="22"/>
    <n v="14"/>
    <x v="113"/>
    <x v="27"/>
  </r>
  <r>
    <n v="899"/>
    <n v="4440604"/>
    <x v="0"/>
    <n v="6"/>
    <s v="2806 Brinwood Ave"/>
    <x v="26"/>
    <n v="3"/>
    <n v="1"/>
    <n v="0"/>
    <n v="1"/>
    <n v="1"/>
    <n v="1963"/>
    <n v="0.13300000000000001"/>
    <n v="900"/>
    <n v="555.55999999999995"/>
    <n v="500000"/>
    <n v="533.33000000000004"/>
    <n v="480000"/>
    <n v="-22.229999999999905"/>
    <n v="-4.0013679890560705E-2"/>
    <x v="120"/>
    <x v="533"/>
    <x v="22"/>
    <n v="77"/>
    <x v="103"/>
    <x v="11"/>
  </r>
  <r>
    <n v="900"/>
    <n v="6453913"/>
    <x v="0"/>
    <s v="NW"/>
    <s v="13500 Briar Hollow Dr"/>
    <x v="3"/>
    <n v="4"/>
    <n v="3"/>
    <n v="0"/>
    <n v="0"/>
    <n v="2"/>
    <n v="1977"/>
    <n v="0.51300000000000001"/>
    <n v="3603"/>
    <n v="144.05000000000001"/>
    <n v="519000"/>
    <n v="144.05000000000001"/>
    <n v="519000"/>
    <n v="0"/>
    <n v="0"/>
    <x v="1"/>
    <x v="1"/>
    <x v="23"/>
    <n v="30"/>
    <x v="50"/>
    <x v="1"/>
  </r>
  <r>
    <n v="901"/>
    <n v="5514408"/>
    <x v="0"/>
    <s v="RRW"/>
    <s v="8200 Cornerwood Dr"/>
    <x v="27"/>
    <n v="5"/>
    <n v="3"/>
    <n v="1"/>
    <n v="2"/>
    <n v="2"/>
    <n v="1989"/>
    <n v="0.21299999999999999"/>
    <n v="3318"/>
    <n v="158.19999999999999"/>
    <n v="524900"/>
    <n v="162.75"/>
    <n v="540000"/>
    <n v="4.5500000000000114"/>
    <n v="2.8761061946902727E-2"/>
    <x v="18"/>
    <x v="676"/>
    <x v="23"/>
    <n v="4"/>
    <x v="4"/>
    <x v="8"/>
  </r>
  <r>
    <n v="902"/>
    <n v="2584375"/>
    <x v="0"/>
    <s v="NW"/>
    <s v="7108 Pine Bluffs Trl"/>
    <x v="3"/>
    <n v="4"/>
    <n v="3"/>
    <n v="1"/>
    <n v="2"/>
    <n v="2"/>
    <n v="1987"/>
    <n v="0.153"/>
    <n v="2808"/>
    <n v="169.16"/>
    <n v="475000"/>
    <n v="170.94"/>
    <n v="480000"/>
    <n v="1.7800000000000011"/>
    <n v="1.0522582170725946E-2"/>
    <x v="15"/>
    <x v="179"/>
    <x v="23"/>
    <n v="4"/>
    <x v="4"/>
    <x v="12"/>
  </r>
  <r>
    <n v="903"/>
    <n v="2050662"/>
    <x v="0"/>
    <n v="3"/>
    <s v="1716 Shelbourne Dr"/>
    <x v="12"/>
    <n v="4"/>
    <n v="2"/>
    <n v="0"/>
    <n v="0"/>
    <n v="1"/>
    <n v="1969"/>
    <n v="0.17599999999999999"/>
    <n v="2196"/>
    <n v="198.09"/>
    <n v="435000"/>
    <n v="193.53"/>
    <n v="425000"/>
    <n v="-4.5600000000000023"/>
    <n v="-2.3019839466908991E-2"/>
    <x v="57"/>
    <x v="677"/>
    <x v="23"/>
    <n v="105"/>
    <x v="78"/>
    <x v="0"/>
  </r>
  <r>
    <n v="904"/>
    <n v="8898145"/>
    <x v="0"/>
    <n v="11"/>
    <s v="7117 Cherry Beam Path"/>
    <x v="8"/>
    <n v="3"/>
    <n v="2"/>
    <n v="1"/>
    <n v="2"/>
    <n v="2"/>
    <n v="2016"/>
    <n v="0.14099999999999999"/>
    <n v="2035"/>
    <n v="203.93"/>
    <n v="415000"/>
    <n v="208.85"/>
    <n v="425000"/>
    <n v="4.9199999999999875"/>
    <n v="2.412592556269302E-2"/>
    <x v="4"/>
    <x v="678"/>
    <x v="23"/>
    <n v="5"/>
    <x v="4"/>
    <x v="4"/>
  </r>
  <r>
    <n v="905"/>
    <n v="8681395"/>
    <x v="0"/>
    <s v="NW"/>
    <s v="12100 Grey Rock Ln"/>
    <x v="18"/>
    <n v="3"/>
    <n v="2"/>
    <n v="0"/>
    <n v="2"/>
    <n v="1"/>
    <n v="1977"/>
    <n v="0.14899999999999999"/>
    <n v="1653"/>
    <n v="205.69"/>
    <n v="340000"/>
    <n v="248.03"/>
    <n v="410000"/>
    <n v="42.34"/>
    <n v="0.20584374544217027"/>
    <x v="41"/>
    <x v="679"/>
    <x v="23"/>
    <n v="5"/>
    <x v="16"/>
    <x v="21"/>
  </r>
  <r>
    <n v="906"/>
    <n v="7807492"/>
    <x v="0"/>
    <s v="NW"/>
    <s v="13428 Albania Way"/>
    <x v="3"/>
    <n v="3"/>
    <n v="2"/>
    <n v="1"/>
    <n v="2"/>
    <n v="2"/>
    <n v="1996"/>
    <n v="0.154"/>
    <n v="1698"/>
    <n v="211.43"/>
    <n v="359000"/>
    <n v="219.08"/>
    <n v="372000"/>
    <n v="7.6500000000000057"/>
    <n v="3.6182187958189498E-2"/>
    <x v="303"/>
    <x v="680"/>
    <x v="23"/>
    <n v="5"/>
    <x v="16"/>
    <x v="8"/>
  </r>
  <r>
    <n v="907"/>
    <n v="1149214"/>
    <x v="0"/>
    <s v="SWE"/>
    <s v="12600 Bismark Dr"/>
    <x v="9"/>
    <n v="4"/>
    <n v="3"/>
    <n v="1"/>
    <n v="3"/>
    <n v="1"/>
    <n v="2011"/>
    <n v="0.998"/>
    <n v="3634"/>
    <n v="213.26"/>
    <n v="775000"/>
    <n v="237.2"/>
    <n v="862000"/>
    <n v="23.939999999999998"/>
    <n v="0.11225733846009565"/>
    <x v="47"/>
    <x v="681"/>
    <x v="23"/>
    <n v="3"/>
    <x v="3"/>
    <x v="22"/>
  </r>
  <r>
    <n v="908"/>
    <n v="7782283"/>
    <x v="0"/>
    <s v="LS"/>
    <s v="2302 Jacks Pass"/>
    <x v="16"/>
    <n v="3"/>
    <n v="2"/>
    <n v="1"/>
    <n v="3"/>
    <n v="2"/>
    <n v="2008"/>
    <n v="0.214"/>
    <n v="2509"/>
    <n v="219.17"/>
    <n v="549900"/>
    <n v="219.17"/>
    <n v="549900"/>
    <n v="0"/>
    <n v="0"/>
    <x v="1"/>
    <x v="1"/>
    <x v="23"/>
    <n v="9"/>
    <x v="21"/>
    <x v="1"/>
  </r>
  <r>
    <n v="909"/>
    <n v="4532357"/>
    <x v="0"/>
    <s v="NW"/>
    <s v="7910 Ryans Way"/>
    <x v="2"/>
    <n v="4"/>
    <n v="4"/>
    <n v="0"/>
    <n v="2"/>
    <n v="2"/>
    <n v="2020"/>
    <n v="0.13"/>
    <n v="2799"/>
    <n v="221.81"/>
    <n v="620835"/>
    <n v="223.59"/>
    <n v="625835"/>
    <n v="1.7800000000000011"/>
    <n v="8.0248861638339171E-3"/>
    <x v="15"/>
    <x v="682"/>
    <x v="23"/>
    <n v="56"/>
    <x v="70"/>
    <x v="12"/>
  </r>
  <r>
    <n v="910"/>
    <n v="4812075"/>
    <x v="0"/>
    <s v="NW"/>
    <s v="8901 Sparkling Creek Dr"/>
    <x v="3"/>
    <n v="3"/>
    <n v="2"/>
    <n v="0"/>
    <n v="2"/>
    <n v="1"/>
    <n v="1982"/>
    <n v="0.24299999999999999"/>
    <n v="1531"/>
    <n v="222.01"/>
    <n v="339900"/>
    <n v="228.61"/>
    <n v="350000"/>
    <n v="6.6000000000000227"/>
    <n v="2.9728390613035553E-2"/>
    <x v="103"/>
    <x v="683"/>
    <x v="23"/>
    <n v="18"/>
    <x v="19"/>
    <x v="4"/>
  </r>
  <r>
    <n v="911"/>
    <n v="4406196"/>
    <x v="0"/>
    <s v="SWW"/>
    <s v="8616 Vantage Point Dr"/>
    <x v="7"/>
    <n v="4"/>
    <n v="2"/>
    <n v="0"/>
    <n v="2"/>
    <n v="1"/>
    <n v="2013"/>
    <n v="0.23200000000000001"/>
    <n v="2494"/>
    <n v="224.54"/>
    <n v="560000"/>
    <n v="228.55"/>
    <n v="570000"/>
    <n v="4.0100000000000193"/>
    <n v="1.7858733410528276E-2"/>
    <x v="4"/>
    <x v="684"/>
    <x v="23"/>
    <n v="4"/>
    <x v="4"/>
    <x v="4"/>
  </r>
  <r>
    <n v="912"/>
    <n v="7185885"/>
    <x v="0"/>
    <s v="LS"/>
    <s v="243 Baldovino Skwy"/>
    <x v="11"/>
    <n v="3"/>
    <n v="2"/>
    <n v="1"/>
    <n v="2"/>
    <n v="1"/>
    <n v="2020"/>
    <n v="0.28999999999999998"/>
    <n v="2466"/>
    <n v="225.46"/>
    <n v="555990"/>
    <n v="232.21"/>
    <n v="572630"/>
    <n v="6.75"/>
    <n v="2.9938791803424111E-2"/>
    <x v="337"/>
    <x v="685"/>
    <x v="23"/>
    <n v="40"/>
    <x v="88"/>
    <x v="8"/>
  </r>
  <r>
    <n v="913"/>
    <n v="5056954"/>
    <x v="0"/>
    <s v="SWE"/>
    <s v="1425 Sir Thopas Trl"/>
    <x v="9"/>
    <n v="3"/>
    <n v="2"/>
    <n v="0"/>
    <n v="2"/>
    <n v="1"/>
    <n v="2000"/>
    <n v="0.13400000000000001"/>
    <n v="1271"/>
    <n v="232.1"/>
    <n v="295000"/>
    <n v="275.77"/>
    <n v="350500"/>
    <n v="43.669999999999987"/>
    <n v="0.18815165876777246"/>
    <x v="338"/>
    <x v="686"/>
    <x v="23"/>
    <n v="5"/>
    <x v="16"/>
    <x v="3"/>
  </r>
  <r>
    <n v="914"/>
    <n v="4275438"/>
    <x v="0"/>
    <s v="LS"/>
    <s v="2801 Lariat Trl"/>
    <x v="16"/>
    <n v="4"/>
    <n v="2"/>
    <n v="1"/>
    <n v="3"/>
    <n v="2"/>
    <n v="2007"/>
    <n v="0.311"/>
    <n v="2356"/>
    <n v="233.45"/>
    <n v="550000"/>
    <n v="233.45"/>
    <n v="550000"/>
    <n v="0"/>
    <n v="0"/>
    <x v="1"/>
    <x v="1"/>
    <x v="23"/>
    <n v="5"/>
    <x v="16"/>
    <x v="1"/>
  </r>
  <r>
    <n v="915"/>
    <n v="8996569"/>
    <x v="0"/>
    <s v="1N"/>
    <s v="12203 Midland Walk"/>
    <x v="6"/>
    <n v="4"/>
    <n v="2"/>
    <n v="1"/>
    <n v="2"/>
    <n v="1"/>
    <n v="1971"/>
    <n v="0.64800000000000002"/>
    <n v="2406"/>
    <n v="266"/>
    <n v="640000"/>
    <n v="261.85000000000002"/>
    <n v="630000"/>
    <n v="-4.1499999999999773"/>
    <n v="-1.5601503759398411E-2"/>
    <x v="57"/>
    <x v="687"/>
    <x v="23"/>
    <n v="6"/>
    <x v="32"/>
    <x v="0"/>
  </r>
  <r>
    <n v="916"/>
    <n v="7638924"/>
    <x v="0"/>
    <s v="SWW"/>
    <s v="11109 Blissfield Cv"/>
    <x v="13"/>
    <n v="4"/>
    <n v="2"/>
    <n v="1"/>
    <n v="2"/>
    <n v="1"/>
    <n v="2004"/>
    <n v="0.23200000000000001"/>
    <n v="2814"/>
    <n v="268.45999999999998"/>
    <n v="755444"/>
    <n v="276.12"/>
    <n v="777000"/>
    <n v="7.660000000000025"/>
    <n v="2.8533114802950257E-2"/>
    <x v="339"/>
    <x v="688"/>
    <x v="23"/>
    <n v="3"/>
    <x v="3"/>
    <x v="10"/>
  </r>
  <r>
    <n v="917"/>
    <n v="6331794"/>
    <x v="0"/>
    <s v="HD"/>
    <s v="820 Spectacular Bid Dr"/>
    <x v="7"/>
    <n v="3"/>
    <n v="2"/>
    <n v="1"/>
    <n v="3"/>
    <n v="1"/>
    <n v="2021"/>
    <n v="1.58"/>
    <n v="3587"/>
    <n v="273.13"/>
    <n v="979722"/>
    <n v="267.98"/>
    <n v="961262"/>
    <n v="-5.1499999999999773"/>
    <n v="-1.8855490059678459E-2"/>
    <x v="340"/>
    <x v="689"/>
    <x v="23"/>
    <n v="32"/>
    <x v="76"/>
    <x v="11"/>
  </r>
  <r>
    <n v="918"/>
    <n v="5805089"/>
    <x v="0"/>
    <s v="1N"/>
    <s v="10716 Sierra Oaks"/>
    <x v="14"/>
    <n v="4"/>
    <n v="2"/>
    <n v="1"/>
    <n v="2"/>
    <n v="2"/>
    <n v="1991"/>
    <n v="0.22900000000000001"/>
    <n v="2304"/>
    <n v="277.33999999999997"/>
    <n v="639000"/>
    <n v="275.17"/>
    <n v="634000"/>
    <n v="-2.1699999999999591"/>
    <n v="-7.8243311458857691E-3"/>
    <x v="22"/>
    <x v="690"/>
    <x v="23"/>
    <n v="84"/>
    <x v="139"/>
    <x v="6"/>
  </r>
  <r>
    <n v="919"/>
    <n v="1577179"/>
    <x v="0"/>
    <s v="1A"/>
    <s v="8101 Hillrise Dr"/>
    <x v="14"/>
    <n v="4"/>
    <n v="2"/>
    <n v="0"/>
    <n v="2"/>
    <n v="1"/>
    <n v="1969"/>
    <n v="0.28399999999999997"/>
    <n v="2245"/>
    <n v="309.58"/>
    <n v="695000"/>
    <n v="314.92"/>
    <n v="707000"/>
    <n v="5.3400000000000318"/>
    <n v="1.7249176303378876E-2"/>
    <x v="27"/>
    <x v="691"/>
    <x v="23"/>
    <n v="6"/>
    <x v="4"/>
    <x v="4"/>
  </r>
  <r>
    <n v="920"/>
    <n v="4259821"/>
    <x v="0"/>
    <s v="8E"/>
    <s v="3513 Needles Dr"/>
    <x v="23"/>
    <n v="4"/>
    <n v="2"/>
    <n v="1"/>
    <n v="2"/>
    <n v="2"/>
    <n v="1982"/>
    <n v="0.438"/>
    <n v="3097"/>
    <n v="322.25"/>
    <n v="998000"/>
    <n v="311.58999999999997"/>
    <n v="965000"/>
    <n v="-10.660000000000025"/>
    <n v="-3.3079906904577266E-2"/>
    <x v="158"/>
    <x v="692"/>
    <x v="23"/>
    <n v="36"/>
    <x v="65"/>
    <x v="36"/>
  </r>
  <r>
    <n v="921"/>
    <n v="7995874"/>
    <x v="0"/>
    <n v="5"/>
    <s v="5501 Harold Ct"/>
    <x v="21"/>
    <n v="4"/>
    <n v="3"/>
    <n v="0"/>
    <n v="2"/>
    <n v="2"/>
    <n v="2020"/>
    <n v="0.248"/>
    <n v="2728"/>
    <n v="329.55"/>
    <n v="899000"/>
    <n v="329.55"/>
    <n v="899000"/>
    <n v="0"/>
    <n v="0"/>
    <x v="1"/>
    <x v="1"/>
    <x v="23"/>
    <n v="3"/>
    <x v="3"/>
    <x v="1"/>
  </r>
  <r>
    <n v="922"/>
    <n v="3053601"/>
    <x v="0"/>
    <s v="10N"/>
    <s v="807 Cedar Gln"/>
    <x v="31"/>
    <n v="4"/>
    <n v="3"/>
    <n v="0"/>
    <n v="2"/>
    <n v="1"/>
    <n v="1969"/>
    <n v="0.21299999999999999"/>
    <n v="1816"/>
    <n v="338.66"/>
    <n v="615000"/>
    <n v="338.66"/>
    <n v="615000"/>
    <n v="0"/>
    <n v="0"/>
    <x v="1"/>
    <x v="1"/>
    <x v="23"/>
    <n v="61"/>
    <x v="82"/>
    <x v="1"/>
  </r>
  <r>
    <n v="923"/>
    <n v="4741512"/>
    <x v="0"/>
    <s v="10N"/>
    <s v="4403 Hank Ave #1"/>
    <x v="31"/>
    <n v="4"/>
    <n v="3"/>
    <n v="0"/>
    <n v="1"/>
    <n v="2"/>
    <n v="2020"/>
    <n v="0.19400000000000001"/>
    <n v="2352"/>
    <n v="340.14"/>
    <n v="799999"/>
    <n v="340.14"/>
    <n v="799999"/>
    <n v="0"/>
    <n v="0"/>
    <x v="1"/>
    <x v="1"/>
    <x v="23"/>
    <n v="50"/>
    <x v="60"/>
    <x v="1"/>
  </r>
  <r>
    <n v="924"/>
    <n v="9583485"/>
    <x v="0"/>
    <s v="10N"/>
    <s v="6611 Krollton Dr"/>
    <x v="31"/>
    <n v="3"/>
    <n v="2"/>
    <n v="0"/>
    <n v="2"/>
    <n v="1"/>
    <n v="1974"/>
    <n v="0.151"/>
    <n v="1359"/>
    <n v="342.16"/>
    <n v="465000"/>
    <n v="375.28"/>
    <n v="510000"/>
    <n v="33.119999999999948"/>
    <n v="9.6796820201075356E-2"/>
    <x v="8"/>
    <x v="160"/>
    <x v="23"/>
    <n v="3"/>
    <x v="6"/>
    <x v="7"/>
  </r>
  <r>
    <n v="925"/>
    <n v="1927102"/>
    <x v="0"/>
    <s v="1A"/>
    <s v="6505 Ladera Norte"/>
    <x v="34"/>
    <n v="4"/>
    <n v="2"/>
    <n v="1"/>
    <n v="2"/>
    <n v="2"/>
    <n v="1983"/>
    <n v="0.36"/>
    <n v="2448"/>
    <n v="342.93"/>
    <n v="839500"/>
    <n v="347.22"/>
    <n v="850000"/>
    <n v="4.2900000000000205"/>
    <n v="1.2509841658647597E-2"/>
    <x v="86"/>
    <x v="693"/>
    <x v="23"/>
    <n v="1"/>
    <x v="1"/>
    <x v="4"/>
  </r>
  <r>
    <n v="926"/>
    <n v="3308659"/>
    <x v="0"/>
    <n v="3"/>
    <s v="2927 E Martin Luther King Blvd #2"/>
    <x v="24"/>
    <n v="3"/>
    <n v="2"/>
    <n v="1"/>
    <n v="1"/>
    <n v="3"/>
    <n v="2020"/>
    <n v="5.0000000000000001E-3"/>
    <n v="1687"/>
    <n v="343.75"/>
    <n v="579900"/>
    <n v="343.75"/>
    <n v="579900"/>
    <n v="0"/>
    <n v="0"/>
    <x v="1"/>
    <x v="1"/>
    <x v="23"/>
    <n v="70"/>
    <x v="84"/>
    <x v="1"/>
  </r>
  <r>
    <n v="927"/>
    <n v="9352363"/>
    <x v="0"/>
    <n v="4"/>
    <s v="5802 Shoalwood Ave"/>
    <x v="42"/>
    <n v="4"/>
    <n v="4"/>
    <n v="1"/>
    <n v="2"/>
    <n v="2"/>
    <n v="2019"/>
    <n v="0.254"/>
    <n v="4078"/>
    <n v="349.44"/>
    <n v="1425000"/>
    <n v="345.76"/>
    <n v="1410000"/>
    <n v="-3.6800000000000068"/>
    <n v="-1.0531135531135551E-2"/>
    <x v="25"/>
    <x v="138"/>
    <x v="23"/>
    <n v="13"/>
    <x v="30"/>
    <x v="17"/>
  </r>
  <r>
    <n v="928"/>
    <n v="4161979"/>
    <x v="0"/>
    <n v="3"/>
    <s v="5704 Delwood Dr"/>
    <x v="20"/>
    <n v="3"/>
    <n v="2"/>
    <n v="0"/>
    <n v="2"/>
    <n v="1"/>
    <n v="1959"/>
    <n v="0.222"/>
    <n v="1540"/>
    <n v="363.57"/>
    <n v="559900"/>
    <n v="373.38"/>
    <n v="575000"/>
    <n v="9.8100000000000023"/>
    <n v="2.6982424292433378E-2"/>
    <x v="18"/>
    <x v="694"/>
    <x v="23"/>
    <n v="4"/>
    <x v="4"/>
    <x v="8"/>
  </r>
  <r>
    <n v="929"/>
    <n v="4979369"/>
    <x v="0"/>
    <s v="W"/>
    <s v="5101 Bandera Creek Trl"/>
    <x v="17"/>
    <n v="4"/>
    <n v="2"/>
    <n v="0"/>
    <n v="2"/>
    <n v="1"/>
    <n v="1999"/>
    <n v="0.251"/>
    <n v="1782"/>
    <n v="373.18"/>
    <n v="665000"/>
    <n v="366.86"/>
    <n v="653750"/>
    <n v="-6.3199999999999932"/>
    <n v="-1.6935527091483982E-2"/>
    <x v="341"/>
    <x v="695"/>
    <x v="23"/>
    <n v="7"/>
    <x v="11"/>
    <x v="0"/>
  </r>
  <r>
    <n v="930"/>
    <n v="7986555"/>
    <x v="0"/>
    <n v="5"/>
    <s v="3108 Garwood St #2"/>
    <x v="24"/>
    <n v="2"/>
    <n v="2"/>
    <n v="1"/>
    <n v="0"/>
    <n v="2"/>
    <n v="2020"/>
    <n v="0.154"/>
    <n v="1012"/>
    <n v="494.07"/>
    <n v="500000"/>
    <n v="489.13"/>
    <n v="495000"/>
    <n v="-4.9399999999999977"/>
    <n v="-9.9985831967130123E-3"/>
    <x v="22"/>
    <x v="696"/>
    <x v="23"/>
    <n v="18"/>
    <x v="19"/>
    <x v="6"/>
  </r>
  <r>
    <n v="931"/>
    <n v="7998835"/>
    <x v="0"/>
    <n v="4"/>
    <s v="4215 Sinclair Ave"/>
    <x v="42"/>
    <n v="2"/>
    <n v="1"/>
    <n v="0"/>
    <n v="1"/>
    <n v="1"/>
    <n v="1937"/>
    <n v="0.14799999999999999"/>
    <n v="1346"/>
    <n v="519.32000000000005"/>
    <n v="699000"/>
    <n v="520.05999999999995"/>
    <n v="700000"/>
    <n v="0.73999999999989541"/>
    <n v="1.4249403065545239E-3"/>
    <x v="96"/>
    <x v="199"/>
    <x v="23"/>
    <n v="14"/>
    <x v="27"/>
    <x v="1"/>
  </r>
  <r>
    <n v="932"/>
    <n v="2433847"/>
    <x v="0"/>
    <n v="5"/>
    <s v="3110 E 12th St"/>
    <x v="24"/>
    <n v="2"/>
    <n v="1"/>
    <n v="0"/>
    <n v="0"/>
    <n v="1"/>
    <n v="1955"/>
    <n v="0.115"/>
    <n v="720"/>
    <n v="520.69000000000005"/>
    <n v="374900"/>
    <n v="555.55999999999995"/>
    <n v="400000"/>
    <n v="34.869999999999891"/>
    <n v="6.6968829821966794E-2"/>
    <x v="76"/>
    <x v="697"/>
    <x v="23"/>
    <n v="4"/>
    <x v="4"/>
    <x v="19"/>
  </r>
  <r>
    <n v="933"/>
    <n v="8904360"/>
    <x v="0"/>
    <n v="3"/>
    <s v="4323 Airport Blvd"/>
    <x v="38"/>
    <n v="2"/>
    <n v="1"/>
    <n v="0"/>
    <n v="1"/>
    <n v="1"/>
    <n v="1947"/>
    <n v="0.191"/>
    <n v="858"/>
    <n v="523.89"/>
    <n v="449500"/>
    <n v="493.01"/>
    <n v="423000"/>
    <n v="-30.879999999999995"/>
    <n v="-5.8943671381396848E-2"/>
    <x v="342"/>
    <x v="698"/>
    <x v="23"/>
    <n v="6"/>
    <x v="32"/>
    <x v="33"/>
  </r>
  <r>
    <n v="934"/>
    <n v="7654981"/>
    <x v="0"/>
    <n v="6"/>
    <s v="1904 Newning Ave"/>
    <x v="26"/>
    <n v="3"/>
    <n v="2"/>
    <n v="0"/>
    <n v="0"/>
    <n v="1"/>
    <n v="1932"/>
    <n v="0.14499999999999999"/>
    <n v="1446"/>
    <n v="553.25"/>
    <n v="800000"/>
    <n v="535.96"/>
    <n v="775000"/>
    <n v="-17.289999999999964"/>
    <n v="-3.125169453230902E-2"/>
    <x v="82"/>
    <x v="699"/>
    <x v="23"/>
    <n v="0"/>
    <x v="1"/>
    <x v="33"/>
  </r>
  <r>
    <n v="935"/>
    <n v="2040720"/>
    <x v="0"/>
    <s v="1B"/>
    <s v="2412 Vista Ln"/>
    <x v="37"/>
    <n v="3"/>
    <n v="2"/>
    <n v="0"/>
    <n v="0"/>
    <n v="1"/>
    <n v="1949"/>
    <n v="0.42799999999999999"/>
    <n v="3562"/>
    <n v="560.08000000000004"/>
    <n v="1995000"/>
    <n v="505.33"/>
    <n v="1800000"/>
    <n v="-54.750000000000057"/>
    <n v="-9.7753892301099932E-2"/>
    <x v="260"/>
    <x v="458"/>
    <x v="23"/>
    <n v="7"/>
    <x v="11"/>
    <x v="52"/>
  </r>
  <r>
    <n v="936"/>
    <n v="2650989"/>
    <x v="0"/>
    <n v="7"/>
    <s v="1903 Frazier Ave #B"/>
    <x v="26"/>
    <n v="2"/>
    <n v="2"/>
    <n v="1"/>
    <n v="1"/>
    <n v="2"/>
    <n v="2020"/>
    <n v="0.14499999999999999"/>
    <n v="950"/>
    <n v="592.11"/>
    <n v="562500"/>
    <n v="586.84"/>
    <n v="557500"/>
    <n v="-5.2699999999999818"/>
    <n v="-8.9003732414584813E-3"/>
    <x v="22"/>
    <x v="213"/>
    <x v="23"/>
    <n v="8"/>
    <x v="140"/>
    <x v="6"/>
  </r>
  <r>
    <n v="937"/>
    <n v="9504831"/>
    <x v="0"/>
    <n v="5"/>
    <s v="1313 Comal St #A"/>
    <x v="24"/>
    <n v="1"/>
    <n v="1"/>
    <n v="0"/>
    <n v="0"/>
    <n v="1"/>
    <n v="1923"/>
    <n v="7.1999999999999995E-2"/>
    <n v="666"/>
    <n v="600.6"/>
    <n v="400000"/>
    <n v="645.65"/>
    <n v="430000"/>
    <n v="45.049999999999955"/>
    <n v="7.5008325008324925E-2"/>
    <x v="10"/>
    <x v="75"/>
    <x v="23"/>
    <n v="6"/>
    <x v="32"/>
    <x v="9"/>
  </r>
  <r>
    <n v="938"/>
    <n v="9225597"/>
    <x v="0"/>
    <n v="6"/>
    <s v="1404 Eva St"/>
    <x v="26"/>
    <n v="2"/>
    <n v="1"/>
    <n v="0"/>
    <n v="0"/>
    <n v="1"/>
    <n v="1945"/>
    <n v="9.2999999999999999E-2"/>
    <n v="902"/>
    <n v="720.62"/>
    <n v="650000"/>
    <n v="715.08"/>
    <n v="645000"/>
    <n v="-5.5399999999999636"/>
    <n v="-7.6878243734561404E-3"/>
    <x v="22"/>
    <x v="700"/>
    <x v="23"/>
    <n v="244"/>
    <x v="141"/>
    <x v="6"/>
  </r>
  <r>
    <n v="939"/>
    <n v="1730476"/>
    <x v="0"/>
    <s v="SC"/>
    <s v="8500 Panadero Dr"/>
    <x v="35"/>
    <n v="4"/>
    <n v="2"/>
    <n v="1"/>
    <n v="2"/>
    <n v="2"/>
    <n v="2012"/>
    <n v="0.13800000000000001"/>
    <n v="3206"/>
    <n v="106.05"/>
    <n v="340000"/>
    <n v="111.98"/>
    <n v="359000"/>
    <n v="5.9300000000000068"/>
    <n v="5.5917020273455985E-2"/>
    <x v="178"/>
    <x v="280"/>
    <x v="24"/>
    <n v="4"/>
    <x v="4"/>
    <x v="10"/>
  </r>
  <r>
    <n v="940"/>
    <n v="8324133"/>
    <x v="0"/>
    <s v="3E"/>
    <s v="15207 Bullace St"/>
    <x v="1"/>
    <n v="5"/>
    <n v="3"/>
    <n v="0"/>
    <n v="2"/>
    <n v="2"/>
    <n v="2007"/>
    <n v="0.13200000000000001"/>
    <n v="2184"/>
    <n v="112.17"/>
    <n v="244990"/>
    <n v="123.63"/>
    <n v="270000"/>
    <n v="11.459999999999994"/>
    <n v="0.1021663546402781"/>
    <x v="343"/>
    <x v="701"/>
    <x v="24"/>
    <n v="5"/>
    <x v="16"/>
    <x v="19"/>
  </r>
  <r>
    <n v="941"/>
    <n v="1704729"/>
    <x v="0"/>
    <s v="5E"/>
    <s v="3705 Batson Dr"/>
    <x v="1"/>
    <n v="4"/>
    <n v="2"/>
    <n v="0"/>
    <n v="2"/>
    <n v="1"/>
    <n v="2020"/>
    <n v="0"/>
    <n v="1992"/>
    <n v="136.96"/>
    <n v="272825"/>
    <n v="136.96"/>
    <n v="272825"/>
    <n v="0"/>
    <n v="0"/>
    <x v="1"/>
    <x v="1"/>
    <x v="24"/>
    <n v="0"/>
    <x v="1"/>
    <x v="1"/>
  </r>
  <r>
    <n v="942"/>
    <n v="4914429"/>
    <x v="0"/>
    <s v="NE"/>
    <s v="6829 Banff Cv"/>
    <x v="28"/>
    <n v="5"/>
    <n v="3"/>
    <n v="0"/>
    <n v="3"/>
    <n v="2"/>
    <n v="2017"/>
    <n v="0.20499999999999999"/>
    <n v="2915"/>
    <n v="140.65"/>
    <n v="410000"/>
    <n v="149.22999999999999"/>
    <n v="435000"/>
    <n v="8.5799999999999841"/>
    <n v="6.1002488446498283E-2"/>
    <x v="50"/>
    <x v="702"/>
    <x v="24"/>
    <n v="3"/>
    <x v="6"/>
    <x v="19"/>
  </r>
  <r>
    <n v="943"/>
    <n v="2181609"/>
    <x v="0"/>
    <s v="HD"/>
    <s v="1132 Grassy Field Rd"/>
    <x v="7"/>
    <n v="4"/>
    <n v="3"/>
    <n v="2"/>
    <n v="3"/>
    <n v="2"/>
    <n v="2017"/>
    <n v="0.311"/>
    <n v="4060"/>
    <n v="160.1"/>
    <n v="650000"/>
    <n v="168.72"/>
    <n v="685000"/>
    <n v="8.6200000000000045"/>
    <n v="5.3841349156777046E-2"/>
    <x v="67"/>
    <x v="703"/>
    <x v="24"/>
    <n v="3"/>
    <x v="3"/>
    <x v="20"/>
  </r>
  <r>
    <n v="944"/>
    <n v="7320130"/>
    <x v="0"/>
    <s v="3E"/>
    <s v="12829 Brahmin Dr"/>
    <x v="1"/>
    <n v="4"/>
    <n v="2"/>
    <n v="0"/>
    <n v="2"/>
    <n v="1"/>
    <n v="2020"/>
    <n v="0.14899999999999999"/>
    <n v="1794"/>
    <n v="160.93"/>
    <n v="288700"/>
    <n v="160.93"/>
    <n v="288700"/>
    <n v="0"/>
    <n v="0"/>
    <x v="1"/>
    <x v="1"/>
    <x v="24"/>
    <n v="11"/>
    <x v="7"/>
    <x v="1"/>
  </r>
  <r>
    <n v="945"/>
    <n v="3406637"/>
    <x v="0"/>
    <s v="SC"/>
    <s v="4724 Interlachen Ln"/>
    <x v="35"/>
    <n v="3"/>
    <n v="3"/>
    <n v="0"/>
    <n v="2"/>
    <n v="2"/>
    <n v="1999"/>
    <n v="0.184"/>
    <n v="3236"/>
    <n v="162.24"/>
    <n v="525000"/>
    <n v="160.69"/>
    <n v="520000"/>
    <n v="-1.5500000000000114"/>
    <n v="-9.5537475345168349E-3"/>
    <x v="22"/>
    <x v="704"/>
    <x v="24"/>
    <n v="61"/>
    <x v="142"/>
    <x v="6"/>
  </r>
  <r>
    <n v="946"/>
    <n v="3741263"/>
    <x v="0"/>
    <s v="5E"/>
    <s v="15104 Walcott Dr"/>
    <x v="4"/>
    <n v="4"/>
    <n v="2"/>
    <n v="1"/>
    <n v="2"/>
    <n v="2"/>
    <n v="2015"/>
    <n v="9.6000000000000002E-2"/>
    <n v="1609"/>
    <n v="170.91"/>
    <n v="275000"/>
    <n v="164.7"/>
    <n v="265000"/>
    <n v="-6.210000000000008"/>
    <n v="-3.6334913112164344E-2"/>
    <x v="57"/>
    <x v="705"/>
    <x v="24"/>
    <n v="4"/>
    <x v="3"/>
    <x v="0"/>
  </r>
  <r>
    <n v="947"/>
    <n v="7667455"/>
    <x v="0"/>
    <s v="5E"/>
    <s v="1606 Jacey Cswy"/>
    <x v="4"/>
    <n v="3"/>
    <n v="2"/>
    <n v="0"/>
    <n v="2"/>
    <n v="1"/>
    <n v="2020"/>
    <n v="0.13"/>
    <n v="1709"/>
    <n v="173.06"/>
    <n v="295761"/>
    <n v="173.06"/>
    <n v="295761"/>
    <n v="0"/>
    <n v="0"/>
    <x v="1"/>
    <x v="1"/>
    <x v="24"/>
    <n v="2"/>
    <x v="6"/>
    <x v="1"/>
  </r>
  <r>
    <n v="948"/>
    <n v="9574566"/>
    <x v="0"/>
    <s v="LS"/>
    <s v="18717 Laramie Well Cv"/>
    <x v="11"/>
    <n v="4"/>
    <n v="3"/>
    <n v="1"/>
    <n v="2"/>
    <n v="2"/>
    <n v="2016"/>
    <n v="0.187"/>
    <n v="3281"/>
    <n v="175.25"/>
    <n v="575000"/>
    <n v="183.94"/>
    <n v="603500"/>
    <n v="8.6899999999999977"/>
    <n v="4.9586305278174023E-2"/>
    <x v="344"/>
    <x v="706"/>
    <x v="24"/>
    <n v="2"/>
    <x v="6"/>
    <x v="9"/>
  </r>
  <r>
    <n v="949"/>
    <n v="9932053"/>
    <x v="0"/>
    <s v="3E"/>
    <s v="10824 Gonzales Ranger Pass"/>
    <x v="28"/>
    <n v="4"/>
    <n v="2"/>
    <n v="0"/>
    <n v="2"/>
    <n v="1"/>
    <n v="2019"/>
    <n v="0.151"/>
    <n v="2040"/>
    <n v="178.92"/>
    <n v="365000"/>
    <n v="178.92"/>
    <n v="365000"/>
    <n v="0"/>
    <n v="0"/>
    <x v="1"/>
    <x v="1"/>
    <x v="24"/>
    <n v="3"/>
    <x v="3"/>
    <x v="1"/>
  </r>
  <r>
    <n v="950"/>
    <n v="1790854"/>
    <x v="0"/>
    <s v="SWE"/>
    <s v="10313 Alfred St"/>
    <x v="9"/>
    <n v="4"/>
    <n v="2"/>
    <n v="1"/>
    <n v="2"/>
    <n v="2"/>
    <n v="2002"/>
    <n v="0.14099999999999999"/>
    <n v="2310"/>
    <n v="181.82"/>
    <n v="420000"/>
    <n v="186.33"/>
    <n v="430430"/>
    <n v="4.5100000000000193"/>
    <n v="2.4804751952480584E-2"/>
    <x v="345"/>
    <x v="707"/>
    <x v="24"/>
    <n v="4"/>
    <x v="4"/>
    <x v="4"/>
  </r>
  <r>
    <n v="951"/>
    <n v="6964183"/>
    <x v="0"/>
    <s v="SC"/>
    <s v="5800 Silver Screen Dr"/>
    <x v="35"/>
    <n v="3"/>
    <n v="2"/>
    <n v="0"/>
    <n v="2"/>
    <n v="1"/>
    <n v="2010"/>
    <n v="0.13900000000000001"/>
    <n v="1565"/>
    <n v="182.11"/>
    <n v="285000"/>
    <n v="194.89"/>
    <n v="305000"/>
    <n v="12.779999999999973"/>
    <n v="7.0177365328647365E-2"/>
    <x v="64"/>
    <x v="708"/>
    <x v="24"/>
    <n v="4"/>
    <x v="4"/>
    <x v="10"/>
  </r>
  <r>
    <n v="952"/>
    <n v="8335015"/>
    <x v="0"/>
    <s v="SWE"/>
    <s v="1913 Gabrielles Way"/>
    <x v="40"/>
    <n v="4"/>
    <n v="2"/>
    <n v="1"/>
    <n v="2"/>
    <n v="2"/>
    <n v="2014"/>
    <n v="0.14899999999999999"/>
    <n v="2074"/>
    <n v="182.74"/>
    <n v="379000"/>
    <n v="185.63"/>
    <n v="385000"/>
    <n v="2.8899999999999864"/>
    <n v="1.5814818868337452E-2"/>
    <x v="94"/>
    <x v="709"/>
    <x v="24"/>
    <n v="3"/>
    <x v="3"/>
    <x v="12"/>
  </r>
  <r>
    <n v="953"/>
    <n v="1164755"/>
    <x v="0"/>
    <s v="NW"/>
    <s v="11704 Quartz Cir"/>
    <x v="18"/>
    <n v="4"/>
    <n v="3"/>
    <n v="0"/>
    <n v="2"/>
    <n v="1"/>
    <n v="1980"/>
    <n v="0.32100000000000001"/>
    <n v="2130"/>
    <n v="187.75"/>
    <n v="399900"/>
    <n v="209.39"/>
    <n v="446000"/>
    <n v="21.639999999999986"/>
    <n v="0.11525965379494001"/>
    <x v="346"/>
    <x v="710"/>
    <x v="24"/>
    <n v="4"/>
    <x v="4"/>
    <x v="7"/>
  </r>
  <r>
    <n v="954"/>
    <n v="9956514"/>
    <x v="0"/>
    <s v="LS"/>
    <s v="17413 Rush Pea Cir"/>
    <x v="11"/>
    <n v="5"/>
    <n v="4"/>
    <n v="1"/>
    <n v="3"/>
    <n v="2"/>
    <n v="2011"/>
    <n v="0.29299999999999998"/>
    <n v="4517"/>
    <n v="194.8"/>
    <n v="879900"/>
    <n v="199.25"/>
    <n v="900000"/>
    <n v="4.4499999999999886"/>
    <n v="2.284394250513341E-2"/>
    <x v="113"/>
    <x v="711"/>
    <x v="24"/>
    <n v="4"/>
    <x v="4"/>
    <x v="10"/>
  </r>
  <r>
    <n v="955"/>
    <n v="1586347"/>
    <x v="0"/>
    <s v="SWW"/>
    <s v="5948 Salcon Cliff Dr"/>
    <x v="15"/>
    <n v="3"/>
    <n v="2"/>
    <n v="1"/>
    <n v="2"/>
    <n v="2"/>
    <n v="1999"/>
    <n v="0.13400000000000001"/>
    <n v="2379"/>
    <n v="199.66"/>
    <n v="475000"/>
    <n v="229.09"/>
    <n v="545000"/>
    <n v="29.430000000000007"/>
    <n v="0.14740058098767908"/>
    <x v="41"/>
    <x v="712"/>
    <x v="24"/>
    <n v="1"/>
    <x v="5"/>
    <x v="21"/>
  </r>
  <r>
    <n v="956"/>
    <n v="3693199"/>
    <x v="0"/>
    <s v="HD"/>
    <s v="715 Mendocino Ln"/>
    <x v="7"/>
    <n v="3"/>
    <n v="3"/>
    <n v="0"/>
    <n v="3"/>
    <n v="1"/>
    <n v="2016"/>
    <n v="0.36"/>
    <n v="2876"/>
    <n v="199.93"/>
    <n v="575000"/>
    <n v="200.37"/>
    <n v="576250"/>
    <n v="0.43999999999999773"/>
    <n v="2.2007702695943467E-3"/>
    <x v="347"/>
    <x v="713"/>
    <x v="24"/>
    <n v="3"/>
    <x v="6"/>
    <x v="1"/>
  </r>
  <r>
    <n v="957"/>
    <n v="1959078"/>
    <x v="0"/>
    <s v="SWW"/>
    <s v="6013 Back Bay Ln"/>
    <x v="13"/>
    <n v="3"/>
    <n v="2"/>
    <n v="1"/>
    <n v="2"/>
    <n v="2"/>
    <n v="1991"/>
    <n v="0.16700000000000001"/>
    <n v="2245"/>
    <n v="200.45"/>
    <n v="450000"/>
    <n v="225.61"/>
    <n v="506500"/>
    <n v="25.160000000000025"/>
    <n v="0.12551758543277639"/>
    <x v="264"/>
    <x v="714"/>
    <x v="24"/>
    <n v="2"/>
    <x v="6"/>
    <x v="3"/>
  </r>
  <r>
    <n v="958"/>
    <n v="6945373"/>
    <x v="0"/>
    <s v="RRW"/>
    <s v="8917 Joachim Ln"/>
    <x v="27"/>
    <n v="3"/>
    <n v="2"/>
    <n v="1"/>
    <n v="2"/>
    <n v="1"/>
    <n v="2000"/>
    <n v="0.17199999999999999"/>
    <n v="2443"/>
    <n v="200.57"/>
    <n v="490000"/>
    <n v="200.57"/>
    <n v="490000"/>
    <n v="0"/>
    <n v="0"/>
    <x v="1"/>
    <x v="1"/>
    <x v="24"/>
    <n v="5"/>
    <x v="4"/>
    <x v="1"/>
  </r>
  <r>
    <n v="959"/>
    <n v="8054916"/>
    <x v="0"/>
    <s v="10S"/>
    <s v="8813 Dandelion Trl"/>
    <x v="31"/>
    <n v="4"/>
    <n v="2"/>
    <n v="1"/>
    <n v="2"/>
    <n v="2"/>
    <n v="1994"/>
    <n v="0.13200000000000001"/>
    <n v="1858"/>
    <n v="203.98"/>
    <n v="379000"/>
    <n v="242.2"/>
    <n v="450000"/>
    <n v="38.22"/>
    <n v="0.1873713109128346"/>
    <x v="250"/>
    <x v="715"/>
    <x v="24"/>
    <n v="4"/>
    <x v="4"/>
    <x v="21"/>
  </r>
  <r>
    <n v="960"/>
    <n v="2241673"/>
    <x v="0"/>
    <s v="N"/>
    <s v="2100 Rick Whinery Dr"/>
    <x v="5"/>
    <n v="4"/>
    <n v="2"/>
    <n v="0"/>
    <n v="2"/>
    <n v="1"/>
    <n v="1986"/>
    <n v="0.217"/>
    <n v="1666"/>
    <n v="204.02"/>
    <n v="339900"/>
    <n v="228.09"/>
    <n v="380000"/>
    <n v="24.069999999999993"/>
    <n v="0.11797862954612288"/>
    <x v="2"/>
    <x v="716"/>
    <x v="24"/>
    <n v="6"/>
    <x v="32"/>
    <x v="2"/>
  </r>
  <r>
    <n v="961"/>
    <n v="5313601"/>
    <x v="0"/>
    <s v="SWE"/>
    <s v="1905 Ralph Cox Rd"/>
    <x v="9"/>
    <n v="3"/>
    <n v="2"/>
    <n v="0"/>
    <n v="2"/>
    <n v="1"/>
    <n v="2010"/>
    <n v="0.13300000000000001"/>
    <n v="1571"/>
    <n v="206.87"/>
    <n v="325000"/>
    <n v="225.97"/>
    <n v="355000"/>
    <n v="19.099999999999994"/>
    <n v="9.2328515492821547E-2"/>
    <x v="10"/>
    <x v="717"/>
    <x v="24"/>
    <n v="9"/>
    <x v="21"/>
    <x v="9"/>
  </r>
  <r>
    <n v="962"/>
    <n v="6351483"/>
    <x v="0"/>
    <s v="10S"/>
    <s v="7337 Menchaca Rd #34"/>
    <x v="31"/>
    <n v="3"/>
    <n v="2"/>
    <n v="1"/>
    <n v="2"/>
    <n v="2"/>
    <n v="2013"/>
    <n v="0.14899999999999999"/>
    <n v="1886"/>
    <n v="209.44"/>
    <n v="395000"/>
    <n v="222.96"/>
    <n v="420500"/>
    <n v="13.52000000000001"/>
    <n v="6.4553093964858727E-2"/>
    <x v="348"/>
    <x v="718"/>
    <x v="24"/>
    <n v="5"/>
    <x v="4"/>
    <x v="19"/>
  </r>
  <r>
    <n v="963"/>
    <n v="3766965"/>
    <x v="0"/>
    <s v="3E"/>
    <s v="9116 Postvine Dr"/>
    <x v="1"/>
    <n v="3"/>
    <n v="2"/>
    <n v="0"/>
    <n v="2"/>
    <n v="1"/>
    <n v="2007"/>
    <n v="0.161"/>
    <n v="1400"/>
    <n v="210.71"/>
    <n v="295000"/>
    <n v="225.93"/>
    <n v="316300"/>
    <n v="15.219999999999999"/>
    <n v="7.2231977599544389E-2"/>
    <x v="349"/>
    <x v="719"/>
    <x v="24"/>
    <n v="3"/>
    <x v="3"/>
    <x v="10"/>
  </r>
  <r>
    <n v="964"/>
    <n v="9643268"/>
    <x v="0"/>
    <s v="3E"/>
    <s v="9012 Berryline Cv"/>
    <x v="1"/>
    <n v="3"/>
    <n v="2"/>
    <n v="0"/>
    <n v="2"/>
    <n v="1"/>
    <n v="2013"/>
    <n v="0.12"/>
    <n v="1203"/>
    <n v="211.89"/>
    <n v="254900"/>
    <n v="207.81"/>
    <n v="250000"/>
    <n v="-4.0799999999999841"/>
    <n v="-1.9255273962905207E-2"/>
    <x v="137"/>
    <x v="720"/>
    <x v="24"/>
    <n v="6"/>
    <x v="32"/>
    <x v="6"/>
  </r>
  <r>
    <n v="965"/>
    <n v="1905656"/>
    <x v="0"/>
    <s v="CLS"/>
    <s v="11609 Harpster Bnd"/>
    <x v="27"/>
    <n v="3"/>
    <n v="2"/>
    <n v="1"/>
    <n v="2"/>
    <n v="2"/>
    <n v="2013"/>
    <n v="0.129"/>
    <n v="1798"/>
    <n v="214.13"/>
    <n v="385000"/>
    <n v="244.72"/>
    <n v="440000"/>
    <n v="30.590000000000003"/>
    <n v="0.14285714285714288"/>
    <x v="75"/>
    <x v="721"/>
    <x v="24"/>
    <n v="2"/>
    <x v="6"/>
    <x v="3"/>
  </r>
  <r>
    <n v="966"/>
    <n v="4290002"/>
    <x v="0"/>
    <s v="NW"/>
    <s v="11201 Zimmerman Ln"/>
    <x v="2"/>
    <n v="4"/>
    <n v="2"/>
    <n v="1"/>
    <n v="2"/>
    <n v="2"/>
    <n v="2014"/>
    <n v="0.27300000000000002"/>
    <n v="2504"/>
    <n v="215.65"/>
    <n v="540000"/>
    <n v="229.63"/>
    <n v="575000"/>
    <n v="13.97999999999999"/>
    <n v="6.4827266403895148E-2"/>
    <x v="67"/>
    <x v="722"/>
    <x v="24"/>
    <n v="1"/>
    <x v="5"/>
    <x v="20"/>
  </r>
  <r>
    <n v="967"/>
    <n v="1702604"/>
    <x v="0"/>
    <s v="SWE"/>
    <s v="2804 Alsatia Dr"/>
    <x v="9"/>
    <n v="4"/>
    <n v="3"/>
    <n v="0"/>
    <n v="3"/>
    <n v="1"/>
    <n v="2006"/>
    <n v="0.214"/>
    <n v="2303"/>
    <n v="216.67"/>
    <n v="499000"/>
    <n v="230.13"/>
    <n v="530000"/>
    <n v="13.460000000000008"/>
    <n v="6.2122121198135455E-2"/>
    <x v="172"/>
    <x v="723"/>
    <x v="24"/>
    <n v="5"/>
    <x v="4"/>
    <x v="9"/>
  </r>
  <r>
    <n v="968"/>
    <n v="7727382"/>
    <x v="0"/>
    <s v="LS"/>
    <s v="16624 Chevalin St"/>
    <x v="11"/>
    <n v="4"/>
    <n v="3"/>
    <n v="0"/>
    <n v="2"/>
    <n v="1"/>
    <n v="2020"/>
    <n v="0.14899999999999999"/>
    <n v="2286"/>
    <n v="218.39"/>
    <n v="499238"/>
    <n v="214.79"/>
    <n v="491000"/>
    <n v="-3.5999999999999943"/>
    <n v="-1.6484271257841451E-2"/>
    <x v="350"/>
    <x v="724"/>
    <x v="24"/>
    <n v="37"/>
    <x v="22"/>
    <x v="0"/>
  </r>
  <r>
    <n v="969"/>
    <n v="8193696"/>
    <x v="0"/>
    <s v="HD"/>
    <s v="113 Medina Hills Ct"/>
    <x v="7"/>
    <n v="3"/>
    <n v="2"/>
    <n v="1"/>
    <n v="3"/>
    <n v="1"/>
    <n v="2017"/>
    <n v="0.23"/>
    <n v="2248"/>
    <n v="221.98"/>
    <n v="499000"/>
    <n v="226.87"/>
    <n v="510000"/>
    <n v="4.8900000000000148"/>
    <n v="2.2029011622668775E-2"/>
    <x v="97"/>
    <x v="725"/>
    <x v="24"/>
    <n v="3"/>
    <x v="3"/>
    <x v="4"/>
  </r>
  <r>
    <n v="970"/>
    <n v="6070671"/>
    <x v="0"/>
    <s v="N"/>
    <s v="13004 Lamplight Village Ave"/>
    <x v="6"/>
    <n v="3"/>
    <n v="2"/>
    <n v="0"/>
    <n v="2"/>
    <n v="1"/>
    <n v="1977"/>
    <n v="0.20100000000000001"/>
    <n v="1339"/>
    <n v="224.05"/>
    <n v="300000"/>
    <n v="253.92"/>
    <n v="340000"/>
    <n v="29.869999999999976"/>
    <n v="0.13331845570185216"/>
    <x v="26"/>
    <x v="575"/>
    <x v="24"/>
    <n v="2"/>
    <x v="6"/>
    <x v="2"/>
  </r>
  <r>
    <n v="971"/>
    <n v="2980552"/>
    <x v="0"/>
    <n v="11"/>
    <s v="2303 Patsy Pkwy"/>
    <x v="8"/>
    <n v="4"/>
    <n v="2"/>
    <n v="0"/>
    <n v="2"/>
    <n v="1"/>
    <n v="1995"/>
    <n v="0.29099999999999998"/>
    <n v="1450"/>
    <n v="224.14"/>
    <n v="325000"/>
    <n v="244.83"/>
    <n v="355000"/>
    <n v="20.690000000000026"/>
    <n v="9.2308378691889126E-2"/>
    <x v="10"/>
    <x v="717"/>
    <x v="24"/>
    <n v="3"/>
    <x v="3"/>
    <x v="9"/>
  </r>
  <r>
    <n v="972"/>
    <n v="5102063"/>
    <x v="0"/>
    <s v="LS"/>
    <s v="5203 Sioux Ln"/>
    <x v="16"/>
    <n v="3"/>
    <n v="2"/>
    <n v="1"/>
    <n v="2"/>
    <n v="2"/>
    <n v="1997"/>
    <n v="0.23"/>
    <n v="1643"/>
    <n v="228.24"/>
    <n v="375000"/>
    <n v="228.24"/>
    <n v="375000"/>
    <n v="0"/>
    <n v="0"/>
    <x v="1"/>
    <x v="1"/>
    <x v="24"/>
    <n v="4"/>
    <x v="4"/>
    <x v="1"/>
  </r>
  <r>
    <n v="973"/>
    <n v="3663582"/>
    <x v="0"/>
    <s v="LS"/>
    <s v="5221 Cipriano Dr"/>
    <x v="11"/>
    <n v="4"/>
    <n v="3"/>
    <n v="1"/>
    <n v="3"/>
    <n v="2"/>
    <n v="2016"/>
    <n v="0.193"/>
    <n v="2306"/>
    <n v="229.84"/>
    <n v="530000"/>
    <n v="229.62"/>
    <n v="529500"/>
    <n v="-0.21999999999999886"/>
    <n v="-9.5718760877131425E-4"/>
    <x v="71"/>
    <x v="726"/>
    <x v="24"/>
    <n v="3"/>
    <x v="3"/>
    <x v="1"/>
  </r>
  <r>
    <n v="974"/>
    <n v="4377981"/>
    <x v="0"/>
    <n v="3"/>
    <s v="1621 Wheless Ln"/>
    <x v="20"/>
    <n v="3"/>
    <n v="2"/>
    <n v="0"/>
    <n v="1"/>
    <n v="1"/>
    <n v="1963"/>
    <n v="0.20899999999999999"/>
    <n v="1572"/>
    <n v="232.19"/>
    <n v="365000"/>
    <n v="238.55"/>
    <n v="375000"/>
    <n v="6.3600000000000136"/>
    <n v="2.739136052370909E-2"/>
    <x v="4"/>
    <x v="727"/>
    <x v="24"/>
    <n v="7"/>
    <x v="11"/>
    <x v="4"/>
  </r>
  <r>
    <n v="975"/>
    <n v="7194726"/>
    <x v="0"/>
    <s v="2N"/>
    <s v="11804 Oakwood Dr"/>
    <x v="10"/>
    <n v="4"/>
    <n v="2"/>
    <n v="0"/>
    <n v="2"/>
    <n v="1"/>
    <n v="1962"/>
    <n v="0.27400000000000002"/>
    <n v="1580"/>
    <n v="237.34"/>
    <n v="375000"/>
    <n v="231.01"/>
    <n v="365000"/>
    <n v="-6.3300000000000125"/>
    <n v="-2.6670599140473636E-2"/>
    <x v="57"/>
    <x v="728"/>
    <x v="24"/>
    <n v="40"/>
    <x v="88"/>
    <x v="0"/>
  </r>
  <r>
    <n v="976"/>
    <n v="1651211"/>
    <x v="0"/>
    <s v="10S"/>
    <s v="9325 Sanford Dr"/>
    <x v="9"/>
    <n v="3"/>
    <n v="2"/>
    <n v="0"/>
    <n v="2"/>
    <n v="1"/>
    <n v="1997"/>
    <n v="0.189"/>
    <n v="1589"/>
    <n v="239.14"/>
    <n v="380000"/>
    <n v="248.58"/>
    <n v="395000"/>
    <n v="9.4400000000000261"/>
    <n v="3.9474784644977952E-2"/>
    <x v="31"/>
    <x v="729"/>
    <x v="24"/>
    <n v="4"/>
    <x v="4"/>
    <x v="8"/>
  </r>
  <r>
    <n v="977"/>
    <n v="8783402"/>
    <x v="0"/>
    <s v="SWE"/>
    <s v="3708 LOST OASIS Holw"/>
    <x v="13"/>
    <n v="4"/>
    <n v="2"/>
    <n v="1"/>
    <n v="2"/>
    <n v="2"/>
    <n v="1985"/>
    <n v="1"/>
    <n v="2958"/>
    <n v="240.03"/>
    <n v="710000"/>
    <n v="253.47"/>
    <n v="749750"/>
    <n v="13.439999999999998"/>
    <n v="5.5993000874890626E-2"/>
    <x v="351"/>
    <x v="730"/>
    <x v="24"/>
    <n v="5"/>
    <x v="4"/>
    <x v="2"/>
  </r>
  <r>
    <n v="978"/>
    <n v="1938352"/>
    <x v="0"/>
    <s v="LS"/>
    <s v="103 Aruba Ct"/>
    <x v="16"/>
    <n v="4"/>
    <n v="3"/>
    <n v="1"/>
    <n v="3"/>
    <n v="2"/>
    <n v="2014"/>
    <n v="0.47599999999999998"/>
    <n v="3909"/>
    <n v="243"/>
    <n v="949900"/>
    <n v="255.82"/>
    <n v="1000000"/>
    <n v="12.819999999999993"/>
    <n v="5.2757201646090504E-2"/>
    <x v="307"/>
    <x v="731"/>
    <x v="24"/>
    <n v="0"/>
    <x v="1"/>
    <x v="15"/>
  </r>
  <r>
    <n v="979"/>
    <n v="9512720"/>
    <x v="0"/>
    <s v="SWE"/>
    <s v="11409 Eddie Egan Ln"/>
    <x v="9"/>
    <n v="3"/>
    <n v="2"/>
    <n v="0"/>
    <n v="2"/>
    <n v="1"/>
    <n v="2002"/>
    <n v="0.14499999999999999"/>
    <n v="1355"/>
    <n v="247.23"/>
    <n v="335000"/>
    <n v="262.08"/>
    <n v="355125"/>
    <n v="14.849999999999994"/>
    <n v="6.0065526028394593E-2"/>
    <x v="352"/>
    <x v="732"/>
    <x v="24"/>
    <n v="2"/>
    <x v="5"/>
    <x v="10"/>
  </r>
  <r>
    <n v="980"/>
    <n v="5738218"/>
    <x v="0"/>
    <s v="2N"/>
    <s v="1701 Woodwind Ln"/>
    <x v="19"/>
    <n v="3"/>
    <n v="2"/>
    <n v="0"/>
    <n v="2"/>
    <n v="1"/>
    <n v="1983"/>
    <n v="0.17599999999999999"/>
    <n v="1582"/>
    <n v="252.78"/>
    <n v="399900"/>
    <n v="268.64999999999998"/>
    <n v="425000"/>
    <n v="15.869999999999976"/>
    <n v="6.2781865653928223E-2"/>
    <x v="76"/>
    <x v="98"/>
    <x v="24"/>
    <n v="3"/>
    <x v="3"/>
    <x v="19"/>
  </r>
  <r>
    <n v="981"/>
    <n v="2741576"/>
    <x v="0"/>
    <n v="9"/>
    <s v="6211 Club Ter"/>
    <x v="33"/>
    <n v="3"/>
    <n v="1"/>
    <n v="0"/>
    <n v="0"/>
    <n v="1"/>
    <n v="1957"/>
    <n v="0.19900000000000001"/>
    <n v="984"/>
    <n v="254.07"/>
    <n v="250000"/>
    <n v="304.88"/>
    <n v="300000"/>
    <n v="50.81"/>
    <n v="0.19998425630731689"/>
    <x v="114"/>
    <x v="665"/>
    <x v="24"/>
    <n v="2"/>
    <x v="6"/>
    <x v="15"/>
  </r>
  <r>
    <n v="982"/>
    <n v="8187306"/>
    <x v="0"/>
    <s v="10N"/>
    <s v="6104 Bridlington Cir"/>
    <x v="31"/>
    <n v="4"/>
    <n v="2"/>
    <n v="0"/>
    <n v="2"/>
    <n v="1"/>
    <n v="1977"/>
    <n v="0.22600000000000001"/>
    <n v="1940"/>
    <n v="268.04000000000002"/>
    <n v="520000"/>
    <n v="251.29"/>
    <n v="487500"/>
    <n v="-16.750000000000028"/>
    <n v="-6.2490673033875642E-2"/>
    <x v="353"/>
    <x v="733"/>
    <x v="24"/>
    <n v="21"/>
    <x v="0"/>
    <x v="36"/>
  </r>
  <r>
    <n v="983"/>
    <n v="5770643"/>
    <x v="0"/>
    <s v="3E"/>
    <s v="5715 Whitebrook Dr"/>
    <x v="1"/>
    <n v="4"/>
    <n v="2"/>
    <n v="0"/>
    <n v="2"/>
    <n v="1"/>
    <n v="1972"/>
    <n v="0.19500000000000001"/>
    <n v="1480"/>
    <n v="270.24"/>
    <n v="399950"/>
    <n v="307.43"/>
    <n v="455000"/>
    <n v="37.19"/>
    <n v="0.13761841326228536"/>
    <x v="354"/>
    <x v="734"/>
    <x v="24"/>
    <n v="5"/>
    <x v="16"/>
    <x v="3"/>
  </r>
  <r>
    <n v="984"/>
    <n v="6205706"/>
    <x v="0"/>
    <s v="10N"/>
    <s v="6104 Blarwood Dr"/>
    <x v="31"/>
    <n v="3"/>
    <n v="2"/>
    <n v="0"/>
    <n v="3"/>
    <n v="1"/>
    <n v="1972"/>
    <n v="0.24"/>
    <n v="1557"/>
    <n v="272.95999999999998"/>
    <n v="425000"/>
    <n v="295.44"/>
    <n v="460000"/>
    <n v="22.480000000000018"/>
    <n v="8.2356389214537001E-2"/>
    <x v="67"/>
    <x v="120"/>
    <x v="24"/>
    <n v="5"/>
    <x v="16"/>
    <x v="20"/>
  </r>
  <r>
    <n v="985"/>
    <n v="7958332"/>
    <x v="0"/>
    <s v="LS"/>
    <s v="1099 Big Bill Ct"/>
    <x v="16"/>
    <n v="3"/>
    <n v="3"/>
    <n v="1"/>
    <n v="3"/>
    <n v="1"/>
    <n v="2018"/>
    <n v="0.35099999999999998"/>
    <n v="2505"/>
    <n v="273.81"/>
    <n v="685900"/>
    <n v="259.48"/>
    <n v="650000"/>
    <n v="-14.329999999999984"/>
    <n v="-5.2335561155545759E-2"/>
    <x v="355"/>
    <x v="735"/>
    <x v="24"/>
    <n v="219"/>
    <x v="12"/>
    <x v="36"/>
  </r>
  <r>
    <n v="986"/>
    <n v="6205444"/>
    <x v="0"/>
    <s v="10N"/>
    <s v="4303 Banister Ln #B"/>
    <x v="31"/>
    <n v="3"/>
    <n v="3"/>
    <n v="0"/>
    <n v="1"/>
    <n v="2"/>
    <n v="2020"/>
    <n v="0.23899999999999999"/>
    <n v="1877"/>
    <n v="277.02999999999997"/>
    <n v="519990"/>
    <n v="277.02999999999997"/>
    <n v="519990"/>
    <n v="0"/>
    <n v="0"/>
    <x v="1"/>
    <x v="1"/>
    <x v="24"/>
    <n v="33"/>
    <x v="43"/>
    <x v="1"/>
  </r>
  <r>
    <n v="987"/>
    <n v="2313890"/>
    <x v="0"/>
    <s v="1N"/>
    <s v="4602 Everest Ln"/>
    <x v="6"/>
    <n v="3"/>
    <n v="2"/>
    <n v="1"/>
    <n v="2"/>
    <n v="2"/>
    <n v="1989"/>
    <n v="0.14000000000000001"/>
    <n v="1520"/>
    <n v="279.61"/>
    <n v="425000"/>
    <n v="303.29000000000002"/>
    <n v="461000"/>
    <n v="23.680000000000007"/>
    <n v="8.4689388791531081E-2"/>
    <x v="148"/>
    <x v="736"/>
    <x v="24"/>
    <n v="3"/>
    <x v="3"/>
    <x v="20"/>
  </r>
  <r>
    <n v="988"/>
    <n v="2055732"/>
    <x v="0"/>
    <s v="10N"/>
    <s v="807 Eberhart Ln"/>
    <x v="31"/>
    <n v="3"/>
    <n v="1"/>
    <n v="0"/>
    <n v="1"/>
    <n v="1"/>
    <n v="1969"/>
    <n v="0.17599999999999999"/>
    <n v="938"/>
    <n v="282.52"/>
    <n v="265000"/>
    <n v="266.52"/>
    <n v="250000"/>
    <n v="-16"/>
    <n v="-5.6633158714427298E-2"/>
    <x v="25"/>
    <x v="737"/>
    <x v="24"/>
    <n v="8"/>
    <x v="2"/>
    <x v="17"/>
  </r>
  <r>
    <n v="989"/>
    <n v="1940867"/>
    <x v="0"/>
    <s v="2N"/>
    <s v="11205 Jordan Ln"/>
    <x v="19"/>
    <n v="3"/>
    <n v="2"/>
    <n v="0"/>
    <n v="2"/>
    <n v="1"/>
    <n v="1978"/>
    <n v="0.14799999999999999"/>
    <n v="1350"/>
    <n v="287.93"/>
    <n v="388700"/>
    <n v="275.93"/>
    <n v="372500"/>
    <n v="-12"/>
    <n v="-4.1676796443580036E-2"/>
    <x v="356"/>
    <x v="738"/>
    <x v="24"/>
    <n v="123"/>
    <x v="143"/>
    <x v="17"/>
  </r>
  <r>
    <n v="990"/>
    <n v="3562398"/>
    <x v="0"/>
    <s v="8W"/>
    <s v="3002 Barton Point Cir"/>
    <x v="36"/>
    <n v="4"/>
    <n v="2"/>
    <n v="1"/>
    <n v="2"/>
    <n v="2"/>
    <n v="1991"/>
    <n v="0.23300000000000001"/>
    <n v="2777"/>
    <n v="288.08"/>
    <n v="800000"/>
    <n v="313.29000000000002"/>
    <n v="870000"/>
    <n v="25.210000000000036"/>
    <n v="8.7510413773951815E-2"/>
    <x v="41"/>
    <x v="465"/>
    <x v="24"/>
    <n v="2"/>
    <x v="6"/>
    <x v="21"/>
  </r>
  <r>
    <n v="991"/>
    <n v="9559994"/>
    <x v="0"/>
    <s v="SC"/>
    <s v="13331 Bradshaw Rd"/>
    <x v="35"/>
    <n v="5"/>
    <n v="2"/>
    <n v="0"/>
    <n v="0"/>
    <n v="2"/>
    <n v="2005"/>
    <n v="1.99"/>
    <n v="2000"/>
    <n v="290"/>
    <n v="580000"/>
    <n v="287.5"/>
    <n v="575000"/>
    <n v="-2.5"/>
    <n v="-8.6206896551724137E-3"/>
    <x v="22"/>
    <x v="739"/>
    <x v="24"/>
    <n v="15"/>
    <x v="48"/>
    <x v="6"/>
  </r>
  <r>
    <n v="992"/>
    <n v="6835743"/>
    <x v="0"/>
    <n v="3"/>
    <s v="7306 Blessing Ave"/>
    <x v="12"/>
    <n v="3"/>
    <n v="2"/>
    <n v="0"/>
    <n v="1"/>
    <n v="1"/>
    <n v="1984"/>
    <n v="0.19"/>
    <n v="1116"/>
    <n v="294.8"/>
    <n v="329000"/>
    <n v="291.22000000000003"/>
    <n v="325000"/>
    <n v="-3.5799999999999841"/>
    <n v="-1.2143826322930746E-2"/>
    <x v="46"/>
    <x v="740"/>
    <x v="24"/>
    <n v="70"/>
    <x v="84"/>
    <x v="6"/>
  </r>
  <r>
    <n v="993"/>
    <n v="9855124"/>
    <x v="0"/>
    <s v="10S"/>
    <s v="4725 Walsall Loop"/>
    <x v="15"/>
    <n v="3"/>
    <n v="2"/>
    <n v="0"/>
    <n v="2"/>
    <n v="1"/>
    <n v="2000"/>
    <n v="0.183"/>
    <n v="1422"/>
    <n v="298.87"/>
    <n v="425000"/>
    <n v="302.39"/>
    <n v="430000"/>
    <n v="3.5199999999999818"/>
    <n v="1.1777695988222243E-2"/>
    <x v="15"/>
    <x v="741"/>
    <x v="24"/>
    <n v="7"/>
    <x v="11"/>
    <x v="12"/>
  </r>
  <r>
    <n v="994"/>
    <n v="5410397"/>
    <x v="0"/>
    <s v="10N"/>
    <s v="5102 Greenheart Dr"/>
    <x v="31"/>
    <n v="3"/>
    <n v="2"/>
    <n v="0"/>
    <n v="1"/>
    <n v="1"/>
    <n v="1969"/>
    <n v="0.186"/>
    <n v="1438"/>
    <n v="299.02999999999997"/>
    <n v="430000"/>
    <n v="316.41000000000003"/>
    <n v="455000"/>
    <n v="17.380000000000052"/>
    <n v="5.8121258736581791E-2"/>
    <x v="50"/>
    <x v="742"/>
    <x v="24"/>
    <n v="4"/>
    <x v="3"/>
    <x v="19"/>
  </r>
  <r>
    <n v="995"/>
    <n v="7822305"/>
    <x v="0"/>
    <s v="W"/>
    <s v="3301 Barton Creek Blvd"/>
    <x v="17"/>
    <n v="4"/>
    <n v="4"/>
    <n v="1"/>
    <n v="3"/>
    <n v="2"/>
    <n v="1991"/>
    <n v="1.577"/>
    <n v="5170"/>
    <n v="308.51"/>
    <n v="1595000"/>
    <n v="319.14999999999998"/>
    <n v="1650000"/>
    <n v="10.639999999999986"/>
    <n v="3.4488347217270059E-2"/>
    <x v="75"/>
    <x v="112"/>
    <x v="24"/>
    <n v="1"/>
    <x v="5"/>
    <x v="3"/>
  </r>
  <r>
    <n v="996"/>
    <n v="5737270"/>
    <x v="0"/>
    <n v="3"/>
    <s v="4705 Star Jasmine Dr"/>
    <x v="20"/>
    <n v="3"/>
    <n v="2"/>
    <n v="1"/>
    <n v="2"/>
    <n v="2"/>
    <n v="2020"/>
    <n v="0.124"/>
    <n v="1572"/>
    <n v="314.89"/>
    <n v="495000"/>
    <n v="311.7"/>
    <n v="490000"/>
    <n v="-3.1899999999999977"/>
    <n v="-1.0130521769506805E-2"/>
    <x v="22"/>
    <x v="743"/>
    <x v="24"/>
    <n v="29"/>
    <x v="50"/>
    <x v="6"/>
  </r>
  <r>
    <n v="997"/>
    <n v="5725984"/>
    <x v="0"/>
    <n v="5"/>
    <s v="1004 Lott Ave"/>
    <x v="21"/>
    <n v="3"/>
    <n v="2"/>
    <n v="1"/>
    <n v="2"/>
    <n v="2"/>
    <n v="2020"/>
    <n v="0.184"/>
    <n v="2537"/>
    <n v="314.94"/>
    <n v="799000"/>
    <n v="314.94"/>
    <n v="799000"/>
    <n v="0"/>
    <n v="0"/>
    <x v="1"/>
    <x v="1"/>
    <x v="24"/>
    <n v="0"/>
    <x v="1"/>
    <x v="1"/>
  </r>
  <r>
    <n v="998"/>
    <n v="3273747"/>
    <x v="0"/>
    <s v="10S"/>
    <s v="3001 Norfolk Dr"/>
    <x v="31"/>
    <n v="3"/>
    <n v="2"/>
    <n v="0"/>
    <n v="2"/>
    <n v="1"/>
    <n v="1984"/>
    <n v="0.155"/>
    <n v="1705"/>
    <n v="337.24"/>
    <n v="575000"/>
    <n v="354.55"/>
    <n v="604500"/>
    <n v="17.310000000000002"/>
    <n v="5.1328430791127984E-2"/>
    <x v="357"/>
    <x v="744"/>
    <x v="24"/>
    <n v="4"/>
    <x v="4"/>
    <x v="9"/>
  </r>
  <r>
    <n v="999"/>
    <n v="1864710"/>
    <x v="0"/>
    <s v="10S"/>
    <s v="7502 Bender Dr"/>
    <x v="15"/>
    <n v="3"/>
    <n v="2"/>
    <n v="0"/>
    <n v="2"/>
    <n v="1"/>
    <n v="1980"/>
    <n v="0.14199999999999999"/>
    <n v="1326"/>
    <n v="339.29"/>
    <n v="449900"/>
    <n v="339.37"/>
    <n v="450000"/>
    <n v="7.9999999999984084E-2"/>
    <n v="2.3578649532843315E-4"/>
    <x v="107"/>
    <x v="745"/>
    <x v="24"/>
    <n v="15"/>
    <x v="48"/>
    <x v="1"/>
  </r>
  <r>
    <n v="1000"/>
    <n v="5480963"/>
    <x v="0"/>
    <n v="2"/>
    <s v="1206 Taulbee Ln"/>
    <x v="25"/>
    <n v="3"/>
    <n v="3"/>
    <n v="0"/>
    <n v="1"/>
    <n v="1"/>
    <n v="1955"/>
    <n v="0.33"/>
    <n v="2002"/>
    <n v="347.15"/>
    <n v="695000"/>
    <n v="384.62"/>
    <n v="770000"/>
    <n v="37.470000000000027"/>
    <n v="0.10793605069854538"/>
    <x v="116"/>
    <x v="746"/>
    <x v="24"/>
    <n v="4"/>
    <x v="4"/>
    <x v="23"/>
  </r>
  <r>
    <n v="1001"/>
    <n v="8540944"/>
    <x v="0"/>
    <n v="5"/>
    <s v="5203 Woodmoor Dr"/>
    <x v="21"/>
    <n v="3"/>
    <n v="2"/>
    <n v="0"/>
    <n v="2"/>
    <n v="1"/>
    <n v="1965"/>
    <n v="0.188"/>
    <n v="1688"/>
    <n v="349.47"/>
    <n v="589900"/>
    <n v="344.19"/>
    <n v="581000"/>
    <n v="-5.2800000000000296"/>
    <n v="-1.5108593012275816E-2"/>
    <x v="358"/>
    <x v="747"/>
    <x v="24"/>
    <n v="27"/>
    <x v="123"/>
    <x v="0"/>
  </r>
  <r>
    <n v="1002"/>
    <n v="5867820"/>
    <x v="0"/>
    <s v="1A"/>
    <s v="4100 Greystone Dr"/>
    <x v="34"/>
    <n v="4"/>
    <n v="4"/>
    <n v="1"/>
    <n v="2"/>
    <n v="2"/>
    <n v="1967"/>
    <n v="0.29599999999999999"/>
    <n v="4254"/>
    <n v="351.43"/>
    <n v="1495000"/>
    <n v="349.08"/>
    <n v="1485000"/>
    <n v="-2.3500000000000227"/>
    <n v="-6.6869646871354823E-3"/>
    <x v="57"/>
    <x v="748"/>
    <x v="24"/>
    <n v="52"/>
    <x v="131"/>
    <x v="0"/>
  </r>
  <r>
    <n v="1003"/>
    <n v="6070223"/>
    <x v="0"/>
    <n v="3"/>
    <s v="5606 Darlington Ln"/>
    <x v="20"/>
    <n v="3"/>
    <n v="1"/>
    <n v="0"/>
    <n v="0"/>
    <n v="1"/>
    <n v="1962"/>
    <n v="0.32800000000000001"/>
    <n v="930"/>
    <n v="352.69"/>
    <n v="328000"/>
    <n v="333.33"/>
    <n v="310000"/>
    <n v="-19.360000000000014"/>
    <n v="-5.4892398423544798E-2"/>
    <x v="56"/>
    <x v="749"/>
    <x v="24"/>
    <n v="101"/>
    <x v="35"/>
    <x v="11"/>
  </r>
  <r>
    <n v="1004"/>
    <n v="5971515"/>
    <x v="0"/>
    <s v="W"/>
    <s v="4204 Sendero Dr"/>
    <x v="17"/>
    <n v="3"/>
    <n v="2"/>
    <n v="0"/>
    <n v="2"/>
    <n v="1"/>
    <n v="1981"/>
    <n v="0.17599999999999999"/>
    <n v="1526"/>
    <n v="359.76"/>
    <n v="549000"/>
    <n v="359.76"/>
    <n v="549000"/>
    <n v="0"/>
    <n v="0"/>
    <x v="1"/>
    <x v="1"/>
    <x v="24"/>
    <n v="9"/>
    <x v="2"/>
    <x v="1"/>
  </r>
  <r>
    <n v="1005"/>
    <n v="6888805"/>
    <x v="0"/>
    <s v="1A"/>
    <s v="3704 Cima Serena Dr #2"/>
    <x v="14"/>
    <n v="3"/>
    <n v="2"/>
    <n v="1"/>
    <n v="1"/>
    <n v="2"/>
    <n v="2015"/>
    <n v="0.115"/>
    <n v="1898"/>
    <n v="363.54"/>
    <n v="689990"/>
    <n v="347.52"/>
    <n v="659600"/>
    <n v="-16.020000000000039"/>
    <n v="-4.4066677669582541E-2"/>
    <x v="359"/>
    <x v="750"/>
    <x v="24"/>
    <n v="50"/>
    <x v="60"/>
    <x v="45"/>
  </r>
  <r>
    <n v="1006"/>
    <n v="4117232"/>
    <x v="0"/>
    <n v="4"/>
    <s v="5707 Nasco Dr"/>
    <x v="42"/>
    <n v="4"/>
    <n v="2"/>
    <n v="1"/>
    <n v="2"/>
    <n v="1"/>
    <n v="2015"/>
    <n v="0.26900000000000002"/>
    <n v="2441"/>
    <n v="368.29"/>
    <n v="899000"/>
    <n v="380.99"/>
    <n v="930000"/>
    <n v="12.699999999999989"/>
    <n v="3.4483694914333778E-2"/>
    <x v="172"/>
    <x v="112"/>
    <x v="24"/>
    <n v="2"/>
    <x v="107"/>
    <x v="9"/>
  </r>
  <r>
    <n v="1007"/>
    <n v="4092967"/>
    <x v="0"/>
    <s v="10N"/>
    <s v="4414 Merle Dr #1"/>
    <x v="31"/>
    <n v="3"/>
    <n v="2"/>
    <n v="1"/>
    <n v="0"/>
    <n v="2"/>
    <n v="2018"/>
    <n v="0"/>
    <n v="1385"/>
    <n v="371.84"/>
    <n v="515000"/>
    <n v="371.84"/>
    <n v="515000"/>
    <n v="0"/>
    <n v="0"/>
    <x v="1"/>
    <x v="1"/>
    <x v="24"/>
    <n v="47"/>
    <x v="37"/>
    <x v="1"/>
  </r>
  <r>
    <n v="1008"/>
    <n v="7288045"/>
    <x v="0"/>
    <s v="10N"/>
    <s v="4807 Broken Bow Pass"/>
    <x v="31"/>
    <n v="3"/>
    <n v="2"/>
    <n v="0"/>
    <n v="1"/>
    <n v="1"/>
    <n v="1967"/>
    <n v="0.21299999999999999"/>
    <n v="1416"/>
    <n v="395.48"/>
    <n v="560000"/>
    <n v="395.48"/>
    <n v="560000"/>
    <n v="0"/>
    <n v="0"/>
    <x v="1"/>
    <x v="1"/>
    <x v="24"/>
    <n v="20"/>
    <x v="63"/>
    <x v="1"/>
  </r>
  <r>
    <n v="1009"/>
    <n v="5657012"/>
    <x v="0"/>
    <s v="W"/>
    <s v="7813 Aria Loop #1"/>
    <x v="30"/>
    <n v="3"/>
    <n v="2"/>
    <n v="0"/>
    <n v="0"/>
    <n v="2"/>
    <n v="1875"/>
    <n v="3.073"/>
    <n v="1834"/>
    <n v="449.78"/>
    <n v="824900"/>
    <n v="423.12"/>
    <n v="776000"/>
    <n v="-26.659999999999968"/>
    <n v="-5.9273422562141423E-2"/>
    <x v="360"/>
    <x v="751"/>
    <x v="24"/>
    <n v="62"/>
    <x v="82"/>
    <x v="18"/>
  </r>
  <r>
    <n v="1010"/>
    <n v="3664667"/>
    <x v="0"/>
    <n v="5"/>
    <s v="63 Navasota St"/>
    <x v="24"/>
    <n v="2"/>
    <n v="1"/>
    <n v="0"/>
    <n v="0"/>
    <n v="1"/>
    <n v="1945"/>
    <n v="8.1000000000000003E-2"/>
    <n v="996"/>
    <n v="450.8"/>
    <n v="449000"/>
    <n v="488.96"/>
    <n v="487000"/>
    <n v="38.159999999999968"/>
    <n v="8.4649511978704448E-2"/>
    <x v="14"/>
    <x v="752"/>
    <x v="24"/>
    <n v="5"/>
    <x v="4"/>
    <x v="2"/>
  </r>
  <r>
    <n v="1011"/>
    <n v="5340064"/>
    <x v="0"/>
    <n v="4"/>
    <s v="407 W 55 1/2 St #2"/>
    <x v="22"/>
    <n v="2"/>
    <n v="2"/>
    <n v="1"/>
    <n v="1"/>
    <n v="2"/>
    <n v="2020"/>
    <n v="0.1"/>
    <n v="1031"/>
    <n v="456.26"/>
    <n v="470400"/>
    <n v="456.26"/>
    <n v="470400"/>
    <n v="0"/>
    <n v="0"/>
    <x v="1"/>
    <x v="1"/>
    <x v="24"/>
    <n v="78"/>
    <x v="106"/>
    <x v="1"/>
  </r>
  <r>
    <n v="1012"/>
    <n v="7267479"/>
    <x v="0"/>
    <n v="6"/>
    <s v="403 Krebs Ln"/>
    <x v="26"/>
    <n v="2"/>
    <n v="2"/>
    <n v="0"/>
    <n v="0"/>
    <n v="1"/>
    <n v="1959"/>
    <n v="0.16700000000000001"/>
    <n v="1115"/>
    <n v="470.85"/>
    <n v="525000"/>
    <n v="515.70000000000005"/>
    <n v="575000"/>
    <n v="44.850000000000023"/>
    <n v="9.5253265371137347E-2"/>
    <x v="114"/>
    <x v="529"/>
    <x v="24"/>
    <n v="2"/>
    <x v="6"/>
    <x v="15"/>
  </r>
  <r>
    <n v="1013"/>
    <n v="5385380"/>
    <x v="0"/>
    <n v="5"/>
    <s v="3304 Thompson St"/>
    <x v="24"/>
    <n v="3"/>
    <n v="2"/>
    <n v="0"/>
    <n v="0"/>
    <n v="1"/>
    <n v="1965"/>
    <n v="0.16700000000000001"/>
    <n v="1196"/>
    <n v="480.77"/>
    <n v="575000"/>
    <n v="459.87"/>
    <n v="550000"/>
    <n v="-20.899999999999977"/>
    <n v="-4.3471930444911246E-2"/>
    <x v="82"/>
    <x v="498"/>
    <x v="24"/>
    <n v="55"/>
    <x v="122"/>
    <x v="33"/>
  </r>
  <r>
    <n v="1014"/>
    <n v="1287605"/>
    <x v="0"/>
    <s v="1B"/>
    <s v="3315 Bridle Path"/>
    <x v="37"/>
    <n v="5"/>
    <n v="4"/>
    <n v="1"/>
    <n v="2"/>
    <n v="2"/>
    <n v="1994"/>
    <n v="0.16700000000000001"/>
    <n v="3924"/>
    <n v="482.93"/>
    <n v="1895000"/>
    <n v="456.17"/>
    <n v="1790000"/>
    <n v="-26.759999999999991"/>
    <n v="-5.5411757397552421E-2"/>
    <x v="17"/>
    <x v="753"/>
    <x v="24"/>
    <n v="53"/>
    <x v="83"/>
    <x v="13"/>
  </r>
  <r>
    <n v="1015"/>
    <n v="2534063"/>
    <x v="0"/>
    <s v="1B"/>
    <s v="1505 W 32nd St"/>
    <x v="37"/>
    <n v="2"/>
    <n v="2"/>
    <n v="0"/>
    <n v="2"/>
    <n v="1"/>
    <n v="1939"/>
    <n v="0.249"/>
    <n v="1503"/>
    <n v="532.20000000000005"/>
    <n v="799900"/>
    <n v="565.35"/>
    <n v="849720"/>
    <n v="33.149999999999977"/>
    <n v="6.2288613303269402E-2"/>
    <x v="361"/>
    <x v="754"/>
    <x v="24"/>
    <n v="-1"/>
    <x v="3"/>
    <x v="15"/>
  </r>
  <r>
    <n v="1016"/>
    <n v="5816020"/>
    <x v="0"/>
    <n v="7"/>
    <s v="1905 Frazier Ave"/>
    <x v="26"/>
    <n v="4"/>
    <n v="3"/>
    <n v="1"/>
    <n v="2"/>
    <n v="2"/>
    <n v="2012"/>
    <n v="0.161"/>
    <n v="2801"/>
    <n v="533.74"/>
    <n v="1495000"/>
    <n v="518.05999999999995"/>
    <n v="1451100"/>
    <n v="-15.680000000000064"/>
    <n v="-2.9377599580320126E-2"/>
    <x v="362"/>
    <x v="755"/>
    <x v="24"/>
    <n v="58"/>
    <x v="138"/>
    <x v="40"/>
  </r>
  <r>
    <n v="1017"/>
    <n v="1618443"/>
    <x v="0"/>
    <n v="4"/>
    <s v="1218 W 39th St"/>
    <x v="42"/>
    <n v="4"/>
    <n v="3"/>
    <n v="0"/>
    <n v="1"/>
    <n v="1"/>
    <n v="1894"/>
    <n v="0.19"/>
    <n v="2145"/>
    <n v="550.12"/>
    <n v="1180000"/>
    <n v="508.16"/>
    <n v="1090000"/>
    <n v="-41.95999999999998"/>
    <n v="-7.6274267432560133E-2"/>
    <x v="363"/>
    <x v="756"/>
    <x v="24"/>
    <n v="101"/>
    <x v="18"/>
    <x v="55"/>
  </r>
  <r>
    <n v="1018"/>
    <n v="8485795"/>
    <x v="0"/>
    <n v="6"/>
    <s v="2606 S 4th St #2"/>
    <x v="26"/>
    <n v="2"/>
    <n v="2"/>
    <n v="1"/>
    <n v="1"/>
    <n v="2"/>
    <n v="2020"/>
    <n v="0"/>
    <n v="1100"/>
    <n v="568.17999999999995"/>
    <n v="625000"/>
    <n v="568.17999999999995"/>
    <n v="625000"/>
    <n v="0"/>
    <n v="0"/>
    <x v="1"/>
    <x v="1"/>
    <x v="24"/>
    <n v="0"/>
    <x v="1"/>
    <x v="1"/>
  </r>
  <r>
    <n v="1019"/>
    <n v="3439956"/>
    <x v="0"/>
    <n v="6"/>
    <s v="3006 Fontana Dr"/>
    <x v="26"/>
    <n v="3"/>
    <n v="2"/>
    <n v="1"/>
    <n v="1"/>
    <n v="2"/>
    <n v="2011"/>
    <n v="0.14599999999999999"/>
    <n v="2024"/>
    <n v="568.17999999999995"/>
    <n v="1150000"/>
    <n v="571.89"/>
    <n v="1157500"/>
    <n v="3.7100000000000364"/>
    <n v="6.5296208947869276E-3"/>
    <x v="166"/>
    <x v="757"/>
    <x v="24"/>
    <n v="13"/>
    <x v="30"/>
    <x v="4"/>
  </r>
  <r>
    <n v="1020"/>
    <n v="3972505"/>
    <x v="0"/>
    <s v="1B"/>
    <s v="2408 Pemberton Pkwy"/>
    <x v="37"/>
    <n v="3"/>
    <n v="2"/>
    <n v="0"/>
    <n v="0"/>
    <n v="1"/>
    <n v="1960"/>
    <n v="0.59499999999999997"/>
    <n v="1725"/>
    <n v="805.22"/>
    <n v="1389000"/>
    <n v="710.14"/>
    <n v="1225000"/>
    <n v="-95.080000000000041"/>
    <n v="-0.11807953105983462"/>
    <x v="364"/>
    <x v="758"/>
    <x v="24"/>
    <n v="165"/>
    <x v="144"/>
    <x v="56"/>
  </r>
  <r>
    <n v="1021"/>
    <n v="2477825"/>
    <x v="0"/>
    <s v="W"/>
    <s v="8627 Foggy Mountain Dr"/>
    <x v="30"/>
    <n v="4"/>
    <n v="2"/>
    <n v="0"/>
    <n v="2"/>
    <n v="1"/>
    <n v="2003"/>
    <n v="0.24299999999999999"/>
    <n v="2366"/>
    <n v="230.35"/>
    <n v="545000"/>
    <n v="245.77"/>
    <n v="581500"/>
    <n v="15.420000000000016"/>
    <n v="6.6941610592576584E-2"/>
    <x v="162"/>
    <x v="759"/>
    <x v="25"/>
    <n v="4"/>
    <x v="6"/>
    <x v="20"/>
  </r>
  <r>
    <n v="1022"/>
    <n v="2343535"/>
    <x v="0"/>
    <s v="1N"/>
    <s v="5717 LOST HORIZON. Dr #9"/>
    <x v="14"/>
    <n v="4"/>
    <n v="3"/>
    <n v="1"/>
    <n v="2"/>
    <n v="2"/>
    <n v="2020"/>
    <n v="0.2"/>
    <n v="2610"/>
    <n v="306.51"/>
    <n v="799990"/>
    <n v="306.13"/>
    <n v="799000"/>
    <n v="-0.37999999999999545"/>
    <n v="-1.2397637923721753E-3"/>
    <x v="365"/>
    <x v="760"/>
    <x v="25"/>
    <n v="302"/>
    <x v="145"/>
    <x v="1"/>
  </r>
  <r>
    <n v="1023"/>
    <n v="5728393"/>
    <x v="0"/>
    <s v="SWE"/>
    <s v="321 Angel Oak St"/>
    <x v="9"/>
    <n v="6"/>
    <n v="2"/>
    <n v="1"/>
    <n v="2"/>
    <n v="2"/>
    <n v="2007"/>
    <n v="0.17199999999999999"/>
    <n v="4172"/>
    <n v="110.26"/>
    <n v="460000"/>
    <n v="113.26"/>
    <n v="472500"/>
    <n v="3"/>
    <n v="2.7208416470161437E-2"/>
    <x v="212"/>
    <x v="761"/>
    <x v="26"/>
    <n v="4"/>
    <x v="4"/>
    <x v="8"/>
  </r>
  <r>
    <n v="1024"/>
    <n v="2906655"/>
    <x v="0"/>
    <s v="PF"/>
    <s v="1520 Verdana Dr"/>
    <x v="10"/>
    <n v="4"/>
    <n v="2"/>
    <n v="1"/>
    <n v="2"/>
    <n v="2"/>
    <n v="2015"/>
    <n v="0.11799999999999999"/>
    <n v="2587"/>
    <n v="143.02000000000001"/>
    <n v="369999"/>
    <n v="156.55000000000001"/>
    <n v="405000"/>
    <n v="13.530000000000001"/>
    <n v="9.4602153544958753E-2"/>
    <x v="366"/>
    <x v="762"/>
    <x v="26"/>
    <n v="5"/>
    <x v="4"/>
    <x v="20"/>
  </r>
  <r>
    <n v="1025"/>
    <n v="8395908"/>
    <x v="0"/>
    <s v="SWE"/>
    <s v="10317 Buster Dr"/>
    <x v="9"/>
    <n v="4"/>
    <n v="3"/>
    <n v="0"/>
    <n v="2"/>
    <n v="2"/>
    <n v="2020"/>
    <n v="0.106"/>
    <n v="2508"/>
    <n v="160.56"/>
    <n v="402690"/>
    <n v="160.56"/>
    <n v="402690"/>
    <n v="0"/>
    <n v="0"/>
    <x v="1"/>
    <x v="1"/>
    <x v="26"/>
    <n v="16"/>
    <x v="75"/>
    <x v="1"/>
  </r>
  <r>
    <n v="1026"/>
    <n v="4535452"/>
    <x v="0"/>
    <n v="11"/>
    <s v="3520 Black Granite Dr"/>
    <x v="8"/>
    <n v="3"/>
    <n v="2"/>
    <n v="1"/>
    <n v="2"/>
    <n v="2"/>
    <n v="2016"/>
    <n v="0.10100000000000001"/>
    <n v="1835"/>
    <n v="162.94"/>
    <n v="299000"/>
    <n v="179.84"/>
    <n v="330000"/>
    <n v="16.900000000000006"/>
    <n v="0.10371916042715114"/>
    <x v="172"/>
    <x v="763"/>
    <x v="26"/>
    <n v="2"/>
    <x v="6"/>
    <x v="9"/>
  </r>
  <r>
    <n v="1027"/>
    <n v="6057928"/>
    <x v="0"/>
    <s v="NE"/>
    <s v="1701 Bush Coat Ln"/>
    <x v="28"/>
    <n v="3"/>
    <n v="2"/>
    <n v="0"/>
    <n v="2"/>
    <n v="1"/>
    <n v="2004"/>
    <n v="0.15"/>
    <n v="1758"/>
    <n v="167.8"/>
    <n v="295000"/>
    <n v="182.59"/>
    <n v="321000"/>
    <n v="14.789999999999992"/>
    <n v="8.814064362336109E-2"/>
    <x v="92"/>
    <x v="764"/>
    <x v="26"/>
    <n v="4"/>
    <x v="4"/>
    <x v="19"/>
  </r>
  <r>
    <n v="1028"/>
    <n v="1036993"/>
    <x v="0"/>
    <s v="HD"/>
    <s v="184 Autumn Wood"/>
    <x v="7"/>
    <n v="3"/>
    <n v="3"/>
    <n v="0"/>
    <n v="2"/>
    <n v="2"/>
    <n v="2017"/>
    <n v="0.11"/>
    <n v="2553"/>
    <n v="176.26"/>
    <n v="449990"/>
    <n v="177.12"/>
    <n v="452190"/>
    <n v="0.86000000000001364"/>
    <n v="4.8791557925792223E-3"/>
    <x v="367"/>
    <x v="765"/>
    <x v="26"/>
    <n v="17"/>
    <x v="19"/>
    <x v="1"/>
  </r>
  <r>
    <n v="1029"/>
    <n v="6373006"/>
    <x v="0"/>
    <n v="11"/>
    <s v="6620 Janes Ranch Rd"/>
    <x v="8"/>
    <n v="4"/>
    <n v="2"/>
    <n v="0"/>
    <n v="2"/>
    <n v="1"/>
    <n v="2018"/>
    <n v="0.151"/>
    <n v="1849"/>
    <n v="188.75"/>
    <n v="349000"/>
    <n v="202.81"/>
    <n v="375000"/>
    <n v="14.060000000000002"/>
    <n v="7.4490066225165574E-2"/>
    <x v="92"/>
    <x v="766"/>
    <x v="26"/>
    <n v="2"/>
    <x v="6"/>
    <x v="19"/>
  </r>
  <r>
    <n v="1030"/>
    <n v="5723932"/>
    <x v="0"/>
    <s v="SWE"/>
    <s v="1005 Winifred Dr"/>
    <x v="9"/>
    <n v="4"/>
    <n v="3"/>
    <n v="0"/>
    <n v="2"/>
    <n v="2"/>
    <n v="2020"/>
    <n v="0.11700000000000001"/>
    <n v="2030"/>
    <n v="193.39"/>
    <n v="392575"/>
    <n v="193.39"/>
    <n v="392575"/>
    <n v="0"/>
    <n v="0"/>
    <x v="1"/>
    <x v="1"/>
    <x v="26"/>
    <n v="30"/>
    <x v="15"/>
    <x v="1"/>
  </r>
  <r>
    <n v="1031"/>
    <n v="8127987"/>
    <x v="0"/>
    <s v="10S"/>
    <s v="8407 Longview Rd"/>
    <x v="31"/>
    <n v="3"/>
    <n v="2"/>
    <n v="1"/>
    <n v="2"/>
    <n v="2"/>
    <n v="1996"/>
    <n v="0.13900000000000001"/>
    <n v="1619"/>
    <n v="200.74"/>
    <n v="325000"/>
    <n v="230.7"/>
    <n v="373500"/>
    <n v="29.95999999999998"/>
    <n v="0.14924778320215193"/>
    <x v="368"/>
    <x v="767"/>
    <x v="26"/>
    <n v="3"/>
    <x v="3"/>
    <x v="15"/>
  </r>
  <r>
    <n v="1032"/>
    <n v="1364283"/>
    <x v="0"/>
    <s v="N"/>
    <s v="13565 Anarosa Loop"/>
    <x v="6"/>
    <n v="3"/>
    <n v="2"/>
    <n v="0"/>
    <n v="2"/>
    <n v="1"/>
    <n v="1996"/>
    <n v="0.14199999999999999"/>
    <n v="1784"/>
    <n v="201.74"/>
    <n v="359900"/>
    <n v="210.2"/>
    <n v="375000"/>
    <n v="8.4599999999999795"/>
    <n v="4.1935164072568552E-2"/>
    <x v="18"/>
    <x v="768"/>
    <x v="26"/>
    <n v="4"/>
    <x v="6"/>
    <x v="8"/>
  </r>
  <r>
    <n v="1033"/>
    <n v="2940684"/>
    <x v="0"/>
    <s v="SWE"/>
    <s v="1003 Winifred Dr"/>
    <x v="9"/>
    <n v="4"/>
    <n v="2"/>
    <n v="1"/>
    <n v="2"/>
    <n v="2"/>
    <n v="2020"/>
    <n v="0.11799999999999999"/>
    <n v="1997"/>
    <n v="202.15"/>
    <n v="403700"/>
    <n v="200.3"/>
    <n v="400000"/>
    <n v="-1.8499999999999943"/>
    <n v="-9.1516200840959395E-3"/>
    <x v="369"/>
    <x v="769"/>
    <x v="26"/>
    <n v="178"/>
    <x v="146"/>
    <x v="6"/>
  </r>
  <r>
    <n v="1034"/>
    <n v="9426763"/>
    <x v="0"/>
    <s v="SWE"/>
    <s v="1417 Canopy Creek Way"/>
    <x v="9"/>
    <n v="3"/>
    <n v="2"/>
    <n v="1"/>
    <n v="2"/>
    <n v="2"/>
    <n v="2013"/>
    <n v="9.6000000000000002E-2"/>
    <n v="1792"/>
    <n v="206.47"/>
    <n v="370000"/>
    <n v="237.72"/>
    <n v="426000"/>
    <n v="31.25"/>
    <n v="0.15135370756042041"/>
    <x v="65"/>
    <x v="770"/>
    <x v="26"/>
    <n v="6"/>
    <x v="32"/>
    <x v="3"/>
  </r>
  <r>
    <n v="1035"/>
    <n v="1147602"/>
    <x v="0"/>
    <s v="LS"/>
    <s v="7017 Llano Stage Trl"/>
    <x v="11"/>
    <n v="3"/>
    <n v="2"/>
    <n v="1"/>
    <n v="2"/>
    <n v="2"/>
    <n v="2020"/>
    <n v="0.11"/>
    <n v="2055"/>
    <n v="212.82"/>
    <n v="437340"/>
    <n v="204.16"/>
    <n v="419550"/>
    <n v="-8.6599999999999966"/>
    <n v="-4.0691664317263398E-2"/>
    <x v="370"/>
    <x v="771"/>
    <x v="26"/>
    <n v="25"/>
    <x v="36"/>
    <x v="11"/>
  </r>
  <r>
    <n v="1036"/>
    <n v="7840451"/>
    <x v="0"/>
    <s v="N"/>
    <s v="1914 Chasewood Dr"/>
    <x v="6"/>
    <n v="3"/>
    <n v="2"/>
    <n v="0"/>
    <n v="2"/>
    <n v="1"/>
    <n v="1999"/>
    <n v="0.17899999999999999"/>
    <n v="2100"/>
    <n v="218.1"/>
    <n v="458000"/>
    <n v="219.05"/>
    <n v="460000"/>
    <n v="0.95000000000001705"/>
    <n v="4.3558000917011327E-3"/>
    <x v="101"/>
    <x v="772"/>
    <x v="26"/>
    <n v="9"/>
    <x v="21"/>
    <x v="1"/>
  </r>
  <r>
    <n v="1037"/>
    <n v="5721675"/>
    <x v="0"/>
    <s v="10S"/>
    <s v="7233 Menchaca Rd #10"/>
    <x v="31"/>
    <n v="3"/>
    <n v="2"/>
    <n v="1"/>
    <n v="1"/>
    <n v="2"/>
    <n v="2011"/>
    <n v="0.14899999999999999"/>
    <n v="1554"/>
    <n v="224.58"/>
    <n v="349000"/>
    <n v="231.66"/>
    <n v="360000"/>
    <n v="7.0799999999999841"/>
    <n v="3.152551429334751E-2"/>
    <x v="97"/>
    <x v="773"/>
    <x v="26"/>
    <n v="2"/>
    <x v="6"/>
    <x v="4"/>
  </r>
  <r>
    <n v="1038"/>
    <n v="2452572"/>
    <x v="0"/>
    <s v="SWW"/>
    <s v="6004 San Paublo Ct"/>
    <x v="15"/>
    <n v="4"/>
    <n v="2"/>
    <n v="1"/>
    <n v="2"/>
    <n v="2"/>
    <n v="1992"/>
    <n v="0.23699999999999999"/>
    <n v="2506"/>
    <n v="229.45"/>
    <n v="575000"/>
    <n v="251.8"/>
    <n v="631000"/>
    <n v="22.350000000000023"/>
    <n v="9.7406842449335465E-2"/>
    <x v="65"/>
    <x v="774"/>
    <x v="26"/>
    <n v="3"/>
    <x v="3"/>
    <x v="3"/>
  </r>
  <r>
    <n v="1039"/>
    <n v="1252522"/>
    <x v="0"/>
    <s v="NE"/>
    <s v="8801 Sansom Rd"/>
    <x v="28"/>
    <n v="3"/>
    <n v="2"/>
    <n v="0"/>
    <n v="2"/>
    <n v="1"/>
    <n v="1977"/>
    <n v="0.45700000000000002"/>
    <n v="1601"/>
    <n v="231.11"/>
    <n v="370000"/>
    <n v="232.35"/>
    <n v="372000"/>
    <n v="1.2399999999999807"/>
    <n v="5.3654104106268903E-3"/>
    <x v="101"/>
    <x v="775"/>
    <x v="26"/>
    <n v="54"/>
    <x v="31"/>
    <x v="1"/>
  </r>
  <r>
    <n v="1040"/>
    <n v="1173378"/>
    <x v="0"/>
    <s v="1N"/>
    <s v="8312 Jancy Dr"/>
    <x v="18"/>
    <n v="4"/>
    <n v="2"/>
    <n v="1"/>
    <n v="2"/>
    <n v="1"/>
    <n v="1993"/>
    <n v="0.23400000000000001"/>
    <n v="2890"/>
    <n v="245.67"/>
    <n v="710000"/>
    <n v="254.33"/>
    <n v="735000"/>
    <n v="8.660000000000025"/>
    <n v="3.5250539341393029E-2"/>
    <x v="50"/>
    <x v="776"/>
    <x v="26"/>
    <n v="11"/>
    <x v="21"/>
    <x v="19"/>
  </r>
  <r>
    <n v="1041"/>
    <n v="3988678"/>
    <x v="0"/>
    <s v="RN"/>
    <s v="13236 Villa Montana Way"/>
    <x v="29"/>
    <n v="3"/>
    <n v="3"/>
    <n v="1"/>
    <n v="2"/>
    <n v="2"/>
    <n v="2007"/>
    <n v="0.13800000000000001"/>
    <n v="3789"/>
    <n v="248.75"/>
    <n v="942500"/>
    <n v="244.13"/>
    <n v="925000"/>
    <n v="-4.6200000000000045"/>
    <n v="-1.8572864321608058E-2"/>
    <x v="77"/>
    <x v="777"/>
    <x v="26"/>
    <n v="110"/>
    <x v="85"/>
    <x v="11"/>
  </r>
  <r>
    <n v="1042"/>
    <n v="9842904"/>
    <x v="0"/>
    <s v="N"/>
    <s v="13003 Powderhorn St"/>
    <x v="6"/>
    <n v="3"/>
    <n v="2"/>
    <n v="0"/>
    <n v="2"/>
    <n v="1"/>
    <n v="1979"/>
    <n v="0.193"/>
    <n v="1317"/>
    <n v="250.49"/>
    <n v="329900"/>
    <n v="284.74"/>
    <n v="375000"/>
    <n v="34.25"/>
    <n v="0.13673200526967144"/>
    <x v="371"/>
    <x v="778"/>
    <x v="26"/>
    <n v="3"/>
    <x v="3"/>
    <x v="7"/>
  </r>
  <r>
    <n v="1043"/>
    <n v="1864292"/>
    <x v="0"/>
    <s v="2N"/>
    <s v="1011 Bob White Dr"/>
    <x v="19"/>
    <n v="4"/>
    <n v="2"/>
    <n v="0"/>
    <n v="2"/>
    <n v="1"/>
    <n v="1968"/>
    <n v="0.25900000000000001"/>
    <n v="1738"/>
    <n v="252.59"/>
    <n v="439000"/>
    <n v="258.92"/>
    <n v="450000"/>
    <n v="6.3300000000000125"/>
    <n v="2.5060374519973127E-2"/>
    <x v="97"/>
    <x v="779"/>
    <x v="26"/>
    <n v="1"/>
    <x v="5"/>
    <x v="4"/>
  </r>
  <r>
    <n v="1044"/>
    <n v="3022302"/>
    <x v="0"/>
    <s v="RN"/>
    <s v="2601 N Quinlan Park Rd #301"/>
    <x v="29"/>
    <n v="2"/>
    <n v="2"/>
    <n v="0"/>
    <n v="2"/>
    <n v="1"/>
    <n v="2020"/>
    <n v="0"/>
    <n v="1975"/>
    <n v="258.23"/>
    <n v="510000"/>
    <n v="255.7"/>
    <n v="505000"/>
    <n v="-2.5300000000000296"/>
    <n v="-9.7974673740465062E-3"/>
    <x v="22"/>
    <x v="780"/>
    <x v="26"/>
    <n v="145"/>
    <x v="147"/>
    <x v="6"/>
  </r>
  <r>
    <n v="1045"/>
    <n v="2280611"/>
    <x v="0"/>
    <s v="RN"/>
    <s v="4310 Canoas Dr"/>
    <x v="39"/>
    <n v="4"/>
    <n v="3"/>
    <n v="1"/>
    <n v="2"/>
    <n v="2"/>
    <n v="2000"/>
    <n v="0.57599999999999996"/>
    <n v="3363"/>
    <n v="267.62"/>
    <n v="900000"/>
    <n v="268.36"/>
    <n v="902500"/>
    <n v="0.74000000000000909"/>
    <n v="2.7651147148942869E-3"/>
    <x v="124"/>
    <x v="781"/>
    <x v="26"/>
    <n v="4"/>
    <x v="3"/>
    <x v="12"/>
  </r>
  <r>
    <n v="1046"/>
    <n v="4356221"/>
    <x v="0"/>
    <s v="SWW"/>
    <s v="9114 Granada Hills Dr"/>
    <x v="7"/>
    <n v="3"/>
    <n v="2"/>
    <n v="0"/>
    <n v="2"/>
    <n v="1"/>
    <n v="1980"/>
    <n v="1.381"/>
    <n v="1577"/>
    <n v="278.38"/>
    <n v="439000"/>
    <n v="313.89"/>
    <n v="495000"/>
    <n v="35.509999999999991"/>
    <n v="0.1275594511099935"/>
    <x v="65"/>
    <x v="782"/>
    <x v="26"/>
    <n v="3"/>
    <x v="3"/>
    <x v="3"/>
  </r>
  <r>
    <n v="1047"/>
    <n v="8552368"/>
    <x v="0"/>
    <n v="2"/>
    <s v="1202 Stobaugh St #A"/>
    <x v="25"/>
    <n v="4"/>
    <n v="2"/>
    <n v="2"/>
    <n v="1"/>
    <n v="3"/>
    <n v="2019"/>
    <n v="0.16"/>
    <n v="2552"/>
    <n v="285.66000000000003"/>
    <n v="729000"/>
    <n v="273.89999999999998"/>
    <n v="699000"/>
    <n v="-11.760000000000048"/>
    <n v="-4.1167821886158536E-2"/>
    <x v="238"/>
    <x v="783"/>
    <x v="26"/>
    <n v="42"/>
    <x v="88"/>
    <x v="45"/>
  </r>
  <r>
    <n v="1048"/>
    <n v="1925892"/>
    <x v="0"/>
    <s v="NW"/>
    <s v="10806 Pickfair Dr"/>
    <x v="18"/>
    <n v="3"/>
    <n v="2"/>
    <n v="1"/>
    <n v="2"/>
    <n v="3"/>
    <n v="1983"/>
    <n v="0.28599999999999998"/>
    <n v="3200"/>
    <n v="285.94"/>
    <n v="915000"/>
    <n v="289.06"/>
    <n v="925000"/>
    <n v="3.1200000000000045"/>
    <n v="1.091138000979228E-2"/>
    <x v="4"/>
    <x v="784"/>
    <x v="26"/>
    <n v="127"/>
    <x v="148"/>
    <x v="4"/>
  </r>
  <r>
    <n v="1049"/>
    <n v="5639097"/>
    <x v="0"/>
    <n v="11"/>
    <s v="2207 Deadwood Dr"/>
    <x v="8"/>
    <n v="3"/>
    <n v="1"/>
    <n v="0"/>
    <n v="1"/>
    <n v="1"/>
    <n v="1972"/>
    <n v="0.153"/>
    <n v="1100"/>
    <n v="300"/>
    <n v="330000"/>
    <n v="300"/>
    <n v="330000"/>
    <n v="0"/>
    <n v="0"/>
    <x v="1"/>
    <x v="1"/>
    <x v="26"/>
    <n v="3"/>
    <x v="3"/>
    <x v="1"/>
  </r>
  <r>
    <n v="1050"/>
    <n v="1884229"/>
    <x v="0"/>
    <s v="W"/>
    <s v="2700 Ravello Ridge Dr"/>
    <x v="17"/>
    <n v="5"/>
    <n v="5"/>
    <n v="1"/>
    <n v="3"/>
    <n v="2"/>
    <n v="1997"/>
    <n v="1.125"/>
    <n v="6456"/>
    <n v="309.79000000000002"/>
    <n v="2000000"/>
    <n v="309.79000000000002"/>
    <n v="2000000"/>
    <n v="0"/>
    <n v="0"/>
    <x v="1"/>
    <x v="1"/>
    <x v="26"/>
    <n v="6"/>
    <x v="32"/>
    <x v="1"/>
  </r>
  <r>
    <n v="1051"/>
    <n v="1183534"/>
    <x v="0"/>
    <s v="8W"/>
    <s v="1822 CARLOTTA Ln"/>
    <x v="36"/>
    <n v="3"/>
    <n v="2"/>
    <n v="1"/>
    <n v="2"/>
    <n v="2"/>
    <n v="1993"/>
    <n v="1.0449999999999999"/>
    <n v="2983"/>
    <n v="310.08999999999997"/>
    <n v="925000"/>
    <n v="287.04000000000002"/>
    <n v="856245"/>
    <n v="-23.049999999999955"/>
    <n v="-7.4333258086361889E-2"/>
    <x v="372"/>
    <x v="785"/>
    <x v="26"/>
    <n v="11"/>
    <x v="7"/>
    <x v="38"/>
  </r>
  <r>
    <n v="1052"/>
    <n v="9613411"/>
    <x v="0"/>
    <s v="10N"/>
    <s v="608 Clifford Dr"/>
    <x v="31"/>
    <n v="3"/>
    <n v="1"/>
    <n v="0"/>
    <n v="1"/>
    <n v="1"/>
    <n v="1956"/>
    <n v="0.191"/>
    <n v="1092"/>
    <n v="388.74"/>
    <n v="424500"/>
    <n v="316.85000000000002"/>
    <n v="346000"/>
    <n v="-71.889999999999986"/>
    <n v="-0.18493080207851001"/>
    <x v="373"/>
    <x v="786"/>
    <x v="26"/>
    <n v="55"/>
    <x v="122"/>
    <x v="28"/>
  </r>
  <r>
    <n v="1053"/>
    <n v="5947305"/>
    <x v="0"/>
    <n v="2"/>
    <s v="2502 Spruceleaf Cir"/>
    <x v="25"/>
    <n v="4"/>
    <n v="2"/>
    <n v="1"/>
    <n v="2"/>
    <n v="2"/>
    <n v="1964"/>
    <n v="0.23899999999999999"/>
    <n v="1736"/>
    <n v="394.01"/>
    <n v="684000"/>
    <n v="394.01"/>
    <n v="684000"/>
    <n v="0"/>
    <n v="0"/>
    <x v="1"/>
    <x v="1"/>
    <x v="26"/>
    <n v="56"/>
    <x v="31"/>
    <x v="1"/>
  </r>
  <r>
    <n v="1054"/>
    <n v="2276156"/>
    <x v="0"/>
    <n v="4"/>
    <s v="943 E 52nd St"/>
    <x v="22"/>
    <n v="2"/>
    <n v="1"/>
    <n v="0"/>
    <n v="0"/>
    <n v="1"/>
    <n v="1947"/>
    <n v="0.17699999999999999"/>
    <n v="1020"/>
    <n v="465.69"/>
    <n v="475000"/>
    <n v="423.53"/>
    <n v="432000"/>
    <n v="-42.160000000000025"/>
    <n v="-9.0532328372952012E-2"/>
    <x v="374"/>
    <x v="787"/>
    <x v="26"/>
    <n v="137"/>
    <x v="149"/>
    <x v="40"/>
  </r>
  <r>
    <n v="1055"/>
    <n v="8522575"/>
    <x v="0"/>
    <s v="8W"/>
    <s v="9901 La Jolla Dr"/>
    <x v="36"/>
    <n v="3"/>
    <n v="3"/>
    <n v="0"/>
    <n v="0"/>
    <n v="2"/>
    <n v="1977"/>
    <n v="0.252"/>
    <n v="1660"/>
    <n v="475.3"/>
    <n v="789000"/>
    <n v="436.75"/>
    <n v="725000"/>
    <n v="-38.550000000000011"/>
    <n v="-8.1106669471912501E-2"/>
    <x v="375"/>
    <x v="788"/>
    <x v="26"/>
    <n v="30"/>
    <x v="15"/>
    <x v="51"/>
  </r>
  <r>
    <n v="1056"/>
    <n v="9825710"/>
    <x v="0"/>
    <n v="2"/>
    <s v="616 W Saint Johns Ave"/>
    <x v="12"/>
    <n v="2"/>
    <n v="1"/>
    <n v="0"/>
    <n v="0"/>
    <n v="1"/>
    <n v="1948"/>
    <n v="0.158"/>
    <n v="754"/>
    <n v="529.84"/>
    <n v="399500"/>
    <n v="517.24"/>
    <n v="390000"/>
    <n v="-12.600000000000023"/>
    <n v="-2.3780764004227732E-2"/>
    <x v="21"/>
    <x v="789"/>
    <x v="26"/>
    <n v="236"/>
    <x v="150"/>
    <x v="0"/>
  </r>
  <r>
    <n v="1057"/>
    <n v="4244558"/>
    <x v="0"/>
    <n v="7"/>
    <s v="811 Jessie St"/>
    <x v="26"/>
    <n v="4"/>
    <n v="3"/>
    <n v="1"/>
    <n v="0"/>
    <n v="2"/>
    <n v="2017"/>
    <n v="0.13900000000000001"/>
    <n v="2855"/>
    <n v="630.12"/>
    <n v="1799000"/>
    <n v="639.23"/>
    <n v="1825000"/>
    <n v="9.1100000000000136"/>
    <n v="1.4457563638672021E-2"/>
    <x v="92"/>
    <x v="790"/>
    <x v="26"/>
    <n v="75"/>
    <x v="130"/>
    <x v="19"/>
  </r>
  <r>
    <n v="1058"/>
    <n v="5937982"/>
    <x v="0"/>
    <s v="SWE"/>
    <s v="2104 Coats Cv"/>
    <x v="9"/>
    <n v="4"/>
    <n v="2"/>
    <n v="1"/>
    <n v="2"/>
    <n v="2"/>
    <n v="1998"/>
    <n v="0.17399999999999999"/>
    <n v="2102"/>
    <n v="152.19"/>
    <n v="319900"/>
    <n v="161.75"/>
    <n v="340000"/>
    <n v="9.5600000000000023"/>
    <n v="6.281621657139104E-2"/>
    <x v="113"/>
    <x v="791"/>
    <x v="27"/>
    <n v="4"/>
    <x v="4"/>
    <x v="10"/>
  </r>
  <r>
    <n v="1059"/>
    <n v="2331524"/>
    <x v="0"/>
    <s v="NE"/>
    <s v="11008 Owyhee Vw"/>
    <x v="28"/>
    <n v="5"/>
    <n v="3"/>
    <n v="0"/>
    <n v="2"/>
    <n v="2"/>
    <n v="2017"/>
    <n v="0"/>
    <n v="2364"/>
    <n v="162.86000000000001"/>
    <n v="385000"/>
    <n v="163.92"/>
    <n v="387500"/>
    <n v="1.0599999999999739"/>
    <n v="6.5086577428464555E-3"/>
    <x v="124"/>
    <x v="792"/>
    <x v="27"/>
    <n v="3"/>
    <x v="3"/>
    <x v="12"/>
  </r>
  <r>
    <n v="1060"/>
    <n v="5268512"/>
    <x v="0"/>
    <s v="SC"/>
    <s v="8712 Slater Dr"/>
    <x v="35"/>
    <n v="4"/>
    <n v="2"/>
    <n v="1"/>
    <n v="2"/>
    <n v="2"/>
    <n v="2017"/>
    <n v="0.154"/>
    <n v="2223"/>
    <n v="168.69"/>
    <n v="375000"/>
    <n v="182.19"/>
    <n v="405000"/>
    <n v="13.5"/>
    <n v="8.0028454561621915E-2"/>
    <x v="10"/>
    <x v="626"/>
    <x v="27"/>
    <n v="3"/>
    <x v="3"/>
    <x v="9"/>
  </r>
  <r>
    <n v="1061"/>
    <n v="8594652"/>
    <x v="0"/>
    <s v="PF"/>
    <s v="1105 Faircrest Dr"/>
    <x v="10"/>
    <n v="3"/>
    <n v="2"/>
    <n v="0"/>
    <n v="2"/>
    <n v="1"/>
    <n v="1995"/>
    <n v="0.14099999999999999"/>
    <n v="1423"/>
    <n v="188.97"/>
    <n v="268900"/>
    <n v="205.2"/>
    <n v="292000"/>
    <n v="16.22999999999999"/>
    <n v="8.5886648674392704E-2"/>
    <x v="145"/>
    <x v="793"/>
    <x v="27"/>
    <n v="6"/>
    <x v="32"/>
    <x v="19"/>
  </r>
  <r>
    <n v="1062"/>
    <n v="9256030"/>
    <x v="0"/>
    <s v="5E"/>
    <s v="4622 Best Way Ln"/>
    <x v="4"/>
    <n v="3"/>
    <n v="2"/>
    <n v="1"/>
    <n v="0"/>
    <n v="2"/>
    <n v="2008"/>
    <n v="0.14199999999999999"/>
    <n v="1464"/>
    <n v="191.19"/>
    <n v="279900"/>
    <n v="191.19"/>
    <n v="279900"/>
    <n v="0"/>
    <n v="0"/>
    <x v="1"/>
    <x v="1"/>
    <x v="27"/>
    <n v="3"/>
    <x v="3"/>
    <x v="1"/>
  </r>
  <r>
    <n v="1063"/>
    <n v="6779349"/>
    <x v="0"/>
    <s v="N"/>
    <s v="13400 Equestrian Cv"/>
    <x v="6"/>
    <n v="4"/>
    <n v="2"/>
    <n v="1"/>
    <n v="2"/>
    <n v="2"/>
    <n v="1995"/>
    <n v="0.16800000000000001"/>
    <n v="2531"/>
    <n v="197.55"/>
    <n v="500000"/>
    <n v="201.5"/>
    <n v="510000"/>
    <n v="3.9499999999999886"/>
    <n v="1.9994937990382124E-2"/>
    <x v="4"/>
    <x v="794"/>
    <x v="27"/>
    <n v="35"/>
    <x v="3"/>
    <x v="4"/>
  </r>
  <r>
    <n v="1064"/>
    <n v="7230440"/>
    <x v="0"/>
    <s v="NW"/>
    <s v="12503 Wistful Cv"/>
    <x v="3"/>
    <n v="5"/>
    <n v="3"/>
    <n v="0"/>
    <n v="2"/>
    <n v="1"/>
    <n v="1980"/>
    <n v="0.21099999999999999"/>
    <n v="2255"/>
    <n v="199.56"/>
    <n v="450000"/>
    <n v="215.08"/>
    <n v="485000"/>
    <n v="15.52000000000001"/>
    <n v="7.777109641210668E-2"/>
    <x v="67"/>
    <x v="86"/>
    <x v="27"/>
    <n v="2"/>
    <x v="6"/>
    <x v="20"/>
  </r>
  <r>
    <n v="1065"/>
    <n v="6324322"/>
    <x v="0"/>
    <s v="N"/>
    <s v="4428 Destinys Gate"/>
    <x v="6"/>
    <n v="3"/>
    <n v="2"/>
    <n v="1"/>
    <n v="2"/>
    <n v="2"/>
    <n v="1999"/>
    <n v="0.13700000000000001"/>
    <n v="2148"/>
    <n v="211.82"/>
    <n v="455000"/>
    <n v="221.6"/>
    <n v="476000"/>
    <n v="9.7800000000000011"/>
    <n v="4.6171277499763956E-2"/>
    <x v="19"/>
    <x v="204"/>
    <x v="27"/>
    <n v="6"/>
    <x v="11"/>
    <x v="10"/>
  </r>
  <r>
    <n v="1066"/>
    <n v="3450957"/>
    <x v="0"/>
    <s v="NW"/>
    <s v="10917 Hidden Caves"/>
    <x v="2"/>
    <n v="4"/>
    <n v="3"/>
    <n v="0"/>
    <n v="2"/>
    <n v="2"/>
    <n v="2014"/>
    <n v="0.192"/>
    <n v="2515"/>
    <n v="218.29"/>
    <n v="549000"/>
    <n v="232.6"/>
    <n v="585000"/>
    <n v="14.310000000000002"/>
    <n v="6.5554995647991221E-2"/>
    <x v="148"/>
    <x v="795"/>
    <x v="27"/>
    <n v="3"/>
    <x v="3"/>
    <x v="20"/>
  </r>
  <r>
    <n v="1067"/>
    <n v="4254990"/>
    <x v="0"/>
    <s v="5E"/>
    <s v="4620 Best Way Ln"/>
    <x v="4"/>
    <n v="3"/>
    <n v="2"/>
    <n v="0"/>
    <n v="0"/>
    <n v="1"/>
    <n v="2009"/>
    <n v="0.14199999999999999"/>
    <n v="1104"/>
    <n v="240.04"/>
    <n v="265000"/>
    <n v="245.47"/>
    <n v="271000"/>
    <n v="5.4300000000000068"/>
    <n v="2.2621229795034191E-2"/>
    <x v="94"/>
    <x v="796"/>
    <x v="27"/>
    <n v="2"/>
    <x v="6"/>
    <x v="12"/>
  </r>
  <r>
    <n v="1068"/>
    <n v="9037903"/>
    <x v="0"/>
    <s v="3E"/>
    <s v="7522 Uray Dr"/>
    <x v="1"/>
    <n v="2"/>
    <n v="2"/>
    <n v="0"/>
    <n v="1"/>
    <n v="1"/>
    <n v="1980"/>
    <n v="0.14799999999999999"/>
    <n v="1011"/>
    <n v="247.28"/>
    <n v="250000"/>
    <n v="247.28"/>
    <n v="250000"/>
    <n v="0"/>
    <n v="0"/>
    <x v="1"/>
    <x v="1"/>
    <x v="27"/>
    <n v="4"/>
    <x v="4"/>
    <x v="1"/>
  </r>
  <r>
    <n v="1069"/>
    <n v="5865074"/>
    <x v="0"/>
    <s v="3E"/>
    <s v="5312 Pecan Brook Dr"/>
    <x v="1"/>
    <n v="3"/>
    <n v="3"/>
    <n v="0"/>
    <n v="2"/>
    <n v="1"/>
    <n v="1979"/>
    <n v="0.20699999999999999"/>
    <n v="1567"/>
    <n v="248.82"/>
    <n v="389900"/>
    <n v="278.88"/>
    <n v="437000"/>
    <n v="30.060000000000002"/>
    <n v="0.12081022425850013"/>
    <x v="376"/>
    <x v="797"/>
    <x v="27"/>
    <n v="3"/>
    <x v="6"/>
    <x v="7"/>
  </r>
  <r>
    <n v="1070"/>
    <n v="8744787"/>
    <x v="0"/>
    <s v="SWE"/>
    <s v="3001 Rochelle Dr"/>
    <x v="9"/>
    <n v="3"/>
    <n v="2"/>
    <n v="0"/>
    <n v="2"/>
    <n v="1"/>
    <n v="1983"/>
    <n v="0.191"/>
    <n v="1383"/>
    <n v="253.07"/>
    <n v="350000"/>
    <n v="256.69"/>
    <n v="355000"/>
    <n v="3.6200000000000045"/>
    <n v="1.4304342671988006E-2"/>
    <x v="15"/>
    <x v="798"/>
    <x v="27"/>
    <n v="4"/>
    <x v="3"/>
    <x v="12"/>
  </r>
  <r>
    <n v="1071"/>
    <n v="9710232"/>
    <x v="0"/>
    <n v="5"/>
    <s v="1115 Harold Ct #E"/>
    <x v="21"/>
    <n v="3"/>
    <n v="2"/>
    <n v="0"/>
    <n v="0"/>
    <n v="1"/>
    <n v="1935"/>
    <n v="0.17899999999999999"/>
    <n v="1095"/>
    <n v="260.27"/>
    <n v="285000"/>
    <n v="214.61"/>
    <n v="235000"/>
    <n v="-45.659999999999968"/>
    <n v="-0.17543320398048171"/>
    <x v="28"/>
    <x v="799"/>
    <x v="27"/>
    <n v="138"/>
    <x v="151"/>
    <x v="18"/>
  </r>
  <r>
    <n v="1072"/>
    <n v="4773573"/>
    <x v="0"/>
    <n v="5"/>
    <s v="5210 Delores Ave"/>
    <x v="21"/>
    <n v="3"/>
    <n v="2"/>
    <n v="1"/>
    <n v="1"/>
    <n v="2"/>
    <n v="2015"/>
    <n v="0.14799999999999999"/>
    <n v="2013"/>
    <n v="272.73"/>
    <n v="549000"/>
    <n v="271.24"/>
    <n v="546000"/>
    <n v="-1.4900000000000091"/>
    <n v="-5.4632787005463607E-3"/>
    <x v="185"/>
    <x v="800"/>
    <x v="27"/>
    <n v="42"/>
    <x v="145"/>
    <x v="6"/>
  </r>
  <r>
    <n v="1073"/>
    <n v="5459518"/>
    <x v="0"/>
    <s v="10S"/>
    <s v="8903 Ampezo Trl"/>
    <x v="15"/>
    <n v="3"/>
    <n v="2"/>
    <n v="0"/>
    <n v="2"/>
    <n v="1"/>
    <n v="1989"/>
    <n v="0.13300000000000001"/>
    <n v="1319"/>
    <n v="294.92"/>
    <n v="389000"/>
    <n v="331.69"/>
    <n v="437500"/>
    <n v="36.769999999999982"/>
    <n v="0.12467787874677871"/>
    <x v="368"/>
    <x v="801"/>
    <x v="27"/>
    <n v="1"/>
    <x v="5"/>
    <x v="15"/>
  </r>
  <r>
    <n v="1074"/>
    <n v="7769851"/>
    <x v="0"/>
    <s v="1A"/>
    <s v="7935 Mesa Trails Cir"/>
    <x v="34"/>
    <n v="2"/>
    <n v="2"/>
    <n v="0"/>
    <n v="2"/>
    <n v="1"/>
    <n v="1980"/>
    <n v="0.14699999999999999"/>
    <n v="1877"/>
    <n v="301.01"/>
    <n v="565000"/>
    <n v="315.95999999999998"/>
    <n v="593050"/>
    <n v="14.949999999999989"/>
    <n v="4.9666124049034879E-2"/>
    <x v="377"/>
    <x v="802"/>
    <x v="27"/>
    <n v="2"/>
    <x v="6"/>
    <x v="9"/>
  </r>
  <r>
    <n v="1075"/>
    <n v="4310242"/>
    <x v="0"/>
    <s v="W"/>
    <s v="7919 Yellow Thistle Trl #8"/>
    <x v="17"/>
    <n v="4"/>
    <n v="4"/>
    <n v="0"/>
    <n v="2"/>
    <n v="3"/>
    <n v="2019"/>
    <n v="0.01"/>
    <n v="2462"/>
    <n v="304.55"/>
    <n v="749800"/>
    <n v="304.63"/>
    <n v="750000"/>
    <n v="7.9999999999984084E-2"/>
    <n v="2.6268264652761148E-4"/>
    <x v="378"/>
    <x v="803"/>
    <x v="27"/>
    <n v="331"/>
    <x v="152"/>
    <x v="1"/>
  </r>
  <r>
    <n v="1076"/>
    <n v="1871954"/>
    <x v="0"/>
    <s v="1N"/>
    <s v="12202 Wycliff Ln"/>
    <x v="6"/>
    <n v="3"/>
    <n v="2"/>
    <n v="0"/>
    <n v="2"/>
    <n v="1"/>
    <n v="1981"/>
    <n v="0.17199999999999999"/>
    <n v="1666"/>
    <n v="318.07"/>
    <n v="529900"/>
    <n v="369.45"/>
    <n v="615500"/>
    <n v="51.379999999999995"/>
    <n v="0.16153676863583488"/>
    <x v="379"/>
    <x v="804"/>
    <x v="27"/>
    <n v="7"/>
    <x v="32"/>
    <x v="22"/>
  </r>
  <r>
    <n v="1077"/>
    <n v="8444666"/>
    <x v="0"/>
    <n v="2"/>
    <s v="7303 East Crest Dr"/>
    <x v="12"/>
    <n v="3"/>
    <n v="2"/>
    <n v="0"/>
    <n v="0"/>
    <n v="1"/>
    <n v="1962"/>
    <n v="0.23200000000000001"/>
    <n v="1498"/>
    <n v="333.11"/>
    <n v="499000"/>
    <n v="333.11"/>
    <n v="499000"/>
    <n v="0"/>
    <n v="0"/>
    <x v="1"/>
    <x v="1"/>
    <x v="27"/>
    <n v="62"/>
    <x v="134"/>
    <x v="1"/>
  </r>
  <r>
    <n v="1078"/>
    <n v="7445714"/>
    <x v="0"/>
    <s v="1A"/>
    <s v="7607 Mesa Dr"/>
    <x v="34"/>
    <n v="4"/>
    <n v="2"/>
    <n v="1"/>
    <n v="2"/>
    <n v="1"/>
    <n v="1968"/>
    <n v="0.25600000000000001"/>
    <n v="2407"/>
    <n v="363.52"/>
    <n v="875000"/>
    <n v="382.22"/>
    <n v="920000"/>
    <n v="18.700000000000045"/>
    <n v="5.1441461267605765E-2"/>
    <x v="8"/>
    <x v="805"/>
    <x v="27"/>
    <n v="3"/>
    <x v="3"/>
    <x v="7"/>
  </r>
  <r>
    <n v="1079"/>
    <n v="7393871"/>
    <x v="0"/>
    <s v="SWW"/>
    <s v="10101 Silver Mountain Dr"/>
    <x v="7"/>
    <n v="4"/>
    <n v="3"/>
    <n v="1"/>
    <n v="3"/>
    <n v="1"/>
    <n v="1998"/>
    <n v="3.4710000000000001"/>
    <n v="4098"/>
    <n v="366.03"/>
    <n v="1500000"/>
    <n v="378.23"/>
    <n v="1550000"/>
    <n v="12.200000000000045"/>
    <n v="3.3330601316832083E-2"/>
    <x v="114"/>
    <x v="403"/>
    <x v="27"/>
    <n v="10"/>
    <x v="21"/>
    <x v="15"/>
  </r>
  <r>
    <n v="1080"/>
    <n v="1168258"/>
    <x v="0"/>
    <s v="10N"/>
    <s v="1104 Milford Way"/>
    <x v="31"/>
    <n v="3"/>
    <n v="2"/>
    <n v="0"/>
    <n v="2"/>
    <n v="1"/>
    <n v="1975"/>
    <n v="0.13"/>
    <n v="1019"/>
    <n v="392.54"/>
    <n v="400000"/>
    <n v="418.06"/>
    <n v="426000"/>
    <n v="25.519999999999982"/>
    <n v="6.5012482804300151E-2"/>
    <x v="92"/>
    <x v="806"/>
    <x v="27"/>
    <n v="5"/>
    <x v="16"/>
    <x v="19"/>
  </r>
  <r>
    <n v="1081"/>
    <n v="5404024"/>
    <x v="0"/>
    <n v="6"/>
    <s v="1419 Travis Heights Blvd"/>
    <x v="26"/>
    <n v="4"/>
    <n v="4"/>
    <n v="0"/>
    <n v="0"/>
    <n v="3"/>
    <n v="1915"/>
    <n v="0.26300000000000001"/>
    <n v="2690"/>
    <n v="481.41"/>
    <n v="1295000"/>
    <n v="455.39"/>
    <n v="1225000"/>
    <n v="-26.020000000000039"/>
    <n v="-5.4049562742776502E-2"/>
    <x v="237"/>
    <x v="807"/>
    <x v="27"/>
    <n v="60"/>
    <x v="24"/>
    <x v="38"/>
  </r>
  <r>
    <n v="1082"/>
    <n v="4341072"/>
    <x v="0"/>
    <n v="5"/>
    <s v="2615 Willow St #1"/>
    <x v="24"/>
    <n v="3"/>
    <n v="2"/>
    <n v="1"/>
    <n v="1"/>
    <n v="2"/>
    <n v="2020"/>
    <n v="0.157"/>
    <n v="2017"/>
    <n v="490.33"/>
    <n v="989000"/>
    <n v="490.33"/>
    <n v="989000"/>
    <n v="0"/>
    <n v="0"/>
    <x v="1"/>
    <x v="1"/>
    <x v="27"/>
    <n v="2"/>
    <x v="6"/>
    <x v="1"/>
  </r>
  <r>
    <n v="1083"/>
    <n v="5741055"/>
    <x v="0"/>
    <n v="4"/>
    <s v="204 W 55 1/2 St #1"/>
    <x v="22"/>
    <n v="2"/>
    <n v="1"/>
    <n v="0"/>
    <n v="0"/>
    <n v="1"/>
    <n v="1952"/>
    <n v="0.08"/>
    <n v="722"/>
    <n v="511.08"/>
    <n v="369000"/>
    <n v="484.76"/>
    <n v="350000"/>
    <n v="-26.319999999999993"/>
    <n v="-5.1498786882679802E-2"/>
    <x v="128"/>
    <x v="808"/>
    <x v="27"/>
    <n v="100"/>
    <x v="115"/>
    <x v="11"/>
  </r>
  <r>
    <n v="1084"/>
    <n v="9462379"/>
    <x v="0"/>
    <n v="5"/>
    <s v="2409 E 2nd St"/>
    <x v="24"/>
    <n v="3"/>
    <n v="2"/>
    <n v="0"/>
    <n v="3"/>
    <n v="1"/>
    <n v="1941"/>
    <n v="0.155"/>
    <n v="1008"/>
    <n v="535.71"/>
    <n v="540000"/>
    <n v="510.91"/>
    <n v="515000"/>
    <n v="-24.800000000000011"/>
    <n v="-4.6293703682962817E-2"/>
    <x v="82"/>
    <x v="809"/>
    <x v="27"/>
    <n v="173"/>
    <x v="102"/>
    <x v="33"/>
  </r>
  <r>
    <n v="1085"/>
    <n v="7859863"/>
    <x v="0"/>
    <n v="5"/>
    <s v="509 Vermont Rd"/>
    <x v="24"/>
    <n v="2"/>
    <n v="1"/>
    <n v="0"/>
    <n v="0"/>
    <n v="1"/>
    <n v="1946"/>
    <n v="0.13200000000000001"/>
    <n v="750"/>
    <n v="540"/>
    <n v="405000"/>
    <n v="533.33000000000004"/>
    <n v="400000"/>
    <n v="-6.6699999999999591"/>
    <n v="-1.2351851851851775E-2"/>
    <x v="22"/>
    <x v="810"/>
    <x v="27"/>
    <n v="20"/>
    <x v="63"/>
    <x v="6"/>
  </r>
  <r>
    <n v="1086"/>
    <n v="3031298"/>
    <x v="0"/>
    <s v="1B"/>
    <s v="3305 Oakmont Blvd"/>
    <x v="37"/>
    <n v="4"/>
    <n v="4"/>
    <n v="0"/>
    <n v="2"/>
    <n v="2"/>
    <n v="2008"/>
    <n v="0.16700000000000001"/>
    <n v="2861"/>
    <n v="697.31"/>
    <n v="1995000"/>
    <n v="681.58"/>
    <n v="1950000"/>
    <n v="-15.729999999999905"/>
    <n v="-2.2558116189356107E-2"/>
    <x v="244"/>
    <x v="158"/>
    <x v="27"/>
    <n v="321"/>
    <x v="153"/>
    <x v="40"/>
  </r>
  <r>
    <n v="1087"/>
    <n v="2527896"/>
    <x v="0"/>
    <s v="5E"/>
    <s v="14912 Hartsmith Dr"/>
    <x v="4"/>
    <n v="4"/>
    <n v="2"/>
    <n v="1"/>
    <n v="2"/>
    <n v="2"/>
    <n v="2018"/>
    <n v="0.112"/>
    <n v="2142"/>
    <n v="128.38"/>
    <n v="275000"/>
    <n v="142.38999999999999"/>
    <n v="305000"/>
    <n v="14.009999999999991"/>
    <n v="0.10912914784234298"/>
    <x v="10"/>
    <x v="811"/>
    <x v="28"/>
    <n v="2"/>
    <x v="6"/>
    <x v="9"/>
  </r>
  <r>
    <n v="1088"/>
    <n v="3873974"/>
    <x v="0"/>
    <s v="SC"/>
    <s v="8000 Bramble Bush Dr"/>
    <x v="35"/>
    <n v="3"/>
    <n v="2"/>
    <n v="1"/>
    <n v="2"/>
    <n v="2"/>
    <n v="2000"/>
    <n v="0.13400000000000001"/>
    <n v="2111"/>
    <n v="142.11000000000001"/>
    <n v="300000"/>
    <n v="149.22"/>
    <n v="315000"/>
    <n v="7.1099999999999852"/>
    <n v="5.0031665611146185E-2"/>
    <x v="31"/>
    <x v="309"/>
    <x v="28"/>
    <n v="6"/>
    <x v="32"/>
    <x v="8"/>
  </r>
  <r>
    <n v="1089"/>
    <n v="3030934"/>
    <x v="0"/>
    <s v="NE"/>
    <s v="7501 Antrim Trl"/>
    <x v="28"/>
    <n v="4"/>
    <n v="2"/>
    <n v="1"/>
    <n v="2"/>
    <n v="2"/>
    <n v="2017"/>
    <n v="0.223"/>
    <n v="2450"/>
    <n v="142.86000000000001"/>
    <n v="350000"/>
    <n v="142.86000000000001"/>
    <n v="350000"/>
    <n v="0"/>
    <n v="0"/>
    <x v="1"/>
    <x v="1"/>
    <x v="28"/>
    <n v="-4"/>
    <x v="75"/>
    <x v="1"/>
  </r>
  <r>
    <n v="1090"/>
    <n v="3262655"/>
    <x v="0"/>
    <s v="N"/>
    <s v="13548 Anarosa Loop"/>
    <x v="6"/>
    <n v="4"/>
    <n v="2"/>
    <n v="1"/>
    <n v="2"/>
    <n v="2"/>
    <n v="1996"/>
    <n v="0.13200000000000001"/>
    <n v="2200"/>
    <n v="158.63999999999999"/>
    <n v="349000"/>
    <n v="180.91"/>
    <n v="398000"/>
    <n v="22.27000000000001"/>
    <n v="0.14038073625819472"/>
    <x v="380"/>
    <x v="812"/>
    <x v="28"/>
    <n v="16"/>
    <x v="75"/>
    <x v="15"/>
  </r>
  <r>
    <n v="1091"/>
    <n v="4695736"/>
    <x v="0"/>
    <s v="RRW"/>
    <s v="10917 Roy Butler Dr"/>
    <x v="27"/>
    <n v="5"/>
    <n v="4"/>
    <n v="0"/>
    <n v="2"/>
    <n v="2"/>
    <n v="2006"/>
    <n v="0.23499999999999999"/>
    <n v="4339"/>
    <n v="168.01"/>
    <n v="729000"/>
    <n v="170.55"/>
    <n v="740000"/>
    <n v="2.5400000000000205"/>
    <n v="1.5118147729301951E-2"/>
    <x v="97"/>
    <x v="813"/>
    <x v="28"/>
    <n v="12"/>
    <x v="10"/>
    <x v="4"/>
  </r>
  <r>
    <n v="1092"/>
    <n v="9527738"/>
    <x v="0"/>
    <s v="NE"/>
    <s v="12501 Fallen Tower Ln"/>
    <x v="10"/>
    <n v="3"/>
    <n v="2"/>
    <n v="0"/>
    <n v="2"/>
    <n v="1"/>
    <n v="1986"/>
    <n v="0.16300000000000001"/>
    <n v="1259"/>
    <n v="186.58"/>
    <n v="234900"/>
    <n v="192.61"/>
    <n v="242500"/>
    <n v="6.0300000000000011"/>
    <n v="3.2318576481938047E-2"/>
    <x v="381"/>
    <x v="814"/>
    <x v="28"/>
    <n v="0"/>
    <x v="1"/>
    <x v="4"/>
  </r>
  <r>
    <n v="1093"/>
    <n v="2606597"/>
    <x v="0"/>
    <s v="HD"/>
    <s v="390 Whispering Wind Way"/>
    <x v="7"/>
    <n v="4"/>
    <n v="3"/>
    <n v="0"/>
    <n v="3"/>
    <n v="1"/>
    <n v="2014"/>
    <n v="0.29799999999999999"/>
    <n v="2573"/>
    <n v="192.38"/>
    <n v="495000"/>
    <n v="196.27"/>
    <n v="505000"/>
    <n v="3.8900000000000148"/>
    <n v="2.0220397130678941E-2"/>
    <x v="4"/>
    <x v="815"/>
    <x v="28"/>
    <n v="4"/>
    <x v="3"/>
    <x v="4"/>
  </r>
  <r>
    <n v="1094"/>
    <n v="2017480"/>
    <x v="0"/>
    <s v="SWE"/>
    <s v="11546 Arbor Downs Rd"/>
    <x v="9"/>
    <n v="4"/>
    <n v="2"/>
    <n v="1"/>
    <n v="2"/>
    <n v="2"/>
    <n v="2000"/>
    <n v="0.33500000000000002"/>
    <n v="2647"/>
    <n v="198.34"/>
    <n v="525000"/>
    <n v="217.6"/>
    <n v="576000"/>
    <n v="19.259999999999991"/>
    <n v="9.7105979630936728E-2"/>
    <x v="210"/>
    <x v="816"/>
    <x v="28"/>
    <n v="5"/>
    <x v="16"/>
    <x v="15"/>
  </r>
  <r>
    <n v="1095"/>
    <n v="7726383"/>
    <x v="0"/>
    <s v="SWE"/>
    <s v="11612 Eric Heiden Ct"/>
    <x v="9"/>
    <n v="3"/>
    <n v="2"/>
    <n v="0"/>
    <n v="2"/>
    <n v="1"/>
    <n v="2010"/>
    <n v="0.112"/>
    <n v="1618"/>
    <n v="219.34"/>
    <n v="354900"/>
    <n v="228.68"/>
    <n v="370000"/>
    <n v="9.3400000000000034"/>
    <n v="4.2582292331540088E-2"/>
    <x v="18"/>
    <x v="817"/>
    <x v="28"/>
    <n v="4"/>
    <x v="4"/>
    <x v="8"/>
  </r>
  <r>
    <n v="1096"/>
    <n v="3884264"/>
    <x v="0"/>
    <s v="10S"/>
    <s v="1510 Strickland Dr"/>
    <x v="9"/>
    <n v="3"/>
    <n v="2"/>
    <n v="1"/>
    <n v="2"/>
    <n v="2"/>
    <n v="2004"/>
    <n v="8.3000000000000004E-2"/>
    <n v="1699"/>
    <n v="229.25"/>
    <n v="389500"/>
    <n v="220.72"/>
    <n v="375000"/>
    <n v="-8.5300000000000011"/>
    <n v="-3.7208287895310804E-2"/>
    <x v="382"/>
    <x v="818"/>
    <x v="28"/>
    <n v="24"/>
    <x v="8"/>
    <x v="17"/>
  </r>
  <r>
    <n v="1097"/>
    <n v="9194007"/>
    <x v="0"/>
    <s v="NW"/>
    <s v="12606 Wittmer Dr"/>
    <x v="3"/>
    <n v="4"/>
    <n v="2"/>
    <n v="1"/>
    <n v="2"/>
    <n v="2"/>
    <n v="1989"/>
    <n v="0.14399999999999999"/>
    <n v="2246"/>
    <n v="233.75"/>
    <n v="525000"/>
    <n v="233.75"/>
    <n v="525000"/>
    <n v="0"/>
    <n v="0"/>
    <x v="1"/>
    <x v="1"/>
    <x v="28"/>
    <n v="2"/>
    <x v="6"/>
    <x v="1"/>
  </r>
  <r>
    <n v="1098"/>
    <n v="4379013"/>
    <x v="0"/>
    <s v="1N"/>
    <s v="4526 Sidereal Dr"/>
    <x v="6"/>
    <n v="3"/>
    <n v="2"/>
    <n v="0"/>
    <n v="2"/>
    <n v="1"/>
    <n v="1984"/>
    <n v="0.28000000000000003"/>
    <n v="1759"/>
    <n v="292.77999999999997"/>
    <n v="515000"/>
    <n v="298.47000000000003"/>
    <n v="525000"/>
    <n v="5.6900000000000546"/>
    <n v="1.9434387594781253E-2"/>
    <x v="4"/>
    <x v="484"/>
    <x v="28"/>
    <n v="3"/>
    <x v="6"/>
    <x v="4"/>
  </r>
  <r>
    <n v="1099"/>
    <n v="7119169"/>
    <x v="0"/>
    <s v="10S"/>
    <s v="2815 Wilcrest Dr"/>
    <x v="9"/>
    <n v="3"/>
    <n v="2"/>
    <n v="0"/>
    <n v="2"/>
    <n v="1"/>
    <n v="1983"/>
    <n v="0.125"/>
    <n v="1200"/>
    <n v="295"/>
    <n v="354000"/>
    <n v="291.67"/>
    <n v="350000"/>
    <n v="-3.3299999999999841"/>
    <n v="-1.1288135593220285E-2"/>
    <x v="46"/>
    <x v="819"/>
    <x v="28"/>
    <n v="24"/>
    <x v="8"/>
    <x v="6"/>
  </r>
  <r>
    <n v="1100"/>
    <n v="4836684"/>
    <x v="0"/>
    <n v="3"/>
    <s v="7308 Marywood Cir"/>
    <x v="20"/>
    <n v="3"/>
    <n v="2"/>
    <n v="0"/>
    <n v="2"/>
    <n v="1"/>
    <n v="1971"/>
    <n v="0.28000000000000003"/>
    <n v="1349"/>
    <n v="296.52"/>
    <n v="400000"/>
    <n v="312.08"/>
    <n v="421000"/>
    <n v="15.560000000000002"/>
    <n v="5.2475381087279116E-2"/>
    <x v="19"/>
    <x v="820"/>
    <x v="28"/>
    <n v="6"/>
    <x v="32"/>
    <x v="10"/>
  </r>
  <r>
    <n v="1101"/>
    <n v="8718708"/>
    <x v="0"/>
    <n v="3"/>
    <s v="3209 Carol Ann Dr"/>
    <x v="20"/>
    <n v="3"/>
    <n v="1"/>
    <n v="1"/>
    <n v="0"/>
    <n v="1"/>
    <n v="1962"/>
    <n v="0.29199999999999998"/>
    <n v="1202"/>
    <n v="299.42"/>
    <n v="359900"/>
    <n v="320.3"/>
    <n v="385000"/>
    <n v="20.879999999999995"/>
    <n v="6.9734820653262961E-2"/>
    <x v="76"/>
    <x v="821"/>
    <x v="28"/>
    <n v="3"/>
    <x v="3"/>
    <x v="19"/>
  </r>
  <r>
    <n v="1102"/>
    <n v="9621051"/>
    <x v="0"/>
    <n v="5"/>
    <s v="1606 Astor Pl"/>
    <x v="21"/>
    <n v="3"/>
    <n v="2"/>
    <n v="1"/>
    <n v="1"/>
    <n v="1.5"/>
    <n v="1963"/>
    <n v="0.20899999999999999"/>
    <n v="1728"/>
    <n v="300.93"/>
    <n v="520000"/>
    <n v="315.39"/>
    <n v="545000"/>
    <n v="14.45999999999998"/>
    <n v="4.8051041770511345E-2"/>
    <x v="50"/>
    <x v="822"/>
    <x v="28"/>
    <n v="4"/>
    <x v="75"/>
    <x v="19"/>
  </r>
  <r>
    <n v="1103"/>
    <n v="8304508"/>
    <x v="0"/>
    <s v="10S"/>
    <s v="7906 Swindon Ln"/>
    <x v="31"/>
    <n v="3"/>
    <n v="2"/>
    <n v="0"/>
    <n v="2"/>
    <n v="1"/>
    <n v="1983"/>
    <n v="0.153"/>
    <n v="1749"/>
    <n v="305.89"/>
    <n v="535000"/>
    <n v="323.04000000000002"/>
    <n v="565000"/>
    <n v="17.150000000000034"/>
    <n v="5.6065906044656687E-2"/>
    <x v="10"/>
    <x v="823"/>
    <x v="28"/>
    <n v="5"/>
    <x v="4"/>
    <x v="9"/>
  </r>
  <r>
    <n v="1104"/>
    <n v="1611385"/>
    <x v="0"/>
    <s v="2N"/>
    <s v="9635 Newfoundland Cir"/>
    <x v="19"/>
    <n v="3"/>
    <n v="2"/>
    <n v="0"/>
    <n v="1"/>
    <n v="1"/>
    <n v="1970"/>
    <n v="0.193"/>
    <n v="1416"/>
    <n v="307.2"/>
    <n v="435000"/>
    <n v="321.33"/>
    <n v="455000"/>
    <n v="14.129999999999995"/>
    <n v="4.5996093749999988E-2"/>
    <x v="64"/>
    <x v="824"/>
    <x v="28"/>
    <n v="3"/>
    <x v="3"/>
    <x v="10"/>
  </r>
  <r>
    <n v="1105"/>
    <n v="4989410"/>
    <x v="0"/>
    <s v="LS"/>
    <s v="5001 Serrano Trl"/>
    <x v="16"/>
    <n v="2"/>
    <n v="1"/>
    <n v="1"/>
    <n v="2"/>
    <n v="2"/>
    <n v="1955"/>
    <n v="1.2150000000000001"/>
    <n v="1145"/>
    <n v="327.51"/>
    <n v="375000"/>
    <n v="336.24"/>
    <n v="385000"/>
    <n v="8.7300000000000182"/>
    <n v="2.6655674635889037E-2"/>
    <x v="4"/>
    <x v="185"/>
    <x v="28"/>
    <n v="6"/>
    <x v="16"/>
    <x v="4"/>
  </r>
  <r>
    <n v="1106"/>
    <n v="4188888"/>
    <x v="0"/>
    <n v="5"/>
    <s v="2304 E 14th St"/>
    <x v="24"/>
    <n v="3"/>
    <n v="1"/>
    <n v="0"/>
    <n v="0"/>
    <n v="1"/>
    <n v="1946"/>
    <n v="0.14799999999999999"/>
    <n v="1200"/>
    <n v="375"/>
    <n v="450000"/>
    <n v="358.33"/>
    <n v="430000"/>
    <n v="-16.670000000000016"/>
    <n v="-4.4453333333333372E-2"/>
    <x v="120"/>
    <x v="494"/>
    <x v="28"/>
    <n v="85"/>
    <x v="81"/>
    <x v="11"/>
  </r>
  <r>
    <n v="1107"/>
    <n v="1575638"/>
    <x v="0"/>
    <s v="HH"/>
    <s v="12916 Meridian Park Blvd"/>
    <x v="13"/>
    <n v="5"/>
    <n v="4"/>
    <n v="1"/>
    <n v="3"/>
    <n v="1"/>
    <n v="2020"/>
    <n v="1"/>
    <n v="4596"/>
    <n v="391.43"/>
    <n v="1799000"/>
    <n v="391.43"/>
    <n v="1799000"/>
    <n v="0"/>
    <n v="0"/>
    <x v="1"/>
    <x v="1"/>
    <x v="28"/>
    <n v="2"/>
    <x v="6"/>
    <x v="1"/>
  </r>
  <r>
    <n v="1108"/>
    <n v="4462105"/>
    <x v="0"/>
    <n v="3"/>
    <s v="5200 Robinsdale Ln"/>
    <x v="20"/>
    <n v="3"/>
    <n v="2"/>
    <n v="0"/>
    <n v="0"/>
    <n v="1"/>
    <n v="1959"/>
    <n v="0.28199999999999997"/>
    <n v="1120"/>
    <n v="424.11"/>
    <n v="475000"/>
    <n v="411.75"/>
    <n v="461165"/>
    <n v="-12.360000000000014"/>
    <n v="-2.9143382613001374E-2"/>
    <x v="383"/>
    <x v="825"/>
    <x v="28"/>
    <n v="0"/>
    <x v="1"/>
    <x v="17"/>
  </r>
  <r>
    <n v="1109"/>
    <n v="7231393"/>
    <x v="0"/>
    <n v="5"/>
    <s v="1710 Miriam Ave #1"/>
    <x v="24"/>
    <n v="3"/>
    <n v="2"/>
    <n v="0"/>
    <n v="0"/>
    <n v="1"/>
    <n v="1965"/>
    <n v="0.08"/>
    <n v="1214"/>
    <n v="440.69"/>
    <n v="535000"/>
    <n v="440.69"/>
    <n v="535000"/>
    <n v="0"/>
    <n v="0"/>
    <x v="1"/>
    <x v="1"/>
    <x v="28"/>
    <n v="0"/>
    <x v="1"/>
    <x v="1"/>
  </r>
  <r>
    <n v="1110"/>
    <n v="1612346"/>
    <x v="0"/>
    <n v="5"/>
    <s v="48 Chicon St"/>
    <x v="24"/>
    <n v="4"/>
    <n v="3"/>
    <n v="0"/>
    <n v="0"/>
    <n v="2"/>
    <n v="1925"/>
    <n v="0.115"/>
    <n v="1958"/>
    <n v="446.88"/>
    <n v="875000"/>
    <n v="441.78"/>
    <n v="865000"/>
    <n v="-5.1000000000000227"/>
    <n v="-1.1412459720730449E-2"/>
    <x v="57"/>
    <x v="826"/>
    <x v="28"/>
    <n v="44"/>
    <x v="74"/>
    <x v="0"/>
  </r>
  <r>
    <n v="1111"/>
    <n v="9989136"/>
    <x v="0"/>
    <n v="5"/>
    <s v="1602 E 10th St"/>
    <x v="24"/>
    <n v="3"/>
    <n v="2"/>
    <n v="0"/>
    <n v="0"/>
    <n v="2"/>
    <n v="1995"/>
    <n v="0.151"/>
    <n v="1344"/>
    <n v="457.59"/>
    <n v="615000"/>
    <n v="457.59"/>
    <n v="615000"/>
    <n v="0"/>
    <n v="0"/>
    <x v="1"/>
    <x v="1"/>
    <x v="28"/>
    <n v="5"/>
    <x v="16"/>
    <x v="1"/>
  </r>
  <r>
    <n v="1112"/>
    <n v="3651200"/>
    <x v="0"/>
    <n v="3"/>
    <s v="3300 Werner Ave"/>
    <x v="38"/>
    <n v="2"/>
    <n v="1"/>
    <n v="0"/>
    <n v="0"/>
    <n v="1"/>
    <n v="1942"/>
    <n v="0.112"/>
    <n v="1132"/>
    <n v="463.78"/>
    <n v="525000"/>
    <n v="476.68"/>
    <n v="539600"/>
    <n v="12.900000000000034"/>
    <n v="2.781491224287385E-2"/>
    <x v="384"/>
    <x v="827"/>
    <x v="28"/>
    <n v="10"/>
    <x v="16"/>
    <x v="8"/>
  </r>
  <r>
    <n v="1113"/>
    <n v="5785637"/>
    <x v="0"/>
    <n v="4"/>
    <s v="923 E 39th St N"/>
    <x v="22"/>
    <n v="3"/>
    <n v="2"/>
    <n v="0"/>
    <n v="0"/>
    <n v="2"/>
    <n v="1955"/>
    <n v="0.13200000000000001"/>
    <n v="1280"/>
    <n v="467.97"/>
    <n v="599000"/>
    <n v="449.22"/>
    <n v="575000"/>
    <n v="-18.75"/>
    <n v="-4.0066670940444901E-2"/>
    <x v="266"/>
    <x v="828"/>
    <x v="28"/>
    <n v="66"/>
    <x v="17"/>
    <x v="33"/>
  </r>
  <r>
    <n v="1114"/>
    <n v="9955729"/>
    <x v="0"/>
    <s v="8W"/>
    <s v="1814 Cliffwood Dr"/>
    <x v="36"/>
    <n v="3"/>
    <n v="2"/>
    <n v="0"/>
    <n v="0"/>
    <n v="1"/>
    <n v="1972"/>
    <n v="0.75800000000000001"/>
    <n v="1416"/>
    <n v="512.01"/>
    <n v="725000"/>
    <n v="459.04"/>
    <n v="650000"/>
    <n v="-52.96999999999997"/>
    <n v="-0.1034550106443233"/>
    <x v="273"/>
    <x v="829"/>
    <x v="28"/>
    <n v="9"/>
    <x v="2"/>
    <x v="43"/>
  </r>
  <r>
    <n v="1115"/>
    <n v="9062254"/>
    <x v="0"/>
    <s v="1B"/>
    <s v="1605 Westover Rd"/>
    <x v="37"/>
    <n v="4"/>
    <n v="3"/>
    <n v="1"/>
    <n v="1"/>
    <n v="2"/>
    <n v="1984"/>
    <n v="0.19"/>
    <n v="2832"/>
    <n v="512.01"/>
    <n v="1450000"/>
    <n v="475.28"/>
    <n v="1346000"/>
    <n v="-36.730000000000018"/>
    <n v="-7.1736880139059822E-2"/>
    <x v="385"/>
    <x v="830"/>
    <x v="28"/>
    <n v="201"/>
    <x v="154"/>
    <x v="13"/>
  </r>
  <r>
    <n v="1116"/>
    <n v="1210699"/>
    <x v="0"/>
    <n v="6"/>
    <s v="1303 1/2 Hillside Ave"/>
    <x v="26"/>
    <n v="4"/>
    <n v="3"/>
    <n v="0"/>
    <n v="0"/>
    <n v="2"/>
    <n v="2012"/>
    <n v="0.184"/>
    <n v="2250"/>
    <n v="840"/>
    <n v="1890000"/>
    <n v="777.78"/>
    <n v="1750000"/>
    <n v="-62.220000000000027"/>
    <n v="-7.4071428571428607E-2"/>
    <x v="288"/>
    <x v="831"/>
    <x v="28"/>
    <n v="92"/>
    <x v="62"/>
    <x v="53"/>
  </r>
  <r>
    <n v="1117"/>
    <n v="2884850"/>
    <x v="0"/>
    <s v="NE"/>
    <s v="7016 Thistle Hill Way"/>
    <x v="28"/>
    <n v="4"/>
    <n v="2"/>
    <n v="1"/>
    <n v="2"/>
    <n v="2"/>
    <n v="2001"/>
    <n v="0.185"/>
    <n v="2837"/>
    <n v="119.81"/>
    <n v="339900"/>
    <n v="132.18"/>
    <n v="375000"/>
    <n v="12.370000000000005"/>
    <n v="0.10324680744512148"/>
    <x v="386"/>
    <x v="832"/>
    <x v="29"/>
    <n v="10"/>
    <x v="21"/>
    <x v="20"/>
  </r>
  <r>
    <n v="1118"/>
    <n v="9174244"/>
    <x v="0"/>
    <s v="SC"/>
    <s v="6900 Quinton Dr"/>
    <x v="35"/>
    <n v="3"/>
    <n v="2"/>
    <n v="0"/>
    <n v="2"/>
    <n v="1"/>
    <n v="2006"/>
    <n v="0.10299999999999999"/>
    <n v="1314"/>
    <n v="133.11000000000001"/>
    <n v="174900"/>
    <n v="181.24"/>
    <n v="238150"/>
    <n v="48.129999999999995"/>
    <n v="0.36158064758470432"/>
    <x v="387"/>
    <x v="833"/>
    <x v="29"/>
    <n v="4"/>
    <x v="4"/>
    <x v="44"/>
  </r>
  <r>
    <n v="1119"/>
    <n v="1168836"/>
    <x v="0"/>
    <s v="SC"/>
    <s v="6311 S Roseborough Dr"/>
    <x v="35"/>
    <n v="3"/>
    <n v="2"/>
    <n v="0"/>
    <n v="2"/>
    <n v="1"/>
    <n v="2006"/>
    <n v="0.13900000000000001"/>
    <n v="1737"/>
    <n v="139.9"/>
    <n v="243000"/>
    <n v="143.93"/>
    <n v="250000"/>
    <n v="4.0300000000000011"/>
    <n v="2.8806290207290929E-2"/>
    <x v="115"/>
    <x v="834"/>
    <x v="29"/>
    <n v="11"/>
    <x v="7"/>
    <x v="12"/>
  </r>
  <r>
    <n v="1120"/>
    <n v="6299092"/>
    <x v="0"/>
    <n v="11"/>
    <s v="3701 Alpine Autumn Dr"/>
    <x v="8"/>
    <n v="4"/>
    <n v="2"/>
    <n v="1"/>
    <n v="2"/>
    <n v="2"/>
    <n v="2016"/>
    <n v="0.10100000000000001"/>
    <n v="2240"/>
    <n v="153.35"/>
    <n v="343500"/>
    <n v="153.72999999999999"/>
    <n v="344350"/>
    <n v="0.37999999999999545"/>
    <n v="2.4779915226605508E-3"/>
    <x v="388"/>
    <x v="835"/>
    <x v="29"/>
    <n v="4"/>
    <x v="4"/>
    <x v="1"/>
  </r>
  <r>
    <n v="1121"/>
    <n v="7956058"/>
    <x v="0"/>
    <s v="NW"/>
    <s v="9618 Woodvale Dr"/>
    <x v="3"/>
    <n v="3"/>
    <n v="2"/>
    <n v="1"/>
    <n v="3"/>
    <n v="2"/>
    <n v="1994"/>
    <n v="0"/>
    <n v="2540"/>
    <n v="165.16"/>
    <n v="419500"/>
    <n v="161.41999999999999"/>
    <n v="410000"/>
    <n v="-3.7400000000000091"/>
    <n v="-2.2644708161782569E-2"/>
    <x v="21"/>
    <x v="836"/>
    <x v="29"/>
    <n v="8"/>
    <x v="32"/>
    <x v="0"/>
  </r>
  <r>
    <n v="1122"/>
    <n v="3786713"/>
    <x v="0"/>
    <s v="HD"/>
    <s v="673 Ledge Stone Dr"/>
    <x v="7"/>
    <n v="4"/>
    <n v="2"/>
    <n v="0"/>
    <n v="2"/>
    <n v="1"/>
    <n v="2012"/>
    <n v="0.2"/>
    <n v="2881"/>
    <n v="168.34"/>
    <n v="485000"/>
    <n v="177.02"/>
    <n v="510000"/>
    <n v="8.6800000000000068"/>
    <n v="5.1562314363787609E-2"/>
    <x v="50"/>
    <x v="837"/>
    <x v="29"/>
    <n v="6"/>
    <x v="32"/>
    <x v="19"/>
  </r>
  <r>
    <n v="1123"/>
    <n v="8248513"/>
    <x v="0"/>
    <s v="3E"/>
    <s v="12917 Brahmin Dr"/>
    <x v="1"/>
    <n v="3"/>
    <n v="2"/>
    <n v="0"/>
    <n v="2"/>
    <n v="1"/>
    <n v="2020"/>
    <n v="0.13600000000000001"/>
    <n v="1472"/>
    <n v="169.15"/>
    <n v="248990"/>
    <n v="162.69999999999999"/>
    <n v="239500"/>
    <n v="-6.4500000000000171"/>
    <n v="-3.8131835648832497E-2"/>
    <x v="389"/>
    <x v="838"/>
    <x v="29"/>
    <n v="2"/>
    <x v="6"/>
    <x v="0"/>
  </r>
  <r>
    <n v="1124"/>
    <n v="6040292"/>
    <x v="0"/>
    <n v="11"/>
    <s v="5604 Bonneville Bnd"/>
    <x v="8"/>
    <n v="4"/>
    <n v="2"/>
    <n v="1"/>
    <n v="2"/>
    <n v="1"/>
    <n v="2016"/>
    <n v="0.2"/>
    <n v="2070"/>
    <n v="170.29"/>
    <n v="352500"/>
    <n v="170.29"/>
    <n v="352500"/>
    <n v="0"/>
    <n v="0"/>
    <x v="1"/>
    <x v="1"/>
    <x v="29"/>
    <n v="2"/>
    <x v="1"/>
    <x v="1"/>
  </r>
  <r>
    <n v="1125"/>
    <n v="3568682"/>
    <x v="0"/>
    <s v="10S"/>
    <s v="2916 Zeke Bnd"/>
    <x v="31"/>
    <n v="3"/>
    <n v="2"/>
    <n v="1"/>
    <n v="2"/>
    <n v="2"/>
    <n v="1988"/>
    <n v="0.17599999999999999"/>
    <n v="1687"/>
    <n v="174.87"/>
    <n v="295000"/>
    <n v="208.95"/>
    <n v="352500"/>
    <n v="34.079999999999984"/>
    <n v="0.19488763081145985"/>
    <x v="390"/>
    <x v="839"/>
    <x v="29"/>
    <n v="3"/>
    <x v="3"/>
    <x v="30"/>
  </r>
  <r>
    <n v="1126"/>
    <n v="3005854"/>
    <x v="0"/>
    <n v="11"/>
    <s v="7921 Beacon Knob Way"/>
    <x v="8"/>
    <n v="4"/>
    <n v="2"/>
    <n v="1"/>
    <n v="2"/>
    <n v="2"/>
    <n v="2017"/>
    <n v="0.17"/>
    <n v="2420"/>
    <n v="175.62"/>
    <n v="425000"/>
    <n v="196.28"/>
    <n v="475000"/>
    <n v="20.659999999999997"/>
    <n v="0.11764035986789657"/>
    <x v="114"/>
    <x v="493"/>
    <x v="29"/>
    <n v="1"/>
    <x v="5"/>
    <x v="15"/>
  </r>
  <r>
    <n v="1127"/>
    <n v="8676060"/>
    <x v="0"/>
    <s v="HD"/>
    <s v="200 Monarch Ln"/>
    <x v="7"/>
    <n v="5"/>
    <n v="3"/>
    <n v="1"/>
    <n v="3"/>
    <n v="2"/>
    <n v="2003"/>
    <n v="0.27300000000000002"/>
    <n v="4072"/>
    <n v="178.05"/>
    <n v="725000"/>
    <n v="176.82"/>
    <n v="720000"/>
    <n v="-1.2300000000000182"/>
    <n v="-6.9081718618366648E-3"/>
    <x v="22"/>
    <x v="343"/>
    <x v="29"/>
    <n v="12"/>
    <x v="21"/>
    <x v="6"/>
  </r>
  <r>
    <n v="1128"/>
    <n v="8853905"/>
    <x v="0"/>
    <s v="N"/>
    <s v="12907 Silver Creek Dr"/>
    <x v="6"/>
    <n v="4"/>
    <n v="2"/>
    <n v="1"/>
    <n v="2"/>
    <n v="2"/>
    <n v="1982"/>
    <n v="0.255"/>
    <n v="2432"/>
    <n v="179.51"/>
    <n v="436558"/>
    <n v="191.2"/>
    <n v="465000"/>
    <n v="11.689999999999998"/>
    <n v="6.5121720238426814E-2"/>
    <x v="391"/>
    <x v="840"/>
    <x v="29"/>
    <n v="4"/>
    <x v="4"/>
    <x v="9"/>
  </r>
  <r>
    <n v="1129"/>
    <n v="7528282"/>
    <x v="0"/>
    <s v="RRW"/>
    <s v="16613 Denise Dr"/>
    <x v="27"/>
    <n v="4"/>
    <n v="2"/>
    <n v="1"/>
    <n v="2"/>
    <n v="2"/>
    <n v="1993"/>
    <n v="0.215"/>
    <n v="2334"/>
    <n v="179.91"/>
    <n v="419900"/>
    <n v="212.72"/>
    <n v="496500"/>
    <n v="32.81"/>
    <n v="0.18236896225890725"/>
    <x v="392"/>
    <x v="841"/>
    <x v="29"/>
    <n v="4"/>
    <x v="4"/>
    <x v="23"/>
  </r>
  <r>
    <n v="1130"/>
    <n v="3557530"/>
    <x v="0"/>
    <s v="NE"/>
    <s v="12424 Thompkins Dr"/>
    <x v="10"/>
    <n v="3"/>
    <n v="2"/>
    <n v="1"/>
    <n v="2"/>
    <n v="2"/>
    <n v="1985"/>
    <n v="0.14899999999999999"/>
    <n v="1611"/>
    <n v="184.36"/>
    <n v="297000"/>
    <n v="193.67"/>
    <n v="312000"/>
    <n v="9.3099999999999739"/>
    <n v="5.0499023649381497E-2"/>
    <x v="31"/>
    <x v="842"/>
    <x v="29"/>
    <n v="5"/>
    <x v="16"/>
    <x v="8"/>
  </r>
  <r>
    <n v="1131"/>
    <n v="4257355"/>
    <x v="0"/>
    <s v="RN"/>
    <s v="12737 Tierra Grande Trl"/>
    <x v="29"/>
    <n v="4"/>
    <n v="2"/>
    <n v="1"/>
    <n v="2"/>
    <n v="2"/>
    <n v="2010"/>
    <n v="0.13200000000000001"/>
    <n v="2968"/>
    <n v="193.73"/>
    <n v="575000"/>
    <n v="213.95"/>
    <n v="635000"/>
    <n v="20.22"/>
    <n v="0.10437206421308005"/>
    <x v="74"/>
    <x v="843"/>
    <x v="29"/>
    <n v="6"/>
    <x v="32"/>
    <x v="30"/>
  </r>
  <r>
    <n v="1132"/>
    <n v="8719162"/>
    <x v="0"/>
    <s v="SC"/>
    <s v="2504 Royal Lytham Dr"/>
    <x v="35"/>
    <n v="3"/>
    <n v="2"/>
    <n v="1"/>
    <n v="2"/>
    <n v="1"/>
    <n v="1982"/>
    <n v="0.24399999999999999"/>
    <n v="2221"/>
    <n v="195.81"/>
    <n v="434900"/>
    <n v="230.53"/>
    <n v="512000"/>
    <n v="34.72"/>
    <n v="0.17731474388437771"/>
    <x v="393"/>
    <x v="844"/>
    <x v="29"/>
    <n v="3"/>
    <x v="6"/>
    <x v="23"/>
  </r>
  <r>
    <n v="1133"/>
    <n v="1137782"/>
    <x v="0"/>
    <s v="3E"/>
    <s v="5813 Pinon Vista Dr"/>
    <x v="1"/>
    <n v="3"/>
    <n v="3"/>
    <n v="0"/>
    <n v="1"/>
    <n v="2"/>
    <n v="2016"/>
    <n v="0.13300000000000001"/>
    <n v="2413"/>
    <n v="196.85"/>
    <n v="475000"/>
    <n v="202.03"/>
    <n v="487500"/>
    <n v="5.1800000000000068"/>
    <n v="2.6314452628905294E-2"/>
    <x v="212"/>
    <x v="607"/>
    <x v="29"/>
    <n v="9"/>
    <x v="21"/>
    <x v="8"/>
  </r>
  <r>
    <n v="1134"/>
    <n v="1695043"/>
    <x v="0"/>
    <s v="HD"/>
    <s v="616 Stone View Trl"/>
    <x v="7"/>
    <n v="3"/>
    <n v="2"/>
    <n v="0"/>
    <n v="3"/>
    <n v="1"/>
    <n v="2011"/>
    <n v="0"/>
    <n v="1988"/>
    <n v="199.95"/>
    <n v="397500"/>
    <n v="223.84"/>
    <n v="445000"/>
    <n v="23.890000000000015"/>
    <n v="0.11947986996749195"/>
    <x v="72"/>
    <x v="845"/>
    <x v="29"/>
    <n v="2"/>
    <x v="6"/>
    <x v="15"/>
  </r>
  <r>
    <n v="1135"/>
    <n v="1851087"/>
    <x v="0"/>
    <s v="LS"/>
    <s v="15317 Falconhead Grove Loop"/>
    <x v="11"/>
    <n v="3"/>
    <n v="3"/>
    <n v="1"/>
    <n v="2"/>
    <n v="2"/>
    <n v="2013"/>
    <n v="0.13700000000000001"/>
    <n v="2655"/>
    <n v="207.16"/>
    <n v="550000"/>
    <n v="202.45"/>
    <n v="537500"/>
    <n v="-4.710000000000008"/>
    <n v="-2.2736049430392008E-2"/>
    <x v="243"/>
    <x v="846"/>
    <x v="29"/>
    <n v="6"/>
    <x v="32"/>
    <x v="17"/>
  </r>
  <r>
    <n v="1136"/>
    <n v="6572178"/>
    <x v="0"/>
    <s v="3E"/>
    <s v="7808 Jackson Graham Dr"/>
    <x v="1"/>
    <n v="3"/>
    <n v="2"/>
    <n v="0"/>
    <n v="2"/>
    <n v="1"/>
    <n v="2020"/>
    <n v="0"/>
    <n v="1366"/>
    <n v="210.1"/>
    <n v="286990"/>
    <n v="209"/>
    <n v="285495"/>
    <n v="-1.0999999999999943"/>
    <n v="-5.2356020942408111E-3"/>
    <x v="394"/>
    <x v="847"/>
    <x v="29"/>
    <n v="2"/>
    <x v="6"/>
    <x v="1"/>
  </r>
  <r>
    <n v="1137"/>
    <n v="5224649"/>
    <x v="0"/>
    <s v="RN"/>
    <s v="201 Piedmont Hills Pass"/>
    <x v="29"/>
    <n v="4"/>
    <n v="3"/>
    <n v="0"/>
    <n v="3"/>
    <n v="1"/>
    <n v="2012"/>
    <n v="0.246"/>
    <n v="3442"/>
    <n v="210.34"/>
    <n v="724000"/>
    <n v="228.65"/>
    <n v="787000"/>
    <n v="18.310000000000002"/>
    <n v="8.7049538841875065E-2"/>
    <x v="395"/>
    <x v="848"/>
    <x v="29"/>
    <n v="4"/>
    <x v="4"/>
    <x v="44"/>
  </r>
  <r>
    <n v="1138"/>
    <n v="6291865"/>
    <x v="0"/>
    <s v="RN"/>
    <s v="7804 RYANS Way"/>
    <x v="2"/>
    <n v="3"/>
    <n v="2"/>
    <n v="1"/>
    <n v="2"/>
    <n v="2"/>
    <n v="2019"/>
    <n v="0.25"/>
    <n v="2634"/>
    <n v="212.22"/>
    <n v="559000"/>
    <n v="208.81"/>
    <n v="550000"/>
    <n v="-3.4099999999999966"/>
    <n v="-1.6068231080953711E-2"/>
    <x v="13"/>
    <x v="849"/>
    <x v="29"/>
    <n v="94"/>
    <x v="155"/>
    <x v="0"/>
  </r>
  <r>
    <n v="1139"/>
    <n v="4205639"/>
    <x v="0"/>
    <s v="N"/>
    <s v="15701 Circuit Ln"/>
    <x v="5"/>
    <n v="3"/>
    <n v="2"/>
    <n v="0"/>
    <n v="2"/>
    <n v="1"/>
    <n v="2017"/>
    <n v="0.14699999999999999"/>
    <n v="1676"/>
    <n v="223.69"/>
    <n v="374900"/>
    <n v="253.58"/>
    <n v="425000"/>
    <n v="29.890000000000015"/>
    <n v="0.13362242389020526"/>
    <x v="307"/>
    <x v="850"/>
    <x v="29"/>
    <n v="4"/>
    <x v="4"/>
    <x v="15"/>
  </r>
  <r>
    <n v="1140"/>
    <n v="3345696"/>
    <x v="0"/>
    <s v="RN"/>
    <s v="12316 Fairway Cv"/>
    <x v="29"/>
    <n v="3"/>
    <n v="2"/>
    <n v="0"/>
    <n v="2"/>
    <n v="1"/>
    <n v="2012"/>
    <n v="1E-3"/>
    <n v="1935"/>
    <n v="237.21"/>
    <n v="459000"/>
    <n v="237.21"/>
    <n v="459000"/>
    <n v="0"/>
    <n v="0"/>
    <x v="1"/>
    <x v="1"/>
    <x v="29"/>
    <n v="5"/>
    <x v="4"/>
    <x v="1"/>
  </r>
  <r>
    <n v="1141"/>
    <n v="1254469"/>
    <x v="0"/>
    <s v="3E"/>
    <s v="7001 Aries Ln"/>
    <x v="1"/>
    <n v="3"/>
    <n v="2"/>
    <n v="0"/>
    <n v="0"/>
    <n v="1"/>
    <n v="1983"/>
    <n v="0.246"/>
    <n v="1359"/>
    <n v="246.5"/>
    <n v="335000"/>
    <n v="257.54000000000002"/>
    <n v="350000"/>
    <n v="11.04000000000002"/>
    <n v="4.4787018255578175E-2"/>
    <x v="31"/>
    <x v="851"/>
    <x v="29"/>
    <n v="7"/>
    <x v="11"/>
    <x v="8"/>
  </r>
  <r>
    <n v="1142"/>
    <n v="9660185"/>
    <x v="0"/>
    <s v="NW"/>
    <s v="10916 Hidden Caves Way"/>
    <x v="2"/>
    <n v="3"/>
    <n v="2"/>
    <n v="0"/>
    <n v="2"/>
    <n v="1"/>
    <n v="2014"/>
    <n v="0.192"/>
    <n v="1856"/>
    <n v="247.31"/>
    <n v="459000"/>
    <n v="255.93"/>
    <n v="475000"/>
    <n v="8.6200000000000045"/>
    <n v="3.4855040232906087E-2"/>
    <x v="9"/>
    <x v="430"/>
    <x v="29"/>
    <n v="6"/>
    <x v="16"/>
    <x v="8"/>
  </r>
  <r>
    <n v="1143"/>
    <n v="7020897"/>
    <x v="0"/>
    <s v="10S"/>
    <s v="4506 San Simeon Dr"/>
    <x v="15"/>
    <n v="3"/>
    <n v="2"/>
    <n v="0"/>
    <n v="2"/>
    <n v="1"/>
    <n v="1985"/>
    <n v="0.17699999999999999"/>
    <n v="1543"/>
    <n v="249.51"/>
    <n v="385000"/>
    <n v="281.92"/>
    <n v="435000"/>
    <n v="32.410000000000025"/>
    <n v="0.12989459340307014"/>
    <x v="114"/>
    <x v="852"/>
    <x v="29"/>
    <n v="4"/>
    <x v="4"/>
    <x v="15"/>
  </r>
  <r>
    <n v="1144"/>
    <n v="1650557"/>
    <x v="0"/>
    <s v="LS"/>
    <s v="19104 Fernando Trl"/>
    <x v="11"/>
    <n v="3"/>
    <n v="2"/>
    <n v="0"/>
    <n v="2"/>
    <n v="1"/>
    <n v="2020"/>
    <n v="0"/>
    <n v="1803"/>
    <n v="258.45"/>
    <n v="465985"/>
    <n v="258.45"/>
    <n v="465985"/>
    <n v="0"/>
    <n v="0"/>
    <x v="1"/>
    <x v="1"/>
    <x v="29"/>
    <n v="46"/>
    <x v="53"/>
    <x v="1"/>
  </r>
  <r>
    <n v="1145"/>
    <n v="8035627"/>
    <x v="0"/>
    <s v="NW"/>
    <s v="13449 Dulles Ave"/>
    <x v="3"/>
    <n v="3"/>
    <n v="2"/>
    <n v="0"/>
    <n v="2"/>
    <n v="1"/>
    <n v="1999"/>
    <n v="0.17299999999999999"/>
    <n v="1632"/>
    <n v="266.54000000000002"/>
    <n v="435000"/>
    <n v="266.54000000000002"/>
    <n v="435000"/>
    <n v="0"/>
    <n v="0"/>
    <x v="1"/>
    <x v="1"/>
    <x v="29"/>
    <n v="13"/>
    <x v="30"/>
    <x v="1"/>
  </r>
  <r>
    <n v="1146"/>
    <n v="7619747"/>
    <x v="0"/>
    <s v="NE"/>
    <s v="8102 Loralinda Dr"/>
    <x v="10"/>
    <n v="4"/>
    <n v="2"/>
    <n v="1"/>
    <n v="2"/>
    <n v="2"/>
    <n v="1979"/>
    <n v="0.16300000000000001"/>
    <n v="1920"/>
    <n v="273.44"/>
    <n v="525000"/>
    <n v="265.63"/>
    <n v="510000"/>
    <n v="-7.8100000000000023"/>
    <n v="-2.8562024575775315E-2"/>
    <x v="25"/>
    <x v="225"/>
    <x v="29"/>
    <n v="46"/>
    <x v="122"/>
    <x v="17"/>
  </r>
  <r>
    <n v="1147"/>
    <n v="8788231"/>
    <x v="0"/>
    <s v="W"/>
    <s v="5930 Republic Of Texas Blvd"/>
    <x v="17"/>
    <n v="4"/>
    <n v="2"/>
    <n v="1"/>
    <n v="2"/>
    <n v="2"/>
    <n v="1998"/>
    <n v="0.26600000000000001"/>
    <n v="2682"/>
    <n v="297.91000000000003"/>
    <n v="799000"/>
    <n v="294.56"/>
    <n v="790000"/>
    <n v="-3.3500000000000227"/>
    <n v="-1.1245006881272944E-2"/>
    <x v="13"/>
    <x v="853"/>
    <x v="29"/>
    <n v="20"/>
    <x v="63"/>
    <x v="0"/>
  </r>
  <r>
    <n v="1148"/>
    <n v="5612433"/>
    <x v="0"/>
    <s v="10N"/>
    <s v="1914 Cannonwood Ln"/>
    <x v="31"/>
    <n v="4"/>
    <n v="2"/>
    <n v="0"/>
    <n v="0"/>
    <n v="1"/>
    <n v="1965"/>
    <n v="0.19500000000000001"/>
    <n v="1731"/>
    <n v="299.83"/>
    <n v="519000"/>
    <n v="299.83"/>
    <n v="519000"/>
    <n v="0"/>
    <n v="0"/>
    <x v="1"/>
    <x v="1"/>
    <x v="29"/>
    <n v="4"/>
    <x v="4"/>
    <x v="1"/>
  </r>
  <r>
    <n v="1149"/>
    <n v="1457803"/>
    <x v="0"/>
    <s v="W"/>
    <s v="10512 Superview Dr"/>
    <x v="30"/>
    <n v="4"/>
    <n v="4"/>
    <n v="2"/>
    <n v="3"/>
    <n v="2"/>
    <n v="2020"/>
    <n v="0.72299999999999998"/>
    <n v="4677"/>
    <n v="299.95"/>
    <n v="1402885"/>
    <n v="299.98"/>
    <n v="1403000"/>
    <n v="3.0000000000029559E-2"/>
    <n v="1.0001666944500603E-4"/>
    <x v="396"/>
    <x v="854"/>
    <x v="29"/>
    <n v="63"/>
    <x v="26"/>
    <x v="1"/>
  </r>
  <r>
    <n v="1150"/>
    <n v="8317246"/>
    <x v="0"/>
    <s v="1B"/>
    <s v="4908 Balcones Dr"/>
    <x v="34"/>
    <n v="4"/>
    <n v="2"/>
    <n v="0"/>
    <n v="2"/>
    <n v="1"/>
    <n v="1958"/>
    <n v="0.35899999999999999"/>
    <n v="2464"/>
    <n v="314.52999999999997"/>
    <n v="775000"/>
    <n v="324.63"/>
    <n v="799900"/>
    <n v="10.100000000000023"/>
    <n v="3.2111404317553251E-2"/>
    <x v="397"/>
    <x v="855"/>
    <x v="29"/>
    <n v="0"/>
    <x v="1"/>
    <x v="19"/>
  </r>
  <r>
    <n v="1151"/>
    <n v="6905375"/>
    <x v="0"/>
    <n v="6"/>
    <s v="3905 Clawson Rd #9"/>
    <x v="26"/>
    <n v="3"/>
    <n v="2"/>
    <n v="1"/>
    <n v="2"/>
    <n v="2"/>
    <n v="2020"/>
    <n v="0"/>
    <n v="2118"/>
    <n v="316.29000000000002"/>
    <n v="669900"/>
    <n v="306.89"/>
    <n v="650000"/>
    <n v="-9.4000000000000341"/>
    <n v="-2.9719561162224645E-2"/>
    <x v="133"/>
    <x v="856"/>
    <x v="29"/>
    <n v="67"/>
    <x v="156"/>
    <x v="11"/>
  </r>
  <r>
    <n v="1152"/>
    <n v="7187800"/>
    <x v="0"/>
    <n v="6"/>
    <s v="3905 Clawson Rd #10"/>
    <x v="26"/>
    <n v="3"/>
    <n v="2"/>
    <n v="1"/>
    <n v="2"/>
    <n v="2"/>
    <n v="2020"/>
    <n v="0"/>
    <n v="2102"/>
    <n v="318.7"/>
    <n v="669900"/>
    <n v="311.61"/>
    <n v="655000"/>
    <n v="-7.089999999999975"/>
    <n v="-2.224662692187002E-2"/>
    <x v="132"/>
    <x v="857"/>
    <x v="29"/>
    <n v="68"/>
    <x v="54"/>
    <x v="17"/>
  </r>
  <r>
    <n v="1153"/>
    <n v="1102656"/>
    <x v="0"/>
    <n v="2"/>
    <s v="1506 Weyford Dr"/>
    <x v="25"/>
    <n v="4"/>
    <n v="3"/>
    <n v="0"/>
    <n v="2"/>
    <n v="1"/>
    <n v="2020"/>
    <n v="0.21"/>
    <n v="2550"/>
    <n v="340"/>
    <n v="867000"/>
    <n v="341.25"/>
    <n v="870200"/>
    <n v="1.25"/>
    <n v="3.6764705882352941E-3"/>
    <x v="398"/>
    <x v="858"/>
    <x v="29"/>
    <n v="124"/>
    <x v="157"/>
    <x v="12"/>
  </r>
  <r>
    <n v="1154"/>
    <n v="7679696"/>
    <x v="0"/>
    <s v="10N"/>
    <s v="6504 Blarwood Dr"/>
    <x v="31"/>
    <n v="3"/>
    <n v="2"/>
    <n v="0"/>
    <n v="2"/>
    <n v="1"/>
    <n v="1974"/>
    <n v="0.248"/>
    <n v="1400"/>
    <n v="385.71"/>
    <n v="540000"/>
    <n v="421.43"/>
    <n v="590000"/>
    <n v="35.720000000000027"/>
    <n v="9.2608436390034035E-2"/>
    <x v="114"/>
    <x v="156"/>
    <x v="29"/>
    <n v="9"/>
    <x v="2"/>
    <x v="15"/>
  </r>
  <r>
    <n v="1155"/>
    <n v="7628389"/>
    <x v="0"/>
    <n v="5"/>
    <s v="1809 Singleton Ave"/>
    <x v="24"/>
    <n v="3"/>
    <n v="2"/>
    <n v="1"/>
    <n v="2"/>
    <n v="2"/>
    <n v="2013"/>
    <n v="0.128"/>
    <n v="2004"/>
    <n v="386.68"/>
    <n v="774900"/>
    <n v="399.2"/>
    <n v="800000"/>
    <n v="12.519999999999982"/>
    <n v="3.2378193855384249E-2"/>
    <x v="76"/>
    <x v="859"/>
    <x v="29"/>
    <n v="2"/>
    <x v="6"/>
    <x v="19"/>
  </r>
  <r>
    <n v="1156"/>
    <n v="5095793"/>
    <x v="0"/>
    <s v="10N"/>
    <s v="903 St Elmo Cir #2"/>
    <x v="31"/>
    <n v="2"/>
    <n v="2"/>
    <n v="0"/>
    <n v="2"/>
    <n v="2"/>
    <n v="2020"/>
    <n v="0.183"/>
    <n v="1100"/>
    <n v="408.18"/>
    <n v="449000"/>
    <n v="409.61"/>
    <n v="450571"/>
    <n v="1.4300000000000068"/>
    <n v="3.5033563623891586E-3"/>
    <x v="399"/>
    <x v="860"/>
    <x v="29"/>
    <n v="97"/>
    <x v="116"/>
    <x v="1"/>
  </r>
  <r>
    <n v="1157"/>
    <n v="6650328"/>
    <x v="0"/>
    <s v="1A"/>
    <s v="8130 Ceberry Dr"/>
    <x v="14"/>
    <n v="3"/>
    <n v="2"/>
    <n v="0"/>
    <n v="0"/>
    <n v="1"/>
    <n v="1976"/>
    <n v="0.17499999999999999"/>
    <n v="1565"/>
    <n v="415.34"/>
    <n v="650000"/>
    <n v="415.34"/>
    <n v="650000"/>
    <n v="0"/>
    <n v="0"/>
    <x v="1"/>
    <x v="1"/>
    <x v="29"/>
    <n v="3"/>
    <x v="3"/>
    <x v="1"/>
  </r>
  <r>
    <n v="1158"/>
    <n v="6877692"/>
    <x v="0"/>
    <n v="3"/>
    <s v="3402 Cambridge Ct"/>
    <x v="20"/>
    <n v="2"/>
    <n v="1"/>
    <n v="0"/>
    <n v="0"/>
    <n v="1"/>
    <n v="1964"/>
    <n v="0.21199999999999999"/>
    <n v="1077"/>
    <n v="417.83"/>
    <n v="450000"/>
    <n v="450.79"/>
    <n v="485500"/>
    <n v="32.960000000000036"/>
    <n v="7.888375655170772E-2"/>
    <x v="400"/>
    <x v="861"/>
    <x v="29"/>
    <n v="4"/>
    <x v="3"/>
    <x v="20"/>
  </r>
  <r>
    <n v="1159"/>
    <n v="9498415"/>
    <x v="0"/>
    <n v="4"/>
    <s v="5414 Evans Ave #A &amp; B"/>
    <x v="22"/>
    <n v="4"/>
    <n v="3"/>
    <n v="0"/>
    <n v="1"/>
    <n v="1"/>
    <n v="2002"/>
    <n v="0.14399999999999999"/>
    <n v="1792"/>
    <n v="418.47"/>
    <n v="749900"/>
    <n v="418.47"/>
    <n v="749900"/>
    <n v="0"/>
    <n v="0"/>
    <x v="1"/>
    <x v="1"/>
    <x v="29"/>
    <n v="3"/>
    <x v="3"/>
    <x v="1"/>
  </r>
  <r>
    <n v="1160"/>
    <n v="1450060"/>
    <x v="0"/>
    <n v="4"/>
    <s v="608 E 41st St"/>
    <x v="22"/>
    <n v="4"/>
    <n v="3"/>
    <n v="0"/>
    <n v="0"/>
    <n v="2"/>
    <n v="1933"/>
    <n v="0.11700000000000001"/>
    <n v="2305"/>
    <n v="420.39"/>
    <n v="969000"/>
    <n v="407.38"/>
    <n v="939000"/>
    <n v="-13.009999999999991"/>
    <n v="-3.0947453555032211E-2"/>
    <x v="238"/>
    <x v="862"/>
    <x v="29"/>
    <n v="74"/>
    <x v="158"/>
    <x v="45"/>
  </r>
  <r>
    <n v="1161"/>
    <n v="3654991"/>
    <x v="0"/>
    <s v="10N"/>
    <s v="4900 Majestic Dr"/>
    <x v="31"/>
    <n v="3"/>
    <n v="1"/>
    <n v="0"/>
    <n v="2"/>
    <n v="1"/>
    <n v="1959"/>
    <n v="0.17699999999999999"/>
    <n v="963"/>
    <n v="441.33"/>
    <n v="425000"/>
    <n v="436.14"/>
    <n v="420000"/>
    <n v="-5.1899999999999977"/>
    <n v="-1.175990755217184E-2"/>
    <x v="22"/>
    <x v="589"/>
    <x v="29"/>
    <n v="19"/>
    <x v="30"/>
    <x v="6"/>
  </r>
  <r>
    <n v="1162"/>
    <n v="9872161"/>
    <x v="0"/>
    <n v="5"/>
    <s v="3009 Kuhlman Ave #2"/>
    <x v="24"/>
    <n v="2"/>
    <n v="2"/>
    <n v="0"/>
    <n v="1"/>
    <n v="2"/>
    <n v="2020"/>
    <n v="0.151"/>
    <n v="1100"/>
    <n v="453.64"/>
    <n v="499000"/>
    <n v="453.64"/>
    <n v="499000"/>
    <n v="0"/>
    <n v="0"/>
    <x v="1"/>
    <x v="1"/>
    <x v="29"/>
    <n v="4"/>
    <x v="6"/>
    <x v="1"/>
  </r>
  <r>
    <n v="1163"/>
    <n v="1909374"/>
    <x v="0"/>
    <s v="1N"/>
    <s v="11013 Oak Knoll Dr"/>
    <x v="14"/>
    <n v="3"/>
    <n v="2"/>
    <n v="0"/>
    <n v="2"/>
    <n v="1"/>
    <n v="1966"/>
    <n v="2.6539999999999999"/>
    <n v="1974"/>
    <n v="471.07"/>
    <n v="929900"/>
    <n v="484.8"/>
    <n v="957000"/>
    <n v="13.730000000000018"/>
    <n v="2.9146411361368838E-2"/>
    <x v="271"/>
    <x v="863"/>
    <x v="29"/>
    <n v="76"/>
    <x v="159"/>
    <x v="19"/>
  </r>
  <r>
    <n v="1164"/>
    <n v="7761370"/>
    <x v="0"/>
    <n v="5"/>
    <s v="900 Spence St"/>
    <x v="24"/>
    <n v="2"/>
    <n v="1"/>
    <n v="0"/>
    <n v="0"/>
    <n v="1"/>
    <n v="1964"/>
    <n v="0.14399999999999999"/>
    <n v="1129"/>
    <n v="575.73"/>
    <n v="650000"/>
    <n v="624.45000000000005"/>
    <n v="705000"/>
    <n v="48.720000000000027"/>
    <n v="8.4623000364754355E-2"/>
    <x v="75"/>
    <x v="864"/>
    <x v="29"/>
    <n v="2"/>
    <x v="6"/>
    <x v="3"/>
  </r>
  <r>
    <n v="1165"/>
    <n v="9442695"/>
    <x v="0"/>
    <n v="6"/>
    <s v="719 W MONROE St #1"/>
    <x v="26"/>
    <n v="4"/>
    <n v="3"/>
    <n v="1"/>
    <n v="1"/>
    <n v="3"/>
    <n v="2018"/>
    <n v="7.4999999999999997E-2"/>
    <n v="2389"/>
    <n v="625.78"/>
    <n v="1495000"/>
    <n v="606.95000000000005"/>
    <n v="1450000"/>
    <n v="-18.829999999999927"/>
    <n v="-3.0090447121991638E-2"/>
    <x v="244"/>
    <x v="865"/>
    <x v="29"/>
    <n v="85"/>
    <x v="81"/>
    <x v="40"/>
  </r>
  <r>
    <n v="1166"/>
    <n v="8885284"/>
    <x v="0"/>
    <n v="5"/>
    <s v="1312 Willow St"/>
    <x v="24"/>
    <n v="3"/>
    <n v="1"/>
    <n v="0"/>
    <n v="0"/>
    <n v="1"/>
    <n v="1932"/>
    <n v="0.109"/>
    <n v="774"/>
    <n v="773.9"/>
    <n v="599000"/>
    <n v="710.59"/>
    <n v="550000"/>
    <n v="-63.309999999999945"/>
    <n v="-8.1806434939914643E-2"/>
    <x v="131"/>
    <x v="866"/>
    <x v="29"/>
    <n v="115"/>
    <x v="160"/>
    <x v="18"/>
  </r>
  <r>
    <n v="1167"/>
    <n v="9726741"/>
    <x v="0"/>
    <s v="NE"/>
    <s v="6716 Glebe Path"/>
    <x v="28"/>
    <n v="3"/>
    <n v="2"/>
    <n v="1"/>
    <n v="2"/>
    <n v="2"/>
    <n v="2013"/>
    <n v="0.106"/>
    <n v="2408"/>
    <n v="128.69999999999999"/>
    <n v="309900"/>
    <n v="134.97"/>
    <n v="325000"/>
    <n v="6.2700000000000102"/>
    <n v="4.8717948717948802E-2"/>
    <x v="18"/>
    <x v="867"/>
    <x v="30"/>
    <n v="5"/>
    <x v="16"/>
    <x v="8"/>
  </r>
  <r>
    <n v="1168"/>
    <n v="6049712"/>
    <x v="0"/>
    <s v="LS"/>
    <s v="15615 LA CATANIA Way"/>
    <x v="11"/>
    <n v="4"/>
    <n v="3"/>
    <n v="2"/>
    <n v="3"/>
    <n v="1.5"/>
    <n v="2015"/>
    <n v="0.248"/>
    <n v="3635"/>
    <n v="171.94"/>
    <n v="625000"/>
    <n v="179.09"/>
    <n v="651000"/>
    <n v="7.1500000000000057"/>
    <n v="4.158427358380834E-2"/>
    <x v="92"/>
    <x v="868"/>
    <x v="30"/>
    <n v="3"/>
    <x v="6"/>
    <x v="19"/>
  </r>
  <r>
    <n v="1169"/>
    <n v="3576040"/>
    <x v="0"/>
    <s v="HD"/>
    <s v="230 Brighton Ln"/>
    <x v="7"/>
    <n v="6"/>
    <n v="4"/>
    <n v="1"/>
    <n v="3"/>
    <n v="2"/>
    <n v="2006"/>
    <n v="0.38100000000000001"/>
    <n v="4954"/>
    <n v="183.69"/>
    <n v="910000"/>
    <n v="186.62"/>
    <n v="924500"/>
    <n v="2.9300000000000068"/>
    <n v="1.5950786651423632E-2"/>
    <x v="401"/>
    <x v="869"/>
    <x v="30"/>
    <n v="19"/>
    <x v="95"/>
    <x v="8"/>
  </r>
  <r>
    <n v="1170"/>
    <n v="6625793"/>
    <x v="0"/>
    <n v="11"/>
    <s v="5000 Fontenay Dr"/>
    <x v="8"/>
    <n v="4"/>
    <n v="2"/>
    <n v="0"/>
    <n v="0"/>
    <n v="1"/>
    <n v="1982"/>
    <n v="0.13600000000000001"/>
    <n v="1503"/>
    <n v="185.63"/>
    <n v="279000"/>
    <n v="189.62"/>
    <n v="285000"/>
    <n v="3.9900000000000091"/>
    <n v="2.149437052200619E-2"/>
    <x v="94"/>
    <x v="8"/>
    <x v="30"/>
    <n v="6"/>
    <x v="32"/>
    <x v="12"/>
  </r>
  <r>
    <n v="1171"/>
    <n v="3796084"/>
    <x v="0"/>
    <n v="11"/>
    <s v="5704 Teri Rd"/>
    <x v="8"/>
    <n v="3"/>
    <n v="2"/>
    <n v="0"/>
    <n v="2"/>
    <n v="1"/>
    <n v="1986"/>
    <n v="0.13700000000000001"/>
    <n v="1436"/>
    <n v="194.99"/>
    <n v="280000"/>
    <n v="217.27"/>
    <n v="312000"/>
    <n v="22.28"/>
    <n v="0.11426226985999283"/>
    <x v="125"/>
    <x v="870"/>
    <x v="30"/>
    <n v="4"/>
    <x v="4"/>
    <x v="9"/>
  </r>
  <r>
    <n v="1172"/>
    <n v="5425749"/>
    <x v="0"/>
    <n v="3"/>
    <s v="4806 Tannehill Ln"/>
    <x v="20"/>
    <n v="3"/>
    <n v="2"/>
    <n v="0"/>
    <n v="0"/>
    <n v="1"/>
    <n v="1964"/>
    <n v="0.20799999999999999"/>
    <n v="1519"/>
    <n v="197.5"/>
    <n v="300000"/>
    <n v="200.79"/>
    <n v="305000"/>
    <n v="3.289999999999992"/>
    <n v="1.6658227848101226E-2"/>
    <x v="15"/>
    <x v="357"/>
    <x v="30"/>
    <n v="0"/>
    <x v="1"/>
    <x v="12"/>
  </r>
  <r>
    <n v="1173"/>
    <n v="5254969"/>
    <x v="0"/>
    <s v="NE"/>
    <s v="1501 Brushy View Cv"/>
    <x v="28"/>
    <n v="3"/>
    <n v="2"/>
    <n v="1"/>
    <n v="2"/>
    <n v="2"/>
    <n v="1983"/>
    <n v="0.26800000000000002"/>
    <n v="2362"/>
    <n v="198.14"/>
    <n v="468000"/>
    <n v="190.52"/>
    <n v="450000"/>
    <n v="-7.6199999999999761"/>
    <n v="-3.8457656202684855E-2"/>
    <x v="56"/>
    <x v="871"/>
    <x v="30"/>
    <n v="10"/>
    <x v="28"/>
    <x v="11"/>
  </r>
  <r>
    <n v="1174"/>
    <n v="7270697"/>
    <x v="0"/>
    <s v="RN"/>
    <s v="4205 Front Range Ln"/>
    <x v="29"/>
    <n v="4"/>
    <n v="3"/>
    <n v="1"/>
    <n v="2"/>
    <n v="2"/>
    <n v="2016"/>
    <n v="0"/>
    <n v="2609"/>
    <n v="203.14"/>
    <n v="530000"/>
    <n v="216.56"/>
    <n v="565000"/>
    <n v="13.420000000000016"/>
    <n v="6.6062813822979308E-2"/>
    <x v="67"/>
    <x v="872"/>
    <x v="30"/>
    <n v="7"/>
    <x v="4"/>
    <x v="20"/>
  </r>
  <r>
    <n v="1175"/>
    <n v="9350144"/>
    <x v="0"/>
    <s v="N"/>
    <s v="14312 Weldon Ln"/>
    <x v="5"/>
    <n v="3"/>
    <n v="2"/>
    <n v="1"/>
    <n v="2"/>
    <n v="2"/>
    <n v="1985"/>
    <n v="0.16500000000000001"/>
    <n v="1522"/>
    <n v="210.25"/>
    <n v="320000"/>
    <n v="230.62"/>
    <n v="351000"/>
    <n v="20.370000000000005"/>
    <n v="9.6884661117717027E-2"/>
    <x v="172"/>
    <x v="873"/>
    <x v="30"/>
    <n v="6"/>
    <x v="32"/>
    <x v="9"/>
  </r>
  <r>
    <n v="1176"/>
    <n v="4736858"/>
    <x v="0"/>
    <s v="N"/>
    <s v="4205 Columbine Dr"/>
    <x v="6"/>
    <n v="3"/>
    <n v="2"/>
    <n v="1"/>
    <n v="2"/>
    <n v="2"/>
    <n v="1997"/>
    <n v="0.14899999999999999"/>
    <n v="2187"/>
    <n v="212.62"/>
    <n v="465000"/>
    <n v="221.76"/>
    <n v="485000"/>
    <n v="9.1399999999999864"/>
    <n v="4.2987489417740506E-2"/>
    <x v="64"/>
    <x v="874"/>
    <x v="30"/>
    <n v="2"/>
    <x v="5"/>
    <x v="10"/>
  </r>
  <r>
    <n v="1177"/>
    <n v="9353324"/>
    <x v="0"/>
    <s v="CLS"/>
    <s v="11536 Running Brush Ln"/>
    <x v="27"/>
    <n v="3"/>
    <n v="2"/>
    <n v="0"/>
    <n v="2"/>
    <n v="1"/>
    <n v="2007"/>
    <n v="0.15"/>
    <n v="1708"/>
    <n v="228.28"/>
    <n v="389900"/>
    <n v="265.52"/>
    <n v="453500"/>
    <n v="37.239999999999981"/>
    <n v="0.1631329945680742"/>
    <x v="402"/>
    <x v="875"/>
    <x v="30"/>
    <n v="3"/>
    <x v="6"/>
    <x v="44"/>
  </r>
  <r>
    <n v="1178"/>
    <n v="5366138"/>
    <x v="0"/>
    <s v="NW"/>
    <s v="9007 Tweed Berwick Dr"/>
    <x v="18"/>
    <n v="5"/>
    <n v="2"/>
    <n v="1"/>
    <n v="2"/>
    <n v="2"/>
    <n v="1990"/>
    <n v="0.23599999999999999"/>
    <n v="3238"/>
    <n v="230.08"/>
    <n v="745000"/>
    <n v="293.39"/>
    <n v="950000"/>
    <n v="63.309999999999974"/>
    <n v="0.27516515994436702"/>
    <x v="403"/>
    <x v="876"/>
    <x v="30"/>
    <n v="2"/>
    <x v="6"/>
    <x v="57"/>
  </r>
  <r>
    <n v="1179"/>
    <n v="7253196"/>
    <x v="0"/>
    <s v="10N"/>
    <s v="6609 Clubway Ln"/>
    <x v="31"/>
    <n v="4"/>
    <n v="2"/>
    <n v="0"/>
    <n v="2"/>
    <n v="1"/>
    <n v="1978"/>
    <n v="0.14699999999999999"/>
    <n v="1520"/>
    <n v="269.74"/>
    <n v="410000"/>
    <n v="266.45"/>
    <n v="405000"/>
    <n v="-3.2900000000000205"/>
    <n v="-1.2196930377400534E-2"/>
    <x v="22"/>
    <x v="513"/>
    <x v="30"/>
    <n v="15"/>
    <x v="48"/>
    <x v="6"/>
  </r>
  <r>
    <n v="1180"/>
    <n v="9054080"/>
    <x v="0"/>
    <n v="3"/>
    <s v="1401 Berkshire Dr"/>
    <x v="20"/>
    <n v="3"/>
    <n v="2"/>
    <n v="0"/>
    <n v="1"/>
    <n v="1"/>
    <n v="1955"/>
    <n v="0.17899999999999999"/>
    <n v="1339"/>
    <n v="280.06"/>
    <n v="375000"/>
    <n v="315.91000000000003"/>
    <n v="423000"/>
    <n v="35.850000000000023"/>
    <n v="0.12800828393915598"/>
    <x v="225"/>
    <x v="877"/>
    <x v="30"/>
    <n v="4"/>
    <x v="3"/>
    <x v="15"/>
  </r>
  <r>
    <n v="1181"/>
    <n v="7051020"/>
    <x v="0"/>
    <s v="10S"/>
    <s v="9212 United Kingdom Dr"/>
    <x v="9"/>
    <n v="4"/>
    <n v="2"/>
    <n v="0"/>
    <n v="2"/>
    <n v="1"/>
    <n v="1986"/>
    <n v="0.23100000000000001"/>
    <n v="1362"/>
    <n v="290.01"/>
    <n v="395000"/>
    <n v="298.83"/>
    <n v="407000"/>
    <n v="8.8199999999999932"/>
    <n v="3.0412744388124524E-2"/>
    <x v="27"/>
    <x v="878"/>
    <x v="30"/>
    <n v="4"/>
    <x v="4"/>
    <x v="4"/>
  </r>
  <r>
    <n v="1182"/>
    <n v="5376494"/>
    <x v="0"/>
    <s v="1N"/>
    <s v="7429 Fireoak Dr"/>
    <x v="14"/>
    <n v="3"/>
    <n v="2"/>
    <n v="0"/>
    <n v="2"/>
    <n v="1"/>
    <n v="1985"/>
    <n v="0.31900000000000001"/>
    <n v="1866"/>
    <n v="308.14999999999998"/>
    <n v="575000"/>
    <n v="311.63"/>
    <n v="581500"/>
    <n v="3.4800000000000182"/>
    <n v="1.1293201362972637E-2"/>
    <x v="404"/>
    <x v="879"/>
    <x v="30"/>
    <n v="2"/>
    <x v="6"/>
    <x v="12"/>
  </r>
  <r>
    <n v="1183"/>
    <n v="5006970"/>
    <x v="0"/>
    <s v="LS"/>
    <s v="12016 Preserve Vista Ter"/>
    <x v="11"/>
    <n v="4"/>
    <n v="4"/>
    <n v="1"/>
    <n v="3"/>
    <n v="2"/>
    <n v="2005"/>
    <n v="0.38500000000000001"/>
    <n v="4198"/>
    <n v="309.67"/>
    <n v="1300000"/>
    <n v="328.73"/>
    <n v="1380000"/>
    <n v="19.060000000000002"/>
    <n v="6.1549391287499602E-2"/>
    <x v="181"/>
    <x v="446"/>
    <x v="30"/>
    <n v="2"/>
    <x v="6"/>
    <x v="5"/>
  </r>
  <r>
    <n v="1184"/>
    <n v="6683030"/>
    <x v="0"/>
    <s v="10S"/>
    <s v="600 Meadow Lea Dr"/>
    <x v="31"/>
    <n v="3"/>
    <n v="2"/>
    <n v="0"/>
    <n v="2"/>
    <n v="1"/>
    <n v="1978"/>
    <n v="0.16200000000000001"/>
    <n v="1457"/>
    <n v="322.58"/>
    <n v="470000"/>
    <n v="363.76"/>
    <n v="530000"/>
    <n v="41.180000000000007"/>
    <n v="0.12765825531651065"/>
    <x v="74"/>
    <x v="880"/>
    <x v="30"/>
    <n v="4"/>
    <x v="3"/>
    <x v="30"/>
  </r>
  <r>
    <n v="1185"/>
    <n v="6809483"/>
    <x v="0"/>
    <s v="1N"/>
    <s v="12200 Conrad Rd"/>
    <x v="6"/>
    <n v="3"/>
    <n v="2"/>
    <n v="0"/>
    <n v="2"/>
    <n v="1"/>
    <n v="1974"/>
    <n v="0.50800000000000001"/>
    <n v="1922"/>
    <n v="325.18"/>
    <n v="625000"/>
    <n v="312.17"/>
    <n v="600000"/>
    <n v="-13.009999999999991"/>
    <n v="-4.0008610615658989E-2"/>
    <x v="82"/>
    <x v="533"/>
    <x v="30"/>
    <n v="70"/>
    <x v="84"/>
    <x v="33"/>
  </r>
  <r>
    <n v="1186"/>
    <n v="5194022"/>
    <x v="0"/>
    <n v="5"/>
    <s v="4613 Bandera Rd"/>
    <x v="21"/>
    <n v="3"/>
    <n v="2"/>
    <n v="0"/>
    <n v="0"/>
    <n v="1"/>
    <n v="1961"/>
    <n v="0.13100000000000001"/>
    <n v="1176"/>
    <n v="340.09"/>
    <n v="399950"/>
    <n v="352.89"/>
    <n v="415000"/>
    <n v="12.800000000000011"/>
    <n v="3.7637096062806942E-2"/>
    <x v="405"/>
    <x v="881"/>
    <x v="30"/>
    <n v="2"/>
    <x v="6"/>
    <x v="8"/>
  </r>
  <r>
    <n v="1187"/>
    <n v="8692633"/>
    <x v="0"/>
    <n v="2"/>
    <s v="2000 Palo Duro Rd"/>
    <x v="25"/>
    <n v="2"/>
    <n v="2"/>
    <n v="0"/>
    <n v="0"/>
    <n v="1"/>
    <n v="1948"/>
    <n v="0.16700000000000001"/>
    <n v="1112"/>
    <n v="385.79"/>
    <n v="429000"/>
    <n v="382.19"/>
    <n v="425000"/>
    <n v="-3.6000000000000227"/>
    <n v="-9.3315015941315815E-3"/>
    <x v="46"/>
    <x v="882"/>
    <x v="30"/>
    <n v="0"/>
    <x v="1"/>
    <x v="6"/>
  </r>
  <r>
    <n v="1188"/>
    <n v="9387009"/>
    <x v="0"/>
    <n v="5"/>
    <s v="1181 Poquito St"/>
    <x v="24"/>
    <n v="3"/>
    <n v="3"/>
    <n v="1"/>
    <n v="0"/>
    <n v="2"/>
    <n v="2008"/>
    <n v="0.13"/>
    <n v="1782"/>
    <n v="406.57"/>
    <n v="724500"/>
    <n v="443.88"/>
    <n v="791000"/>
    <n v="37.31"/>
    <n v="9.1767715276582146E-2"/>
    <x v="406"/>
    <x v="883"/>
    <x v="30"/>
    <n v="9"/>
    <x v="21"/>
    <x v="44"/>
  </r>
  <r>
    <n v="1189"/>
    <n v="5945635"/>
    <x v="0"/>
    <n v="5"/>
    <s v="2104 E 9th St"/>
    <x v="24"/>
    <n v="2"/>
    <n v="1"/>
    <n v="0"/>
    <n v="0"/>
    <n v="1"/>
    <n v="1949"/>
    <n v="0.13400000000000001"/>
    <n v="971"/>
    <n v="442.84"/>
    <n v="430000"/>
    <n v="440.27"/>
    <n v="427500"/>
    <n v="-2.5699999999999932"/>
    <n v="-5.8034504561466742E-3"/>
    <x v="209"/>
    <x v="884"/>
    <x v="30"/>
    <n v="6"/>
    <x v="32"/>
    <x v="6"/>
  </r>
  <r>
    <n v="1190"/>
    <n v="5458550"/>
    <x v="0"/>
    <s v="1B"/>
    <s v="1716 Palma Plz"/>
    <x v="37"/>
    <n v="3"/>
    <n v="2"/>
    <n v="0"/>
    <n v="0"/>
    <n v="1"/>
    <n v="1937"/>
    <n v="0.19600000000000001"/>
    <n v="2193"/>
    <n v="524.4"/>
    <n v="1150000"/>
    <n v="583.67999999999995"/>
    <n v="1280000"/>
    <n v="59.279999999999973"/>
    <n v="0.11304347826086952"/>
    <x v="407"/>
    <x v="885"/>
    <x v="30"/>
    <n v="4"/>
    <x v="4"/>
    <x v="58"/>
  </r>
  <r>
    <n v="1191"/>
    <n v="2755285"/>
    <x v="0"/>
    <n v="7"/>
    <s v="1504 Garner Ave"/>
    <x v="26"/>
    <n v="3"/>
    <n v="2"/>
    <n v="1"/>
    <n v="0"/>
    <n v="2"/>
    <n v="2020"/>
    <n v="0.17100000000000001"/>
    <n v="2984"/>
    <n v="669.91"/>
    <n v="1999000"/>
    <n v="670.24"/>
    <n v="2000000"/>
    <n v="0.33000000000004093"/>
    <n v="4.9260348405015736E-4"/>
    <x v="96"/>
    <x v="886"/>
    <x v="30"/>
    <n v="16"/>
    <x v="85"/>
    <x v="1"/>
  </r>
  <r>
    <n v="1192"/>
    <n v="7888327"/>
    <x v="0"/>
    <s v="RRW"/>
    <s v="8504 Ephraim Rd"/>
    <x v="27"/>
    <n v="4"/>
    <n v="2"/>
    <n v="1"/>
    <n v="2"/>
    <n v="2"/>
    <n v="1993"/>
    <n v="0.39"/>
    <n v="2455"/>
    <n v="150.71"/>
    <n v="370000"/>
    <n v="220.37"/>
    <n v="541000"/>
    <n v="69.66"/>
    <n v="0.46221219560745797"/>
    <x v="408"/>
    <x v="887"/>
    <x v="31"/>
    <n v="2"/>
    <x v="6"/>
    <x v="59"/>
  </r>
  <r>
    <n v="1193"/>
    <n v="3580606"/>
    <x v="0"/>
    <s v="N"/>
    <s v="2517 Lou John St"/>
    <x v="6"/>
    <n v="4"/>
    <n v="2"/>
    <n v="1"/>
    <n v="2"/>
    <n v="2"/>
    <n v="2005"/>
    <n v="0.152"/>
    <n v="3040"/>
    <n v="172.7"/>
    <n v="525000"/>
    <n v="171.05"/>
    <n v="520000"/>
    <n v="-1.6499999999999773"/>
    <n v="-9.5541401273884045E-3"/>
    <x v="22"/>
    <x v="704"/>
    <x v="31"/>
    <n v="2"/>
    <x v="6"/>
    <x v="6"/>
  </r>
  <r>
    <n v="1194"/>
    <n v="9443228"/>
    <x v="0"/>
    <s v="N"/>
    <s v="16103 Windroot St"/>
    <x v="5"/>
    <n v="4"/>
    <n v="3"/>
    <n v="0"/>
    <n v="2"/>
    <n v="2"/>
    <n v="2020"/>
    <n v="9.6000000000000002E-2"/>
    <n v="2406"/>
    <n v="184.95"/>
    <n v="445000"/>
    <n v="209.89"/>
    <n v="505000"/>
    <n v="24.939999999999998"/>
    <n v="0.13484725601513922"/>
    <x v="74"/>
    <x v="888"/>
    <x v="31"/>
    <n v="3"/>
    <x v="6"/>
    <x v="30"/>
  </r>
  <r>
    <n v="1195"/>
    <n v="1287542"/>
    <x v="0"/>
    <s v="N"/>
    <s v="13413 Lamplight Village Ave"/>
    <x v="6"/>
    <n v="3"/>
    <n v="2"/>
    <n v="0"/>
    <n v="2"/>
    <n v="1"/>
    <n v="1997"/>
    <n v="0.16700000000000001"/>
    <n v="2173"/>
    <n v="193.28"/>
    <n v="420000"/>
    <n v="216.75"/>
    <n v="471000"/>
    <n v="23.47"/>
    <n v="0.12143004966887416"/>
    <x v="210"/>
    <x v="889"/>
    <x v="31"/>
    <n v="3"/>
    <x v="3"/>
    <x v="15"/>
  </r>
  <r>
    <n v="1196"/>
    <n v="7055307"/>
    <x v="0"/>
    <s v="SWE"/>
    <s v="4615 Tello Path"/>
    <x v="15"/>
    <n v="3"/>
    <n v="2"/>
    <n v="1"/>
    <n v="2"/>
    <n v="2"/>
    <n v="2000"/>
    <n v="0.16500000000000001"/>
    <n v="2191"/>
    <n v="205.39"/>
    <n v="450000"/>
    <n v="246.92"/>
    <n v="541000"/>
    <n v="41.53"/>
    <n v="0.20220069136764207"/>
    <x v="282"/>
    <x v="890"/>
    <x v="31"/>
    <n v="4"/>
    <x v="4"/>
    <x v="25"/>
  </r>
  <r>
    <n v="1197"/>
    <n v="6882669"/>
    <x v="0"/>
    <s v="SWE"/>
    <s v="311 Garcitas Cv"/>
    <x v="9"/>
    <n v="3"/>
    <n v="2"/>
    <n v="0"/>
    <n v="2"/>
    <n v="1"/>
    <n v="2020"/>
    <n v="0.17"/>
    <n v="1846"/>
    <n v="206.5"/>
    <n v="381190"/>
    <n v="206.5"/>
    <n v="381190"/>
    <n v="0"/>
    <n v="0"/>
    <x v="1"/>
    <x v="1"/>
    <x v="31"/>
    <n v="73"/>
    <x v="158"/>
    <x v="1"/>
  </r>
  <r>
    <n v="1198"/>
    <n v="9591128"/>
    <x v="0"/>
    <s v="3E"/>
    <s v="7609 Crystalbrook Dr W"/>
    <x v="1"/>
    <n v="3"/>
    <n v="2"/>
    <n v="0"/>
    <n v="1"/>
    <n v="1"/>
    <n v="1983"/>
    <n v="0.16200000000000001"/>
    <n v="942"/>
    <n v="207.01"/>
    <n v="195000"/>
    <n v="205.94"/>
    <n v="194000"/>
    <n v="-1.0699999999999932"/>
    <n v="-5.1688324235543851E-3"/>
    <x v="254"/>
    <x v="891"/>
    <x v="31"/>
    <n v="4"/>
    <x v="4"/>
    <x v="1"/>
  </r>
  <r>
    <n v="1199"/>
    <n v="4060212"/>
    <x v="0"/>
    <s v="SC"/>
    <s v="6817 Sabrina Dr"/>
    <x v="35"/>
    <n v="4"/>
    <n v="2"/>
    <n v="1"/>
    <n v="2"/>
    <n v="2"/>
    <n v="2002"/>
    <n v="0.17199999999999999"/>
    <n v="1586"/>
    <n v="214.38"/>
    <n v="340000"/>
    <n v="214.38"/>
    <n v="340000"/>
    <n v="0"/>
    <n v="0"/>
    <x v="1"/>
    <x v="1"/>
    <x v="31"/>
    <n v="3"/>
    <x v="3"/>
    <x v="1"/>
  </r>
  <r>
    <n v="1200"/>
    <n v="2999956"/>
    <x v="0"/>
    <s v="RN"/>
    <s v="1212 Hawks Canyon Cir"/>
    <x v="29"/>
    <n v="4"/>
    <n v="4"/>
    <n v="0"/>
    <n v="3"/>
    <n v="2"/>
    <n v="2007"/>
    <n v="0.3"/>
    <n v="4148"/>
    <n v="216.97"/>
    <n v="900000"/>
    <n v="216.97"/>
    <n v="900000"/>
    <n v="0"/>
    <n v="0"/>
    <x v="1"/>
    <x v="1"/>
    <x v="31"/>
    <n v="0"/>
    <x v="1"/>
    <x v="1"/>
  </r>
  <r>
    <n v="1201"/>
    <n v="5595427"/>
    <x v="0"/>
    <s v="N"/>
    <s v="13408 Caballero Cv"/>
    <x v="6"/>
    <n v="3"/>
    <n v="2"/>
    <n v="0"/>
    <n v="2"/>
    <n v="1"/>
    <n v="1997"/>
    <n v="0.14099999999999999"/>
    <n v="1841"/>
    <n v="217"/>
    <n v="399500"/>
    <n v="242.99"/>
    <n v="447353"/>
    <n v="25.990000000000009"/>
    <n v="0.11976958525345627"/>
    <x v="409"/>
    <x v="892"/>
    <x v="31"/>
    <n v="3"/>
    <x v="3"/>
    <x v="15"/>
  </r>
  <r>
    <n v="1202"/>
    <n v="5104178"/>
    <x v="0"/>
    <s v="RN"/>
    <s v="425 Horseback Holw"/>
    <x v="29"/>
    <n v="5"/>
    <n v="3"/>
    <n v="1"/>
    <n v="3"/>
    <n v="2"/>
    <n v="2006"/>
    <n v="0.29299999999999998"/>
    <n v="3986"/>
    <n v="219.52"/>
    <n v="875000"/>
    <n v="230.81"/>
    <n v="920000"/>
    <n v="11.289999999999992"/>
    <n v="5.143039358600579E-2"/>
    <x v="8"/>
    <x v="805"/>
    <x v="31"/>
    <n v="8"/>
    <x v="2"/>
    <x v="7"/>
  </r>
  <r>
    <n v="1203"/>
    <n v="4104270"/>
    <x v="0"/>
    <s v="LS"/>
    <s v="7016 Llano Stage Trl"/>
    <x v="11"/>
    <n v="3"/>
    <n v="2"/>
    <n v="1"/>
    <n v="2"/>
    <n v="2"/>
    <n v="2020"/>
    <n v="0.11"/>
    <n v="1841"/>
    <n v="225.83"/>
    <n v="415760"/>
    <n v="221.6"/>
    <n v="407970"/>
    <n v="-4.2300000000000182"/>
    <n v="-1.8730903777177604E-2"/>
    <x v="410"/>
    <x v="893"/>
    <x v="31"/>
    <n v="96"/>
    <x v="161"/>
    <x v="0"/>
  </r>
  <r>
    <n v="1204"/>
    <n v="3717828"/>
    <x v="0"/>
    <s v="NW"/>
    <s v="9808 Tree Bend Cv"/>
    <x v="18"/>
    <n v="4"/>
    <n v="4"/>
    <n v="1"/>
    <n v="3"/>
    <n v="2"/>
    <n v="2001"/>
    <n v="0.39"/>
    <n v="5361"/>
    <n v="233.17"/>
    <n v="1250000"/>
    <n v="261.14999999999998"/>
    <n v="1400000"/>
    <n v="27.97999999999999"/>
    <n v="0.11999828451344509"/>
    <x v="411"/>
    <x v="569"/>
    <x v="31"/>
    <n v="2"/>
    <x v="6"/>
    <x v="60"/>
  </r>
  <r>
    <n v="1205"/>
    <n v="7869191"/>
    <x v="0"/>
    <s v="SWW"/>
    <s v="6509 Clairmont Dr"/>
    <x v="15"/>
    <n v="3"/>
    <n v="2"/>
    <n v="0"/>
    <n v="2"/>
    <n v="1"/>
    <n v="1993"/>
    <n v="0.182"/>
    <n v="1912"/>
    <n v="260.98"/>
    <n v="499000"/>
    <n v="285.04000000000002"/>
    <n v="545000"/>
    <n v="24.060000000000002"/>
    <n v="9.2190972488313289E-2"/>
    <x v="142"/>
    <x v="894"/>
    <x v="31"/>
    <n v="3"/>
    <x v="3"/>
    <x v="7"/>
  </r>
  <r>
    <n v="1206"/>
    <n v="1263782"/>
    <x v="0"/>
    <s v="1N"/>
    <s v="6902 Ligustrum Cv"/>
    <x v="18"/>
    <n v="4"/>
    <n v="2"/>
    <n v="1"/>
    <n v="2"/>
    <n v="2"/>
    <n v="1984"/>
    <n v="0.19700000000000001"/>
    <n v="2922"/>
    <n v="265.2"/>
    <n v="774900"/>
    <n v="268.64999999999998"/>
    <n v="785000"/>
    <n v="3.4499999999999886"/>
    <n v="1.3009049773755613E-2"/>
    <x v="103"/>
    <x v="895"/>
    <x v="31"/>
    <n v="3"/>
    <x v="3"/>
    <x v="4"/>
  </r>
  <r>
    <n v="1207"/>
    <n v="6135380"/>
    <x v="0"/>
    <s v="LS"/>
    <s v="2103 White Dove Pass"/>
    <x v="16"/>
    <n v="3"/>
    <n v="2"/>
    <n v="1"/>
    <n v="2"/>
    <n v="2"/>
    <n v="2020"/>
    <n v="0.20699999999999999"/>
    <n v="2054"/>
    <n v="267.77"/>
    <n v="550000"/>
    <n v="268.14"/>
    <n v="550750"/>
    <n v="0.37000000000000455"/>
    <n v="1.3817828733614841E-3"/>
    <x v="412"/>
    <x v="896"/>
    <x v="31"/>
    <n v="37"/>
    <x v="22"/>
    <x v="1"/>
  </r>
  <r>
    <n v="1208"/>
    <n v="3623024"/>
    <x v="0"/>
    <s v="8W"/>
    <s v="2643 Creeks Edge Pkwy"/>
    <x v="36"/>
    <n v="5"/>
    <n v="3"/>
    <n v="1"/>
    <n v="2"/>
    <n v="2"/>
    <n v="1992"/>
    <n v="0.27800000000000002"/>
    <n v="4098"/>
    <n v="280.62"/>
    <n v="1150000"/>
    <n v="253.78"/>
    <n v="1039999"/>
    <n v="-26.840000000000003"/>
    <n v="-9.5645356710141835E-2"/>
    <x v="413"/>
    <x v="897"/>
    <x v="31"/>
    <n v="29"/>
    <x v="50"/>
    <x v="61"/>
  </r>
  <r>
    <n v="1209"/>
    <n v="2163833"/>
    <x v="0"/>
    <s v="NW"/>
    <s v="10909 Centennial Trl"/>
    <x v="2"/>
    <n v="4"/>
    <n v="2"/>
    <n v="1"/>
    <n v="3"/>
    <n v="1"/>
    <n v="1997"/>
    <n v="0.73399999999999999"/>
    <n v="2994"/>
    <n v="286.91000000000003"/>
    <n v="859000"/>
    <n v="275.55"/>
    <n v="825000"/>
    <n v="-11.360000000000014"/>
    <n v="-3.9594297863441541E-2"/>
    <x v="251"/>
    <x v="898"/>
    <x v="31"/>
    <n v="123"/>
    <x v="121"/>
    <x v="36"/>
  </r>
  <r>
    <n v="1210"/>
    <n v="7015031"/>
    <x v="0"/>
    <n v="5"/>
    <s v="3719 Munson St"/>
    <x v="21"/>
    <n v="3"/>
    <n v="2"/>
    <n v="1"/>
    <n v="0"/>
    <n v="2"/>
    <n v="2015"/>
    <n v="7.0000000000000007E-2"/>
    <n v="1638"/>
    <n v="293.04000000000002"/>
    <n v="480000"/>
    <n v="286.94"/>
    <n v="470000"/>
    <n v="-6.1000000000000227"/>
    <n v="-2.0816270816270892E-2"/>
    <x v="57"/>
    <x v="899"/>
    <x v="31"/>
    <n v="140"/>
    <x v="162"/>
    <x v="0"/>
  </r>
  <r>
    <n v="1211"/>
    <n v="6367375"/>
    <x v="0"/>
    <s v="3E"/>
    <s v="6207 Parliament Dr"/>
    <x v="1"/>
    <n v="3"/>
    <n v="2"/>
    <n v="1"/>
    <n v="2"/>
    <n v="2"/>
    <n v="1972"/>
    <n v="0.17499999999999999"/>
    <n v="1409"/>
    <n v="294.54000000000002"/>
    <n v="415000"/>
    <n v="287.44"/>
    <n v="405000"/>
    <n v="-7.1000000000000227"/>
    <n v="-2.4105384667617379E-2"/>
    <x v="57"/>
    <x v="900"/>
    <x v="31"/>
    <n v="19"/>
    <x v="69"/>
    <x v="0"/>
  </r>
  <r>
    <n v="1212"/>
    <n v="2475398"/>
    <x v="0"/>
    <s v="1N"/>
    <s v="11700 Elk Park Trl"/>
    <x v="14"/>
    <n v="3"/>
    <n v="2"/>
    <n v="0"/>
    <n v="2"/>
    <n v="1"/>
    <n v="1972"/>
    <n v="0.13900000000000001"/>
    <n v="1251"/>
    <n v="299.76"/>
    <n v="375000"/>
    <n v="309.79000000000002"/>
    <n v="387550"/>
    <n v="10.03000000000003"/>
    <n v="3.3460101414465003E-2"/>
    <x v="414"/>
    <x v="901"/>
    <x v="31"/>
    <n v="8"/>
    <x v="2"/>
    <x v="8"/>
  </r>
  <r>
    <n v="1213"/>
    <n v="2570344"/>
    <x v="0"/>
    <n v="7"/>
    <s v="2010 De Verne St"/>
    <x v="26"/>
    <n v="3"/>
    <n v="2"/>
    <n v="0"/>
    <n v="0"/>
    <n v="2"/>
    <n v="1949"/>
    <n v="0.13600000000000001"/>
    <n v="1876"/>
    <n v="367.8"/>
    <n v="690000"/>
    <n v="367.8"/>
    <n v="690000"/>
    <n v="0"/>
    <n v="0"/>
    <x v="1"/>
    <x v="1"/>
    <x v="31"/>
    <n v="0"/>
    <x v="1"/>
    <x v="1"/>
  </r>
  <r>
    <n v="1214"/>
    <n v="5895751"/>
    <x v="0"/>
    <n v="5"/>
    <s v="5002 Ledesma Rd"/>
    <x v="21"/>
    <n v="2"/>
    <n v="2"/>
    <n v="0"/>
    <n v="0"/>
    <n v="1"/>
    <n v="1965"/>
    <n v="0.161"/>
    <n v="1065"/>
    <n v="388.73"/>
    <n v="414000"/>
    <n v="366.2"/>
    <n v="390000"/>
    <n v="-22.53000000000003"/>
    <n v="-5.7957965683122031E-2"/>
    <x v="266"/>
    <x v="441"/>
    <x v="31"/>
    <n v="29"/>
    <x v="50"/>
    <x v="33"/>
  </r>
  <r>
    <n v="1215"/>
    <n v="9938824"/>
    <x v="0"/>
    <n v="3"/>
    <s v="1040 Broadview St"/>
    <x v="20"/>
    <n v="3"/>
    <n v="2"/>
    <n v="0"/>
    <n v="0"/>
    <n v="1"/>
    <n v="1954"/>
    <n v="0.14399999999999999"/>
    <n v="1066"/>
    <n v="398.59"/>
    <n v="424900"/>
    <n v="440.9"/>
    <n v="470000"/>
    <n v="42.31"/>
    <n v="0.10614917584485312"/>
    <x v="371"/>
    <x v="902"/>
    <x v="31"/>
    <n v="5"/>
    <x v="16"/>
    <x v="7"/>
  </r>
  <r>
    <n v="1216"/>
    <n v="2748572"/>
    <x v="0"/>
    <n v="2"/>
    <s v="1507 Karen Ave"/>
    <x v="25"/>
    <n v="4"/>
    <n v="2"/>
    <n v="0"/>
    <n v="2"/>
    <n v="1"/>
    <n v="1950"/>
    <n v="0.214"/>
    <n v="1992"/>
    <n v="414.16"/>
    <n v="825000"/>
    <n v="426.71"/>
    <n v="850000"/>
    <n v="12.549999999999955"/>
    <n v="3.0302298628549242E-2"/>
    <x v="50"/>
    <x v="903"/>
    <x v="31"/>
    <n v="4"/>
    <x v="4"/>
    <x v="19"/>
  </r>
  <r>
    <n v="1217"/>
    <n v="1604172"/>
    <x v="0"/>
    <s v="1A"/>
    <s v="7609 Parkview Cir"/>
    <x v="34"/>
    <n v="3"/>
    <n v="2"/>
    <n v="1"/>
    <n v="2"/>
    <n v="2"/>
    <n v="1975"/>
    <n v="0.70299999999999996"/>
    <n v="2289"/>
    <n v="436.87"/>
    <n v="1000000"/>
    <n v="578.86"/>
    <n v="1325000"/>
    <n v="141.99"/>
    <n v="0.32501659532584065"/>
    <x v="415"/>
    <x v="904"/>
    <x v="31"/>
    <n v="3"/>
    <x v="3"/>
    <x v="62"/>
  </r>
  <r>
    <n v="1218"/>
    <n v="3081917"/>
    <x v="0"/>
    <n v="5"/>
    <s v="1127 Christie Dr"/>
    <x v="21"/>
    <n v="3"/>
    <n v="1"/>
    <n v="0"/>
    <n v="0"/>
    <n v="1"/>
    <n v="1935"/>
    <n v="0.221"/>
    <n v="820"/>
    <n v="485.37"/>
    <n v="398000"/>
    <n v="485.37"/>
    <n v="398000"/>
    <n v="0"/>
    <n v="0"/>
    <x v="1"/>
    <x v="1"/>
    <x v="31"/>
    <n v="155"/>
    <x v="56"/>
    <x v="1"/>
  </r>
  <r>
    <n v="1219"/>
    <n v="2340421"/>
    <x v="0"/>
    <s v="1B"/>
    <s v="2003 Sharon Ln"/>
    <x v="37"/>
    <n v="5"/>
    <n v="3"/>
    <n v="1"/>
    <n v="2"/>
    <n v="2"/>
    <n v="1965"/>
    <n v="0.41299999999999998"/>
    <n v="2490"/>
    <n v="541.37"/>
    <n v="1348000"/>
    <n v="542.16999999999996"/>
    <n v="1350000"/>
    <n v="0.79999999999995453"/>
    <n v="1.4777324196020365E-3"/>
    <x v="101"/>
    <x v="905"/>
    <x v="31"/>
    <n v="7"/>
    <x v="11"/>
    <x v="1"/>
  </r>
  <r>
    <n v="1220"/>
    <n v="2152466"/>
    <x v="0"/>
    <n v="6"/>
    <s v="2206 S 3rd St"/>
    <x v="26"/>
    <n v="3"/>
    <n v="3"/>
    <n v="0"/>
    <n v="0"/>
    <n v="2"/>
    <n v="1936"/>
    <n v="0.216"/>
    <n v="1524"/>
    <n v="574.15"/>
    <n v="875000"/>
    <n v="574.15"/>
    <n v="875000"/>
    <n v="0"/>
    <n v="0"/>
    <x v="1"/>
    <x v="1"/>
    <x v="31"/>
    <n v="131"/>
    <x v="79"/>
    <x v="1"/>
  </r>
  <r>
    <n v="1221"/>
    <n v="7256955"/>
    <x v="0"/>
    <n v="7"/>
    <s v="2208 Montclaire St"/>
    <x v="26"/>
    <n v="1"/>
    <n v="1"/>
    <n v="0"/>
    <n v="0"/>
    <n v="1"/>
    <n v="1948"/>
    <n v="0.16300000000000001"/>
    <n v="720"/>
    <n v="1180.56"/>
    <n v="850000"/>
    <n v="1147.22"/>
    <n v="826000"/>
    <n v="-33.339999999999918"/>
    <n v="-2.8240834858033408E-2"/>
    <x v="266"/>
    <x v="906"/>
    <x v="31"/>
    <n v="22"/>
    <x v="59"/>
    <x v="33"/>
  </r>
  <r>
    <n v="1222"/>
    <n v="2062303"/>
    <x v="0"/>
    <s v="3E"/>
    <s v="7601 Rio Pass"/>
    <x v="1"/>
    <n v="4"/>
    <n v="2"/>
    <n v="1"/>
    <n v="2"/>
    <n v="2"/>
    <n v="2017"/>
    <n v="0.14699999999999999"/>
    <n v="2497"/>
    <n v="172.17"/>
    <n v="429900"/>
    <n v="200.24"/>
    <n v="500000"/>
    <n v="28.070000000000022"/>
    <n v="0.16303653365859339"/>
    <x v="416"/>
    <x v="907"/>
    <x v="32"/>
    <n v="3"/>
    <x v="3"/>
    <x v="21"/>
  </r>
  <r>
    <n v="1223"/>
    <n v="8947117"/>
    <x v="0"/>
    <s v="LS"/>
    <s v="7501 Ecureil Dr"/>
    <x v="11"/>
    <n v="4"/>
    <n v="3"/>
    <n v="1"/>
    <n v="3"/>
    <n v="2"/>
    <n v="2020"/>
    <n v="0.25"/>
    <n v="3504"/>
    <n v="175.47"/>
    <n v="614841"/>
    <n v="179.48"/>
    <n v="628915"/>
    <n v="4.0099999999999909"/>
    <n v="2.2852909329230016E-2"/>
    <x v="417"/>
    <x v="908"/>
    <x v="32"/>
    <n v="21"/>
    <x v="0"/>
    <x v="8"/>
  </r>
  <r>
    <n v="1224"/>
    <n v="3093708"/>
    <x v="0"/>
    <s v="SWE"/>
    <s v="3604 Sawmill Dr"/>
    <x v="15"/>
    <n v="4"/>
    <n v="2"/>
    <n v="1"/>
    <n v="2"/>
    <n v="2"/>
    <n v="1996"/>
    <n v="0.20399999999999999"/>
    <n v="3250"/>
    <n v="176.92"/>
    <n v="575000"/>
    <n v="200"/>
    <n v="650000"/>
    <n v="23.080000000000013"/>
    <n v="0.13045444268595985"/>
    <x v="116"/>
    <x v="909"/>
    <x v="32"/>
    <n v="0"/>
    <x v="1"/>
    <x v="23"/>
  </r>
  <r>
    <n v="1225"/>
    <n v="7048086"/>
    <x v="0"/>
    <s v="NE"/>
    <s v="1608 Bush Coat Ln"/>
    <x v="28"/>
    <n v="3"/>
    <n v="2"/>
    <n v="0"/>
    <n v="2"/>
    <n v="1"/>
    <n v="2004"/>
    <n v="0.13800000000000001"/>
    <n v="1636"/>
    <n v="181.05"/>
    <n v="296200"/>
    <n v="184.29"/>
    <n v="301500"/>
    <n v="3.2399999999999807"/>
    <n v="1.7895608947804367E-2"/>
    <x v="418"/>
    <x v="910"/>
    <x v="32"/>
    <n v="3"/>
    <x v="3"/>
    <x v="12"/>
  </r>
  <r>
    <n v="1226"/>
    <n v="7307731"/>
    <x v="0"/>
    <s v="RRW"/>
    <s v="15015 Savannah Heights Dr"/>
    <x v="27"/>
    <n v="4"/>
    <n v="2"/>
    <n v="1"/>
    <n v="2"/>
    <n v="2"/>
    <n v="2000"/>
    <n v="0.184"/>
    <n v="2727"/>
    <n v="182.43"/>
    <n v="497500"/>
    <n v="185.19"/>
    <n v="505000"/>
    <n v="2.7599999999999909"/>
    <n v="1.5129090610096972E-2"/>
    <x v="166"/>
    <x v="911"/>
    <x v="32"/>
    <n v="42"/>
    <x v="40"/>
    <x v="4"/>
  </r>
  <r>
    <n v="1227"/>
    <n v="7935959"/>
    <x v="0"/>
    <s v="W"/>
    <s v="7328 Covered Bridge Dr"/>
    <x v="30"/>
    <n v="4"/>
    <n v="4"/>
    <n v="0"/>
    <n v="2"/>
    <n v="2"/>
    <n v="2005"/>
    <n v="0.20699999999999999"/>
    <n v="3726"/>
    <n v="194.58"/>
    <n v="725000"/>
    <n v="187.87"/>
    <n v="700000"/>
    <n v="-6.710000000000008"/>
    <n v="-3.4484530784253301E-2"/>
    <x v="82"/>
    <x v="32"/>
    <x v="32"/>
    <n v="35"/>
    <x v="65"/>
    <x v="33"/>
  </r>
  <r>
    <n v="1228"/>
    <n v="8277990"/>
    <x v="0"/>
    <s v="N"/>
    <s v="15804 Celosia St"/>
    <x v="5"/>
    <n v="4"/>
    <n v="3"/>
    <n v="0"/>
    <n v="2"/>
    <n v="2"/>
    <n v="2020"/>
    <n v="0.109"/>
    <n v="2406"/>
    <n v="195.64"/>
    <n v="470705"/>
    <n v="195.51"/>
    <n v="470405"/>
    <n v="-0.12999999999999545"/>
    <n v="-6.6448579022692429E-4"/>
    <x v="419"/>
    <x v="912"/>
    <x v="32"/>
    <n v="8"/>
    <x v="2"/>
    <x v="1"/>
  </r>
  <r>
    <n v="1229"/>
    <n v="8395566"/>
    <x v="0"/>
    <s v="SWE"/>
    <s v="1006 Winifred Dr"/>
    <x v="9"/>
    <n v="3"/>
    <n v="2"/>
    <n v="1"/>
    <n v="2"/>
    <n v="2"/>
    <n v="2020"/>
    <n v="0.11799999999999999"/>
    <n v="1755"/>
    <n v="196.63"/>
    <n v="345090"/>
    <n v="198.6"/>
    <n v="348540"/>
    <n v="1.9699999999999989"/>
    <n v="1.0018817067588866E-2"/>
    <x v="420"/>
    <x v="913"/>
    <x v="32"/>
    <n v="40"/>
    <x v="88"/>
    <x v="12"/>
  </r>
  <r>
    <n v="1230"/>
    <n v="5209110"/>
    <x v="0"/>
    <s v="NW"/>
    <s v="11109 Cut Plains Loop"/>
    <x v="2"/>
    <n v="4"/>
    <n v="3"/>
    <n v="1"/>
    <n v="2"/>
    <n v="2"/>
    <n v="2016"/>
    <n v="0.192"/>
    <n v="2909"/>
    <n v="214.85"/>
    <n v="625000"/>
    <n v="235.48"/>
    <n v="685000"/>
    <n v="20.629999999999995"/>
    <n v="9.6020479404235498E-2"/>
    <x v="74"/>
    <x v="914"/>
    <x v="32"/>
    <n v="3"/>
    <x v="3"/>
    <x v="30"/>
  </r>
  <r>
    <n v="1231"/>
    <n v="4792438"/>
    <x v="0"/>
    <s v="RN"/>
    <s v="5000 Bluffton Cv"/>
    <x v="39"/>
    <n v="4"/>
    <n v="3"/>
    <n v="1"/>
    <n v="3"/>
    <n v="2"/>
    <n v="1999"/>
    <n v="0.28599999999999998"/>
    <n v="3304"/>
    <n v="234.56"/>
    <n v="775000"/>
    <n v="249.7"/>
    <n v="825000"/>
    <n v="15.139999999999986"/>
    <n v="6.4546384720327366E-2"/>
    <x v="114"/>
    <x v="915"/>
    <x v="32"/>
    <n v="3"/>
    <x v="3"/>
    <x v="15"/>
  </r>
  <r>
    <n v="1232"/>
    <n v="1025709"/>
    <x v="0"/>
    <s v="2N"/>
    <s v="8424 Jamestown Dr"/>
    <x v="19"/>
    <n v="3"/>
    <n v="2"/>
    <n v="0"/>
    <n v="2"/>
    <n v="1"/>
    <n v="1969"/>
    <n v="0.23"/>
    <n v="1258"/>
    <n v="238.47"/>
    <n v="300000"/>
    <n v="279.01"/>
    <n v="351000"/>
    <n v="40.539999999999992"/>
    <n v="0.17000041933995888"/>
    <x v="210"/>
    <x v="916"/>
    <x v="32"/>
    <n v="3"/>
    <x v="3"/>
    <x v="15"/>
  </r>
  <r>
    <n v="1233"/>
    <n v="7515635"/>
    <x v="0"/>
    <s v="RN"/>
    <s v="4400 Canoas Dr"/>
    <x v="39"/>
    <n v="4"/>
    <n v="2"/>
    <n v="1"/>
    <n v="2"/>
    <n v="2"/>
    <n v="2000"/>
    <n v="0.26300000000000001"/>
    <n v="3883"/>
    <n v="239.25"/>
    <n v="929000"/>
    <n v="233.07"/>
    <n v="905000"/>
    <n v="-6.1800000000000068"/>
    <n v="-2.5830721003134823E-2"/>
    <x v="266"/>
    <x v="917"/>
    <x v="32"/>
    <n v="78"/>
    <x v="106"/>
    <x v="33"/>
  </r>
  <r>
    <n v="1234"/>
    <n v="2684836"/>
    <x v="0"/>
    <n v="3"/>
    <s v="5517 Northdale Dr"/>
    <x v="20"/>
    <n v="4"/>
    <n v="2"/>
    <n v="0"/>
    <n v="2"/>
    <n v="1"/>
    <n v="1963"/>
    <n v="0.23599999999999999"/>
    <n v="2036"/>
    <n v="245.09"/>
    <n v="499000"/>
    <n v="245.09"/>
    <n v="499000"/>
    <n v="0"/>
    <n v="0"/>
    <x v="1"/>
    <x v="1"/>
    <x v="32"/>
    <n v="12"/>
    <x v="28"/>
    <x v="1"/>
  </r>
  <r>
    <n v="1235"/>
    <n v="5434568"/>
    <x v="0"/>
    <s v="2N"/>
    <s v="9403 E Meadow Vale"/>
    <x v="19"/>
    <n v="4"/>
    <n v="2"/>
    <n v="0"/>
    <n v="2"/>
    <n v="1"/>
    <n v="1972"/>
    <n v="0.17799999999999999"/>
    <n v="1386"/>
    <n v="263.35000000000002"/>
    <n v="365000"/>
    <n v="263.35000000000002"/>
    <n v="365000"/>
    <n v="0"/>
    <n v="0"/>
    <x v="1"/>
    <x v="1"/>
    <x v="32"/>
    <n v="9"/>
    <x v="2"/>
    <x v="1"/>
  </r>
  <r>
    <n v="1236"/>
    <n v="9702053"/>
    <x v="0"/>
    <s v="8W"/>
    <s v="9257 Scenic Bluff Dr"/>
    <x v="36"/>
    <n v="4"/>
    <n v="3"/>
    <n v="1"/>
    <n v="2"/>
    <n v="2"/>
    <n v="1992"/>
    <n v="0.28000000000000003"/>
    <n v="3235"/>
    <n v="267.39"/>
    <n v="865000"/>
    <n v="274.5"/>
    <n v="888000"/>
    <n v="7.1100000000000136"/>
    <n v="2.6590373611578646E-2"/>
    <x v="323"/>
    <x v="918"/>
    <x v="32"/>
    <n v="3"/>
    <x v="3"/>
    <x v="19"/>
  </r>
  <r>
    <n v="1237"/>
    <n v="7573623"/>
    <x v="0"/>
    <s v="SWE"/>
    <s v="11325 Stormy Ridge Rd"/>
    <x v="13"/>
    <n v="3"/>
    <n v="2"/>
    <n v="0"/>
    <n v="2"/>
    <n v="1"/>
    <n v="1988"/>
    <n v="0.19"/>
    <n v="1919"/>
    <n v="278.79000000000002"/>
    <n v="535000"/>
    <n v="299.64"/>
    <n v="575000"/>
    <n v="20.849999999999966"/>
    <n v="7.4787474443129109E-2"/>
    <x v="26"/>
    <x v="919"/>
    <x v="32"/>
    <n v="3"/>
    <x v="3"/>
    <x v="2"/>
  </r>
  <r>
    <n v="1238"/>
    <n v="4693519"/>
    <x v="0"/>
    <s v="UT"/>
    <s v="601 E 38th St"/>
    <x v="32"/>
    <n v="5"/>
    <n v="2"/>
    <n v="0"/>
    <n v="2"/>
    <n v="1"/>
    <n v="1935"/>
    <n v="0.16300000000000001"/>
    <n v="2115"/>
    <n v="307.33"/>
    <n v="650000"/>
    <n v="295.51"/>
    <n v="625000"/>
    <n v="-11.819999999999993"/>
    <n v="-3.8460286987928263E-2"/>
    <x v="82"/>
    <x v="871"/>
    <x v="32"/>
    <n v="18"/>
    <x v="95"/>
    <x v="33"/>
  </r>
  <r>
    <n v="1239"/>
    <n v="2407208"/>
    <x v="0"/>
    <n v="3"/>
    <s v="2118 Vanderbilt Ln"/>
    <x v="20"/>
    <n v="3"/>
    <n v="3"/>
    <n v="0"/>
    <n v="2"/>
    <n v="2"/>
    <n v="1963"/>
    <n v="0.23"/>
    <n v="1728"/>
    <n v="312.5"/>
    <n v="540000"/>
    <n v="303.82"/>
    <n v="525000"/>
    <n v="-8.6800000000000068"/>
    <n v="-2.7776000000000023E-2"/>
    <x v="25"/>
    <x v="629"/>
    <x v="32"/>
    <n v="40"/>
    <x v="88"/>
    <x v="17"/>
  </r>
  <r>
    <n v="1240"/>
    <n v="8100041"/>
    <x v="0"/>
    <n v="2"/>
    <s v="7517 Delafield Ln"/>
    <x v="12"/>
    <n v="3"/>
    <n v="2"/>
    <n v="0"/>
    <n v="0"/>
    <n v="1"/>
    <n v="1954"/>
    <n v="0.25"/>
    <n v="1479"/>
    <n v="337.39"/>
    <n v="499000"/>
    <n v="353.09"/>
    <n v="522222"/>
    <n v="15.699999999999989"/>
    <n v="4.6533685052906101E-2"/>
    <x v="421"/>
    <x v="920"/>
    <x v="32"/>
    <n v="5"/>
    <x v="4"/>
    <x v="19"/>
  </r>
  <r>
    <n v="1241"/>
    <n v="1589118"/>
    <x v="0"/>
    <s v="1N"/>
    <s v="11718 Big Trl"/>
    <x v="14"/>
    <n v="3"/>
    <n v="2"/>
    <n v="0"/>
    <n v="2"/>
    <n v="1"/>
    <n v="1972"/>
    <n v="0.17299999999999999"/>
    <n v="1312"/>
    <n v="342.23"/>
    <n v="449000"/>
    <n v="342.23"/>
    <n v="449000"/>
    <n v="0"/>
    <n v="0"/>
    <x v="1"/>
    <x v="1"/>
    <x v="32"/>
    <n v="26"/>
    <x v="36"/>
    <x v="1"/>
  </r>
  <r>
    <n v="1242"/>
    <n v="6257606"/>
    <x v="0"/>
    <n v="6"/>
    <s v="1505 Rockdale Cir #A"/>
    <x v="26"/>
    <n v="4"/>
    <n v="2"/>
    <n v="1"/>
    <n v="1"/>
    <n v="2"/>
    <n v="2013"/>
    <n v="0.12"/>
    <n v="1805"/>
    <n v="348.48"/>
    <n v="629000"/>
    <n v="351.8"/>
    <n v="634990"/>
    <n v="3.3199999999999932"/>
    <n v="9.5270890725435986E-3"/>
    <x v="422"/>
    <x v="921"/>
    <x v="32"/>
    <n v="73"/>
    <x v="158"/>
    <x v="12"/>
  </r>
  <r>
    <n v="1243"/>
    <n v="7886123"/>
    <x v="0"/>
    <n v="7"/>
    <s v="1704 Kinney Ave"/>
    <x v="26"/>
    <n v="4"/>
    <n v="3"/>
    <n v="0"/>
    <n v="0"/>
    <n v="2"/>
    <n v="1951"/>
    <n v="0.23599999999999999"/>
    <n v="2875"/>
    <n v="370.09"/>
    <n v="1064000"/>
    <n v="361.25"/>
    <n v="1038600"/>
    <n v="-8.839999999999975"/>
    <n v="-2.3886081763895204E-2"/>
    <x v="423"/>
    <x v="922"/>
    <x v="32"/>
    <n v="3"/>
    <x v="3"/>
    <x v="33"/>
  </r>
  <r>
    <n v="1244"/>
    <n v="5806814"/>
    <x v="0"/>
    <n v="5"/>
    <s v="2406 E 16th St"/>
    <x v="24"/>
    <n v="4"/>
    <n v="4"/>
    <n v="0"/>
    <n v="2"/>
    <n v="2"/>
    <n v="2015"/>
    <n v="0.11799999999999999"/>
    <n v="1818"/>
    <n v="426.29"/>
    <n v="775000"/>
    <n v="426.29"/>
    <n v="775000"/>
    <n v="0"/>
    <n v="0"/>
    <x v="1"/>
    <x v="1"/>
    <x v="32"/>
    <n v="3"/>
    <x v="3"/>
    <x v="1"/>
  </r>
  <r>
    <n v="1245"/>
    <n v="1993290"/>
    <x v="0"/>
    <n v="6"/>
    <s v="518 E Live Oak St"/>
    <x v="26"/>
    <n v="2"/>
    <n v="2"/>
    <n v="0"/>
    <n v="1"/>
    <n v="2"/>
    <n v="1935"/>
    <n v="9.9000000000000005E-2"/>
    <n v="1296"/>
    <n v="536.27"/>
    <n v="695000"/>
    <n v="543.98"/>
    <n v="705000"/>
    <n v="7.7100000000000364"/>
    <n v="1.4377086169280469E-2"/>
    <x v="4"/>
    <x v="923"/>
    <x v="32"/>
    <n v="7"/>
    <x v="11"/>
    <x v="4"/>
  </r>
  <r>
    <n v="1246"/>
    <n v="1255141"/>
    <x v="0"/>
    <n v="6"/>
    <s v="1227 Newning Ave #8"/>
    <x v="26"/>
    <n v="3"/>
    <n v="3"/>
    <n v="1"/>
    <n v="2"/>
    <n v="2"/>
    <n v="2012"/>
    <n v="0.1"/>
    <n v="2020"/>
    <n v="594.05999999999995"/>
    <n v="1200000"/>
    <n v="600"/>
    <n v="1212000"/>
    <n v="5.9400000000000546"/>
    <n v="9.9989900010100923E-3"/>
    <x v="27"/>
    <x v="924"/>
    <x v="32"/>
    <n v="5"/>
    <x v="16"/>
    <x v="4"/>
  </r>
  <r>
    <n v="1247"/>
    <n v="8480610"/>
    <x v="0"/>
    <s v="NE"/>
    <s v="1308 July Dr"/>
    <x v="10"/>
    <n v="3"/>
    <n v="2"/>
    <n v="1"/>
    <n v="2"/>
    <n v="1"/>
    <n v="1974"/>
    <n v="0.39200000000000002"/>
    <n v="2450"/>
    <n v="146.53"/>
    <n v="359000"/>
    <n v="155.91999999999999"/>
    <n v="382000"/>
    <n v="9.3899999999999864"/>
    <n v="6.4082440455879255E-2"/>
    <x v="323"/>
    <x v="925"/>
    <x v="33"/>
    <n v="4"/>
    <x v="4"/>
    <x v="19"/>
  </r>
  <r>
    <n v="1248"/>
    <n v="7314764"/>
    <x v="0"/>
    <s v="5E"/>
    <s v="1632 Caballo Blanco Rd"/>
    <x v="4"/>
    <n v="3"/>
    <n v="2"/>
    <n v="1"/>
    <n v="2"/>
    <n v="2"/>
    <n v="2018"/>
    <n v="0.115"/>
    <n v="1921"/>
    <n v="161.37"/>
    <n v="310000"/>
    <n v="174.39"/>
    <n v="335000"/>
    <n v="13.019999999999982"/>
    <n v="8.0684142033835171E-2"/>
    <x v="50"/>
    <x v="926"/>
    <x v="33"/>
    <n v="4"/>
    <x v="2"/>
    <x v="19"/>
  </r>
  <r>
    <n v="1249"/>
    <n v="3735936"/>
    <x v="0"/>
    <s v="SWE"/>
    <s v="1008 Winifred Dr"/>
    <x v="9"/>
    <n v="4"/>
    <n v="3"/>
    <n v="1"/>
    <n v="2"/>
    <n v="2"/>
    <n v="2020"/>
    <n v="0.11799999999999999"/>
    <n v="2152"/>
    <n v="167.26"/>
    <n v="359940"/>
    <n v="167.26"/>
    <n v="359940"/>
    <n v="0"/>
    <n v="0"/>
    <x v="1"/>
    <x v="1"/>
    <x v="33"/>
    <n v="60"/>
    <x v="24"/>
    <x v="1"/>
  </r>
  <r>
    <n v="1250"/>
    <n v="2892276"/>
    <x v="0"/>
    <s v="NE"/>
    <s v="10920 Worn Sole Dr"/>
    <x v="28"/>
    <n v="4"/>
    <n v="3"/>
    <n v="0"/>
    <n v="2"/>
    <n v="2"/>
    <n v="2012"/>
    <n v="0.10100000000000001"/>
    <n v="1909"/>
    <n v="167.57"/>
    <n v="319900"/>
    <n v="175.48"/>
    <n v="335000"/>
    <n v="7.9099999999999966"/>
    <n v="4.7204153488094508E-2"/>
    <x v="18"/>
    <x v="927"/>
    <x v="33"/>
    <n v="5"/>
    <x v="16"/>
    <x v="8"/>
  </r>
  <r>
    <n v="1251"/>
    <n v="9020914"/>
    <x v="0"/>
    <s v="NE"/>
    <s v="11504 Oltons Bluff Cv"/>
    <x v="28"/>
    <n v="4"/>
    <n v="2"/>
    <n v="0"/>
    <n v="2"/>
    <n v="1"/>
    <n v="2006"/>
    <n v="0.154"/>
    <n v="1810"/>
    <n v="172.38"/>
    <n v="312000"/>
    <n v="198.9"/>
    <n v="360000"/>
    <n v="26.52000000000001"/>
    <n v="0.15384615384615391"/>
    <x v="225"/>
    <x v="928"/>
    <x v="33"/>
    <n v="2"/>
    <x v="6"/>
    <x v="15"/>
  </r>
  <r>
    <n v="1252"/>
    <n v="1484657"/>
    <x v="0"/>
    <s v="HD"/>
    <s v="12571 Mesa Verde Dr"/>
    <x v="7"/>
    <n v="5"/>
    <n v="4"/>
    <n v="0"/>
    <n v="3"/>
    <n v="2"/>
    <n v="2017"/>
    <n v="0.26"/>
    <n v="3207"/>
    <n v="179.3"/>
    <n v="575000"/>
    <n v="179.3"/>
    <n v="575000"/>
    <n v="0"/>
    <n v="0"/>
    <x v="1"/>
    <x v="1"/>
    <x v="33"/>
    <n v="0"/>
    <x v="1"/>
    <x v="1"/>
  </r>
  <r>
    <n v="1253"/>
    <n v="8823424"/>
    <x v="0"/>
    <s v="LS"/>
    <s v="8901 Geranium Cv"/>
    <x v="11"/>
    <n v="5"/>
    <n v="4"/>
    <n v="1"/>
    <n v="3"/>
    <n v="2"/>
    <n v="2011"/>
    <n v="0.28499999999999998"/>
    <n v="3996"/>
    <n v="187.44"/>
    <n v="749000"/>
    <n v="190.82"/>
    <n v="762500"/>
    <n v="3.3799999999999955"/>
    <n v="1.8032437046521528E-2"/>
    <x v="80"/>
    <x v="929"/>
    <x v="33"/>
    <n v="6"/>
    <x v="16"/>
    <x v="8"/>
  </r>
  <r>
    <n v="1254"/>
    <n v="8164990"/>
    <x v="0"/>
    <s v="10S"/>
    <s v="1804 Sarong Way"/>
    <x v="9"/>
    <n v="3"/>
    <n v="2"/>
    <n v="0"/>
    <n v="2"/>
    <n v="1"/>
    <n v="2000"/>
    <n v="0.155"/>
    <n v="1890"/>
    <n v="193.12"/>
    <n v="365000"/>
    <n v="203.7"/>
    <n v="385000"/>
    <n v="10.579999999999984"/>
    <n v="5.4784589892294865E-2"/>
    <x v="64"/>
    <x v="528"/>
    <x v="33"/>
    <n v="5"/>
    <x v="16"/>
    <x v="10"/>
  </r>
  <r>
    <n v="1255"/>
    <n v="4217777"/>
    <x v="0"/>
    <s v="HD"/>
    <s v="628 Naples Ln"/>
    <x v="7"/>
    <n v="4"/>
    <n v="3"/>
    <n v="0"/>
    <n v="3"/>
    <n v="1"/>
    <n v="2014"/>
    <n v="0.34"/>
    <n v="3245"/>
    <n v="200.31"/>
    <n v="649999"/>
    <n v="200.31"/>
    <n v="650000"/>
    <n v="0"/>
    <n v="0"/>
    <x v="424"/>
    <x v="930"/>
    <x v="33"/>
    <n v="3"/>
    <x v="3"/>
    <x v="1"/>
  </r>
  <r>
    <n v="1256"/>
    <n v="6397289"/>
    <x v="0"/>
    <s v="HD"/>
    <s v="313 TWO CREEKS Ln"/>
    <x v="7"/>
    <n v="4"/>
    <n v="4"/>
    <n v="1"/>
    <n v="3"/>
    <n v="1"/>
    <n v="2020"/>
    <n v="0"/>
    <n v="4004"/>
    <n v="209.18"/>
    <n v="837545"/>
    <n v="208.79"/>
    <n v="835980"/>
    <n v="-0.39000000000001478"/>
    <n v="-1.8644229849890752E-3"/>
    <x v="425"/>
    <x v="931"/>
    <x v="33"/>
    <n v="188"/>
    <x v="163"/>
    <x v="1"/>
  </r>
  <r>
    <n v="1257"/>
    <n v="3010484"/>
    <x v="0"/>
    <s v="10N"/>
    <s v="6307 Cannonleague Dr"/>
    <x v="31"/>
    <n v="3"/>
    <n v="2"/>
    <n v="1"/>
    <n v="2"/>
    <n v="1"/>
    <n v="1979"/>
    <n v="0.16200000000000001"/>
    <n v="2040"/>
    <n v="220.1"/>
    <n v="449000"/>
    <n v="199.72"/>
    <n v="407422"/>
    <n v="-20.379999999999995"/>
    <n v="-9.2594275329395709E-2"/>
    <x v="426"/>
    <x v="932"/>
    <x v="33"/>
    <n v="17"/>
    <x v="27"/>
    <x v="26"/>
  </r>
  <r>
    <n v="1258"/>
    <n v="6218178"/>
    <x v="0"/>
    <s v="RRW"/>
    <s v="14706 Catarina Way"/>
    <x v="27"/>
    <n v="4"/>
    <n v="3"/>
    <n v="0"/>
    <n v="1"/>
    <n v="2"/>
    <n v="2017"/>
    <n v="0.09"/>
    <n v="2476"/>
    <n v="222.13"/>
    <n v="550000"/>
    <n v="222.54"/>
    <n v="551000"/>
    <n v="0.40999999999999659"/>
    <n v="1.8457659928870329E-3"/>
    <x v="96"/>
    <x v="315"/>
    <x v="33"/>
    <n v="5"/>
    <x v="3"/>
    <x v="1"/>
  </r>
  <r>
    <n v="1259"/>
    <n v="1988976"/>
    <x v="0"/>
    <s v="HD"/>
    <s v="315 Cistern Way"/>
    <x v="7"/>
    <n v="4"/>
    <n v="3"/>
    <n v="0"/>
    <n v="2"/>
    <n v="1"/>
    <n v="2020"/>
    <n v="0.34"/>
    <n v="2785"/>
    <n v="223.83"/>
    <n v="623361"/>
    <n v="220.11"/>
    <n v="613000"/>
    <n v="-3.7199999999999989"/>
    <n v="-1.6619756064870653E-2"/>
    <x v="427"/>
    <x v="933"/>
    <x v="33"/>
    <n v="25"/>
    <x v="36"/>
    <x v="0"/>
  </r>
  <r>
    <n v="1260"/>
    <n v="5257614"/>
    <x v="0"/>
    <n v="11"/>
    <s v="4604 Magin Meadow Dr"/>
    <x v="8"/>
    <n v="3"/>
    <n v="2"/>
    <n v="0"/>
    <n v="0"/>
    <n v="1"/>
    <n v="2005"/>
    <n v="8.3000000000000004E-2"/>
    <n v="1122"/>
    <n v="230.84"/>
    <n v="259000"/>
    <n v="218.36"/>
    <n v="245000"/>
    <n v="-12.47999999999999"/>
    <n v="-5.4063420551030972E-2"/>
    <x v="150"/>
    <x v="807"/>
    <x v="33"/>
    <n v="57"/>
    <x v="138"/>
    <x v="17"/>
  </r>
  <r>
    <n v="1261"/>
    <n v="9238594"/>
    <x v="0"/>
    <s v="LS"/>
    <s v="226 Sumalt Gap Way"/>
    <x v="11"/>
    <n v="3"/>
    <n v="2"/>
    <n v="0"/>
    <n v="2"/>
    <n v="1"/>
    <n v="2018"/>
    <n v="0.17899999999999999"/>
    <n v="2270"/>
    <n v="235.64"/>
    <n v="534900"/>
    <n v="242.29"/>
    <n v="550000"/>
    <n v="6.6500000000000057"/>
    <n v="2.8221015107791573E-2"/>
    <x v="18"/>
    <x v="934"/>
    <x v="33"/>
    <n v="0"/>
    <x v="1"/>
    <x v="8"/>
  </r>
  <r>
    <n v="1262"/>
    <n v="7990938"/>
    <x v="0"/>
    <n v="3"/>
    <s v="4504 Night Owl Ln #3"/>
    <x v="20"/>
    <n v="3"/>
    <n v="2"/>
    <n v="1"/>
    <n v="2"/>
    <n v="2"/>
    <n v="2019"/>
    <n v="6.8000000000000005E-2"/>
    <n v="2433"/>
    <n v="258.52999999999997"/>
    <n v="629000"/>
    <n v="254.21"/>
    <n v="618500"/>
    <n v="-4.3199999999999648"/>
    <n v="-1.6709859590763026E-2"/>
    <x v="428"/>
    <x v="935"/>
    <x v="33"/>
    <n v="45"/>
    <x v="68"/>
    <x v="0"/>
  </r>
  <r>
    <n v="1263"/>
    <n v="3996504"/>
    <x v="0"/>
    <s v="RN"/>
    <s v="9108 Bayshore Bnd #29"/>
    <x v="2"/>
    <n v="3"/>
    <n v="2"/>
    <n v="0"/>
    <n v="2"/>
    <n v="1"/>
    <n v="2016"/>
    <n v="0.34499999999999997"/>
    <n v="2016"/>
    <n v="277.73"/>
    <n v="559900"/>
    <n v="302.58"/>
    <n v="610000"/>
    <n v="24.849999999999966"/>
    <n v="8.9475389767039809E-2"/>
    <x v="307"/>
    <x v="936"/>
    <x v="33"/>
    <n v="4"/>
    <x v="4"/>
    <x v="15"/>
  </r>
  <r>
    <n v="1264"/>
    <n v="2116649"/>
    <x v="0"/>
    <n v="11"/>
    <s v="5708 Fence Row"/>
    <x v="8"/>
    <n v="3"/>
    <n v="2"/>
    <n v="0"/>
    <n v="2"/>
    <n v="1"/>
    <n v="1983"/>
    <n v="0.13600000000000001"/>
    <n v="1073"/>
    <n v="288.91000000000003"/>
    <n v="310000"/>
    <n v="277.73"/>
    <n v="298000"/>
    <n v="-11.180000000000007"/>
    <n v="-3.8697172129729E-2"/>
    <x v="253"/>
    <x v="496"/>
    <x v="33"/>
    <n v="10"/>
    <x v="28"/>
    <x v="0"/>
  </r>
  <r>
    <n v="1265"/>
    <n v="5439086"/>
    <x v="0"/>
    <s v="1A"/>
    <s v="4302 Wild Plum Ct"/>
    <x v="34"/>
    <n v="4"/>
    <n v="4"/>
    <n v="1"/>
    <n v="3"/>
    <n v="2"/>
    <n v="1990"/>
    <n v="3.109"/>
    <n v="5024"/>
    <n v="298.55"/>
    <n v="1499900"/>
    <n v="298.55"/>
    <n v="1499900"/>
    <n v="0"/>
    <n v="0"/>
    <x v="1"/>
    <x v="1"/>
    <x v="33"/>
    <n v="74"/>
    <x v="158"/>
    <x v="1"/>
  </r>
  <r>
    <n v="1266"/>
    <n v="5960780"/>
    <x v="0"/>
    <s v="1N"/>
    <s v="6511 Hillside Hollow Dr"/>
    <x v="18"/>
    <n v="3"/>
    <n v="2"/>
    <n v="1"/>
    <n v="2"/>
    <n v="2"/>
    <n v="1993"/>
    <n v="0.16900000000000001"/>
    <n v="2408"/>
    <n v="304.38"/>
    <n v="732950"/>
    <n v="323.92"/>
    <n v="780000"/>
    <n v="19.54000000000002"/>
    <n v="6.4196070701097382E-2"/>
    <x v="429"/>
    <x v="937"/>
    <x v="33"/>
    <n v="5"/>
    <x v="16"/>
    <x v="7"/>
  </r>
  <r>
    <n v="1267"/>
    <n v="6947526"/>
    <x v="0"/>
    <s v="10S"/>
    <s v="3415 Clarksburg Dr"/>
    <x v="31"/>
    <n v="3"/>
    <n v="2"/>
    <n v="0"/>
    <n v="2"/>
    <n v="1"/>
    <n v="1979"/>
    <n v="0.16900000000000001"/>
    <n v="1459"/>
    <n v="325.57"/>
    <n v="475000"/>
    <n v="366.69"/>
    <n v="535000"/>
    <n v="41.120000000000005"/>
    <n v="0.1263015634118623"/>
    <x v="74"/>
    <x v="938"/>
    <x v="33"/>
    <n v="4"/>
    <x v="3"/>
    <x v="30"/>
  </r>
  <r>
    <n v="1268"/>
    <n v="1603367"/>
    <x v="0"/>
    <n v="2"/>
    <s v="7513 Meadowview Ln"/>
    <x v="12"/>
    <n v="4"/>
    <n v="2"/>
    <n v="0"/>
    <n v="2"/>
    <n v="1"/>
    <n v="1954"/>
    <n v="0.245"/>
    <n v="1269"/>
    <n v="350.67"/>
    <n v="445000"/>
    <n v="386.45"/>
    <n v="490400"/>
    <n v="35.779999999999973"/>
    <n v="0.10203325063449958"/>
    <x v="430"/>
    <x v="939"/>
    <x v="33"/>
    <n v="2"/>
    <x v="6"/>
    <x v="7"/>
  </r>
  <r>
    <n v="1269"/>
    <n v="5573089"/>
    <x v="0"/>
    <n v="5"/>
    <s v="1708 E M Franklin Ave #A"/>
    <x v="21"/>
    <n v="3"/>
    <n v="3"/>
    <n v="0"/>
    <n v="2"/>
    <n v="2"/>
    <n v="2016"/>
    <n v="0.126"/>
    <n v="1863"/>
    <n v="359.58"/>
    <n v="669900"/>
    <n v="359.63"/>
    <n v="670000"/>
    <n v="5.0000000000011369E-2"/>
    <n v="1.3905111518997546E-4"/>
    <x v="107"/>
    <x v="940"/>
    <x v="33"/>
    <n v="111"/>
    <x v="118"/>
    <x v="1"/>
  </r>
  <r>
    <n v="1270"/>
    <n v="1128286"/>
    <x v="0"/>
    <s v="10N"/>
    <s v="4606 Packsaddle Pass"/>
    <x v="31"/>
    <n v="3"/>
    <n v="2"/>
    <n v="0"/>
    <n v="2"/>
    <n v="1"/>
    <n v="1966"/>
    <n v="0.254"/>
    <n v="1666"/>
    <n v="375.15"/>
    <n v="625000"/>
    <n v="378.9"/>
    <n v="631250"/>
    <n v="3.75"/>
    <n v="9.9960015993602568E-3"/>
    <x v="431"/>
    <x v="924"/>
    <x v="33"/>
    <n v="2"/>
    <x v="5"/>
    <x v="12"/>
  </r>
  <r>
    <n v="1271"/>
    <n v="9202951"/>
    <x v="0"/>
    <n v="3"/>
    <s v="3400 E Martin Luther King Jr Blvd"/>
    <x v="21"/>
    <n v="4"/>
    <n v="2"/>
    <n v="0"/>
    <n v="0"/>
    <n v="1"/>
    <n v="1963"/>
    <n v="0.16600000000000001"/>
    <n v="1060"/>
    <n v="377.36"/>
    <n v="400000"/>
    <n v="363.21"/>
    <n v="385000"/>
    <n v="-14.150000000000034"/>
    <n v="-3.7497350010600047E-2"/>
    <x v="25"/>
    <x v="941"/>
    <x v="33"/>
    <n v="13"/>
    <x v="30"/>
    <x v="17"/>
  </r>
  <r>
    <n v="1272"/>
    <n v="6234123"/>
    <x v="0"/>
    <n v="2"/>
    <s v="7801 Northwest Dr"/>
    <x v="25"/>
    <n v="3"/>
    <n v="2"/>
    <n v="0"/>
    <n v="0"/>
    <n v="1"/>
    <n v="1956"/>
    <n v="0.16700000000000001"/>
    <n v="1225"/>
    <n v="407.35"/>
    <n v="499000"/>
    <n v="395.92"/>
    <n v="485000"/>
    <n v="-11.430000000000007"/>
    <n v="-2.8059408371179591E-2"/>
    <x v="150"/>
    <x v="942"/>
    <x v="33"/>
    <n v="0"/>
    <x v="1"/>
    <x v="17"/>
  </r>
  <r>
    <n v="1273"/>
    <n v="2607536"/>
    <x v="0"/>
    <n v="2"/>
    <s v="7102 Ryan Dr #1"/>
    <x v="25"/>
    <n v="3"/>
    <n v="2"/>
    <n v="1"/>
    <n v="1"/>
    <n v="2"/>
    <n v="2021"/>
    <n v="0.09"/>
    <n v="1568"/>
    <n v="438.14"/>
    <n v="687000"/>
    <n v="436.86"/>
    <n v="685000"/>
    <n v="-1.2799999999999727"/>
    <n v="-2.9214406354132762E-3"/>
    <x v="59"/>
    <x v="943"/>
    <x v="33"/>
    <n v="0"/>
    <x v="1"/>
    <x v="1"/>
  </r>
  <r>
    <n v="1274"/>
    <n v="4048720"/>
    <x v="0"/>
    <n v="7"/>
    <s v="2807 Rockingham Dr"/>
    <x v="26"/>
    <n v="4"/>
    <n v="2"/>
    <n v="1"/>
    <n v="2"/>
    <n v="2"/>
    <n v="1977"/>
    <n v="0.42699999999999999"/>
    <n v="2099"/>
    <n v="438.3"/>
    <n v="920000"/>
    <n v="459.74"/>
    <n v="965000"/>
    <n v="21.439999999999998"/>
    <n v="4.89162673967602E-2"/>
    <x v="8"/>
    <x v="944"/>
    <x v="33"/>
    <n v="5"/>
    <x v="4"/>
    <x v="7"/>
  </r>
  <r>
    <n v="1275"/>
    <n v="4818527"/>
    <x v="0"/>
    <s v="10N"/>
    <s v="4502 Banister Ln #B"/>
    <x v="31"/>
    <n v="2"/>
    <n v="2"/>
    <n v="1"/>
    <n v="1"/>
    <n v="2"/>
    <n v="2020"/>
    <n v="0.20300000000000001"/>
    <n v="1099"/>
    <n v="454.96"/>
    <n v="500000"/>
    <n v="468.61"/>
    <n v="515000"/>
    <n v="13.650000000000034"/>
    <n v="3.0002637594513881E-2"/>
    <x v="31"/>
    <x v="945"/>
    <x v="33"/>
    <n v="6"/>
    <x v="16"/>
    <x v="8"/>
  </r>
  <r>
    <n v="1276"/>
    <n v="9612713"/>
    <x v="0"/>
    <n v="6"/>
    <s v="2304 S 3rd St"/>
    <x v="26"/>
    <n v="3"/>
    <n v="3"/>
    <n v="0"/>
    <n v="0"/>
    <n v="1"/>
    <n v="1950"/>
    <n v="0.191"/>
    <n v="1864"/>
    <n v="482.3"/>
    <n v="899000"/>
    <n v="461.37"/>
    <n v="860000"/>
    <n v="-20.930000000000007"/>
    <n v="-4.3396226415094351E-2"/>
    <x v="306"/>
    <x v="946"/>
    <x v="33"/>
    <n v="13"/>
    <x v="30"/>
    <x v="26"/>
  </r>
  <r>
    <n v="1277"/>
    <n v="9647754"/>
    <x v="0"/>
    <n v="5"/>
    <s v="903 Mansell Ave #A"/>
    <x v="24"/>
    <n v="3"/>
    <n v="2"/>
    <n v="1"/>
    <n v="0"/>
    <n v="2"/>
    <n v="2020"/>
    <n v="0.13200000000000001"/>
    <n v="1500"/>
    <n v="483.33"/>
    <n v="725000"/>
    <n v="483.33"/>
    <n v="725000"/>
    <n v="0"/>
    <n v="0"/>
    <x v="1"/>
    <x v="1"/>
    <x v="33"/>
    <n v="35"/>
    <x v="107"/>
    <x v="1"/>
  </r>
  <r>
    <n v="1278"/>
    <n v="4094609"/>
    <x v="0"/>
    <n v="4"/>
    <s v="4509 Oakmont Blvd"/>
    <x v="34"/>
    <n v="3"/>
    <n v="1"/>
    <n v="0"/>
    <n v="0"/>
    <n v="1"/>
    <n v="1953"/>
    <n v="0"/>
    <n v="1300"/>
    <n v="503.08"/>
    <n v="654000"/>
    <n v="503.08"/>
    <n v="654000"/>
    <n v="0"/>
    <n v="0"/>
    <x v="1"/>
    <x v="1"/>
    <x v="33"/>
    <n v="3"/>
    <x v="3"/>
    <x v="1"/>
  </r>
  <r>
    <n v="1279"/>
    <n v="3276643"/>
    <x v="0"/>
    <n v="6"/>
    <s v="411 Post Road Dr"/>
    <x v="26"/>
    <n v="4"/>
    <n v="3"/>
    <n v="0"/>
    <n v="2"/>
    <n v="2"/>
    <n v="2016"/>
    <n v="0.17899999999999999"/>
    <n v="2481"/>
    <n v="503.83"/>
    <n v="1250000"/>
    <n v="503.83"/>
    <n v="1250000"/>
    <n v="0"/>
    <n v="0"/>
    <x v="1"/>
    <x v="1"/>
    <x v="33"/>
    <n v="31"/>
    <x v="14"/>
    <x v="1"/>
  </r>
  <r>
    <n v="1280"/>
    <n v="6195540"/>
    <x v="0"/>
    <n v="4"/>
    <s v="4109 Avenue A"/>
    <x v="22"/>
    <n v="2"/>
    <n v="1"/>
    <n v="0"/>
    <n v="0"/>
    <n v="1"/>
    <n v="1924"/>
    <n v="0.13700000000000001"/>
    <n v="876"/>
    <n v="593.61"/>
    <n v="520000"/>
    <n v="657.88"/>
    <n v="576300"/>
    <n v="64.269999999999982"/>
    <n v="0.10826973939118273"/>
    <x v="432"/>
    <x v="947"/>
    <x v="33"/>
    <n v="6"/>
    <x v="4"/>
    <x v="3"/>
  </r>
  <r>
    <n v="1281"/>
    <n v="9073277"/>
    <x v="0"/>
    <n v="5"/>
    <s v="2011 Riverview St #B"/>
    <x v="24"/>
    <n v="1"/>
    <n v="1"/>
    <n v="1"/>
    <n v="0"/>
    <n v="1"/>
    <n v="1933"/>
    <n v="0.08"/>
    <n v="768"/>
    <n v="644.4"/>
    <n v="494900"/>
    <n v="580.34"/>
    <n v="445700"/>
    <n v="-64.059999999999945"/>
    <n v="-9.9410304158907434E-2"/>
    <x v="433"/>
    <x v="948"/>
    <x v="33"/>
    <n v="121"/>
    <x v="127"/>
    <x v="18"/>
  </r>
  <r>
    <n v="1282"/>
    <n v="1903207"/>
    <x v="0"/>
    <n v="7"/>
    <s v="2015 De Verne St"/>
    <x v="26"/>
    <n v="2"/>
    <n v="1"/>
    <n v="0"/>
    <n v="0"/>
    <n v="1"/>
    <n v="1948"/>
    <n v="0.16"/>
    <n v="894"/>
    <n v="894.85"/>
    <n v="800000"/>
    <n v="1006.71"/>
    <n v="900000"/>
    <n v="111.86000000000001"/>
    <n v="0.12500419064647708"/>
    <x v="20"/>
    <x v="949"/>
    <x v="33"/>
    <n v="3"/>
    <x v="3"/>
    <x v="14"/>
  </r>
  <r>
    <n v="1283"/>
    <n v="1199756"/>
    <x v="0"/>
    <s v="3E"/>
    <s v="13004 Brahmin Dr"/>
    <x v="1"/>
    <n v="5"/>
    <n v="3"/>
    <n v="0"/>
    <n v="2"/>
    <n v="2"/>
    <n v="2020"/>
    <n v="0.14799999999999999"/>
    <n v="2733"/>
    <n v="117.93"/>
    <n v="322290"/>
    <n v="117.93"/>
    <n v="322290"/>
    <n v="0"/>
    <n v="0"/>
    <x v="1"/>
    <x v="1"/>
    <x v="34"/>
    <n v="12"/>
    <x v="10"/>
    <x v="1"/>
  </r>
  <r>
    <n v="1284"/>
    <n v="3266023"/>
    <x v="0"/>
    <s v="3E"/>
    <s v="13008 Brahmin Dr"/>
    <x v="1"/>
    <n v="4"/>
    <n v="3"/>
    <n v="0"/>
    <n v="2"/>
    <n v="1"/>
    <n v="2020"/>
    <n v="0.188"/>
    <n v="2170"/>
    <n v="125.8"/>
    <n v="272990"/>
    <n v="131.34"/>
    <n v="285000"/>
    <n v="5.5400000000000063"/>
    <n v="4.4038155802861738E-2"/>
    <x v="434"/>
    <x v="950"/>
    <x v="34"/>
    <n v="2"/>
    <x v="6"/>
    <x v="4"/>
  </r>
  <r>
    <n v="1285"/>
    <n v="4041177"/>
    <x v="0"/>
    <s v="5E"/>
    <s v="1607 Denesa Dr"/>
    <x v="4"/>
    <n v="4"/>
    <n v="3"/>
    <n v="0"/>
    <n v="2"/>
    <n v="2"/>
    <n v="2020"/>
    <n v="0"/>
    <n v="2643"/>
    <n v="127.6"/>
    <n v="337248"/>
    <n v="127.6"/>
    <n v="337248"/>
    <n v="0"/>
    <n v="0"/>
    <x v="1"/>
    <x v="1"/>
    <x v="34"/>
    <n v="1"/>
    <x v="5"/>
    <x v="1"/>
  </r>
  <r>
    <n v="1286"/>
    <n v="2783777"/>
    <x v="0"/>
    <s v="10S"/>
    <s v="9910 Woodshire Dr"/>
    <x v="9"/>
    <n v="3"/>
    <n v="2"/>
    <n v="0"/>
    <n v="2"/>
    <n v="1"/>
    <n v="1983"/>
    <n v="0.23899999999999999"/>
    <n v="1879"/>
    <n v="151.68"/>
    <n v="285000"/>
    <n v="168.17"/>
    <n v="316000"/>
    <n v="16.489999999999981"/>
    <n v="0.10871571729957792"/>
    <x v="172"/>
    <x v="951"/>
    <x v="34"/>
    <n v="0"/>
    <x v="1"/>
    <x v="9"/>
  </r>
  <r>
    <n v="1287"/>
    <n v="5258648"/>
    <x v="0"/>
    <s v="NE"/>
    <s v="7300 Albany Dr"/>
    <x v="28"/>
    <n v="3"/>
    <n v="2"/>
    <n v="1"/>
    <n v="2"/>
    <n v="2"/>
    <n v="2019"/>
    <n v="0.13700000000000001"/>
    <n v="1921"/>
    <n v="156.12"/>
    <n v="299900"/>
    <n v="171.79"/>
    <n v="330000"/>
    <n v="15.669999999999987"/>
    <n v="0.10037150909556743"/>
    <x v="112"/>
    <x v="307"/>
    <x v="34"/>
    <n v="2"/>
    <x v="6"/>
    <x v="9"/>
  </r>
  <r>
    <n v="1288"/>
    <n v="3942718"/>
    <x v="0"/>
    <s v="N"/>
    <s v="13124 Kellies Farm Ln"/>
    <x v="6"/>
    <n v="4"/>
    <n v="2"/>
    <n v="1"/>
    <n v="2"/>
    <n v="2"/>
    <n v="1991"/>
    <n v="0.185"/>
    <n v="1905"/>
    <n v="156.96"/>
    <n v="299000"/>
    <n v="183.73"/>
    <n v="350000"/>
    <n v="26.769999999999982"/>
    <n v="0.17055300713557581"/>
    <x v="210"/>
    <x v="952"/>
    <x v="34"/>
    <n v="4"/>
    <x v="4"/>
    <x v="15"/>
  </r>
  <r>
    <n v="1289"/>
    <n v="9319041"/>
    <x v="0"/>
    <n v="11"/>
    <s v="7020 Razors Edge Dr"/>
    <x v="8"/>
    <n v="4"/>
    <n v="3"/>
    <n v="1"/>
    <n v="2"/>
    <n v="2"/>
    <n v="2017"/>
    <n v="0.10100000000000001"/>
    <n v="2363"/>
    <n v="158.69999999999999"/>
    <n v="375000"/>
    <n v="162.93"/>
    <n v="385000"/>
    <n v="4.2300000000000182"/>
    <n v="2.6654064272211838E-2"/>
    <x v="4"/>
    <x v="185"/>
    <x v="34"/>
    <n v="4"/>
    <x v="4"/>
    <x v="4"/>
  </r>
  <r>
    <n v="1290"/>
    <n v="1978840"/>
    <x v="0"/>
    <n v="11"/>
    <s v="5608 Bonneville Bnd"/>
    <x v="8"/>
    <n v="4"/>
    <n v="3"/>
    <n v="1"/>
    <n v="2"/>
    <n v="1"/>
    <n v="2015"/>
    <n v="0.29099999999999998"/>
    <n v="2834"/>
    <n v="158.79"/>
    <n v="450000"/>
    <n v="159.84"/>
    <n v="453000"/>
    <n v="1.0500000000000114"/>
    <n v="6.6125070848290918E-3"/>
    <x v="435"/>
    <x v="953"/>
    <x v="34"/>
    <n v="2"/>
    <x v="6"/>
    <x v="12"/>
  </r>
  <r>
    <n v="1291"/>
    <n v="5408464"/>
    <x v="0"/>
    <s v="SWE"/>
    <s v="9512 Tanager Way #112"/>
    <x v="9"/>
    <n v="4"/>
    <n v="2"/>
    <n v="1"/>
    <n v="2"/>
    <n v="2"/>
    <n v="2016"/>
    <n v="0.13700000000000001"/>
    <n v="2268"/>
    <n v="163.13999999999999"/>
    <n v="370000"/>
    <n v="173.06"/>
    <n v="392500"/>
    <n v="9.9200000000000159"/>
    <n v="6.0806669118548588E-2"/>
    <x v="179"/>
    <x v="954"/>
    <x v="34"/>
    <n v="4"/>
    <x v="4"/>
    <x v="19"/>
  </r>
  <r>
    <n v="1292"/>
    <n v="1757918"/>
    <x v="0"/>
    <s v="NE"/>
    <s v="6621 Adair Dr"/>
    <x v="28"/>
    <n v="3"/>
    <n v="2"/>
    <n v="1"/>
    <n v="2"/>
    <n v="1"/>
    <n v="2014"/>
    <n v="0.17199999999999999"/>
    <n v="1887"/>
    <n v="164.28"/>
    <n v="310000"/>
    <n v="176.47"/>
    <n v="333000"/>
    <n v="12.189999999999998"/>
    <n v="7.4202580959337697E-2"/>
    <x v="323"/>
    <x v="955"/>
    <x v="34"/>
    <n v="4"/>
    <x v="4"/>
    <x v="19"/>
  </r>
  <r>
    <n v="1293"/>
    <n v="7989327"/>
    <x v="0"/>
    <s v="SWE"/>
    <s v="13020 Alans Way"/>
    <x v="40"/>
    <n v="4"/>
    <n v="2"/>
    <n v="1"/>
    <n v="2"/>
    <n v="2"/>
    <n v="2014"/>
    <n v="0.13800000000000001"/>
    <n v="2074"/>
    <n v="168.71"/>
    <n v="349900"/>
    <n v="178.4"/>
    <n v="370000"/>
    <n v="9.6899999999999977"/>
    <n v="5.7435836642759752E-2"/>
    <x v="113"/>
    <x v="956"/>
    <x v="34"/>
    <n v="3"/>
    <x v="6"/>
    <x v="10"/>
  </r>
  <r>
    <n v="1294"/>
    <n v="2304210"/>
    <x v="0"/>
    <n v="11"/>
    <s v="6817 Vail Ridge St"/>
    <x v="8"/>
    <n v="4"/>
    <n v="3"/>
    <n v="0"/>
    <n v="2"/>
    <n v="1.5"/>
    <n v="2015"/>
    <n v="0.13200000000000001"/>
    <n v="2092"/>
    <n v="171.61"/>
    <n v="359000"/>
    <n v="180.16"/>
    <n v="376900"/>
    <n v="8.5499999999999829"/>
    <n v="4.9822271429403778E-2"/>
    <x v="436"/>
    <x v="957"/>
    <x v="34"/>
    <n v="16"/>
    <x v="75"/>
    <x v="10"/>
  </r>
  <r>
    <n v="1295"/>
    <n v="5355206"/>
    <x v="0"/>
    <s v="LS"/>
    <s v="5429 Cherokee Draw Rd"/>
    <x v="11"/>
    <n v="4"/>
    <n v="3"/>
    <n v="0"/>
    <n v="2"/>
    <n v="1"/>
    <n v="2013"/>
    <n v="0.17899999999999999"/>
    <n v="3272"/>
    <n v="172.68"/>
    <n v="565000"/>
    <n v="185.67"/>
    <n v="607500"/>
    <n v="12.989999999999981"/>
    <n v="7.5225851285614889E-2"/>
    <x v="437"/>
    <x v="958"/>
    <x v="34"/>
    <n v="1"/>
    <x v="5"/>
    <x v="7"/>
  </r>
  <r>
    <n v="1296"/>
    <n v="4080900"/>
    <x v="0"/>
    <s v="RRW"/>
    <s v="9026 Brimstone Ln"/>
    <x v="27"/>
    <n v="3"/>
    <n v="2"/>
    <n v="0"/>
    <n v="2"/>
    <n v="1"/>
    <n v="1992"/>
    <n v="0.17899999999999999"/>
    <n v="2138"/>
    <n v="173.06"/>
    <n v="370000"/>
    <n v="235.73"/>
    <n v="504000"/>
    <n v="62.669999999999987"/>
    <n v="0.36212874147694435"/>
    <x v="438"/>
    <x v="959"/>
    <x v="34"/>
    <n v="2"/>
    <x v="6"/>
    <x v="54"/>
  </r>
  <r>
    <n v="1297"/>
    <n v="5980178"/>
    <x v="0"/>
    <s v="NE"/>
    <s v="11113 Liberty Farms Dr"/>
    <x v="28"/>
    <n v="3"/>
    <n v="2"/>
    <n v="0"/>
    <n v="2"/>
    <n v="1"/>
    <n v="2007"/>
    <n v="0.13600000000000001"/>
    <n v="1646"/>
    <n v="176.18"/>
    <n v="290000"/>
    <n v="176.18"/>
    <n v="290000"/>
    <n v="0"/>
    <n v="0"/>
    <x v="1"/>
    <x v="1"/>
    <x v="34"/>
    <n v="0"/>
    <x v="1"/>
    <x v="1"/>
  </r>
  <r>
    <n v="1298"/>
    <n v="6410060"/>
    <x v="0"/>
    <s v="LS"/>
    <s v="5600 Laguna Cliff Ln"/>
    <x v="16"/>
    <n v="5"/>
    <n v="4"/>
    <n v="1"/>
    <n v="3"/>
    <n v="2"/>
    <n v="2004"/>
    <n v="1.5"/>
    <n v="5587"/>
    <n v="178.99"/>
    <n v="1000000"/>
    <n v="205.83"/>
    <n v="1150000"/>
    <n v="26.840000000000003"/>
    <n v="0.14995251131348122"/>
    <x v="411"/>
    <x v="960"/>
    <x v="34"/>
    <n v="3"/>
    <x v="3"/>
    <x v="60"/>
  </r>
  <r>
    <n v="1299"/>
    <n v="8328705"/>
    <x v="0"/>
    <s v="LS"/>
    <s v="8812 Flycatcher Ct"/>
    <x v="11"/>
    <n v="4"/>
    <n v="4"/>
    <n v="0"/>
    <n v="3"/>
    <n v="2"/>
    <n v="2014"/>
    <n v="0.33500000000000002"/>
    <n v="4221"/>
    <n v="179.98"/>
    <n v="759700"/>
    <n v="176.5"/>
    <n v="745000"/>
    <n v="-3.4799999999999898"/>
    <n v="-1.9335481720191075E-2"/>
    <x v="439"/>
    <x v="961"/>
    <x v="34"/>
    <n v="25"/>
    <x v="36"/>
    <x v="17"/>
  </r>
  <r>
    <n v="1300"/>
    <n v="6694022"/>
    <x v="0"/>
    <n v="11"/>
    <s v="2503 Andrea Woods Cv"/>
    <x v="8"/>
    <n v="4"/>
    <n v="2"/>
    <n v="0"/>
    <n v="1"/>
    <n v="1"/>
    <n v="2007"/>
    <n v="0.10299999999999999"/>
    <n v="1523"/>
    <n v="180.56"/>
    <n v="275000"/>
    <n v="178.92"/>
    <n v="272500"/>
    <n v="-1.6400000000000148"/>
    <n v="-9.0828533451485088E-3"/>
    <x v="209"/>
    <x v="962"/>
    <x v="34"/>
    <n v="0"/>
    <x v="1"/>
    <x v="6"/>
  </r>
  <r>
    <n v="1301"/>
    <n v="7841372"/>
    <x v="0"/>
    <s v="LS"/>
    <s v="15120 Cabrillo Way"/>
    <x v="11"/>
    <n v="4"/>
    <n v="3"/>
    <n v="1"/>
    <n v="2"/>
    <n v="1"/>
    <n v="2018"/>
    <n v="0.21"/>
    <n v="3354"/>
    <n v="181.86"/>
    <n v="609950"/>
    <n v="183.36"/>
    <n v="615000"/>
    <n v="1.5"/>
    <n v="8.2481029363246448E-3"/>
    <x v="440"/>
    <x v="963"/>
    <x v="34"/>
    <n v="3"/>
    <x v="3"/>
    <x v="12"/>
  </r>
  <r>
    <n v="1302"/>
    <n v="4491346"/>
    <x v="0"/>
    <s v="SC"/>
    <s v="9224 Edmundsbury Dr"/>
    <x v="35"/>
    <n v="3"/>
    <n v="2"/>
    <n v="0"/>
    <n v="2"/>
    <n v="1"/>
    <n v="2009"/>
    <n v="0.11"/>
    <n v="1314"/>
    <n v="189.5"/>
    <n v="249000"/>
    <n v="221.46"/>
    <n v="291000"/>
    <n v="31.960000000000008"/>
    <n v="0.16865435356200531"/>
    <x v="39"/>
    <x v="558"/>
    <x v="34"/>
    <n v="0"/>
    <x v="1"/>
    <x v="2"/>
  </r>
  <r>
    <n v="1303"/>
    <n v="2725757"/>
    <x v="0"/>
    <s v="RRW"/>
    <s v="15220 Interlachen Dr"/>
    <x v="27"/>
    <n v="3"/>
    <n v="2"/>
    <n v="0"/>
    <n v="2"/>
    <n v="1"/>
    <n v="2004"/>
    <n v="0.153"/>
    <n v="2462"/>
    <n v="190.9"/>
    <n v="470000"/>
    <n v="190.9"/>
    <n v="470000"/>
    <n v="0"/>
    <n v="0"/>
    <x v="1"/>
    <x v="1"/>
    <x v="34"/>
    <n v="5"/>
    <x v="16"/>
    <x v="1"/>
  </r>
  <r>
    <n v="1304"/>
    <n v="7055820"/>
    <x v="0"/>
    <s v="N"/>
    <s v="15712 Cadoz Dr"/>
    <x v="5"/>
    <n v="3"/>
    <n v="2"/>
    <n v="0"/>
    <n v="2"/>
    <n v="1"/>
    <n v="1997"/>
    <n v="0.16500000000000001"/>
    <n v="1714"/>
    <n v="192.47"/>
    <n v="329900"/>
    <n v="197.2"/>
    <n v="338000"/>
    <n v="4.7299999999999898"/>
    <n v="2.4575258481841274E-2"/>
    <x v="441"/>
    <x v="964"/>
    <x v="34"/>
    <n v="2"/>
    <x v="6"/>
    <x v="4"/>
  </r>
  <r>
    <n v="1305"/>
    <n v="3079278"/>
    <x v="0"/>
    <s v="RN"/>
    <s v="12315 Simmental Dr"/>
    <x v="29"/>
    <n v="5"/>
    <n v="2"/>
    <n v="1"/>
    <n v="2"/>
    <n v="2"/>
    <n v="2020"/>
    <n v="0"/>
    <n v="2630"/>
    <n v="201.36"/>
    <n v="529570"/>
    <n v="201.56"/>
    <n v="530090"/>
    <n v="0.19999999999998863"/>
    <n v="9.9324592769163989E-4"/>
    <x v="442"/>
    <x v="965"/>
    <x v="34"/>
    <n v="107"/>
    <x v="164"/>
    <x v="1"/>
  </r>
  <r>
    <n v="1306"/>
    <n v="1786682"/>
    <x v="0"/>
    <s v="SC"/>
    <s v="8003 Orizzonte St"/>
    <x v="8"/>
    <n v="3"/>
    <n v="3"/>
    <n v="0"/>
    <n v="2"/>
    <n v="2"/>
    <n v="2021"/>
    <n v="8.3000000000000004E-2"/>
    <n v="1694"/>
    <n v="201.58"/>
    <n v="341475"/>
    <n v="199.22"/>
    <n v="337475"/>
    <n v="-2.3600000000000136"/>
    <n v="-1.1707510665740715E-2"/>
    <x v="46"/>
    <x v="966"/>
    <x v="34"/>
    <n v="1"/>
    <x v="5"/>
    <x v="6"/>
  </r>
  <r>
    <n v="1307"/>
    <n v="8191002"/>
    <x v="0"/>
    <s v="RN"/>
    <s v="12313 Simmental Dr"/>
    <x v="29"/>
    <n v="4"/>
    <n v="3"/>
    <n v="0"/>
    <n v="2"/>
    <n v="2"/>
    <n v="2020"/>
    <n v="0"/>
    <n v="2551"/>
    <n v="212.94"/>
    <n v="543211"/>
    <n v="212.94"/>
    <n v="543211"/>
    <n v="0"/>
    <n v="0"/>
    <x v="1"/>
    <x v="1"/>
    <x v="34"/>
    <n v="158"/>
    <x v="165"/>
    <x v="1"/>
  </r>
  <r>
    <n v="1308"/>
    <n v="6959670"/>
    <x v="0"/>
    <s v="SWW"/>
    <s v="10514 Redmond Rd"/>
    <x v="13"/>
    <n v="4"/>
    <n v="2"/>
    <n v="1"/>
    <n v="2"/>
    <n v="2"/>
    <n v="1989"/>
    <n v="0.17599999999999999"/>
    <n v="2746"/>
    <n v="214.82"/>
    <n v="589900"/>
    <n v="254.17"/>
    <n v="697950"/>
    <n v="39.349999999999994"/>
    <n v="0.1831766129783074"/>
    <x v="443"/>
    <x v="967"/>
    <x v="34"/>
    <n v="3"/>
    <x v="6"/>
    <x v="63"/>
  </r>
  <r>
    <n v="1309"/>
    <n v="5761892"/>
    <x v="0"/>
    <s v="HD"/>
    <s v="12134 Mesa Verde Dr"/>
    <x v="7"/>
    <n v="3"/>
    <n v="3"/>
    <n v="1"/>
    <n v="3"/>
    <n v="1"/>
    <n v="2020"/>
    <n v="0.26"/>
    <n v="2339"/>
    <n v="219.48"/>
    <n v="513374"/>
    <n v="219.48"/>
    <n v="513374"/>
    <n v="0"/>
    <n v="0"/>
    <x v="1"/>
    <x v="1"/>
    <x v="34"/>
    <n v="29"/>
    <x v="50"/>
    <x v="1"/>
  </r>
  <r>
    <n v="1310"/>
    <n v="9563818"/>
    <x v="0"/>
    <s v="NW"/>
    <s v="13009 Sherbourne St"/>
    <x v="3"/>
    <n v="4"/>
    <n v="2"/>
    <n v="0"/>
    <n v="2"/>
    <n v="1"/>
    <n v="1974"/>
    <n v="0.42099999999999999"/>
    <n v="1844"/>
    <n v="227.77"/>
    <n v="420000"/>
    <n v="277.11"/>
    <n v="511000"/>
    <n v="49.34"/>
    <n v="0.21662203099618035"/>
    <x v="282"/>
    <x v="968"/>
    <x v="34"/>
    <n v="3"/>
    <x v="3"/>
    <x v="25"/>
  </r>
  <r>
    <n v="1311"/>
    <n v="9637253"/>
    <x v="0"/>
    <s v="5E"/>
    <s v="4622 Inicio Ln #393"/>
    <x v="4"/>
    <n v="3"/>
    <n v="2"/>
    <n v="0"/>
    <n v="0"/>
    <n v="1"/>
    <n v="2016"/>
    <n v="0.14199999999999999"/>
    <n v="1125"/>
    <n v="231.11"/>
    <n v="260000"/>
    <n v="240"/>
    <n v="270000"/>
    <n v="8.8899999999999864"/>
    <n v="3.8466531089091711E-2"/>
    <x v="4"/>
    <x v="574"/>
    <x v="34"/>
    <n v="2"/>
    <x v="6"/>
    <x v="4"/>
  </r>
  <r>
    <n v="1312"/>
    <n v="9369746"/>
    <x v="0"/>
    <s v="PF"/>
    <s v="15003 Ryman Rd"/>
    <x v="45"/>
    <n v="2"/>
    <n v="2"/>
    <n v="0"/>
    <n v="1"/>
    <n v="1"/>
    <n v="2018"/>
    <n v="0"/>
    <n v="1148"/>
    <n v="243.89"/>
    <n v="279990"/>
    <n v="245.64"/>
    <n v="282000"/>
    <n v="1.75"/>
    <n v="7.1753659436631272E-3"/>
    <x v="444"/>
    <x v="969"/>
    <x v="34"/>
    <n v="12"/>
    <x v="50"/>
    <x v="1"/>
  </r>
  <r>
    <n v="1313"/>
    <n v="9486143"/>
    <x v="0"/>
    <s v="2N"/>
    <s v="9005 HUNTERS Trce"/>
    <x v="19"/>
    <n v="3"/>
    <n v="2"/>
    <n v="0"/>
    <n v="2"/>
    <n v="1"/>
    <n v="1969"/>
    <n v="0.19900000000000001"/>
    <n v="2150"/>
    <n v="248.84"/>
    <n v="535000"/>
    <n v="255.81"/>
    <n v="550000"/>
    <n v="6.9699999999999989"/>
    <n v="2.8009966243369228E-2"/>
    <x v="31"/>
    <x v="970"/>
    <x v="34"/>
    <n v="2"/>
    <x v="6"/>
    <x v="8"/>
  </r>
  <r>
    <n v="1314"/>
    <n v="1108454"/>
    <x v="0"/>
    <s v="LS"/>
    <s v="4101 Cloudy Ridge Rd"/>
    <x v="16"/>
    <n v="4"/>
    <n v="2"/>
    <n v="1"/>
    <n v="2"/>
    <n v="3"/>
    <n v="1985"/>
    <n v="1.19"/>
    <n v="2571"/>
    <n v="258.64999999999998"/>
    <n v="665000"/>
    <n v="258.64999999999998"/>
    <n v="665000"/>
    <n v="0"/>
    <n v="0"/>
    <x v="1"/>
    <x v="1"/>
    <x v="34"/>
    <n v="6"/>
    <x v="32"/>
    <x v="1"/>
  </r>
  <r>
    <n v="1315"/>
    <n v="8946283"/>
    <x v="0"/>
    <s v="8W"/>
    <s v="10801 Straw Flower Dr"/>
    <x v="36"/>
    <n v="4"/>
    <n v="4"/>
    <n v="1"/>
    <n v="3"/>
    <n v="2"/>
    <n v="2009"/>
    <n v="0.25900000000000001"/>
    <n v="4290"/>
    <n v="261.07"/>
    <n v="1120000"/>
    <n v="261.07"/>
    <n v="1120000"/>
    <n v="0"/>
    <n v="0"/>
    <x v="1"/>
    <x v="1"/>
    <x v="34"/>
    <n v="74"/>
    <x v="103"/>
    <x v="1"/>
  </r>
  <r>
    <n v="1316"/>
    <n v="9985626"/>
    <x v="0"/>
    <s v="2N"/>
    <s v="8605 Colonial Dr"/>
    <x v="19"/>
    <n v="3"/>
    <n v="2"/>
    <n v="0"/>
    <n v="0"/>
    <n v="1"/>
    <n v="1969"/>
    <n v="0.17599999999999999"/>
    <n v="1809"/>
    <n v="262.58"/>
    <n v="475000"/>
    <n v="254.84"/>
    <n v="461000"/>
    <n v="-7.7399999999999807"/>
    <n v="-2.9476730901058654E-2"/>
    <x v="150"/>
    <x v="971"/>
    <x v="34"/>
    <n v="28"/>
    <x v="123"/>
    <x v="17"/>
  </r>
  <r>
    <n v="1317"/>
    <n v="7557007"/>
    <x v="0"/>
    <s v="1N"/>
    <s v="4815 Transit Cir"/>
    <x v="6"/>
    <n v="3"/>
    <n v="2"/>
    <n v="0"/>
    <n v="2"/>
    <n v="1"/>
    <n v="1984"/>
    <n v="0.153"/>
    <n v="1380"/>
    <n v="264.49"/>
    <n v="365000"/>
    <n v="307.97000000000003"/>
    <n v="425000"/>
    <n v="43.480000000000018"/>
    <n v="0.16439184846307994"/>
    <x v="74"/>
    <x v="972"/>
    <x v="34"/>
    <n v="2"/>
    <x v="6"/>
    <x v="30"/>
  </r>
  <r>
    <n v="1318"/>
    <n v="4929249"/>
    <x v="0"/>
    <n v="6"/>
    <s v="301 Cumberland Rd"/>
    <x v="26"/>
    <n v="2"/>
    <n v="2"/>
    <n v="0"/>
    <n v="0"/>
    <n v="1"/>
    <n v="1952"/>
    <n v="0.14000000000000001"/>
    <n v="1694"/>
    <n v="265.64"/>
    <n v="450000"/>
    <n v="266.23"/>
    <n v="451000"/>
    <n v="0.59000000000003183"/>
    <n v="2.2210510465292569E-3"/>
    <x v="96"/>
    <x v="973"/>
    <x v="34"/>
    <n v="2"/>
    <x v="6"/>
    <x v="1"/>
  </r>
  <r>
    <n v="1319"/>
    <n v="4220165"/>
    <x v="0"/>
    <n v="2"/>
    <s v="8505 Spearman Dr"/>
    <x v="25"/>
    <n v="4"/>
    <n v="2"/>
    <n v="0"/>
    <n v="1"/>
    <n v="2"/>
    <n v="1965"/>
    <n v="0.16800000000000001"/>
    <n v="1628"/>
    <n v="279.48"/>
    <n v="455000"/>
    <n v="286.24"/>
    <n v="466000"/>
    <n v="6.7599999999999909"/>
    <n v="2.418777730070127E-2"/>
    <x v="97"/>
    <x v="974"/>
    <x v="34"/>
    <n v="39"/>
    <x v="34"/>
    <x v="4"/>
  </r>
  <r>
    <n v="1320"/>
    <n v="8110089"/>
    <x v="0"/>
    <s v="8W"/>
    <s v="9708 Delgado Way"/>
    <x v="36"/>
    <n v="3"/>
    <n v="2"/>
    <n v="1"/>
    <n v="2"/>
    <n v="2"/>
    <n v="2015"/>
    <n v="0.29299999999999998"/>
    <n v="2494"/>
    <n v="280.27"/>
    <n v="699000"/>
    <n v="280.67"/>
    <n v="700000"/>
    <n v="0.40000000000003411"/>
    <n v="1.4271952046242342E-3"/>
    <x v="96"/>
    <x v="199"/>
    <x v="34"/>
    <n v="117"/>
    <x v="39"/>
    <x v="1"/>
  </r>
  <r>
    <n v="1321"/>
    <n v="2307913"/>
    <x v="0"/>
    <s v="2N"/>
    <s v="1400 Pine Knoll Dr"/>
    <x v="19"/>
    <n v="3"/>
    <n v="2"/>
    <n v="0"/>
    <n v="2"/>
    <n v="1"/>
    <n v="1975"/>
    <n v="0.188"/>
    <n v="1679"/>
    <n v="282.91000000000003"/>
    <n v="475000"/>
    <n v="286.48"/>
    <n v="481000"/>
    <n v="3.5699999999999932"/>
    <n v="1.2618854052525512E-2"/>
    <x v="94"/>
    <x v="975"/>
    <x v="34"/>
    <n v="5"/>
    <x v="16"/>
    <x v="12"/>
  </r>
  <r>
    <n v="1322"/>
    <n v="8563208"/>
    <x v="0"/>
    <s v="1N"/>
    <s v="12408 Turtleback Ln"/>
    <x v="6"/>
    <n v="3"/>
    <n v="2"/>
    <n v="0"/>
    <n v="2"/>
    <n v="1"/>
    <n v="1982"/>
    <n v="0.159"/>
    <n v="1574"/>
    <n v="285.89999999999998"/>
    <n v="450000"/>
    <n v="304.95999999999998"/>
    <n v="480000"/>
    <n v="19.060000000000002"/>
    <n v="6.666666666666668E-2"/>
    <x v="10"/>
    <x v="176"/>
    <x v="34"/>
    <n v="2"/>
    <x v="6"/>
    <x v="9"/>
  </r>
  <r>
    <n v="1323"/>
    <n v="4567352"/>
    <x v="0"/>
    <s v="CLS"/>
    <s v="13603 Terrett Trce"/>
    <x v="27"/>
    <n v="3"/>
    <n v="2"/>
    <n v="1"/>
    <n v="2"/>
    <n v="2"/>
    <n v="2020"/>
    <n v="0"/>
    <n v="1486"/>
    <n v="286.29000000000002"/>
    <n v="425432"/>
    <n v="286.29000000000002"/>
    <n v="425432"/>
    <n v="0"/>
    <n v="0"/>
    <x v="1"/>
    <x v="1"/>
    <x v="34"/>
    <n v="13"/>
    <x v="30"/>
    <x v="1"/>
  </r>
  <r>
    <n v="1324"/>
    <n v="2627526"/>
    <x v="0"/>
    <s v="8E"/>
    <s v="5801 Cannonade Ct"/>
    <x v="23"/>
    <n v="4"/>
    <n v="3"/>
    <n v="2"/>
    <n v="2"/>
    <n v="3"/>
    <n v="1984"/>
    <n v="0.252"/>
    <n v="4846"/>
    <n v="294.06"/>
    <n v="1425000"/>
    <n v="276.52"/>
    <n v="1340000"/>
    <n v="-17.54000000000002"/>
    <n v="-5.9647690947425766E-2"/>
    <x v="73"/>
    <x v="976"/>
    <x v="34"/>
    <n v="149"/>
    <x v="166"/>
    <x v="29"/>
  </r>
  <r>
    <n v="1325"/>
    <n v="2138323"/>
    <x v="0"/>
    <s v="W"/>
    <s v="10930 Long Branch Dr"/>
    <x v="30"/>
    <n v="2"/>
    <n v="2"/>
    <n v="0"/>
    <n v="0"/>
    <n v="2"/>
    <n v="2005"/>
    <n v="1.01"/>
    <n v="2797"/>
    <n v="303.89999999999998"/>
    <n v="850000"/>
    <n v="303.89999999999998"/>
    <n v="850000"/>
    <n v="0"/>
    <n v="0"/>
    <x v="1"/>
    <x v="1"/>
    <x v="34"/>
    <n v="24"/>
    <x v="8"/>
    <x v="1"/>
  </r>
  <r>
    <n v="1326"/>
    <n v="2334857"/>
    <x v="0"/>
    <s v="RN"/>
    <s v="1532 University Club Dr"/>
    <x v="29"/>
    <n v="5"/>
    <n v="4"/>
    <n v="0"/>
    <n v="3"/>
    <n v="2"/>
    <n v="2011"/>
    <n v="0.26500000000000001"/>
    <n v="4216"/>
    <n v="314.27999999999997"/>
    <n v="1325000"/>
    <n v="302.42"/>
    <n v="1275000"/>
    <n v="-11.859999999999957"/>
    <n v="-3.7737049764541036E-2"/>
    <x v="28"/>
    <x v="977"/>
    <x v="34"/>
    <n v="22"/>
    <x v="59"/>
    <x v="18"/>
  </r>
  <r>
    <n v="1327"/>
    <n v="1903424"/>
    <x v="0"/>
    <s v="1N"/>
    <s v="6801 Falcata Cv"/>
    <x v="18"/>
    <n v="4"/>
    <n v="4"/>
    <n v="0"/>
    <n v="2"/>
    <n v="2"/>
    <n v="1983"/>
    <n v="1.708"/>
    <n v="2463"/>
    <n v="314.66000000000003"/>
    <n v="775000"/>
    <n v="345.51"/>
    <n v="851000"/>
    <n v="30.849999999999966"/>
    <n v="9.8042331405326269E-2"/>
    <x v="445"/>
    <x v="978"/>
    <x v="34"/>
    <n v="5"/>
    <x v="4"/>
    <x v="23"/>
  </r>
  <r>
    <n v="1328"/>
    <n v="6198643"/>
    <x v="0"/>
    <s v="10N"/>
    <s v="5113 Greenheart Dr"/>
    <x v="31"/>
    <n v="3"/>
    <n v="2"/>
    <n v="0"/>
    <n v="1"/>
    <n v="1"/>
    <n v="1969"/>
    <n v="0.187"/>
    <n v="1359"/>
    <n v="316.41000000000003"/>
    <n v="430000"/>
    <n v="369.39"/>
    <n v="502000"/>
    <n v="52.979999999999961"/>
    <n v="0.16744097847729197"/>
    <x v="446"/>
    <x v="979"/>
    <x v="34"/>
    <n v="2"/>
    <x v="6"/>
    <x v="21"/>
  </r>
  <r>
    <n v="1329"/>
    <n v="3472303"/>
    <x v="0"/>
    <s v="1N"/>
    <s v="6600 Three Oaks Cir"/>
    <x v="14"/>
    <n v="3"/>
    <n v="2"/>
    <n v="0"/>
    <n v="2"/>
    <n v="1"/>
    <n v="1974"/>
    <n v="0.22600000000000001"/>
    <n v="1570"/>
    <n v="317.83"/>
    <n v="499000"/>
    <n v="354.14"/>
    <n v="556000"/>
    <n v="36.31"/>
    <n v="0.11424346348676967"/>
    <x v="189"/>
    <x v="980"/>
    <x v="34"/>
    <n v="4"/>
    <x v="4"/>
    <x v="3"/>
  </r>
  <r>
    <n v="1330"/>
    <n v="7525832"/>
    <x v="0"/>
    <s v="RN"/>
    <s v="13106 Mansfield Dr"/>
    <x v="29"/>
    <n v="3"/>
    <n v="2"/>
    <n v="0"/>
    <n v="2"/>
    <n v="1"/>
    <n v="1978"/>
    <n v="0.52"/>
    <n v="2346"/>
    <n v="319.69"/>
    <n v="750000"/>
    <n v="303.5"/>
    <n v="712000"/>
    <n v="-16.189999999999998"/>
    <n v="-5.0642810222402947E-2"/>
    <x v="447"/>
    <x v="981"/>
    <x v="34"/>
    <n v="34"/>
    <x v="65"/>
    <x v="26"/>
  </r>
  <r>
    <n v="1331"/>
    <n v="7464430"/>
    <x v="0"/>
    <n v="3"/>
    <s v="4801 Bundyhill Dr"/>
    <x v="20"/>
    <n v="3"/>
    <n v="2"/>
    <n v="0"/>
    <n v="1"/>
    <n v="1"/>
    <n v="1982"/>
    <n v="0.17899999999999999"/>
    <n v="1144"/>
    <n v="349.61"/>
    <n v="399950"/>
    <n v="336.54"/>
    <n v="385000"/>
    <n v="-13.069999999999993"/>
    <n v="-3.7384514172935535E-2"/>
    <x v="448"/>
    <x v="982"/>
    <x v="34"/>
    <n v="20"/>
    <x v="69"/>
    <x v="17"/>
  </r>
  <r>
    <n v="1332"/>
    <n v="5819868"/>
    <x v="0"/>
    <n v="5"/>
    <s v="3605 Oak Springs Dr"/>
    <x v="21"/>
    <n v="3"/>
    <n v="2"/>
    <n v="0"/>
    <n v="0"/>
    <n v="2"/>
    <n v="1959"/>
    <n v="0.23200000000000001"/>
    <n v="1200"/>
    <n v="354.17"/>
    <n v="425000"/>
    <n v="380.83"/>
    <n v="457000"/>
    <n v="26.659999999999968"/>
    <n v="7.5274585650958487E-2"/>
    <x v="125"/>
    <x v="983"/>
    <x v="34"/>
    <n v="4"/>
    <x v="3"/>
    <x v="9"/>
  </r>
  <r>
    <n v="1333"/>
    <n v="5191207"/>
    <x v="0"/>
    <n v="5"/>
    <s v="1908 E 2nd St"/>
    <x v="24"/>
    <n v="3"/>
    <n v="2"/>
    <n v="0"/>
    <n v="0"/>
    <n v="1"/>
    <n v="1915"/>
    <n v="0.14899999999999999"/>
    <n v="1857"/>
    <n v="358.1"/>
    <n v="665000"/>
    <n v="358.1"/>
    <n v="665000"/>
    <n v="0"/>
    <n v="0"/>
    <x v="1"/>
    <x v="1"/>
    <x v="34"/>
    <n v="60"/>
    <x v="24"/>
    <x v="1"/>
  </r>
  <r>
    <n v="1334"/>
    <n v="7602306"/>
    <x v="0"/>
    <s v="10N"/>
    <s v="4901 Broken Bow Pass"/>
    <x v="31"/>
    <n v="3"/>
    <n v="2"/>
    <n v="0"/>
    <n v="2"/>
    <n v="1"/>
    <n v="1967"/>
    <n v="0.21199999999999999"/>
    <n v="1743"/>
    <n v="358.52"/>
    <n v="624900"/>
    <n v="352.84"/>
    <n v="615000"/>
    <n v="-5.6800000000000068"/>
    <n v="-1.5842909740042415E-2"/>
    <x v="127"/>
    <x v="984"/>
    <x v="34"/>
    <n v="82"/>
    <x v="25"/>
    <x v="0"/>
  </r>
  <r>
    <n v="1335"/>
    <n v="8986893"/>
    <x v="0"/>
    <s v="10S"/>
    <s v="7803 Seminary Ridge Dr"/>
    <x v="31"/>
    <n v="3"/>
    <n v="2"/>
    <n v="0"/>
    <n v="2"/>
    <n v="1"/>
    <n v="1982"/>
    <n v="0.152"/>
    <n v="1597"/>
    <n v="360.05"/>
    <n v="575000"/>
    <n v="385.1"/>
    <n v="615000"/>
    <n v="25.050000000000011"/>
    <n v="6.9573670323566206E-2"/>
    <x v="26"/>
    <x v="284"/>
    <x v="34"/>
    <n v="3"/>
    <x v="3"/>
    <x v="2"/>
  </r>
  <r>
    <n v="1336"/>
    <n v="1722624"/>
    <x v="0"/>
    <s v="W"/>
    <s v="4705 Fieldstone Dr"/>
    <x v="17"/>
    <n v="3"/>
    <n v="2"/>
    <n v="0"/>
    <n v="2"/>
    <n v="1"/>
    <n v="1976"/>
    <n v="0.16400000000000001"/>
    <n v="1492"/>
    <n v="368.63"/>
    <n v="550000"/>
    <n v="383.38"/>
    <n v="572000"/>
    <n v="14.75"/>
    <n v="4.0013021186555628E-2"/>
    <x v="265"/>
    <x v="224"/>
    <x v="34"/>
    <n v="5"/>
    <x v="16"/>
    <x v="10"/>
  </r>
  <r>
    <n v="1337"/>
    <n v="7683308"/>
    <x v="0"/>
    <n v="3"/>
    <s v="1904 Turtle Springs Ct #26"/>
    <x v="20"/>
    <n v="2"/>
    <n v="2"/>
    <n v="1"/>
    <n v="0"/>
    <n v="2"/>
    <n v="2017"/>
    <n v="8.6999999999999994E-2"/>
    <n v="1268"/>
    <n v="374.61"/>
    <n v="475000"/>
    <n v="384.07"/>
    <n v="487000"/>
    <n v="9.4599999999999795"/>
    <n v="2.5252929713568722E-2"/>
    <x v="27"/>
    <x v="985"/>
    <x v="34"/>
    <n v="6"/>
    <x v="32"/>
    <x v="4"/>
  </r>
  <r>
    <n v="1338"/>
    <n v="7838913"/>
    <x v="0"/>
    <n v="3"/>
    <s v="1502 Devon Cir"/>
    <x v="20"/>
    <n v="3"/>
    <n v="2"/>
    <n v="0"/>
    <n v="0"/>
    <n v="1"/>
    <n v="1956"/>
    <n v="0.32500000000000001"/>
    <n v="1456"/>
    <n v="377.06"/>
    <n v="549000"/>
    <n v="377.06"/>
    <n v="549000"/>
    <n v="0"/>
    <n v="0"/>
    <x v="1"/>
    <x v="1"/>
    <x v="34"/>
    <n v="6"/>
    <x v="16"/>
    <x v="1"/>
  </r>
  <r>
    <n v="1339"/>
    <n v="7304184"/>
    <x v="0"/>
    <n v="3"/>
    <s v="2002 Alamo St"/>
    <x v="38"/>
    <n v="3"/>
    <n v="3"/>
    <n v="1"/>
    <n v="1"/>
    <n v="2"/>
    <n v="2020"/>
    <n v="0.10100000000000001"/>
    <n v="2455"/>
    <n v="382.48"/>
    <n v="939000"/>
    <n v="382.48"/>
    <n v="939000"/>
    <n v="0"/>
    <n v="0"/>
    <x v="1"/>
    <x v="1"/>
    <x v="34"/>
    <n v="8"/>
    <x v="2"/>
    <x v="1"/>
  </r>
  <r>
    <n v="1340"/>
    <n v="7282666"/>
    <x v="0"/>
    <s v="1N"/>
    <s v="5728 Misty Hill Cv"/>
    <x v="14"/>
    <n v="3"/>
    <n v="2"/>
    <n v="1"/>
    <n v="2"/>
    <n v="2"/>
    <n v="2015"/>
    <n v="0.21199999999999999"/>
    <n v="2521"/>
    <n v="382.78"/>
    <n v="965000"/>
    <n v="382.78"/>
    <n v="965000"/>
    <n v="0"/>
    <n v="0"/>
    <x v="1"/>
    <x v="1"/>
    <x v="34"/>
    <n v="4"/>
    <x v="4"/>
    <x v="1"/>
  </r>
  <r>
    <n v="1341"/>
    <n v="9046738"/>
    <x v="0"/>
    <s v="W"/>
    <s v="3201 Clumpgrass Cv"/>
    <x v="17"/>
    <n v="4"/>
    <n v="4"/>
    <n v="1"/>
    <n v="3"/>
    <n v="2"/>
    <n v="1999"/>
    <n v="1.742"/>
    <n v="4050"/>
    <n v="432.1"/>
    <n v="1750000"/>
    <n v="450.62"/>
    <n v="1825000"/>
    <n v="18.519999999999982"/>
    <n v="4.2860448970145758E-2"/>
    <x v="116"/>
    <x v="986"/>
    <x v="34"/>
    <n v="3"/>
    <x v="3"/>
    <x v="23"/>
  </r>
  <r>
    <n v="1342"/>
    <n v="1923824"/>
    <x v="0"/>
    <s v="10N"/>
    <s v="4802 Lansing Dr"/>
    <x v="31"/>
    <n v="3"/>
    <n v="1"/>
    <n v="0"/>
    <n v="1"/>
    <n v="1"/>
    <n v="1971"/>
    <n v="0.193"/>
    <n v="1069"/>
    <n v="444.25"/>
    <n v="474900"/>
    <n v="447.15"/>
    <n v="478000"/>
    <n v="2.8999999999999773"/>
    <n v="6.5278559369723746E-3"/>
    <x v="449"/>
    <x v="987"/>
    <x v="34"/>
    <n v="14"/>
    <x v="27"/>
    <x v="12"/>
  </r>
  <r>
    <n v="1343"/>
    <n v="8700766"/>
    <x v="0"/>
    <n v="4"/>
    <s v="503 Franklin Blvd"/>
    <x v="22"/>
    <n v="3"/>
    <n v="2"/>
    <n v="0"/>
    <n v="1"/>
    <n v="2"/>
    <n v="1947"/>
    <n v="0.183"/>
    <n v="1913"/>
    <n v="459.49"/>
    <n v="879000"/>
    <n v="444.33"/>
    <n v="850000"/>
    <n v="-15.160000000000025"/>
    <n v="-3.2993101046812821E-2"/>
    <x v="304"/>
    <x v="988"/>
    <x v="34"/>
    <n v="45"/>
    <x v="74"/>
    <x v="45"/>
  </r>
  <r>
    <n v="1344"/>
    <n v="4374975"/>
    <x v="0"/>
    <n v="5"/>
    <s v="305 Tillery Sq #1"/>
    <x v="24"/>
    <n v="5"/>
    <n v="4"/>
    <n v="1"/>
    <n v="1"/>
    <n v="2"/>
    <n v="2020"/>
    <n v="0.28499999999999998"/>
    <n v="2750"/>
    <n v="470.91"/>
    <n v="1295000"/>
    <n v="454.55"/>
    <n v="1250000"/>
    <n v="-16.360000000000014"/>
    <n v="-3.4741245673270929E-2"/>
    <x v="244"/>
    <x v="989"/>
    <x v="34"/>
    <n v="25"/>
    <x v="36"/>
    <x v="40"/>
  </r>
  <r>
    <n v="1345"/>
    <n v="6320859"/>
    <x v="0"/>
    <n v="4"/>
    <s v="5602 Grover Ave"/>
    <x v="42"/>
    <n v="3"/>
    <n v="1"/>
    <n v="0"/>
    <n v="0"/>
    <n v="1"/>
    <n v="1953"/>
    <n v="0.157"/>
    <n v="990"/>
    <n v="486.87"/>
    <n v="482000"/>
    <n v="486.87"/>
    <n v="482000"/>
    <n v="0"/>
    <n v="0"/>
    <x v="1"/>
    <x v="1"/>
    <x v="34"/>
    <n v="17"/>
    <x v="19"/>
    <x v="1"/>
  </r>
  <r>
    <n v="1346"/>
    <n v="1494503"/>
    <x v="0"/>
    <n v="2"/>
    <s v="1202 Madison Ave"/>
    <x v="25"/>
    <n v="3"/>
    <n v="2"/>
    <n v="0"/>
    <n v="1"/>
    <n v="1"/>
    <n v="1951"/>
    <n v="0.187"/>
    <n v="1364"/>
    <n v="513.20000000000005"/>
    <n v="700000"/>
    <n v="524.19000000000005"/>
    <n v="715000"/>
    <n v="10.990000000000009"/>
    <n v="2.1414653156664083E-2"/>
    <x v="31"/>
    <x v="990"/>
    <x v="34"/>
    <n v="0"/>
    <x v="1"/>
    <x v="8"/>
  </r>
  <r>
    <n v="1347"/>
    <n v="5257008"/>
    <x v="0"/>
    <n v="5"/>
    <s v="4700 Bandera Rd"/>
    <x v="21"/>
    <n v="3"/>
    <n v="2"/>
    <n v="0"/>
    <n v="2"/>
    <n v="1"/>
    <n v="1960"/>
    <n v="0.13800000000000001"/>
    <n v="890"/>
    <n v="522.36"/>
    <n v="464900"/>
    <n v="522.47"/>
    <n v="465000"/>
    <n v="0.11000000000001364"/>
    <n v="2.1058273987291072E-4"/>
    <x v="107"/>
    <x v="991"/>
    <x v="34"/>
    <n v="6"/>
    <x v="32"/>
    <x v="1"/>
  </r>
  <r>
    <n v="1348"/>
    <n v="4829000"/>
    <x v="0"/>
    <n v="2"/>
    <s v="7504 Hardy Dr"/>
    <x v="25"/>
    <n v="3"/>
    <n v="1"/>
    <n v="0"/>
    <n v="1"/>
    <n v="1"/>
    <n v="1954"/>
    <n v="0.17899999999999999"/>
    <n v="993"/>
    <n v="528.6"/>
    <n v="524900"/>
    <n v="665.66"/>
    <n v="661000"/>
    <n v="137.05999999999995"/>
    <n v="0.25928868709799457"/>
    <x v="450"/>
    <x v="992"/>
    <x v="34"/>
    <n v="4"/>
    <x v="4"/>
    <x v="54"/>
  </r>
  <r>
    <n v="1349"/>
    <n v="6352189"/>
    <x v="0"/>
    <s v="1B"/>
    <s v="3108 Pleasant Run Pl #3"/>
    <x v="37"/>
    <n v="4"/>
    <n v="4"/>
    <n v="0"/>
    <n v="2"/>
    <n v="2"/>
    <n v="1998"/>
    <n v="0.222"/>
    <n v="3387"/>
    <n v="538.82000000000005"/>
    <n v="1825000"/>
    <n v="515.21"/>
    <n v="1745000"/>
    <n v="-23.610000000000014"/>
    <n v="-4.381797260680749E-2"/>
    <x v="69"/>
    <x v="993"/>
    <x v="34"/>
    <n v="32"/>
    <x v="14"/>
    <x v="28"/>
  </r>
  <r>
    <n v="1350"/>
    <n v="4644797"/>
    <x v="0"/>
    <n v="5"/>
    <s v="1809 Holly St"/>
    <x v="24"/>
    <n v="3"/>
    <n v="2"/>
    <n v="0"/>
    <n v="0"/>
    <n v="1"/>
    <n v="1930"/>
    <n v="0.161"/>
    <n v="1715"/>
    <n v="553.94000000000005"/>
    <n v="950000"/>
    <n v="597.66999999999996"/>
    <n v="1025000"/>
    <n v="43.729999999999905"/>
    <n v="7.8943567895439756E-2"/>
    <x v="116"/>
    <x v="994"/>
    <x v="34"/>
    <n v="5"/>
    <x v="4"/>
    <x v="23"/>
  </r>
  <r>
    <n v="1351"/>
    <n v="3371350"/>
    <x v="0"/>
    <n v="4"/>
    <s v="931 E 55th St"/>
    <x v="22"/>
    <n v="1"/>
    <n v="1"/>
    <n v="0"/>
    <n v="0"/>
    <n v="1"/>
    <n v="1960"/>
    <n v="0.27700000000000002"/>
    <n v="660"/>
    <n v="604.54999999999995"/>
    <n v="399000"/>
    <n v="613.64"/>
    <n v="405000"/>
    <n v="9.0900000000000318"/>
    <n v="1.5035977173104016E-2"/>
    <x v="94"/>
    <x v="995"/>
    <x v="34"/>
    <n v="221"/>
    <x v="167"/>
    <x v="12"/>
  </r>
  <r>
    <n v="1352"/>
    <n v="5036300"/>
    <x v="0"/>
    <n v="6"/>
    <s v="1708 Bouldin Ave"/>
    <x v="26"/>
    <n v="5"/>
    <n v="3"/>
    <n v="0"/>
    <n v="1"/>
    <n v="3"/>
    <n v="2018"/>
    <n v="0.13"/>
    <n v="2622"/>
    <n v="608.30999999999995"/>
    <n v="1595000"/>
    <n v="591.15"/>
    <n v="1550000"/>
    <n v="-17.159999999999968"/>
    <n v="-2.8209301178675296E-2"/>
    <x v="244"/>
    <x v="996"/>
    <x v="34"/>
    <n v="49"/>
    <x v="83"/>
    <x v="40"/>
  </r>
  <r>
    <n v="1353"/>
    <n v="8690172"/>
    <x v="0"/>
    <n v="5"/>
    <s v="2210 Canterbury St #2"/>
    <x v="24"/>
    <n v="2"/>
    <n v="2"/>
    <n v="1"/>
    <n v="1"/>
    <n v="2"/>
    <n v="2018"/>
    <n v="7.9000000000000001E-2"/>
    <n v="831"/>
    <n v="613.72"/>
    <n v="510000"/>
    <n v="614.91999999999996"/>
    <n v="511000"/>
    <n v="1.1999999999999318"/>
    <n v="1.9552890568988002E-3"/>
    <x v="96"/>
    <x v="997"/>
    <x v="34"/>
    <n v="6"/>
    <x v="32"/>
    <x v="1"/>
  </r>
  <r>
    <n v="1354"/>
    <n v="8131962"/>
    <x v="0"/>
    <s v="LS"/>
    <s v="16327C Flint Rock Rd"/>
    <x v="11"/>
    <n v="3"/>
    <n v="2"/>
    <n v="1"/>
    <n v="6"/>
    <n v="3"/>
    <n v="2015"/>
    <n v="10.08"/>
    <n v="2340"/>
    <n v="807.69"/>
    <n v="1890000"/>
    <n v="773.5"/>
    <n v="1810000"/>
    <n v="-34.190000000000055"/>
    <n v="-4.2330597135039498E-2"/>
    <x v="69"/>
    <x v="998"/>
    <x v="34"/>
    <n v="45"/>
    <x v="68"/>
    <x v="28"/>
  </r>
  <r>
    <n v="1355"/>
    <n v="4312111"/>
    <x v="0"/>
    <s v="MA"/>
    <s v="12001 Caithness Way"/>
    <x v="28"/>
    <n v="3"/>
    <n v="2"/>
    <n v="1"/>
    <n v="2"/>
    <n v="2"/>
    <n v="2020"/>
    <n v="0.12"/>
    <n v="1921"/>
    <n v="157.43"/>
    <n v="302422"/>
    <n v="155.66"/>
    <n v="299032"/>
    <n v="-1.7700000000000102"/>
    <n v="-1.1243092167947723E-2"/>
    <x v="451"/>
    <x v="999"/>
    <x v="35"/>
    <n v="45"/>
    <x v="68"/>
    <x v="6"/>
  </r>
  <r>
    <n v="1356"/>
    <n v="3269864"/>
    <x v="0"/>
    <s v="SWE"/>
    <s v="12309 Gun Metal Dr"/>
    <x v="13"/>
    <n v="4"/>
    <n v="3"/>
    <n v="1"/>
    <n v="3"/>
    <n v="2"/>
    <n v="2005"/>
    <n v="0.33400000000000002"/>
    <n v="4048"/>
    <n v="160.57"/>
    <n v="650000"/>
    <n v="160.57"/>
    <n v="650000"/>
    <n v="0"/>
    <n v="0"/>
    <x v="1"/>
    <x v="1"/>
    <x v="35"/>
    <n v="0"/>
    <x v="1"/>
    <x v="1"/>
  </r>
  <r>
    <n v="1357"/>
    <n v="9674282"/>
    <x v="0"/>
    <s v="NW"/>
    <s v="10503 Timbercrest Ln"/>
    <x v="18"/>
    <n v="4"/>
    <n v="2"/>
    <n v="0"/>
    <n v="2"/>
    <n v="1"/>
    <n v="1976"/>
    <n v="0"/>
    <n v="2007"/>
    <n v="169.36"/>
    <n v="339900"/>
    <n v="209.27"/>
    <n v="420000"/>
    <n v="39.909999999999997"/>
    <n v="0.23565186584789793"/>
    <x v="452"/>
    <x v="1000"/>
    <x v="35"/>
    <n v="3"/>
    <x v="3"/>
    <x v="5"/>
  </r>
  <r>
    <n v="1358"/>
    <n v="6287843"/>
    <x v="0"/>
    <s v="SC"/>
    <s v="9213 Ipswich Bay Dr"/>
    <x v="35"/>
    <n v="3"/>
    <n v="2"/>
    <n v="0"/>
    <n v="2"/>
    <n v="1"/>
    <n v="2013"/>
    <n v="0.13800000000000001"/>
    <n v="1768"/>
    <n v="169.68"/>
    <n v="300000"/>
    <n v="186.65"/>
    <n v="330000"/>
    <n v="16.97"/>
    <n v="0.100011786892975"/>
    <x v="10"/>
    <x v="1001"/>
    <x v="35"/>
    <n v="0"/>
    <x v="1"/>
    <x v="9"/>
  </r>
  <r>
    <n v="1359"/>
    <n v="8609640"/>
    <x v="0"/>
    <s v="NE"/>
    <s v="11607 January Dr"/>
    <x v="10"/>
    <n v="4"/>
    <n v="2"/>
    <n v="0"/>
    <n v="2"/>
    <n v="1"/>
    <n v="1972"/>
    <n v="0.24299999999999999"/>
    <n v="2054"/>
    <n v="169.91"/>
    <n v="349000"/>
    <n v="199.61"/>
    <n v="410000"/>
    <n v="29.700000000000017"/>
    <n v="0.17479842269436771"/>
    <x v="453"/>
    <x v="1002"/>
    <x v="35"/>
    <n v="5"/>
    <x v="16"/>
    <x v="30"/>
  </r>
  <r>
    <n v="1360"/>
    <n v="2869084"/>
    <x v="0"/>
    <s v="3E"/>
    <s v="7120 Carwill Dr"/>
    <x v="1"/>
    <n v="3"/>
    <n v="2"/>
    <n v="0"/>
    <n v="2"/>
    <n v="1"/>
    <n v="1974"/>
    <n v="0.17499999999999999"/>
    <n v="1397"/>
    <n v="178.88"/>
    <n v="249900"/>
    <n v="200.43"/>
    <n v="280000"/>
    <n v="21.550000000000011"/>
    <n v="0.12047182468694104"/>
    <x v="112"/>
    <x v="1003"/>
    <x v="35"/>
    <n v="5"/>
    <x v="4"/>
    <x v="9"/>
  </r>
  <r>
    <n v="1361"/>
    <n v="1322871"/>
    <x v="0"/>
    <n v="11"/>
    <s v="9105 Meridian Oak Ln"/>
    <x v="8"/>
    <n v="4"/>
    <n v="2"/>
    <n v="1"/>
    <n v="2"/>
    <n v="2"/>
    <n v="2006"/>
    <n v="0.20599999999999999"/>
    <n v="1919"/>
    <n v="181.81"/>
    <n v="348900"/>
    <n v="181.81"/>
    <n v="348900"/>
    <n v="0"/>
    <n v="0"/>
    <x v="1"/>
    <x v="1"/>
    <x v="35"/>
    <n v="28"/>
    <x v="110"/>
    <x v="1"/>
  </r>
  <r>
    <n v="1362"/>
    <n v="7768580"/>
    <x v="0"/>
    <s v="SWE"/>
    <s v="10300 Laredo Dr"/>
    <x v="9"/>
    <n v="3"/>
    <n v="2"/>
    <n v="1"/>
    <n v="2"/>
    <n v="2"/>
    <n v="2011"/>
    <n v="0.224"/>
    <n v="1778"/>
    <n v="190.91"/>
    <n v="339444"/>
    <n v="190.91"/>
    <n v="339444"/>
    <n v="0"/>
    <n v="0"/>
    <x v="1"/>
    <x v="1"/>
    <x v="35"/>
    <n v="5"/>
    <x v="16"/>
    <x v="1"/>
  </r>
  <r>
    <n v="1363"/>
    <n v="4122090"/>
    <x v="0"/>
    <s v="3E"/>
    <s v="6124 Toscana Ave"/>
    <x v="1"/>
    <n v="3"/>
    <n v="3"/>
    <n v="1"/>
    <n v="2"/>
    <n v="2"/>
    <n v="2020"/>
    <n v="0.13800000000000001"/>
    <n v="2516"/>
    <n v="191.53"/>
    <n v="481900"/>
    <n v="191.53"/>
    <n v="481900"/>
    <n v="0"/>
    <n v="0"/>
    <x v="1"/>
    <x v="1"/>
    <x v="35"/>
    <n v="108"/>
    <x v="85"/>
    <x v="1"/>
  </r>
  <r>
    <n v="1364"/>
    <n v="8277754"/>
    <x v="0"/>
    <s v="LS"/>
    <s v="127 Betula Dr"/>
    <x v="16"/>
    <n v="3"/>
    <n v="2"/>
    <n v="1"/>
    <n v="2"/>
    <n v="2"/>
    <n v="1999"/>
    <n v="0.36"/>
    <n v="3282"/>
    <n v="197.75"/>
    <n v="649000"/>
    <n v="195"/>
    <n v="640000"/>
    <n v="-2.75"/>
    <n v="-1.3906447534766119E-2"/>
    <x v="13"/>
    <x v="1004"/>
    <x v="35"/>
    <n v="24"/>
    <x v="8"/>
    <x v="0"/>
  </r>
  <r>
    <n v="1365"/>
    <n v="2710580"/>
    <x v="0"/>
    <s v="2N"/>
    <s v="9009 Blue Quail Dr"/>
    <x v="19"/>
    <n v="3"/>
    <n v="2"/>
    <n v="0"/>
    <n v="2"/>
    <n v="1"/>
    <n v="1969"/>
    <n v="0.21099999999999999"/>
    <n v="1921"/>
    <n v="197.81"/>
    <n v="380000"/>
    <n v="221.24"/>
    <n v="425000"/>
    <n v="23.430000000000007"/>
    <n v="0.11844699459076895"/>
    <x v="8"/>
    <x v="1005"/>
    <x v="35"/>
    <n v="6"/>
    <x v="16"/>
    <x v="7"/>
  </r>
  <r>
    <n v="1366"/>
    <n v="8838697"/>
    <x v="0"/>
    <s v="SWE"/>
    <s v="914 Boatswain Way"/>
    <x v="9"/>
    <n v="3"/>
    <n v="2"/>
    <n v="1"/>
    <n v="2"/>
    <n v="2"/>
    <n v="2018"/>
    <n v="0.13700000000000001"/>
    <n v="1692"/>
    <n v="197.99"/>
    <n v="335000"/>
    <n v="221.63"/>
    <n v="375000"/>
    <n v="23.639999999999986"/>
    <n v="0.11939996969543909"/>
    <x v="26"/>
    <x v="1006"/>
    <x v="35"/>
    <n v="3"/>
    <x v="3"/>
    <x v="2"/>
  </r>
  <r>
    <n v="1367"/>
    <n v="3772842"/>
    <x v="0"/>
    <s v="3E"/>
    <s v="6028 Toscana Ave"/>
    <x v="1"/>
    <n v="4"/>
    <n v="3"/>
    <n v="0"/>
    <n v="3"/>
    <n v="2"/>
    <n v="2020"/>
    <n v="0.13800000000000001"/>
    <n v="2786"/>
    <n v="206.71"/>
    <n v="575900"/>
    <n v="206.71"/>
    <n v="575900"/>
    <n v="0"/>
    <n v="0"/>
    <x v="1"/>
    <x v="1"/>
    <x v="35"/>
    <n v="15"/>
    <x v="48"/>
    <x v="1"/>
  </r>
  <r>
    <n v="1368"/>
    <n v="8873831"/>
    <x v="0"/>
    <s v="W"/>
    <s v="7513 Journeyville Dr"/>
    <x v="17"/>
    <n v="5"/>
    <n v="4"/>
    <n v="0"/>
    <n v="2"/>
    <n v="2"/>
    <n v="2005"/>
    <n v="0.42199999999999999"/>
    <n v="3540"/>
    <n v="217.49"/>
    <n v="769900"/>
    <n v="235.24"/>
    <n v="832750"/>
    <n v="17.75"/>
    <n v="8.161294772173433E-2"/>
    <x v="454"/>
    <x v="1007"/>
    <x v="35"/>
    <n v="3"/>
    <x v="3"/>
    <x v="44"/>
  </r>
  <r>
    <n v="1369"/>
    <n v="6408298"/>
    <x v="0"/>
    <s v="RRW"/>
    <s v="10500 Avery Club Dr #6"/>
    <x v="27"/>
    <n v="5"/>
    <n v="4"/>
    <n v="0"/>
    <n v="3"/>
    <n v="2"/>
    <n v="2007"/>
    <n v="0.27900000000000003"/>
    <n v="4054"/>
    <n v="234.34"/>
    <n v="950000"/>
    <n v="226.94"/>
    <n v="920000"/>
    <n v="-7.4000000000000057"/>
    <n v="-3.1578048988648993E-2"/>
    <x v="238"/>
    <x v="1008"/>
    <x v="35"/>
    <n v="96"/>
    <x v="161"/>
    <x v="45"/>
  </r>
  <r>
    <n v="1370"/>
    <n v="2863593"/>
    <x v="0"/>
    <s v="LS"/>
    <s v="213 Rivulet Ln"/>
    <x v="11"/>
    <n v="3"/>
    <n v="2"/>
    <n v="0"/>
    <n v="2"/>
    <n v="1"/>
    <n v="2009"/>
    <n v="0.3"/>
    <n v="2033"/>
    <n v="238.56"/>
    <n v="485000"/>
    <n v="275.24"/>
    <n v="559559"/>
    <n v="36.680000000000007"/>
    <n v="0.15375586854460097"/>
    <x v="455"/>
    <x v="1009"/>
    <x v="35"/>
    <n v="3"/>
    <x v="3"/>
    <x v="23"/>
  </r>
  <r>
    <n v="1371"/>
    <n v="1257512"/>
    <x v="0"/>
    <s v="1N"/>
    <s v="7205 Carlwood Dr"/>
    <x v="14"/>
    <n v="4"/>
    <n v="2"/>
    <n v="1"/>
    <n v="2"/>
    <n v="2"/>
    <n v="1981"/>
    <n v="0.22600000000000001"/>
    <n v="2901"/>
    <n v="240.95"/>
    <n v="699000"/>
    <n v="296.45"/>
    <n v="860000"/>
    <n v="55.5"/>
    <n v="0.23033824444905582"/>
    <x v="456"/>
    <x v="1010"/>
    <x v="35"/>
    <n v="1"/>
    <x v="5"/>
    <x v="64"/>
  </r>
  <r>
    <n v="1372"/>
    <n v="7231870"/>
    <x v="0"/>
    <s v="N"/>
    <s v="2301 Dowd Ln"/>
    <x v="5"/>
    <n v="3"/>
    <n v="2"/>
    <n v="0"/>
    <n v="2"/>
    <n v="1"/>
    <n v="1985"/>
    <n v="0.13900000000000001"/>
    <n v="1188"/>
    <n v="244.11"/>
    <n v="290000"/>
    <n v="267.26"/>
    <n v="317500"/>
    <n v="23.149999999999977"/>
    <n v="9.4834296014091907E-2"/>
    <x v="457"/>
    <x v="1011"/>
    <x v="35"/>
    <n v="6"/>
    <x v="16"/>
    <x v="9"/>
  </r>
  <r>
    <n v="1373"/>
    <n v="5085004"/>
    <x v="0"/>
    <s v="10N"/>
    <s v="1406 Homespun Rd"/>
    <x v="31"/>
    <n v="3"/>
    <n v="2"/>
    <n v="1"/>
    <n v="2"/>
    <n v="2"/>
    <n v="2016"/>
    <n v="0.17899999999999999"/>
    <n v="1568"/>
    <n v="271.05"/>
    <n v="425000"/>
    <n v="290.18"/>
    <n v="455000"/>
    <n v="19.129999999999995"/>
    <n v="7.0577384246448979E-2"/>
    <x v="10"/>
    <x v="308"/>
    <x v="35"/>
    <n v="5"/>
    <x v="16"/>
    <x v="9"/>
  </r>
  <r>
    <n v="1374"/>
    <n v="6675731"/>
    <x v="0"/>
    <s v="NW"/>
    <s v="11404 Spicewood Pkwy"/>
    <x v="18"/>
    <n v="4"/>
    <n v="2"/>
    <n v="1"/>
    <n v="2"/>
    <n v="1"/>
    <n v="1976"/>
    <n v="0.32100000000000001"/>
    <n v="2756"/>
    <n v="271.77"/>
    <n v="749000"/>
    <n v="264.88"/>
    <n v="730000"/>
    <n v="-6.8899999999999864"/>
    <n v="-2.5352319976450627E-2"/>
    <x v="128"/>
    <x v="1012"/>
    <x v="35"/>
    <n v="23"/>
    <x v="57"/>
    <x v="11"/>
  </r>
  <r>
    <n v="1375"/>
    <n v="5656113"/>
    <x v="0"/>
    <s v="NW"/>
    <s v="12004 Acorn Creek Trl"/>
    <x v="18"/>
    <n v="4"/>
    <n v="3"/>
    <n v="0"/>
    <n v="2"/>
    <n v="1"/>
    <n v="2020"/>
    <n v="0.16400000000000001"/>
    <n v="2200"/>
    <n v="272.58999999999997"/>
    <n v="599700"/>
    <n v="306.93"/>
    <n v="675250"/>
    <n v="34.340000000000032"/>
    <n v="0.12597674162661887"/>
    <x v="458"/>
    <x v="1013"/>
    <x v="35"/>
    <n v="9"/>
    <x v="11"/>
    <x v="23"/>
  </r>
  <r>
    <n v="1376"/>
    <n v="5299643"/>
    <x v="0"/>
    <s v="10S"/>
    <s v="7919 Finch Trl"/>
    <x v="31"/>
    <n v="3"/>
    <n v="2"/>
    <n v="1"/>
    <n v="2"/>
    <n v="2"/>
    <n v="1986"/>
    <n v="0.15"/>
    <n v="1650"/>
    <n v="272.73"/>
    <n v="450000"/>
    <n v="318.18"/>
    <n v="525000"/>
    <n v="45.449999999999989"/>
    <n v="0.16664833351666478"/>
    <x v="116"/>
    <x v="1014"/>
    <x v="35"/>
    <n v="1"/>
    <x v="5"/>
    <x v="23"/>
  </r>
  <r>
    <n v="1377"/>
    <n v="9210524"/>
    <x v="0"/>
    <s v="SWW"/>
    <s v="7300 John Blocker Dr"/>
    <x v="15"/>
    <n v="3"/>
    <n v="2"/>
    <n v="0"/>
    <n v="2"/>
    <n v="1"/>
    <n v="1988"/>
    <n v="0.13900000000000001"/>
    <n v="1382"/>
    <n v="285.82"/>
    <n v="395000"/>
    <n v="326.33999999999997"/>
    <n v="451000"/>
    <n v="40.519999999999982"/>
    <n v="0.14176754600797697"/>
    <x v="65"/>
    <x v="1015"/>
    <x v="35"/>
    <n v="4"/>
    <x v="4"/>
    <x v="3"/>
  </r>
  <r>
    <n v="1378"/>
    <n v="6835137"/>
    <x v="0"/>
    <s v="SWW"/>
    <s v="6101 Roxbury Ln"/>
    <x v="13"/>
    <n v="3"/>
    <n v="2"/>
    <n v="0"/>
    <n v="2"/>
    <n v="1"/>
    <n v="1993"/>
    <n v="0.19600000000000001"/>
    <n v="1739"/>
    <n v="287.52"/>
    <n v="500000"/>
    <n v="325.47000000000003"/>
    <n v="566000"/>
    <n v="37.950000000000045"/>
    <n v="0.13199081803005025"/>
    <x v="459"/>
    <x v="1016"/>
    <x v="35"/>
    <n v="2"/>
    <x v="6"/>
    <x v="44"/>
  </r>
  <r>
    <n v="1379"/>
    <n v="2199331"/>
    <x v="0"/>
    <s v="1N"/>
    <s v="4803 Gerona Dr"/>
    <x v="14"/>
    <n v="3"/>
    <n v="2"/>
    <n v="0"/>
    <n v="2"/>
    <n v="1"/>
    <n v="1975"/>
    <n v="0.17899999999999999"/>
    <n v="1714"/>
    <n v="297.55"/>
    <n v="510000"/>
    <n v="332.26"/>
    <n v="569500"/>
    <n v="34.70999999999998"/>
    <n v="0.11665266341791289"/>
    <x v="460"/>
    <x v="409"/>
    <x v="35"/>
    <n v="2"/>
    <x v="6"/>
    <x v="30"/>
  </r>
  <r>
    <n v="1380"/>
    <n v="7798079"/>
    <x v="0"/>
    <s v="1A"/>
    <s v="4456 Stony Meadow Ln"/>
    <x v="34"/>
    <n v="3"/>
    <n v="2"/>
    <n v="1"/>
    <n v="2"/>
    <n v="1"/>
    <n v="1984"/>
    <n v="0.13800000000000001"/>
    <n v="2658"/>
    <n v="310.38"/>
    <n v="825000"/>
    <n v="292.51"/>
    <n v="777500"/>
    <n v="-17.870000000000005"/>
    <n v="-5.7574585991365439E-2"/>
    <x v="461"/>
    <x v="1017"/>
    <x v="35"/>
    <n v="89"/>
    <x v="96"/>
    <x v="18"/>
  </r>
  <r>
    <n v="1381"/>
    <n v="9590766"/>
    <x v="0"/>
    <s v="1N"/>
    <s v="6912 Shumard Cir"/>
    <x v="14"/>
    <n v="4"/>
    <n v="2"/>
    <n v="1"/>
    <n v="2"/>
    <n v="2"/>
    <n v="1978"/>
    <n v="0.23300000000000001"/>
    <n v="2074"/>
    <n v="337.46"/>
    <n v="699900"/>
    <n v="373.67"/>
    <n v="775000"/>
    <n v="36.210000000000036"/>
    <n v="0.10730160611628056"/>
    <x v="462"/>
    <x v="1018"/>
    <x v="35"/>
    <n v="5"/>
    <x v="16"/>
    <x v="23"/>
  </r>
  <r>
    <n v="1382"/>
    <n v="8667976"/>
    <x v="0"/>
    <s v="1A"/>
    <s v="8003 Northforest Dr"/>
    <x v="14"/>
    <n v="3"/>
    <n v="2"/>
    <n v="0"/>
    <n v="2"/>
    <n v="1"/>
    <n v="1964"/>
    <n v="0.218"/>
    <n v="1513"/>
    <n v="340.38"/>
    <n v="515000"/>
    <n v="327.16000000000003"/>
    <n v="495000"/>
    <n v="-13.21999999999997"/>
    <n v="-3.8838944708854725E-2"/>
    <x v="120"/>
    <x v="1019"/>
    <x v="35"/>
    <n v="23"/>
    <x v="59"/>
    <x v="11"/>
  </r>
  <r>
    <n v="1383"/>
    <n v="5815340"/>
    <x v="0"/>
    <n v="3"/>
    <s v="4802 York Hill Dr"/>
    <x v="20"/>
    <n v="3"/>
    <n v="2"/>
    <n v="0"/>
    <n v="1"/>
    <n v="1"/>
    <n v="1965"/>
    <n v="0.20399999999999999"/>
    <n v="1340"/>
    <n v="350"/>
    <n v="469000"/>
    <n v="361.94"/>
    <n v="485000"/>
    <n v="11.939999999999998"/>
    <n v="3.4114285714285708E-2"/>
    <x v="9"/>
    <x v="1020"/>
    <x v="35"/>
    <n v="4"/>
    <x v="5"/>
    <x v="8"/>
  </r>
  <r>
    <n v="1384"/>
    <n v="5160725"/>
    <x v="0"/>
    <s v="1A"/>
    <s v="6412 Ledge Mountain Dr"/>
    <x v="34"/>
    <n v="4"/>
    <n v="3"/>
    <n v="1"/>
    <n v="2"/>
    <n v="2"/>
    <n v="2000"/>
    <n v="0.94899999999999995"/>
    <n v="3501"/>
    <n v="359.61"/>
    <n v="1259000"/>
    <n v="394.17"/>
    <n v="1380000"/>
    <n v="34.56"/>
    <n v="9.6104112788854598E-2"/>
    <x v="463"/>
    <x v="1021"/>
    <x v="35"/>
    <n v="3"/>
    <x v="3"/>
    <x v="65"/>
  </r>
  <r>
    <n v="1385"/>
    <n v="9835868"/>
    <x v="0"/>
    <n v="9"/>
    <s v="919 Valdez St #B"/>
    <x v="33"/>
    <n v="2"/>
    <n v="2"/>
    <n v="1"/>
    <n v="0"/>
    <n v="2"/>
    <n v="2018"/>
    <n v="0.13400000000000001"/>
    <n v="1001"/>
    <n v="359.64"/>
    <n v="359999"/>
    <n v="354.65"/>
    <n v="355000"/>
    <n v="-4.9900000000000091"/>
    <n v="-1.3874986097208344E-2"/>
    <x v="464"/>
    <x v="1022"/>
    <x v="35"/>
    <n v="41"/>
    <x v="80"/>
    <x v="6"/>
  </r>
  <r>
    <n v="1386"/>
    <n v="9864526"/>
    <x v="0"/>
    <s v="LS"/>
    <s v="16924 Whispering Breeze Dr"/>
    <x v="11"/>
    <n v="5"/>
    <n v="5"/>
    <n v="1"/>
    <n v="3"/>
    <n v="2"/>
    <n v="2017"/>
    <n v="2"/>
    <n v="4544"/>
    <n v="418.13"/>
    <n v="1900000"/>
    <n v="418.13"/>
    <n v="1900000"/>
    <n v="0"/>
    <n v="0"/>
    <x v="1"/>
    <x v="1"/>
    <x v="35"/>
    <n v="0"/>
    <x v="1"/>
    <x v="1"/>
  </r>
  <r>
    <n v="1387"/>
    <n v="8690420"/>
    <x v="0"/>
    <n v="5"/>
    <s v="1101 1/2 Fiesta St #2"/>
    <x v="24"/>
    <n v="2"/>
    <n v="2"/>
    <n v="1"/>
    <n v="1"/>
    <n v="2"/>
    <n v="2020"/>
    <n v="0"/>
    <n v="975"/>
    <n v="497.44"/>
    <n v="485000"/>
    <n v="497.44"/>
    <n v="485000"/>
    <n v="0"/>
    <n v="0"/>
    <x v="1"/>
    <x v="1"/>
    <x v="35"/>
    <n v="19"/>
    <x v="69"/>
    <x v="1"/>
  </r>
  <r>
    <n v="1388"/>
    <n v="2805582"/>
    <x v="0"/>
    <n v="4"/>
    <s v="4502 Chiappero Trl"/>
    <x v="34"/>
    <n v="2"/>
    <n v="1"/>
    <n v="0"/>
    <n v="0"/>
    <n v="1"/>
    <n v="1952"/>
    <n v="0.16800000000000001"/>
    <n v="1080"/>
    <n v="551.39"/>
    <n v="595500"/>
    <n v="601.85"/>
    <n v="650000"/>
    <n v="50.460000000000036"/>
    <n v="9.1514173271187438E-2"/>
    <x v="465"/>
    <x v="1023"/>
    <x v="35"/>
    <n v="4"/>
    <x v="4"/>
    <x v="3"/>
  </r>
  <r>
    <n v="1389"/>
    <n v="3413186"/>
    <x v="0"/>
    <n v="4"/>
    <s v="304 W 55 1/2 St"/>
    <x v="22"/>
    <n v="2"/>
    <n v="1"/>
    <n v="0"/>
    <n v="0"/>
    <n v="1"/>
    <n v="1949"/>
    <n v="0.16"/>
    <n v="672"/>
    <n v="595.09"/>
    <n v="399900"/>
    <n v="556.54999999999995"/>
    <n v="374000"/>
    <n v="-38.540000000000077"/>
    <n v="-6.4763313112302462E-2"/>
    <x v="326"/>
    <x v="1024"/>
    <x v="35"/>
    <n v="66"/>
    <x v="17"/>
    <x v="33"/>
  </r>
  <r>
    <n v="1390"/>
    <n v="1390271"/>
    <x v="0"/>
    <n v="6"/>
    <s v="715 W Monroe St"/>
    <x v="26"/>
    <n v="3"/>
    <n v="3"/>
    <n v="1"/>
    <n v="2"/>
    <n v="3"/>
    <n v="2020"/>
    <n v="0.1"/>
    <n v="2593"/>
    <n v="674.89"/>
    <n v="1750000"/>
    <n v="674.89"/>
    <n v="1750000"/>
    <n v="0"/>
    <n v="0"/>
    <x v="1"/>
    <x v="1"/>
    <x v="35"/>
    <n v="37"/>
    <x v="168"/>
    <x v="1"/>
  </r>
  <r>
    <n v="1391"/>
    <n v="5722197"/>
    <x v="0"/>
    <s v="3E"/>
    <s v="7111 Townsborough Dr"/>
    <x v="1"/>
    <n v="4"/>
    <n v="3"/>
    <n v="0"/>
    <n v="0"/>
    <n v="1"/>
    <n v="1979"/>
    <n v="0.158"/>
    <n v="1898"/>
    <n v="123.81"/>
    <n v="235000"/>
    <n v="106.43"/>
    <n v="202000"/>
    <n v="-17.379999999999995"/>
    <n v="-0.140376383167757"/>
    <x v="158"/>
    <x v="1025"/>
    <x v="36"/>
    <n v="7"/>
    <x v="11"/>
    <x v="36"/>
  </r>
  <r>
    <n v="1392"/>
    <n v="4266030"/>
    <x v="0"/>
    <s v="N"/>
    <s v="12624 Cinchring Ln"/>
    <x v="6"/>
    <n v="4"/>
    <n v="2"/>
    <n v="1"/>
    <n v="2"/>
    <n v="2"/>
    <n v="1993"/>
    <n v="0.14399999999999999"/>
    <n v="2425"/>
    <n v="201.03"/>
    <n v="487500"/>
    <n v="214.43"/>
    <n v="520000"/>
    <n v="13.400000000000006"/>
    <n v="6.6656717902800602E-2"/>
    <x v="466"/>
    <x v="176"/>
    <x v="36"/>
    <n v="4"/>
    <x v="4"/>
    <x v="20"/>
  </r>
  <r>
    <n v="1393"/>
    <n v="8868184"/>
    <x v="0"/>
    <s v="NW"/>
    <s v="8504 Alvin High Ln"/>
    <x v="3"/>
    <n v="3"/>
    <n v="2"/>
    <n v="1"/>
    <n v="2"/>
    <n v="2"/>
    <n v="1999"/>
    <n v="0.11799999999999999"/>
    <n v="1956"/>
    <n v="201.94"/>
    <n v="395000"/>
    <n v="241.31"/>
    <n v="472000"/>
    <n v="39.370000000000005"/>
    <n v="0.19495889868277708"/>
    <x v="467"/>
    <x v="1026"/>
    <x v="36"/>
    <n v="2"/>
    <x v="6"/>
    <x v="23"/>
  </r>
  <r>
    <n v="1394"/>
    <n v="9460397"/>
    <x v="0"/>
    <s v="W"/>
    <s v="5705 Medicine Creek Dr"/>
    <x v="17"/>
    <n v="5"/>
    <n v="3"/>
    <n v="1"/>
    <n v="3"/>
    <n v="2"/>
    <n v="2002"/>
    <n v="0.193"/>
    <n v="3136"/>
    <n v="222.9"/>
    <n v="699000"/>
    <n v="228"/>
    <n v="715000"/>
    <n v="5.0999999999999943"/>
    <n v="2.2880215343203204E-2"/>
    <x v="9"/>
    <x v="1027"/>
    <x v="36"/>
    <n v="4"/>
    <x v="4"/>
    <x v="8"/>
  </r>
  <r>
    <n v="1395"/>
    <n v="7557612"/>
    <x v="0"/>
    <s v="RN"/>
    <s v="13502 Montview Dr"/>
    <x v="29"/>
    <n v="3"/>
    <n v="2"/>
    <n v="0"/>
    <n v="2"/>
    <n v="1"/>
    <n v="1976"/>
    <n v="0.58699999999999997"/>
    <n v="1825"/>
    <n v="232.88"/>
    <n v="425000"/>
    <n v="265.20999999999998"/>
    <n v="484000"/>
    <n v="32.329999999999984"/>
    <n v="0.13882686362074881"/>
    <x v="468"/>
    <x v="1028"/>
    <x v="36"/>
    <n v="3"/>
    <x v="3"/>
    <x v="30"/>
  </r>
  <r>
    <n v="1396"/>
    <n v="5485823"/>
    <x v="0"/>
    <s v="LS"/>
    <s v="15323 Texas St"/>
    <x v="16"/>
    <n v="3"/>
    <n v="2"/>
    <n v="1"/>
    <n v="0"/>
    <n v="2"/>
    <n v="2003"/>
    <n v="0.17199999999999999"/>
    <n v="1533"/>
    <n v="238.1"/>
    <n v="365000"/>
    <n v="245.92"/>
    <n v="377000"/>
    <n v="7.8199999999999932"/>
    <n v="3.2843343133137311E-2"/>
    <x v="27"/>
    <x v="1029"/>
    <x v="36"/>
    <n v="7"/>
    <x v="11"/>
    <x v="4"/>
  </r>
  <r>
    <n v="1397"/>
    <n v="6006297"/>
    <x v="0"/>
    <s v="SWE"/>
    <s v="11615 Paul E Anderson Dr"/>
    <x v="9"/>
    <n v="2"/>
    <n v="2"/>
    <n v="0"/>
    <n v="2"/>
    <n v="1"/>
    <n v="2006"/>
    <n v="9.9000000000000005E-2"/>
    <n v="1124"/>
    <n v="266.89999999999998"/>
    <n v="300000"/>
    <n v="273.13"/>
    <n v="307000"/>
    <n v="6.2300000000000182"/>
    <n v="2.3342075683776765E-2"/>
    <x v="115"/>
    <x v="1030"/>
    <x v="36"/>
    <n v="3"/>
    <x v="3"/>
    <x v="12"/>
  </r>
  <r>
    <n v="1398"/>
    <n v="4780219"/>
    <x v="0"/>
    <n v="5"/>
    <s v="5507 Hudson St"/>
    <x v="21"/>
    <n v="3"/>
    <n v="2"/>
    <n v="1"/>
    <n v="0"/>
    <n v="2"/>
    <n v="2005"/>
    <n v="0.14499999999999999"/>
    <n v="1391"/>
    <n v="314.88"/>
    <n v="438000"/>
    <n v="312.94"/>
    <n v="435300"/>
    <n v="-1.9399999999999977"/>
    <n v="-6.1610772357723505E-3"/>
    <x v="469"/>
    <x v="1031"/>
    <x v="36"/>
    <n v="76"/>
    <x v="159"/>
    <x v="6"/>
  </r>
  <r>
    <n v="1399"/>
    <n v="7575413"/>
    <x v="0"/>
    <n v="4"/>
    <s v="1604 W 39 1/2 St"/>
    <x v="42"/>
    <n v="3"/>
    <n v="2"/>
    <n v="0"/>
    <n v="0"/>
    <n v="1"/>
    <n v="1948"/>
    <n v="0.17399999999999999"/>
    <n v="1517"/>
    <n v="494.4"/>
    <n v="750000"/>
    <n v="560.32000000000005"/>
    <n v="850000"/>
    <n v="65.920000000000073"/>
    <n v="0.1333333333333335"/>
    <x v="20"/>
    <x v="575"/>
    <x v="36"/>
    <n v="3"/>
    <x v="3"/>
    <x v="14"/>
  </r>
  <r>
    <n v="1400"/>
    <n v="6496958"/>
    <x v="0"/>
    <n v="4"/>
    <s v="4308 Duval St"/>
    <x v="22"/>
    <n v="2"/>
    <n v="1"/>
    <n v="0"/>
    <n v="2"/>
    <n v="1"/>
    <n v="1936"/>
    <n v="0.14799999999999999"/>
    <n v="900"/>
    <n v="505.56"/>
    <n v="455000"/>
    <n v="601.11"/>
    <n v="541000"/>
    <n v="95.550000000000011"/>
    <n v="0.18899833847614528"/>
    <x v="160"/>
    <x v="1032"/>
    <x v="36"/>
    <n v="3"/>
    <x v="3"/>
    <x v="22"/>
  </r>
  <r>
    <n v="1401"/>
    <n v="6745458"/>
    <x v="0"/>
    <n v="6"/>
    <s v="1601 Brackenridge St"/>
    <x v="26"/>
    <n v="3"/>
    <n v="1"/>
    <n v="1"/>
    <n v="0"/>
    <n v="1"/>
    <n v="1917"/>
    <n v="0.14599999999999999"/>
    <n v="1454"/>
    <n v="549.86"/>
    <n v="799500"/>
    <n v="515.47"/>
    <n v="749500"/>
    <n v="-34.389999999999986"/>
    <n v="-6.2543192812715934E-2"/>
    <x v="28"/>
    <x v="1033"/>
    <x v="36"/>
    <n v="28"/>
    <x v="169"/>
    <x v="18"/>
  </r>
  <r>
    <n v="1402"/>
    <n v="4512717"/>
    <x v="0"/>
    <s v="3E"/>
    <s v="13301 Brahmin Dr"/>
    <x v="1"/>
    <n v="4"/>
    <n v="2"/>
    <n v="0"/>
    <n v="2"/>
    <n v="1"/>
    <n v="2017"/>
    <n v="0.17899999999999999"/>
    <n v="2047"/>
    <n v="139.66999999999999"/>
    <n v="285900"/>
    <n v="139.66999999999999"/>
    <n v="285900"/>
    <n v="0"/>
    <n v="0"/>
    <x v="1"/>
    <x v="1"/>
    <x v="37"/>
    <n v="0"/>
    <x v="1"/>
    <x v="1"/>
  </r>
  <r>
    <n v="1403"/>
    <n v="4104439"/>
    <x v="0"/>
    <s v="SC"/>
    <s v="6708 Cornish Hen Ln"/>
    <x v="35"/>
    <n v="3"/>
    <n v="2"/>
    <n v="1"/>
    <n v="2"/>
    <n v="2"/>
    <n v="2008"/>
    <n v="8.4000000000000005E-2"/>
    <n v="2068"/>
    <n v="140.18"/>
    <n v="289900"/>
    <n v="149.9"/>
    <n v="310000"/>
    <n v="9.7199999999999989"/>
    <n v="6.9339420744756727E-2"/>
    <x v="113"/>
    <x v="1034"/>
    <x v="37"/>
    <n v="4"/>
    <x v="4"/>
    <x v="10"/>
  </r>
  <r>
    <n v="1404"/>
    <n v="3323034"/>
    <x v="0"/>
    <s v="HD"/>
    <s v="649 Ledge Stone Dr"/>
    <x v="7"/>
    <n v="4"/>
    <n v="2"/>
    <n v="1"/>
    <n v="2"/>
    <n v="2"/>
    <n v="2008"/>
    <n v="0.19"/>
    <n v="2907"/>
    <n v="154.80000000000001"/>
    <n v="450000"/>
    <n v="170.97"/>
    <n v="497000"/>
    <n v="16.169999999999987"/>
    <n v="0.10445736434108518"/>
    <x v="335"/>
    <x v="1035"/>
    <x v="37"/>
    <n v="5"/>
    <x v="16"/>
    <x v="7"/>
  </r>
  <r>
    <n v="1405"/>
    <n v="4526194"/>
    <x v="0"/>
    <s v="RN"/>
    <s v="7920 Davis Mountain Pass"/>
    <x v="2"/>
    <n v="4"/>
    <n v="3"/>
    <n v="1"/>
    <n v="2"/>
    <n v="2"/>
    <n v="2000"/>
    <n v="0.20399999999999999"/>
    <n v="3206"/>
    <n v="168.4"/>
    <n v="539900"/>
    <n v="199.63"/>
    <n v="640000"/>
    <n v="31.22999999999999"/>
    <n v="0.1854513064133016"/>
    <x v="470"/>
    <x v="1036"/>
    <x v="37"/>
    <n v="3"/>
    <x v="3"/>
    <x v="14"/>
  </r>
  <r>
    <n v="1406"/>
    <n v="6058185"/>
    <x v="0"/>
    <s v="LS"/>
    <s v="18109 Painted Horse Cv"/>
    <x v="11"/>
    <n v="3"/>
    <n v="2"/>
    <n v="1"/>
    <n v="3"/>
    <n v="1"/>
    <n v="2013"/>
    <n v="0.191"/>
    <n v="2730"/>
    <n v="189.38"/>
    <n v="517000"/>
    <n v="219.78"/>
    <n v="600000"/>
    <n v="30.400000000000006"/>
    <n v="0.16052381455275111"/>
    <x v="471"/>
    <x v="1037"/>
    <x v="37"/>
    <n v="4"/>
    <x v="3"/>
    <x v="22"/>
  </r>
  <r>
    <n v="1407"/>
    <n v="6484642"/>
    <x v="0"/>
    <s v="SWE"/>
    <s v="409 Carismatic Ln"/>
    <x v="9"/>
    <n v="4"/>
    <n v="2"/>
    <n v="0"/>
    <n v="2"/>
    <n v="1"/>
    <n v="2003"/>
    <n v="0.253"/>
    <n v="1956"/>
    <n v="194.22"/>
    <n v="379900"/>
    <n v="232.62"/>
    <n v="455000"/>
    <n v="38.400000000000006"/>
    <n v="0.19771393265369172"/>
    <x v="462"/>
    <x v="1038"/>
    <x v="37"/>
    <n v="3"/>
    <x v="6"/>
    <x v="23"/>
  </r>
  <r>
    <n v="1408"/>
    <n v="6662149"/>
    <x v="0"/>
    <s v="SC"/>
    <s v="8804 Blaze Dr"/>
    <x v="35"/>
    <n v="3"/>
    <n v="3"/>
    <n v="0"/>
    <n v="2"/>
    <n v="1"/>
    <n v="2017"/>
    <n v="0.109"/>
    <n v="1533"/>
    <n v="218.53"/>
    <n v="335000"/>
    <n v="251.79"/>
    <n v="386000"/>
    <n v="33.259999999999991"/>
    <n v="0.15219878277582022"/>
    <x v="210"/>
    <x v="1039"/>
    <x v="37"/>
    <n v="4"/>
    <x v="4"/>
    <x v="15"/>
  </r>
  <r>
    <n v="1409"/>
    <n v="2330153"/>
    <x v="0"/>
    <s v="CLS"/>
    <s v="10728 Casitas Dr"/>
    <x v="27"/>
    <n v="3"/>
    <n v="2"/>
    <n v="0"/>
    <n v="2"/>
    <n v="1"/>
    <n v="2005"/>
    <n v="0.14000000000000001"/>
    <n v="1748"/>
    <n v="225.97"/>
    <n v="395000"/>
    <n v="264.3"/>
    <n v="462000"/>
    <n v="38.330000000000013"/>
    <n v="0.16962428640970045"/>
    <x v="222"/>
    <x v="1040"/>
    <x v="37"/>
    <n v="1"/>
    <x v="5"/>
    <x v="44"/>
  </r>
  <r>
    <n v="1410"/>
    <n v="3175624"/>
    <x v="0"/>
    <n v="3"/>
    <s v="7301 Charlton Dr"/>
    <x v="20"/>
    <n v="5"/>
    <n v="3"/>
    <n v="0"/>
    <n v="0"/>
    <n v="1"/>
    <n v="1968"/>
    <n v="0.23100000000000001"/>
    <n v="2286"/>
    <n v="262.37"/>
    <n v="599777"/>
    <n v="262.47000000000003"/>
    <n v="600000"/>
    <n v="0.10000000000002274"/>
    <n v="3.8114113656295586E-4"/>
    <x v="472"/>
    <x v="1041"/>
    <x v="37"/>
    <n v="41"/>
    <x v="52"/>
    <x v="1"/>
  </r>
  <r>
    <n v="1411"/>
    <n v="4596675"/>
    <x v="0"/>
    <s v="1N"/>
    <s v="9202 Knoll Crest Loop"/>
    <x v="14"/>
    <n v="3"/>
    <n v="2"/>
    <n v="1"/>
    <n v="2"/>
    <n v="2"/>
    <n v="1980"/>
    <n v="0.113"/>
    <n v="2123"/>
    <n v="269"/>
    <n v="571087"/>
    <n v="266.60000000000002"/>
    <n v="566000"/>
    <n v="-2.3999999999999773"/>
    <n v="-8.921933085501774E-3"/>
    <x v="473"/>
    <x v="1042"/>
    <x v="37"/>
    <n v="53"/>
    <x v="70"/>
    <x v="6"/>
  </r>
  <r>
    <n v="1412"/>
    <n v="2204927"/>
    <x v="0"/>
    <s v="2N"/>
    <s v="1503 Norseman Ter"/>
    <x v="19"/>
    <n v="3"/>
    <n v="2"/>
    <n v="0"/>
    <n v="2"/>
    <n v="1"/>
    <n v="1970"/>
    <n v="0.20499999999999999"/>
    <n v="1385"/>
    <n v="303.25"/>
    <n v="420000"/>
    <n v="287.36"/>
    <n v="398000"/>
    <n v="-15.889999999999986"/>
    <n v="-5.2399010717229966E-2"/>
    <x v="474"/>
    <x v="1043"/>
    <x v="37"/>
    <n v="42"/>
    <x v="40"/>
    <x v="11"/>
  </r>
  <r>
    <n v="1413"/>
    <n v="9059702"/>
    <x v="0"/>
    <s v="RN"/>
    <s v="11612 Shoreview Overlook"/>
    <x v="29"/>
    <n v="5"/>
    <n v="6"/>
    <n v="0"/>
    <n v="4"/>
    <n v="2"/>
    <n v="2012"/>
    <n v="0.63600000000000001"/>
    <n v="5176"/>
    <n v="326.51"/>
    <n v="1690000"/>
    <n v="310.08999999999997"/>
    <n v="1605000"/>
    <n v="-16.420000000000016"/>
    <n v="-5.0289424519922868E-2"/>
    <x v="73"/>
    <x v="1044"/>
    <x v="37"/>
    <n v="45"/>
    <x v="74"/>
    <x v="29"/>
  </r>
  <r>
    <n v="1414"/>
    <n v="3050633"/>
    <x v="0"/>
    <n v="9"/>
    <s v="1719 Whitney Way"/>
    <x v="33"/>
    <n v="3"/>
    <n v="2"/>
    <n v="0"/>
    <n v="2"/>
    <n v="1"/>
    <n v="1984"/>
    <n v="0.114"/>
    <n v="1234"/>
    <n v="328.2"/>
    <n v="405000"/>
    <n v="328.2"/>
    <n v="405000"/>
    <n v="0"/>
    <n v="0"/>
    <x v="1"/>
    <x v="1"/>
    <x v="37"/>
    <n v="0"/>
    <x v="1"/>
    <x v="1"/>
  </r>
  <r>
    <n v="1415"/>
    <n v="5720045"/>
    <x v="0"/>
    <s v="1A"/>
    <s v="3906 Arbor Glen Way"/>
    <x v="34"/>
    <n v="3"/>
    <n v="2"/>
    <n v="1"/>
    <n v="2"/>
    <n v="2"/>
    <n v="1996"/>
    <n v="0.128"/>
    <n v="2231"/>
    <n v="336.17"/>
    <n v="750000"/>
    <n v="349.62"/>
    <n v="780000"/>
    <n v="13.449999999999989"/>
    <n v="4.0009518993366418E-2"/>
    <x v="10"/>
    <x v="224"/>
    <x v="37"/>
    <n v="4"/>
    <x v="4"/>
    <x v="9"/>
  </r>
  <r>
    <n v="1416"/>
    <n v="3162412"/>
    <x v="0"/>
    <n v="3"/>
    <s v="7204 Grand Canyon Dr"/>
    <x v="12"/>
    <n v="3"/>
    <n v="2"/>
    <n v="0"/>
    <n v="2"/>
    <n v="1"/>
    <n v="1965"/>
    <n v="0.17699999999999999"/>
    <n v="1390"/>
    <n v="338.06"/>
    <n v="469900"/>
    <n v="338.06"/>
    <n v="469900"/>
    <n v="0"/>
    <n v="0"/>
    <x v="1"/>
    <x v="1"/>
    <x v="37"/>
    <n v="45"/>
    <x v="68"/>
    <x v="1"/>
  </r>
  <r>
    <n v="1417"/>
    <n v="3319661"/>
    <x v="0"/>
    <s v="10S"/>
    <s v="7707 Copano Dr"/>
    <x v="15"/>
    <n v="3"/>
    <n v="2"/>
    <n v="0"/>
    <n v="2"/>
    <n v="1"/>
    <n v="1982"/>
    <n v="0.159"/>
    <n v="1380"/>
    <n v="344.13"/>
    <n v="474900"/>
    <n v="439.86"/>
    <n v="607000"/>
    <n v="95.730000000000018"/>
    <n v="0.27817975764972547"/>
    <x v="475"/>
    <x v="1045"/>
    <x v="37"/>
    <n v="2"/>
    <x v="6"/>
    <x v="58"/>
  </r>
  <r>
    <n v="1418"/>
    <n v="3943407"/>
    <x v="0"/>
    <n v="3"/>
    <s v="3810 Cherrywood Rd"/>
    <x v="38"/>
    <n v="3"/>
    <n v="2"/>
    <n v="0"/>
    <n v="1"/>
    <n v="1"/>
    <n v="1960"/>
    <n v="0.22900000000000001"/>
    <n v="1701"/>
    <n v="376.25"/>
    <n v="640000"/>
    <n v="376.25"/>
    <n v="640000"/>
    <n v="0"/>
    <n v="0"/>
    <x v="1"/>
    <x v="1"/>
    <x v="37"/>
    <n v="4"/>
    <x v="4"/>
    <x v="1"/>
  </r>
  <r>
    <n v="1419"/>
    <n v="2022315"/>
    <x v="0"/>
    <n v="6"/>
    <s v="1701 Kenwood Ave"/>
    <x v="26"/>
    <n v="3"/>
    <n v="3"/>
    <n v="0"/>
    <n v="2"/>
    <n v="1"/>
    <n v="1930"/>
    <n v="0.17799999999999999"/>
    <n v="2317"/>
    <n v="410.01"/>
    <n v="950000"/>
    <n v="403.54"/>
    <n v="935000"/>
    <n v="-6.4699999999999704"/>
    <n v="-1.5780102924318848E-2"/>
    <x v="25"/>
    <x v="1046"/>
    <x v="37"/>
    <n v="12"/>
    <x v="7"/>
    <x v="17"/>
  </r>
  <r>
    <n v="1420"/>
    <n v="4243314"/>
    <x v="0"/>
    <n v="4"/>
    <s v="4404 Bull Creek Rd"/>
    <x v="34"/>
    <n v="3"/>
    <n v="1"/>
    <n v="0"/>
    <n v="1"/>
    <n v="1"/>
    <n v="1949"/>
    <n v="0.16400000000000001"/>
    <n v="1293"/>
    <n v="424.59"/>
    <n v="549000"/>
    <n v="413.77"/>
    <n v="535000"/>
    <n v="-10.819999999999993"/>
    <n v="-2.5483407522551151E-2"/>
    <x v="150"/>
    <x v="1047"/>
    <x v="37"/>
    <n v="5"/>
    <x v="16"/>
    <x v="17"/>
  </r>
  <r>
    <n v="1421"/>
    <n v="3774993"/>
    <x v="0"/>
    <n v="7"/>
    <s v="1605 Cliffside Dr"/>
    <x v="26"/>
    <n v="3"/>
    <n v="2"/>
    <n v="0"/>
    <n v="2"/>
    <n v="1"/>
    <n v="1968"/>
    <n v="0.29799999999999999"/>
    <n v="1900"/>
    <n v="508.42"/>
    <n v="966000"/>
    <n v="473.68"/>
    <n v="900000"/>
    <n v="-34.740000000000009"/>
    <n v="-6.8329334015184318E-2"/>
    <x v="476"/>
    <x v="1048"/>
    <x v="37"/>
    <n v="0"/>
    <x v="1"/>
    <x v="51"/>
  </r>
  <r>
    <n v="1422"/>
    <n v="2687552"/>
    <x v="0"/>
    <n v="6"/>
    <s v="208 Ben Howell Dr #B"/>
    <x v="26"/>
    <n v="2"/>
    <n v="1"/>
    <n v="1"/>
    <n v="0"/>
    <n v="2"/>
    <n v="2018"/>
    <n v="0.3"/>
    <n v="1014"/>
    <n v="567.05999999999995"/>
    <n v="575000"/>
    <n v="567.05999999999995"/>
    <n v="575000"/>
    <n v="0"/>
    <n v="0"/>
    <x v="1"/>
    <x v="1"/>
    <x v="37"/>
    <n v="7"/>
    <x v="11"/>
    <x v="1"/>
  </r>
  <r>
    <n v="1423"/>
    <n v="1044753"/>
    <x v="0"/>
    <n v="6"/>
    <s v="1809 ALAMEDA Dr"/>
    <x v="26"/>
    <n v="3"/>
    <n v="2"/>
    <n v="0"/>
    <n v="1"/>
    <n v="1"/>
    <n v="1938"/>
    <n v="0"/>
    <n v="1495"/>
    <n v="785.95"/>
    <n v="1175000"/>
    <n v="785.95"/>
    <n v="1175000"/>
    <n v="0"/>
    <n v="0"/>
    <x v="1"/>
    <x v="1"/>
    <x v="37"/>
    <n v="5"/>
    <x v="4"/>
    <x v="1"/>
  </r>
  <r>
    <n v="1424"/>
    <n v="3833058"/>
    <x v="0"/>
    <s v="SC"/>
    <s v="11012 Daly Cv"/>
    <x v="35"/>
    <n v="4"/>
    <n v="2"/>
    <n v="1"/>
    <n v="2"/>
    <n v="2"/>
    <n v="2018"/>
    <n v="0.23200000000000001"/>
    <n v="2835"/>
    <n v="140.74"/>
    <n v="399000"/>
    <n v="142.15"/>
    <n v="403000"/>
    <n v="1.4099999999999966"/>
    <n v="1.0018473781440929E-2"/>
    <x v="134"/>
    <x v="1049"/>
    <x v="38"/>
    <n v="5"/>
    <x v="16"/>
    <x v="12"/>
  </r>
  <r>
    <n v="1425"/>
    <n v="9460400"/>
    <x v="0"/>
    <s v="N"/>
    <s v="15015 Wells Port Dr"/>
    <x v="5"/>
    <n v="3"/>
    <n v="2"/>
    <n v="1"/>
    <n v="2"/>
    <n v="2"/>
    <n v="1985"/>
    <n v="0.16200000000000001"/>
    <n v="1740"/>
    <n v="189.08"/>
    <n v="329000"/>
    <n v="233.1"/>
    <n v="405600"/>
    <n v="44.019999999999982"/>
    <n v="0.23281150835625122"/>
    <x v="392"/>
    <x v="1050"/>
    <x v="38"/>
    <n v="3"/>
    <x v="3"/>
    <x v="23"/>
  </r>
  <r>
    <n v="1426"/>
    <n v="6018048"/>
    <x v="0"/>
    <s v="SWE"/>
    <s v="11745 Channing Dr"/>
    <x v="9"/>
    <n v="3"/>
    <n v="2"/>
    <n v="0"/>
    <n v="2"/>
    <n v="1"/>
    <n v="2009"/>
    <n v="0.125"/>
    <n v="1537"/>
    <n v="201.04"/>
    <n v="309000"/>
    <n v="237.48"/>
    <n v="365000"/>
    <n v="36.44"/>
    <n v="0.1812574612017509"/>
    <x v="65"/>
    <x v="1051"/>
    <x v="38"/>
    <n v="2"/>
    <x v="6"/>
    <x v="3"/>
  </r>
  <r>
    <n v="1427"/>
    <n v="1540817"/>
    <x v="0"/>
    <s v="HD"/>
    <s v="414 Smarty Jones Ave"/>
    <x v="7"/>
    <n v="3"/>
    <n v="4"/>
    <n v="1"/>
    <n v="3"/>
    <n v="2"/>
    <n v="2015"/>
    <n v="1.5049999999999999"/>
    <n v="4479"/>
    <n v="211.85"/>
    <n v="948880"/>
    <n v="215.56"/>
    <n v="965500"/>
    <n v="3.710000000000008"/>
    <n v="1.7512390842577333E-2"/>
    <x v="477"/>
    <x v="1052"/>
    <x v="38"/>
    <n v="12"/>
    <x v="10"/>
    <x v="8"/>
  </r>
  <r>
    <n v="1428"/>
    <n v="5521304"/>
    <x v="0"/>
    <n v="3"/>
    <s v="2403 Trafalgar Dr"/>
    <x v="20"/>
    <n v="3"/>
    <n v="2"/>
    <n v="0"/>
    <n v="1"/>
    <n v="1"/>
    <n v="1961"/>
    <n v="0.24299999999999999"/>
    <n v="1879"/>
    <n v="212.85"/>
    <n v="399950"/>
    <n v="234.17"/>
    <n v="440000"/>
    <n v="21.319999999999993"/>
    <n v="0.10016443504815595"/>
    <x v="478"/>
    <x v="1053"/>
    <x v="38"/>
    <n v="5"/>
    <x v="16"/>
    <x v="2"/>
  </r>
  <r>
    <n v="1429"/>
    <n v="4539860"/>
    <x v="0"/>
    <s v="N"/>
    <s v="3202 Maysillee St"/>
    <x v="5"/>
    <n v="4"/>
    <n v="3"/>
    <n v="0"/>
    <n v="2"/>
    <n v="2"/>
    <n v="2021"/>
    <n v="0"/>
    <n v="2345"/>
    <n v="221.65"/>
    <n v="519780"/>
    <n v="221.84"/>
    <n v="520210"/>
    <n v="0.18999999999999773"/>
    <n v="8.5720730882020175E-4"/>
    <x v="479"/>
    <x v="1054"/>
    <x v="38"/>
    <n v="0"/>
    <x v="1"/>
    <x v="1"/>
  </r>
  <r>
    <n v="1430"/>
    <n v="6436136"/>
    <x v="0"/>
    <s v="RN"/>
    <s v="1609 Lakecliff Hills Ln"/>
    <x v="29"/>
    <n v="6"/>
    <n v="4"/>
    <n v="2"/>
    <n v="3"/>
    <n v="3"/>
    <n v="2006"/>
    <n v="0.54300000000000004"/>
    <n v="7622"/>
    <n v="221.73"/>
    <n v="1690000"/>
    <n v="216.48"/>
    <n v="1650000"/>
    <n v="-5.25"/>
    <n v="-2.3677445541875255E-2"/>
    <x v="240"/>
    <x v="1055"/>
    <x v="38"/>
    <n v="83"/>
    <x v="170"/>
    <x v="26"/>
  </r>
  <r>
    <n v="1431"/>
    <n v="2147982"/>
    <x v="0"/>
    <s v="NW"/>
    <s v="13411 Perthshire St"/>
    <x v="3"/>
    <n v="3"/>
    <n v="2"/>
    <n v="0"/>
    <n v="2"/>
    <n v="1"/>
    <n v="1977"/>
    <n v="0.29699999999999999"/>
    <n v="1494"/>
    <n v="234.27"/>
    <n v="350000"/>
    <n v="269.14999999999998"/>
    <n v="402110"/>
    <n v="34.879999999999967"/>
    <n v="0.14888803517309074"/>
    <x v="480"/>
    <x v="1056"/>
    <x v="38"/>
    <n v="4"/>
    <x v="3"/>
    <x v="15"/>
  </r>
  <r>
    <n v="1432"/>
    <n v="7949459"/>
    <x v="0"/>
    <n v="9"/>
    <s v="6107 Palm Cir"/>
    <x v="33"/>
    <n v="4"/>
    <n v="1"/>
    <n v="1"/>
    <n v="0"/>
    <n v="1"/>
    <n v="1971"/>
    <n v="0.13300000000000001"/>
    <n v="1092"/>
    <n v="256.41000000000003"/>
    <n v="280000"/>
    <n v="251.83"/>
    <n v="275000"/>
    <n v="-4.5800000000000125"/>
    <n v="-1.7862017862017909E-2"/>
    <x v="22"/>
    <x v="347"/>
    <x v="38"/>
    <n v="4"/>
    <x v="3"/>
    <x v="6"/>
  </r>
  <r>
    <n v="1433"/>
    <n v="3929787"/>
    <x v="0"/>
    <s v="8W"/>
    <s v="111 S Cuernavaca Dr"/>
    <x v="36"/>
    <n v="4"/>
    <n v="2"/>
    <n v="0"/>
    <n v="2"/>
    <n v="1"/>
    <n v="1984"/>
    <n v="0.39500000000000002"/>
    <n v="1958"/>
    <n v="268.13"/>
    <n v="525000"/>
    <n v="281.92"/>
    <n v="552000"/>
    <n v="13.79000000000002"/>
    <n v="5.14302763584829E-2"/>
    <x v="191"/>
    <x v="805"/>
    <x v="38"/>
    <n v="0"/>
    <x v="1"/>
    <x v="19"/>
  </r>
  <r>
    <n v="1434"/>
    <n v="4611600"/>
    <x v="0"/>
    <s v="2N"/>
    <s v="1210 Doonesbury Dr"/>
    <x v="19"/>
    <n v="3"/>
    <n v="2"/>
    <n v="0"/>
    <n v="2"/>
    <n v="1"/>
    <n v="1980"/>
    <n v="0.187"/>
    <n v="1482"/>
    <n v="269.91000000000003"/>
    <n v="400000"/>
    <n v="314.44"/>
    <n v="466000"/>
    <n v="44.529999999999973"/>
    <n v="0.16498091956578106"/>
    <x v="459"/>
    <x v="1057"/>
    <x v="38"/>
    <n v="4"/>
    <x v="4"/>
    <x v="44"/>
  </r>
  <r>
    <n v="1435"/>
    <n v="5484136"/>
    <x v="0"/>
    <n v="11"/>
    <s v="2300 Valley High Cir"/>
    <x v="8"/>
    <n v="3"/>
    <n v="1"/>
    <n v="0"/>
    <n v="1"/>
    <n v="1"/>
    <n v="1972"/>
    <n v="0.16600000000000001"/>
    <n v="1100"/>
    <n v="277.27"/>
    <n v="305000"/>
    <n v="327.27"/>
    <n v="360000"/>
    <n v="50"/>
    <n v="0.18032964258664841"/>
    <x v="75"/>
    <x v="1058"/>
    <x v="38"/>
    <n v="3"/>
    <x v="3"/>
    <x v="3"/>
  </r>
  <r>
    <n v="1436"/>
    <n v="2793922"/>
    <x v="0"/>
    <s v="NW"/>
    <s v="11219 Slippery Elm Trl"/>
    <x v="18"/>
    <n v="3"/>
    <n v="2"/>
    <n v="0"/>
    <n v="2"/>
    <n v="1"/>
    <n v="1980"/>
    <n v="0.19400000000000001"/>
    <n v="1704"/>
    <n v="278.76"/>
    <n v="475000"/>
    <n v="284.62"/>
    <n v="485000"/>
    <n v="5.8600000000000136"/>
    <n v="2.1021667384129767E-2"/>
    <x v="4"/>
    <x v="36"/>
    <x v="38"/>
    <n v="8"/>
    <x v="2"/>
    <x v="4"/>
  </r>
  <r>
    <n v="1437"/>
    <n v="2093071"/>
    <x v="0"/>
    <n v="2"/>
    <s v="1807 Vallejo St"/>
    <x v="25"/>
    <n v="3"/>
    <n v="2"/>
    <n v="0"/>
    <n v="2"/>
    <n v="1"/>
    <n v="1963"/>
    <n v="0.17299999999999999"/>
    <n v="1700"/>
    <n v="293.82"/>
    <n v="499500"/>
    <n v="359.41"/>
    <n v="611000"/>
    <n v="65.590000000000032"/>
    <n v="0.22323191069362205"/>
    <x v="481"/>
    <x v="1059"/>
    <x v="38"/>
    <n v="2"/>
    <x v="6"/>
    <x v="63"/>
  </r>
  <r>
    <n v="1438"/>
    <n v="1725128"/>
    <x v="0"/>
    <s v="SWE"/>
    <s v="3307 Treadsoft Cv"/>
    <x v="9"/>
    <n v="3"/>
    <n v="2"/>
    <n v="0"/>
    <n v="2"/>
    <n v="1"/>
    <n v="1980"/>
    <n v="0.38100000000000001"/>
    <n v="1725"/>
    <n v="304.35000000000002"/>
    <n v="525000"/>
    <n v="327.54000000000002"/>
    <n v="565000"/>
    <n v="23.189999999999998"/>
    <n v="7.6195170034499743E-2"/>
    <x v="26"/>
    <x v="1060"/>
    <x v="38"/>
    <n v="3"/>
    <x v="3"/>
    <x v="2"/>
  </r>
  <r>
    <n v="1439"/>
    <n v="3153148"/>
    <x v="0"/>
    <s v="10S"/>
    <s v="7905 Wycombe Dr"/>
    <x v="15"/>
    <n v="3"/>
    <n v="2"/>
    <n v="0"/>
    <n v="2"/>
    <n v="1"/>
    <n v="1979"/>
    <n v="0.153"/>
    <n v="1469"/>
    <n v="323.35000000000002"/>
    <n v="475000"/>
    <n v="323.35000000000002"/>
    <n v="475000"/>
    <n v="0"/>
    <n v="0"/>
    <x v="1"/>
    <x v="1"/>
    <x v="38"/>
    <n v="3"/>
    <x v="3"/>
    <x v="1"/>
  </r>
  <r>
    <n v="1440"/>
    <n v="2864364"/>
    <x v="0"/>
    <n v="2"/>
    <s v="6908 Twin Crest Dr"/>
    <x v="12"/>
    <n v="3"/>
    <n v="1"/>
    <n v="1"/>
    <n v="1"/>
    <n v="1"/>
    <n v="1964"/>
    <n v="0.182"/>
    <n v="1144"/>
    <n v="349.65"/>
    <n v="400000"/>
    <n v="375.87"/>
    <n v="430000"/>
    <n v="26.220000000000027"/>
    <n v="7.4989274989275073E-2"/>
    <x v="10"/>
    <x v="75"/>
    <x v="38"/>
    <n v="4"/>
    <x v="4"/>
    <x v="9"/>
  </r>
  <r>
    <n v="1441"/>
    <n v="1472642"/>
    <x v="0"/>
    <n v="3"/>
    <s v="4108 Threadgill St"/>
    <x v="20"/>
    <n v="3"/>
    <n v="2"/>
    <n v="1"/>
    <n v="2"/>
    <n v="2"/>
    <n v="2009"/>
    <n v="0.109"/>
    <n v="2214"/>
    <n v="372.4"/>
    <n v="824500"/>
    <n v="403.86"/>
    <n v="894150"/>
    <n v="31.460000000000036"/>
    <n v="8.4479054779806759E-2"/>
    <x v="482"/>
    <x v="1061"/>
    <x v="38"/>
    <n v="4"/>
    <x v="3"/>
    <x v="21"/>
  </r>
  <r>
    <n v="1442"/>
    <n v="8517436"/>
    <x v="0"/>
    <n v="5"/>
    <s v="1189 Graham St"/>
    <x v="24"/>
    <n v="3"/>
    <n v="2"/>
    <n v="1"/>
    <n v="1"/>
    <n v="2"/>
    <n v="2013"/>
    <n v="0.15"/>
    <n v="1910"/>
    <n v="392.67"/>
    <n v="750000"/>
    <n v="421.47"/>
    <n v="805000"/>
    <n v="28.800000000000011"/>
    <n v="7.3344029337611763E-2"/>
    <x v="75"/>
    <x v="1062"/>
    <x v="38"/>
    <n v="4"/>
    <x v="4"/>
    <x v="3"/>
  </r>
  <r>
    <n v="1443"/>
    <n v="6451984"/>
    <x v="0"/>
    <n v="5"/>
    <s v="5004 Baker St #B"/>
    <x v="21"/>
    <n v="2"/>
    <n v="1"/>
    <n v="1"/>
    <n v="1"/>
    <n v="2"/>
    <n v="2018"/>
    <n v="0.14000000000000001"/>
    <n v="880"/>
    <n v="426.14"/>
    <n v="375000"/>
    <n v="426.14"/>
    <n v="375000"/>
    <n v="0"/>
    <n v="0"/>
    <x v="1"/>
    <x v="1"/>
    <x v="38"/>
    <n v="29"/>
    <x v="123"/>
    <x v="1"/>
  </r>
  <r>
    <n v="1444"/>
    <n v="4123517"/>
    <x v="0"/>
    <n v="5"/>
    <s v="1114 Kirk Ave"/>
    <x v="24"/>
    <n v="3"/>
    <n v="2"/>
    <n v="0"/>
    <n v="0"/>
    <n v="1"/>
    <n v="1936"/>
    <n v="0.14699999999999999"/>
    <n v="1272"/>
    <n v="491.35"/>
    <n v="625000"/>
    <n v="471.7"/>
    <n v="600000"/>
    <n v="-19.650000000000034"/>
    <n v="-3.9991859163529118E-2"/>
    <x v="82"/>
    <x v="533"/>
    <x v="38"/>
    <n v="87"/>
    <x v="58"/>
    <x v="33"/>
  </r>
  <r>
    <n v="1445"/>
    <n v="2704544"/>
    <x v="0"/>
    <n v="2"/>
    <s v="2907 Dover Pl"/>
    <x v="25"/>
    <n v="4"/>
    <n v="3"/>
    <n v="0"/>
    <n v="2"/>
    <n v="1"/>
    <n v="2015"/>
    <n v="0.20300000000000001"/>
    <n v="2521"/>
    <n v="535.11"/>
    <n v="1349000"/>
    <n v="515.66999999999996"/>
    <n v="1300000"/>
    <n v="-19.440000000000055"/>
    <n v="-3.6328979088411831E-2"/>
    <x v="131"/>
    <x v="1063"/>
    <x v="38"/>
    <n v="5"/>
    <x v="16"/>
    <x v="18"/>
  </r>
  <r>
    <n v="1446"/>
    <n v="2088326"/>
    <x v="0"/>
    <s v="NE"/>
    <s v="11405 March Dr"/>
    <x v="10"/>
    <n v="3"/>
    <n v="2"/>
    <n v="0"/>
    <n v="0"/>
    <n v="1"/>
    <n v="1974"/>
    <n v="0.23400000000000001"/>
    <n v="2063"/>
    <n v="155.11000000000001"/>
    <n v="320000"/>
    <n v="157.54"/>
    <n v="325000"/>
    <n v="2.4299999999999784"/>
    <n v="1.5666301334536639E-2"/>
    <x v="15"/>
    <x v="1064"/>
    <x v="39"/>
    <n v="4"/>
    <x v="3"/>
    <x v="12"/>
  </r>
  <r>
    <n v="1447"/>
    <n v="9607825"/>
    <x v="0"/>
    <s v="SWE"/>
    <s v="1001 Winifred Dr"/>
    <x v="9"/>
    <n v="5"/>
    <n v="4"/>
    <n v="0"/>
    <n v="2"/>
    <n v="2"/>
    <n v="2020"/>
    <n v="0.24"/>
    <n v="2530"/>
    <n v="157.9"/>
    <n v="399490"/>
    <n v="157.9"/>
    <n v="399490"/>
    <n v="0"/>
    <n v="0"/>
    <x v="1"/>
    <x v="1"/>
    <x v="39"/>
    <n v="0"/>
    <x v="1"/>
    <x v="1"/>
  </r>
  <r>
    <n v="1448"/>
    <n v="8586520"/>
    <x v="0"/>
    <s v="NW"/>
    <s v="9202 Amanda Dr"/>
    <x v="3"/>
    <n v="5"/>
    <n v="3"/>
    <n v="0"/>
    <n v="2"/>
    <n v="2"/>
    <n v="1993"/>
    <n v="0.17199999999999999"/>
    <n v="2924"/>
    <n v="167.49"/>
    <n v="489741"/>
    <n v="193.06"/>
    <n v="564500"/>
    <n v="25.569999999999993"/>
    <n v="0.15266583079586837"/>
    <x v="483"/>
    <x v="1065"/>
    <x v="39"/>
    <n v="2"/>
    <x v="6"/>
    <x v="23"/>
  </r>
  <r>
    <n v="1449"/>
    <n v="7772854"/>
    <x v="0"/>
    <s v="HD"/>
    <s v="190 Kiras Ct"/>
    <x v="7"/>
    <n v="4"/>
    <n v="2"/>
    <n v="1"/>
    <n v="2"/>
    <n v="1"/>
    <n v="2007"/>
    <n v="0.20399999999999999"/>
    <n v="2584"/>
    <n v="174.15"/>
    <n v="450000"/>
    <n v="193.5"/>
    <n v="500000"/>
    <n v="19.349999999999994"/>
    <n v="0.11111111111111108"/>
    <x v="114"/>
    <x v="254"/>
    <x v="39"/>
    <n v="3"/>
    <x v="3"/>
    <x v="15"/>
  </r>
  <r>
    <n v="1450"/>
    <n v="6053603"/>
    <x v="0"/>
    <s v="HD"/>
    <s v="180 Stone View Trl"/>
    <x v="7"/>
    <n v="4"/>
    <n v="2"/>
    <n v="0"/>
    <n v="2"/>
    <n v="1"/>
    <n v="2013"/>
    <n v="0"/>
    <n v="2348"/>
    <n v="176.75"/>
    <n v="415000"/>
    <n v="198.04"/>
    <n v="465000"/>
    <n v="21.289999999999992"/>
    <n v="0.1204526166902404"/>
    <x v="114"/>
    <x v="379"/>
    <x v="39"/>
    <n v="3"/>
    <x v="3"/>
    <x v="15"/>
  </r>
  <r>
    <n v="1451"/>
    <n v="7659763"/>
    <x v="0"/>
    <s v="SC"/>
    <s v="9108 Looksee Ln"/>
    <x v="8"/>
    <n v="4"/>
    <n v="3"/>
    <n v="0"/>
    <n v="3"/>
    <n v="1.5"/>
    <n v="2021"/>
    <n v="0.23"/>
    <n v="3593"/>
    <n v="176.99"/>
    <n v="635943"/>
    <n v="176.99"/>
    <n v="635943"/>
    <n v="0"/>
    <n v="0"/>
    <x v="1"/>
    <x v="1"/>
    <x v="39"/>
    <n v="0"/>
    <x v="1"/>
    <x v="1"/>
  </r>
  <r>
    <n v="1452"/>
    <n v="8056077"/>
    <x v="0"/>
    <s v="SC"/>
    <s v="8015 Orizzonte St"/>
    <x v="8"/>
    <n v="3"/>
    <n v="2"/>
    <n v="1"/>
    <n v="2"/>
    <n v="2"/>
    <n v="2021"/>
    <n v="8.3000000000000004E-2"/>
    <n v="2081"/>
    <n v="177.56"/>
    <n v="369502"/>
    <n v="174.93"/>
    <n v="364027"/>
    <n v="-2.6299999999999955"/>
    <n v="-1.4811894570849264E-2"/>
    <x v="484"/>
    <x v="1066"/>
    <x v="39"/>
    <n v="1"/>
    <x v="5"/>
    <x v="6"/>
  </r>
  <r>
    <n v="1453"/>
    <n v="1565511"/>
    <x v="0"/>
    <s v="3E"/>
    <s v="6204 Duchess Dr"/>
    <x v="1"/>
    <n v="4"/>
    <n v="2"/>
    <n v="0"/>
    <n v="0"/>
    <n v="1"/>
    <n v="1995"/>
    <n v="0.14000000000000001"/>
    <n v="1645"/>
    <n v="179.33"/>
    <n v="295000"/>
    <n v="189.67"/>
    <n v="312000"/>
    <n v="10.339999999999975"/>
    <n v="5.7659064294875224E-2"/>
    <x v="169"/>
    <x v="1067"/>
    <x v="39"/>
    <n v="5"/>
    <x v="4"/>
    <x v="8"/>
  </r>
  <r>
    <n v="1454"/>
    <n v="1291783"/>
    <x v="0"/>
    <s v="RRW"/>
    <s v="9408 Pearlstone Cv"/>
    <x v="27"/>
    <n v="4"/>
    <n v="3"/>
    <n v="0"/>
    <n v="2"/>
    <n v="1"/>
    <n v="1996"/>
    <n v="0.23599999999999999"/>
    <n v="2947"/>
    <n v="186.63"/>
    <n v="550000"/>
    <n v="188.33"/>
    <n v="555000"/>
    <n v="1.7000000000000171"/>
    <n v="9.1089321116648823E-3"/>
    <x v="15"/>
    <x v="1068"/>
    <x v="39"/>
    <n v="4"/>
    <x v="4"/>
    <x v="12"/>
  </r>
  <r>
    <n v="1455"/>
    <n v="8433760"/>
    <x v="0"/>
    <s v="NW"/>
    <s v="13111 Tamayo Dr"/>
    <x v="3"/>
    <n v="3"/>
    <n v="2"/>
    <n v="0"/>
    <n v="2"/>
    <n v="2"/>
    <n v="1992"/>
    <n v="0.14399999999999999"/>
    <n v="2611"/>
    <n v="189.39"/>
    <n v="494500"/>
    <n v="210.65"/>
    <n v="550000"/>
    <n v="21.260000000000019"/>
    <n v="0.11225513490680618"/>
    <x v="338"/>
    <x v="1069"/>
    <x v="39"/>
    <n v="3"/>
    <x v="3"/>
    <x v="3"/>
  </r>
  <r>
    <n v="1456"/>
    <n v="7489472"/>
    <x v="0"/>
    <s v="SWE"/>
    <s v="12413 Emerald Oaks Dr"/>
    <x v="13"/>
    <n v="4"/>
    <n v="2"/>
    <n v="0"/>
    <n v="3"/>
    <n v="1"/>
    <n v="2005"/>
    <n v="0.32700000000000001"/>
    <n v="2614"/>
    <n v="210.15"/>
    <n v="549332"/>
    <n v="222.26"/>
    <n v="581000"/>
    <n v="12.109999999999985"/>
    <n v="5.7625505591244276E-2"/>
    <x v="485"/>
    <x v="1070"/>
    <x v="39"/>
    <n v="3"/>
    <x v="3"/>
    <x v="9"/>
  </r>
  <r>
    <n v="1457"/>
    <n v="8012816"/>
    <x v="0"/>
    <s v="N"/>
    <s v="2609 Century Park Blvd"/>
    <x v="6"/>
    <n v="3"/>
    <n v="2"/>
    <n v="0"/>
    <n v="2"/>
    <n v="1"/>
    <n v="2003"/>
    <n v="0.14799999999999999"/>
    <n v="1614"/>
    <n v="210.66"/>
    <n v="340000"/>
    <n v="212.52"/>
    <n v="343000"/>
    <n v="1.8600000000000136"/>
    <n v="8.8293933352321923E-3"/>
    <x v="435"/>
    <x v="1071"/>
    <x v="39"/>
    <n v="6"/>
    <x v="32"/>
    <x v="12"/>
  </r>
  <r>
    <n v="1458"/>
    <n v="1260048"/>
    <x v="0"/>
    <s v="SWE"/>
    <s v="812 Sweetwater River Dr"/>
    <x v="9"/>
    <n v="3"/>
    <n v="2"/>
    <n v="1"/>
    <n v="2"/>
    <n v="2"/>
    <n v="1992"/>
    <n v="0.13100000000000001"/>
    <n v="1648"/>
    <n v="212.38"/>
    <n v="350000"/>
    <n v="197.21"/>
    <n v="325000"/>
    <n v="-15.169999999999987"/>
    <n v="-7.1428571428571369E-2"/>
    <x v="82"/>
    <x v="1072"/>
    <x v="39"/>
    <n v="48"/>
    <x v="125"/>
    <x v="33"/>
  </r>
  <r>
    <n v="1459"/>
    <n v="7430548"/>
    <x v="0"/>
    <s v="N"/>
    <s v="2016 Creole Dr"/>
    <x v="6"/>
    <n v="4"/>
    <n v="2"/>
    <n v="0"/>
    <n v="2"/>
    <n v="1"/>
    <n v="2001"/>
    <n v="0.187"/>
    <n v="2165"/>
    <n v="217.04"/>
    <n v="469900"/>
    <n v="230.95"/>
    <n v="500000"/>
    <n v="13.909999999999997"/>
    <n v="6.4089568743088812E-2"/>
    <x v="112"/>
    <x v="1073"/>
    <x v="39"/>
    <n v="1"/>
    <x v="5"/>
    <x v="9"/>
  </r>
  <r>
    <n v="1460"/>
    <n v="7469274"/>
    <x v="0"/>
    <s v="N"/>
    <s v="1901 Esplanade Cir"/>
    <x v="6"/>
    <n v="4"/>
    <n v="3"/>
    <n v="0"/>
    <n v="0"/>
    <n v="1"/>
    <n v="1982"/>
    <n v="0.17599999999999999"/>
    <n v="1684"/>
    <n v="222.68"/>
    <n v="375000"/>
    <n v="216.75"/>
    <n v="365000"/>
    <n v="-5.9300000000000068"/>
    <n v="-2.663014190767023E-2"/>
    <x v="57"/>
    <x v="728"/>
    <x v="39"/>
    <n v="35"/>
    <x v="107"/>
    <x v="0"/>
  </r>
  <r>
    <n v="1461"/>
    <n v="8980952"/>
    <x v="0"/>
    <s v="N"/>
    <s v="13305 Chasewood Cv"/>
    <x v="6"/>
    <n v="3"/>
    <n v="2"/>
    <n v="0"/>
    <n v="2"/>
    <n v="1"/>
    <n v="1995"/>
    <n v="0.19800000000000001"/>
    <n v="1907"/>
    <n v="230.68"/>
    <n v="439900"/>
    <n v="257.73"/>
    <n v="491500"/>
    <n v="27.050000000000011"/>
    <n v="0.11726200797641759"/>
    <x v="486"/>
    <x v="1074"/>
    <x v="39"/>
    <n v="3"/>
    <x v="3"/>
    <x v="15"/>
  </r>
  <r>
    <n v="1462"/>
    <n v="5374621"/>
    <x v="0"/>
    <s v="RN"/>
    <s v="12401 Simmental Dr"/>
    <x v="29"/>
    <n v="4"/>
    <n v="2"/>
    <n v="1"/>
    <n v="2"/>
    <n v="2"/>
    <n v="2020"/>
    <n v="0"/>
    <n v="2551"/>
    <n v="230.89"/>
    <n v="588990"/>
    <n v="230.89"/>
    <n v="588990"/>
    <n v="0"/>
    <n v="0"/>
    <x v="1"/>
    <x v="1"/>
    <x v="39"/>
    <n v="243"/>
    <x v="171"/>
    <x v="1"/>
  </r>
  <r>
    <n v="1463"/>
    <n v="5724876"/>
    <x v="0"/>
    <s v="SWE"/>
    <s v="2620 Bolton St"/>
    <x v="9"/>
    <n v="4"/>
    <n v="2"/>
    <n v="1"/>
    <n v="2"/>
    <n v="2"/>
    <n v="2004"/>
    <n v="0.19800000000000001"/>
    <n v="2023"/>
    <n v="234.8"/>
    <n v="475000"/>
    <n v="278.05"/>
    <n v="562500"/>
    <n v="43.25"/>
    <n v="0.18419931856899488"/>
    <x v="487"/>
    <x v="352"/>
    <x v="39"/>
    <n v="2"/>
    <x v="6"/>
    <x v="25"/>
  </r>
  <r>
    <n v="1464"/>
    <n v="8235559"/>
    <x v="0"/>
    <s v="N"/>
    <s v="3409 Ruby Red Dr"/>
    <x v="5"/>
    <n v="3"/>
    <n v="2"/>
    <n v="0"/>
    <n v="2"/>
    <n v="1"/>
    <n v="1996"/>
    <n v="0.11899999999999999"/>
    <n v="1608"/>
    <n v="236.32"/>
    <n v="380000"/>
    <n v="244.4"/>
    <n v="393000"/>
    <n v="8.0800000000000125"/>
    <n v="3.4190927555856516E-2"/>
    <x v="303"/>
    <x v="1075"/>
    <x v="39"/>
    <n v="2"/>
    <x v="5"/>
    <x v="8"/>
  </r>
  <r>
    <n v="1465"/>
    <n v="9592414"/>
    <x v="0"/>
    <s v="NE"/>
    <s v="1309 Blakeney Ln"/>
    <x v="10"/>
    <n v="3"/>
    <n v="2"/>
    <n v="0"/>
    <n v="2"/>
    <n v="1"/>
    <n v="1982"/>
    <n v="0.14199999999999999"/>
    <n v="1405"/>
    <n v="241.99"/>
    <n v="340000"/>
    <n v="241.99"/>
    <n v="340000"/>
    <n v="0"/>
    <n v="0"/>
    <x v="1"/>
    <x v="1"/>
    <x v="39"/>
    <n v="2"/>
    <x v="6"/>
    <x v="1"/>
  </r>
  <r>
    <n v="1466"/>
    <n v="2042319"/>
    <x v="0"/>
    <s v="LS"/>
    <s v="5803 Median Rd"/>
    <x v="16"/>
    <n v="3"/>
    <n v="2"/>
    <n v="0"/>
    <n v="2"/>
    <n v="1"/>
    <n v="1972"/>
    <n v="1.149"/>
    <n v="2851"/>
    <n v="245.53"/>
    <n v="700000"/>
    <n v="236.31"/>
    <n v="673727"/>
    <n v="-9.2199999999999989"/>
    <n v="-3.7551419378487348E-2"/>
    <x v="488"/>
    <x v="1076"/>
    <x v="39"/>
    <n v="5"/>
    <x v="16"/>
    <x v="33"/>
  </r>
  <r>
    <n v="1467"/>
    <n v="4918524"/>
    <x v="0"/>
    <n v="3"/>
    <s v="3203 Carol Ann Dr #A"/>
    <x v="20"/>
    <n v="3"/>
    <n v="2"/>
    <n v="1"/>
    <n v="1"/>
    <n v="2"/>
    <n v="2005"/>
    <n v="0.12"/>
    <n v="1578"/>
    <n v="245.56"/>
    <n v="387500"/>
    <n v="241.92"/>
    <n v="381750"/>
    <n v="-3.6400000000000148"/>
    <n v="-1.4823261117445898E-2"/>
    <x v="489"/>
    <x v="1077"/>
    <x v="39"/>
    <n v="53"/>
    <x v="70"/>
    <x v="6"/>
  </r>
  <r>
    <n v="1468"/>
    <n v="3005875"/>
    <x v="0"/>
    <s v="RN"/>
    <s v="2601 N QUINLAN PARK Rd #202"/>
    <x v="29"/>
    <n v="2"/>
    <n v="2"/>
    <n v="1"/>
    <n v="2"/>
    <n v="2"/>
    <n v="2020"/>
    <n v="0"/>
    <n v="2075"/>
    <n v="247.71"/>
    <n v="514000"/>
    <n v="248.67"/>
    <n v="516000"/>
    <n v="0.95999999999997954"/>
    <n v="3.8754995761171511E-3"/>
    <x v="101"/>
    <x v="1078"/>
    <x v="39"/>
    <n v="15"/>
    <x v="27"/>
    <x v="1"/>
  </r>
  <r>
    <n v="1469"/>
    <n v="9332544"/>
    <x v="0"/>
    <n v="9"/>
    <s v="6603 Galindo St"/>
    <x v="33"/>
    <n v="2"/>
    <n v="1"/>
    <n v="0"/>
    <n v="0"/>
    <n v="1"/>
    <n v="1960"/>
    <n v="0.14599999999999999"/>
    <n v="840"/>
    <n v="250"/>
    <n v="210000"/>
    <n v="309.52"/>
    <n v="260000"/>
    <n v="59.519999999999982"/>
    <n v="0.23807999999999993"/>
    <x v="114"/>
    <x v="1079"/>
    <x v="39"/>
    <n v="7"/>
    <x v="11"/>
    <x v="15"/>
  </r>
  <r>
    <n v="1470"/>
    <n v="5729887"/>
    <x v="0"/>
    <s v="1N"/>
    <s v="7708 Blue Lilly Dr"/>
    <x v="14"/>
    <n v="4"/>
    <n v="2"/>
    <n v="1"/>
    <n v="2"/>
    <n v="1"/>
    <n v="1992"/>
    <n v="0.224"/>
    <n v="2938"/>
    <n v="255.28"/>
    <n v="750000"/>
    <n v="274"/>
    <n v="805000"/>
    <n v="18.72"/>
    <n v="7.3331244124099026E-2"/>
    <x v="75"/>
    <x v="1062"/>
    <x v="39"/>
    <n v="9"/>
    <x v="2"/>
    <x v="3"/>
  </r>
  <r>
    <n v="1471"/>
    <n v="6743173"/>
    <x v="0"/>
    <s v="10S"/>
    <s v="2200 Toulouse Dr"/>
    <x v="9"/>
    <n v="3"/>
    <n v="2"/>
    <n v="0"/>
    <n v="2"/>
    <n v="1"/>
    <n v="1983"/>
    <n v="0.154"/>
    <n v="1595"/>
    <n v="260.19"/>
    <n v="415000"/>
    <n v="272.73"/>
    <n v="435000"/>
    <n v="12.54000000000002"/>
    <n v="4.8195549406203235E-2"/>
    <x v="64"/>
    <x v="559"/>
    <x v="39"/>
    <n v="2"/>
    <x v="6"/>
    <x v="10"/>
  </r>
  <r>
    <n v="1472"/>
    <n v="5721592"/>
    <x v="0"/>
    <s v="10S"/>
    <s v="9307 Roxanna Dr"/>
    <x v="9"/>
    <n v="3"/>
    <n v="2"/>
    <n v="0"/>
    <n v="2"/>
    <n v="1"/>
    <n v="1983"/>
    <n v="0.14599999999999999"/>
    <n v="1414"/>
    <n v="268.02999999999997"/>
    <n v="379000"/>
    <n v="307.64"/>
    <n v="435000"/>
    <n v="39.610000000000014"/>
    <n v="0.1477819647054435"/>
    <x v="65"/>
    <x v="1080"/>
    <x v="39"/>
    <n v="3"/>
    <x v="3"/>
    <x v="3"/>
  </r>
  <r>
    <n v="1473"/>
    <n v="4959621"/>
    <x v="0"/>
    <n v="5"/>
    <s v="5405 Stuart Cir"/>
    <x v="21"/>
    <n v="4"/>
    <n v="1"/>
    <n v="1"/>
    <n v="0"/>
    <n v="1"/>
    <n v="1974"/>
    <n v="0.183"/>
    <n v="1299"/>
    <n v="277.14"/>
    <n v="360000"/>
    <n v="331.02"/>
    <n v="430000"/>
    <n v="53.879999999999995"/>
    <n v="0.19441437540593201"/>
    <x v="41"/>
    <x v="1081"/>
    <x v="39"/>
    <n v="4"/>
    <x v="4"/>
    <x v="21"/>
  </r>
  <r>
    <n v="1474"/>
    <n v="8653430"/>
    <x v="0"/>
    <n v="5"/>
    <s v="1722 Meander"/>
    <x v="21"/>
    <n v="2"/>
    <n v="1"/>
    <n v="0"/>
    <n v="0"/>
    <n v="1"/>
    <n v="1961"/>
    <n v="0.127"/>
    <n v="1080"/>
    <n v="277.77999999999997"/>
    <n v="300000"/>
    <n v="254.63"/>
    <n v="275000"/>
    <n v="-23.149999999999977"/>
    <n v="-8.3339333285333647E-2"/>
    <x v="82"/>
    <x v="1082"/>
    <x v="39"/>
    <n v="30"/>
    <x v="15"/>
    <x v="33"/>
  </r>
  <r>
    <n v="1475"/>
    <n v="4844402"/>
    <x v="0"/>
    <s v="10N"/>
    <s v="2510 Carlow Dr"/>
    <x v="31"/>
    <n v="3"/>
    <n v="2"/>
    <n v="0"/>
    <n v="1"/>
    <n v="1"/>
    <n v="1972"/>
    <n v="0.13700000000000001"/>
    <n v="1336"/>
    <n v="280.69"/>
    <n v="375000"/>
    <n v="296.33"/>
    <n v="395900"/>
    <n v="15.639999999999986"/>
    <n v="5.5719833268018049E-2"/>
    <x v="490"/>
    <x v="1083"/>
    <x v="39"/>
    <n v="7"/>
    <x v="11"/>
    <x v="10"/>
  </r>
  <r>
    <n v="1476"/>
    <n v="9821080"/>
    <x v="0"/>
    <n v="3"/>
    <s v="5401 Gloucester Ln"/>
    <x v="20"/>
    <n v="4"/>
    <n v="2"/>
    <n v="0"/>
    <n v="2"/>
    <n v="1"/>
    <n v="1964"/>
    <n v="0.29799999999999999"/>
    <n v="1519"/>
    <n v="286.37"/>
    <n v="435000"/>
    <n v="286.37"/>
    <n v="435000"/>
    <n v="0"/>
    <n v="0"/>
    <x v="1"/>
    <x v="1"/>
    <x v="39"/>
    <n v="5"/>
    <x v="3"/>
    <x v="1"/>
  </r>
  <r>
    <n v="1477"/>
    <n v="4641743"/>
    <x v="0"/>
    <s v="RN"/>
    <s v="6731 CUESTA Trl"/>
    <x v="39"/>
    <n v="5"/>
    <n v="4"/>
    <n v="1"/>
    <n v="3"/>
    <n v="2"/>
    <n v="2007"/>
    <n v="1.19"/>
    <n v="4610"/>
    <n v="303.69"/>
    <n v="1400000"/>
    <n v="292.83999999999997"/>
    <n v="1350000"/>
    <n v="-10.850000000000023"/>
    <n v="-3.5727221838058619E-2"/>
    <x v="28"/>
    <x v="521"/>
    <x v="39"/>
    <n v="90"/>
    <x v="172"/>
    <x v="18"/>
  </r>
  <r>
    <n v="1478"/>
    <n v="1069874"/>
    <x v="0"/>
    <s v="NW"/>
    <s v="9407 CEDAR CREST Dr"/>
    <x v="18"/>
    <n v="3"/>
    <n v="3"/>
    <n v="0"/>
    <n v="2"/>
    <n v="1"/>
    <n v="2005"/>
    <n v="0.39300000000000002"/>
    <n v="2299"/>
    <n v="304.05"/>
    <n v="699000"/>
    <n v="354.5"/>
    <n v="815000"/>
    <n v="50.449999999999989"/>
    <n v="0.1659266567998684"/>
    <x v="491"/>
    <x v="1084"/>
    <x v="39"/>
    <n v="2"/>
    <x v="6"/>
    <x v="49"/>
  </r>
  <r>
    <n v="1479"/>
    <n v="6965714"/>
    <x v="0"/>
    <s v="8W"/>
    <s v="4500 Heights Dr"/>
    <x v="23"/>
    <n v="5"/>
    <n v="3"/>
    <n v="1"/>
    <n v="3"/>
    <n v="2"/>
    <n v="1998"/>
    <n v="0.28100000000000003"/>
    <n v="3743"/>
    <n v="306.97000000000003"/>
    <n v="1149000"/>
    <n v="296.55"/>
    <n v="1110000"/>
    <n v="-10.420000000000016"/>
    <n v="-3.3944685148385882E-2"/>
    <x v="306"/>
    <x v="1085"/>
    <x v="39"/>
    <n v="62"/>
    <x v="142"/>
    <x v="26"/>
  </r>
  <r>
    <n v="1480"/>
    <n v="4091011"/>
    <x v="0"/>
    <n v="2"/>
    <s v="8706 Primrose Ln"/>
    <x v="25"/>
    <n v="3"/>
    <n v="2"/>
    <n v="0"/>
    <n v="2"/>
    <n v="1"/>
    <n v="1966"/>
    <n v="0.191"/>
    <n v="1904"/>
    <n v="335.55"/>
    <n v="638880"/>
    <n v="320.38"/>
    <n v="610000"/>
    <n v="-15.170000000000016"/>
    <n v="-4.5209357770824063E-2"/>
    <x v="492"/>
    <x v="1086"/>
    <x v="39"/>
    <n v="36"/>
    <x v="45"/>
    <x v="45"/>
  </r>
  <r>
    <n v="1481"/>
    <n v="1033983"/>
    <x v="0"/>
    <n v="3"/>
    <s v="4907 Carsonhill Dr"/>
    <x v="20"/>
    <n v="4"/>
    <n v="2"/>
    <n v="0"/>
    <n v="2"/>
    <n v="1"/>
    <n v="1972"/>
    <n v="0.19400000000000001"/>
    <n v="1499"/>
    <n v="350.23"/>
    <n v="524999"/>
    <n v="356.9"/>
    <n v="535000"/>
    <n v="6.6699999999999591"/>
    <n v="1.9044627816006507E-2"/>
    <x v="493"/>
    <x v="1087"/>
    <x v="39"/>
    <n v="57"/>
    <x v="80"/>
    <x v="4"/>
  </r>
  <r>
    <n v="1482"/>
    <n v="5367649"/>
    <x v="0"/>
    <n v="3"/>
    <s v="1907 Greenwood Ave #3A"/>
    <x v="20"/>
    <n v="4"/>
    <n v="2"/>
    <n v="1"/>
    <n v="2"/>
    <n v="2"/>
    <n v="2020"/>
    <n v="0.106"/>
    <n v="2122"/>
    <n v="357.45"/>
    <n v="758500"/>
    <n v="358.15"/>
    <n v="760000"/>
    <n v="0.69999999999998863"/>
    <n v="1.9583158483703696E-3"/>
    <x v="16"/>
    <x v="1088"/>
    <x v="39"/>
    <n v="34"/>
    <x v="65"/>
    <x v="1"/>
  </r>
  <r>
    <n v="1483"/>
    <n v="4782272"/>
    <x v="0"/>
    <s v="10S"/>
    <s v="7008 Meadow Run"/>
    <x v="31"/>
    <n v="3"/>
    <n v="2"/>
    <n v="0"/>
    <n v="2"/>
    <n v="1"/>
    <n v="1974"/>
    <n v="0.14399999999999999"/>
    <n v="1161"/>
    <n v="369.51"/>
    <n v="429000"/>
    <n v="417.74"/>
    <n v="485000"/>
    <n v="48.230000000000018"/>
    <n v="0.13052420773456747"/>
    <x v="65"/>
    <x v="1089"/>
    <x v="39"/>
    <n v="6"/>
    <x v="16"/>
    <x v="3"/>
  </r>
  <r>
    <n v="1484"/>
    <n v="6071688"/>
    <x v="0"/>
    <n v="3"/>
    <s v="4516 Ruiz St"/>
    <x v="20"/>
    <n v="4"/>
    <n v="2"/>
    <n v="1"/>
    <n v="2"/>
    <n v="2"/>
    <n v="2012"/>
    <n v="8.2000000000000003E-2"/>
    <n v="2019"/>
    <n v="371.47"/>
    <n v="750000"/>
    <n v="404.66"/>
    <n v="817000"/>
    <n v="33.19"/>
    <n v="8.9347726599725397E-2"/>
    <x v="222"/>
    <x v="362"/>
    <x v="39"/>
    <n v="5"/>
    <x v="4"/>
    <x v="44"/>
  </r>
  <r>
    <n v="1485"/>
    <n v="5152824"/>
    <x v="0"/>
    <n v="5"/>
    <s v="1101 1/2 Fiesta St #1"/>
    <x v="24"/>
    <n v="4"/>
    <n v="3"/>
    <n v="0"/>
    <n v="1"/>
    <n v="3"/>
    <n v="2020"/>
    <n v="0"/>
    <n v="2009"/>
    <n v="373.32"/>
    <n v="750000"/>
    <n v="378.85"/>
    <n v="761111"/>
    <n v="5.5300000000000296"/>
    <n v="1.4813029036751392E-2"/>
    <x v="494"/>
    <x v="1090"/>
    <x v="39"/>
    <n v="23"/>
    <x v="59"/>
    <x v="4"/>
  </r>
  <r>
    <n v="1486"/>
    <n v="1587713"/>
    <x v="0"/>
    <s v="10N"/>
    <s v="2300 Fair Oaks Dr"/>
    <x v="31"/>
    <n v="4"/>
    <n v="3"/>
    <n v="0"/>
    <n v="0"/>
    <n v="1"/>
    <n v="1960"/>
    <n v="0.21099999999999999"/>
    <n v="1850"/>
    <n v="378.32"/>
    <n v="699900"/>
    <n v="405.41"/>
    <n v="750000"/>
    <n v="27.090000000000032"/>
    <n v="7.1606047790230581E-2"/>
    <x v="307"/>
    <x v="265"/>
    <x v="39"/>
    <n v="5"/>
    <x v="16"/>
    <x v="15"/>
  </r>
  <r>
    <n v="1487"/>
    <n v="3863559"/>
    <x v="0"/>
    <n v="4"/>
    <s v="5007 EILERS Ave"/>
    <x v="22"/>
    <n v="3"/>
    <n v="3"/>
    <n v="0"/>
    <n v="0"/>
    <n v="2"/>
    <n v="1946"/>
    <n v="0.13"/>
    <n v="2290"/>
    <n v="392.58"/>
    <n v="899000"/>
    <n v="375.55"/>
    <n v="860000"/>
    <n v="-17.029999999999973"/>
    <n v="-4.3379693310917455E-2"/>
    <x v="306"/>
    <x v="946"/>
    <x v="39"/>
    <n v="27"/>
    <x v="123"/>
    <x v="26"/>
  </r>
  <r>
    <n v="1488"/>
    <n v="1638112"/>
    <x v="0"/>
    <n v="6"/>
    <s v="405 Krebs Ln"/>
    <x v="26"/>
    <n v="3"/>
    <n v="1"/>
    <n v="0"/>
    <n v="0"/>
    <n v="1"/>
    <n v="1956"/>
    <n v="0.16600000000000001"/>
    <n v="1000"/>
    <n v="425"/>
    <n v="425000"/>
    <n v="510"/>
    <n v="510000"/>
    <n v="85"/>
    <n v="0.2"/>
    <x v="109"/>
    <x v="665"/>
    <x v="39"/>
    <n v="4"/>
    <x v="4"/>
    <x v="22"/>
  </r>
  <r>
    <n v="1489"/>
    <n v="2146167"/>
    <x v="0"/>
    <n v="4"/>
    <s v="2802 W 44th St"/>
    <x v="34"/>
    <n v="3"/>
    <n v="2"/>
    <n v="1"/>
    <n v="2"/>
    <n v="2"/>
    <n v="2012"/>
    <n v="0.14399999999999999"/>
    <n v="2030"/>
    <n v="442.86"/>
    <n v="899000"/>
    <n v="480.3"/>
    <n v="975000"/>
    <n v="37.44"/>
    <n v="8.4541390055548019E-2"/>
    <x v="445"/>
    <x v="1091"/>
    <x v="39"/>
    <n v="1"/>
    <x v="5"/>
    <x v="23"/>
  </r>
  <r>
    <n v="1490"/>
    <n v="4742581"/>
    <x v="0"/>
    <n v="7"/>
    <s v="2106 Allwood Dr #A"/>
    <x v="26"/>
    <n v="4"/>
    <n v="4"/>
    <n v="0"/>
    <n v="2"/>
    <n v="2"/>
    <n v="2019"/>
    <n v="0.18099999999999999"/>
    <n v="2853"/>
    <n v="481.95"/>
    <n v="1375000"/>
    <n v="477.04"/>
    <n v="1361000"/>
    <n v="-4.9099999999999682"/>
    <n v="-1.0187778815229729E-2"/>
    <x v="150"/>
    <x v="1092"/>
    <x v="39"/>
    <n v="2"/>
    <x v="173"/>
    <x v="17"/>
  </r>
  <r>
    <n v="1491"/>
    <n v="2342662"/>
    <x v="0"/>
    <s v="SWE"/>
    <s v="694 Old Manchaca Rd"/>
    <x v="9"/>
    <n v="2"/>
    <n v="2"/>
    <n v="1"/>
    <n v="0"/>
    <n v="1"/>
    <n v="2020"/>
    <n v="0.46100000000000002"/>
    <n v="1312"/>
    <n v="491.62"/>
    <n v="645000"/>
    <n v="457.32"/>
    <n v="600000"/>
    <n v="-34.300000000000011"/>
    <n v="-6.9769334038485037E-2"/>
    <x v="244"/>
    <x v="1093"/>
    <x v="39"/>
    <n v="95"/>
    <x v="116"/>
    <x v="40"/>
  </r>
  <r>
    <n v="1492"/>
    <n v="8821449"/>
    <x v="0"/>
    <n v="7"/>
    <s v="2705 Tether Trl"/>
    <x v="26"/>
    <n v="4"/>
    <n v="3"/>
    <n v="0"/>
    <n v="2"/>
    <n v="1"/>
    <n v="1976"/>
    <n v="0.27900000000000003"/>
    <n v="2337"/>
    <n v="492.08"/>
    <n v="1150000"/>
    <n v="560.54999999999995"/>
    <n v="1310000"/>
    <n v="68.46999999999997"/>
    <n v="0.13914404161924884"/>
    <x v="495"/>
    <x v="1094"/>
    <x v="39"/>
    <n v="4"/>
    <x v="4"/>
    <x v="64"/>
  </r>
  <r>
    <n v="1493"/>
    <n v="5828308"/>
    <x v="0"/>
    <n v="6"/>
    <s v="1506 Lightsey Rd"/>
    <x v="26"/>
    <n v="3"/>
    <n v="2"/>
    <n v="0"/>
    <n v="1"/>
    <n v="1"/>
    <n v="1963"/>
    <n v="0.17"/>
    <n v="1570"/>
    <n v="508.92"/>
    <n v="799000"/>
    <n v="542.99"/>
    <n v="852500"/>
    <n v="34.069999999999993"/>
    <n v="6.6945688909848297E-2"/>
    <x v="496"/>
    <x v="1095"/>
    <x v="39"/>
    <n v="5"/>
    <x v="16"/>
    <x v="3"/>
  </r>
  <r>
    <n v="1494"/>
    <n v="2159754"/>
    <x v="0"/>
    <n v="4"/>
    <s v="5306 Avenue H"/>
    <x v="22"/>
    <n v="2"/>
    <n v="1"/>
    <n v="0"/>
    <n v="0"/>
    <n v="1"/>
    <n v="1940"/>
    <n v="0.14199999999999999"/>
    <n v="762"/>
    <n v="518.37"/>
    <n v="395000"/>
    <n v="629.91999999999996"/>
    <n v="480000"/>
    <n v="111.54999999999995"/>
    <n v="0.21519378050427293"/>
    <x v="109"/>
    <x v="1096"/>
    <x v="39"/>
    <n v="12"/>
    <x v="10"/>
    <x v="22"/>
  </r>
  <r>
    <n v="1495"/>
    <n v="7248606"/>
    <x v="0"/>
    <s v="1B"/>
    <s v="1105 Eason St"/>
    <x v="37"/>
    <n v="2"/>
    <n v="2"/>
    <n v="1"/>
    <n v="2"/>
    <n v="2"/>
    <n v="1999"/>
    <n v="0.153"/>
    <n v="2155"/>
    <n v="579.58000000000004"/>
    <n v="1249000"/>
    <n v="554.52"/>
    <n v="1195000"/>
    <n v="-25.060000000000059"/>
    <n v="-4.323820697746654E-2"/>
    <x v="270"/>
    <x v="1097"/>
    <x v="39"/>
    <n v="122"/>
    <x v="121"/>
    <x v="35"/>
  </r>
  <r>
    <n v="1496"/>
    <n v="8647061"/>
    <x v="0"/>
    <n v="3"/>
    <s v="3507 Grayson Ln"/>
    <x v="38"/>
    <n v="2"/>
    <n v="1"/>
    <n v="0"/>
    <n v="0"/>
    <n v="1"/>
    <n v="1949"/>
    <n v="0.38600000000000001"/>
    <n v="861"/>
    <n v="580.72"/>
    <n v="500000"/>
    <n v="638.79"/>
    <n v="550000"/>
    <n v="58.069999999999936"/>
    <n v="9.9996555999448844E-2"/>
    <x v="114"/>
    <x v="1001"/>
    <x v="39"/>
    <n v="4"/>
    <x v="4"/>
    <x v="15"/>
  </r>
  <r>
    <n v="1497"/>
    <n v="1974840"/>
    <x v="0"/>
    <n v="6"/>
    <s v="2605 S 4th St"/>
    <x v="26"/>
    <n v="3"/>
    <n v="2"/>
    <n v="1"/>
    <n v="1"/>
    <n v="2"/>
    <n v="2020"/>
    <n v="0.184"/>
    <n v="2756"/>
    <n v="616.84"/>
    <n v="1700000"/>
    <n v="625.91"/>
    <n v="1725000"/>
    <n v="9.0699999999999363"/>
    <n v="1.4703975098891018E-2"/>
    <x v="50"/>
    <x v="1098"/>
    <x v="39"/>
    <n v="2"/>
    <x v="76"/>
    <x v="19"/>
  </r>
  <r>
    <n v="1498"/>
    <n v="9771447"/>
    <x v="0"/>
    <n v="6"/>
    <s v="1107 Jewell St #B"/>
    <x v="26"/>
    <n v="2"/>
    <n v="2"/>
    <n v="0"/>
    <n v="0"/>
    <n v="2"/>
    <n v="2009"/>
    <n v="0.13700000000000001"/>
    <n v="859"/>
    <n v="634.34"/>
    <n v="544900"/>
    <n v="634.46"/>
    <n v="545000"/>
    <n v="0.12000000000000455"/>
    <n v="1.8917299870732499E-4"/>
    <x v="107"/>
    <x v="1099"/>
    <x v="39"/>
    <n v="43"/>
    <x v="33"/>
    <x v="1"/>
  </r>
  <r>
    <n v="1499"/>
    <n v="4574634"/>
    <x v="0"/>
    <n v="4"/>
    <s v="5303 Avenue H"/>
    <x v="22"/>
    <n v="2"/>
    <n v="1"/>
    <n v="0"/>
    <n v="0"/>
    <n v="1"/>
    <n v="1946"/>
    <n v="0.13800000000000001"/>
    <n v="888"/>
    <n v="670.05"/>
    <n v="595000"/>
    <n v="715.09"/>
    <n v="635000"/>
    <n v="45.040000000000077"/>
    <n v="6.721886426386102E-2"/>
    <x v="26"/>
    <x v="1100"/>
    <x v="39"/>
    <n v="5"/>
    <x v="4"/>
    <x v="2"/>
  </r>
  <r>
    <n v="1500"/>
    <n v="1721294"/>
    <x v="0"/>
    <s v="SWE"/>
    <s v="10223 Buster Dr"/>
    <x v="9"/>
    <n v="4"/>
    <n v="3"/>
    <n v="0"/>
    <n v="2"/>
    <n v="2"/>
    <n v="2020"/>
    <n v="0.11"/>
    <n v="2508"/>
    <n v="147.68"/>
    <n v="370390"/>
    <n v="147.68"/>
    <n v="370390"/>
    <n v="0"/>
    <n v="0"/>
    <x v="1"/>
    <x v="1"/>
    <x v="40"/>
    <n v="25"/>
    <x v="36"/>
    <x v="1"/>
  </r>
  <r>
    <n v="1501"/>
    <n v="9430531"/>
    <x v="0"/>
    <s v="RN"/>
    <s v="1000 Cavalry Ride Trl"/>
    <x v="29"/>
    <n v="4"/>
    <n v="3"/>
    <n v="1"/>
    <n v="3"/>
    <n v="2"/>
    <n v="2006"/>
    <n v="0.184"/>
    <n v="3104"/>
    <n v="169.14"/>
    <n v="525000"/>
    <n v="186.86"/>
    <n v="580000"/>
    <n v="17.720000000000027"/>
    <n v="0.10476528319735148"/>
    <x v="75"/>
    <x v="1101"/>
    <x v="41"/>
    <n v="0"/>
    <x v="1"/>
    <x v="3"/>
  </r>
  <r>
    <n v="1502"/>
    <n v="4749140"/>
    <x v="0"/>
    <s v="PF"/>
    <s v="5513 Colinton Ave"/>
    <x v="28"/>
    <n v="4"/>
    <n v="2"/>
    <n v="1"/>
    <n v="2"/>
    <n v="2"/>
    <n v="2008"/>
    <n v="8.6999999999999994E-2"/>
    <n v="1659"/>
    <n v="180.83"/>
    <n v="299999"/>
    <n v="179.45"/>
    <n v="297700"/>
    <n v="-1.3800000000000239"/>
    <n v="-7.6314770779186188E-3"/>
    <x v="497"/>
    <x v="1102"/>
    <x v="41"/>
    <n v="7"/>
    <x v="11"/>
    <x v="1"/>
  </r>
  <r>
    <n v="1503"/>
    <n v="7546917"/>
    <x v="0"/>
    <s v="LS"/>
    <s v="16916 Sanglier Dr"/>
    <x v="11"/>
    <n v="4"/>
    <n v="3"/>
    <n v="1"/>
    <n v="4"/>
    <n v="2"/>
    <n v="2020"/>
    <n v="0.22"/>
    <n v="3530"/>
    <n v="195.45"/>
    <n v="689921"/>
    <n v="195.45"/>
    <n v="689921"/>
    <n v="0"/>
    <n v="0"/>
    <x v="1"/>
    <x v="1"/>
    <x v="41"/>
    <n v="42"/>
    <x v="40"/>
    <x v="1"/>
  </r>
  <r>
    <n v="1504"/>
    <n v="4868012"/>
    <x v="0"/>
    <s v="NW"/>
    <s v="13279 Darwin Ln"/>
    <x v="3"/>
    <n v="4"/>
    <n v="3"/>
    <n v="1"/>
    <n v="2"/>
    <n v="2"/>
    <n v="1994"/>
    <n v="0.25"/>
    <n v="2943"/>
    <n v="199.12"/>
    <n v="586000"/>
    <n v="199.12"/>
    <n v="586000"/>
    <n v="0"/>
    <n v="0"/>
    <x v="1"/>
    <x v="1"/>
    <x v="41"/>
    <n v="4"/>
    <x v="4"/>
    <x v="1"/>
  </r>
  <r>
    <n v="1505"/>
    <n v="5986732"/>
    <x v="0"/>
    <s v="SWE"/>
    <s v="2731 Winding Brook Dr"/>
    <x v="9"/>
    <n v="4"/>
    <n v="2"/>
    <n v="1"/>
    <n v="2"/>
    <n v="2"/>
    <n v="1996"/>
    <n v="0.224"/>
    <n v="2385"/>
    <n v="205.41"/>
    <n v="489900"/>
    <n v="237.32"/>
    <n v="566000"/>
    <n v="31.909999999999997"/>
    <n v="0.15534784090355871"/>
    <x v="48"/>
    <x v="1103"/>
    <x v="41"/>
    <n v="2"/>
    <x v="6"/>
    <x v="23"/>
  </r>
  <r>
    <n v="1506"/>
    <n v="5540039"/>
    <x v="0"/>
    <s v="SWW"/>
    <s v="7513 Vail Valley Dr"/>
    <x v="15"/>
    <n v="4"/>
    <n v="2"/>
    <n v="1"/>
    <n v="2"/>
    <n v="2"/>
    <n v="1991"/>
    <n v="0.222"/>
    <n v="2502"/>
    <n v="209.83"/>
    <n v="525000"/>
    <n v="248.6"/>
    <n v="622000"/>
    <n v="38.769999999999982"/>
    <n v="0.1847686222179859"/>
    <x v="498"/>
    <x v="1104"/>
    <x v="41"/>
    <n v="3"/>
    <x v="3"/>
    <x v="66"/>
  </r>
  <r>
    <n v="1507"/>
    <n v="1730150"/>
    <x v="0"/>
    <s v="NW"/>
    <s v="10612 Marbury Ct"/>
    <x v="2"/>
    <n v="5"/>
    <n v="2"/>
    <n v="1"/>
    <n v="2"/>
    <n v="2"/>
    <n v="1989"/>
    <n v="0.20799999999999999"/>
    <n v="2720"/>
    <n v="211.4"/>
    <n v="575000"/>
    <n v="248.16"/>
    <n v="675000"/>
    <n v="36.759999999999991"/>
    <n v="0.17388836329233676"/>
    <x v="20"/>
    <x v="1105"/>
    <x v="41"/>
    <n v="3"/>
    <x v="3"/>
    <x v="14"/>
  </r>
  <r>
    <n v="1508"/>
    <n v="9818150"/>
    <x v="0"/>
    <s v="CLS"/>
    <s v="10641 Royal Tara Cv"/>
    <x v="27"/>
    <n v="3"/>
    <n v="2"/>
    <n v="0"/>
    <n v="2"/>
    <n v="1"/>
    <n v="2009"/>
    <n v="0.13300000000000001"/>
    <n v="1785"/>
    <n v="229.64"/>
    <n v="409900"/>
    <n v="278.70999999999998"/>
    <n v="497500"/>
    <n v="49.069999999999993"/>
    <n v="0.213682285316147"/>
    <x v="54"/>
    <x v="1106"/>
    <x v="41"/>
    <n v="3"/>
    <x v="3"/>
    <x v="25"/>
  </r>
  <r>
    <n v="1509"/>
    <n v="8146713"/>
    <x v="0"/>
    <s v="5E"/>
    <s v="6309 Craigwood Cir"/>
    <x v="4"/>
    <n v="3"/>
    <n v="2"/>
    <n v="0"/>
    <n v="1"/>
    <n v="1"/>
    <n v="1969"/>
    <n v="0.19400000000000001"/>
    <n v="1349"/>
    <n v="233.51"/>
    <n v="315000"/>
    <n v="229.8"/>
    <n v="310000"/>
    <n v="-3.7099999999999795"/>
    <n v="-1.5887970536593635E-2"/>
    <x v="22"/>
    <x v="1107"/>
    <x v="41"/>
    <n v="13"/>
    <x v="174"/>
    <x v="6"/>
  </r>
  <r>
    <n v="1510"/>
    <n v="8566955"/>
    <x v="0"/>
    <s v="NW"/>
    <s v="13105 Green River Trl"/>
    <x v="3"/>
    <n v="3"/>
    <n v="2"/>
    <n v="0"/>
    <n v="2"/>
    <n v="2"/>
    <n v="1986"/>
    <n v="0.14699999999999999"/>
    <n v="1508"/>
    <n v="235.41"/>
    <n v="355000"/>
    <n v="268.57"/>
    <n v="405000"/>
    <n v="33.159999999999997"/>
    <n v="0.14086062614162523"/>
    <x v="114"/>
    <x v="1108"/>
    <x v="41"/>
    <n v="1"/>
    <x v="5"/>
    <x v="15"/>
  </r>
  <r>
    <n v="1511"/>
    <n v="2568448"/>
    <x v="0"/>
    <s v="SWE"/>
    <s v="3005 Shoot Out Ct"/>
    <x v="9"/>
    <n v="3"/>
    <n v="2"/>
    <n v="0"/>
    <n v="2"/>
    <n v="1"/>
    <n v="1988"/>
    <n v="0.16800000000000001"/>
    <n v="1765"/>
    <n v="246.46"/>
    <n v="435000"/>
    <n v="283.29000000000002"/>
    <n v="500000"/>
    <n v="36.830000000000013"/>
    <n v="0.14943601395764022"/>
    <x v="192"/>
    <x v="1109"/>
    <x v="41"/>
    <n v="0"/>
    <x v="1"/>
    <x v="44"/>
  </r>
  <r>
    <n v="1512"/>
    <n v="4366664"/>
    <x v="0"/>
    <s v="N"/>
    <s v="1805 Krizan Ave"/>
    <x v="6"/>
    <n v="3"/>
    <n v="2"/>
    <n v="0"/>
    <n v="2"/>
    <n v="1"/>
    <n v="1985"/>
    <n v="0.219"/>
    <n v="1393"/>
    <n v="247.67"/>
    <n v="345000"/>
    <n v="277.10000000000002"/>
    <n v="386000"/>
    <n v="29.430000000000035"/>
    <n v="0.11882747203940743"/>
    <x v="100"/>
    <x v="1110"/>
    <x v="41"/>
    <n v="4"/>
    <x v="4"/>
    <x v="2"/>
  </r>
  <r>
    <n v="1513"/>
    <n v="5750959"/>
    <x v="0"/>
    <n v="3"/>
    <s v="4901 Carsonhill Dr"/>
    <x v="20"/>
    <n v="4"/>
    <n v="2"/>
    <n v="0"/>
    <n v="0"/>
    <n v="1"/>
    <n v="1972"/>
    <n v="0.16400000000000001"/>
    <n v="2195"/>
    <n v="250.11"/>
    <n v="549000"/>
    <n v="273.35000000000002"/>
    <n v="600000"/>
    <n v="23.240000000000009"/>
    <n v="9.2919115589140816E-2"/>
    <x v="210"/>
    <x v="1111"/>
    <x v="41"/>
    <n v="3"/>
    <x v="6"/>
    <x v="15"/>
  </r>
  <r>
    <n v="1514"/>
    <n v="5044988"/>
    <x v="0"/>
    <n v="2"/>
    <s v="400 Blackson Ave"/>
    <x v="12"/>
    <n v="2"/>
    <n v="2"/>
    <n v="0"/>
    <n v="0"/>
    <n v="1"/>
    <n v="1930"/>
    <n v="0.17299999999999999"/>
    <n v="1272"/>
    <n v="255.5"/>
    <n v="325000"/>
    <n v="239.78"/>
    <n v="305000"/>
    <n v="-15.719999999999999"/>
    <n v="-6.1526418786692752E-2"/>
    <x v="120"/>
    <x v="1112"/>
    <x v="41"/>
    <n v="61"/>
    <x v="80"/>
    <x v="11"/>
  </r>
  <r>
    <n v="1515"/>
    <n v="9163450"/>
    <x v="0"/>
    <s v="10S"/>
    <s v="4106 Stonecroft Dr"/>
    <x v="15"/>
    <n v="3"/>
    <n v="3"/>
    <n v="0"/>
    <n v="0"/>
    <n v="1"/>
    <n v="1984"/>
    <n v="0.14899999999999999"/>
    <n v="1560"/>
    <n v="272.44"/>
    <n v="425000"/>
    <n v="256.41000000000003"/>
    <n v="400000"/>
    <n v="-16.029999999999973"/>
    <n v="-5.8838643371017373E-2"/>
    <x v="82"/>
    <x v="1113"/>
    <x v="41"/>
    <n v="16"/>
    <x v="27"/>
    <x v="33"/>
  </r>
  <r>
    <n v="1516"/>
    <n v="9581384"/>
    <x v="0"/>
    <s v="LS"/>
    <s v="325 Jack Nicklaus Dr"/>
    <x v="11"/>
    <n v="3"/>
    <n v="2"/>
    <n v="0"/>
    <n v="2"/>
    <n v="1"/>
    <n v="2005"/>
    <n v="0.22500000000000001"/>
    <n v="2202"/>
    <n v="272.48"/>
    <n v="600000"/>
    <n v="272.48"/>
    <n v="600000"/>
    <n v="0"/>
    <n v="0"/>
    <x v="1"/>
    <x v="1"/>
    <x v="41"/>
    <n v="2"/>
    <x v="6"/>
    <x v="1"/>
  </r>
  <r>
    <n v="1517"/>
    <n v="9869269"/>
    <x v="0"/>
    <n v="3"/>
    <s v="6206 Hylawn Dr"/>
    <x v="20"/>
    <n v="4"/>
    <n v="2"/>
    <n v="1"/>
    <n v="1"/>
    <n v="2"/>
    <n v="1975"/>
    <n v="0.24"/>
    <n v="1984"/>
    <n v="277.17"/>
    <n v="549900"/>
    <n v="282.26"/>
    <n v="560000"/>
    <n v="5.089999999999975"/>
    <n v="1.836418082765081E-2"/>
    <x v="103"/>
    <x v="1114"/>
    <x v="41"/>
    <n v="4"/>
    <x v="4"/>
    <x v="4"/>
  </r>
  <r>
    <n v="1518"/>
    <n v="2268309"/>
    <x v="0"/>
    <n v="2"/>
    <s v="6911 Miranda Dr"/>
    <x v="12"/>
    <n v="4"/>
    <n v="2"/>
    <n v="0"/>
    <n v="1"/>
    <n v="2"/>
    <n v="1965"/>
    <n v="0.17599999999999999"/>
    <n v="1638"/>
    <n v="286.63"/>
    <n v="469500"/>
    <n v="288.16000000000003"/>
    <n v="472000"/>
    <n v="1.5300000000000296"/>
    <n v="5.3378920559607494E-3"/>
    <x v="124"/>
    <x v="1115"/>
    <x v="41"/>
    <n v="5"/>
    <x v="94"/>
    <x v="12"/>
  </r>
  <r>
    <n v="1519"/>
    <n v="8974321"/>
    <x v="0"/>
    <n v="2"/>
    <s v="8531 Putnam Dr"/>
    <x v="25"/>
    <n v="3"/>
    <n v="2"/>
    <n v="0"/>
    <n v="2"/>
    <n v="1"/>
    <n v="2001"/>
    <n v="0.20200000000000001"/>
    <n v="1682"/>
    <n v="297.20999999999998"/>
    <n v="499900"/>
    <n v="326.99"/>
    <n v="550000"/>
    <n v="29.78000000000003"/>
    <n v="0.10019851283604196"/>
    <x v="307"/>
    <x v="1116"/>
    <x v="41"/>
    <n v="1"/>
    <x v="5"/>
    <x v="15"/>
  </r>
  <r>
    <n v="1520"/>
    <n v="1122639"/>
    <x v="0"/>
    <s v="1A"/>
    <s v="3905 Myrick Dr"/>
    <x v="34"/>
    <n v="3"/>
    <n v="2"/>
    <n v="1"/>
    <n v="2"/>
    <n v="1"/>
    <n v="1997"/>
    <n v="0.18099999999999999"/>
    <n v="3160"/>
    <n v="305.38"/>
    <n v="965000"/>
    <n v="304.43"/>
    <n v="962000"/>
    <n v="-0.94999999999998863"/>
    <n v="-3.1108782500490818E-3"/>
    <x v="185"/>
    <x v="1117"/>
    <x v="41"/>
    <n v="5"/>
    <x v="162"/>
    <x v="6"/>
  </r>
  <r>
    <n v="1521"/>
    <n v="9355206"/>
    <x v="0"/>
    <s v="10S"/>
    <s v="7003 Cherry Meadow Dr"/>
    <x v="31"/>
    <n v="2"/>
    <n v="1"/>
    <n v="0"/>
    <n v="1"/>
    <n v="1"/>
    <n v="1970"/>
    <n v="0.13600000000000001"/>
    <n v="810"/>
    <n v="314.81"/>
    <n v="255000"/>
    <n v="314.81"/>
    <n v="255000"/>
    <n v="0"/>
    <n v="0"/>
    <x v="1"/>
    <x v="1"/>
    <x v="41"/>
    <n v="0"/>
    <x v="1"/>
    <x v="1"/>
  </r>
  <r>
    <n v="1522"/>
    <n v="1406990"/>
    <x v="0"/>
    <s v="2N"/>
    <s v="1001 Alden Dr"/>
    <x v="19"/>
    <n v="3"/>
    <n v="2"/>
    <n v="0"/>
    <n v="1"/>
    <n v="1"/>
    <n v="1967"/>
    <n v="0.20699999999999999"/>
    <n v="1070"/>
    <n v="335.51"/>
    <n v="359000"/>
    <n v="371.13"/>
    <n v="397113"/>
    <n v="35.620000000000005"/>
    <n v="0.10616673124497036"/>
    <x v="499"/>
    <x v="1118"/>
    <x v="41"/>
    <n v="5"/>
    <x v="16"/>
    <x v="2"/>
  </r>
  <r>
    <n v="1523"/>
    <n v="9051417"/>
    <x v="0"/>
    <s v="10N"/>
    <s v="2802 Cornish Cir"/>
    <x v="31"/>
    <n v="3"/>
    <n v="2"/>
    <n v="0"/>
    <n v="2"/>
    <n v="1"/>
    <n v="1976"/>
    <n v="0.20399999999999999"/>
    <n v="1221"/>
    <n v="368.55"/>
    <n v="450000"/>
    <n v="447.58"/>
    <n v="546500"/>
    <n v="79.029999999999973"/>
    <n v="0.21443494776828101"/>
    <x v="500"/>
    <x v="1119"/>
    <x v="41"/>
    <n v="2"/>
    <x v="6"/>
    <x v="66"/>
  </r>
  <r>
    <n v="1524"/>
    <n v="5369313"/>
    <x v="0"/>
    <s v="10N"/>
    <s v="2912 Bushnell Dr"/>
    <x v="31"/>
    <n v="3"/>
    <n v="2"/>
    <n v="0"/>
    <n v="2"/>
    <n v="1"/>
    <n v="1978"/>
    <n v="0.14699999999999999"/>
    <n v="1309"/>
    <n v="406.42"/>
    <n v="532000"/>
    <n v="491.21"/>
    <n v="643000"/>
    <n v="84.789999999999964"/>
    <n v="0.20862654396929275"/>
    <x v="501"/>
    <x v="1120"/>
    <x v="41"/>
    <n v="5"/>
    <x v="4"/>
    <x v="63"/>
  </r>
  <r>
    <n v="1525"/>
    <n v="3840998"/>
    <x v="0"/>
    <n v="6"/>
    <s v="119 Lightsey Rd #B"/>
    <x v="26"/>
    <n v="2"/>
    <n v="2"/>
    <n v="1"/>
    <n v="0"/>
    <n v="2"/>
    <n v="2020"/>
    <n v="0.15"/>
    <n v="967"/>
    <n v="517.05999999999995"/>
    <n v="500000"/>
    <n v="517.05999999999995"/>
    <n v="500000"/>
    <n v="0"/>
    <n v="0"/>
    <x v="1"/>
    <x v="1"/>
    <x v="41"/>
    <n v="4"/>
    <x v="3"/>
    <x v="1"/>
  </r>
  <r>
    <n v="1526"/>
    <n v="7149903"/>
    <x v="0"/>
    <s v="N"/>
    <s v="1710 Ploverville Ln"/>
    <x v="5"/>
    <n v="4"/>
    <n v="3"/>
    <n v="1"/>
    <n v="2"/>
    <n v="2"/>
    <n v="1996"/>
    <n v="0.185"/>
    <n v="3186"/>
    <n v="133.36000000000001"/>
    <n v="424900"/>
    <n v="133.36000000000001"/>
    <n v="424900"/>
    <n v="0"/>
    <n v="0"/>
    <x v="1"/>
    <x v="1"/>
    <x v="42"/>
    <n v="7"/>
    <x v="11"/>
    <x v="1"/>
  </r>
  <r>
    <n v="1527"/>
    <n v="3465213"/>
    <x v="0"/>
    <s v="N"/>
    <s v="15300 Ecorio Dr"/>
    <x v="5"/>
    <n v="3"/>
    <n v="2"/>
    <n v="1"/>
    <n v="2"/>
    <n v="2"/>
    <n v="1994"/>
    <n v="0.20100000000000001"/>
    <n v="2300"/>
    <n v="152.13"/>
    <n v="349900"/>
    <n v="182.17"/>
    <n v="419000"/>
    <n v="30.039999999999992"/>
    <n v="0.19746269637809763"/>
    <x v="502"/>
    <x v="1121"/>
    <x v="42"/>
    <n v="4"/>
    <x v="3"/>
    <x v="21"/>
  </r>
  <r>
    <n v="1528"/>
    <n v="2959337"/>
    <x v="0"/>
    <s v="SWE"/>
    <s v="1009 Winifred Dr"/>
    <x v="9"/>
    <n v="5"/>
    <n v="4"/>
    <n v="0"/>
    <n v="2"/>
    <n v="2"/>
    <n v="2020"/>
    <n v="0.17299999999999999"/>
    <n v="2530"/>
    <n v="157.02000000000001"/>
    <n v="397255"/>
    <n v="157.02000000000001"/>
    <n v="397255"/>
    <n v="0"/>
    <n v="0"/>
    <x v="1"/>
    <x v="1"/>
    <x v="42"/>
    <n v="64"/>
    <x v="29"/>
    <x v="1"/>
  </r>
  <r>
    <n v="1529"/>
    <n v="9864087"/>
    <x v="0"/>
    <s v="5E"/>
    <s v="3208 Etheredge Dr"/>
    <x v="4"/>
    <n v="3"/>
    <n v="2"/>
    <n v="1"/>
    <n v="2"/>
    <n v="2"/>
    <n v="2006"/>
    <n v="0.107"/>
    <n v="1538"/>
    <n v="160.08000000000001"/>
    <n v="246200"/>
    <n v="170.48"/>
    <n v="262200"/>
    <n v="10.399999999999977"/>
    <n v="6.4967516241878909E-2"/>
    <x v="9"/>
    <x v="1122"/>
    <x v="42"/>
    <n v="3"/>
    <x v="6"/>
    <x v="8"/>
  </r>
  <r>
    <n v="1530"/>
    <n v="3797941"/>
    <x v="0"/>
    <s v="MA"/>
    <s v="11405 American Mustang Loop"/>
    <x v="41"/>
    <n v="3"/>
    <n v="2"/>
    <n v="1"/>
    <n v="2"/>
    <n v="2"/>
    <n v="2019"/>
    <n v="0"/>
    <n v="2082"/>
    <n v="168.06"/>
    <n v="349900"/>
    <n v="191.16"/>
    <n v="398000"/>
    <n v="23.099999999999994"/>
    <n v="0.1374509103891467"/>
    <x v="503"/>
    <x v="1123"/>
    <x v="42"/>
    <n v="4"/>
    <x v="4"/>
    <x v="15"/>
  </r>
  <r>
    <n v="1531"/>
    <n v="1410798"/>
    <x v="0"/>
    <n v="11"/>
    <s v="7701 Barbary Ct"/>
    <x v="8"/>
    <n v="4"/>
    <n v="2"/>
    <n v="0"/>
    <n v="1"/>
    <n v="1"/>
    <n v="2017"/>
    <n v="0.159"/>
    <n v="2325"/>
    <n v="178.49"/>
    <n v="415000"/>
    <n v="204.3"/>
    <n v="475000"/>
    <n v="25.810000000000002"/>
    <n v="0.14460193848394867"/>
    <x v="74"/>
    <x v="1124"/>
    <x v="42"/>
    <n v="2"/>
    <x v="6"/>
    <x v="30"/>
  </r>
  <r>
    <n v="1532"/>
    <n v="7507985"/>
    <x v="0"/>
    <s v="RRW"/>
    <s v="9004 S Brimstone Ln"/>
    <x v="27"/>
    <n v="4"/>
    <n v="2"/>
    <n v="1"/>
    <n v="2"/>
    <n v="2"/>
    <n v="1992"/>
    <n v="0.222"/>
    <n v="2456"/>
    <n v="178.75"/>
    <n v="439000"/>
    <n v="179.97"/>
    <n v="442000"/>
    <n v="1.2199999999999989"/>
    <n v="6.8251748251748189E-3"/>
    <x v="435"/>
    <x v="1125"/>
    <x v="42"/>
    <n v="1"/>
    <x v="5"/>
    <x v="12"/>
  </r>
  <r>
    <n v="1533"/>
    <n v="8914028"/>
    <x v="0"/>
    <n v="11"/>
    <s v="2205 Melissa Oaks Ln"/>
    <x v="8"/>
    <n v="3"/>
    <n v="2"/>
    <n v="1"/>
    <n v="2"/>
    <n v="2"/>
    <n v="2006"/>
    <n v="0.13200000000000001"/>
    <n v="1449"/>
    <n v="220.77"/>
    <n v="319900"/>
    <n v="236.37"/>
    <n v="342500"/>
    <n v="15.599999999999994"/>
    <n v="7.0661774697649102E-2"/>
    <x v="504"/>
    <x v="1126"/>
    <x v="42"/>
    <n v="5"/>
    <x v="16"/>
    <x v="19"/>
  </r>
  <r>
    <n v="1534"/>
    <n v="9492805"/>
    <x v="0"/>
    <s v="LS"/>
    <s v="4508 Tambre Bnd"/>
    <x v="11"/>
    <n v="4"/>
    <n v="2"/>
    <n v="0"/>
    <n v="2"/>
    <n v="1"/>
    <n v="2012"/>
    <n v="0.14599999999999999"/>
    <n v="2413"/>
    <n v="222.5"/>
    <n v="536900"/>
    <n v="222.96"/>
    <n v="538000"/>
    <n v="0.46000000000000796"/>
    <n v="2.0674157303371145E-3"/>
    <x v="45"/>
    <x v="1127"/>
    <x v="42"/>
    <n v="7"/>
    <x v="32"/>
    <x v="1"/>
  </r>
  <r>
    <n v="1535"/>
    <n v="9131145"/>
    <x v="0"/>
    <s v="NW"/>
    <s v="12533 Sir Christophers Cv"/>
    <x v="3"/>
    <n v="4"/>
    <n v="2"/>
    <n v="1"/>
    <n v="2"/>
    <n v="2"/>
    <n v="1994"/>
    <n v="0.14799999999999999"/>
    <n v="2576"/>
    <n v="232.14"/>
    <n v="598000"/>
    <n v="252.72"/>
    <n v="651000"/>
    <n v="20.580000000000013"/>
    <n v="8.8653398811062351E-2"/>
    <x v="505"/>
    <x v="1128"/>
    <x v="42"/>
    <n v="5"/>
    <x v="16"/>
    <x v="3"/>
  </r>
  <r>
    <n v="1536"/>
    <n v="2826610"/>
    <x v="0"/>
    <s v="2N"/>
    <s v="10107 Chukar Cir"/>
    <x v="19"/>
    <n v="4"/>
    <n v="2"/>
    <n v="0"/>
    <n v="2"/>
    <n v="1"/>
    <n v="1972"/>
    <n v="0.193"/>
    <n v="1900"/>
    <n v="236.84"/>
    <n v="450000"/>
    <n v="235.53"/>
    <n v="447500"/>
    <n v="-1.3100000000000023"/>
    <n v="-5.5311602769802497E-3"/>
    <x v="209"/>
    <x v="1129"/>
    <x v="42"/>
    <n v="3"/>
    <x v="3"/>
    <x v="6"/>
  </r>
  <r>
    <n v="1537"/>
    <n v="7836007"/>
    <x v="0"/>
    <s v="N"/>
    <s v="3708 Northfield Rd"/>
    <x v="6"/>
    <n v="3"/>
    <n v="2"/>
    <n v="0"/>
    <n v="2"/>
    <n v="1"/>
    <n v="1978"/>
    <n v="0.21"/>
    <n v="1566"/>
    <n v="249.04"/>
    <n v="390000"/>
    <n v="303.64"/>
    <n v="475500"/>
    <n v="54.599999999999994"/>
    <n v="0.21924188885319626"/>
    <x v="506"/>
    <x v="1130"/>
    <x v="42"/>
    <n v="3"/>
    <x v="3"/>
    <x v="22"/>
  </r>
  <r>
    <n v="1538"/>
    <n v="4642563"/>
    <x v="0"/>
    <s v="CLS"/>
    <s v="10916 Quarry Oaks Trl"/>
    <x v="27"/>
    <n v="3"/>
    <n v="2"/>
    <n v="0"/>
    <n v="2"/>
    <n v="1"/>
    <n v="2003"/>
    <n v="0.17199999999999999"/>
    <n v="2156"/>
    <n v="255.08"/>
    <n v="549950"/>
    <n v="264.38"/>
    <n v="570000"/>
    <n v="9.2999999999999829"/>
    <n v="3.6459150070566028E-2"/>
    <x v="507"/>
    <x v="1131"/>
    <x v="42"/>
    <n v="0"/>
    <x v="1"/>
    <x v="10"/>
  </r>
  <r>
    <n v="1539"/>
    <n v="2966540"/>
    <x v="0"/>
    <s v="NW"/>
    <s v="12109 Grey Fawn Path"/>
    <x v="18"/>
    <n v="3"/>
    <n v="2"/>
    <n v="0"/>
    <n v="2"/>
    <n v="1"/>
    <n v="1979"/>
    <n v="0.158"/>
    <n v="1549"/>
    <n v="258.23"/>
    <n v="400000"/>
    <n v="314.39999999999998"/>
    <n v="487000"/>
    <n v="56.169999999999959"/>
    <n v="0.21751926577082428"/>
    <x v="47"/>
    <x v="1132"/>
    <x v="42"/>
    <n v="3"/>
    <x v="3"/>
    <x v="22"/>
  </r>
  <r>
    <n v="1540"/>
    <n v="7237427"/>
    <x v="0"/>
    <n v="3"/>
    <s v="7516 Glenhill Rd"/>
    <x v="12"/>
    <n v="4"/>
    <n v="2"/>
    <n v="1"/>
    <n v="2"/>
    <n v="2"/>
    <n v="1969"/>
    <n v="0.20899999999999999"/>
    <n v="2120"/>
    <n v="258.95999999999998"/>
    <n v="549000"/>
    <n v="273.58"/>
    <n v="580000"/>
    <n v="14.620000000000005"/>
    <n v="5.6456595613222138E-2"/>
    <x v="172"/>
    <x v="1133"/>
    <x v="42"/>
    <n v="3"/>
    <x v="3"/>
    <x v="9"/>
  </r>
  <r>
    <n v="1541"/>
    <n v="5795610"/>
    <x v="0"/>
    <s v="2N"/>
    <s v="8803 Brookfield Dr"/>
    <x v="19"/>
    <n v="3"/>
    <n v="1"/>
    <n v="1"/>
    <n v="0"/>
    <n v="1"/>
    <n v="1967"/>
    <n v="0.17599999999999999"/>
    <n v="1152"/>
    <n v="260.42"/>
    <n v="300000"/>
    <n v="287.33"/>
    <n v="331000"/>
    <n v="26.909999999999968"/>
    <n v="0.10333307733660996"/>
    <x v="172"/>
    <x v="1134"/>
    <x v="42"/>
    <n v="5"/>
    <x v="16"/>
    <x v="9"/>
  </r>
  <r>
    <n v="1542"/>
    <n v="4885907"/>
    <x v="0"/>
    <s v="10S"/>
    <s v="711 Great Britain Blvd"/>
    <x v="9"/>
    <n v="3"/>
    <n v="1"/>
    <n v="0"/>
    <n v="1"/>
    <n v="1"/>
    <n v="1981"/>
    <n v="0"/>
    <n v="1002"/>
    <n v="274.45"/>
    <n v="275000"/>
    <n v="265.47000000000003"/>
    <n v="266000"/>
    <n v="-8.9799999999999613"/>
    <n v="-3.2719985425396107E-2"/>
    <x v="13"/>
    <x v="1135"/>
    <x v="42"/>
    <n v="8"/>
    <x v="32"/>
    <x v="0"/>
  </r>
  <r>
    <n v="1543"/>
    <n v="1335928"/>
    <x v="0"/>
    <n v="2"/>
    <s v="1523 Weyford Dr"/>
    <x v="25"/>
    <n v="3"/>
    <n v="2"/>
    <n v="0"/>
    <n v="0"/>
    <n v="1"/>
    <n v="1960"/>
    <n v="0.219"/>
    <n v="1410"/>
    <n v="283.62"/>
    <n v="399900"/>
    <n v="305.67"/>
    <n v="431000"/>
    <n v="22.050000000000011"/>
    <n v="7.7744869896340218E-2"/>
    <x v="508"/>
    <x v="1136"/>
    <x v="42"/>
    <n v="1"/>
    <x v="5"/>
    <x v="9"/>
  </r>
  <r>
    <n v="1544"/>
    <n v="3527225"/>
    <x v="0"/>
    <n v="11"/>
    <s v="5908 Hammermill Run"/>
    <x v="8"/>
    <n v="3"/>
    <n v="2"/>
    <n v="0"/>
    <n v="1"/>
    <n v="1"/>
    <n v="1985"/>
    <n v="0.159"/>
    <n v="908"/>
    <n v="297.36"/>
    <n v="270000"/>
    <n v="319.38"/>
    <n v="290000"/>
    <n v="22.019999999999982"/>
    <n v="7.4051654560129077E-2"/>
    <x v="64"/>
    <x v="1137"/>
    <x v="42"/>
    <n v="2"/>
    <x v="6"/>
    <x v="10"/>
  </r>
  <r>
    <n v="1545"/>
    <n v="1040667"/>
    <x v="0"/>
    <s v="10N"/>
    <s v="4535 Pack Saddle Pass"/>
    <x v="31"/>
    <n v="4"/>
    <n v="2"/>
    <n v="0"/>
    <n v="0"/>
    <n v="1"/>
    <n v="1964"/>
    <n v="0.21"/>
    <n v="2160"/>
    <n v="321.76"/>
    <n v="695000"/>
    <n v="318.06"/>
    <n v="687000"/>
    <n v="-3.6999999999999886"/>
    <n v="-1.1499254102436563E-2"/>
    <x v="63"/>
    <x v="1138"/>
    <x v="42"/>
    <n v="21"/>
    <x v="63"/>
    <x v="0"/>
  </r>
  <r>
    <n v="1546"/>
    <n v="1613432"/>
    <x v="0"/>
    <n v="5"/>
    <s v="3010 E 18 1/2 St #A"/>
    <x v="24"/>
    <n v="3"/>
    <n v="2"/>
    <n v="2"/>
    <n v="1"/>
    <n v="3"/>
    <n v="2017"/>
    <n v="0.15"/>
    <n v="1983"/>
    <n v="322.74"/>
    <n v="640000"/>
    <n v="347.96"/>
    <n v="690000"/>
    <n v="25.21999999999997"/>
    <n v="7.8143397161801978E-2"/>
    <x v="114"/>
    <x v="1139"/>
    <x v="42"/>
    <n v="6"/>
    <x v="4"/>
    <x v="15"/>
  </r>
  <r>
    <n v="1547"/>
    <n v="6560666"/>
    <x v="0"/>
    <n v="2"/>
    <s v="1908 Joy Ln"/>
    <x v="25"/>
    <n v="3"/>
    <n v="2"/>
    <n v="0"/>
    <n v="1"/>
    <n v="1"/>
    <n v="1968"/>
    <n v="0.216"/>
    <n v="1588"/>
    <n v="324.31"/>
    <n v="515000"/>
    <n v="344.77"/>
    <n v="547500"/>
    <n v="20.45999999999998"/>
    <n v="6.30877863772316E-2"/>
    <x v="466"/>
    <x v="1140"/>
    <x v="42"/>
    <n v="2"/>
    <x v="6"/>
    <x v="20"/>
  </r>
  <r>
    <n v="1548"/>
    <n v="9716442"/>
    <x v="0"/>
    <s v="1N"/>
    <s v="4907 Transit Cir"/>
    <x v="6"/>
    <n v="3"/>
    <n v="2"/>
    <n v="0"/>
    <n v="2"/>
    <n v="1"/>
    <n v="1984"/>
    <n v="0.187"/>
    <n v="1679"/>
    <n v="330.55"/>
    <n v="555000"/>
    <n v="327.58"/>
    <n v="550000"/>
    <n v="-2.9700000000000273"/>
    <n v="-8.9850249584027438E-3"/>
    <x v="22"/>
    <x v="1141"/>
    <x v="42"/>
    <n v="42"/>
    <x v="40"/>
    <x v="6"/>
  </r>
  <r>
    <n v="1549"/>
    <n v="8841504"/>
    <x v="0"/>
    <s v="1N"/>
    <s v="11808 Highland Oaks Trl"/>
    <x v="14"/>
    <n v="3"/>
    <n v="2"/>
    <n v="0"/>
    <n v="2"/>
    <n v="1"/>
    <n v="1972"/>
    <n v="0.27500000000000002"/>
    <n v="1729"/>
    <n v="332.56"/>
    <n v="575000"/>
    <n v="323.89"/>
    <n v="560000"/>
    <n v="-8.6700000000000159"/>
    <n v="-2.6070483521770556E-2"/>
    <x v="25"/>
    <x v="366"/>
    <x v="42"/>
    <n v="62"/>
    <x v="142"/>
    <x v="17"/>
  </r>
  <r>
    <n v="1550"/>
    <n v="9495266"/>
    <x v="0"/>
    <n v="3"/>
    <s v="2927 E Martin Luther King Blvd #3"/>
    <x v="24"/>
    <n v="2"/>
    <n v="2"/>
    <n v="1"/>
    <n v="1"/>
    <n v="3"/>
    <n v="2020"/>
    <n v="5.0000000000000001E-3"/>
    <n v="1687"/>
    <n v="355.66"/>
    <n v="600000"/>
    <n v="367.52"/>
    <n v="620000"/>
    <n v="11.859999999999957"/>
    <n v="3.3346454478996673E-2"/>
    <x v="64"/>
    <x v="403"/>
    <x v="42"/>
    <n v="23"/>
    <x v="57"/>
    <x v="10"/>
  </r>
  <r>
    <n v="1551"/>
    <n v="4880589"/>
    <x v="0"/>
    <s v="10N"/>
    <s v="704 Newcastle Dr"/>
    <x v="31"/>
    <n v="3"/>
    <n v="2"/>
    <n v="0"/>
    <n v="2"/>
    <n v="1"/>
    <n v="1971"/>
    <n v="0.17399999999999999"/>
    <n v="1268"/>
    <n v="386.44"/>
    <n v="490000"/>
    <n v="386.44"/>
    <n v="490000"/>
    <n v="0"/>
    <n v="0"/>
    <x v="1"/>
    <x v="1"/>
    <x v="42"/>
    <n v="3"/>
    <x v="3"/>
    <x v="1"/>
  </r>
  <r>
    <n v="1552"/>
    <n v="5873228"/>
    <x v="0"/>
    <n v="7"/>
    <s v="2130 Melridge Pl #2130"/>
    <x v="26"/>
    <n v="3"/>
    <n v="2"/>
    <n v="1"/>
    <n v="2"/>
    <n v="3"/>
    <n v="1994"/>
    <n v="0.309"/>
    <n v="2658"/>
    <n v="395.03"/>
    <n v="1050000"/>
    <n v="366.82"/>
    <n v="975000"/>
    <n v="-28.20999999999998"/>
    <n v="-7.1412297800167029E-2"/>
    <x v="273"/>
    <x v="1072"/>
    <x v="42"/>
    <n v="133"/>
    <x v="175"/>
    <x v="43"/>
  </r>
  <r>
    <n v="1553"/>
    <n v="7046876"/>
    <x v="0"/>
    <s v="1B"/>
    <s v="4200 Edgemont Dr"/>
    <x v="34"/>
    <n v="4"/>
    <n v="3"/>
    <n v="0"/>
    <n v="2"/>
    <n v="1"/>
    <n v="1956"/>
    <n v="0.39600000000000002"/>
    <n v="3222"/>
    <n v="442.27"/>
    <n v="1425000"/>
    <n v="455.62"/>
    <n v="1468000"/>
    <n v="13.350000000000023"/>
    <n v="3.018518099803293E-2"/>
    <x v="283"/>
    <x v="1142"/>
    <x v="42"/>
    <n v="4"/>
    <x v="4"/>
    <x v="7"/>
  </r>
  <r>
    <n v="1554"/>
    <n v="6643738"/>
    <x v="0"/>
    <n v="6"/>
    <s v="3312 Garden Villa Ln"/>
    <x v="26"/>
    <n v="3"/>
    <n v="3"/>
    <n v="1"/>
    <n v="1"/>
    <n v="2"/>
    <n v="2020"/>
    <n v="0.13600000000000001"/>
    <n v="2279"/>
    <n v="449.76"/>
    <n v="1025000"/>
    <n v="462.92"/>
    <n v="1055000"/>
    <n v="13.160000000000025"/>
    <n v="2.926004980434015E-2"/>
    <x v="10"/>
    <x v="1143"/>
    <x v="42"/>
    <n v="2"/>
    <x v="6"/>
    <x v="9"/>
  </r>
  <r>
    <n v="1555"/>
    <n v="1472027"/>
    <x v="0"/>
    <s v="1B"/>
    <s v="2606 S 4th St #1"/>
    <x v="26"/>
    <n v="4"/>
    <n v="3"/>
    <n v="0"/>
    <n v="1"/>
    <n v="2"/>
    <n v="2021"/>
    <n v="0.121"/>
    <n v="2403"/>
    <n v="520.17999999999995"/>
    <n v="1250000"/>
    <n v="520.17999999999995"/>
    <n v="1250000"/>
    <n v="0"/>
    <n v="0"/>
    <x v="1"/>
    <x v="1"/>
    <x v="42"/>
    <n v="0"/>
    <x v="1"/>
    <x v="1"/>
  </r>
  <r>
    <n v="1556"/>
    <n v="4305071"/>
    <x v="0"/>
    <s v="1B"/>
    <s v="1604 Gaston Ave"/>
    <x v="37"/>
    <n v="3"/>
    <n v="3"/>
    <n v="0"/>
    <n v="2"/>
    <n v="2"/>
    <n v="1951"/>
    <n v="0.29199999999999998"/>
    <n v="3138"/>
    <n v="557.67999999999995"/>
    <n v="1750000"/>
    <n v="581.58000000000004"/>
    <n v="1825000"/>
    <n v="23.900000000000091"/>
    <n v="4.2856118203988117E-2"/>
    <x v="116"/>
    <x v="986"/>
    <x v="42"/>
    <n v="4"/>
    <x v="4"/>
    <x v="23"/>
  </r>
  <r>
    <n v="1557"/>
    <n v="7486982"/>
    <x v="0"/>
    <s v="5E"/>
    <s v="14500 Deaf Smith Blvd"/>
    <x v="4"/>
    <n v="4"/>
    <n v="2"/>
    <n v="0"/>
    <n v="2"/>
    <n v="1"/>
    <n v="2000"/>
    <n v="0.16300000000000001"/>
    <n v="1528"/>
    <n v="170.16"/>
    <n v="260000"/>
    <n v="179.97"/>
    <n v="275000"/>
    <n v="9.8100000000000023"/>
    <n v="5.7651622002820889E-2"/>
    <x v="31"/>
    <x v="1144"/>
    <x v="43"/>
    <n v="3"/>
    <x v="6"/>
    <x v="8"/>
  </r>
  <r>
    <n v="1558"/>
    <n v="2007679"/>
    <x v="0"/>
    <s v="5E"/>
    <s v="3007 Crownover St"/>
    <x v="4"/>
    <n v="4"/>
    <n v="2"/>
    <n v="0"/>
    <n v="1"/>
    <n v="1"/>
    <n v="2005"/>
    <n v="9.9000000000000005E-2"/>
    <n v="1448"/>
    <n v="172.65"/>
    <n v="250000"/>
    <n v="198"/>
    <n v="286700"/>
    <n v="25.349999999999994"/>
    <n v="0.14682884448305816"/>
    <x v="509"/>
    <x v="1145"/>
    <x v="43"/>
    <n v="4"/>
    <x v="3"/>
    <x v="20"/>
  </r>
  <r>
    <n v="1559"/>
    <n v="1830349"/>
    <x v="0"/>
    <s v="NW"/>
    <s v="7404 Rankin Trl"/>
    <x v="3"/>
    <n v="3"/>
    <n v="2"/>
    <n v="1"/>
    <n v="2"/>
    <n v="2"/>
    <n v="1989"/>
    <n v="9.6000000000000002E-2"/>
    <n v="2572"/>
    <n v="173.02"/>
    <n v="445000"/>
    <n v="223.95"/>
    <n v="576000"/>
    <n v="50.929999999999978"/>
    <n v="0.29435903363772958"/>
    <x v="510"/>
    <x v="1146"/>
    <x v="43"/>
    <n v="4"/>
    <x v="4"/>
    <x v="58"/>
  </r>
  <r>
    <n v="1560"/>
    <n v="1765205"/>
    <x v="0"/>
    <s v="SWE"/>
    <s v="10307 Buster Dr"/>
    <x v="9"/>
    <n v="4"/>
    <n v="3"/>
    <n v="0"/>
    <n v="2"/>
    <n v="2"/>
    <n v="2020"/>
    <n v="0.11799999999999999"/>
    <n v="2030"/>
    <n v="177.7"/>
    <n v="360740"/>
    <n v="177.7"/>
    <n v="360740"/>
    <n v="0"/>
    <n v="0"/>
    <x v="1"/>
    <x v="1"/>
    <x v="43"/>
    <n v="17"/>
    <x v="19"/>
    <x v="1"/>
  </r>
  <r>
    <n v="1561"/>
    <n v="1207635"/>
    <x v="0"/>
    <s v="RRW"/>
    <s v="8303 Racine Trl"/>
    <x v="27"/>
    <n v="4"/>
    <n v="2"/>
    <n v="1"/>
    <n v="2"/>
    <n v="2"/>
    <n v="1985"/>
    <n v="0.16200000000000001"/>
    <n v="1766"/>
    <n v="184.03"/>
    <n v="325000"/>
    <n v="215.18"/>
    <n v="380000"/>
    <n v="31.150000000000006"/>
    <n v="0.16926588056295172"/>
    <x v="75"/>
    <x v="1147"/>
    <x v="43"/>
    <n v="2"/>
    <x v="6"/>
    <x v="3"/>
  </r>
  <r>
    <n v="1562"/>
    <n v="6008415"/>
    <x v="0"/>
    <s v="LS"/>
    <s v="2302 Crazyhorse Pass"/>
    <x v="16"/>
    <n v="4"/>
    <n v="2"/>
    <n v="1"/>
    <n v="2"/>
    <n v="2"/>
    <n v="2008"/>
    <n v="0.23599999999999999"/>
    <n v="1986"/>
    <n v="193.86"/>
    <n v="385000"/>
    <n v="219.03"/>
    <n v="435000"/>
    <n v="25.169999999999987"/>
    <n v="0.12983596409780246"/>
    <x v="114"/>
    <x v="852"/>
    <x v="43"/>
    <n v="2"/>
    <x v="6"/>
    <x v="15"/>
  </r>
  <r>
    <n v="1563"/>
    <n v="9886389"/>
    <x v="0"/>
    <s v="SWE"/>
    <s v="12909 Bismark Dr"/>
    <x v="9"/>
    <n v="4"/>
    <n v="3"/>
    <n v="1"/>
    <n v="3"/>
    <n v="1"/>
    <n v="2013"/>
    <n v="0.33300000000000002"/>
    <n v="2831"/>
    <n v="206.64"/>
    <n v="585000"/>
    <n v="228.89"/>
    <n v="648000"/>
    <n v="22.25"/>
    <n v="0.1076751838946961"/>
    <x v="395"/>
    <x v="1148"/>
    <x v="43"/>
    <n v="3"/>
    <x v="3"/>
    <x v="44"/>
  </r>
  <r>
    <n v="1564"/>
    <n v="4000833"/>
    <x v="0"/>
    <n v="11"/>
    <s v="4904 Gnarled Oak Cv"/>
    <x v="8"/>
    <n v="3"/>
    <n v="2"/>
    <n v="0"/>
    <n v="2"/>
    <n v="1"/>
    <n v="1998"/>
    <n v="0.14499999999999999"/>
    <n v="1070"/>
    <n v="210.19"/>
    <n v="224900"/>
    <n v="250.47"/>
    <n v="268000"/>
    <n v="40.28"/>
    <n v="0.19163613873162377"/>
    <x v="511"/>
    <x v="1149"/>
    <x v="43"/>
    <n v="7"/>
    <x v="32"/>
    <x v="7"/>
  </r>
  <r>
    <n v="1565"/>
    <n v="7153441"/>
    <x v="0"/>
    <s v="W"/>
    <s v="8305 Spring Valley Dr"/>
    <x v="30"/>
    <n v="3"/>
    <n v="2"/>
    <n v="0"/>
    <n v="2"/>
    <n v="1"/>
    <n v="1983"/>
    <n v="0.28000000000000003"/>
    <n v="1732"/>
    <n v="236.72"/>
    <n v="410000"/>
    <n v="232.16"/>
    <n v="402100"/>
    <n v="-4.5600000000000023"/>
    <n v="-1.9263264616424476E-2"/>
    <x v="512"/>
    <x v="1150"/>
    <x v="43"/>
    <n v="1"/>
    <x v="5"/>
    <x v="0"/>
  </r>
  <r>
    <n v="1566"/>
    <n v="5818813"/>
    <x v="0"/>
    <s v="SWE"/>
    <s v="10549 Bilbrook Pl"/>
    <x v="9"/>
    <n v="3"/>
    <n v="2"/>
    <n v="0"/>
    <n v="2"/>
    <n v="1"/>
    <n v="1989"/>
    <n v="0.13600000000000001"/>
    <n v="1468"/>
    <n v="238.42"/>
    <n v="350000"/>
    <n v="297.68"/>
    <n v="437000"/>
    <n v="59.260000000000019"/>
    <n v="0.24855297374381352"/>
    <x v="47"/>
    <x v="1151"/>
    <x v="43"/>
    <n v="5"/>
    <x v="4"/>
    <x v="22"/>
  </r>
  <r>
    <n v="1567"/>
    <n v="2222738"/>
    <x v="0"/>
    <n v="11"/>
    <s v="6809 Crestone Rd"/>
    <x v="8"/>
    <n v="4"/>
    <n v="2"/>
    <n v="0"/>
    <n v="2"/>
    <n v="1"/>
    <n v="2013"/>
    <n v="0.15"/>
    <n v="1305"/>
    <n v="244.44"/>
    <n v="319000"/>
    <n v="284.29000000000002"/>
    <n v="371000"/>
    <n v="39.850000000000023"/>
    <n v="0.16302569137620693"/>
    <x v="286"/>
    <x v="1152"/>
    <x v="43"/>
    <n v="2"/>
    <x v="6"/>
    <x v="15"/>
  </r>
  <r>
    <n v="1568"/>
    <n v="8742422"/>
    <x v="0"/>
    <s v="1N"/>
    <s v="12407 Wycliff Ln"/>
    <x v="6"/>
    <n v="3"/>
    <n v="2"/>
    <n v="0"/>
    <n v="2"/>
    <n v="1"/>
    <n v="1982"/>
    <n v="0.221"/>
    <n v="1779"/>
    <n v="252.89"/>
    <n v="449900"/>
    <n v="312.25"/>
    <n v="555500"/>
    <n v="59.360000000000014"/>
    <n v="0.23472656095535616"/>
    <x v="513"/>
    <x v="1153"/>
    <x v="43"/>
    <n v="3"/>
    <x v="6"/>
    <x v="67"/>
  </r>
  <r>
    <n v="1569"/>
    <n v="6714837"/>
    <x v="0"/>
    <s v="10S"/>
    <s v="1312 Tetbury Ln"/>
    <x v="9"/>
    <n v="3"/>
    <n v="2"/>
    <n v="0"/>
    <n v="2"/>
    <n v="1"/>
    <n v="1995"/>
    <n v="0.17199999999999999"/>
    <n v="1328"/>
    <n v="256.02"/>
    <n v="340000"/>
    <n v="278.61"/>
    <n v="370000"/>
    <n v="22.590000000000032"/>
    <n v="8.8235294117647189E-2"/>
    <x v="10"/>
    <x v="1154"/>
    <x v="43"/>
    <n v="4"/>
    <x v="4"/>
    <x v="9"/>
  </r>
  <r>
    <n v="1570"/>
    <n v="7316747"/>
    <x v="0"/>
    <s v="N"/>
    <s v="4204 Columbine Dr"/>
    <x v="6"/>
    <n v="4"/>
    <n v="2"/>
    <n v="1"/>
    <n v="2"/>
    <n v="2"/>
    <n v="1997"/>
    <n v="0.15"/>
    <n v="2084"/>
    <n v="264.35000000000002"/>
    <n v="550900"/>
    <n v="273.51"/>
    <n v="570000"/>
    <n v="9.1599999999999682"/>
    <n v="3.4651030830338443E-2"/>
    <x v="514"/>
    <x v="1155"/>
    <x v="43"/>
    <n v="5"/>
    <x v="16"/>
    <x v="10"/>
  </r>
  <r>
    <n v="1571"/>
    <n v="6160426"/>
    <x v="0"/>
    <s v="2N"/>
    <s v="9926 Chukar Bnd"/>
    <x v="19"/>
    <n v="4"/>
    <n v="2"/>
    <n v="0"/>
    <n v="2"/>
    <n v="1"/>
    <n v="1974"/>
    <n v="0.2"/>
    <n v="1866"/>
    <n v="274.38"/>
    <n v="512000"/>
    <n v="274.38"/>
    <n v="512000"/>
    <n v="0"/>
    <n v="0"/>
    <x v="1"/>
    <x v="1"/>
    <x v="43"/>
    <n v="2"/>
    <x v="5"/>
    <x v="1"/>
  </r>
  <r>
    <n v="1572"/>
    <n v="6065771"/>
    <x v="0"/>
    <s v="1N"/>
    <s v="7003 Cassye Cv"/>
    <x v="14"/>
    <n v="4"/>
    <n v="2"/>
    <n v="1"/>
    <n v="2"/>
    <n v="1"/>
    <n v="1982"/>
    <n v="0.28599999999999998"/>
    <n v="2248"/>
    <n v="288.7"/>
    <n v="649000"/>
    <n v="360.32"/>
    <n v="810000"/>
    <n v="71.62"/>
    <n v="0.24807758919293388"/>
    <x v="456"/>
    <x v="1156"/>
    <x v="43"/>
    <n v="3"/>
    <x v="6"/>
    <x v="64"/>
  </r>
  <r>
    <n v="1573"/>
    <n v="4830609"/>
    <x v="0"/>
    <s v="2N"/>
    <s v="1609 Springer Ln"/>
    <x v="19"/>
    <n v="4"/>
    <n v="2"/>
    <n v="0"/>
    <n v="3"/>
    <n v="1"/>
    <n v="1970"/>
    <n v="0.221"/>
    <n v="1519"/>
    <n v="289.66000000000003"/>
    <n v="440000"/>
    <n v="299.54000000000002"/>
    <n v="455000"/>
    <n v="9.8799999999999955"/>
    <n v="3.410895532693501E-2"/>
    <x v="31"/>
    <x v="1157"/>
    <x v="43"/>
    <n v="4"/>
    <x v="3"/>
    <x v="8"/>
  </r>
  <r>
    <n v="1574"/>
    <n v="8707895"/>
    <x v="0"/>
    <s v="10S"/>
    <s v="7600 Burly Oak Cir"/>
    <x v="31"/>
    <n v="4"/>
    <n v="2"/>
    <n v="1"/>
    <n v="2"/>
    <n v="2"/>
    <n v="1981"/>
    <n v="0"/>
    <n v="1740"/>
    <n v="304.54000000000002"/>
    <n v="529900"/>
    <n v="330.46"/>
    <n v="575000"/>
    <n v="25.919999999999959"/>
    <n v="8.5111972154725019E-2"/>
    <x v="371"/>
    <x v="1158"/>
    <x v="43"/>
    <n v="4"/>
    <x v="4"/>
    <x v="7"/>
  </r>
  <r>
    <n v="1575"/>
    <n v="5312785"/>
    <x v="0"/>
    <s v="1A"/>
    <s v="5600 Blueridge Ct"/>
    <x v="34"/>
    <n v="3"/>
    <n v="2"/>
    <n v="1"/>
    <n v="2"/>
    <n v="2"/>
    <n v="1989"/>
    <n v="0.504"/>
    <n v="2640"/>
    <n v="325.38"/>
    <n v="859000"/>
    <n v="344.7"/>
    <n v="910000"/>
    <n v="19.319999999999993"/>
    <n v="5.9376728747925482E-2"/>
    <x v="210"/>
    <x v="1159"/>
    <x v="43"/>
    <n v="4"/>
    <x v="4"/>
    <x v="15"/>
  </r>
  <r>
    <n v="1576"/>
    <n v="5251437"/>
    <x v="0"/>
    <n v="3"/>
    <s v="2600 McBee St"/>
    <x v="20"/>
    <n v="4"/>
    <n v="3"/>
    <n v="1"/>
    <n v="2"/>
    <n v="2"/>
    <n v="2020"/>
    <n v="0.09"/>
    <n v="2812"/>
    <n v="373.76"/>
    <n v="1051000"/>
    <n v="373.76"/>
    <n v="1051000"/>
    <n v="0"/>
    <n v="0"/>
    <x v="1"/>
    <x v="1"/>
    <x v="43"/>
    <n v="6"/>
    <x v="3"/>
    <x v="1"/>
  </r>
  <r>
    <n v="1577"/>
    <n v="8233663"/>
    <x v="0"/>
    <s v="1B"/>
    <s v="1802 Mccall Rd"/>
    <x v="37"/>
    <n v="4"/>
    <n v="2"/>
    <n v="0"/>
    <n v="0"/>
    <n v="1"/>
    <n v="1946"/>
    <n v="0.151"/>
    <n v="2355"/>
    <n v="377.92"/>
    <n v="890000"/>
    <n v="363.06"/>
    <n v="855000"/>
    <n v="-14.860000000000014"/>
    <n v="-3.93204911092295E-2"/>
    <x v="126"/>
    <x v="1160"/>
    <x v="43"/>
    <n v="43"/>
    <x v="52"/>
    <x v="36"/>
  </r>
  <r>
    <n v="1578"/>
    <n v="2446090"/>
    <x v="0"/>
    <n v="2"/>
    <s v="6909 Isabelle Dr"/>
    <x v="12"/>
    <n v="3"/>
    <n v="1"/>
    <n v="0"/>
    <n v="1"/>
    <n v="1"/>
    <n v="1962"/>
    <n v="0.18099999999999999"/>
    <n v="1098"/>
    <n v="408.93"/>
    <n v="449000"/>
    <n v="445.25"/>
    <n v="488888"/>
    <n v="36.319999999999993"/>
    <n v="8.8817156970630654E-2"/>
    <x v="515"/>
    <x v="1161"/>
    <x v="43"/>
    <n v="3"/>
    <x v="3"/>
    <x v="2"/>
  </r>
  <r>
    <n v="1579"/>
    <n v="8759727"/>
    <x v="0"/>
    <s v="W"/>
    <s v="4401 Amarra Dr #8"/>
    <x v="17"/>
    <n v="4"/>
    <n v="4"/>
    <n v="1"/>
    <n v="3"/>
    <n v="2"/>
    <n v="2016"/>
    <n v="0"/>
    <n v="4443"/>
    <n v="426.51"/>
    <n v="1895000"/>
    <n v="425.95"/>
    <n v="1892500"/>
    <n v="-0.56000000000000227"/>
    <n v="-1.3129821106187482E-3"/>
    <x v="209"/>
    <x v="1162"/>
    <x v="43"/>
    <n v="24"/>
    <x v="8"/>
    <x v="6"/>
  </r>
  <r>
    <n v="1580"/>
    <n v="7992109"/>
    <x v="0"/>
    <n v="4"/>
    <s v="4504 Oakmont Blvd"/>
    <x v="34"/>
    <n v="3"/>
    <n v="1"/>
    <n v="1"/>
    <n v="0"/>
    <n v="1"/>
    <n v="1953"/>
    <n v="0.16700000000000001"/>
    <n v="1342"/>
    <n v="483.98"/>
    <n v="649500"/>
    <n v="447.84"/>
    <n v="601000"/>
    <n v="-36.140000000000043"/>
    <n v="-7.4672507128393822E-2"/>
    <x v="516"/>
    <x v="1163"/>
    <x v="43"/>
    <n v="7"/>
    <x v="16"/>
    <x v="18"/>
  </r>
  <r>
    <n v="1581"/>
    <n v="7330191"/>
    <x v="0"/>
    <n v="6"/>
    <s v="2705 S 2nd St #A"/>
    <x v="26"/>
    <n v="2"/>
    <n v="1"/>
    <n v="0"/>
    <n v="0"/>
    <n v="1"/>
    <n v="1950"/>
    <n v="0"/>
    <n v="1033"/>
    <n v="484.03"/>
    <n v="500000"/>
    <n v="517.91"/>
    <n v="535000"/>
    <n v="33.879999999999995"/>
    <n v="6.9995661425944669E-2"/>
    <x v="67"/>
    <x v="1164"/>
    <x v="43"/>
    <n v="3"/>
    <x v="174"/>
    <x v="20"/>
  </r>
  <r>
    <n v="1582"/>
    <n v="3912767"/>
    <x v="0"/>
    <n v="7"/>
    <s v="1813 Spillman St"/>
    <x v="26"/>
    <n v="4"/>
    <n v="1"/>
    <n v="1"/>
    <n v="0"/>
    <n v="1"/>
    <n v="1959"/>
    <n v="0.18099999999999999"/>
    <n v="1947"/>
    <n v="487.93"/>
    <n v="950000"/>
    <n v="552.13"/>
    <n v="1075000"/>
    <n v="64.199999999999989"/>
    <n v="0.13157625069169757"/>
    <x v="517"/>
    <x v="1165"/>
    <x v="43"/>
    <n v="4"/>
    <x v="4"/>
    <x v="68"/>
  </r>
  <r>
    <n v="1583"/>
    <n v="6654395"/>
    <x v="0"/>
    <s v="W"/>
    <s v="4603 Cap Rock Dr"/>
    <x v="17"/>
    <n v="3"/>
    <n v="2"/>
    <n v="0"/>
    <n v="2"/>
    <n v="1"/>
    <n v="1975"/>
    <n v="0.19500000000000001"/>
    <n v="1424"/>
    <n v="490.87"/>
    <n v="699000"/>
    <n v="488.76"/>
    <n v="696000"/>
    <n v="-2.1100000000000136"/>
    <n v="-4.2984904353495093E-3"/>
    <x v="185"/>
    <x v="1166"/>
    <x v="43"/>
    <n v="6"/>
    <x v="32"/>
    <x v="6"/>
  </r>
  <r>
    <n v="1584"/>
    <n v="2607647"/>
    <x v="0"/>
    <n v="4"/>
    <s v="1203 W 44th St"/>
    <x v="42"/>
    <n v="3"/>
    <n v="1"/>
    <n v="1"/>
    <n v="1"/>
    <n v="2"/>
    <n v="1936"/>
    <n v="0.14899999999999999"/>
    <n v="1257"/>
    <n v="576.77"/>
    <n v="725000"/>
    <n v="578.36"/>
    <n v="727000"/>
    <n v="1.5900000000000318"/>
    <n v="2.756731452745517E-3"/>
    <x v="101"/>
    <x v="1167"/>
    <x v="43"/>
    <n v="2"/>
    <x v="6"/>
    <x v="1"/>
  </r>
  <r>
    <n v="1585"/>
    <n v="9042635"/>
    <x v="0"/>
    <n v="5"/>
    <s v="35 Chalmers Ave"/>
    <x v="24"/>
    <n v="2"/>
    <n v="1"/>
    <n v="0"/>
    <n v="0"/>
    <n v="1"/>
    <n v="1915"/>
    <n v="0.13500000000000001"/>
    <n v="1168"/>
    <n v="582.1"/>
    <n v="679888"/>
    <n v="567.16"/>
    <n v="662444"/>
    <n v="-14.940000000000055"/>
    <n v="-2.5665693179866094E-2"/>
    <x v="518"/>
    <x v="1168"/>
    <x v="43"/>
    <n v="27"/>
    <x v="98"/>
    <x v="17"/>
  </r>
  <r>
    <n v="1586"/>
    <n v="3562560"/>
    <x v="0"/>
    <n v="4"/>
    <s v="4507 Depew Ave"/>
    <x v="22"/>
    <n v="2"/>
    <n v="1"/>
    <n v="0"/>
    <n v="1"/>
    <n v="1"/>
    <n v="1948"/>
    <n v="0.12"/>
    <n v="832"/>
    <n v="630.89"/>
    <n v="524900"/>
    <n v="667.07"/>
    <n v="555000"/>
    <n v="36.180000000000064"/>
    <n v="5.7347556626353352E-2"/>
    <x v="112"/>
    <x v="1169"/>
    <x v="43"/>
    <n v="2"/>
    <x v="6"/>
    <x v="9"/>
  </r>
  <r>
    <n v="1587"/>
    <n v="8401988"/>
    <x v="0"/>
    <s v="1B"/>
    <s v="2409 Dormarion Ln"/>
    <x v="37"/>
    <n v="4"/>
    <n v="3"/>
    <n v="1"/>
    <n v="1"/>
    <n v="2"/>
    <n v="1942"/>
    <n v="0.187"/>
    <n v="3199"/>
    <n v="686.15"/>
    <n v="2195000"/>
    <n v="614.25"/>
    <n v="1965000"/>
    <n v="-71.899999999999977"/>
    <n v="-0.10478758289003859"/>
    <x v="519"/>
    <x v="1170"/>
    <x v="43"/>
    <n v="80"/>
    <x v="112"/>
    <x v="69"/>
  </r>
  <r>
    <n v="1588"/>
    <n v="4306879"/>
    <x v="0"/>
    <n v="6"/>
    <s v="1100 Juanita St"/>
    <x v="26"/>
    <n v="3"/>
    <n v="1"/>
    <n v="1"/>
    <n v="0"/>
    <n v="1"/>
    <n v="1948"/>
    <n v="0.23100000000000001"/>
    <n v="1216"/>
    <n v="986.84"/>
    <n v="1200000"/>
    <n v="1069.08"/>
    <n v="1300000"/>
    <n v="82.239999999999895"/>
    <n v="8.3336711118316947E-2"/>
    <x v="20"/>
    <x v="1171"/>
    <x v="43"/>
    <n v="11"/>
    <x v="28"/>
    <x v="14"/>
  </r>
  <r>
    <n v="1589"/>
    <n v="3418677"/>
    <x v="0"/>
    <s v="NE"/>
    <s v="6712 Kilt Ct"/>
    <x v="28"/>
    <n v="4"/>
    <n v="2"/>
    <n v="1"/>
    <n v="3"/>
    <n v="2"/>
    <n v="2001"/>
    <n v="0.23699999999999999"/>
    <n v="2820"/>
    <n v="127.66"/>
    <n v="360000"/>
    <n v="156.03"/>
    <n v="440000"/>
    <n v="28.370000000000005"/>
    <n v="0.22223092589691371"/>
    <x v="181"/>
    <x v="1172"/>
    <x v="44"/>
    <n v="4"/>
    <x v="4"/>
    <x v="5"/>
  </r>
  <r>
    <n v="1590"/>
    <n v="7139208"/>
    <x v="0"/>
    <s v="SWE"/>
    <s v="12225 Buzz Schneider Ln"/>
    <x v="9"/>
    <n v="3"/>
    <n v="2"/>
    <n v="0"/>
    <n v="2"/>
    <n v="2"/>
    <n v="2006"/>
    <n v="0.26300000000000001"/>
    <n v="2316"/>
    <n v="142.44"/>
    <n v="329900"/>
    <n v="165.37"/>
    <n v="383000"/>
    <n v="22.930000000000007"/>
    <n v="0.16098006178039881"/>
    <x v="520"/>
    <x v="1173"/>
    <x v="44"/>
    <n v="4"/>
    <x v="4"/>
    <x v="3"/>
  </r>
  <r>
    <n v="1591"/>
    <n v="2928565"/>
    <x v="0"/>
    <s v="RN"/>
    <s v="12505 Canyon Glen Dr"/>
    <x v="29"/>
    <n v="4"/>
    <n v="2"/>
    <n v="1"/>
    <n v="2"/>
    <n v="2"/>
    <n v="1998"/>
    <n v="0.16700000000000001"/>
    <n v="2723"/>
    <n v="157.91"/>
    <n v="430000"/>
    <n v="208.96"/>
    <n v="569000"/>
    <n v="51.050000000000011"/>
    <n v="0.3232854157431449"/>
    <x v="521"/>
    <x v="1174"/>
    <x v="44"/>
    <n v="1"/>
    <x v="5"/>
    <x v="70"/>
  </r>
  <r>
    <n v="1592"/>
    <n v="7044218"/>
    <x v="0"/>
    <s v="LS"/>
    <s v="233 Abbeyville Walk"/>
    <x v="11"/>
    <n v="6"/>
    <n v="4"/>
    <n v="0"/>
    <n v="3"/>
    <n v="2"/>
    <n v="2020"/>
    <n v="0.24"/>
    <n v="4124"/>
    <n v="178.95"/>
    <n v="737990"/>
    <n v="178.95"/>
    <n v="737990"/>
    <n v="0"/>
    <n v="0"/>
    <x v="1"/>
    <x v="1"/>
    <x v="44"/>
    <n v="113"/>
    <x v="176"/>
    <x v="1"/>
  </r>
  <r>
    <n v="1593"/>
    <n v="5450038"/>
    <x v="0"/>
    <s v="SC"/>
    <s v="11321 River Plantation Dr"/>
    <x v="35"/>
    <n v="4"/>
    <n v="3"/>
    <n v="0"/>
    <n v="3"/>
    <n v="2"/>
    <n v="2016"/>
    <n v="0.17799999999999999"/>
    <n v="2171"/>
    <n v="179.64"/>
    <n v="390000"/>
    <n v="179.64"/>
    <n v="390000"/>
    <n v="0"/>
    <n v="0"/>
    <x v="1"/>
    <x v="1"/>
    <x v="44"/>
    <n v="3"/>
    <x v="3"/>
    <x v="1"/>
  </r>
  <r>
    <n v="1594"/>
    <n v="2332733"/>
    <x v="0"/>
    <s v="SC"/>
    <s v="4808 Interlachen Ln"/>
    <x v="35"/>
    <n v="3"/>
    <n v="2"/>
    <n v="0"/>
    <n v="2"/>
    <n v="1"/>
    <n v="1998"/>
    <n v="0.20699999999999999"/>
    <n v="2772"/>
    <n v="185.79"/>
    <n v="515000"/>
    <n v="186.87"/>
    <n v="518000"/>
    <n v="1.0800000000000125"/>
    <n v="5.8130146940094333E-3"/>
    <x v="435"/>
    <x v="1175"/>
    <x v="44"/>
    <n v="2"/>
    <x v="6"/>
    <x v="12"/>
  </r>
  <r>
    <n v="1595"/>
    <n v="3389119"/>
    <x v="0"/>
    <s v="NE"/>
    <s v="1435 Manford Hill Dr"/>
    <x v="10"/>
    <n v="4"/>
    <n v="3"/>
    <n v="0"/>
    <n v="0"/>
    <n v="1"/>
    <n v="1972"/>
    <n v="0.20100000000000001"/>
    <n v="2444"/>
    <n v="199.88"/>
    <n v="488500"/>
    <n v="199.88"/>
    <n v="488500"/>
    <n v="0"/>
    <n v="0"/>
    <x v="1"/>
    <x v="1"/>
    <x v="44"/>
    <n v="3"/>
    <x v="3"/>
    <x v="1"/>
  </r>
  <r>
    <n v="1596"/>
    <n v="7505745"/>
    <x v="0"/>
    <n v="3"/>
    <s v="6206 Hyside Dr"/>
    <x v="20"/>
    <n v="5"/>
    <n v="2"/>
    <n v="1"/>
    <n v="2"/>
    <n v="2"/>
    <n v="1970"/>
    <n v="0.186"/>
    <n v="2238"/>
    <n v="236.46"/>
    <n v="529200"/>
    <n v="234.58"/>
    <n v="525000"/>
    <n v="-1.8799999999999955"/>
    <n v="-7.9506047534466523E-3"/>
    <x v="522"/>
    <x v="1176"/>
    <x v="44"/>
    <n v="115"/>
    <x v="177"/>
    <x v="6"/>
  </r>
  <r>
    <n v="1597"/>
    <n v="3462273"/>
    <x v="0"/>
    <s v="1N"/>
    <s v="8109 Crabtree Cv"/>
    <x v="18"/>
    <n v="5"/>
    <n v="4"/>
    <n v="1"/>
    <n v="3"/>
    <n v="2"/>
    <n v="1995"/>
    <n v="0.309"/>
    <n v="3988"/>
    <n v="238.21"/>
    <n v="950000"/>
    <n v="318.45999999999998"/>
    <n v="1270000"/>
    <n v="80.249999999999972"/>
    <n v="0.33688762016707935"/>
    <x v="523"/>
    <x v="1177"/>
    <x v="44"/>
    <n v="4"/>
    <x v="4"/>
    <x v="71"/>
  </r>
  <r>
    <n v="1598"/>
    <n v="7999743"/>
    <x v="0"/>
    <s v="10S"/>
    <s v="8600 Dulcet Dr"/>
    <x v="31"/>
    <n v="3"/>
    <n v="2"/>
    <n v="1"/>
    <n v="2"/>
    <n v="2"/>
    <n v="2004"/>
    <n v="0.11"/>
    <n v="1714"/>
    <n v="239.21"/>
    <n v="410000"/>
    <n v="301.05"/>
    <n v="516000"/>
    <n v="61.84"/>
    <n v="0.25851762050081517"/>
    <x v="524"/>
    <x v="1178"/>
    <x v="44"/>
    <n v="5"/>
    <x v="4"/>
    <x v="67"/>
  </r>
  <r>
    <n v="1599"/>
    <n v="9187124"/>
    <x v="0"/>
    <s v="10S"/>
    <s v="3903 Leafield Dr"/>
    <x v="15"/>
    <n v="4"/>
    <n v="2"/>
    <n v="0"/>
    <n v="2"/>
    <n v="1"/>
    <n v="1980"/>
    <n v="0.33900000000000002"/>
    <n v="1676"/>
    <n v="259.55"/>
    <n v="435000"/>
    <n v="280.43"/>
    <n v="470000"/>
    <n v="20.879999999999995"/>
    <n v="8.0446927374301661E-2"/>
    <x v="67"/>
    <x v="1179"/>
    <x v="44"/>
    <n v="3"/>
    <x v="6"/>
    <x v="20"/>
  </r>
  <r>
    <n v="1600"/>
    <n v="1040465"/>
    <x v="0"/>
    <s v="SWE"/>
    <s v="4721 Tello Path"/>
    <x v="15"/>
    <n v="3"/>
    <n v="2"/>
    <n v="0"/>
    <n v="2"/>
    <n v="1"/>
    <n v="2000"/>
    <n v="0.26300000000000001"/>
    <n v="1744"/>
    <n v="269.5"/>
    <n v="470000"/>
    <n v="286.7"/>
    <n v="500000"/>
    <n v="17.199999999999989"/>
    <n v="6.3821892393320923E-2"/>
    <x v="10"/>
    <x v="37"/>
    <x v="44"/>
    <n v="1"/>
    <x v="5"/>
    <x v="9"/>
  </r>
  <r>
    <n v="1601"/>
    <n v="5155071"/>
    <x v="0"/>
    <s v="10S"/>
    <s v="2809 Firecrest Dr"/>
    <x v="9"/>
    <n v="3"/>
    <n v="2"/>
    <n v="1"/>
    <n v="2"/>
    <n v="2"/>
    <n v="1984"/>
    <n v="0.16"/>
    <n v="1539"/>
    <n v="276.14999999999998"/>
    <n v="425000"/>
    <n v="291.10000000000002"/>
    <n v="448000"/>
    <n v="14.950000000000045"/>
    <n v="5.413724425131286E-2"/>
    <x v="323"/>
    <x v="1180"/>
    <x v="44"/>
    <n v="3"/>
    <x v="3"/>
    <x v="19"/>
  </r>
  <r>
    <n v="1602"/>
    <n v="2818036"/>
    <x v="0"/>
    <s v="2N"/>
    <s v="1614 CRIPPLE CREEK Dr"/>
    <x v="19"/>
    <n v="3"/>
    <n v="2"/>
    <n v="0"/>
    <n v="2"/>
    <n v="1"/>
    <n v="1973"/>
    <n v="0"/>
    <n v="1154"/>
    <n v="311.08999999999997"/>
    <n v="359000"/>
    <n v="311.08999999999997"/>
    <n v="359000"/>
    <n v="0"/>
    <n v="0"/>
    <x v="1"/>
    <x v="1"/>
    <x v="44"/>
    <n v="7"/>
    <x v="11"/>
    <x v="1"/>
  </r>
  <r>
    <n v="1603"/>
    <n v="9050036"/>
    <x v="0"/>
    <s v="2N"/>
    <s v="9204 Collinfield Dr"/>
    <x v="19"/>
    <n v="4"/>
    <n v="2"/>
    <n v="0"/>
    <n v="2"/>
    <n v="1"/>
    <n v="1969"/>
    <n v="0.223"/>
    <n v="1436"/>
    <n v="313.37"/>
    <n v="450000"/>
    <n v="337.74"/>
    <n v="485000"/>
    <n v="24.370000000000005"/>
    <n v="7.7767495293104005E-2"/>
    <x v="67"/>
    <x v="86"/>
    <x v="44"/>
    <n v="5"/>
    <x v="4"/>
    <x v="20"/>
  </r>
  <r>
    <n v="1604"/>
    <n v="6165140"/>
    <x v="0"/>
    <n v="2"/>
    <s v="7712 Shoal Creek Blvd"/>
    <x v="25"/>
    <n v="4"/>
    <n v="2"/>
    <n v="0"/>
    <n v="2"/>
    <n v="1"/>
    <n v="1967"/>
    <n v="0.24399999999999999"/>
    <n v="2690"/>
    <n v="315.61"/>
    <n v="849000"/>
    <n v="311.89999999999998"/>
    <n v="839000"/>
    <n v="-3.7100000000000364"/>
    <n v="-1.17550140996801E-2"/>
    <x v="57"/>
    <x v="1181"/>
    <x v="44"/>
    <n v="14"/>
    <x v="27"/>
    <x v="0"/>
  </r>
  <r>
    <n v="1605"/>
    <n v="4901080"/>
    <x v="0"/>
    <s v="10S"/>
    <s v="4606 Copano Ct"/>
    <x v="15"/>
    <n v="3"/>
    <n v="2"/>
    <n v="0"/>
    <n v="2"/>
    <n v="1"/>
    <n v="1982"/>
    <n v="0.13700000000000001"/>
    <n v="1565"/>
    <n v="319.42"/>
    <n v="499900"/>
    <n v="321.41000000000003"/>
    <n v="503000"/>
    <n v="1.9900000000000091"/>
    <n v="6.2300419510362814E-3"/>
    <x v="449"/>
    <x v="1182"/>
    <x v="44"/>
    <n v="4"/>
    <x v="4"/>
    <x v="12"/>
  </r>
  <r>
    <n v="1606"/>
    <n v="1170641"/>
    <x v="0"/>
    <s v="SWW"/>
    <s v="8809 Colberg Dr"/>
    <x v="15"/>
    <n v="3"/>
    <n v="2"/>
    <n v="0"/>
    <n v="2"/>
    <n v="1"/>
    <n v="1997"/>
    <n v="0.14299999999999999"/>
    <n v="1318"/>
    <n v="325.83"/>
    <n v="429444"/>
    <n v="318.66000000000003"/>
    <n v="420000"/>
    <n v="-7.1699999999999591"/>
    <n v="-2.2005340208083847E-2"/>
    <x v="525"/>
    <x v="1183"/>
    <x v="44"/>
    <n v="4"/>
    <x v="3"/>
    <x v="0"/>
  </r>
  <r>
    <n v="1607"/>
    <n v="4419014"/>
    <x v="0"/>
    <n v="2"/>
    <s v="8707 PRIMROSE Ln"/>
    <x v="25"/>
    <n v="3"/>
    <n v="2"/>
    <n v="0"/>
    <n v="2"/>
    <n v="1"/>
    <n v="1968"/>
    <n v="0.22"/>
    <n v="1748"/>
    <n v="334.67"/>
    <n v="585000"/>
    <n v="331.81"/>
    <n v="580000"/>
    <n v="-2.8600000000000136"/>
    <n v="-8.545731616219002E-3"/>
    <x v="22"/>
    <x v="167"/>
    <x v="44"/>
    <n v="27"/>
    <x v="123"/>
    <x v="6"/>
  </r>
  <r>
    <n v="1608"/>
    <n v="1373476"/>
    <x v="0"/>
    <s v="8W"/>
    <s v="1607 Ben Crenshaw Way"/>
    <x v="23"/>
    <n v="4"/>
    <n v="3"/>
    <n v="0"/>
    <n v="2"/>
    <n v="2"/>
    <n v="1984"/>
    <n v="0.311"/>
    <n v="2587"/>
    <n v="345.77"/>
    <n v="894500"/>
    <n v="398.07"/>
    <n v="1029800"/>
    <n v="52.300000000000011"/>
    <n v="0.15125661566937565"/>
    <x v="526"/>
    <x v="1184"/>
    <x v="44"/>
    <n v="3"/>
    <x v="3"/>
    <x v="54"/>
  </r>
  <r>
    <n v="1609"/>
    <n v="6704946"/>
    <x v="0"/>
    <n v="2"/>
    <s v="8308 Renton Dr"/>
    <x v="25"/>
    <n v="3"/>
    <n v="1"/>
    <n v="1"/>
    <n v="0"/>
    <n v="1"/>
    <n v="1963"/>
    <n v="0.18"/>
    <n v="1098"/>
    <n v="363.39"/>
    <n v="399000"/>
    <n v="459.93"/>
    <n v="505000"/>
    <n v="96.54000000000002"/>
    <n v="0.26566498802938998"/>
    <x v="524"/>
    <x v="1185"/>
    <x v="44"/>
    <n v="4"/>
    <x v="4"/>
    <x v="67"/>
  </r>
  <r>
    <n v="1610"/>
    <n v="8442252"/>
    <x v="0"/>
    <n v="9"/>
    <s v="6816 Montana St"/>
    <x v="33"/>
    <n v="3"/>
    <n v="2"/>
    <n v="0"/>
    <n v="0"/>
    <n v="1"/>
    <n v="1969"/>
    <n v="0.13200000000000001"/>
    <n v="1292"/>
    <n v="363.7"/>
    <n v="469900"/>
    <n v="371.52"/>
    <n v="480000"/>
    <n v="7.8199999999999932"/>
    <n v="2.1501237283475375E-2"/>
    <x v="103"/>
    <x v="1186"/>
    <x v="44"/>
    <n v="6"/>
    <x v="32"/>
    <x v="4"/>
  </r>
  <r>
    <n v="1611"/>
    <n v="6230309"/>
    <x v="0"/>
    <s v="8E"/>
    <s v="3112 Brightwood Dr"/>
    <x v="23"/>
    <n v="5"/>
    <n v="3"/>
    <n v="1"/>
    <n v="2"/>
    <n v="2"/>
    <n v="1980"/>
    <n v="0.29399999999999998"/>
    <n v="3381"/>
    <n v="369.42"/>
    <n v="1249000"/>
    <n v="357.29"/>
    <n v="1208000"/>
    <n v="-12.129999999999995"/>
    <n v="-3.2835255265010001E-2"/>
    <x v="527"/>
    <x v="1187"/>
    <x v="44"/>
    <n v="22"/>
    <x v="0"/>
    <x v="26"/>
  </r>
  <r>
    <n v="1612"/>
    <n v="7915698"/>
    <x v="0"/>
    <n v="4"/>
    <s v="607 E 49th St #B"/>
    <x v="22"/>
    <n v="3"/>
    <n v="3"/>
    <n v="1"/>
    <n v="1"/>
    <n v="2"/>
    <n v="2019"/>
    <n v="0.216"/>
    <n v="1744"/>
    <n v="387.04"/>
    <n v="675000"/>
    <n v="467.32"/>
    <n v="815000"/>
    <n v="80.279999999999973"/>
    <n v="0.20742042166184366"/>
    <x v="528"/>
    <x v="1188"/>
    <x v="44"/>
    <n v="4"/>
    <x v="4"/>
    <x v="70"/>
  </r>
  <r>
    <n v="1613"/>
    <n v="9363673"/>
    <x v="0"/>
    <n v="5"/>
    <s v="2014 Hamilton Ave"/>
    <x v="24"/>
    <n v="3"/>
    <n v="3"/>
    <n v="0"/>
    <n v="0"/>
    <n v="1"/>
    <n v="1940"/>
    <n v="0.32"/>
    <n v="1817"/>
    <n v="489.82"/>
    <n v="890000"/>
    <n v="522.84"/>
    <n v="950000"/>
    <n v="33.020000000000039"/>
    <n v="6.7412518884488265E-2"/>
    <x v="74"/>
    <x v="1189"/>
    <x v="44"/>
    <n v="4"/>
    <x v="4"/>
    <x v="30"/>
  </r>
  <r>
    <n v="1614"/>
    <n v="4004759"/>
    <x v="0"/>
    <n v="5"/>
    <s v="910 Juniper St"/>
    <x v="24"/>
    <n v="2"/>
    <n v="1"/>
    <n v="0"/>
    <n v="0"/>
    <n v="1"/>
    <n v="1920"/>
    <n v="7.9000000000000001E-2"/>
    <n v="682"/>
    <n v="804.99"/>
    <n v="549000"/>
    <n v="850.44"/>
    <n v="580000"/>
    <n v="45.450000000000045"/>
    <n v="5.6460328699735454E-2"/>
    <x v="172"/>
    <x v="1133"/>
    <x v="44"/>
    <n v="3"/>
    <x v="3"/>
    <x v="9"/>
  </r>
  <r>
    <n v="1615"/>
    <n v="6485992"/>
    <x v="0"/>
    <s v="NE"/>
    <s v="7100 Armagh Dr"/>
    <x v="28"/>
    <n v="5"/>
    <n v="3"/>
    <n v="1"/>
    <n v="2"/>
    <n v="2"/>
    <n v="2016"/>
    <n v="0.17499999999999999"/>
    <n v="2965"/>
    <n v="141"/>
    <n v="418065"/>
    <n v="145.69999999999999"/>
    <n v="432000"/>
    <n v="4.6999999999999886"/>
    <n v="3.333333333333325E-2"/>
    <x v="529"/>
    <x v="1190"/>
    <x v="45"/>
    <n v="8"/>
    <x v="2"/>
    <x v="8"/>
  </r>
  <r>
    <n v="1616"/>
    <n v="6051017"/>
    <x v="0"/>
    <s v="SWE"/>
    <s v="300 Jack Ryan Ln"/>
    <x v="9"/>
    <n v="4"/>
    <n v="3"/>
    <n v="1"/>
    <n v="2"/>
    <n v="2"/>
    <n v="2013"/>
    <n v="0.13200000000000001"/>
    <n v="3517"/>
    <n v="159.22999999999999"/>
    <n v="560000"/>
    <n v="179.7"/>
    <n v="632000"/>
    <n v="20.47"/>
    <n v="0.12855617659988697"/>
    <x v="446"/>
    <x v="1191"/>
    <x v="45"/>
    <n v="2"/>
    <x v="6"/>
    <x v="21"/>
  </r>
  <r>
    <n v="1617"/>
    <n v="4069425"/>
    <x v="0"/>
    <n v="11"/>
    <s v="7012 Encanto Trl"/>
    <x v="8"/>
    <n v="3"/>
    <n v="2"/>
    <n v="0"/>
    <n v="1"/>
    <n v="1"/>
    <n v="2004"/>
    <n v="9.8000000000000004E-2"/>
    <n v="1343"/>
    <n v="193.6"/>
    <n v="260000"/>
    <n v="212.21"/>
    <n v="285000"/>
    <n v="18.610000000000014"/>
    <n v="9.6126033057851307E-2"/>
    <x v="50"/>
    <x v="1192"/>
    <x v="45"/>
    <n v="2"/>
    <x v="6"/>
    <x v="19"/>
  </r>
  <r>
    <n v="1618"/>
    <n v="2062584"/>
    <x v="0"/>
    <n v="11"/>
    <s v="7708 Vista Mejor Dr"/>
    <x v="8"/>
    <n v="3"/>
    <n v="2"/>
    <n v="1"/>
    <n v="2"/>
    <n v="1"/>
    <n v="2017"/>
    <n v="0.13800000000000001"/>
    <n v="2059"/>
    <n v="194.26"/>
    <n v="399990"/>
    <n v="194.27"/>
    <n v="400000"/>
    <n v="1.0000000000019327E-2"/>
    <n v="5.1477401420875769E-5"/>
    <x v="157"/>
    <x v="1193"/>
    <x v="45"/>
    <n v="0"/>
    <x v="1"/>
    <x v="1"/>
  </r>
  <r>
    <n v="1619"/>
    <n v="1138247"/>
    <x v="0"/>
    <s v="SWE"/>
    <s v="1907 Rockland Dr"/>
    <x v="9"/>
    <n v="3"/>
    <n v="2"/>
    <n v="1"/>
    <n v="2"/>
    <n v="2"/>
    <n v="2009"/>
    <n v="0.224"/>
    <n v="1438"/>
    <n v="201.67"/>
    <n v="290000"/>
    <n v="227.4"/>
    <n v="327000"/>
    <n v="25.730000000000018"/>
    <n v="0.12758466802201626"/>
    <x v="147"/>
    <x v="1194"/>
    <x v="45"/>
    <n v="4"/>
    <x v="4"/>
    <x v="20"/>
  </r>
  <r>
    <n v="1620"/>
    <n v="7832247"/>
    <x v="0"/>
    <s v="HD"/>
    <s v="626 Merion Dr"/>
    <x v="7"/>
    <n v="4"/>
    <n v="3"/>
    <n v="2"/>
    <n v="3"/>
    <n v="1.5"/>
    <n v="2015"/>
    <n v="0.28599999999999998"/>
    <n v="3383"/>
    <n v="203.67"/>
    <n v="689000"/>
    <n v="243.87"/>
    <n v="825000"/>
    <n v="40.200000000000017"/>
    <n v="0.19737811165120056"/>
    <x v="530"/>
    <x v="1195"/>
    <x v="45"/>
    <n v="3"/>
    <x v="3"/>
    <x v="54"/>
  </r>
  <r>
    <n v="1621"/>
    <n v="9199344"/>
    <x v="0"/>
    <s v="NW"/>
    <s v="7914 Elkhorn Mountain Trl"/>
    <x v="3"/>
    <n v="4"/>
    <n v="2"/>
    <n v="0"/>
    <n v="2"/>
    <n v="1"/>
    <n v="1993"/>
    <n v="0.161"/>
    <n v="2072"/>
    <n v="205.12"/>
    <n v="425000"/>
    <n v="277.51"/>
    <n v="575000"/>
    <n v="72.389999999999986"/>
    <n v="0.35291536661466449"/>
    <x v="411"/>
    <x v="1196"/>
    <x v="45"/>
    <n v="2"/>
    <x v="6"/>
    <x v="60"/>
  </r>
  <r>
    <n v="1622"/>
    <n v="6429505"/>
    <x v="0"/>
    <s v="3E"/>
    <s v="6204 Toscana Ave"/>
    <x v="1"/>
    <n v="3"/>
    <n v="3"/>
    <n v="0"/>
    <n v="2"/>
    <n v="2"/>
    <n v="2020"/>
    <n v="0.13800000000000001"/>
    <n v="2415"/>
    <n v="205.34"/>
    <n v="495900"/>
    <n v="205.34"/>
    <n v="495900"/>
    <n v="0"/>
    <n v="0"/>
    <x v="1"/>
    <x v="1"/>
    <x v="45"/>
    <n v="103"/>
    <x v="126"/>
    <x v="1"/>
  </r>
  <r>
    <n v="1623"/>
    <n v="7249469"/>
    <x v="0"/>
    <n v="11"/>
    <s v="7001 Cherry Beam Path"/>
    <x v="8"/>
    <n v="4"/>
    <n v="2"/>
    <n v="1"/>
    <n v="3"/>
    <n v="2"/>
    <n v="2016"/>
    <n v="0.26"/>
    <n v="2289"/>
    <n v="207.51"/>
    <n v="475000"/>
    <n v="233.73"/>
    <n v="535000"/>
    <n v="26.22"/>
    <n v="0.12635535636836778"/>
    <x v="74"/>
    <x v="938"/>
    <x v="45"/>
    <n v="0"/>
    <x v="1"/>
    <x v="30"/>
  </r>
  <r>
    <n v="1624"/>
    <n v="7723831"/>
    <x v="0"/>
    <s v="SWW"/>
    <s v="10212 Banks Ct"/>
    <x v="13"/>
    <n v="4"/>
    <n v="3"/>
    <n v="1"/>
    <n v="2"/>
    <n v="2"/>
    <n v="1997"/>
    <n v="0.23"/>
    <n v="3298"/>
    <n v="219.83"/>
    <n v="725000"/>
    <n v="278.05"/>
    <n v="917000"/>
    <n v="58.22"/>
    <n v="0.26484101351043987"/>
    <x v="531"/>
    <x v="1197"/>
    <x v="45"/>
    <n v="5"/>
    <x v="4"/>
    <x v="72"/>
  </r>
  <r>
    <n v="1625"/>
    <n v="1631605"/>
    <x v="0"/>
    <s v="10N"/>
    <s v="301 W Stassney Ln #20"/>
    <x v="31"/>
    <n v="4"/>
    <n v="3"/>
    <n v="0"/>
    <n v="2"/>
    <n v="2"/>
    <n v="2015"/>
    <n v="9.5000000000000001E-2"/>
    <n v="2182"/>
    <n v="222.27"/>
    <n v="485000"/>
    <n v="232.81"/>
    <n v="508000"/>
    <n v="10.539999999999992"/>
    <n v="4.7419804741980438E-2"/>
    <x v="323"/>
    <x v="1198"/>
    <x v="45"/>
    <n v="3"/>
    <x v="3"/>
    <x v="19"/>
  </r>
  <r>
    <n v="1626"/>
    <n v="3180411"/>
    <x v="0"/>
    <s v="NW"/>
    <s v="12516 Tree Line Dr"/>
    <x v="3"/>
    <n v="3"/>
    <n v="2"/>
    <n v="0"/>
    <n v="2"/>
    <n v="1"/>
    <n v="1980"/>
    <n v="0.318"/>
    <n v="1928"/>
    <n v="228.22"/>
    <n v="440000"/>
    <n v="228.35"/>
    <n v="440250"/>
    <n v="0.12999999999999545"/>
    <n v="5.696257996669681E-4"/>
    <x v="532"/>
    <x v="1199"/>
    <x v="45"/>
    <n v="6"/>
    <x v="32"/>
    <x v="1"/>
  </r>
  <r>
    <n v="1627"/>
    <n v="2501878"/>
    <x v="0"/>
    <s v="NW"/>
    <s v="12511 Tree Line Dr"/>
    <x v="3"/>
    <n v="4"/>
    <n v="2"/>
    <n v="0"/>
    <n v="2"/>
    <n v="1"/>
    <n v="1980"/>
    <n v="0.27700000000000002"/>
    <n v="1540"/>
    <n v="233.77"/>
    <n v="360000"/>
    <n v="246.75"/>
    <n v="380000"/>
    <n v="12.97999999999999"/>
    <n v="5.5524660991572869E-2"/>
    <x v="64"/>
    <x v="460"/>
    <x v="45"/>
    <n v="3"/>
    <x v="6"/>
    <x v="10"/>
  </r>
  <r>
    <n v="1628"/>
    <n v="8704652"/>
    <x v="0"/>
    <n v="3"/>
    <s v="3307 Susquehanna Ln"/>
    <x v="20"/>
    <n v="3"/>
    <n v="3"/>
    <n v="0"/>
    <n v="0"/>
    <n v="2"/>
    <n v="1968"/>
    <n v="0.18"/>
    <n v="1959"/>
    <n v="234.81"/>
    <n v="460000"/>
    <n v="233.54"/>
    <n v="457500"/>
    <n v="-1.2700000000000102"/>
    <n v="-5.4086282526298289E-3"/>
    <x v="209"/>
    <x v="1200"/>
    <x v="45"/>
    <n v="7"/>
    <x v="32"/>
    <x v="6"/>
  </r>
  <r>
    <n v="1629"/>
    <n v="4102486"/>
    <x v="0"/>
    <s v="3E"/>
    <s v="6025 Toscana Ave"/>
    <x v="1"/>
    <n v="2"/>
    <n v="2"/>
    <n v="1"/>
    <n v="0"/>
    <n v="2"/>
    <n v="2008"/>
    <n v="0.182"/>
    <n v="1434"/>
    <n v="244.07"/>
    <n v="350000"/>
    <n v="258.02"/>
    <n v="370000"/>
    <n v="13.949999999999989"/>
    <n v="5.715573401073458E-2"/>
    <x v="64"/>
    <x v="548"/>
    <x v="45"/>
    <n v="2"/>
    <x v="6"/>
    <x v="10"/>
  </r>
  <r>
    <n v="1630"/>
    <n v="6249934"/>
    <x v="0"/>
    <n v="5"/>
    <s v="1130 Emmitt Run"/>
    <x v="21"/>
    <n v="3"/>
    <n v="2"/>
    <n v="1"/>
    <n v="2"/>
    <n v="2"/>
    <n v="2005"/>
    <n v="9.7000000000000003E-2"/>
    <n v="1923"/>
    <n v="247.01"/>
    <n v="475000"/>
    <n v="241.81"/>
    <n v="465000"/>
    <n v="-5.1999999999999886"/>
    <n v="-2.105177928019104E-2"/>
    <x v="57"/>
    <x v="1201"/>
    <x v="45"/>
    <n v="33"/>
    <x v="43"/>
    <x v="0"/>
  </r>
  <r>
    <n v="1631"/>
    <n v="9150080"/>
    <x v="0"/>
    <s v="8W"/>
    <s v="9602 Scenic Bluff Dr"/>
    <x v="36"/>
    <n v="5"/>
    <n v="3"/>
    <n v="0"/>
    <n v="2"/>
    <n v="2"/>
    <n v="1993"/>
    <n v="0.28799999999999998"/>
    <n v="3309"/>
    <n v="256.88"/>
    <n v="850000"/>
    <n v="294.64999999999998"/>
    <n v="975000"/>
    <n v="37.769999999999982"/>
    <n v="0.14703363438181244"/>
    <x v="517"/>
    <x v="1202"/>
    <x v="45"/>
    <n v="0"/>
    <x v="1"/>
    <x v="68"/>
  </r>
  <r>
    <n v="1632"/>
    <n v="4756682"/>
    <x v="0"/>
    <n v="2"/>
    <s v="1116 Stobaugh St #A"/>
    <x v="25"/>
    <n v="4"/>
    <n v="2"/>
    <n v="2"/>
    <n v="1"/>
    <n v="3"/>
    <n v="2019"/>
    <n v="0.17799999999999999"/>
    <n v="2716"/>
    <n v="257.36"/>
    <n v="699000"/>
    <n v="250.37"/>
    <n v="680000"/>
    <n v="-6.9900000000000091"/>
    <n v="-2.716039788622944E-2"/>
    <x v="128"/>
    <x v="1203"/>
    <x v="45"/>
    <n v="38"/>
    <x v="61"/>
    <x v="11"/>
  </r>
  <r>
    <n v="1633"/>
    <n v="3100731"/>
    <x v="0"/>
    <s v="10S"/>
    <s v="8717 Dandelion Trl"/>
    <x v="31"/>
    <n v="3"/>
    <n v="2"/>
    <n v="1"/>
    <n v="2"/>
    <n v="2"/>
    <n v="1993"/>
    <n v="0.11899999999999999"/>
    <n v="1803"/>
    <n v="260.12"/>
    <n v="469000"/>
    <n v="285.64"/>
    <n v="515000"/>
    <n v="25.519999999999982"/>
    <n v="9.8108565277564133E-2"/>
    <x v="142"/>
    <x v="1204"/>
    <x v="45"/>
    <n v="13"/>
    <x v="30"/>
    <x v="7"/>
  </r>
  <r>
    <n v="1634"/>
    <n v="5748069"/>
    <x v="0"/>
    <n v="3"/>
    <s v="3109 Walnut Ave #1"/>
    <x v="38"/>
    <n v="3"/>
    <n v="2"/>
    <n v="0"/>
    <n v="0"/>
    <n v="1"/>
    <n v="1953"/>
    <n v="0.15"/>
    <n v="2370"/>
    <n v="273.83999999999997"/>
    <n v="649000"/>
    <n v="274.26"/>
    <n v="650000"/>
    <n v="0.42000000000001592"/>
    <n v="1.5337423312884019E-3"/>
    <x v="96"/>
    <x v="1205"/>
    <x v="45"/>
    <n v="113"/>
    <x v="178"/>
    <x v="1"/>
  </r>
  <r>
    <n v="1635"/>
    <n v="4573292"/>
    <x v="0"/>
    <s v="W"/>
    <s v="11090 Fitzhugh Rd"/>
    <x v="30"/>
    <n v="4"/>
    <n v="2"/>
    <n v="1"/>
    <n v="2"/>
    <n v="1"/>
    <n v="2002"/>
    <n v="7"/>
    <n v="3392"/>
    <n v="273.88"/>
    <n v="929000"/>
    <n v="274.47000000000003"/>
    <n v="931000"/>
    <n v="0.59000000000003183"/>
    <n v="2.1542281291077547E-3"/>
    <x v="101"/>
    <x v="1206"/>
    <x v="45"/>
    <n v="157"/>
    <x v="179"/>
    <x v="1"/>
  </r>
  <r>
    <n v="1636"/>
    <n v="5792692"/>
    <x v="0"/>
    <n v="2"/>
    <s v="1118 Stobaugh St #A"/>
    <x v="25"/>
    <n v="4"/>
    <n v="2"/>
    <n v="2"/>
    <n v="1"/>
    <n v="3"/>
    <n v="2019"/>
    <n v="0.16"/>
    <n v="2552"/>
    <n v="273.89999999999998"/>
    <n v="699000"/>
    <n v="272.33999999999997"/>
    <n v="695000"/>
    <n v="-1.5600000000000023"/>
    <n v="-5.6955093099671497E-3"/>
    <x v="46"/>
    <x v="1207"/>
    <x v="45"/>
    <n v="20"/>
    <x v="63"/>
    <x v="6"/>
  </r>
  <r>
    <n v="1637"/>
    <n v="8997995"/>
    <x v="0"/>
    <n v="3"/>
    <s v="2401 Lehigh Dr"/>
    <x v="20"/>
    <n v="4"/>
    <n v="2"/>
    <n v="1"/>
    <n v="2"/>
    <n v="2"/>
    <n v="1967"/>
    <n v="0.54700000000000004"/>
    <n v="2124"/>
    <n v="280.08"/>
    <n v="594900"/>
    <n v="322.5"/>
    <n v="685000"/>
    <n v="42.420000000000016"/>
    <n v="0.15145672664952878"/>
    <x v="533"/>
    <x v="1208"/>
    <x v="45"/>
    <n v="2"/>
    <x v="5"/>
    <x v="25"/>
  </r>
  <r>
    <n v="1638"/>
    <n v="4004877"/>
    <x v="0"/>
    <s v="SWE"/>
    <s v="3104 Foxton Cv"/>
    <x v="9"/>
    <n v="3"/>
    <n v="2"/>
    <n v="0"/>
    <n v="2"/>
    <n v="1"/>
    <n v="1986"/>
    <n v="0.17299999999999999"/>
    <n v="1206"/>
    <n v="286.07"/>
    <n v="345000"/>
    <n v="306.8"/>
    <n v="370000"/>
    <n v="20.730000000000018"/>
    <n v="7.246478134722277E-2"/>
    <x v="50"/>
    <x v="1209"/>
    <x v="45"/>
    <n v="4"/>
    <x v="4"/>
    <x v="19"/>
  </r>
  <r>
    <n v="1639"/>
    <n v="6396568"/>
    <x v="0"/>
    <s v="1N"/>
    <s v="10505 Painted Valley Cv"/>
    <x v="14"/>
    <n v="4"/>
    <n v="3"/>
    <n v="0"/>
    <n v="2"/>
    <n v="2"/>
    <n v="1991"/>
    <n v="0.311"/>
    <n v="2928"/>
    <n v="293.68"/>
    <n v="859900"/>
    <n v="293.68"/>
    <n v="859900"/>
    <n v="0"/>
    <n v="0"/>
    <x v="1"/>
    <x v="1"/>
    <x v="45"/>
    <n v="5"/>
    <x v="16"/>
    <x v="1"/>
  </r>
  <r>
    <n v="1640"/>
    <n v="1397127"/>
    <x v="0"/>
    <s v="SWE"/>
    <s v="5105 Globe Mallow Dr"/>
    <x v="13"/>
    <n v="3"/>
    <n v="2"/>
    <n v="0"/>
    <n v="2"/>
    <n v="1"/>
    <n v="2018"/>
    <n v="0.16"/>
    <n v="1700"/>
    <n v="294.12"/>
    <n v="500000"/>
    <n v="344.71"/>
    <n v="586000"/>
    <n v="50.589999999999975"/>
    <n v="0.1720046239630082"/>
    <x v="160"/>
    <x v="1210"/>
    <x v="45"/>
    <n v="5"/>
    <x v="4"/>
    <x v="22"/>
  </r>
  <r>
    <n v="1641"/>
    <n v="1013497"/>
    <x v="0"/>
    <s v="10S"/>
    <s v="4013 Alexandria Dr"/>
    <x v="15"/>
    <n v="4"/>
    <n v="2"/>
    <n v="1"/>
    <n v="2"/>
    <n v="2"/>
    <n v="1984"/>
    <n v="0.14000000000000001"/>
    <n v="1605"/>
    <n v="295.95"/>
    <n v="475000"/>
    <n v="352.02"/>
    <n v="565000"/>
    <n v="56.069999999999993"/>
    <n v="0.18945767866193614"/>
    <x v="152"/>
    <x v="1211"/>
    <x v="45"/>
    <n v="3"/>
    <x v="3"/>
    <x v="25"/>
  </r>
  <r>
    <n v="1642"/>
    <n v="5473511"/>
    <x v="0"/>
    <s v="2N"/>
    <s v="205 E Starling Dr"/>
    <x v="10"/>
    <n v="3"/>
    <n v="1"/>
    <n v="0"/>
    <n v="1"/>
    <n v="1"/>
    <n v="1971"/>
    <n v="0.121"/>
    <n v="1125"/>
    <n v="300"/>
    <n v="337500"/>
    <n v="355.56"/>
    <n v="400000"/>
    <n v="55.56"/>
    <n v="0.1852"/>
    <x v="534"/>
    <x v="1212"/>
    <x v="45"/>
    <n v="3"/>
    <x v="3"/>
    <x v="44"/>
  </r>
  <r>
    <n v="1643"/>
    <n v="9780439"/>
    <x v="0"/>
    <s v="1B"/>
    <s v="610 Upson St"/>
    <x v="37"/>
    <n v="8"/>
    <n v="5"/>
    <n v="0"/>
    <n v="2"/>
    <n v="2"/>
    <n v="1982"/>
    <n v="0.14899999999999999"/>
    <n v="4146"/>
    <n v="301.5"/>
    <n v="1250000"/>
    <n v="260.49"/>
    <n v="1080000"/>
    <n v="-41.009999999999991"/>
    <n v="-0.13601990049751242"/>
    <x v="139"/>
    <x v="1213"/>
    <x v="45"/>
    <n v="88"/>
    <x v="180"/>
    <x v="37"/>
  </r>
  <r>
    <n v="1644"/>
    <n v="3041505"/>
    <x v="0"/>
    <s v="2N"/>
    <s v="9202 Georgian Dr"/>
    <x v="10"/>
    <n v="3"/>
    <n v="1"/>
    <n v="0"/>
    <n v="0"/>
    <n v="1"/>
    <n v="1958"/>
    <n v="0.224"/>
    <n v="800"/>
    <n v="306.25"/>
    <n v="244999"/>
    <n v="287.5"/>
    <n v="230000"/>
    <n v="-18.75"/>
    <n v="-6.1224489795918366E-2"/>
    <x v="193"/>
    <x v="1214"/>
    <x v="45"/>
    <n v="83"/>
    <x v="137"/>
    <x v="17"/>
  </r>
  <r>
    <n v="1645"/>
    <n v="3157860"/>
    <x v="0"/>
    <s v="10N"/>
    <s v="2524 Berkeley Ave"/>
    <x v="31"/>
    <n v="3"/>
    <n v="2"/>
    <n v="0"/>
    <n v="2"/>
    <n v="1"/>
    <n v="1973"/>
    <n v="0.20699999999999999"/>
    <n v="1564"/>
    <n v="312.98"/>
    <n v="489500"/>
    <n v="370.84"/>
    <n v="580000"/>
    <n v="57.859999999999957"/>
    <n v="0.18486804268643348"/>
    <x v="213"/>
    <x v="1215"/>
    <x v="45"/>
    <n v="2"/>
    <x v="6"/>
    <x v="25"/>
  </r>
  <r>
    <n v="1646"/>
    <n v="8023948"/>
    <x v="0"/>
    <s v="NW"/>
    <s v="10503 Foundation Rd"/>
    <x v="2"/>
    <n v="4"/>
    <n v="5"/>
    <n v="1"/>
    <n v="3"/>
    <n v="2"/>
    <n v="1998"/>
    <n v="1.22"/>
    <n v="4617"/>
    <n v="313.83999999999997"/>
    <n v="1449000"/>
    <n v="312.54000000000002"/>
    <n v="1443000"/>
    <n v="-1.2999999999999545"/>
    <n v="-4.1422380830995241E-3"/>
    <x v="535"/>
    <x v="1216"/>
    <x v="45"/>
    <n v="65"/>
    <x v="49"/>
    <x v="6"/>
  </r>
  <r>
    <n v="1647"/>
    <n v="2597369"/>
    <x v="0"/>
    <s v="1N"/>
    <s v="7107 Carlwood Dr"/>
    <x v="14"/>
    <n v="4"/>
    <n v="2"/>
    <n v="0"/>
    <n v="2"/>
    <n v="1"/>
    <n v="1979"/>
    <n v="0.22700000000000001"/>
    <n v="1814"/>
    <n v="326.35000000000002"/>
    <n v="592000"/>
    <n v="405.46"/>
    <n v="735500"/>
    <n v="79.109999999999957"/>
    <n v="0.24240845717787637"/>
    <x v="536"/>
    <x v="1217"/>
    <x v="45"/>
    <n v="3"/>
    <x v="3"/>
    <x v="50"/>
  </r>
  <r>
    <n v="1648"/>
    <n v="9491357"/>
    <x v="0"/>
    <n v="5"/>
    <s v="4506 Glomar Ave"/>
    <x v="21"/>
    <n v="3"/>
    <n v="2"/>
    <n v="0"/>
    <n v="2"/>
    <n v="1"/>
    <n v="2002"/>
    <n v="0.129"/>
    <n v="1570"/>
    <n v="336.94"/>
    <n v="529000"/>
    <n v="352.87"/>
    <n v="554000"/>
    <n v="15.930000000000007"/>
    <n v="4.7278447201282145E-2"/>
    <x v="50"/>
    <x v="1218"/>
    <x v="45"/>
    <n v="23"/>
    <x v="57"/>
    <x v="19"/>
  </r>
  <r>
    <n v="1649"/>
    <n v="9983126"/>
    <x v="0"/>
    <n v="3"/>
    <s v="2025 Emma Long St"/>
    <x v="20"/>
    <n v="5"/>
    <n v="4"/>
    <n v="1"/>
    <n v="2"/>
    <n v="2"/>
    <n v="2008"/>
    <n v="9.2999999999999999E-2"/>
    <n v="3023"/>
    <n v="339.07"/>
    <n v="1025000"/>
    <n v="340.72"/>
    <n v="1030000"/>
    <n v="1.6500000000000341"/>
    <n v="4.8662518064117562E-3"/>
    <x v="15"/>
    <x v="1219"/>
    <x v="45"/>
    <n v="21"/>
    <x v="95"/>
    <x v="12"/>
  </r>
  <r>
    <n v="1650"/>
    <n v="3848275"/>
    <x v="0"/>
    <s v="2N"/>
    <s v="9705 Oriole Dr"/>
    <x v="10"/>
    <n v="3"/>
    <n v="2"/>
    <n v="0"/>
    <n v="2"/>
    <n v="1"/>
    <n v="1972"/>
    <n v="0.17499999999999999"/>
    <n v="969"/>
    <n v="340.56"/>
    <n v="330000"/>
    <n v="417.96"/>
    <n v="405000"/>
    <n v="77.399999999999977"/>
    <n v="0.22727272727272721"/>
    <x v="116"/>
    <x v="1220"/>
    <x v="45"/>
    <n v="1"/>
    <x v="5"/>
    <x v="23"/>
  </r>
  <r>
    <n v="1651"/>
    <n v="1469123"/>
    <x v="0"/>
    <n v="6"/>
    <s v="2415 Durwood St #B"/>
    <x v="26"/>
    <n v="3"/>
    <n v="2"/>
    <n v="0"/>
    <n v="0"/>
    <n v="2"/>
    <n v="2006"/>
    <n v="8.4000000000000005E-2"/>
    <n v="1532"/>
    <n v="364.88"/>
    <n v="559000"/>
    <n v="364.88"/>
    <n v="559000"/>
    <n v="0"/>
    <n v="0"/>
    <x v="1"/>
    <x v="1"/>
    <x v="45"/>
    <n v="25"/>
    <x v="42"/>
    <x v="1"/>
  </r>
  <r>
    <n v="1652"/>
    <n v="5270437"/>
    <x v="0"/>
    <n v="3"/>
    <s v="4233 MATTIE St"/>
    <x v="20"/>
    <n v="5"/>
    <n v="4"/>
    <n v="1"/>
    <n v="2"/>
    <n v="2"/>
    <n v="2008"/>
    <n v="0.127"/>
    <n v="3249"/>
    <n v="365.96"/>
    <n v="1189000"/>
    <n v="370.88"/>
    <n v="1205000"/>
    <n v="4.9200000000000159"/>
    <n v="1.3444092250519226E-2"/>
    <x v="9"/>
    <x v="1221"/>
    <x v="45"/>
    <n v="5"/>
    <x v="16"/>
    <x v="8"/>
  </r>
  <r>
    <n v="1653"/>
    <n v="7965130"/>
    <x v="0"/>
    <s v="10N"/>
    <s v="5405 Salem Hill Dr"/>
    <x v="31"/>
    <n v="3"/>
    <n v="2"/>
    <n v="0"/>
    <n v="2"/>
    <n v="1"/>
    <n v="1971"/>
    <n v="0.17699999999999999"/>
    <n v="1428"/>
    <n v="385.15"/>
    <n v="550000"/>
    <n v="385.15"/>
    <n v="550000"/>
    <n v="0"/>
    <n v="0"/>
    <x v="1"/>
    <x v="1"/>
    <x v="45"/>
    <n v="15"/>
    <x v="48"/>
    <x v="1"/>
  </r>
  <r>
    <n v="1654"/>
    <n v="7674502"/>
    <x v="0"/>
    <s v="HD"/>
    <s v="427 Delayne Dr"/>
    <x v="7"/>
    <n v="4"/>
    <n v="4"/>
    <n v="0"/>
    <n v="3"/>
    <n v="1"/>
    <n v="2020"/>
    <n v="0.63500000000000001"/>
    <n v="4350"/>
    <n v="389.66"/>
    <n v="1695000"/>
    <n v="402.3"/>
    <n v="1750000"/>
    <n v="12.639999999999986"/>
    <n v="3.2438536159728956E-2"/>
    <x v="75"/>
    <x v="1222"/>
    <x v="45"/>
    <n v="13"/>
    <x v="30"/>
    <x v="3"/>
  </r>
  <r>
    <n v="1655"/>
    <n v="9983683"/>
    <x v="0"/>
    <s v="RN"/>
    <s v="13505 Montview Dr"/>
    <x v="29"/>
    <n v="2"/>
    <n v="1"/>
    <n v="0"/>
    <n v="0"/>
    <n v="1"/>
    <n v="1982"/>
    <n v="0.97399999999999998"/>
    <n v="1147"/>
    <n v="392.33"/>
    <n v="450000"/>
    <n v="427.2"/>
    <n v="490000"/>
    <n v="34.870000000000005"/>
    <n v="8.8879259806795313E-2"/>
    <x v="26"/>
    <x v="1223"/>
    <x v="45"/>
    <n v="3"/>
    <x v="3"/>
    <x v="2"/>
  </r>
  <r>
    <n v="1656"/>
    <n v="4212727"/>
    <x v="0"/>
    <s v="10N"/>
    <s v="1808 Berkeley Ave"/>
    <x v="31"/>
    <n v="3"/>
    <n v="2"/>
    <n v="1"/>
    <n v="2"/>
    <n v="1"/>
    <n v="2012"/>
    <n v="0.317"/>
    <n v="2027"/>
    <n v="394.18"/>
    <n v="799000"/>
    <n v="426.74"/>
    <n v="865000"/>
    <n v="32.56"/>
    <n v="8.260185701963571E-2"/>
    <x v="459"/>
    <x v="1224"/>
    <x v="45"/>
    <n v="3"/>
    <x v="6"/>
    <x v="44"/>
  </r>
  <r>
    <n v="1657"/>
    <n v="1567079"/>
    <x v="0"/>
    <n v="6"/>
    <s v="3604 Marcae Ct #1"/>
    <x v="26"/>
    <n v="3"/>
    <n v="3"/>
    <n v="0"/>
    <n v="0"/>
    <n v="2"/>
    <n v="2016"/>
    <n v="0.17799999999999999"/>
    <n v="1834"/>
    <n v="403.44"/>
    <n v="739900"/>
    <n v="395.31"/>
    <n v="725000"/>
    <n v="-8.1299999999999955"/>
    <n v="-2.0151695419393208E-2"/>
    <x v="132"/>
    <x v="1225"/>
    <x v="45"/>
    <n v="55"/>
    <x v="122"/>
    <x v="17"/>
  </r>
  <r>
    <n v="1658"/>
    <n v="2875262"/>
    <x v="0"/>
    <n v="4"/>
    <s v="5407 Aurora Dr"/>
    <x v="42"/>
    <n v="3"/>
    <n v="1"/>
    <n v="0"/>
    <n v="1"/>
    <n v="1"/>
    <n v="1948"/>
    <n v="0.17299999999999999"/>
    <n v="1234"/>
    <n v="405.19"/>
    <n v="500000"/>
    <n v="429.5"/>
    <n v="530000"/>
    <n v="24.310000000000002"/>
    <n v="5.9996544830820113E-2"/>
    <x v="10"/>
    <x v="221"/>
    <x v="45"/>
    <n v="1"/>
    <x v="5"/>
    <x v="9"/>
  </r>
  <r>
    <n v="1659"/>
    <n v="3870929"/>
    <x v="0"/>
    <n v="2"/>
    <s v="1904 Redlands St"/>
    <x v="25"/>
    <n v="3"/>
    <n v="2"/>
    <n v="0"/>
    <n v="1"/>
    <n v="1"/>
    <n v="1963"/>
    <n v="0.16500000000000001"/>
    <n v="1423"/>
    <n v="406.18"/>
    <n v="578000"/>
    <n v="450"/>
    <n v="640350"/>
    <n v="43.819999999999993"/>
    <n v="0.1078832044906199"/>
    <x v="537"/>
    <x v="1226"/>
    <x v="45"/>
    <n v="2"/>
    <x v="6"/>
    <x v="30"/>
  </r>
  <r>
    <n v="1660"/>
    <n v="9769774"/>
    <x v="0"/>
    <n v="4"/>
    <s v="5405 NW Montview St NW"/>
    <x v="42"/>
    <n v="2"/>
    <n v="1"/>
    <n v="0"/>
    <n v="1"/>
    <n v="1"/>
    <n v="1947"/>
    <n v="0.20100000000000001"/>
    <n v="983"/>
    <n v="406.82"/>
    <n v="399900"/>
    <n v="518.82000000000005"/>
    <n v="510000"/>
    <n v="112.00000000000006"/>
    <n v="0.27530603215181176"/>
    <x v="538"/>
    <x v="1227"/>
    <x v="45"/>
    <n v="2"/>
    <x v="6"/>
    <x v="63"/>
  </r>
  <r>
    <n v="1661"/>
    <n v="9595224"/>
    <x v="0"/>
    <n v="6"/>
    <s v="3803 Byron Dr #B"/>
    <x v="26"/>
    <n v="3"/>
    <n v="2"/>
    <n v="0"/>
    <n v="1"/>
    <n v="1"/>
    <n v="2004"/>
    <n v="0.104"/>
    <n v="1383"/>
    <n v="433.84"/>
    <n v="600000"/>
    <n v="433.84"/>
    <n v="600000"/>
    <n v="0"/>
    <n v="0"/>
    <x v="1"/>
    <x v="1"/>
    <x v="45"/>
    <n v="4"/>
    <x v="4"/>
    <x v="1"/>
  </r>
  <r>
    <n v="1662"/>
    <n v="1105614"/>
    <x v="0"/>
    <n v="2"/>
    <s v="8208 Briarwood Ln"/>
    <x v="25"/>
    <n v="3"/>
    <n v="1"/>
    <n v="1"/>
    <n v="1"/>
    <n v="1"/>
    <n v="1961"/>
    <n v="0.17699999999999999"/>
    <n v="1051"/>
    <n v="442.44"/>
    <n v="465000"/>
    <n v="467.17"/>
    <n v="491000"/>
    <n v="24.730000000000018"/>
    <n v="5.5894584576439782E-2"/>
    <x v="92"/>
    <x v="1228"/>
    <x v="45"/>
    <n v="83"/>
    <x v="170"/>
    <x v="19"/>
  </r>
  <r>
    <n v="1663"/>
    <n v="1713002"/>
    <x v="0"/>
    <n v="4"/>
    <s v="5505 Shoal Creek Blvd"/>
    <x v="42"/>
    <n v="2"/>
    <n v="2"/>
    <n v="0"/>
    <n v="2"/>
    <n v="1"/>
    <n v="1954"/>
    <n v="0.27200000000000002"/>
    <n v="1400"/>
    <n v="464.29"/>
    <n v="649999"/>
    <n v="486.43"/>
    <n v="681000"/>
    <n v="22.139999999999986"/>
    <n v="4.768571367033532E-2"/>
    <x v="539"/>
    <x v="1229"/>
    <x v="45"/>
    <n v="11"/>
    <x v="7"/>
    <x v="9"/>
  </r>
  <r>
    <n v="1664"/>
    <n v="6427305"/>
    <x v="0"/>
    <s v="1B"/>
    <s v="1202 W 29th St"/>
    <x v="37"/>
    <n v="4"/>
    <n v="3"/>
    <n v="0"/>
    <n v="2"/>
    <n v="1"/>
    <n v="1952"/>
    <n v="0.27100000000000002"/>
    <n v="2880"/>
    <n v="468.75"/>
    <n v="1350000"/>
    <n v="460.07"/>
    <n v="1325000"/>
    <n v="-8.6800000000000068"/>
    <n v="-1.8517333333333347E-2"/>
    <x v="82"/>
    <x v="1230"/>
    <x v="45"/>
    <n v="17"/>
    <x v="48"/>
    <x v="33"/>
  </r>
  <r>
    <n v="1665"/>
    <n v="4695051"/>
    <x v="0"/>
    <s v="10N"/>
    <s v="1602 Sylvan Glade"/>
    <x v="31"/>
    <n v="2"/>
    <n v="1"/>
    <n v="0"/>
    <n v="1"/>
    <n v="1"/>
    <n v="1959"/>
    <n v="0.25800000000000001"/>
    <n v="936"/>
    <n v="486.11"/>
    <n v="455000"/>
    <n v="557.69000000000005"/>
    <n v="522000"/>
    <n v="71.580000000000041"/>
    <n v="0.14725062228713673"/>
    <x v="222"/>
    <x v="1231"/>
    <x v="45"/>
    <n v="4"/>
    <x v="4"/>
    <x v="44"/>
  </r>
  <r>
    <n v="1666"/>
    <n v="1584649"/>
    <x v="0"/>
    <s v="10N"/>
    <s v="4414 Merle Dr #2"/>
    <x v="31"/>
    <n v="2"/>
    <n v="2"/>
    <n v="1"/>
    <n v="1"/>
    <n v="2"/>
    <n v="2018"/>
    <n v="0.15"/>
    <n v="869"/>
    <n v="494.25"/>
    <n v="429500"/>
    <n v="496.72"/>
    <n v="431650"/>
    <n v="2.4700000000000273"/>
    <n v="4.9974709155286342E-3"/>
    <x v="540"/>
    <x v="1232"/>
    <x v="45"/>
    <n v="15"/>
    <x v="48"/>
    <x v="1"/>
  </r>
  <r>
    <n v="1667"/>
    <n v="2175575"/>
    <x v="0"/>
    <n v="5"/>
    <s v="74 Julius St"/>
    <x v="24"/>
    <n v="3"/>
    <n v="3"/>
    <n v="0"/>
    <n v="0"/>
    <n v="1"/>
    <n v="1932"/>
    <n v="0.11799999999999999"/>
    <n v="1464"/>
    <n v="512.29999999999995"/>
    <n v="750000"/>
    <n v="525.96"/>
    <n v="770000"/>
    <n v="13.660000000000082"/>
    <n v="2.6664064024985522E-2"/>
    <x v="64"/>
    <x v="185"/>
    <x v="45"/>
    <n v="6"/>
    <x v="32"/>
    <x v="10"/>
  </r>
  <r>
    <n v="1668"/>
    <n v="5082539"/>
    <x v="0"/>
    <n v="7"/>
    <s v="809 Kinney Ave"/>
    <x v="26"/>
    <n v="3"/>
    <n v="2"/>
    <n v="1"/>
    <n v="2"/>
    <n v="2"/>
    <n v="2008"/>
    <n v="0.14199999999999999"/>
    <n v="2383"/>
    <n v="524.54999999999995"/>
    <n v="1250000"/>
    <n v="545.95000000000005"/>
    <n v="1301000"/>
    <n v="21.400000000000091"/>
    <n v="4.0796873510628336E-2"/>
    <x v="210"/>
    <x v="1233"/>
    <x v="45"/>
    <n v="35"/>
    <x v="107"/>
    <x v="15"/>
  </r>
  <r>
    <n v="1669"/>
    <n v="9212227"/>
    <x v="0"/>
    <n v="6"/>
    <s v="405 W MILTON St #A"/>
    <x v="26"/>
    <n v="3"/>
    <n v="2"/>
    <n v="1"/>
    <n v="1"/>
    <n v="2"/>
    <n v="2016"/>
    <n v="0.11"/>
    <n v="2072"/>
    <n v="602.79999999999995"/>
    <n v="1249000"/>
    <n v="618.24"/>
    <n v="1281000"/>
    <n v="15.440000000000055"/>
    <n v="2.5613802256138116E-2"/>
    <x v="125"/>
    <x v="1234"/>
    <x v="45"/>
    <n v="182"/>
    <x v="99"/>
    <x v="9"/>
  </r>
  <r>
    <n v="1670"/>
    <n v="3036042"/>
    <x v="0"/>
    <n v="4"/>
    <s v="4009 Avenue F"/>
    <x v="22"/>
    <n v="3"/>
    <n v="2"/>
    <n v="0"/>
    <n v="0"/>
    <n v="1"/>
    <n v="1907"/>
    <n v="0.14499999999999999"/>
    <n v="1323"/>
    <n v="603.92999999999995"/>
    <n v="799000"/>
    <n v="578.99"/>
    <n v="766000"/>
    <n v="-24.939999999999941"/>
    <n v="-4.1296176709221172E-2"/>
    <x v="158"/>
    <x v="1235"/>
    <x v="45"/>
    <n v="5"/>
    <x v="4"/>
    <x v="36"/>
  </r>
  <r>
    <n v="1671"/>
    <n v="4470272"/>
    <x v="0"/>
    <s v="SWE"/>
    <s v="12008 Verchota Dr"/>
    <x v="9"/>
    <n v="3"/>
    <n v="2"/>
    <n v="0"/>
    <n v="2"/>
    <n v="1"/>
    <n v="2007"/>
    <n v="0.14299999999999999"/>
    <n v="1272"/>
    <n v="231.92"/>
    <n v="295000"/>
    <n v="261.39999999999998"/>
    <n v="332500"/>
    <n v="29.47999999999999"/>
    <n v="0.12711279751638493"/>
    <x v="272"/>
    <x v="1236"/>
    <x v="46"/>
    <n v="2"/>
    <x v="6"/>
    <x v="2"/>
  </r>
  <r>
    <n v="1672"/>
    <n v="1568516"/>
    <x v="0"/>
    <s v="1B"/>
    <s v="5606 N Scout Island Cir"/>
    <x v="34"/>
    <n v="4"/>
    <n v="3"/>
    <n v="0"/>
    <n v="2"/>
    <n v="2"/>
    <n v="1992"/>
    <n v="0.252"/>
    <n v="3233"/>
    <n v="286.11"/>
    <n v="925000"/>
    <n v="289.98"/>
    <n v="937500"/>
    <n v="3.8700000000000045"/>
    <n v="1.3526266121421847E-2"/>
    <x v="212"/>
    <x v="377"/>
    <x v="46"/>
    <n v="2"/>
    <x v="6"/>
    <x v="8"/>
  </r>
  <r>
    <n v="1673"/>
    <n v="3146130"/>
    <x v="0"/>
    <s v="5E"/>
    <s v="5511 N Dunlap Rd"/>
    <x v="4"/>
    <n v="3"/>
    <n v="3"/>
    <n v="0"/>
    <n v="0"/>
    <n v="1"/>
    <n v="1983"/>
    <n v="5.4550000000000001"/>
    <n v="3995"/>
    <n v="150.16"/>
    <n v="599900"/>
    <n v="168.96"/>
    <n v="675000"/>
    <n v="18.800000000000011"/>
    <n v="0.12519978689397984"/>
    <x v="462"/>
    <x v="1237"/>
    <x v="47"/>
    <n v="5"/>
    <x v="27"/>
    <x v="23"/>
  </r>
  <r>
    <n v="1674"/>
    <n v="5411330"/>
    <x v="0"/>
    <n v="11"/>
    <s v="6806 Trendal Ln"/>
    <x v="8"/>
    <n v="3"/>
    <n v="2"/>
    <n v="0"/>
    <n v="0"/>
    <n v="1"/>
    <n v="1983"/>
    <n v="0.13500000000000001"/>
    <n v="1351"/>
    <n v="170.17"/>
    <n v="229900"/>
    <n v="159.13999999999999"/>
    <n v="215000"/>
    <n v="-11.030000000000001"/>
    <n v="-6.4817535405770718E-2"/>
    <x v="132"/>
    <x v="1238"/>
    <x v="47"/>
    <n v="1"/>
    <x v="5"/>
    <x v="17"/>
  </r>
  <r>
    <n v="1675"/>
    <n v="7515665"/>
    <x v="0"/>
    <s v="NW"/>
    <s v="7911 Ryans Way"/>
    <x v="2"/>
    <n v="4"/>
    <n v="4"/>
    <n v="0"/>
    <n v="2"/>
    <n v="2"/>
    <n v="2020"/>
    <n v="0.11"/>
    <n v="2799"/>
    <n v="212.58"/>
    <n v="595017"/>
    <n v="211.5"/>
    <n v="592000"/>
    <n v="-1.0800000000000125"/>
    <n v="-5.0804403048264769E-3"/>
    <x v="541"/>
    <x v="1239"/>
    <x v="48"/>
    <n v="70"/>
    <x v="156"/>
    <x v="6"/>
  </r>
  <r>
    <n v="1676"/>
    <n v="3782527"/>
    <x v="0"/>
    <s v="RN"/>
    <s v="2201 Golden Gate Park"/>
    <x v="29"/>
    <n v="3"/>
    <n v="2"/>
    <n v="1"/>
    <n v="2"/>
    <n v="2"/>
    <n v="2006"/>
    <n v="0.154"/>
    <n v="2259"/>
    <n v="214.7"/>
    <n v="484999"/>
    <n v="258.95999999999998"/>
    <n v="585000"/>
    <n v="44.259999999999991"/>
    <n v="0.20614811364694921"/>
    <x v="542"/>
    <x v="1240"/>
    <x v="48"/>
    <n v="5"/>
    <x v="16"/>
    <x v="14"/>
  </r>
  <r>
    <n v="1677"/>
    <n v="9741440"/>
    <x v="0"/>
    <s v="SWW"/>
    <s v="8312 Turning Trl"/>
    <x v="7"/>
    <n v="3"/>
    <n v="2"/>
    <n v="1"/>
    <n v="2"/>
    <n v="1"/>
    <n v="2012"/>
    <n v="0.20200000000000001"/>
    <n v="2522"/>
    <n v="227.99"/>
    <n v="575000"/>
    <n v="267.64"/>
    <n v="675000"/>
    <n v="39.649999999999977"/>
    <n v="0.1739111364533531"/>
    <x v="20"/>
    <x v="1105"/>
    <x v="48"/>
    <n v="3"/>
    <x v="3"/>
    <x v="14"/>
  </r>
  <r>
    <n v="1678"/>
    <n v="9669995"/>
    <x v="0"/>
    <s v="1N"/>
    <s v="12202 Scribe Dr"/>
    <x v="14"/>
    <n v="3"/>
    <n v="2"/>
    <n v="0"/>
    <n v="2"/>
    <n v="1"/>
    <n v="1978"/>
    <n v="0.26400000000000001"/>
    <n v="1432"/>
    <n v="244.41"/>
    <n v="350000"/>
    <n v="247.91"/>
    <n v="355000"/>
    <n v="3.5"/>
    <n v="1.4320199664498179E-2"/>
    <x v="15"/>
    <x v="798"/>
    <x v="48"/>
    <n v="2"/>
    <x v="5"/>
    <x v="12"/>
  </r>
  <r>
    <n v="1679"/>
    <n v="7844178"/>
    <x v="0"/>
    <s v="10S"/>
    <s v="2702 Gettysburg Dr"/>
    <x v="31"/>
    <n v="3"/>
    <n v="2"/>
    <n v="0"/>
    <n v="2"/>
    <n v="1"/>
    <n v="1981"/>
    <n v="0.32400000000000001"/>
    <n v="1502"/>
    <n v="249.67"/>
    <n v="375000"/>
    <n v="269.64"/>
    <n v="405000"/>
    <n v="19.97"/>
    <n v="7.9985580966876274E-2"/>
    <x v="10"/>
    <x v="626"/>
    <x v="48"/>
    <n v="4"/>
    <x v="4"/>
    <x v="9"/>
  </r>
  <r>
    <n v="1680"/>
    <n v="4344982"/>
    <x v="0"/>
    <s v="10N"/>
    <s v="5801 Buffalo Pass"/>
    <x v="31"/>
    <n v="4"/>
    <n v="2"/>
    <n v="0"/>
    <n v="2"/>
    <n v="1"/>
    <n v="1969"/>
    <n v="0.23300000000000001"/>
    <n v="1543"/>
    <n v="275.44"/>
    <n v="425000"/>
    <n v="311.08"/>
    <n v="480000"/>
    <n v="35.639999999999986"/>
    <n v="0.12939297124600635"/>
    <x v="75"/>
    <x v="1241"/>
    <x v="48"/>
    <n v="4"/>
    <x v="3"/>
    <x v="3"/>
  </r>
  <r>
    <n v="1681"/>
    <n v="3247933"/>
    <x v="0"/>
    <n v="7"/>
    <s v="2721 Barton Skwy"/>
    <x v="26"/>
    <n v="0"/>
    <n v="3"/>
    <n v="0"/>
    <n v="1"/>
    <n v="1"/>
    <n v="1960"/>
    <n v="0.26900000000000002"/>
    <n v="1977"/>
    <n v="404.65"/>
    <n v="800000"/>
    <n v="488.11"/>
    <n v="965000"/>
    <n v="83.460000000000036"/>
    <n v="0.20625231681700246"/>
    <x v="543"/>
    <x v="1242"/>
    <x v="48"/>
    <n v="0"/>
    <x v="1"/>
    <x v="73"/>
  </r>
  <r>
    <n v="1682"/>
    <n v="5752091"/>
    <x v="0"/>
    <s v="NW"/>
    <s v="10121 Brimfield Dr"/>
    <x v="2"/>
    <n v="4"/>
    <n v="3"/>
    <n v="1"/>
    <n v="3"/>
    <n v="2"/>
    <n v="2001"/>
    <n v="0.27100000000000002"/>
    <n v="3429"/>
    <n v="204.14"/>
    <n v="700000"/>
    <n v="258.89999999999998"/>
    <n v="887778"/>
    <n v="54.759999999999991"/>
    <n v="0.26824728127755459"/>
    <x v="544"/>
    <x v="1243"/>
    <x v="49"/>
    <n v="0"/>
    <x v="1"/>
    <x v="72"/>
  </r>
  <r>
    <n v="1683"/>
    <n v="9227365"/>
    <x v="0"/>
    <s v="SC"/>
    <s v="11110 Golf Cv"/>
    <x v="35"/>
    <n v="4"/>
    <n v="3"/>
    <n v="0"/>
    <n v="2"/>
    <n v="1"/>
    <n v="2019"/>
    <n v="0.38500000000000001"/>
    <n v="2726"/>
    <n v="218.27"/>
    <n v="595000"/>
    <n v="218.27"/>
    <n v="595000"/>
    <n v="0"/>
    <n v="0"/>
    <x v="1"/>
    <x v="1"/>
    <x v="49"/>
    <n v="12"/>
    <x v="10"/>
    <x v="1"/>
  </r>
  <r>
    <n v="1684"/>
    <n v="8942887"/>
    <x v="0"/>
    <s v="CLS"/>
    <s v="12113 Harpster Bnd"/>
    <x v="27"/>
    <n v="5"/>
    <n v="3"/>
    <n v="0"/>
    <n v="2"/>
    <n v="2"/>
    <n v="2016"/>
    <n v="0.127"/>
    <n v="2600"/>
    <n v="221.15"/>
    <n v="575000"/>
    <n v="276.92"/>
    <n v="720000"/>
    <n v="55.77000000000001"/>
    <n v="0.25218177707438394"/>
    <x v="545"/>
    <x v="1244"/>
    <x v="49"/>
    <n v="4"/>
    <x v="4"/>
    <x v="50"/>
  </r>
  <r>
    <n v="1685"/>
    <n v="1585821"/>
    <x v="0"/>
    <s v="LS"/>
    <s v="906 Crestone Stream Dr"/>
    <x v="11"/>
    <n v="5"/>
    <n v="4"/>
    <n v="1"/>
    <n v="3"/>
    <n v="2"/>
    <n v="2015"/>
    <n v="0.27500000000000002"/>
    <n v="4321"/>
    <n v="298.54000000000002"/>
    <n v="1290000"/>
    <n v="358.71"/>
    <n v="1550000"/>
    <n v="60.169999999999959"/>
    <n v="0.20154753131908607"/>
    <x v="546"/>
    <x v="1245"/>
    <x v="49"/>
    <n v="2"/>
    <x v="6"/>
    <x v="74"/>
  </r>
  <r>
    <n v="1686"/>
    <n v="9487191"/>
    <x v="0"/>
    <s v="10N"/>
    <s v="6016 Rutledge Ln"/>
    <x v="31"/>
    <n v="3"/>
    <n v="2"/>
    <n v="0"/>
    <n v="1"/>
    <n v="1"/>
    <n v="2009"/>
    <n v="0.20699999999999999"/>
    <n v="1431"/>
    <n v="314.47000000000003"/>
    <n v="450000"/>
    <n v="338.92"/>
    <n v="485000"/>
    <n v="24.449999999999989"/>
    <n v="7.7749864851973119E-2"/>
    <x v="67"/>
    <x v="86"/>
    <x v="49"/>
    <n v="5"/>
    <x v="4"/>
    <x v="20"/>
  </r>
  <r>
    <n v="1687"/>
    <n v="7626710"/>
    <x v="0"/>
    <s v="8W"/>
    <s v="6204 Cape Coral Dr"/>
    <x v="23"/>
    <n v="4"/>
    <n v="3"/>
    <n v="0"/>
    <n v="2"/>
    <n v="2"/>
    <n v="1983"/>
    <n v="0.22500000000000001"/>
    <n v="2226"/>
    <n v="330.19"/>
    <n v="735000"/>
    <n v="325.7"/>
    <n v="725000"/>
    <n v="-4.4900000000000091"/>
    <n v="-1.3598231321360456E-2"/>
    <x v="57"/>
    <x v="1246"/>
    <x v="49"/>
    <n v="15"/>
    <x v="48"/>
    <x v="0"/>
  </r>
  <r>
    <n v="1688"/>
    <n v="3129606"/>
    <x v="0"/>
    <s v="NE"/>
    <s v="2524 McDonald Way"/>
    <x v="28"/>
    <n v="3"/>
    <n v="2"/>
    <n v="1"/>
    <n v="2"/>
    <n v="2"/>
    <n v="2013"/>
    <n v="0.14099999999999999"/>
    <n v="1816"/>
    <n v="178.96"/>
    <n v="325000"/>
    <n v="187.22"/>
    <n v="340000"/>
    <n v="8.2599999999999909"/>
    <n v="4.6155565489494808E-2"/>
    <x v="31"/>
    <x v="204"/>
    <x v="50"/>
    <n v="0"/>
    <x v="1"/>
    <x v="8"/>
  </r>
  <r>
    <n v="1689"/>
    <n v="3980101"/>
    <x v="0"/>
    <s v="SC"/>
    <s v="5928 Abby Ann Ln"/>
    <x v="35"/>
    <n v="4"/>
    <n v="2"/>
    <n v="1"/>
    <n v="2"/>
    <n v="2"/>
    <n v="2010"/>
    <n v="0.11899999999999999"/>
    <n v="2242"/>
    <n v="133.36000000000001"/>
    <n v="299000"/>
    <n v="160.57"/>
    <n v="360000"/>
    <n v="27.20999999999998"/>
    <n v="0.20403419316136756"/>
    <x v="453"/>
    <x v="1247"/>
    <x v="51"/>
    <n v="2"/>
    <x v="6"/>
    <x v="30"/>
  </r>
  <r>
    <n v="1690"/>
    <n v="9653478"/>
    <x v="0"/>
    <s v="NE"/>
    <s v="12036 Reedsport Trl"/>
    <x v="28"/>
    <n v="4"/>
    <n v="2"/>
    <n v="1"/>
    <n v="2"/>
    <n v="2"/>
    <n v="2017"/>
    <n v="0.13100000000000001"/>
    <n v="2766"/>
    <n v="140.96"/>
    <n v="389900"/>
    <n v="155.46"/>
    <n v="430000"/>
    <n v="14.5"/>
    <n v="0.10286606129398411"/>
    <x v="2"/>
    <x v="1248"/>
    <x v="51"/>
    <n v="4"/>
    <x v="4"/>
    <x v="2"/>
  </r>
  <r>
    <n v="1691"/>
    <n v="7369786"/>
    <x v="0"/>
    <s v="SWW"/>
    <s v="7713 Kiva Dr"/>
    <x v="15"/>
    <n v="3"/>
    <n v="2"/>
    <n v="0"/>
    <n v="2"/>
    <n v="1"/>
    <n v="1991"/>
    <n v="0.18"/>
    <n v="2575"/>
    <n v="176.31"/>
    <n v="454000"/>
    <n v="168.93"/>
    <n v="435000"/>
    <n v="-7.3799999999999955"/>
    <n v="-4.1858090862685014E-2"/>
    <x v="128"/>
    <x v="1249"/>
    <x v="51"/>
    <n v="9"/>
    <x v="2"/>
    <x v="11"/>
  </r>
  <r>
    <n v="1692"/>
    <n v="5273867"/>
    <x v="0"/>
    <s v="RRW"/>
    <s v="15133 Glen Echo Dr"/>
    <x v="27"/>
    <n v="4"/>
    <n v="3"/>
    <n v="1"/>
    <n v="3"/>
    <n v="2"/>
    <n v="2005"/>
    <n v="0.26"/>
    <n v="3603"/>
    <n v="190.12"/>
    <n v="685000"/>
    <n v="192.89"/>
    <n v="695000"/>
    <n v="2.7699999999999818"/>
    <n v="1.4569745423942676E-2"/>
    <x v="4"/>
    <x v="1250"/>
    <x v="51"/>
    <n v="9"/>
    <x v="21"/>
    <x v="4"/>
  </r>
  <r>
    <n v="1693"/>
    <n v="8595635"/>
    <x v="0"/>
    <s v="LS"/>
    <s v="132 Lakota Pass"/>
    <x v="11"/>
    <n v="4"/>
    <n v="3"/>
    <n v="1"/>
    <n v="3"/>
    <n v="2"/>
    <n v="2007"/>
    <n v="0.34499999999999997"/>
    <n v="3909"/>
    <n v="191.86"/>
    <n v="750000"/>
    <n v="237.14"/>
    <n v="926999"/>
    <n v="45.279999999999973"/>
    <n v="0.23600542061920135"/>
    <x v="547"/>
    <x v="1251"/>
    <x v="51"/>
    <n v="6"/>
    <x v="16"/>
    <x v="75"/>
  </r>
  <r>
    <n v="1694"/>
    <n v="6304332"/>
    <x v="0"/>
    <s v="RN"/>
    <s v="12300 Rayo De Luna Ln"/>
    <x v="29"/>
    <n v="4"/>
    <n v="2"/>
    <n v="1"/>
    <n v="2"/>
    <n v="2"/>
    <n v="2003"/>
    <n v="0.246"/>
    <n v="3073"/>
    <n v="211.52"/>
    <n v="650000"/>
    <n v="227.79"/>
    <n v="700000"/>
    <n v="16.269999999999982"/>
    <n v="7.6919440242057394E-2"/>
    <x v="114"/>
    <x v="1252"/>
    <x v="51"/>
    <n v="0"/>
    <x v="1"/>
    <x v="15"/>
  </r>
  <r>
    <n v="1695"/>
    <n v="1438934"/>
    <x v="0"/>
    <s v="HD"/>
    <s v="138 WELLINGTON Dr"/>
    <x v="7"/>
    <n v="2"/>
    <n v="2"/>
    <n v="1"/>
    <n v="2"/>
    <n v="1"/>
    <n v="2015"/>
    <n v="0.16400000000000001"/>
    <n v="2157"/>
    <n v="215.58"/>
    <n v="465000"/>
    <n v="215.58"/>
    <n v="465000"/>
    <n v="0"/>
    <n v="0"/>
    <x v="1"/>
    <x v="1"/>
    <x v="51"/>
    <n v="0"/>
    <x v="1"/>
    <x v="1"/>
  </r>
  <r>
    <n v="1696"/>
    <n v="6101883"/>
    <x v="0"/>
    <s v="LS"/>
    <s v="16018 Fontaine Ave"/>
    <x v="16"/>
    <n v="5"/>
    <n v="5"/>
    <n v="0"/>
    <n v="3"/>
    <n v="2"/>
    <n v="1989"/>
    <n v="0.89200000000000002"/>
    <n v="4437"/>
    <n v="246.79"/>
    <n v="1095000"/>
    <n v="259.18"/>
    <n v="1150000"/>
    <n v="12.390000000000015"/>
    <n v="5.0204627416021781E-2"/>
    <x v="75"/>
    <x v="1253"/>
    <x v="51"/>
    <n v="5"/>
    <x v="4"/>
    <x v="3"/>
  </r>
  <r>
    <n v="1697"/>
    <n v="1095367"/>
    <x v="0"/>
    <n v="5"/>
    <s v="5209 Rob Scott St"/>
    <x v="21"/>
    <n v="3"/>
    <n v="2"/>
    <n v="1"/>
    <n v="1"/>
    <n v="2"/>
    <n v="2020"/>
    <n v="0.105"/>
    <n v="2300"/>
    <n v="271.74"/>
    <n v="625000"/>
    <n v="282.61"/>
    <n v="650000"/>
    <n v="10.870000000000005"/>
    <n v="4.0001471995289632E-2"/>
    <x v="50"/>
    <x v="224"/>
    <x v="51"/>
    <n v="4"/>
    <x v="181"/>
    <x v="19"/>
  </r>
  <r>
    <n v="1698"/>
    <n v="3649437"/>
    <x v="0"/>
    <s v="W"/>
    <s v="4904 Calhoun Canyon Loop"/>
    <x v="17"/>
    <n v="4"/>
    <n v="2"/>
    <n v="1"/>
    <n v="2"/>
    <n v="2"/>
    <n v="1997"/>
    <n v="0.17499999999999999"/>
    <n v="2825"/>
    <n v="282.83"/>
    <n v="799000"/>
    <n v="304.42"/>
    <n v="860000"/>
    <n v="21.590000000000032"/>
    <n v="7.6335607962380342E-2"/>
    <x v="453"/>
    <x v="1254"/>
    <x v="51"/>
    <n v="5"/>
    <x v="16"/>
    <x v="30"/>
  </r>
  <r>
    <n v="1699"/>
    <n v="2620456"/>
    <x v="0"/>
    <n v="2"/>
    <s v="3007 SAVOY Pl"/>
    <x v="25"/>
    <n v="5"/>
    <n v="2"/>
    <n v="1"/>
    <n v="2"/>
    <n v="2"/>
    <n v="1962"/>
    <n v="0.31"/>
    <n v="2748"/>
    <n v="318.41000000000003"/>
    <n v="875000"/>
    <n v="362.08"/>
    <n v="995000"/>
    <n v="43.669999999999959"/>
    <n v="0.13715021513143416"/>
    <x v="548"/>
    <x v="1255"/>
    <x v="51"/>
    <n v="4"/>
    <x v="4"/>
    <x v="65"/>
  </r>
  <r>
    <n v="1700"/>
    <n v="1508206"/>
    <x v="0"/>
    <s v="1A"/>
    <s v="4113 Circletree Loop"/>
    <x v="34"/>
    <n v="4"/>
    <n v="3"/>
    <n v="0"/>
    <n v="2"/>
    <n v="1"/>
    <n v="1965"/>
    <n v="0.26300000000000001"/>
    <n v="2694"/>
    <n v="366.74"/>
    <n v="988000"/>
    <n v="393.47"/>
    <n v="1060000"/>
    <n v="26.730000000000018"/>
    <n v="7.288542291541697E-2"/>
    <x v="446"/>
    <x v="421"/>
    <x v="51"/>
    <n v="3"/>
    <x v="3"/>
    <x v="21"/>
  </r>
  <r>
    <n v="1701"/>
    <n v="6015819"/>
    <x v="0"/>
    <s v="10N"/>
    <s v="4622 S 1st St"/>
    <x v="31"/>
    <n v="2"/>
    <n v="1"/>
    <n v="0"/>
    <n v="0"/>
    <n v="1"/>
    <n v="1960"/>
    <n v="0.19700000000000001"/>
    <n v="936"/>
    <n v="416.67"/>
    <n v="390000"/>
    <n v="405.98"/>
    <n v="380000"/>
    <n v="-10.689999999999998"/>
    <n v="-2.5655794753641964E-2"/>
    <x v="57"/>
    <x v="1256"/>
    <x v="51"/>
    <n v="17"/>
    <x v="19"/>
    <x v="0"/>
  </r>
  <r>
    <n v="1702"/>
    <n v="9205731"/>
    <x v="0"/>
    <n v="6"/>
    <s v="3007 S 4th St"/>
    <x v="26"/>
    <n v="4"/>
    <n v="3"/>
    <n v="0"/>
    <n v="2"/>
    <n v="1"/>
    <n v="1986"/>
    <n v="0.28299999999999997"/>
    <n v="2289"/>
    <n v="522.05999999999995"/>
    <n v="1195000"/>
    <n v="522.05999999999995"/>
    <n v="1195000"/>
    <n v="0"/>
    <n v="0"/>
    <x v="1"/>
    <x v="1"/>
    <x v="51"/>
    <n v="3"/>
    <x v="3"/>
    <x v="1"/>
  </r>
  <r>
    <n v="1703"/>
    <n v="7816951"/>
    <x v="0"/>
    <s v="3E"/>
    <s v="6309 Florencia Ln"/>
    <x v="1"/>
    <n v="4"/>
    <n v="3"/>
    <n v="0"/>
    <n v="2"/>
    <n v="2"/>
    <n v="2019"/>
    <n v="0.106"/>
    <n v="2271"/>
    <n v="194.58"/>
    <n v="441900"/>
    <n v="194.58"/>
    <n v="441900"/>
    <n v="0"/>
    <n v="0"/>
    <x v="1"/>
    <x v="1"/>
    <x v="52"/>
    <n v="57"/>
    <x v="138"/>
    <x v="1"/>
  </r>
  <r>
    <n v="1704"/>
    <n v="4748600"/>
    <x v="0"/>
    <s v="3E"/>
    <s v="5808 Toscana Ave"/>
    <x v="1"/>
    <n v="3"/>
    <n v="2"/>
    <n v="1"/>
    <n v="2"/>
    <n v="2"/>
    <n v="2020"/>
    <n v="0.14399999999999999"/>
    <n v="2239"/>
    <n v="221.04"/>
    <n v="494900"/>
    <n v="221.04"/>
    <n v="494900"/>
    <n v="0"/>
    <n v="0"/>
    <x v="1"/>
    <x v="1"/>
    <x v="52"/>
    <n v="45"/>
    <x v="68"/>
    <x v="1"/>
  </r>
  <r>
    <n v="1705"/>
    <n v="7223876"/>
    <x v="0"/>
    <s v="NE"/>
    <s v="4713 Lake George Ln #185"/>
    <x v="28"/>
    <n v="3"/>
    <n v="2"/>
    <n v="0"/>
    <n v="2"/>
    <n v="1"/>
    <n v="2004"/>
    <n v="0.20599999999999999"/>
    <n v="1877"/>
    <n v="125.2"/>
    <n v="235000"/>
    <n v="142.51"/>
    <n v="267500"/>
    <n v="17.309999999999988"/>
    <n v="0.13825878594249191"/>
    <x v="466"/>
    <x v="1257"/>
    <x v="53"/>
    <n v="3"/>
    <x v="3"/>
    <x v="20"/>
  </r>
  <r>
    <n v="1706"/>
    <n v="5146388"/>
    <x v="0"/>
    <s v="HD"/>
    <s v="228 Saddleback Rd"/>
    <x v="7"/>
    <n v="4"/>
    <n v="2"/>
    <n v="1"/>
    <n v="3"/>
    <n v="1"/>
    <n v="2006"/>
    <n v="0.32700000000000001"/>
    <n v="2843"/>
    <n v="153.01"/>
    <n v="435000"/>
    <n v="171.3"/>
    <n v="487000"/>
    <n v="18.29000000000002"/>
    <n v="0.11953467093654023"/>
    <x v="286"/>
    <x v="1258"/>
    <x v="53"/>
    <n v="3"/>
    <x v="3"/>
    <x v="15"/>
  </r>
  <r>
    <n v="1707"/>
    <n v="3022099"/>
    <x v="0"/>
    <s v="PF"/>
    <s v="5516 Liberton Ln"/>
    <x v="28"/>
    <n v="3"/>
    <n v="2"/>
    <n v="1"/>
    <n v="2"/>
    <n v="2"/>
    <n v="2007"/>
    <n v="0.10100000000000001"/>
    <n v="1856"/>
    <n v="158.94"/>
    <n v="295000"/>
    <n v="158.94"/>
    <n v="295000"/>
    <n v="0"/>
    <n v="0"/>
    <x v="1"/>
    <x v="1"/>
    <x v="53"/>
    <n v="1"/>
    <x v="5"/>
    <x v="1"/>
  </r>
  <r>
    <n v="1708"/>
    <n v="4910512"/>
    <x v="0"/>
    <s v="NE"/>
    <s v="6705 Bramber Ln"/>
    <x v="28"/>
    <n v="4"/>
    <n v="2"/>
    <n v="0"/>
    <n v="2"/>
    <n v="1"/>
    <n v="1991"/>
    <n v="0.24099999999999999"/>
    <n v="2179"/>
    <n v="167.51"/>
    <n v="365000"/>
    <n v="175.31"/>
    <n v="382000"/>
    <n v="7.8000000000000114"/>
    <n v="4.6564384215867782E-2"/>
    <x v="169"/>
    <x v="1259"/>
    <x v="53"/>
    <n v="6"/>
    <x v="32"/>
    <x v="8"/>
  </r>
  <r>
    <n v="1709"/>
    <n v="4026557"/>
    <x v="0"/>
    <s v="5E"/>
    <s v="3207 Tilmon Ln"/>
    <x v="4"/>
    <n v="3"/>
    <n v="2"/>
    <n v="1"/>
    <n v="2"/>
    <n v="2"/>
    <n v="2018"/>
    <n v="0"/>
    <n v="2074"/>
    <n v="168.76"/>
    <n v="350000"/>
    <n v="171.17"/>
    <n v="355000"/>
    <n v="2.4099999999999966"/>
    <n v="1.4280635221616477E-2"/>
    <x v="15"/>
    <x v="798"/>
    <x v="53"/>
    <n v="5"/>
    <x v="21"/>
    <x v="12"/>
  </r>
  <r>
    <n v="1710"/>
    <n v="6777664"/>
    <x v="0"/>
    <s v="SC"/>
    <s v="8813 Winter Haven Rd"/>
    <x v="35"/>
    <n v="3"/>
    <n v="2"/>
    <n v="1"/>
    <n v="2"/>
    <n v="2"/>
    <n v="2007"/>
    <n v="0.104"/>
    <n v="1665"/>
    <n v="177.18"/>
    <n v="295000"/>
    <n v="219.22"/>
    <n v="365000"/>
    <n v="42.039999999999992"/>
    <n v="0.23727282989050677"/>
    <x v="41"/>
    <x v="1260"/>
    <x v="53"/>
    <n v="3"/>
    <x v="3"/>
    <x v="21"/>
  </r>
  <r>
    <n v="1711"/>
    <n v="6531219"/>
    <x v="0"/>
    <s v="10S"/>
    <s v="9304 Beechnut Dr"/>
    <x v="9"/>
    <n v="3"/>
    <n v="2"/>
    <n v="1"/>
    <n v="2"/>
    <n v="2"/>
    <n v="2012"/>
    <n v="0.17599999999999999"/>
    <n v="1909"/>
    <n v="180.72"/>
    <n v="345000"/>
    <n v="193.82"/>
    <n v="370000"/>
    <n v="13.099999999999994"/>
    <n v="7.2487826471890185E-2"/>
    <x v="50"/>
    <x v="1209"/>
    <x v="53"/>
    <n v="4"/>
    <x v="4"/>
    <x v="19"/>
  </r>
  <r>
    <n v="1712"/>
    <n v="7362936"/>
    <x v="0"/>
    <s v="SWE"/>
    <s v="11307 Robert Wooding Dr"/>
    <x v="9"/>
    <n v="4"/>
    <n v="2"/>
    <n v="1"/>
    <n v="2"/>
    <n v="2"/>
    <n v="2004"/>
    <n v="0.111"/>
    <n v="1718"/>
    <n v="183.35"/>
    <n v="315000"/>
    <n v="218.28"/>
    <n v="375000"/>
    <n v="34.930000000000007"/>
    <n v="0.19050995364057818"/>
    <x v="74"/>
    <x v="1261"/>
    <x v="53"/>
    <n v="5"/>
    <x v="16"/>
    <x v="30"/>
  </r>
  <r>
    <n v="1713"/>
    <n v="2213792"/>
    <x v="0"/>
    <s v="SWE"/>
    <s v="9940 Aly May Dr"/>
    <x v="9"/>
    <n v="3"/>
    <n v="2"/>
    <n v="1"/>
    <n v="2"/>
    <n v="2"/>
    <n v="2012"/>
    <n v="0.125"/>
    <n v="1880"/>
    <n v="186.01"/>
    <n v="349700"/>
    <n v="212.77"/>
    <n v="400000"/>
    <n v="26.760000000000019"/>
    <n v="0.14386323315950766"/>
    <x v="549"/>
    <x v="1262"/>
    <x v="53"/>
    <n v="4"/>
    <x v="4"/>
    <x v="15"/>
  </r>
  <r>
    <n v="1714"/>
    <n v="3573896"/>
    <x v="0"/>
    <s v="3E"/>
    <s v="5801 Roderick Dr"/>
    <x v="1"/>
    <n v="3"/>
    <n v="2"/>
    <n v="0"/>
    <n v="2"/>
    <n v="1"/>
    <n v="2017"/>
    <n v="0.13200000000000001"/>
    <n v="1370"/>
    <n v="186.13"/>
    <n v="255000"/>
    <n v="237.23"/>
    <n v="325000"/>
    <n v="51.099999999999994"/>
    <n v="0.27453930048890557"/>
    <x v="41"/>
    <x v="1263"/>
    <x v="53"/>
    <n v="2"/>
    <x v="6"/>
    <x v="21"/>
  </r>
  <r>
    <n v="1715"/>
    <n v="9516477"/>
    <x v="0"/>
    <s v="SWE"/>
    <s v="4201 ALDAMA Dr"/>
    <x v="13"/>
    <n v="4"/>
    <n v="2"/>
    <n v="0"/>
    <n v="2"/>
    <n v="1"/>
    <n v="1991"/>
    <n v="0.21199999999999999"/>
    <n v="2226"/>
    <n v="190.03"/>
    <n v="423000"/>
    <n v="190.03"/>
    <n v="423000"/>
    <n v="0"/>
    <n v="0"/>
    <x v="1"/>
    <x v="1"/>
    <x v="53"/>
    <n v="0"/>
    <x v="1"/>
    <x v="1"/>
  </r>
  <r>
    <n v="1716"/>
    <n v="9796076"/>
    <x v="0"/>
    <s v="N"/>
    <s v="13421 Capadocia Cv"/>
    <x v="6"/>
    <n v="4"/>
    <n v="2"/>
    <n v="1"/>
    <n v="2"/>
    <n v="2"/>
    <n v="1996"/>
    <n v="0.14899999999999999"/>
    <n v="2209"/>
    <n v="190.13"/>
    <n v="420000"/>
    <n v="191.04"/>
    <n v="422000"/>
    <n v="0.90999999999999659"/>
    <n v="4.7861989165307768E-3"/>
    <x v="101"/>
    <x v="1264"/>
    <x v="53"/>
    <n v="11"/>
    <x v="7"/>
    <x v="1"/>
  </r>
  <r>
    <n v="1717"/>
    <n v="6440790"/>
    <x v="0"/>
    <s v="10S"/>
    <s v="9107 Palace Pkwy"/>
    <x v="9"/>
    <n v="3"/>
    <n v="2"/>
    <n v="1"/>
    <n v="2"/>
    <n v="2"/>
    <n v="1993"/>
    <n v="0.152"/>
    <n v="1838"/>
    <n v="190.42"/>
    <n v="350000"/>
    <n v="209.47"/>
    <n v="385000"/>
    <n v="19.050000000000011"/>
    <n v="0.10004201239365619"/>
    <x v="67"/>
    <x v="1001"/>
    <x v="53"/>
    <n v="2"/>
    <x v="6"/>
    <x v="20"/>
  </r>
  <r>
    <n v="1718"/>
    <n v="7445230"/>
    <x v="0"/>
    <s v="LS"/>
    <s v="108 Burgess Ln"/>
    <x v="11"/>
    <n v="5"/>
    <n v="3"/>
    <n v="1"/>
    <n v="3"/>
    <n v="2"/>
    <n v="2008"/>
    <n v="0.41"/>
    <n v="3856"/>
    <n v="194.24"/>
    <n v="749000"/>
    <n v="220.44"/>
    <n v="850000"/>
    <n v="26.199999999999989"/>
    <n v="0.13488467874794063"/>
    <x v="550"/>
    <x v="1265"/>
    <x v="53"/>
    <n v="1"/>
    <x v="5"/>
    <x v="14"/>
  </r>
  <r>
    <n v="1719"/>
    <n v="5807644"/>
    <x v="0"/>
    <n v="11"/>
    <s v="7009 Tonka Ln"/>
    <x v="8"/>
    <n v="3"/>
    <n v="2"/>
    <n v="0"/>
    <n v="2"/>
    <n v="1"/>
    <n v="2020"/>
    <n v="0.10100000000000001"/>
    <n v="1266"/>
    <n v="194.3"/>
    <n v="245990"/>
    <n v="194.3"/>
    <n v="245990"/>
    <n v="0"/>
    <n v="0"/>
    <x v="1"/>
    <x v="1"/>
    <x v="53"/>
    <n v="26"/>
    <x v="98"/>
    <x v="1"/>
  </r>
  <r>
    <n v="1720"/>
    <n v="6801186"/>
    <x v="0"/>
    <s v="SWE"/>
    <s v="409 Angel Oak St"/>
    <x v="9"/>
    <n v="5"/>
    <n v="3"/>
    <n v="1"/>
    <n v="2"/>
    <n v="2"/>
    <n v="2006"/>
    <n v="0.17199999999999999"/>
    <n v="3095"/>
    <n v="195.48"/>
    <n v="605000"/>
    <n v="195.48"/>
    <n v="605000"/>
    <n v="0"/>
    <n v="0"/>
    <x v="1"/>
    <x v="1"/>
    <x v="53"/>
    <n v="4"/>
    <x v="4"/>
    <x v="1"/>
  </r>
  <r>
    <n v="1721"/>
    <n v="5716649"/>
    <x v="0"/>
    <s v="HD"/>
    <s v="240 Abbott Dr"/>
    <x v="7"/>
    <n v="5"/>
    <n v="4"/>
    <n v="0"/>
    <n v="2"/>
    <n v="2"/>
    <n v="2005"/>
    <n v="0.28699999999999998"/>
    <n v="3310"/>
    <n v="196.37"/>
    <n v="650000"/>
    <n v="204.23"/>
    <n v="676000"/>
    <n v="7.8599999999999852"/>
    <n v="4.0026480623313057E-2"/>
    <x v="92"/>
    <x v="224"/>
    <x v="53"/>
    <n v="10"/>
    <x v="28"/>
    <x v="19"/>
  </r>
  <r>
    <n v="1722"/>
    <n v="2321001"/>
    <x v="0"/>
    <s v="N"/>
    <s v="2305 N Shields Dr"/>
    <x v="6"/>
    <n v="4"/>
    <n v="2"/>
    <n v="1"/>
    <n v="1"/>
    <n v="2"/>
    <n v="1991"/>
    <n v="0.16200000000000001"/>
    <n v="1969"/>
    <n v="208.23"/>
    <n v="410000"/>
    <n v="247.59"/>
    <n v="487500"/>
    <n v="39.360000000000014"/>
    <n v="0.18902175479037611"/>
    <x v="551"/>
    <x v="1266"/>
    <x v="53"/>
    <n v="2"/>
    <x v="6"/>
    <x v="5"/>
  </r>
  <r>
    <n v="1723"/>
    <n v="9934738"/>
    <x v="0"/>
    <s v="2N"/>
    <s v="203 E Applegate Dr"/>
    <x v="10"/>
    <n v="3"/>
    <n v="1"/>
    <n v="1"/>
    <n v="0"/>
    <n v="1"/>
    <n v="1979"/>
    <n v="0.20300000000000001"/>
    <n v="1152"/>
    <n v="221.35"/>
    <n v="255000"/>
    <n v="221.35"/>
    <n v="255000"/>
    <n v="0"/>
    <n v="0"/>
    <x v="1"/>
    <x v="1"/>
    <x v="53"/>
    <n v="61"/>
    <x v="142"/>
    <x v="1"/>
  </r>
  <r>
    <n v="1724"/>
    <n v="9735790"/>
    <x v="0"/>
    <s v="HD"/>
    <s v="192 Village Oak Dr"/>
    <x v="7"/>
    <n v="2"/>
    <n v="2"/>
    <n v="0"/>
    <n v="2"/>
    <n v="1"/>
    <n v="2019"/>
    <n v="0.10299999999999999"/>
    <n v="1749"/>
    <n v="222.98"/>
    <n v="390000"/>
    <n v="245.85"/>
    <n v="430000"/>
    <n v="22.870000000000005"/>
    <n v="0.10256525248901249"/>
    <x v="26"/>
    <x v="1267"/>
    <x v="53"/>
    <n v="3"/>
    <x v="3"/>
    <x v="2"/>
  </r>
  <r>
    <n v="1725"/>
    <n v="2880320"/>
    <x v="0"/>
    <s v="SWW"/>
    <s v="8117 Siringo Pass"/>
    <x v="15"/>
    <n v="4"/>
    <n v="2"/>
    <n v="1"/>
    <n v="2"/>
    <n v="2"/>
    <n v="1995"/>
    <n v="0.13200000000000001"/>
    <n v="2300"/>
    <n v="223.91"/>
    <n v="515000"/>
    <n v="267.39"/>
    <n v="615000"/>
    <n v="43.47999999999999"/>
    <n v="0.19418516368183641"/>
    <x v="20"/>
    <x v="1268"/>
    <x v="53"/>
    <n v="5"/>
    <x v="16"/>
    <x v="14"/>
  </r>
  <r>
    <n v="1726"/>
    <n v="2276591"/>
    <x v="0"/>
    <n v="9"/>
    <s v="1520 Coriander Dr"/>
    <x v="33"/>
    <n v="3"/>
    <n v="2"/>
    <n v="0"/>
    <n v="2"/>
    <n v="1"/>
    <n v="2006"/>
    <n v="0.11600000000000001"/>
    <n v="1429"/>
    <n v="230.93"/>
    <n v="330000"/>
    <n v="272.92"/>
    <n v="390000"/>
    <n v="41.990000000000009"/>
    <n v="0.18182999177239859"/>
    <x v="74"/>
    <x v="1269"/>
    <x v="53"/>
    <n v="3"/>
    <x v="6"/>
    <x v="30"/>
  </r>
  <r>
    <n v="1727"/>
    <n v="8150061"/>
    <x v="0"/>
    <s v="SWW"/>
    <s v="7508 Moon Rock Rd"/>
    <x v="13"/>
    <n v="4"/>
    <n v="2"/>
    <n v="1"/>
    <n v="2"/>
    <n v="1"/>
    <n v="2008"/>
    <n v="0.20699999999999999"/>
    <n v="2470"/>
    <n v="232.79"/>
    <n v="575000"/>
    <n v="279.76"/>
    <n v="691000"/>
    <n v="46.97"/>
    <n v="0.20176983547403241"/>
    <x v="491"/>
    <x v="1270"/>
    <x v="53"/>
    <n v="2"/>
    <x v="6"/>
    <x v="49"/>
  </r>
  <r>
    <n v="1728"/>
    <n v="1094874"/>
    <x v="0"/>
    <s v="SWE"/>
    <s v="9305 Bentley Garner Ln"/>
    <x v="9"/>
    <n v="3"/>
    <n v="2"/>
    <n v="0"/>
    <n v="2"/>
    <n v="1"/>
    <n v="2014"/>
    <n v="0.13100000000000001"/>
    <n v="1600"/>
    <n v="236.25"/>
    <n v="378000"/>
    <n v="265.63"/>
    <n v="425000"/>
    <n v="29.379999999999995"/>
    <n v="0.12435978835978834"/>
    <x v="335"/>
    <x v="1271"/>
    <x v="53"/>
    <n v="2"/>
    <x v="6"/>
    <x v="7"/>
  </r>
  <r>
    <n v="1729"/>
    <n v="6775499"/>
    <x v="0"/>
    <s v="8W"/>
    <s v="703 Dondale Cir"/>
    <x v="23"/>
    <n v="4"/>
    <n v="3"/>
    <n v="0"/>
    <n v="2"/>
    <n v="2"/>
    <n v="1974"/>
    <n v="0.33"/>
    <n v="3308"/>
    <n v="241.54"/>
    <n v="799000"/>
    <n v="272.07"/>
    <n v="900000"/>
    <n v="30.53"/>
    <n v="0.12639728409373191"/>
    <x v="550"/>
    <x v="1272"/>
    <x v="53"/>
    <n v="101"/>
    <x v="35"/>
    <x v="14"/>
  </r>
  <r>
    <n v="1730"/>
    <n v="6001557"/>
    <x v="0"/>
    <s v="LS"/>
    <s v="5604 Hudson Bend Rd"/>
    <x v="16"/>
    <n v="4"/>
    <n v="3"/>
    <n v="0"/>
    <n v="1"/>
    <n v="1"/>
    <n v="1974"/>
    <n v="0.40400000000000003"/>
    <n v="2048"/>
    <n v="243.41"/>
    <n v="498500"/>
    <n v="247.07"/>
    <n v="506000"/>
    <n v="3.6599999999999966"/>
    <n v="1.503635840762498E-2"/>
    <x v="166"/>
    <x v="1273"/>
    <x v="53"/>
    <n v="10"/>
    <x v="28"/>
    <x v="4"/>
  </r>
  <r>
    <n v="1731"/>
    <n v="5895427"/>
    <x v="0"/>
    <n v="9"/>
    <s v="1615 Lawrence St"/>
    <x v="33"/>
    <n v="4"/>
    <n v="2"/>
    <n v="1"/>
    <n v="2"/>
    <n v="2"/>
    <n v="2017"/>
    <n v="9.2999999999999999E-2"/>
    <n v="2036"/>
    <n v="245.09"/>
    <n v="499000"/>
    <n v="270.14"/>
    <n v="550000"/>
    <n v="25.049999999999983"/>
    <n v="0.10220735240115869"/>
    <x v="210"/>
    <x v="1274"/>
    <x v="53"/>
    <n v="3"/>
    <x v="3"/>
    <x v="15"/>
  </r>
  <r>
    <n v="1732"/>
    <n v="9777775"/>
    <x v="0"/>
    <s v="SWE"/>
    <s v="5005 Globe Mallow Dr"/>
    <x v="13"/>
    <n v="4"/>
    <n v="2"/>
    <n v="1"/>
    <n v="2"/>
    <n v="2"/>
    <n v="2018"/>
    <n v="0.17100000000000001"/>
    <n v="2596"/>
    <n v="250.39"/>
    <n v="650000"/>
    <n v="302.39"/>
    <n v="785000"/>
    <n v="52"/>
    <n v="0.20767602540037541"/>
    <x v="309"/>
    <x v="1275"/>
    <x v="53"/>
    <n v="4"/>
    <x v="4"/>
    <x v="54"/>
  </r>
  <r>
    <n v="1733"/>
    <n v="1746730"/>
    <x v="0"/>
    <s v="SWW"/>
    <s v="6314 Old Harbor Ln"/>
    <x v="13"/>
    <n v="3"/>
    <n v="2"/>
    <n v="1"/>
    <n v="2"/>
    <n v="2"/>
    <n v="1988"/>
    <n v="0.24299999999999999"/>
    <n v="2534"/>
    <n v="254.54"/>
    <n v="645000"/>
    <n v="282.95"/>
    <n v="717000"/>
    <n v="28.409999999999997"/>
    <n v="0.11161310599512846"/>
    <x v="446"/>
    <x v="1276"/>
    <x v="53"/>
    <n v="3"/>
    <x v="3"/>
    <x v="21"/>
  </r>
  <r>
    <n v="1734"/>
    <n v="2725807"/>
    <x v="0"/>
    <s v="10S"/>
    <s v="8809 Lanna Bluff Loop"/>
    <x v="15"/>
    <n v="3"/>
    <n v="2"/>
    <n v="0"/>
    <n v="2"/>
    <n v="1"/>
    <n v="1999"/>
    <n v="0.17799999999999999"/>
    <n v="2046"/>
    <n v="256.60000000000002"/>
    <n v="525000"/>
    <n v="257.08999999999997"/>
    <n v="526000"/>
    <n v="0.48999999999995225"/>
    <n v="1.9095869056896034E-3"/>
    <x v="96"/>
    <x v="1277"/>
    <x v="53"/>
    <n v="6"/>
    <x v="16"/>
    <x v="1"/>
  </r>
  <r>
    <n v="1735"/>
    <n v="2845270"/>
    <x v="0"/>
    <s v="NW"/>
    <s v="11200 Limoncillo Ct"/>
    <x v="18"/>
    <n v="4"/>
    <n v="3"/>
    <n v="1"/>
    <n v="3"/>
    <n v="2"/>
    <n v="2000"/>
    <n v="0.443"/>
    <n v="4479"/>
    <n v="256.75"/>
    <n v="1150000"/>
    <n v="291.3"/>
    <n v="1304719"/>
    <n v="34.550000000000011"/>
    <n v="0.1345666991236612"/>
    <x v="552"/>
    <x v="1278"/>
    <x v="53"/>
    <n v="4"/>
    <x v="3"/>
    <x v="16"/>
  </r>
  <r>
    <n v="1736"/>
    <n v="6703752"/>
    <x v="0"/>
    <s v="SWW"/>
    <s v="7729 Kiva Dr"/>
    <x v="15"/>
    <n v="3"/>
    <n v="2"/>
    <n v="0"/>
    <n v="2"/>
    <n v="1"/>
    <n v="1991"/>
    <n v="0.25900000000000001"/>
    <n v="1847"/>
    <n v="257.17"/>
    <n v="475000"/>
    <n v="306.10000000000002"/>
    <n v="565375"/>
    <n v="48.930000000000007"/>
    <n v="0.19026324999027883"/>
    <x v="553"/>
    <x v="1279"/>
    <x v="53"/>
    <n v="4"/>
    <x v="4"/>
    <x v="25"/>
  </r>
  <r>
    <n v="1737"/>
    <n v="7497349"/>
    <x v="0"/>
    <n v="3"/>
    <s v="6808 Tulane Dr"/>
    <x v="20"/>
    <n v="3"/>
    <n v="2"/>
    <n v="1"/>
    <n v="0"/>
    <n v="2"/>
    <n v="1968"/>
    <n v="0.17299999999999999"/>
    <n v="2032"/>
    <n v="258.32"/>
    <n v="524900"/>
    <n v="258.37"/>
    <n v="525000"/>
    <n v="5.0000000000011369E-2"/>
    <n v="1.9355837720660951E-4"/>
    <x v="107"/>
    <x v="1280"/>
    <x v="53"/>
    <n v="7"/>
    <x v="11"/>
    <x v="1"/>
  </r>
  <r>
    <n v="1738"/>
    <n v="6356250"/>
    <x v="0"/>
    <s v="10S"/>
    <s v="4501 Clarno Dr"/>
    <x v="15"/>
    <n v="3"/>
    <n v="2"/>
    <n v="1"/>
    <n v="2"/>
    <n v="2"/>
    <n v="1983"/>
    <n v="0.13800000000000001"/>
    <n v="1578"/>
    <n v="259.13"/>
    <n v="408900"/>
    <n v="282.64"/>
    <n v="446000"/>
    <n v="23.509999999999991"/>
    <n v="9.0726662293057508E-2"/>
    <x v="554"/>
    <x v="1281"/>
    <x v="53"/>
    <n v="7"/>
    <x v="11"/>
    <x v="20"/>
  </r>
  <r>
    <n v="1739"/>
    <n v="7649626"/>
    <x v="0"/>
    <s v="SWW"/>
    <s v="6306 Abilene Trl"/>
    <x v="15"/>
    <n v="4"/>
    <n v="3"/>
    <n v="1"/>
    <n v="2"/>
    <n v="2"/>
    <n v="1993"/>
    <n v="0.20200000000000001"/>
    <n v="3008"/>
    <n v="275.60000000000002"/>
    <n v="829000"/>
    <n v="310.83999999999997"/>
    <n v="935000"/>
    <n v="35.239999999999952"/>
    <n v="0.12786647314949184"/>
    <x v="524"/>
    <x v="1282"/>
    <x v="53"/>
    <n v="6"/>
    <x v="16"/>
    <x v="67"/>
  </r>
  <r>
    <n v="1740"/>
    <n v="2606121"/>
    <x v="0"/>
    <s v="NW"/>
    <s v="11100 Chateau Hill Hl"/>
    <x v="18"/>
    <n v="4"/>
    <n v="2"/>
    <n v="1"/>
    <n v="2"/>
    <n v="2"/>
    <n v="1983"/>
    <n v="0.249"/>
    <n v="2511"/>
    <n v="278.38"/>
    <n v="699000"/>
    <n v="311.43"/>
    <n v="782000"/>
    <n v="33.050000000000011"/>
    <n v="0.118722609382858"/>
    <x v="471"/>
    <x v="1283"/>
    <x v="53"/>
    <n v="4"/>
    <x v="4"/>
    <x v="22"/>
  </r>
  <r>
    <n v="1741"/>
    <n v="3199323"/>
    <x v="0"/>
    <s v="NE"/>
    <s v="1421 Dominique Dr"/>
    <x v="10"/>
    <n v="2"/>
    <n v="1"/>
    <n v="0"/>
    <n v="1"/>
    <n v="1"/>
    <n v="1983"/>
    <n v="0.218"/>
    <n v="925"/>
    <n v="291.89"/>
    <n v="270000"/>
    <n v="313.51"/>
    <n v="290000"/>
    <n v="21.620000000000005"/>
    <n v="7.4068998595361285E-2"/>
    <x v="64"/>
    <x v="1137"/>
    <x v="53"/>
    <n v="6"/>
    <x v="16"/>
    <x v="10"/>
  </r>
  <r>
    <n v="1742"/>
    <n v="3468887"/>
    <x v="0"/>
    <s v="1A"/>
    <s v="6300 Mesa Dr"/>
    <x v="34"/>
    <n v="4"/>
    <n v="3"/>
    <n v="1"/>
    <n v="3"/>
    <n v="2"/>
    <n v="2001"/>
    <n v="0.39700000000000002"/>
    <n v="4028"/>
    <n v="295.18"/>
    <n v="1189000"/>
    <n v="287.98"/>
    <n v="1160000"/>
    <n v="-7.1999999999999886"/>
    <n v="-2.4391896469950498E-2"/>
    <x v="304"/>
    <x v="399"/>
    <x v="53"/>
    <n v="39"/>
    <x v="34"/>
    <x v="45"/>
  </r>
  <r>
    <n v="1743"/>
    <n v="3706701"/>
    <x v="0"/>
    <s v="1A"/>
    <s v="5910 Mountain Villa Dr"/>
    <x v="34"/>
    <n v="5"/>
    <n v="4"/>
    <n v="0"/>
    <n v="2"/>
    <n v="2"/>
    <n v="1993"/>
    <n v="0.28000000000000003"/>
    <n v="4373"/>
    <n v="296.14"/>
    <n v="1295000"/>
    <n v="296.14"/>
    <n v="1295003"/>
    <n v="0"/>
    <n v="0"/>
    <x v="555"/>
    <x v="1284"/>
    <x v="53"/>
    <n v="3"/>
    <x v="3"/>
    <x v="1"/>
  </r>
  <r>
    <n v="1744"/>
    <n v="6272676"/>
    <x v="0"/>
    <s v="10N"/>
    <s v="711 Orland Blvd"/>
    <x v="31"/>
    <n v="2"/>
    <n v="1"/>
    <n v="0"/>
    <n v="0"/>
    <n v="1"/>
    <n v="1960"/>
    <n v="0.24399999999999999"/>
    <n v="1014"/>
    <n v="305.72000000000003"/>
    <n v="310000"/>
    <n v="337.77"/>
    <n v="342500"/>
    <n v="32.049999999999955"/>
    <n v="0.10483448907497041"/>
    <x v="466"/>
    <x v="1285"/>
    <x v="53"/>
    <n v="3"/>
    <x v="3"/>
    <x v="20"/>
  </r>
  <r>
    <n v="1745"/>
    <n v="7961062"/>
    <x v="0"/>
    <s v="1A"/>
    <s v="7518 Stonecliff Dr"/>
    <x v="34"/>
    <n v="4"/>
    <n v="3"/>
    <n v="1"/>
    <n v="2"/>
    <s v="M"/>
    <n v="1977"/>
    <n v="0.44500000000000001"/>
    <n v="4436"/>
    <n v="351.67"/>
    <n v="1560000"/>
    <n v="394.5"/>
    <n v="1750000"/>
    <n v="42.829999999999984"/>
    <n v="0.12179031478374608"/>
    <x v="556"/>
    <x v="1286"/>
    <x v="53"/>
    <n v="5"/>
    <x v="16"/>
    <x v="72"/>
  </r>
  <r>
    <n v="1746"/>
    <n v="5177629"/>
    <x v="0"/>
    <s v="10S"/>
    <s v="4808 Alta Loma Dr"/>
    <x v="15"/>
    <n v="3"/>
    <n v="2"/>
    <n v="0"/>
    <n v="2"/>
    <n v="1"/>
    <n v="1992"/>
    <n v="0.13"/>
    <n v="1427"/>
    <n v="371.41"/>
    <n v="529999"/>
    <n v="402.94"/>
    <n v="575000"/>
    <n v="31.529999999999973"/>
    <n v="8.4892706173770149E-2"/>
    <x v="557"/>
    <x v="1287"/>
    <x v="53"/>
    <n v="6"/>
    <x v="16"/>
    <x v="7"/>
  </r>
  <r>
    <n v="1747"/>
    <n v="4319441"/>
    <x v="0"/>
    <n v="3"/>
    <s v="4629 Ruiz St"/>
    <x v="20"/>
    <n v="3"/>
    <n v="2"/>
    <n v="1"/>
    <n v="2"/>
    <n v="2"/>
    <n v="2013"/>
    <n v="3.5999999999999997E-2"/>
    <n v="1537"/>
    <n v="374.11"/>
    <n v="575000"/>
    <n v="430.06"/>
    <n v="661000"/>
    <n v="55.949999999999989"/>
    <n v="0.14955494373312658"/>
    <x v="160"/>
    <x v="1288"/>
    <x v="53"/>
    <n v="3"/>
    <x v="3"/>
    <x v="22"/>
  </r>
  <r>
    <n v="1748"/>
    <n v="2868624"/>
    <x v="0"/>
    <s v="10N"/>
    <s v="810 Sahara Ave"/>
    <x v="31"/>
    <n v="3"/>
    <n v="2"/>
    <n v="0"/>
    <n v="1"/>
    <n v="1"/>
    <n v="1970"/>
    <n v="0.16300000000000001"/>
    <n v="1015"/>
    <n v="413.79"/>
    <n v="420000"/>
    <n v="443.35"/>
    <n v="450000"/>
    <n v="29.560000000000002"/>
    <n v="7.1437202445685008E-2"/>
    <x v="10"/>
    <x v="165"/>
    <x v="53"/>
    <n v="4"/>
    <x v="3"/>
    <x v="9"/>
  </r>
  <r>
    <n v="1749"/>
    <n v="5365733"/>
    <x v="0"/>
    <n v="4"/>
    <s v="5204 Huisache St #1"/>
    <x v="22"/>
    <n v="3"/>
    <n v="2"/>
    <n v="0"/>
    <n v="0"/>
    <n v="1"/>
    <n v="1946"/>
    <n v="0.06"/>
    <n v="1030"/>
    <n v="427.18"/>
    <n v="440000"/>
    <n v="446.6"/>
    <n v="460000"/>
    <n v="19.420000000000016"/>
    <n v="4.5460929818811779E-2"/>
    <x v="64"/>
    <x v="4"/>
    <x v="53"/>
    <n v="4"/>
    <x v="3"/>
    <x v="10"/>
  </r>
  <r>
    <n v="1750"/>
    <n v="3718275"/>
    <x v="0"/>
    <n v="6"/>
    <s v="2401 Euclid Ave"/>
    <x v="26"/>
    <n v="3"/>
    <n v="3"/>
    <n v="0"/>
    <n v="0"/>
    <s v="M"/>
    <n v="1950"/>
    <n v="0.17599999999999999"/>
    <n v="1724"/>
    <n v="434.98"/>
    <n v="749900"/>
    <n v="435.03"/>
    <n v="750000"/>
    <n v="4.9999999999954525E-2"/>
    <n v="1.1494781369247902E-4"/>
    <x v="107"/>
    <x v="1289"/>
    <x v="53"/>
    <n v="22"/>
    <x v="59"/>
    <x v="1"/>
  </r>
  <r>
    <n v="1751"/>
    <n v="2882788"/>
    <x v="0"/>
    <n v="7"/>
    <s v="2009 Dexter St"/>
    <x v="26"/>
    <n v="3"/>
    <n v="2"/>
    <n v="0"/>
    <n v="1"/>
    <n v="2"/>
    <n v="1953"/>
    <n v="0.20699999999999999"/>
    <n v="2847"/>
    <n v="447.84"/>
    <n v="1275000"/>
    <n v="456.62"/>
    <n v="1300000"/>
    <n v="8.7800000000000296"/>
    <n v="1.9605216148624576E-2"/>
    <x v="50"/>
    <x v="1290"/>
    <x v="53"/>
    <n v="2"/>
    <x v="159"/>
    <x v="19"/>
  </r>
  <r>
    <n v="1752"/>
    <n v="7401972"/>
    <x v="0"/>
    <n v="4"/>
    <s v="812 Keasbey St"/>
    <x v="22"/>
    <n v="2"/>
    <n v="1"/>
    <n v="0"/>
    <n v="1"/>
    <n v="1"/>
    <n v="1937"/>
    <n v="0.121"/>
    <n v="1277"/>
    <n v="450.27"/>
    <n v="575000"/>
    <n v="494.91"/>
    <n v="632000"/>
    <n v="44.640000000000043"/>
    <n v="9.9140515690585754E-2"/>
    <x v="189"/>
    <x v="1291"/>
    <x v="53"/>
    <n v="3"/>
    <x v="3"/>
    <x v="3"/>
  </r>
  <r>
    <n v="1753"/>
    <n v="9705105"/>
    <x v="0"/>
    <s v="1B"/>
    <s v="1411 Mohle Dr"/>
    <x v="37"/>
    <n v="3"/>
    <n v="3"/>
    <n v="0"/>
    <n v="2"/>
    <n v="2"/>
    <n v="1976"/>
    <n v="0.104"/>
    <n v="2327"/>
    <n v="494.2"/>
    <n v="1150000"/>
    <n v="541.47"/>
    <n v="1260000"/>
    <n v="47.270000000000039"/>
    <n v="9.5649534601376041E-2"/>
    <x v="558"/>
    <x v="1292"/>
    <x v="53"/>
    <n v="3"/>
    <x v="3"/>
    <x v="63"/>
  </r>
  <r>
    <n v="1754"/>
    <n v="1599698"/>
    <x v="0"/>
    <n v="4"/>
    <s v="5004 Strass Dr"/>
    <x v="34"/>
    <n v="3"/>
    <n v="2"/>
    <n v="0"/>
    <n v="0"/>
    <n v="1"/>
    <n v="1954"/>
    <n v="0.183"/>
    <n v="1544"/>
    <n v="501.94"/>
    <n v="775000"/>
    <n v="519.42999999999995"/>
    <n v="802000"/>
    <n v="17.489999999999952"/>
    <n v="3.4844802167589659E-2"/>
    <x v="191"/>
    <x v="1293"/>
    <x v="53"/>
    <n v="3"/>
    <x v="6"/>
    <x v="19"/>
  </r>
  <r>
    <n v="1755"/>
    <n v="5398185"/>
    <x v="0"/>
    <s v="UT"/>
    <s v="715 Harris Ave"/>
    <x v="32"/>
    <n v="3"/>
    <n v="3"/>
    <n v="1"/>
    <n v="0"/>
    <n v="2"/>
    <n v="1941"/>
    <n v="0.17499999999999999"/>
    <n v="2200"/>
    <n v="534.09"/>
    <n v="1175000"/>
    <n v="518.17999999999995"/>
    <n v="1140000"/>
    <n v="-15.910000000000082"/>
    <n v="-2.9788986874871429E-2"/>
    <x v="126"/>
    <x v="1294"/>
    <x v="53"/>
    <n v="116"/>
    <x v="147"/>
    <x v="36"/>
  </r>
  <r>
    <n v="1756"/>
    <n v="1319053"/>
    <x v="0"/>
    <n v="5"/>
    <s v="2202 E 2 1/2 St"/>
    <x v="24"/>
    <n v="2"/>
    <n v="1"/>
    <n v="0"/>
    <n v="0"/>
    <n v="1"/>
    <n v="1935"/>
    <n v="5.1999999999999998E-2"/>
    <n v="853"/>
    <n v="615.47"/>
    <n v="525000"/>
    <n v="609.61"/>
    <n v="520000"/>
    <n v="-5.8600000000000136"/>
    <n v="-9.5211789364225939E-3"/>
    <x v="22"/>
    <x v="704"/>
    <x v="53"/>
    <n v="9"/>
    <x v="11"/>
    <x v="6"/>
  </r>
  <r>
    <n v="1757"/>
    <n v="4054354"/>
    <x v="0"/>
    <n v="4"/>
    <s v="4313 Bellvue Ave"/>
    <x v="42"/>
    <n v="4"/>
    <n v="2"/>
    <n v="1"/>
    <n v="2"/>
    <n v="2"/>
    <n v="2014"/>
    <n v="0.15"/>
    <n v="2599"/>
    <n v="634.86"/>
    <n v="1650000"/>
    <n v="673.34"/>
    <n v="1750000"/>
    <n v="38.480000000000018"/>
    <n v="6.0611788425794691E-2"/>
    <x v="20"/>
    <x v="1295"/>
    <x v="53"/>
    <n v="2"/>
    <x v="6"/>
    <x v="14"/>
  </r>
  <r>
    <n v="1758"/>
    <n v="6703671"/>
    <x v="0"/>
    <s v="1B"/>
    <s v="613 W Lynn St"/>
    <x v="37"/>
    <n v="3"/>
    <n v="2"/>
    <n v="0"/>
    <n v="0"/>
    <n v="2"/>
    <n v="1920"/>
    <n v="0.23300000000000001"/>
    <n v="1448"/>
    <n v="966.16"/>
    <n v="1399000"/>
    <n v="949.59"/>
    <n v="1375000"/>
    <n v="-16.569999999999936"/>
    <n v="-1.7150368468990578E-2"/>
    <x v="266"/>
    <x v="1296"/>
    <x v="53"/>
    <n v="5"/>
    <x v="16"/>
    <x v="33"/>
  </r>
  <r>
    <n v="1759"/>
    <n v="3784400"/>
    <x v="0"/>
    <s v="NE"/>
    <s v="11345 Avering Ln"/>
    <x v="28"/>
    <n v="3"/>
    <n v="2"/>
    <n v="1"/>
    <n v="2"/>
    <n v="2"/>
    <n v="1994"/>
    <n v="0.186"/>
    <n v="2132"/>
    <n v="128.99"/>
    <n v="275000"/>
    <n v="153.85"/>
    <n v="328000"/>
    <n v="24.859999999999985"/>
    <n v="0.19272811845879512"/>
    <x v="505"/>
    <x v="1297"/>
    <x v="54"/>
    <n v="0"/>
    <x v="1"/>
    <x v="3"/>
  </r>
  <r>
    <n v="1760"/>
    <n v="7325699"/>
    <x v="0"/>
    <s v="RN"/>
    <s v="8003 Davis Mountain Pass"/>
    <x v="2"/>
    <n v="4"/>
    <n v="2"/>
    <n v="1"/>
    <n v="2"/>
    <n v="2"/>
    <n v="1994"/>
    <n v="0.16"/>
    <n v="2451"/>
    <n v="173.36"/>
    <n v="424900"/>
    <n v="189.72"/>
    <n v="465000"/>
    <n v="16.359999999999985"/>
    <n v="9.4370096908167875E-2"/>
    <x v="2"/>
    <x v="1298"/>
    <x v="54"/>
    <n v="4"/>
    <x v="4"/>
    <x v="2"/>
  </r>
  <r>
    <n v="1761"/>
    <n v="4925669"/>
    <x v="0"/>
    <s v="RN"/>
    <s v="3413 Indigo Waters Dr"/>
    <x v="29"/>
    <n v="4"/>
    <n v="4"/>
    <n v="0"/>
    <n v="2"/>
    <n v="2"/>
    <n v="2002"/>
    <n v="0.24399999999999999"/>
    <n v="3485"/>
    <n v="186.51"/>
    <n v="650000"/>
    <n v="205.16"/>
    <n v="715000"/>
    <n v="18.650000000000006"/>
    <n v="9.9994638357192675E-2"/>
    <x v="192"/>
    <x v="1001"/>
    <x v="54"/>
    <n v="4"/>
    <x v="4"/>
    <x v="44"/>
  </r>
  <r>
    <n v="1762"/>
    <n v="1201067"/>
    <x v="0"/>
    <s v="SC"/>
    <s v="8801 Slater Dr"/>
    <x v="35"/>
    <n v="4"/>
    <n v="2"/>
    <n v="1"/>
    <n v="2"/>
    <n v="2"/>
    <n v="2017"/>
    <n v="0.129"/>
    <n v="2223"/>
    <n v="186.68"/>
    <n v="415000"/>
    <n v="186.68"/>
    <n v="415000"/>
    <n v="0"/>
    <n v="0"/>
    <x v="1"/>
    <x v="1"/>
    <x v="54"/>
    <n v="0"/>
    <x v="1"/>
    <x v="1"/>
  </r>
  <r>
    <n v="1763"/>
    <n v="6161559"/>
    <x v="0"/>
    <s v="NE"/>
    <s v="2008 Nestlewood Dr"/>
    <x v="28"/>
    <n v="4"/>
    <n v="3"/>
    <n v="0"/>
    <n v="2"/>
    <n v="2"/>
    <n v="2012"/>
    <n v="0.10100000000000001"/>
    <n v="1919"/>
    <n v="190.2"/>
    <n v="365000"/>
    <n v="192.81"/>
    <n v="370000"/>
    <n v="2.6100000000000136"/>
    <n v="1.3722397476340766E-2"/>
    <x v="15"/>
    <x v="1299"/>
    <x v="54"/>
    <n v="0"/>
    <x v="1"/>
    <x v="12"/>
  </r>
  <r>
    <n v="1764"/>
    <n v="5651412"/>
    <x v="0"/>
    <s v="HD"/>
    <s v="13475 Mesa Verde Dr"/>
    <x v="7"/>
    <n v="4"/>
    <n v="3"/>
    <n v="0"/>
    <n v="2"/>
    <n v="1"/>
    <n v="2014"/>
    <n v="0.17799999999999999"/>
    <n v="2773"/>
    <n v="198.31"/>
    <n v="549900"/>
    <n v="219.98"/>
    <n v="610000"/>
    <n v="21.669999999999987"/>
    <n v="0.10927335989107956"/>
    <x v="559"/>
    <x v="1300"/>
    <x v="54"/>
    <n v="4"/>
    <x v="4"/>
    <x v="30"/>
  </r>
  <r>
    <n v="1765"/>
    <n v="5065384"/>
    <x v="0"/>
    <s v="PF"/>
    <s v="520 falkland Trce"/>
    <x v="45"/>
    <n v="3"/>
    <n v="2"/>
    <n v="0"/>
    <n v="2"/>
    <n v="1"/>
    <n v="2020"/>
    <n v="0.11700000000000001"/>
    <n v="1710"/>
    <n v="201.06"/>
    <n v="343817"/>
    <n v="188.78"/>
    <n v="322815"/>
    <n v="-12.280000000000001"/>
    <n v="-6.1076295633144338E-2"/>
    <x v="560"/>
    <x v="1301"/>
    <x v="54"/>
    <n v="12"/>
    <x v="10"/>
    <x v="11"/>
  </r>
  <r>
    <n v="1766"/>
    <n v="4492572"/>
    <x v="0"/>
    <s v="LS"/>
    <s v="19108 Fernando Trl"/>
    <x v="11"/>
    <n v="3"/>
    <n v="3"/>
    <n v="1"/>
    <n v="2"/>
    <n v="2"/>
    <n v="2020"/>
    <n v="0.23"/>
    <n v="2745"/>
    <n v="207.43"/>
    <n v="569390"/>
    <n v="202.73"/>
    <n v="556500"/>
    <n v="-4.7000000000000171"/>
    <n v="-2.2658246155329589E-2"/>
    <x v="561"/>
    <x v="1302"/>
    <x v="54"/>
    <n v="34"/>
    <x v="65"/>
    <x v="17"/>
  </r>
  <r>
    <n v="1767"/>
    <n v="3063748"/>
    <x v="0"/>
    <s v="SWW"/>
    <s v="8009 Cutler Ridge Pl"/>
    <x v="15"/>
    <n v="3"/>
    <n v="2"/>
    <n v="1"/>
    <n v="2"/>
    <n v="2"/>
    <n v="1991"/>
    <n v="0.159"/>
    <n v="2297"/>
    <n v="211.14"/>
    <n v="485000"/>
    <n v="256.86"/>
    <n v="590000"/>
    <n v="45.720000000000027"/>
    <n v="0.21653878942881516"/>
    <x v="562"/>
    <x v="1303"/>
    <x v="54"/>
    <n v="4"/>
    <x v="4"/>
    <x v="67"/>
  </r>
  <r>
    <n v="1768"/>
    <n v="5284917"/>
    <x v="0"/>
    <s v="3E"/>
    <s v="7420 Cordoba Dr"/>
    <x v="1"/>
    <n v="3"/>
    <n v="2"/>
    <n v="1"/>
    <n v="2"/>
    <n v="2"/>
    <n v="2020"/>
    <n v="0.155"/>
    <n v="2277"/>
    <n v="213.39"/>
    <n v="485900"/>
    <n v="213.39"/>
    <n v="485900"/>
    <n v="0"/>
    <n v="0"/>
    <x v="1"/>
    <x v="1"/>
    <x v="54"/>
    <n v="0"/>
    <x v="1"/>
    <x v="1"/>
  </r>
  <r>
    <n v="1769"/>
    <n v="5627017"/>
    <x v="0"/>
    <s v="SWE"/>
    <s v="11905 Cherisse Dr"/>
    <x v="13"/>
    <n v="5"/>
    <n v="2"/>
    <n v="1"/>
    <n v="2"/>
    <n v="2"/>
    <n v="2006"/>
    <n v="0.159"/>
    <n v="3004"/>
    <n v="216.34"/>
    <n v="649900"/>
    <n v="224.7"/>
    <n v="675000"/>
    <n v="8.3599999999999852"/>
    <n v="3.8642876952944369E-2"/>
    <x v="76"/>
    <x v="1304"/>
    <x v="54"/>
    <n v="3"/>
    <x v="6"/>
    <x v="19"/>
  </r>
  <r>
    <n v="1770"/>
    <n v="4258251"/>
    <x v="0"/>
    <s v="N"/>
    <s v="13401 Anarosa Loop"/>
    <x v="6"/>
    <n v="3"/>
    <n v="2"/>
    <n v="0"/>
    <n v="2"/>
    <n v="1"/>
    <n v="1995"/>
    <n v="0.158"/>
    <n v="2300"/>
    <n v="217.39"/>
    <n v="500000"/>
    <n v="221.74"/>
    <n v="510000"/>
    <n v="4.3500000000000227"/>
    <n v="2.001012006072047E-2"/>
    <x v="4"/>
    <x v="794"/>
    <x v="54"/>
    <n v="2"/>
    <x v="6"/>
    <x v="4"/>
  </r>
  <r>
    <n v="1771"/>
    <n v="1799496"/>
    <x v="0"/>
    <s v="HD"/>
    <s v="129 Noahs Ct"/>
    <x v="7"/>
    <n v="4"/>
    <n v="3"/>
    <n v="1"/>
    <n v="3"/>
    <n v="1"/>
    <n v="2017"/>
    <n v="0.33"/>
    <n v="3378"/>
    <n v="222.02"/>
    <n v="750000"/>
    <n v="259.02999999999997"/>
    <n v="875000"/>
    <n v="37.009999999999962"/>
    <n v="0.16669669399153211"/>
    <x v="517"/>
    <x v="1014"/>
    <x v="54"/>
    <n v="4"/>
    <x v="4"/>
    <x v="68"/>
  </r>
  <r>
    <n v="1772"/>
    <n v="5894508"/>
    <x v="0"/>
    <s v="LS"/>
    <s v="5309 Buchanan Draw Rd"/>
    <x v="11"/>
    <n v="4"/>
    <n v="3"/>
    <n v="0"/>
    <n v="2"/>
    <n v="1.5"/>
    <n v="2016"/>
    <n v="0.157"/>
    <n v="2459"/>
    <n v="223.67"/>
    <n v="550000"/>
    <n v="244"/>
    <n v="600000"/>
    <n v="20.330000000000013"/>
    <n v="9.089283319175577E-2"/>
    <x v="114"/>
    <x v="1305"/>
    <x v="54"/>
    <n v="4"/>
    <x v="3"/>
    <x v="15"/>
  </r>
  <r>
    <n v="1773"/>
    <n v="6229154"/>
    <x v="0"/>
    <s v="LS"/>
    <s v="14908 Oklahoma St"/>
    <x v="16"/>
    <n v="3"/>
    <n v="2"/>
    <n v="1"/>
    <n v="2"/>
    <n v="2"/>
    <n v="2020"/>
    <n v="0.17599999999999999"/>
    <n v="2292"/>
    <n v="239.53"/>
    <n v="549000"/>
    <n v="241.62"/>
    <n v="553800"/>
    <n v="2.0900000000000034"/>
    <n v="8.7254206153717841E-3"/>
    <x v="563"/>
    <x v="1306"/>
    <x v="54"/>
    <n v="26"/>
    <x v="98"/>
    <x v="12"/>
  </r>
  <r>
    <n v="1774"/>
    <n v="6642268"/>
    <x v="0"/>
    <s v="N"/>
    <s v="3607 Oak Creek Dr"/>
    <x v="6"/>
    <n v="3"/>
    <n v="2"/>
    <n v="0"/>
    <n v="2"/>
    <n v="1"/>
    <n v="1982"/>
    <n v="0.156"/>
    <n v="1654"/>
    <n v="241.84"/>
    <n v="399999"/>
    <n v="287.18"/>
    <n v="475000"/>
    <n v="45.34"/>
    <n v="0.18747932517366855"/>
    <x v="564"/>
    <x v="1307"/>
    <x v="54"/>
    <n v="6"/>
    <x v="32"/>
    <x v="23"/>
  </r>
  <r>
    <n v="1775"/>
    <n v="5802369"/>
    <x v="0"/>
    <s v="2N"/>
    <s v="11405 Ruffed Grouse Dr"/>
    <x v="19"/>
    <n v="3"/>
    <n v="2"/>
    <n v="1"/>
    <n v="2"/>
    <n v="2"/>
    <n v="1983"/>
    <n v="0.16700000000000001"/>
    <n v="1411"/>
    <n v="255.07"/>
    <n v="359900"/>
    <n v="297.66000000000003"/>
    <n v="420000"/>
    <n v="42.590000000000032"/>
    <n v="0.16697377190575149"/>
    <x v="559"/>
    <x v="1308"/>
    <x v="54"/>
    <n v="4"/>
    <x v="4"/>
    <x v="30"/>
  </r>
  <r>
    <n v="1776"/>
    <n v="5955407"/>
    <x v="0"/>
    <s v="10S"/>
    <s v="4501 Muskdeer Dr"/>
    <x v="15"/>
    <n v="3"/>
    <n v="2"/>
    <n v="0"/>
    <n v="2"/>
    <n v="1"/>
    <n v="1994"/>
    <n v="0.26300000000000001"/>
    <n v="1656"/>
    <n v="262.62"/>
    <n v="434900"/>
    <n v="332.13"/>
    <n v="550000"/>
    <n v="69.509999999999991"/>
    <n v="0.26467900388393872"/>
    <x v="565"/>
    <x v="1309"/>
    <x v="54"/>
    <n v="4"/>
    <x v="4"/>
    <x v="49"/>
  </r>
  <r>
    <n v="1777"/>
    <n v="3493008"/>
    <x v="0"/>
    <s v="2N"/>
    <s v="1008 Rebbeca Dr"/>
    <x v="19"/>
    <n v="3"/>
    <n v="2"/>
    <n v="0"/>
    <n v="2"/>
    <n v="1"/>
    <n v="1968"/>
    <n v="0.25800000000000001"/>
    <n v="2017"/>
    <n v="262.77"/>
    <n v="530000"/>
    <n v="273.67"/>
    <n v="552000"/>
    <n v="10.900000000000034"/>
    <n v="4.1481143205084427E-2"/>
    <x v="265"/>
    <x v="1310"/>
    <x v="54"/>
    <n v="3"/>
    <x v="3"/>
    <x v="10"/>
  </r>
  <r>
    <n v="1778"/>
    <n v="6202036"/>
    <x v="0"/>
    <s v="HD"/>
    <s v="9823 Buckskin Trl"/>
    <x v="7"/>
    <n v="3"/>
    <n v="2"/>
    <n v="0"/>
    <n v="0"/>
    <n v="1"/>
    <n v="1988"/>
    <n v="1.0469999999999999"/>
    <n v="1455"/>
    <n v="264.60000000000002"/>
    <n v="385000"/>
    <n v="288.66000000000003"/>
    <n v="420000"/>
    <n v="24.060000000000002"/>
    <n v="9.0929705215419501E-2"/>
    <x v="67"/>
    <x v="1305"/>
    <x v="54"/>
    <n v="1"/>
    <x v="5"/>
    <x v="20"/>
  </r>
  <r>
    <n v="1779"/>
    <n v="1726935"/>
    <x v="0"/>
    <s v="N"/>
    <s v="12741 Council Bluff Dr"/>
    <x v="6"/>
    <n v="3"/>
    <n v="2"/>
    <n v="1"/>
    <n v="2"/>
    <n v="2"/>
    <n v="1998"/>
    <n v="0.13300000000000001"/>
    <n v="1772"/>
    <n v="265.18"/>
    <n v="469900"/>
    <n v="341.42"/>
    <n v="605000"/>
    <n v="76.240000000000009"/>
    <n v="0.28750282826759183"/>
    <x v="566"/>
    <x v="1311"/>
    <x v="54"/>
    <n v="4"/>
    <x v="3"/>
    <x v="54"/>
  </r>
  <r>
    <n v="1780"/>
    <n v="7331038"/>
    <x v="0"/>
    <s v="1A"/>
    <s v="6108 Bon Terra Dr"/>
    <x v="34"/>
    <n v="4"/>
    <n v="3"/>
    <n v="0"/>
    <n v="2"/>
    <n v="2"/>
    <n v="1985"/>
    <n v="0.28699999999999998"/>
    <n v="3041"/>
    <n v="282.77"/>
    <n v="859900"/>
    <n v="279.51"/>
    <n v="850000"/>
    <n v="-3.2599999999999909"/>
    <n v="-1.1528804328606257E-2"/>
    <x v="127"/>
    <x v="1312"/>
    <x v="54"/>
    <n v="6"/>
    <x v="182"/>
    <x v="0"/>
  </r>
  <r>
    <n v="1781"/>
    <n v="5745690"/>
    <x v="0"/>
    <s v="1N"/>
    <s v="12013 Carmel Park Ln"/>
    <x v="6"/>
    <n v="3"/>
    <n v="2"/>
    <n v="0"/>
    <n v="2"/>
    <n v="2"/>
    <n v="1980"/>
    <n v="0.22"/>
    <n v="1547"/>
    <n v="283.45"/>
    <n v="438500"/>
    <n v="308.33999999999997"/>
    <n v="477000"/>
    <n v="24.889999999999986"/>
    <n v="8.7810901393543792E-2"/>
    <x v="567"/>
    <x v="1313"/>
    <x v="54"/>
    <n v="2"/>
    <x v="5"/>
    <x v="2"/>
  </r>
  <r>
    <n v="1782"/>
    <n v="3434255"/>
    <x v="0"/>
    <s v="2N"/>
    <s v="11222 Blossom Bell Dr"/>
    <x v="19"/>
    <n v="4"/>
    <n v="2"/>
    <n v="0"/>
    <n v="2"/>
    <n v="1"/>
    <n v="1978"/>
    <n v="0.159"/>
    <n v="1600"/>
    <n v="311.88"/>
    <n v="499000"/>
    <n v="321.88"/>
    <n v="515000"/>
    <n v="10"/>
    <n v="3.2063614210593817E-2"/>
    <x v="9"/>
    <x v="1314"/>
    <x v="54"/>
    <n v="4"/>
    <x v="4"/>
    <x v="8"/>
  </r>
  <r>
    <n v="1783"/>
    <n v="1643319"/>
    <x v="0"/>
    <s v="10N"/>
    <s v="506 Colonial Park Blvd"/>
    <x v="31"/>
    <n v="3"/>
    <n v="2"/>
    <n v="0"/>
    <n v="2"/>
    <n v="1"/>
    <n v="2005"/>
    <n v="0.13400000000000001"/>
    <n v="1369"/>
    <n v="314.02"/>
    <n v="429900"/>
    <n v="351.35"/>
    <n v="481000"/>
    <n v="37.330000000000041"/>
    <n v="0.11887777848544692"/>
    <x v="568"/>
    <x v="1315"/>
    <x v="54"/>
    <n v="6"/>
    <x v="16"/>
    <x v="15"/>
  </r>
  <r>
    <n v="1784"/>
    <n v="6621928"/>
    <x v="0"/>
    <n v="3"/>
    <s v="7303 Bennett Ave #1"/>
    <x v="12"/>
    <n v="3"/>
    <n v="2"/>
    <n v="0"/>
    <n v="0"/>
    <n v="1"/>
    <n v="1998"/>
    <n v="0.188"/>
    <n v="1184"/>
    <n v="316.3"/>
    <n v="374500"/>
    <n v="338.26"/>
    <n v="400500"/>
    <n v="21.95999999999998"/>
    <n v="6.9427758457160857E-2"/>
    <x v="92"/>
    <x v="1316"/>
    <x v="54"/>
    <n v="35"/>
    <x v="65"/>
    <x v="19"/>
  </r>
  <r>
    <n v="1785"/>
    <n v="8531868"/>
    <x v="0"/>
    <s v="W"/>
    <s v="4617 Foster Ranch Rd"/>
    <x v="17"/>
    <n v="3"/>
    <n v="2"/>
    <n v="0"/>
    <n v="2"/>
    <n v="1"/>
    <n v="1999"/>
    <n v="0.218"/>
    <n v="1849"/>
    <n v="323.95999999999998"/>
    <n v="599000"/>
    <n v="324.5"/>
    <n v="600000"/>
    <n v="0.54000000000002046"/>
    <n v="1.6668724533893706E-3"/>
    <x v="96"/>
    <x v="1317"/>
    <x v="54"/>
    <n v="36"/>
    <x v="45"/>
    <x v="1"/>
  </r>
  <r>
    <n v="1786"/>
    <n v="9563656"/>
    <x v="0"/>
    <s v="10N"/>
    <s v="5103 Suburban Dr"/>
    <x v="31"/>
    <n v="3"/>
    <n v="2"/>
    <n v="0"/>
    <n v="2"/>
    <n v="1"/>
    <n v="1975"/>
    <n v="0.184"/>
    <n v="1202"/>
    <n v="328.62"/>
    <n v="395000"/>
    <n v="415.97"/>
    <n v="500000"/>
    <n v="87.350000000000023"/>
    <n v="0.26580853265169502"/>
    <x v="562"/>
    <x v="1318"/>
    <x v="54"/>
    <n v="3"/>
    <x v="3"/>
    <x v="67"/>
  </r>
  <r>
    <n v="1787"/>
    <n v="6076889"/>
    <x v="0"/>
    <s v="10N"/>
    <s v="608 Old Stone Rd"/>
    <x v="31"/>
    <n v="3"/>
    <n v="2"/>
    <n v="0"/>
    <n v="2"/>
    <n v="1"/>
    <n v="1973"/>
    <n v="0.161"/>
    <n v="1307"/>
    <n v="344.3"/>
    <n v="450000"/>
    <n v="386.38"/>
    <n v="505000"/>
    <n v="42.079999999999984"/>
    <n v="0.12221899506244549"/>
    <x v="75"/>
    <x v="1319"/>
    <x v="54"/>
    <n v="8"/>
    <x v="2"/>
    <x v="3"/>
  </r>
  <r>
    <n v="1788"/>
    <n v="9097636"/>
    <x v="0"/>
    <s v="10N"/>
    <s v="2101 Falcon Hill Dr"/>
    <x v="31"/>
    <n v="3"/>
    <n v="2"/>
    <n v="0"/>
    <n v="2"/>
    <n v="1"/>
    <n v="1968"/>
    <n v="0.28199999999999997"/>
    <n v="1666"/>
    <n v="345.08"/>
    <n v="574900"/>
    <n v="345.08"/>
    <n v="574900"/>
    <n v="0"/>
    <n v="0"/>
    <x v="1"/>
    <x v="1"/>
    <x v="54"/>
    <n v="62"/>
    <x v="134"/>
    <x v="1"/>
  </r>
  <r>
    <n v="1789"/>
    <n v="8784539"/>
    <x v="0"/>
    <s v="1N"/>
    <s v="5704 Sierra Madre"/>
    <x v="14"/>
    <n v="3"/>
    <n v="2"/>
    <n v="0"/>
    <n v="2"/>
    <n v="1"/>
    <n v="1968"/>
    <n v="0.44600000000000001"/>
    <n v="1524"/>
    <n v="347.11"/>
    <n v="529000"/>
    <n v="377.3"/>
    <n v="575000"/>
    <n v="30.189999999999998"/>
    <n v="8.6975310420327842E-2"/>
    <x v="142"/>
    <x v="595"/>
    <x v="54"/>
    <n v="6"/>
    <x v="20"/>
    <x v="7"/>
  </r>
  <r>
    <n v="1790"/>
    <n v="9918201"/>
    <x v="0"/>
    <s v="8E"/>
    <s v="3503 Day Star Cv"/>
    <x v="23"/>
    <n v="4"/>
    <n v="3"/>
    <n v="1"/>
    <n v="2"/>
    <n v="2"/>
    <n v="1984"/>
    <n v="0.27400000000000002"/>
    <n v="3818"/>
    <n v="352.28"/>
    <n v="1345000"/>
    <n v="314.3"/>
    <n v="1200000"/>
    <n v="-37.979999999999961"/>
    <n v="-0.1078119677529237"/>
    <x v="569"/>
    <x v="1320"/>
    <x v="54"/>
    <n v="319"/>
    <x v="183"/>
    <x v="76"/>
  </r>
  <r>
    <n v="1791"/>
    <n v="3166768"/>
    <x v="0"/>
    <n v="3"/>
    <s v="6809 Wake Forest Ln"/>
    <x v="20"/>
    <n v="3"/>
    <n v="2"/>
    <n v="0"/>
    <n v="0"/>
    <n v="1"/>
    <n v="1961"/>
    <n v="0.158"/>
    <n v="1350"/>
    <n v="355.56"/>
    <n v="480000"/>
    <n v="355.56"/>
    <n v="480000"/>
    <n v="0"/>
    <n v="0"/>
    <x v="1"/>
    <x v="1"/>
    <x v="54"/>
    <n v="6"/>
    <x v="32"/>
    <x v="1"/>
  </r>
  <r>
    <n v="1792"/>
    <n v="8026885"/>
    <x v="0"/>
    <n v="3"/>
    <s v="1102 CLAYTON Ln"/>
    <x v="20"/>
    <n v="3"/>
    <n v="2"/>
    <n v="0"/>
    <n v="0"/>
    <n v="1"/>
    <n v="1952"/>
    <n v="0"/>
    <n v="1034"/>
    <n v="372.34"/>
    <n v="385000"/>
    <n v="377.18"/>
    <n v="390000"/>
    <n v="4.8400000000000318"/>
    <n v="1.2998871998710942E-2"/>
    <x v="15"/>
    <x v="125"/>
    <x v="54"/>
    <n v="10"/>
    <x v="28"/>
    <x v="12"/>
  </r>
  <r>
    <n v="1793"/>
    <n v="3169966"/>
    <x v="0"/>
    <n v="6"/>
    <s v="3307 Garden Villa Ln"/>
    <x v="26"/>
    <n v="4"/>
    <n v="2"/>
    <n v="0"/>
    <n v="0"/>
    <n v="1"/>
    <n v="1962"/>
    <n v="0.16900000000000001"/>
    <n v="1892"/>
    <n v="409.62"/>
    <n v="775000"/>
    <n v="462.47"/>
    <n v="875000"/>
    <n v="52.850000000000023"/>
    <n v="0.12902202040915978"/>
    <x v="20"/>
    <x v="1321"/>
    <x v="54"/>
    <n v="1"/>
    <x v="5"/>
    <x v="14"/>
  </r>
  <r>
    <n v="1794"/>
    <n v="1889230"/>
    <x v="0"/>
    <n v="3"/>
    <s v="5201 Knight Cir"/>
    <x v="20"/>
    <n v="2"/>
    <n v="2"/>
    <n v="0"/>
    <n v="0"/>
    <n v="1"/>
    <n v="1955"/>
    <n v="0.35299999999999998"/>
    <n v="1198"/>
    <n v="416.53"/>
    <n v="499000"/>
    <n v="448.25"/>
    <n v="537000"/>
    <n v="31.720000000000027"/>
    <n v="7.6152978176842079E-2"/>
    <x v="14"/>
    <x v="1322"/>
    <x v="54"/>
    <n v="4"/>
    <x v="4"/>
    <x v="2"/>
  </r>
  <r>
    <n v="1795"/>
    <n v="1859817"/>
    <x v="0"/>
    <s v="10N"/>
    <s v="4704 Menchaca Rd"/>
    <x v="31"/>
    <n v="4"/>
    <n v="3"/>
    <n v="0"/>
    <n v="1"/>
    <n v="1"/>
    <n v="1958"/>
    <n v="0.23699999999999999"/>
    <n v="1719"/>
    <n v="421.76"/>
    <n v="725000"/>
    <n v="406.81"/>
    <n v="699300"/>
    <n v="-14.949999999999989"/>
    <n v="-3.5446699544764766E-2"/>
    <x v="570"/>
    <x v="1323"/>
    <x v="54"/>
    <n v="48"/>
    <x v="37"/>
    <x v="33"/>
  </r>
  <r>
    <n v="1796"/>
    <n v="2099009"/>
    <x v="0"/>
    <s v="1B"/>
    <s v="608 Upson St"/>
    <x v="37"/>
    <n v="4"/>
    <n v="3"/>
    <n v="1"/>
    <n v="1"/>
    <n v="2"/>
    <n v="2001"/>
    <n v="0.14799999999999999"/>
    <n v="2823"/>
    <n v="441.73"/>
    <n v="1247000"/>
    <n v="449.88"/>
    <n v="1270000"/>
    <n v="8.1499999999999773"/>
    <n v="1.8450184501844966E-2"/>
    <x v="323"/>
    <x v="1324"/>
    <x v="54"/>
    <n v="32"/>
    <x v="76"/>
    <x v="19"/>
  </r>
  <r>
    <n v="1797"/>
    <n v="5397829"/>
    <x v="0"/>
    <n v="4"/>
    <s v="4607 ROSEDALE Ave"/>
    <x v="42"/>
    <n v="3"/>
    <n v="2"/>
    <n v="0"/>
    <n v="2"/>
    <n v="2"/>
    <n v="1941"/>
    <n v="0.156"/>
    <n v="1775"/>
    <n v="474.93"/>
    <n v="843000"/>
    <n v="463.66"/>
    <n v="823000"/>
    <n v="-11.269999999999982"/>
    <n v="-2.3729812814519996E-2"/>
    <x v="120"/>
    <x v="1325"/>
    <x v="54"/>
    <n v="39"/>
    <x v="61"/>
    <x v="11"/>
  </r>
  <r>
    <n v="1798"/>
    <n v="8116871"/>
    <x v="0"/>
    <n v="4"/>
    <s v="4524 Avenue D"/>
    <x v="22"/>
    <n v="3"/>
    <n v="2"/>
    <n v="0"/>
    <n v="2"/>
    <n v="1"/>
    <n v="1983"/>
    <n v="0.154"/>
    <n v="1456"/>
    <n v="504.81"/>
    <n v="735000"/>
    <n v="525.41"/>
    <n v="765000"/>
    <n v="20.599999999999966"/>
    <n v="4.0807432499356124E-2"/>
    <x v="10"/>
    <x v="1326"/>
    <x v="54"/>
    <n v="3"/>
    <x v="130"/>
    <x v="9"/>
  </r>
  <r>
    <n v="1799"/>
    <n v="3558331"/>
    <x v="0"/>
    <s v="SC"/>
    <s v="9020 Bird Brook Ln"/>
    <x v="35"/>
    <n v="4"/>
    <n v="2"/>
    <n v="1"/>
    <n v="2"/>
    <n v="2"/>
    <n v="2014"/>
    <n v="0.11700000000000001"/>
    <n v="2305"/>
    <n v="149.66999999999999"/>
    <n v="345000"/>
    <n v="193.06"/>
    <n v="445000"/>
    <n v="43.390000000000015"/>
    <n v="0.28990445647090279"/>
    <x v="20"/>
    <x v="1327"/>
    <x v="55"/>
    <n v="5"/>
    <x v="16"/>
    <x v="14"/>
  </r>
  <r>
    <n v="1800"/>
    <n v="8389025"/>
    <x v="0"/>
    <s v="HD"/>
    <s v="130 Empire Ct"/>
    <x v="7"/>
    <n v="4"/>
    <n v="3"/>
    <n v="1"/>
    <n v="3"/>
    <n v="1.5"/>
    <n v="2007"/>
    <n v="0.32600000000000001"/>
    <n v="3633"/>
    <n v="165.15"/>
    <n v="600000"/>
    <n v="203.69"/>
    <n v="740000"/>
    <n v="38.539999999999992"/>
    <n v="0.23336360884044802"/>
    <x v="528"/>
    <x v="1328"/>
    <x v="55"/>
    <n v="4"/>
    <x v="4"/>
    <x v="70"/>
  </r>
  <r>
    <n v="1801"/>
    <n v="1711080"/>
    <x v="0"/>
    <s v="W"/>
    <s v="7600 Roaring Springs Dr"/>
    <x v="30"/>
    <n v="3"/>
    <n v="3"/>
    <n v="1"/>
    <n v="2"/>
    <n v="2"/>
    <n v="2005"/>
    <n v="0.32600000000000001"/>
    <n v="3425"/>
    <n v="174.89"/>
    <n v="599000"/>
    <n v="219.85"/>
    <n v="753000"/>
    <n v="44.960000000000008"/>
    <n v="0.25707587626508099"/>
    <x v="571"/>
    <x v="1329"/>
    <x v="55"/>
    <n v="5"/>
    <x v="4"/>
    <x v="16"/>
  </r>
  <r>
    <n v="1802"/>
    <n v="2890700"/>
    <x v="0"/>
    <s v="LS"/>
    <s v="301 Flamingo Dr"/>
    <x v="16"/>
    <n v="3"/>
    <n v="2"/>
    <n v="1"/>
    <n v="2"/>
    <n v="3"/>
    <n v="1999"/>
    <n v="0.27600000000000002"/>
    <n v="2395"/>
    <n v="177.41"/>
    <n v="424900"/>
    <n v="187.89"/>
    <n v="450000"/>
    <n v="10.47999999999999"/>
    <n v="5.9072205625387467E-2"/>
    <x v="76"/>
    <x v="1330"/>
    <x v="55"/>
    <n v="5"/>
    <x v="16"/>
    <x v="19"/>
  </r>
  <r>
    <n v="1803"/>
    <n v="7555886"/>
    <x v="0"/>
    <s v="CLS"/>
    <s v="10520 Dunham Forest Rd"/>
    <x v="27"/>
    <n v="3"/>
    <n v="2"/>
    <n v="1"/>
    <n v="2"/>
    <n v="2"/>
    <n v="2002"/>
    <n v="0.127"/>
    <n v="2184"/>
    <n v="178.11"/>
    <n v="389000"/>
    <n v="210.62"/>
    <n v="460000"/>
    <n v="32.509999999999991"/>
    <n v="0.18252765145135022"/>
    <x v="250"/>
    <x v="1331"/>
    <x v="55"/>
    <n v="6"/>
    <x v="32"/>
    <x v="21"/>
  </r>
  <r>
    <n v="1804"/>
    <n v="3228016"/>
    <x v="0"/>
    <s v="NW"/>
    <s v="13001 Hymeadow Dr #21"/>
    <x v="3"/>
    <n v="3"/>
    <n v="2"/>
    <n v="1"/>
    <n v="1"/>
    <n v="2"/>
    <n v="2015"/>
    <n v="2.9000000000000001E-2"/>
    <n v="2096"/>
    <n v="183.64"/>
    <n v="384900"/>
    <n v="186.55"/>
    <n v="391000"/>
    <n v="2.910000000000025"/>
    <n v="1.5846220866913664E-2"/>
    <x v="161"/>
    <x v="1332"/>
    <x v="55"/>
    <n v="0"/>
    <x v="1"/>
    <x v="12"/>
  </r>
  <r>
    <n v="1805"/>
    <n v="5082281"/>
    <x v="0"/>
    <s v="HD"/>
    <s v="11951 Mesa Verde Dr"/>
    <x v="7"/>
    <n v="5"/>
    <n v="5"/>
    <n v="1"/>
    <n v="4"/>
    <n v="2"/>
    <n v="2020"/>
    <n v="0.28000000000000003"/>
    <n v="4148"/>
    <n v="183.88"/>
    <n v="762724"/>
    <n v="192.56"/>
    <n v="798721"/>
    <n v="8.6800000000000068"/>
    <n v="4.7204698716554312E-2"/>
    <x v="572"/>
    <x v="1333"/>
    <x v="55"/>
    <n v="65"/>
    <x v="49"/>
    <x v="20"/>
  </r>
  <r>
    <n v="1806"/>
    <n v="8691430"/>
    <x v="0"/>
    <s v="SWW"/>
    <s v="8908 Wampton Way"/>
    <x v="15"/>
    <n v="4"/>
    <n v="2"/>
    <n v="1"/>
    <n v="2"/>
    <n v="2"/>
    <n v="2000"/>
    <n v="0.13700000000000001"/>
    <n v="2387"/>
    <n v="198.99"/>
    <n v="475000"/>
    <n v="245.08"/>
    <n v="585000"/>
    <n v="46.09"/>
    <n v="0.23161967938087341"/>
    <x v="558"/>
    <x v="1334"/>
    <x v="55"/>
    <n v="3"/>
    <x v="3"/>
    <x v="63"/>
  </r>
  <r>
    <n v="1807"/>
    <n v="7574409"/>
    <x v="0"/>
    <s v="CLS"/>
    <s v="10528 Dunham Forest Rd"/>
    <x v="27"/>
    <n v="3"/>
    <n v="2"/>
    <n v="1"/>
    <n v="2"/>
    <n v="2"/>
    <n v="2002"/>
    <n v="0.13400000000000001"/>
    <n v="2120"/>
    <n v="202.83"/>
    <n v="430000"/>
    <n v="231.6"/>
    <n v="491000"/>
    <n v="28.769999999999982"/>
    <n v="0.14184292264457909"/>
    <x v="453"/>
    <x v="1335"/>
    <x v="55"/>
    <n v="7"/>
    <x v="11"/>
    <x v="30"/>
  </r>
  <r>
    <n v="1808"/>
    <n v="2092350"/>
    <x v="0"/>
    <s v="RN"/>
    <s v="3120 Wild Rock Cv"/>
    <x v="29"/>
    <n v="6"/>
    <n v="4"/>
    <n v="1"/>
    <n v="3"/>
    <n v="2"/>
    <n v="2003"/>
    <n v="0.48499999999999999"/>
    <n v="4175"/>
    <n v="203.59"/>
    <n v="850000"/>
    <n v="241.8"/>
    <n v="1009500"/>
    <n v="38.210000000000008"/>
    <n v="0.18768112382730001"/>
    <x v="573"/>
    <x v="1336"/>
    <x v="55"/>
    <n v="3"/>
    <x v="3"/>
    <x v="64"/>
  </r>
  <r>
    <n v="1809"/>
    <n v="2615739"/>
    <x v="0"/>
    <s v="SWE"/>
    <s v="10953 Colonel Winn Loop"/>
    <x v="9"/>
    <n v="3"/>
    <n v="2"/>
    <n v="0"/>
    <n v="2"/>
    <n v="1"/>
    <n v="2001"/>
    <n v="0.14799999999999999"/>
    <n v="1776"/>
    <n v="205.52"/>
    <n v="365000"/>
    <n v="250.56"/>
    <n v="445000"/>
    <n v="45.039999999999992"/>
    <n v="0.21915142078629812"/>
    <x v="181"/>
    <x v="1337"/>
    <x v="55"/>
    <n v="4"/>
    <x v="3"/>
    <x v="5"/>
  </r>
  <r>
    <n v="1810"/>
    <n v="5226857"/>
    <x v="0"/>
    <n v="11"/>
    <s v="3513 Breckenridge Dr"/>
    <x v="8"/>
    <n v="3"/>
    <n v="2"/>
    <n v="1"/>
    <n v="2"/>
    <n v="2"/>
    <n v="2016"/>
    <n v="0.10100000000000001"/>
    <n v="1705"/>
    <n v="211.09"/>
    <n v="359900"/>
    <n v="211.14"/>
    <n v="360000"/>
    <n v="4.9999999999982947E-2"/>
    <n v="2.3686579184226133E-4"/>
    <x v="107"/>
    <x v="1338"/>
    <x v="55"/>
    <n v="10"/>
    <x v="21"/>
    <x v="1"/>
  </r>
  <r>
    <n v="1811"/>
    <n v="6726915"/>
    <x v="0"/>
    <s v="SWW"/>
    <s v="5124 Jacobs Creek Ct"/>
    <x v="15"/>
    <n v="4"/>
    <n v="3"/>
    <n v="0"/>
    <n v="2"/>
    <n v="2"/>
    <n v="2001"/>
    <n v="0.246"/>
    <n v="2957"/>
    <n v="213.05"/>
    <n v="630000"/>
    <n v="221.58"/>
    <n v="655200"/>
    <n v="8.5300000000000011"/>
    <n v="4.0037549870922319E-2"/>
    <x v="574"/>
    <x v="224"/>
    <x v="55"/>
    <n v="3"/>
    <x v="3"/>
    <x v="19"/>
  </r>
  <r>
    <n v="1812"/>
    <n v="2912382"/>
    <x v="0"/>
    <s v="N"/>
    <s v="1837 Montana Sky Dr"/>
    <x v="6"/>
    <n v="3"/>
    <n v="2"/>
    <n v="0"/>
    <n v="2"/>
    <n v="1"/>
    <n v="2000"/>
    <n v="0.14099999999999999"/>
    <n v="1961"/>
    <n v="216.73"/>
    <n v="425000"/>
    <n v="260.70999999999998"/>
    <n v="511250"/>
    <n v="43.97999999999999"/>
    <n v="0.20292529875882431"/>
    <x v="575"/>
    <x v="1339"/>
    <x v="55"/>
    <n v="2"/>
    <x v="6"/>
    <x v="22"/>
  </r>
  <r>
    <n v="1813"/>
    <n v="4242344"/>
    <x v="0"/>
    <s v="3E"/>
    <s v="5925 Alsace Trl"/>
    <x v="1"/>
    <n v="2"/>
    <n v="1"/>
    <n v="0"/>
    <n v="0"/>
    <n v="1"/>
    <n v="1980"/>
    <n v="0.124"/>
    <n v="939"/>
    <n v="217.78"/>
    <n v="204500"/>
    <n v="255.59"/>
    <n v="240000"/>
    <n v="37.81"/>
    <n v="0.17361557535127192"/>
    <x v="400"/>
    <x v="1340"/>
    <x v="55"/>
    <n v="4"/>
    <x v="4"/>
    <x v="20"/>
  </r>
  <r>
    <n v="1814"/>
    <n v="3594327"/>
    <x v="0"/>
    <s v="2N"/>
    <s v="9811 Parkfield Dr"/>
    <x v="19"/>
    <n v="5"/>
    <n v="3"/>
    <n v="0"/>
    <n v="2"/>
    <n v="2"/>
    <n v="1973"/>
    <n v="0.186"/>
    <n v="2336"/>
    <n v="222.17"/>
    <n v="519000"/>
    <n v="241.87"/>
    <n v="565000"/>
    <n v="19.700000000000017"/>
    <n v="8.8670837646847092E-2"/>
    <x v="142"/>
    <x v="1341"/>
    <x v="55"/>
    <n v="6"/>
    <x v="32"/>
    <x v="7"/>
  </r>
  <r>
    <n v="1815"/>
    <n v="4593429"/>
    <x v="0"/>
    <s v="N"/>
    <s v="3705 Bratton Heights Dr"/>
    <x v="5"/>
    <n v="3"/>
    <n v="2"/>
    <n v="1"/>
    <n v="2"/>
    <n v="2"/>
    <n v="1998"/>
    <n v="0.114"/>
    <n v="1436"/>
    <n v="222.84"/>
    <n v="320000"/>
    <n v="269.5"/>
    <n v="387000"/>
    <n v="46.66"/>
    <n v="0.20938790163345897"/>
    <x v="222"/>
    <x v="1342"/>
    <x v="55"/>
    <n v="3"/>
    <x v="3"/>
    <x v="44"/>
  </r>
  <r>
    <n v="1816"/>
    <n v="4346259"/>
    <x v="0"/>
    <s v="SWE"/>
    <s v="11715 Budley S Degroot Ln"/>
    <x v="9"/>
    <n v="3"/>
    <n v="2"/>
    <n v="0"/>
    <n v="2"/>
    <n v="1"/>
    <n v="2006"/>
    <n v="0.17599999999999999"/>
    <n v="1487"/>
    <n v="227.98"/>
    <n v="339000"/>
    <n v="280.43"/>
    <n v="417000"/>
    <n v="52.450000000000017"/>
    <n v="0.2300640407053251"/>
    <x v="89"/>
    <x v="1343"/>
    <x v="55"/>
    <n v="4"/>
    <x v="4"/>
    <x v="5"/>
  </r>
  <r>
    <n v="1817"/>
    <n v="6446491"/>
    <x v="0"/>
    <s v="10N"/>
    <s v="2208 Amur Dr"/>
    <x v="31"/>
    <n v="3"/>
    <n v="2"/>
    <n v="1"/>
    <n v="2"/>
    <n v="2"/>
    <n v="2008"/>
    <n v="0.20699999999999999"/>
    <n v="2074"/>
    <n v="229.03"/>
    <n v="475000"/>
    <n v="251.69"/>
    <n v="522000"/>
    <n v="22.659999999999997"/>
    <n v="9.893900362397938E-2"/>
    <x v="335"/>
    <x v="1344"/>
    <x v="55"/>
    <n v="6"/>
    <x v="16"/>
    <x v="7"/>
  </r>
  <r>
    <n v="1818"/>
    <n v="4004623"/>
    <x v="0"/>
    <s v="LS"/>
    <s v="16416 Coursier Dr"/>
    <x v="11"/>
    <n v="4"/>
    <n v="3"/>
    <n v="1"/>
    <n v="3"/>
    <n v="2"/>
    <n v="2020"/>
    <n v="0.29199999999999998"/>
    <n v="3067"/>
    <n v="233.13"/>
    <n v="715000"/>
    <n v="233.13"/>
    <n v="715000"/>
    <n v="0"/>
    <n v="0"/>
    <x v="1"/>
    <x v="1"/>
    <x v="55"/>
    <n v="5"/>
    <x v="16"/>
    <x v="1"/>
  </r>
  <r>
    <n v="1819"/>
    <n v="3527272"/>
    <x v="0"/>
    <n v="11"/>
    <s v="4417 Lendall Ln"/>
    <x v="8"/>
    <n v="3"/>
    <n v="2"/>
    <n v="0"/>
    <n v="2"/>
    <n v="1"/>
    <n v="1999"/>
    <n v="0.24399999999999999"/>
    <n v="1201"/>
    <n v="233.14"/>
    <n v="280000"/>
    <n v="283.10000000000002"/>
    <n v="340000"/>
    <n v="49.960000000000036"/>
    <n v="0.21429184181178706"/>
    <x v="74"/>
    <x v="1345"/>
    <x v="55"/>
    <n v="4"/>
    <x v="4"/>
    <x v="30"/>
  </r>
  <r>
    <n v="1820"/>
    <n v="9017136"/>
    <x v="0"/>
    <s v="SWW"/>
    <s v="6130 Mordred Ln"/>
    <x v="13"/>
    <n v="4"/>
    <n v="2"/>
    <n v="0"/>
    <n v="2"/>
    <n v="1"/>
    <n v="1995"/>
    <n v="0.25800000000000001"/>
    <n v="2273"/>
    <n v="237.57"/>
    <n v="540000"/>
    <n v="278.93"/>
    <n v="634000"/>
    <n v="41.360000000000014"/>
    <n v="0.17409605589931396"/>
    <x v="576"/>
    <x v="1346"/>
    <x v="55"/>
    <n v="0"/>
    <x v="1"/>
    <x v="66"/>
  </r>
  <r>
    <n v="1821"/>
    <n v="2969284"/>
    <x v="0"/>
    <s v="N"/>
    <s v="2400 Water Well Ln"/>
    <x v="5"/>
    <n v="3"/>
    <n v="2"/>
    <n v="0"/>
    <n v="2"/>
    <n v="1"/>
    <n v="1983"/>
    <n v="0.16700000000000001"/>
    <n v="1651"/>
    <n v="242.28"/>
    <n v="400000"/>
    <n v="275.58999999999997"/>
    <n v="455000"/>
    <n v="33.309999999999974"/>
    <n v="0.13748555390457312"/>
    <x v="75"/>
    <x v="1347"/>
    <x v="55"/>
    <n v="0"/>
    <x v="1"/>
    <x v="3"/>
  </r>
  <r>
    <n v="1822"/>
    <n v="7374233"/>
    <x v="0"/>
    <s v="2N"/>
    <s v="1506 Rutland Dr"/>
    <x v="19"/>
    <n v="4"/>
    <n v="2"/>
    <n v="0"/>
    <n v="2"/>
    <n v="1"/>
    <n v="1971"/>
    <n v="0.20399999999999999"/>
    <n v="1408"/>
    <n v="255.68"/>
    <n v="360000"/>
    <n v="282.67"/>
    <n v="398000"/>
    <n v="26.990000000000009"/>
    <n v="0.10556163954943683"/>
    <x v="14"/>
    <x v="1348"/>
    <x v="55"/>
    <n v="4"/>
    <x v="4"/>
    <x v="2"/>
  </r>
  <r>
    <n v="1823"/>
    <n v="8581428"/>
    <x v="0"/>
    <s v="10S"/>
    <s v="7902 Finch Trl"/>
    <x v="31"/>
    <n v="4"/>
    <n v="2"/>
    <n v="0"/>
    <n v="2"/>
    <n v="1"/>
    <n v="1986"/>
    <n v="0.158"/>
    <n v="1665"/>
    <n v="270.27"/>
    <n v="450000"/>
    <n v="295.5"/>
    <n v="492000"/>
    <n v="25.230000000000018"/>
    <n v="9.3351093351093428E-2"/>
    <x v="39"/>
    <x v="1349"/>
    <x v="55"/>
    <n v="4"/>
    <x v="4"/>
    <x v="2"/>
  </r>
  <r>
    <n v="1824"/>
    <n v="5734689"/>
    <x v="0"/>
    <n v="3"/>
    <s v="2900 Pecan Springs Rd"/>
    <x v="20"/>
    <n v="3"/>
    <n v="2"/>
    <n v="0"/>
    <n v="2"/>
    <n v="1"/>
    <n v="1957"/>
    <n v="0.27300000000000002"/>
    <n v="2209"/>
    <n v="270.70999999999998"/>
    <n v="598000"/>
    <n v="272.07"/>
    <n v="601000"/>
    <n v="1.3600000000000136"/>
    <n v="5.0238262347161678E-3"/>
    <x v="435"/>
    <x v="1350"/>
    <x v="55"/>
    <n v="148"/>
    <x v="140"/>
    <x v="12"/>
  </r>
  <r>
    <n v="1825"/>
    <n v="2477083"/>
    <x v="0"/>
    <s v="LS"/>
    <s v="16310 Forest Way Way"/>
    <x v="16"/>
    <n v="3"/>
    <n v="2"/>
    <n v="1"/>
    <n v="2"/>
    <n v="2"/>
    <n v="2021"/>
    <n v="0.33300000000000002"/>
    <n v="2116"/>
    <n v="278.58999999999997"/>
    <n v="589500"/>
    <n v="279.54000000000002"/>
    <n v="591500"/>
    <n v="0.95000000000004547"/>
    <n v="3.4100290749849082E-3"/>
    <x v="101"/>
    <x v="1351"/>
    <x v="55"/>
    <n v="10"/>
    <x v="28"/>
    <x v="1"/>
  </r>
  <r>
    <n v="1826"/>
    <n v="7430846"/>
    <x v="0"/>
    <s v="SWW"/>
    <s v="9000 Zyle Rd"/>
    <x v="7"/>
    <n v="4"/>
    <n v="2"/>
    <n v="1"/>
    <n v="2"/>
    <n v="1"/>
    <n v="1998"/>
    <n v="1.4990000000000001"/>
    <n v="2344"/>
    <n v="281.52999999999997"/>
    <n v="659900"/>
    <n v="342.15"/>
    <n v="802000"/>
    <n v="60.620000000000005"/>
    <n v="0.21532341135935784"/>
    <x v="577"/>
    <x v="1352"/>
    <x v="55"/>
    <n v="4"/>
    <x v="4"/>
    <x v="70"/>
  </r>
  <r>
    <n v="1827"/>
    <n v="8192811"/>
    <x v="0"/>
    <s v="10N"/>
    <s v="705 N Bluff Dr #12"/>
    <x v="31"/>
    <n v="3"/>
    <n v="2"/>
    <n v="1"/>
    <n v="1"/>
    <n v="2"/>
    <n v="2017"/>
    <n v="9.4E-2"/>
    <n v="1677"/>
    <n v="286.23"/>
    <n v="480000"/>
    <n v="307.10000000000002"/>
    <n v="515000"/>
    <n v="20.870000000000005"/>
    <n v="7.2913391328651794E-2"/>
    <x v="67"/>
    <x v="1353"/>
    <x v="55"/>
    <n v="3"/>
    <x v="3"/>
    <x v="20"/>
  </r>
  <r>
    <n v="1828"/>
    <n v="3482033"/>
    <x v="0"/>
    <n v="3"/>
    <s v="5808 Coventry Ln"/>
    <x v="20"/>
    <n v="3"/>
    <n v="2"/>
    <n v="0"/>
    <n v="0"/>
    <n v="1"/>
    <n v="2005"/>
    <n v="0.16200000000000001"/>
    <n v="1896"/>
    <n v="303.27"/>
    <n v="575000"/>
    <n v="362.5"/>
    <n v="687300"/>
    <n v="59.230000000000018"/>
    <n v="0.19530451412932379"/>
    <x v="578"/>
    <x v="1354"/>
    <x v="55"/>
    <n v="3"/>
    <x v="3"/>
    <x v="63"/>
  </r>
  <r>
    <n v="1829"/>
    <n v="1154891"/>
    <x v="0"/>
    <s v="10S"/>
    <s v="7202 Barnsdale Way"/>
    <x v="31"/>
    <n v="3"/>
    <n v="2"/>
    <n v="0"/>
    <n v="2"/>
    <n v="1"/>
    <n v="1979"/>
    <n v="0.154"/>
    <n v="1090"/>
    <n v="307.33999999999997"/>
    <n v="335000"/>
    <n v="344.04"/>
    <n v="375000"/>
    <n v="36.700000000000045"/>
    <n v="0.11941172642675879"/>
    <x v="26"/>
    <x v="1006"/>
    <x v="55"/>
    <n v="9"/>
    <x v="2"/>
    <x v="2"/>
  </r>
  <r>
    <n v="1830"/>
    <n v="1776522"/>
    <x v="0"/>
    <s v="10S"/>
    <s v="3215 Evanston Ln"/>
    <x v="31"/>
    <n v="3"/>
    <n v="2"/>
    <n v="0"/>
    <n v="2"/>
    <n v="1"/>
    <n v="1982"/>
    <n v="0.221"/>
    <n v="1185"/>
    <n v="320.58999999999997"/>
    <n v="379900"/>
    <n v="337.55"/>
    <n v="400000"/>
    <n v="16.960000000000036"/>
    <n v="5.2902461087370276E-2"/>
    <x v="113"/>
    <x v="1355"/>
    <x v="55"/>
    <n v="8"/>
    <x v="2"/>
    <x v="10"/>
  </r>
  <r>
    <n v="1831"/>
    <n v="1138229"/>
    <x v="0"/>
    <s v="8E"/>
    <s v="3313 Lookout Ln"/>
    <x v="23"/>
    <n v="3"/>
    <n v="2"/>
    <n v="1"/>
    <n v="2"/>
    <n v="2"/>
    <n v="1984"/>
    <n v="0.27600000000000002"/>
    <n v="2263"/>
    <n v="330.98"/>
    <n v="749000"/>
    <n v="371.19"/>
    <n v="840000"/>
    <n v="40.20999999999998"/>
    <n v="0.12148770318448238"/>
    <x v="282"/>
    <x v="1356"/>
    <x v="55"/>
    <n v="3"/>
    <x v="6"/>
    <x v="25"/>
  </r>
  <r>
    <n v="1832"/>
    <n v="9978649"/>
    <x v="0"/>
    <n v="4"/>
    <s v="3914 Becker Ave"/>
    <x v="22"/>
    <n v="3"/>
    <n v="1"/>
    <n v="0"/>
    <n v="2"/>
    <n v="2"/>
    <n v="1922"/>
    <n v="0.128"/>
    <n v="1316"/>
    <n v="387.54"/>
    <n v="510000"/>
    <n v="468.09"/>
    <n v="616000"/>
    <n v="80.549999999999955"/>
    <n v="0.20784951230840676"/>
    <x v="524"/>
    <x v="1357"/>
    <x v="55"/>
    <n v="12"/>
    <x v="10"/>
    <x v="67"/>
  </r>
  <r>
    <n v="1833"/>
    <n v="7485961"/>
    <x v="0"/>
    <n v="3"/>
    <s v="6210 Linda Ln"/>
    <x v="20"/>
    <n v="2"/>
    <n v="1"/>
    <n v="0"/>
    <n v="0"/>
    <n v="1"/>
    <n v="1951"/>
    <n v="0.193"/>
    <n v="948"/>
    <n v="421.89"/>
    <n v="399950"/>
    <n v="427.22"/>
    <n v="405000"/>
    <n v="5.3300000000000409"/>
    <n v="1.2633624878522935E-2"/>
    <x v="440"/>
    <x v="1358"/>
    <x v="55"/>
    <n v="90"/>
    <x v="172"/>
    <x v="12"/>
  </r>
  <r>
    <n v="1834"/>
    <n v="3218184"/>
    <x v="0"/>
    <n v="6"/>
    <s v="207 Lessin Ln"/>
    <x v="26"/>
    <n v="3"/>
    <n v="3"/>
    <n v="1"/>
    <n v="0"/>
    <n v="2"/>
    <n v="1948"/>
    <n v="0.151"/>
    <n v="2070"/>
    <n v="422.71"/>
    <n v="875000"/>
    <n v="417.87"/>
    <n v="865000"/>
    <n v="-4.839999999999975"/>
    <n v="-1.1449930212202161E-2"/>
    <x v="57"/>
    <x v="826"/>
    <x v="55"/>
    <n v="64"/>
    <x v="29"/>
    <x v="0"/>
  </r>
  <r>
    <n v="1835"/>
    <n v="7937857"/>
    <x v="0"/>
    <n v="5"/>
    <s v="1207 Luna St #2"/>
    <x v="21"/>
    <n v="3"/>
    <n v="2"/>
    <n v="0"/>
    <n v="0"/>
    <n v="2"/>
    <n v="2020"/>
    <n v="0.188"/>
    <n v="1100"/>
    <n v="431.82"/>
    <n v="475000"/>
    <n v="431.82"/>
    <n v="475000"/>
    <n v="0"/>
    <n v="0"/>
    <x v="1"/>
    <x v="1"/>
    <x v="55"/>
    <n v="9"/>
    <x v="5"/>
    <x v="1"/>
  </r>
  <r>
    <n v="1836"/>
    <n v="5705330"/>
    <x v="0"/>
    <s v="1B"/>
    <s v="2719 Windsor Rd"/>
    <x v="37"/>
    <n v="4"/>
    <n v="3"/>
    <n v="1"/>
    <n v="1"/>
    <n v="2"/>
    <n v="2016"/>
    <n v="0.13600000000000001"/>
    <n v="2353"/>
    <n v="446.24"/>
    <n v="1050000"/>
    <n v="467.49"/>
    <n v="1100000"/>
    <n v="21.25"/>
    <n v="4.7620114736464679E-2"/>
    <x v="114"/>
    <x v="391"/>
    <x v="55"/>
    <n v="3"/>
    <x v="3"/>
    <x v="15"/>
  </r>
  <r>
    <n v="1837"/>
    <n v="7438684"/>
    <x v="0"/>
    <n v="2"/>
    <s v="5902 Laird Dr"/>
    <x v="25"/>
    <n v="2"/>
    <n v="0"/>
    <n v="1"/>
    <n v="0"/>
    <n v="1"/>
    <n v="1948"/>
    <n v="0.157"/>
    <n v="1008"/>
    <n v="475.2"/>
    <n v="479000"/>
    <n v="503.67"/>
    <n v="507700"/>
    <n v="28.470000000000027"/>
    <n v="5.9911616161616221E-2"/>
    <x v="579"/>
    <x v="1359"/>
    <x v="55"/>
    <n v="4"/>
    <x v="4"/>
    <x v="9"/>
  </r>
  <r>
    <n v="1838"/>
    <n v="1678647"/>
    <x v="0"/>
    <n v="4"/>
    <s v="408 W 55TH St #2"/>
    <x v="22"/>
    <n v="2"/>
    <n v="2"/>
    <n v="1"/>
    <n v="1"/>
    <n v="2"/>
    <n v="2020"/>
    <n v="7.0000000000000001E-3"/>
    <n v="974"/>
    <n v="487.58"/>
    <n v="474900"/>
    <n v="487.58"/>
    <n v="474900"/>
    <n v="0"/>
    <n v="0"/>
    <x v="1"/>
    <x v="1"/>
    <x v="55"/>
    <n v="4"/>
    <x v="14"/>
    <x v="1"/>
  </r>
  <r>
    <n v="1839"/>
    <n v="8957598"/>
    <x v="0"/>
    <n v="2"/>
    <s v="1700 Princeton Ave"/>
    <x v="25"/>
    <n v="3"/>
    <n v="2"/>
    <n v="0"/>
    <n v="1"/>
    <n v="1"/>
    <n v="1955"/>
    <n v="0.17699999999999999"/>
    <n v="1105"/>
    <n v="497.65"/>
    <n v="549900"/>
    <n v="588.24"/>
    <n v="650000"/>
    <n v="90.590000000000032"/>
    <n v="0.18203556716567876"/>
    <x v="470"/>
    <x v="1360"/>
    <x v="55"/>
    <n v="5"/>
    <x v="16"/>
    <x v="14"/>
  </r>
  <r>
    <n v="1840"/>
    <n v="4846045"/>
    <x v="0"/>
    <n v="7"/>
    <s v="2104 La Casa Dr #B"/>
    <x v="26"/>
    <n v="3"/>
    <n v="3"/>
    <n v="1"/>
    <n v="1"/>
    <n v="3"/>
    <n v="2020"/>
    <n v="0.246"/>
    <n v="2409"/>
    <n v="579.08000000000004"/>
    <n v="1395000"/>
    <n v="566.63"/>
    <n v="1365000"/>
    <n v="-12.450000000000045"/>
    <n v="-2.1499620087034682E-2"/>
    <x v="238"/>
    <x v="1361"/>
    <x v="55"/>
    <n v="21"/>
    <x v="79"/>
    <x v="45"/>
  </r>
  <r>
    <n v="1841"/>
    <n v="6347583"/>
    <x v="0"/>
    <n v="5"/>
    <s v="1011 E 8th St"/>
    <x v="24"/>
    <n v="3"/>
    <n v="2"/>
    <n v="0"/>
    <n v="0"/>
    <n v="1"/>
    <n v="1895"/>
    <n v="0.27400000000000002"/>
    <n v="2179"/>
    <n v="642.45000000000005"/>
    <n v="1399900"/>
    <n v="642.45000000000005"/>
    <n v="1399900"/>
    <n v="0"/>
    <n v="0"/>
    <x v="1"/>
    <x v="1"/>
    <x v="55"/>
    <n v="43"/>
    <x v="33"/>
    <x v="1"/>
  </r>
  <r>
    <n v="1842"/>
    <n v="6904941"/>
    <x v="0"/>
    <s v="NE"/>
    <s v="12009 Manarola Cv"/>
    <x v="28"/>
    <n v="4"/>
    <n v="3"/>
    <n v="1"/>
    <n v="3"/>
    <n v="2"/>
    <n v="2016"/>
    <n v="0.34300000000000003"/>
    <n v="3494"/>
    <n v="139.94999999999999"/>
    <n v="489000"/>
    <n v="174.87"/>
    <n v="611000"/>
    <n v="34.920000000000016"/>
    <n v="0.24951768488745993"/>
    <x v="580"/>
    <x v="1362"/>
    <x v="56"/>
    <n v="4"/>
    <x v="4"/>
    <x v="65"/>
  </r>
  <r>
    <n v="1843"/>
    <n v="9233844"/>
    <x v="0"/>
    <s v="LS"/>
    <s v="17909 Dufour Dr"/>
    <x v="11"/>
    <n v="5"/>
    <n v="4"/>
    <n v="1"/>
    <n v="3"/>
    <n v="2"/>
    <n v="2021"/>
    <n v="0.19800000000000001"/>
    <n v="3797"/>
    <n v="181.7"/>
    <n v="689900"/>
    <n v="188.45"/>
    <n v="715532"/>
    <n v="6.75"/>
    <n v="3.7149146945514584E-2"/>
    <x v="581"/>
    <x v="1363"/>
    <x v="56"/>
    <n v="33"/>
    <x v="43"/>
    <x v="19"/>
  </r>
  <r>
    <n v="1844"/>
    <n v="1114498"/>
    <x v="0"/>
    <s v="RRW"/>
    <s v="15524 Gustine Cv"/>
    <x v="27"/>
    <n v="4"/>
    <n v="3"/>
    <n v="0"/>
    <n v="2"/>
    <n v="2"/>
    <n v="1996"/>
    <n v="0.24299999999999999"/>
    <n v="3110"/>
    <n v="184.89"/>
    <n v="575000"/>
    <n v="221.86"/>
    <n v="690000"/>
    <n v="36.970000000000027"/>
    <n v="0.19995673102926081"/>
    <x v="582"/>
    <x v="665"/>
    <x v="56"/>
    <n v="4"/>
    <x v="4"/>
    <x v="49"/>
  </r>
  <r>
    <n v="1845"/>
    <n v="2996479"/>
    <x v="0"/>
    <s v="SWE"/>
    <s v="12208 Lostwood Cir"/>
    <x v="9"/>
    <n v="4"/>
    <n v="4"/>
    <n v="0"/>
    <n v="3"/>
    <n v="2"/>
    <n v="2011"/>
    <n v="1.0529999999999999"/>
    <n v="3800"/>
    <n v="189.47"/>
    <n v="720000"/>
    <n v="213.16"/>
    <n v="810000"/>
    <n v="23.689999999999998"/>
    <n v="0.12503298675252017"/>
    <x v="152"/>
    <x v="949"/>
    <x v="56"/>
    <n v="2"/>
    <x v="6"/>
    <x v="25"/>
  </r>
  <r>
    <n v="1846"/>
    <n v="8699523"/>
    <x v="0"/>
    <s v="10N"/>
    <s v="6105 Cougar Dr"/>
    <x v="31"/>
    <n v="4"/>
    <n v="2"/>
    <n v="1"/>
    <n v="0"/>
    <n v="2"/>
    <n v="1971"/>
    <n v="0.23599999999999999"/>
    <n v="1623"/>
    <n v="193.41"/>
    <n v="313900"/>
    <n v="229.27"/>
    <n v="372100"/>
    <n v="35.860000000000014"/>
    <n v="0.18540923426916919"/>
    <x v="583"/>
    <x v="1364"/>
    <x v="56"/>
    <n v="3"/>
    <x v="3"/>
    <x v="30"/>
  </r>
  <r>
    <n v="1847"/>
    <n v="1689698"/>
    <x v="0"/>
    <s v="RRW"/>
    <s v="16420 Along Creek Cv"/>
    <x v="27"/>
    <n v="3"/>
    <n v="2"/>
    <n v="1"/>
    <n v="2"/>
    <n v="1"/>
    <n v="2006"/>
    <n v="0.2"/>
    <n v="2748"/>
    <n v="196.51"/>
    <n v="540000"/>
    <n v="229.99"/>
    <n v="632000"/>
    <n v="33.480000000000018"/>
    <n v="0.17037300900717531"/>
    <x v="584"/>
    <x v="1365"/>
    <x v="56"/>
    <n v="1"/>
    <x v="5"/>
    <x v="25"/>
  </r>
  <r>
    <n v="1848"/>
    <n v="2664057"/>
    <x v="0"/>
    <s v="SC"/>
    <s v="6716 Sabrina Dr"/>
    <x v="35"/>
    <n v="4"/>
    <n v="2"/>
    <n v="1"/>
    <n v="2"/>
    <n v="2"/>
    <n v="2002"/>
    <n v="0.14499999999999999"/>
    <n v="1586"/>
    <n v="198.61"/>
    <n v="315000"/>
    <n v="198.61"/>
    <n v="315000"/>
    <n v="0"/>
    <n v="0"/>
    <x v="1"/>
    <x v="1"/>
    <x v="56"/>
    <n v="1"/>
    <x v="5"/>
    <x v="1"/>
  </r>
  <r>
    <n v="1849"/>
    <n v="6138318"/>
    <x v="0"/>
    <s v="5E"/>
    <s v="1907 Rinker Ranch Dr"/>
    <x v="4"/>
    <n v="3"/>
    <n v="2"/>
    <n v="1"/>
    <n v="2"/>
    <n v="2"/>
    <n v="2017"/>
    <n v="9.1999999999999998E-2"/>
    <n v="1630"/>
    <n v="199.39"/>
    <n v="325000"/>
    <n v="231.9"/>
    <n v="378000"/>
    <n v="32.510000000000019"/>
    <n v="0.16304729424745484"/>
    <x v="505"/>
    <x v="1366"/>
    <x v="56"/>
    <n v="3"/>
    <x v="3"/>
    <x v="3"/>
  </r>
  <r>
    <n v="1850"/>
    <n v="3339687"/>
    <x v="0"/>
    <s v="N"/>
    <s v="14801 Great Willow Dr"/>
    <x v="5"/>
    <n v="3"/>
    <n v="2"/>
    <n v="0"/>
    <n v="2"/>
    <n v="2"/>
    <n v="1982"/>
    <n v="0.16700000000000001"/>
    <n v="1523"/>
    <n v="206.5"/>
    <n v="314500"/>
    <n v="236.38"/>
    <n v="360000"/>
    <n v="29.879999999999995"/>
    <n v="0.14469733656174333"/>
    <x v="585"/>
    <x v="1367"/>
    <x v="56"/>
    <n v="4"/>
    <x v="4"/>
    <x v="7"/>
  </r>
  <r>
    <n v="1851"/>
    <n v="9026331"/>
    <x v="0"/>
    <s v="NW"/>
    <s v="10007 Blue Martin Dr"/>
    <x v="18"/>
    <n v="3"/>
    <n v="2"/>
    <n v="0"/>
    <n v="2"/>
    <n v="2"/>
    <n v="1976"/>
    <n v="0.17499999999999999"/>
    <n v="1637"/>
    <n v="211.36"/>
    <n v="346000"/>
    <n v="238.85"/>
    <n v="391000"/>
    <n v="27.489999999999981"/>
    <n v="0.13006245268735797"/>
    <x v="8"/>
    <x v="1368"/>
    <x v="56"/>
    <n v="4"/>
    <x v="4"/>
    <x v="7"/>
  </r>
  <r>
    <n v="1852"/>
    <n v="3248227"/>
    <x v="0"/>
    <s v="5E"/>
    <s v="4611 Graceful Ln"/>
    <x v="4"/>
    <n v="3"/>
    <n v="2"/>
    <n v="1"/>
    <n v="0"/>
    <n v="2"/>
    <n v="2017"/>
    <n v="0.14199999999999999"/>
    <n v="1308"/>
    <n v="228.52"/>
    <n v="298900"/>
    <n v="237"/>
    <n v="310000"/>
    <n v="8.4799999999999898"/>
    <n v="3.7108349378610142E-2"/>
    <x v="317"/>
    <x v="1369"/>
    <x v="56"/>
    <n v="5"/>
    <x v="16"/>
    <x v="4"/>
  </r>
  <r>
    <n v="1853"/>
    <n v="3464561"/>
    <x v="0"/>
    <s v="RRW"/>
    <s v="16312 Donoher Dr"/>
    <x v="27"/>
    <n v="5"/>
    <n v="4"/>
    <n v="1"/>
    <n v="2"/>
    <n v="2"/>
    <n v="2020"/>
    <n v="0.219"/>
    <n v="4267"/>
    <n v="234.13"/>
    <n v="999045"/>
    <n v="231.79"/>
    <n v="989045"/>
    <n v="-2.3400000000000034"/>
    <n v="-9.9944475291504874E-3"/>
    <x v="57"/>
    <x v="1370"/>
    <x v="56"/>
    <n v="139"/>
    <x v="184"/>
    <x v="0"/>
  </r>
  <r>
    <n v="1854"/>
    <n v="1064499"/>
    <x v="0"/>
    <s v="NE"/>
    <s v="1013 Weeping Willow Dr"/>
    <x v="10"/>
    <n v="5"/>
    <n v="3"/>
    <n v="0"/>
    <n v="2"/>
    <n v="1"/>
    <n v="1978"/>
    <n v="0.216"/>
    <n v="2030"/>
    <n v="239.41"/>
    <n v="485999"/>
    <n v="243.84"/>
    <n v="495000"/>
    <n v="4.4300000000000068"/>
    <n v="1.8503821895493117E-2"/>
    <x v="586"/>
    <x v="1371"/>
    <x v="56"/>
    <n v="34"/>
    <x v="65"/>
    <x v="4"/>
  </r>
  <r>
    <n v="1855"/>
    <n v="5390794"/>
    <x v="0"/>
    <s v="LS"/>
    <s v="4700 Weletka Dr"/>
    <x v="16"/>
    <n v="4"/>
    <n v="2"/>
    <n v="1"/>
    <n v="0"/>
    <n v="3"/>
    <n v="1985"/>
    <n v="1.2969999999999999"/>
    <n v="2480"/>
    <n v="239.92"/>
    <n v="595000"/>
    <n v="221.77"/>
    <n v="550000"/>
    <n v="-18.149999999999977"/>
    <n v="-7.5650216738912882E-2"/>
    <x v="244"/>
    <x v="1372"/>
    <x v="56"/>
    <n v="71"/>
    <x v="185"/>
    <x v="40"/>
  </r>
  <r>
    <n v="1856"/>
    <n v="1824053"/>
    <x v="0"/>
    <s v="RN"/>
    <s v="5504 Kite Tail"/>
    <x v="39"/>
    <n v="4"/>
    <n v="2"/>
    <n v="0"/>
    <n v="2"/>
    <n v="1"/>
    <n v="1993"/>
    <n v="0.27700000000000002"/>
    <n v="2150"/>
    <n v="246.51"/>
    <n v="530000"/>
    <n v="263.72000000000003"/>
    <n v="567000"/>
    <n v="17.210000000000036"/>
    <n v="6.9814611983286826E-2"/>
    <x v="147"/>
    <x v="1373"/>
    <x v="56"/>
    <n v="3"/>
    <x v="3"/>
    <x v="20"/>
  </r>
  <r>
    <n v="1857"/>
    <n v="7987264"/>
    <x v="0"/>
    <s v="LS"/>
    <s v="19209 Freeman Cir"/>
    <x v="11"/>
    <n v="3"/>
    <n v="3"/>
    <n v="0"/>
    <n v="2"/>
    <n v="1"/>
    <n v="2020"/>
    <n v="0.23"/>
    <n v="2142"/>
    <n v="256.22000000000003"/>
    <n v="548825"/>
    <n v="255.05"/>
    <n v="546320"/>
    <n v="-1.1700000000000159"/>
    <n v="-4.5663882600890477E-3"/>
    <x v="587"/>
    <x v="1374"/>
    <x v="56"/>
    <n v="93"/>
    <x v="20"/>
    <x v="6"/>
  </r>
  <r>
    <n v="1858"/>
    <n v="8695994"/>
    <x v="0"/>
    <s v="N"/>
    <s v="3403 Celosia St"/>
    <x v="5"/>
    <n v="3"/>
    <n v="2"/>
    <n v="1"/>
    <n v="2"/>
    <n v="2"/>
    <n v="2020"/>
    <n v="9.9000000000000005E-2"/>
    <n v="1645"/>
    <n v="257.38"/>
    <n v="423385"/>
    <n v="253.73"/>
    <n v="417385"/>
    <n v="-3.6500000000000057"/>
    <n v="-1.4181366073510008E-2"/>
    <x v="535"/>
    <x v="1375"/>
    <x v="56"/>
    <n v="93"/>
    <x v="20"/>
    <x v="6"/>
  </r>
  <r>
    <n v="1859"/>
    <n v="1617318"/>
    <x v="0"/>
    <s v="1N"/>
    <s v="5825 Secrest Dr"/>
    <x v="14"/>
    <n v="3"/>
    <n v="2"/>
    <n v="0"/>
    <n v="1"/>
    <n v="1"/>
    <n v="1982"/>
    <n v="0.17899999999999999"/>
    <n v="1842"/>
    <n v="257.87"/>
    <n v="475000"/>
    <n v="276.87"/>
    <n v="510000"/>
    <n v="19"/>
    <n v="7.3680536704541041E-2"/>
    <x v="67"/>
    <x v="1376"/>
    <x v="56"/>
    <n v="4"/>
    <x v="4"/>
    <x v="20"/>
  </r>
  <r>
    <n v="1860"/>
    <n v="5316942"/>
    <x v="0"/>
    <n v="11"/>
    <s v="4715 Cypress Bnd"/>
    <x v="8"/>
    <n v="2"/>
    <n v="1"/>
    <n v="1"/>
    <n v="0"/>
    <n v="1"/>
    <n v="1983"/>
    <n v="0.14000000000000001"/>
    <n v="988"/>
    <n v="263.16000000000003"/>
    <n v="260000"/>
    <n v="263.16000000000003"/>
    <n v="260000"/>
    <n v="0"/>
    <n v="0"/>
    <x v="1"/>
    <x v="1"/>
    <x v="56"/>
    <n v="7"/>
    <x v="32"/>
    <x v="1"/>
  </r>
  <r>
    <n v="1861"/>
    <n v="2411695"/>
    <x v="0"/>
    <s v="8W"/>
    <s v="10527 Indigo Broom Loop"/>
    <x v="36"/>
    <n v="5"/>
    <n v="3"/>
    <n v="1"/>
    <n v="3"/>
    <n v="2"/>
    <n v="1996"/>
    <n v="0.36699999999999999"/>
    <n v="4464"/>
    <n v="268.82"/>
    <n v="1200000"/>
    <n v="281.14"/>
    <n v="1255000"/>
    <n v="12.319999999999993"/>
    <n v="4.5829923368796939E-2"/>
    <x v="75"/>
    <x v="1377"/>
    <x v="56"/>
    <n v="2"/>
    <x v="6"/>
    <x v="3"/>
  </r>
  <r>
    <n v="1862"/>
    <n v="2888260"/>
    <x v="0"/>
    <s v="2N"/>
    <s v="12318 Blue Water Dr"/>
    <x v="19"/>
    <n v="4"/>
    <n v="2"/>
    <n v="0"/>
    <n v="2"/>
    <n v="1"/>
    <n v="1972"/>
    <n v="0.34"/>
    <n v="1790"/>
    <n v="279.33"/>
    <n v="500000"/>
    <n v="293.3"/>
    <n v="525000"/>
    <n v="13.970000000000027"/>
    <n v="5.0012529982458122E-2"/>
    <x v="50"/>
    <x v="309"/>
    <x v="56"/>
    <n v="2"/>
    <x v="5"/>
    <x v="19"/>
  </r>
  <r>
    <n v="1863"/>
    <n v="2190695"/>
    <x v="0"/>
    <s v="3E"/>
    <s v="5416 Agatha Cir"/>
    <x v="1"/>
    <n v="3"/>
    <n v="2"/>
    <n v="1"/>
    <n v="0"/>
    <n v="2"/>
    <n v="2008"/>
    <n v="0.22700000000000001"/>
    <n v="1932"/>
    <n v="279.5"/>
    <n v="540000"/>
    <n v="284.68"/>
    <n v="550000"/>
    <n v="5.1800000000000068"/>
    <n v="1.8533094812164603E-2"/>
    <x v="4"/>
    <x v="410"/>
    <x v="56"/>
    <n v="5"/>
    <x v="16"/>
    <x v="4"/>
  </r>
  <r>
    <n v="1864"/>
    <n v="1822292"/>
    <x v="0"/>
    <s v="10N"/>
    <s v="315 Craigmont Dr"/>
    <x v="31"/>
    <n v="4"/>
    <n v="2"/>
    <n v="0"/>
    <n v="1"/>
    <n v="1"/>
    <n v="1972"/>
    <n v="0.16"/>
    <n v="1419"/>
    <n v="299.51"/>
    <n v="425000"/>
    <n v="300.56"/>
    <n v="426500"/>
    <n v="1.0500000000000114"/>
    <n v="3.5057260191646736E-3"/>
    <x v="16"/>
    <x v="1378"/>
    <x v="56"/>
    <n v="8"/>
    <x v="2"/>
    <x v="1"/>
  </r>
  <r>
    <n v="1865"/>
    <n v="8164123"/>
    <x v="0"/>
    <s v="N"/>
    <s v="12509 Limerick Ave"/>
    <x v="6"/>
    <n v="3"/>
    <n v="2"/>
    <n v="0"/>
    <n v="2"/>
    <n v="1"/>
    <n v="1976"/>
    <n v="0.17699999999999999"/>
    <n v="1377"/>
    <n v="312.27"/>
    <n v="429999"/>
    <n v="334.06"/>
    <n v="460000"/>
    <n v="21.79000000000002"/>
    <n v="6.9779357607198972E-2"/>
    <x v="588"/>
    <x v="1379"/>
    <x v="56"/>
    <n v="6"/>
    <x v="16"/>
    <x v="9"/>
  </r>
  <r>
    <n v="1866"/>
    <n v="5825876"/>
    <x v="0"/>
    <s v="LS"/>
    <s v="18009 Heard Loop"/>
    <x v="11"/>
    <n v="6"/>
    <n v="5"/>
    <n v="2"/>
    <n v="3"/>
    <n v="2"/>
    <n v="2016"/>
    <n v="0.81599999999999995"/>
    <n v="6175"/>
    <n v="315.79000000000002"/>
    <n v="1950000"/>
    <n v="315.79000000000002"/>
    <n v="1950000"/>
    <n v="0"/>
    <n v="0"/>
    <x v="1"/>
    <x v="1"/>
    <x v="56"/>
    <n v="3"/>
    <x v="6"/>
    <x v="1"/>
  </r>
  <r>
    <n v="1867"/>
    <n v="1732118"/>
    <x v="0"/>
    <s v="LS"/>
    <s v="902 Barrie Dr"/>
    <x v="16"/>
    <n v="4"/>
    <n v="3"/>
    <n v="2"/>
    <n v="2"/>
    <n v="2"/>
    <n v="2020"/>
    <n v="0.26200000000000001"/>
    <n v="3457"/>
    <n v="346.54"/>
    <n v="1198000"/>
    <n v="360.86"/>
    <n v="1247500"/>
    <n v="14.319999999999993"/>
    <n v="4.132279101979567E-2"/>
    <x v="589"/>
    <x v="1380"/>
    <x v="56"/>
    <n v="135"/>
    <x v="186"/>
    <x v="15"/>
  </r>
  <r>
    <n v="1868"/>
    <n v="2746565"/>
    <x v="0"/>
    <s v="1N"/>
    <s v="4201 Cordova Dr"/>
    <x v="14"/>
    <n v="3"/>
    <n v="2"/>
    <n v="0"/>
    <n v="2"/>
    <n v="1"/>
    <n v="1973"/>
    <n v="0.222"/>
    <n v="1735"/>
    <n v="348.7"/>
    <n v="605000"/>
    <n v="426.51"/>
    <n v="740000"/>
    <n v="77.81"/>
    <n v="0.22314310295382853"/>
    <x v="309"/>
    <x v="1381"/>
    <x v="56"/>
    <n v="4"/>
    <x v="4"/>
    <x v="54"/>
  </r>
  <r>
    <n v="1869"/>
    <n v="3489789"/>
    <x v="0"/>
    <s v="2N"/>
    <s v="1413 Fairfield Dr"/>
    <x v="19"/>
    <n v="4"/>
    <n v="2"/>
    <n v="0"/>
    <n v="2"/>
    <n v="1"/>
    <n v="1968"/>
    <n v="0.18"/>
    <n v="1428"/>
    <n v="350.07"/>
    <n v="499900"/>
    <n v="341.39"/>
    <n v="487500"/>
    <n v="-8.6800000000000068"/>
    <n v="-2.4795040991801659E-2"/>
    <x v="228"/>
    <x v="1382"/>
    <x v="56"/>
    <n v="16"/>
    <x v="75"/>
    <x v="0"/>
  </r>
  <r>
    <n v="1870"/>
    <n v="3202081"/>
    <x v="0"/>
    <n v="5"/>
    <s v="3009 E 18th St"/>
    <x v="24"/>
    <n v="3"/>
    <n v="2"/>
    <n v="0"/>
    <n v="1"/>
    <n v="1"/>
    <n v="1960"/>
    <n v="0.12"/>
    <n v="1595"/>
    <n v="360.5"/>
    <n v="575000"/>
    <n v="382.45"/>
    <n v="610000"/>
    <n v="21.949999999999989"/>
    <n v="6.0887656033287073E-2"/>
    <x v="67"/>
    <x v="1383"/>
    <x v="56"/>
    <n v="0"/>
    <x v="1"/>
    <x v="20"/>
  </r>
  <r>
    <n v="1871"/>
    <n v="4278821"/>
    <x v="0"/>
    <n v="2"/>
    <s v="8402 Burrell Dr"/>
    <x v="25"/>
    <n v="3"/>
    <n v="2"/>
    <n v="0"/>
    <n v="1"/>
    <n v="1"/>
    <n v="1956"/>
    <n v="0.17100000000000001"/>
    <n v="1334"/>
    <n v="393.55"/>
    <n v="525000"/>
    <n v="437.71"/>
    <n v="583900"/>
    <n v="44.159999999999968"/>
    <n v="0.11220937619108109"/>
    <x v="590"/>
    <x v="1384"/>
    <x v="56"/>
    <n v="3"/>
    <x v="3"/>
    <x v="30"/>
  </r>
  <r>
    <n v="1872"/>
    <n v="1133626"/>
    <x v="0"/>
    <n v="2"/>
    <s v="7514 Hardy Dr"/>
    <x v="25"/>
    <n v="4"/>
    <n v="3"/>
    <n v="0"/>
    <n v="1"/>
    <n v="2"/>
    <n v="2014"/>
    <n v="0.16300000000000001"/>
    <n v="2629"/>
    <n v="393.69"/>
    <n v="1035000"/>
    <n v="391.78"/>
    <n v="1030000"/>
    <n v="-1.910000000000025"/>
    <n v="-4.8515329320024001E-3"/>
    <x v="22"/>
    <x v="1385"/>
    <x v="56"/>
    <n v="61"/>
    <x v="24"/>
    <x v="6"/>
  </r>
  <r>
    <n v="1873"/>
    <n v="7140331"/>
    <x v="0"/>
    <n v="3"/>
    <s v="4513 Page St"/>
    <x v="20"/>
    <n v="3"/>
    <n v="2"/>
    <n v="1"/>
    <n v="2"/>
    <n v="2"/>
    <n v="2013"/>
    <n v="8.2000000000000003E-2"/>
    <n v="2314"/>
    <n v="396.72"/>
    <n v="918000"/>
    <n v="432.15"/>
    <n v="1000000"/>
    <n v="35.42999999999995"/>
    <n v="8.9307320024198292E-2"/>
    <x v="30"/>
    <x v="1386"/>
    <x v="56"/>
    <n v="4"/>
    <x v="3"/>
    <x v="5"/>
  </r>
  <r>
    <n v="1874"/>
    <n v="6850658"/>
    <x v="0"/>
    <n v="4"/>
    <s v="916 E 53rd St"/>
    <x v="22"/>
    <n v="3"/>
    <n v="2"/>
    <n v="0"/>
    <n v="0"/>
    <n v="1"/>
    <n v="1946"/>
    <n v="0.12"/>
    <n v="1132"/>
    <n v="419.61"/>
    <n v="475000"/>
    <n v="485.87"/>
    <n v="550000"/>
    <n v="66.259999999999991"/>
    <n v="0.15790853411501155"/>
    <x v="116"/>
    <x v="1387"/>
    <x v="56"/>
    <n v="3"/>
    <x v="3"/>
    <x v="23"/>
  </r>
  <r>
    <n v="1875"/>
    <n v="3185461"/>
    <x v="0"/>
    <n v="5"/>
    <s v="1917 E 10th St"/>
    <x v="24"/>
    <n v="3"/>
    <n v="3"/>
    <n v="0"/>
    <n v="1"/>
    <n v="2"/>
    <n v="2012"/>
    <n v="0.13500000000000001"/>
    <n v="2317"/>
    <n v="430.73"/>
    <n v="998000"/>
    <n v="489.86"/>
    <n v="1135000"/>
    <n v="59.129999999999995"/>
    <n v="0.13727857358437998"/>
    <x v="591"/>
    <x v="1388"/>
    <x v="56"/>
    <n v="5"/>
    <x v="4"/>
    <x v="54"/>
  </r>
  <r>
    <n v="1876"/>
    <n v="2892103"/>
    <x v="0"/>
    <s v="10N"/>
    <s v="902 Philco Dr #B"/>
    <x v="31"/>
    <n v="2"/>
    <n v="2"/>
    <n v="0"/>
    <n v="0"/>
    <n v="1"/>
    <n v="2020"/>
    <n v="0"/>
    <n v="1100"/>
    <n v="454.55"/>
    <n v="500000"/>
    <n v="479.09"/>
    <n v="527000"/>
    <n v="24.539999999999964"/>
    <n v="5.3987460125398665E-2"/>
    <x v="191"/>
    <x v="568"/>
    <x v="56"/>
    <n v="8"/>
    <x v="2"/>
    <x v="19"/>
  </r>
  <r>
    <n v="1877"/>
    <n v="3833578"/>
    <x v="0"/>
    <n v="7"/>
    <s v="1004 Lund St"/>
    <x v="26"/>
    <n v="4"/>
    <n v="3"/>
    <n v="0"/>
    <n v="0"/>
    <s v="M"/>
    <n v="1955"/>
    <n v="0.224"/>
    <n v="2540"/>
    <n v="472.44"/>
    <n v="1200000"/>
    <n v="492.13"/>
    <n v="1250000"/>
    <n v="19.689999999999998"/>
    <n v="4.1677250021166706E-2"/>
    <x v="114"/>
    <x v="1389"/>
    <x v="56"/>
    <n v="6"/>
    <x v="32"/>
    <x v="15"/>
  </r>
  <r>
    <n v="1878"/>
    <n v="5792986"/>
    <x v="0"/>
    <s v="LS"/>
    <s v="3205 Brass Buttons Trl"/>
    <x v="16"/>
    <n v="4"/>
    <n v="3"/>
    <n v="1"/>
    <n v="2"/>
    <n v="3"/>
    <n v="2008"/>
    <n v="0.378"/>
    <n v="3247"/>
    <n v="474.28"/>
    <n v="1540000"/>
    <n v="474.28"/>
    <n v="1540000"/>
    <n v="0"/>
    <n v="0"/>
    <x v="1"/>
    <x v="1"/>
    <x v="56"/>
    <n v="175"/>
    <x v="187"/>
    <x v="1"/>
  </r>
  <r>
    <n v="1879"/>
    <n v="1130852"/>
    <x v="0"/>
    <n v="3"/>
    <s v="1512 Edgewood Ave"/>
    <x v="38"/>
    <n v="3"/>
    <n v="2"/>
    <n v="0"/>
    <n v="0"/>
    <n v="2"/>
    <n v="1949"/>
    <n v="0.151"/>
    <n v="1824"/>
    <n v="479.71"/>
    <n v="875000"/>
    <n v="492.15"/>
    <n v="897675"/>
    <n v="12.439999999999998"/>
    <n v="2.5932334118529941E-2"/>
    <x v="592"/>
    <x v="1390"/>
    <x v="56"/>
    <n v="5"/>
    <x v="4"/>
    <x v="19"/>
  </r>
  <r>
    <n v="1880"/>
    <n v="3257120"/>
    <x v="0"/>
    <n v="5"/>
    <s v="305 Tillery Sq #2"/>
    <x v="24"/>
    <n v="3"/>
    <n v="3"/>
    <n v="1"/>
    <n v="1"/>
    <n v="2"/>
    <n v="2020"/>
    <n v="0.28499999999999998"/>
    <n v="1780"/>
    <n v="502.81"/>
    <n v="895000"/>
    <n v="500"/>
    <n v="890000"/>
    <n v="-2.8100000000000023"/>
    <n v="-5.5885921123287174E-3"/>
    <x v="22"/>
    <x v="1391"/>
    <x v="56"/>
    <n v="60"/>
    <x v="188"/>
    <x v="6"/>
  </r>
  <r>
    <n v="1881"/>
    <n v="4944693"/>
    <x v="0"/>
    <s v="10N"/>
    <s v="4610 Englewood Dr"/>
    <x v="31"/>
    <n v="3"/>
    <n v="2"/>
    <n v="1"/>
    <n v="2"/>
    <n v="1"/>
    <n v="1959"/>
    <n v="0.17799999999999999"/>
    <n v="936"/>
    <n v="528.85"/>
    <n v="495000"/>
    <n v="560.9"/>
    <n v="525000"/>
    <n v="32.049999999999955"/>
    <n v="6.0603195613122725E-2"/>
    <x v="10"/>
    <x v="1295"/>
    <x v="56"/>
    <n v="102"/>
    <x v="42"/>
    <x v="9"/>
  </r>
  <r>
    <n v="1882"/>
    <n v="7355072"/>
    <x v="0"/>
    <n v="7"/>
    <s v="1806 Cresthaven Dr"/>
    <x v="26"/>
    <n v="3"/>
    <n v="2"/>
    <n v="0"/>
    <n v="2"/>
    <n v="1"/>
    <n v="1972"/>
    <n v="0.309"/>
    <n v="1770"/>
    <n v="536.72"/>
    <n v="950000"/>
    <n v="536.72"/>
    <n v="950000"/>
    <n v="0"/>
    <n v="0"/>
    <x v="1"/>
    <x v="1"/>
    <x v="56"/>
    <n v="0"/>
    <x v="1"/>
    <x v="1"/>
  </r>
  <r>
    <n v="1883"/>
    <n v="8624947"/>
    <x v="0"/>
    <n v="6"/>
    <s v="1305 Hillside Ave"/>
    <x v="26"/>
    <n v="3"/>
    <n v="2"/>
    <n v="1"/>
    <n v="0"/>
    <n v="2"/>
    <n v="2011"/>
    <n v="0.16200000000000001"/>
    <n v="3018"/>
    <n v="627.9"/>
    <n v="1895000"/>
    <n v="612.99"/>
    <n v="1850000"/>
    <n v="-14.909999999999968"/>
    <n v="-2.3745819397993261E-2"/>
    <x v="244"/>
    <x v="1392"/>
    <x v="56"/>
    <n v="111"/>
    <x v="118"/>
    <x v="40"/>
  </r>
  <r>
    <n v="1884"/>
    <n v="1850275"/>
    <x v="0"/>
    <s v="1B"/>
    <s v="1713 Mohle Dr"/>
    <x v="37"/>
    <n v="4"/>
    <n v="3"/>
    <n v="1"/>
    <n v="1"/>
    <n v="1"/>
    <n v="1949"/>
    <n v="0.28999999999999998"/>
    <n v="2766"/>
    <n v="650.72"/>
    <n v="1799900"/>
    <n v="656.18"/>
    <n v="1815000"/>
    <n v="5.4599999999999227"/>
    <n v="8.3907056798621874E-3"/>
    <x v="18"/>
    <x v="1393"/>
    <x v="56"/>
    <n v="25"/>
    <x v="8"/>
    <x v="8"/>
  </r>
  <r>
    <n v="1885"/>
    <n v="9197265"/>
    <x v="0"/>
    <s v="8E"/>
    <s v="5014 Timberline Dr"/>
    <x v="23"/>
    <n v="3"/>
    <n v="3"/>
    <n v="0"/>
    <n v="0"/>
    <n v="1"/>
    <n v="1964"/>
    <n v="0.47099999999999997"/>
    <n v="2451"/>
    <n v="713.99"/>
    <n v="1750000"/>
    <n v="662.99"/>
    <n v="1625000"/>
    <n v="-51"/>
    <n v="-7.1429571842742901E-2"/>
    <x v="78"/>
    <x v="1072"/>
    <x v="56"/>
    <n v="140"/>
    <x v="162"/>
    <x v="31"/>
  </r>
  <r>
    <n v="1886"/>
    <n v="7680091"/>
    <x v="0"/>
    <s v="8E"/>
    <s v="3225 Park Hills Dr"/>
    <x v="23"/>
    <n v="0"/>
    <n v="0"/>
    <n v="0"/>
    <n v="2"/>
    <n v="2"/>
    <n v="1980"/>
    <n v="0.40200000000000002"/>
    <n v="2169"/>
    <n v="852.93"/>
    <n v="1850000"/>
    <n v="829.88"/>
    <n v="1800000"/>
    <n v="-23.049999999999955"/>
    <n v="-2.7024492045068123E-2"/>
    <x v="28"/>
    <x v="1394"/>
    <x v="56"/>
    <n v="203"/>
    <x v="189"/>
    <x v="18"/>
  </r>
  <r>
    <n v="1887"/>
    <n v="4634350"/>
    <x v="0"/>
    <s v="3E"/>
    <s v="5812 Benz Cv"/>
    <x v="1"/>
    <n v="5"/>
    <n v="3"/>
    <n v="0"/>
    <n v="2"/>
    <n v="2"/>
    <n v="2020"/>
    <n v="0.27300000000000002"/>
    <n v="2733"/>
    <n v="111.23"/>
    <n v="303990"/>
    <n v="111.97"/>
    <n v="306015"/>
    <n v="0.73999999999999488"/>
    <n v="6.6528814168838879E-3"/>
    <x v="593"/>
    <x v="1395"/>
    <x v="57"/>
    <n v="2"/>
    <x v="6"/>
    <x v="1"/>
  </r>
  <r>
    <n v="1888"/>
    <n v="7984793"/>
    <x v="0"/>
    <n v="11"/>
    <s v="7129 Outfitter Dr"/>
    <x v="8"/>
    <n v="4"/>
    <n v="2"/>
    <n v="1"/>
    <n v="2"/>
    <n v="2"/>
    <n v="2012"/>
    <n v="0.10100000000000001"/>
    <n v="2453"/>
    <n v="140.03"/>
    <n v="343500"/>
    <n v="154.1"/>
    <n v="378000"/>
    <n v="14.069999999999993"/>
    <n v="0.10047846889952149"/>
    <x v="278"/>
    <x v="1396"/>
    <x v="57"/>
    <n v="4"/>
    <x v="3"/>
    <x v="20"/>
  </r>
  <r>
    <n v="1889"/>
    <n v="2588314"/>
    <x v="0"/>
    <s v="MA"/>
    <s v="11117 Charger Way"/>
    <x v="41"/>
    <n v="4"/>
    <n v="3"/>
    <n v="0"/>
    <n v="2"/>
    <n v="2"/>
    <n v="2020"/>
    <n v="0"/>
    <n v="2923"/>
    <n v="146.1"/>
    <n v="427051"/>
    <n v="146.1"/>
    <n v="427051"/>
    <n v="0"/>
    <n v="0"/>
    <x v="1"/>
    <x v="1"/>
    <x v="57"/>
    <n v="76"/>
    <x v="159"/>
    <x v="1"/>
  </r>
  <r>
    <n v="1890"/>
    <n v="6033073"/>
    <x v="0"/>
    <s v="SWE"/>
    <s v="301 Garcitas Cv"/>
    <x v="9"/>
    <n v="4"/>
    <n v="3"/>
    <n v="1"/>
    <n v="2"/>
    <n v="2"/>
    <n v="2020"/>
    <n v="0.17"/>
    <n v="2634"/>
    <n v="164.03"/>
    <n v="432065"/>
    <n v="164.03"/>
    <n v="432065"/>
    <n v="0"/>
    <n v="0"/>
    <x v="1"/>
    <x v="1"/>
    <x v="57"/>
    <n v="41"/>
    <x v="52"/>
    <x v="1"/>
  </r>
  <r>
    <n v="1891"/>
    <n v="9339034"/>
    <x v="0"/>
    <n v="11"/>
    <s v="4702 Creek Bend Dr"/>
    <x v="8"/>
    <n v="5"/>
    <n v="3"/>
    <n v="0"/>
    <n v="1"/>
    <n v="1"/>
    <n v="1973"/>
    <n v="0.14799999999999999"/>
    <n v="1686"/>
    <n v="174.97"/>
    <n v="295000"/>
    <n v="180.9"/>
    <n v="305000"/>
    <n v="5.9300000000000068"/>
    <n v="3.3891524261301979E-2"/>
    <x v="4"/>
    <x v="1397"/>
    <x v="57"/>
    <n v="6"/>
    <x v="32"/>
    <x v="4"/>
  </r>
  <r>
    <n v="1892"/>
    <n v="5092620"/>
    <x v="0"/>
    <s v="NW"/>
    <s v="8016 Osborne Dr"/>
    <x v="3"/>
    <n v="4"/>
    <n v="2"/>
    <n v="0"/>
    <n v="2"/>
    <n v="1"/>
    <n v="1997"/>
    <n v="0.159"/>
    <n v="2420"/>
    <n v="175.62"/>
    <n v="425000"/>
    <n v="198.76"/>
    <n v="481000"/>
    <n v="23.139999999999986"/>
    <n v="0.13176175834187442"/>
    <x v="65"/>
    <x v="1398"/>
    <x v="57"/>
    <n v="4"/>
    <x v="4"/>
    <x v="3"/>
  </r>
  <r>
    <n v="1893"/>
    <n v="3141747"/>
    <x v="0"/>
    <s v="HD"/>
    <s v="151 Eaton Ln"/>
    <x v="7"/>
    <n v="6"/>
    <n v="4"/>
    <n v="0"/>
    <n v="3"/>
    <n v="2"/>
    <n v="2004"/>
    <n v="0.37"/>
    <n v="3805"/>
    <n v="177.4"/>
    <n v="675000"/>
    <n v="186.99"/>
    <n v="711500"/>
    <n v="9.5900000000000034"/>
    <n v="5.4058624577226627E-2"/>
    <x v="162"/>
    <x v="1399"/>
    <x v="57"/>
    <n v="1"/>
    <x v="5"/>
    <x v="20"/>
  </r>
  <r>
    <n v="1894"/>
    <n v="2050454"/>
    <x v="0"/>
    <s v="RRW"/>
    <s v="8714 Fritsch Dr"/>
    <x v="27"/>
    <n v="5"/>
    <n v="2"/>
    <n v="1"/>
    <n v="2"/>
    <n v="2"/>
    <n v="1992"/>
    <n v="0.189"/>
    <n v="3055"/>
    <n v="180.03"/>
    <n v="550000"/>
    <n v="204.58"/>
    <n v="625000"/>
    <n v="24.550000000000011"/>
    <n v="0.13636616119535638"/>
    <x v="116"/>
    <x v="1400"/>
    <x v="57"/>
    <n v="4"/>
    <x v="4"/>
    <x v="23"/>
  </r>
  <r>
    <n v="1895"/>
    <n v="6281689"/>
    <x v="0"/>
    <s v="RN"/>
    <s v="12321 Capitol Saddlery Trl"/>
    <x v="29"/>
    <n v="4"/>
    <n v="2"/>
    <n v="1"/>
    <n v="2"/>
    <n v="1"/>
    <n v="2006"/>
    <n v="0.25800000000000001"/>
    <n v="3109"/>
    <n v="180.12"/>
    <n v="560000"/>
    <n v="217.75"/>
    <n v="677000"/>
    <n v="37.629999999999995"/>
    <n v="0.20891627803686427"/>
    <x v="594"/>
    <x v="1401"/>
    <x v="57"/>
    <n v="2"/>
    <x v="6"/>
    <x v="49"/>
  </r>
  <r>
    <n v="1896"/>
    <n v="4553893"/>
    <x v="0"/>
    <n v="11"/>
    <s v="8904 Meridian Oak Ln"/>
    <x v="8"/>
    <n v="3"/>
    <n v="2"/>
    <n v="0"/>
    <n v="2"/>
    <n v="1"/>
    <n v="2006"/>
    <n v="0.11899999999999999"/>
    <n v="1574"/>
    <n v="184.18"/>
    <n v="289900"/>
    <n v="238.25"/>
    <n v="375000"/>
    <n v="54.069999999999993"/>
    <n v="0.29357150613530236"/>
    <x v="595"/>
    <x v="1402"/>
    <x v="57"/>
    <n v="4"/>
    <x v="4"/>
    <x v="22"/>
  </r>
  <r>
    <n v="1897"/>
    <n v="6662003"/>
    <x v="0"/>
    <s v="LS"/>
    <s v="121 Burgess Ln"/>
    <x v="11"/>
    <n v="5"/>
    <n v="4"/>
    <n v="1"/>
    <n v="3"/>
    <n v="3"/>
    <n v="2008"/>
    <n v="0.42099999999999999"/>
    <n v="7860"/>
    <n v="184.48"/>
    <n v="1450000"/>
    <n v="190.84"/>
    <n v="1500000"/>
    <n v="6.3600000000000136"/>
    <n v="3.4475281873373884E-2"/>
    <x v="114"/>
    <x v="112"/>
    <x v="57"/>
    <n v="46"/>
    <x v="53"/>
    <x v="15"/>
  </r>
  <r>
    <n v="1898"/>
    <n v="9768892"/>
    <x v="0"/>
    <s v="NW"/>
    <s v="13233 Briar Hollow Dr"/>
    <x v="3"/>
    <n v="4"/>
    <n v="2"/>
    <n v="1"/>
    <n v="2"/>
    <n v="2"/>
    <n v="1985"/>
    <n v="0.20499999999999999"/>
    <n v="2416"/>
    <n v="186.26"/>
    <n v="450000"/>
    <n v="227.65"/>
    <n v="550000"/>
    <n v="41.390000000000015"/>
    <n v="0.22221625684527013"/>
    <x v="20"/>
    <x v="1172"/>
    <x v="57"/>
    <n v="3"/>
    <x v="6"/>
    <x v="14"/>
  </r>
  <r>
    <n v="1899"/>
    <n v="9372965"/>
    <x v="0"/>
    <s v="SWE"/>
    <s v="9309 Bentley Garner Ln"/>
    <x v="9"/>
    <n v="4"/>
    <n v="3"/>
    <n v="0"/>
    <n v="2"/>
    <n v="1.5"/>
    <n v="2014"/>
    <n v="0.13100000000000001"/>
    <n v="2577"/>
    <n v="188.2"/>
    <n v="485000"/>
    <n v="188.2"/>
    <n v="485000"/>
    <n v="0"/>
    <n v="0"/>
    <x v="1"/>
    <x v="1"/>
    <x v="57"/>
    <n v="10"/>
    <x v="28"/>
    <x v="1"/>
  </r>
  <r>
    <n v="1900"/>
    <n v="1254145"/>
    <x v="0"/>
    <s v="10S"/>
    <s v="8012 Evadean Cir"/>
    <x v="31"/>
    <n v="4"/>
    <n v="2"/>
    <n v="1"/>
    <n v="2"/>
    <n v="2"/>
    <n v="2001"/>
    <n v="0.152"/>
    <n v="3302"/>
    <n v="193.82"/>
    <n v="640000"/>
    <n v="193.82"/>
    <n v="640000"/>
    <n v="0"/>
    <n v="0"/>
    <x v="1"/>
    <x v="1"/>
    <x v="57"/>
    <n v="5"/>
    <x v="3"/>
    <x v="1"/>
  </r>
  <r>
    <n v="1901"/>
    <n v="6101835"/>
    <x v="0"/>
    <s v="HD"/>
    <s v="171 Miss Ashley St"/>
    <x v="7"/>
    <n v="3"/>
    <n v="2"/>
    <n v="0"/>
    <n v="3"/>
    <n v="1"/>
    <n v="2010"/>
    <n v="0.17899999999999999"/>
    <n v="2268"/>
    <n v="194"/>
    <n v="440000"/>
    <n v="222.66"/>
    <n v="505000"/>
    <n v="28.659999999999997"/>
    <n v="0.14773195876288658"/>
    <x v="192"/>
    <x v="1403"/>
    <x v="57"/>
    <n v="3"/>
    <x v="6"/>
    <x v="44"/>
  </r>
  <r>
    <n v="1902"/>
    <n v="4180240"/>
    <x v="0"/>
    <s v="RN"/>
    <s v="1912 Mariachi Ct"/>
    <x v="29"/>
    <n v="5"/>
    <n v="3"/>
    <n v="0"/>
    <n v="3"/>
    <n v="2"/>
    <n v="2004"/>
    <n v="0.32700000000000001"/>
    <n v="4033"/>
    <n v="197.12"/>
    <n v="795000"/>
    <n v="210.76"/>
    <n v="850000"/>
    <n v="13.639999999999986"/>
    <n v="6.9196428571428506E-2"/>
    <x v="75"/>
    <x v="1404"/>
    <x v="57"/>
    <n v="1"/>
    <x v="5"/>
    <x v="3"/>
  </r>
  <r>
    <n v="1903"/>
    <n v="7265077"/>
    <x v="0"/>
    <s v="SWE"/>
    <s v="11220 Bellows Falls Ave"/>
    <x v="9"/>
    <n v="4"/>
    <n v="3"/>
    <n v="0"/>
    <n v="3"/>
    <n v="1"/>
    <n v="2005"/>
    <n v="0.245"/>
    <n v="2732"/>
    <n v="201.32"/>
    <n v="550000"/>
    <n v="226.02"/>
    <n v="617500"/>
    <n v="24.700000000000017"/>
    <n v="0.12269024438704559"/>
    <x v="596"/>
    <x v="1405"/>
    <x v="57"/>
    <n v="5"/>
    <x v="16"/>
    <x v="21"/>
  </r>
  <r>
    <n v="1904"/>
    <n v="3268133"/>
    <x v="0"/>
    <s v="SWW"/>
    <s v="10904 Ariock Ln"/>
    <x v="13"/>
    <n v="4"/>
    <n v="3"/>
    <n v="1"/>
    <n v="3"/>
    <n v="2"/>
    <n v="2002"/>
    <n v="0.249"/>
    <n v="3469"/>
    <n v="201.5"/>
    <n v="699000"/>
    <n v="242.72"/>
    <n v="842000"/>
    <n v="41.22"/>
    <n v="0.20456575682382133"/>
    <x v="597"/>
    <x v="1406"/>
    <x v="57"/>
    <n v="3"/>
    <x v="3"/>
    <x v="50"/>
  </r>
  <r>
    <n v="1905"/>
    <n v="1717968"/>
    <x v="0"/>
    <s v="RN"/>
    <s v="400 Mediterra Pt"/>
    <x v="29"/>
    <n v="5"/>
    <n v="3"/>
    <n v="1"/>
    <n v="2"/>
    <n v="2"/>
    <n v="2011"/>
    <n v="0.16800000000000001"/>
    <n v="3466"/>
    <n v="201.96"/>
    <n v="700000"/>
    <n v="220.72"/>
    <n v="765000"/>
    <n v="18.759999999999991"/>
    <n v="9.2889681124975199E-2"/>
    <x v="192"/>
    <x v="1407"/>
    <x v="57"/>
    <n v="6"/>
    <x v="16"/>
    <x v="44"/>
  </r>
  <r>
    <n v="1906"/>
    <n v="1313102"/>
    <x v="0"/>
    <s v="LS"/>
    <s v="7500 Colibri Dr"/>
    <x v="11"/>
    <n v="5"/>
    <n v="4"/>
    <n v="0"/>
    <n v="3"/>
    <n v="2"/>
    <n v="2020"/>
    <n v="0.25"/>
    <n v="3773"/>
    <n v="212.01"/>
    <n v="799900"/>
    <n v="212.01"/>
    <n v="799900"/>
    <n v="0"/>
    <n v="0"/>
    <x v="1"/>
    <x v="1"/>
    <x v="57"/>
    <n v="103"/>
    <x v="126"/>
    <x v="1"/>
  </r>
  <r>
    <n v="1907"/>
    <n v="9295960"/>
    <x v="0"/>
    <s v="HD"/>
    <s v="353 Egret Ln"/>
    <x v="7"/>
    <n v="4"/>
    <n v="3"/>
    <n v="0"/>
    <n v="4"/>
    <n v="2"/>
    <n v="2021"/>
    <n v="0"/>
    <n v="3399"/>
    <n v="212.09"/>
    <n v="720900"/>
    <n v="211.94"/>
    <n v="720386"/>
    <n v="-0.15000000000000568"/>
    <n v="-7.072469234759097E-4"/>
    <x v="598"/>
    <x v="1408"/>
    <x v="57"/>
    <n v="0"/>
    <x v="1"/>
    <x v="1"/>
  </r>
  <r>
    <n v="1908"/>
    <n v="2503917"/>
    <x v="0"/>
    <s v="HD"/>
    <s v="134 Eiglehart Rd"/>
    <x v="7"/>
    <n v="4"/>
    <n v="3"/>
    <n v="0"/>
    <n v="3"/>
    <n v="1"/>
    <n v="2020"/>
    <n v="0.27"/>
    <n v="2785"/>
    <n v="217.01"/>
    <n v="604374"/>
    <n v="217.01"/>
    <n v="604374"/>
    <n v="0"/>
    <n v="0"/>
    <x v="1"/>
    <x v="1"/>
    <x v="57"/>
    <n v="4"/>
    <x v="4"/>
    <x v="1"/>
  </r>
  <r>
    <n v="1909"/>
    <n v="2050100"/>
    <x v="0"/>
    <s v="LS"/>
    <s v="302 Bunny Hop Trl"/>
    <x v="16"/>
    <n v="3"/>
    <n v="2"/>
    <n v="1"/>
    <n v="2"/>
    <n v="2"/>
    <n v="2004"/>
    <n v="0.21099999999999999"/>
    <n v="3106"/>
    <n v="217.32"/>
    <n v="675000"/>
    <n v="235.83"/>
    <n v="732500"/>
    <n v="18.510000000000019"/>
    <n v="8.5173937051352941E-2"/>
    <x v="390"/>
    <x v="1409"/>
    <x v="57"/>
    <n v="4"/>
    <x v="4"/>
    <x v="30"/>
  </r>
  <r>
    <n v="1910"/>
    <n v="7625737"/>
    <x v="0"/>
    <s v="NE"/>
    <s v="11101 Hidden Bluff Dr"/>
    <x v="28"/>
    <n v="3"/>
    <n v="2"/>
    <n v="0"/>
    <n v="2"/>
    <n v="1"/>
    <n v="1978"/>
    <n v="0.29099999999999998"/>
    <n v="2068"/>
    <n v="217.6"/>
    <n v="450000"/>
    <n v="229.69"/>
    <n v="475000"/>
    <n v="12.090000000000003"/>
    <n v="5.55606617647059E-2"/>
    <x v="50"/>
    <x v="460"/>
    <x v="57"/>
    <n v="3"/>
    <x v="3"/>
    <x v="19"/>
  </r>
  <r>
    <n v="1911"/>
    <n v="9771166"/>
    <x v="0"/>
    <s v="HD"/>
    <s v="186 Cistern Way"/>
    <x v="7"/>
    <n v="4"/>
    <n v="3"/>
    <n v="0"/>
    <n v="3"/>
    <n v="1"/>
    <n v="2020"/>
    <n v="0.36"/>
    <n v="2785"/>
    <n v="219.33"/>
    <n v="610841"/>
    <n v="219.33"/>
    <n v="610841"/>
    <n v="0"/>
    <n v="0"/>
    <x v="1"/>
    <x v="1"/>
    <x v="57"/>
    <n v="24"/>
    <x v="8"/>
    <x v="1"/>
  </r>
  <r>
    <n v="1912"/>
    <n v="9150826"/>
    <x v="0"/>
    <s v="SWW"/>
    <s v="9232 Ridgewell Pl"/>
    <x v="15"/>
    <n v="4"/>
    <n v="2"/>
    <n v="1"/>
    <n v="2"/>
    <n v="2"/>
    <n v="2001"/>
    <n v="0.23699999999999999"/>
    <n v="2733"/>
    <n v="219.54"/>
    <n v="600000"/>
    <n v="257.23"/>
    <n v="703000"/>
    <n v="37.690000000000026"/>
    <n v="0.17167714311742746"/>
    <x v="599"/>
    <x v="1410"/>
    <x v="57"/>
    <n v="4"/>
    <x v="4"/>
    <x v="67"/>
  </r>
  <r>
    <n v="1913"/>
    <n v="6082584"/>
    <x v="0"/>
    <n v="5"/>
    <s v="1130 Gardner Rd"/>
    <x v="21"/>
    <n v="3"/>
    <n v="1"/>
    <n v="1"/>
    <n v="0"/>
    <n v="1"/>
    <n v="1968"/>
    <n v="0.155"/>
    <n v="1456"/>
    <n v="219.78"/>
    <n v="320000"/>
    <n v="260.99"/>
    <n v="380000"/>
    <n v="41.210000000000008"/>
    <n v="0.18750568750568755"/>
    <x v="74"/>
    <x v="1411"/>
    <x v="57"/>
    <n v="3"/>
    <x v="3"/>
    <x v="30"/>
  </r>
  <r>
    <n v="1914"/>
    <n v="1108890"/>
    <x v="0"/>
    <s v="HD"/>
    <s v="494 Pear Tree Ln"/>
    <x v="7"/>
    <n v="4"/>
    <n v="3"/>
    <n v="1"/>
    <n v="3"/>
    <n v="1"/>
    <n v="2020"/>
    <n v="0.25"/>
    <n v="2870"/>
    <n v="223.59"/>
    <n v="641714"/>
    <n v="223.59"/>
    <n v="641714"/>
    <n v="0"/>
    <n v="0"/>
    <x v="1"/>
    <x v="1"/>
    <x v="57"/>
    <n v="9"/>
    <x v="112"/>
    <x v="1"/>
  </r>
  <r>
    <n v="1915"/>
    <n v="3608877"/>
    <x v="0"/>
    <s v="LS"/>
    <s v="17900 Dufour Dr"/>
    <x v="11"/>
    <n v="4"/>
    <n v="3"/>
    <n v="1"/>
    <n v="3"/>
    <n v="1"/>
    <n v="2021"/>
    <n v="0.188"/>
    <n v="2944"/>
    <n v="224.15"/>
    <n v="659900"/>
    <n v="236.15"/>
    <n v="695213"/>
    <n v="12"/>
    <n v="5.3535578853446349E-2"/>
    <x v="600"/>
    <x v="1412"/>
    <x v="57"/>
    <n v="41"/>
    <x v="52"/>
    <x v="20"/>
  </r>
  <r>
    <n v="1916"/>
    <n v="1124100"/>
    <x v="0"/>
    <s v="RN"/>
    <s v="12311 Simmental Dr"/>
    <x v="29"/>
    <n v="4"/>
    <n v="2"/>
    <n v="1"/>
    <n v="2"/>
    <n v="2"/>
    <n v="2020"/>
    <n v="0"/>
    <n v="2630"/>
    <n v="227.13"/>
    <n v="597340"/>
    <n v="227.13"/>
    <n v="597340"/>
    <n v="0"/>
    <n v="0"/>
    <x v="1"/>
    <x v="1"/>
    <x v="57"/>
    <n v="235"/>
    <x v="150"/>
    <x v="1"/>
  </r>
  <r>
    <n v="1917"/>
    <n v="8367720"/>
    <x v="0"/>
    <s v="SWE"/>
    <s v="12304 Edwards Hollow Run"/>
    <x v="13"/>
    <n v="4"/>
    <n v="3"/>
    <n v="0"/>
    <n v="2"/>
    <n v="1"/>
    <n v="1994"/>
    <n v="1"/>
    <n v="3161"/>
    <n v="227.74"/>
    <n v="719900"/>
    <n v="237.27"/>
    <n v="750000"/>
    <n v="9.5300000000000011"/>
    <n v="4.1845964696583825E-2"/>
    <x v="112"/>
    <x v="1413"/>
    <x v="57"/>
    <n v="0"/>
    <x v="1"/>
    <x v="9"/>
  </r>
  <r>
    <n v="1918"/>
    <n v="8017259"/>
    <x v="0"/>
    <s v="SWW"/>
    <s v="9800 Derecho Dr"/>
    <x v="7"/>
    <n v="4"/>
    <n v="2"/>
    <n v="1"/>
    <n v="2"/>
    <n v="3"/>
    <n v="1995"/>
    <n v="1.07"/>
    <n v="3030"/>
    <n v="229.37"/>
    <n v="695000"/>
    <n v="297.36"/>
    <n v="901000"/>
    <n v="67.990000000000009"/>
    <n v="0.29642063042246158"/>
    <x v="601"/>
    <x v="1414"/>
    <x v="57"/>
    <n v="3"/>
    <x v="6"/>
    <x v="57"/>
  </r>
  <r>
    <n v="1919"/>
    <n v="3307427"/>
    <x v="0"/>
    <s v="W"/>
    <s v="7509 Lenape Trl"/>
    <x v="30"/>
    <n v="4"/>
    <n v="3"/>
    <n v="2"/>
    <n v="3"/>
    <n v="2"/>
    <n v="2014"/>
    <n v="0.77400000000000002"/>
    <n v="5115"/>
    <n v="229.72"/>
    <n v="1175000"/>
    <n v="224.83"/>
    <n v="1150000"/>
    <n v="-4.8899999999999864"/>
    <n v="-2.1286783910847928E-2"/>
    <x v="82"/>
    <x v="1415"/>
    <x v="57"/>
    <n v="47"/>
    <x v="37"/>
    <x v="33"/>
  </r>
  <r>
    <n v="1920"/>
    <n v="5844497"/>
    <x v="0"/>
    <n v="3"/>
    <s v="3008 Northeast Dr"/>
    <x v="20"/>
    <n v="4"/>
    <n v="2"/>
    <n v="1"/>
    <n v="2"/>
    <n v="2"/>
    <n v="1965"/>
    <n v="0.34300000000000003"/>
    <n v="1951"/>
    <n v="230.65"/>
    <n v="450000"/>
    <n v="215.27"/>
    <n v="420000"/>
    <n v="-15.379999999999995"/>
    <n v="-6.6681118577931908E-2"/>
    <x v="238"/>
    <x v="188"/>
    <x v="57"/>
    <n v="28"/>
    <x v="110"/>
    <x v="45"/>
  </r>
  <r>
    <n v="1921"/>
    <n v="8082279"/>
    <x v="0"/>
    <s v="NW"/>
    <s v="12806 Modena Trl"/>
    <x v="3"/>
    <n v="3"/>
    <n v="2"/>
    <n v="1"/>
    <n v="0"/>
    <n v="2"/>
    <n v="1986"/>
    <n v="0.10199999999999999"/>
    <n v="1265"/>
    <n v="237.11"/>
    <n v="299950"/>
    <n v="237.15"/>
    <n v="300000"/>
    <n v="3.9999999999992042E-2"/>
    <n v="1.686980726244867E-4"/>
    <x v="602"/>
    <x v="1416"/>
    <x v="57"/>
    <n v="10"/>
    <x v="28"/>
    <x v="1"/>
  </r>
  <r>
    <n v="1922"/>
    <n v="5671065"/>
    <x v="0"/>
    <n v="9"/>
    <s v="1610 Frontier Valley Dr"/>
    <x v="33"/>
    <n v="3"/>
    <n v="3"/>
    <n v="0"/>
    <n v="2"/>
    <n v="2"/>
    <n v="2016"/>
    <n v="0.1"/>
    <n v="1982"/>
    <n v="239.66"/>
    <n v="475000"/>
    <n v="252.27"/>
    <n v="500000"/>
    <n v="12.610000000000014"/>
    <n v="5.2616206292247406E-2"/>
    <x v="50"/>
    <x v="61"/>
    <x v="57"/>
    <n v="3"/>
    <x v="3"/>
    <x v="19"/>
  </r>
  <r>
    <n v="1923"/>
    <n v="1739318"/>
    <x v="0"/>
    <s v="NE"/>
    <s v="10202 Faylin Dr"/>
    <x v="10"/>
    <n v="4"/>
    <n v="2"/>
    <n v="0"/>
    <n v="2"/>
    <n v="1"/>
    <n v="1973"/>
    <n v="0.17199999999999999"/>
    <n v="1630"/>
    <n v="244.17"/>
    <n v="398000"/>
    <n v="263.19"/>
    <n v="429000"/>
    <n v="19.02000000000001"/>
    <n v="7.7896547487406362E-2"/>
    <x v="172"/>
    <x v="1417"/>
    <x v="57"/>
    <n v="5"/>
    <x v="16"/>
    <x v="9"/>
  </r>
  <r>
    <n v="1924"/>
    <n v="1138122"/>
    <x v="0"/>
    <s v="SWE"/>
    <s v="2213 Wilma Rudolph Rd"/>
    <x v="9"/>
    <n v="2"/>
    <n v="2"/>
    <n v="0"/>
    <n v="2"/>
    <n v="1"/>
    <n v="2003"/>
    <n v="9.6000000000000002E-2"/>
    <n v="1124"/>
    <n v="244.66"/>
    <n v="275000"/>
    <n v="271.8"/>
    <n v="305500"/>
    <n v="27.140000000000015"/>
    <n v="0.11092945311861364"/>
    <x v="603"/>
    <x v="1418"/>
    <x v="57"/>
    <n v="6"/>
    <x v="32"/>
    <x v="9"/>
  </r>
  <r>
    <n v="1925"/>
    <n v="5822384"/>
    <x v="0"/>
    <n v="3"/>
    <s v="2506 Roxmoor Dr"/>
    <x v="20"/>
    <n v="4"/>
    <n v="2"/>
    <n v="1"/>
    <n v="2"/>
    <n v="2"/>
    <n v="1961"/>
    <n v="0.215"/>
    <n v="2184"/>
    <n v="246.79"/>
    <n v="539000"/>
    <n v="263.27999999999997"/>
    <n v="575000"/>
    <n v="16.489999999999981"/>
    <n v="6.6817942380161199E-2"/>
    <x v="148"/>
    <x v="1419"/>
    <x v="57"/>
    <n v="3"/>
    <x v="3"/>
    <x v="20"/>
  </r>
  <r>
    <n v="1926"/>
    <n v="1524849"/>
    <x v="0"/>
    <s v="SWW"/>
    <s v="6105 Abilene Trl"/>
    <x v="15"/>
    <n v="3"/>
    <n v="2"/>
    <n v="0"/>
    <n v="2"/>
    <n v="1"/>
    <n v="1992"/>
    <n v="0.23699999999999999"/>
    <n v="1692"/>
    <n v="250"/>
    <n v="423000"/>
    <n v="283.69"/>
    <n v="480000"/>
    <n v="33.69"/>
    <n v="0.13475999999999999"/>
    <x v="189"/>
    <x v="1420"/>
    <x v="57"/>
    <n v="3"/>
    <x v="3"/>
    <x v="3"/>
  </r>
  <r>
    <n v="1927"/>
    <n v="2268761"/>
    <x v="0"/>
    <s v="RN"/>
    <s v="12308 Capitol Saddlery Trl"/>
    <x v="29"/>
    <n v="3"/>
    <n v="2"/>
    <n v="0"/>
    <n v="2"/>
    <n v="1"/>
    <n v="2006"/>
    <n v="0.20300000000000001"/>
    <n v="2298"/>
    <n v="252.39"/>
    <n v="580000"/>
    <n v="304.61"/>
    <n v="700000"/>
    <n v="52.220000000000027"/>
    <n v="0.20690201672015543"/>
    <x v="548"/>
    <x v="1421"/>
    <x v="57"/>
    <n v="5"/>
    <x v="4"/>
    <x v="65"/>
  </r>
  <r>
    <n v="1928"/>
    <n v="8443967"/>
    <x v="0"/>
    <s v="SWW"/>
    <s v="6013 Mordred Ln"/>
    <x v="13"/>
    <n v="4"/>
    <n v="2"/>
    <n v="0"/>
    <n v="1"/>
    <n v="1"/>
    <n v="1997"/>
    <n v="0.17299999999999999"/>
    <n v="2206"/>
    <n v="260.64999999999998"/>
    <n v="575000"/>
    <n v="339.98"/>
    <n v="750000"/>
    <n v="79.330000000000041"/>
    <n v="0.30435449836946116"/>
    <x v="604"/>
    <x v="1422"/>
    <x v="57"/>
    <n v="4"/>
    <x v="3"/>
    <x v="75"/>
  </r>
  <r>
    <n v="1929"/>
    <n v="3182994"/>
    <x v="0"/>
    <n v="3"/>
    <s v="5006 Pecan Springs Rd #3"/>
    <x v="20"/>
    <n v="3"/>
    <n v="3"/>
    <n v="1"/>
    <n v="2"/>
    <n v="3"/>
    <n v="2016"/>
    <n v="0.08"/>
    <n v="2191"/>
    <n v="262.39"/>
    <n v="574900"/>
    <n v="285.26"/>
    <n v="625000"/>
    <n v="22.870000000000005"/>
    <n v="8.7160333854186534E-2"/>
    <x v="307"/>
    <x v="1423"/>
    <x v="57"/>
    <n v="6"/>
    <x v="16"/>
    <x v="15"/>
  </r>
  <r>
    <n v="1930"/>
    <n v="1672392"/>
    <x v="0"/>
    <n v="3"/>
    <s v="6713 Dubuque Ln"/>
    <x v="20"/>
    <n v="4"/>
    <n v="1"/>
    <n v="0"/>
    <n v="1"/>
    <n v="1"/>
    <n v="1961"/>
    <n v="0.17899999999999999"/>
    <n v="1040"/>
    <n v="264.42"/>
    <n v="275000"/>
    <n v="301.92"/>
    <n v="314000"/>
    <n v="37.5"/>
    <n v="0.14181983208531881"/>
    <x v="187"/>
    <x v="1424"/>
    <x v="57"/>
    <n v="6"/>
    <x v="32"/>
    <x v="2"/>
  </r>
  <r>
    <n v="1931"/>
    <n v="2491810"/>
    <x v="0"/>
    <s v="SWE"/>
    <s v="10005 Rocking Horse Rd"/>
    <x v="9"/>
    <n v="4"/>
    <n v="3"/>
    <n v="0"/>
    <n v="2"/>
    <n v="1"/>
    <n v="1969"/>
    <n v="0.90500000000000003"/>
    <n v="2412"/>
    <n v="265.33999999999997"/>
    <n v="640000"/>
    <n v="252.9"/>
    <n v="610000"/>
    <n v="-12.439999999999969"/>
    <n v="-4.6883244139594368E-2"/>
    <x v="238"/>
    <x v="1425"/>
    <x v="57"/>
    <n v="116"/>
    <x v="41"/>
    <x v="45"/>
  </r>
  <r>
    <n v="1932"/>
    <n v="9073622"/>
    <x v="0"/>
    <s v="10S"/>
    <s v="7904 Swindon Ln"/>
    <x v="31"/>
    <n v="3"/>
    <n v="2"/>
    <n v="0"/>
    <n v="2"/>
    <n v="1"/>
    <n v="1983"/>
    <n v="0.152"/>
    <n v="1385"/>
    <n v="270.76"/>
    <n v="375000"/>
    <n v="353.79"/>
    <n v="490000"/>
    <n v="83.03000000000003"/>
    <n v="0.3066553405229725"/>
    <x v="582"/>
    <x v="1426"/>
    <x v="57"/>
    <n v="3"/>
    <x v="3"/>
    <x v="49"/>
  </r>
  <r>
    <n v="1933"/>
    <n v="5545782"/>
    <x v="0"/>
    <s v="10S"/>
    <s v="4701 Alta Loma Dr"/>
    <x v="15"/>
    <n v="3"/>
    <n v="2"/>
    <n v="1"/>
    <n v="2"/>
    <n v="2"/>
    <n v="1987"/>
    <n v="0.13400000000000001"/>
    <n v="1280"/>
    <n v="273.44"/>
    <n v="350000"/>
    <n v="352.73"/>
    <n v="451500"/>
    <n v="79.29000000000002"/>
    <n v="0.28997220596840267"/>
    <x v="605"/>
    <x v="1427"/>
    <x v="57"/>
    <n v="4"/>
    <x v="4"/>
    <x v="14"/>
  </r>
  <r>
    <n v="1934"/>
    <n v="3502046"/>
    <x v="0"/>
    <s v="NW"/>
    <s v="12122 Old Stage Trl"/>
    <x v="18"/>
    <n v="3"/>
    <n v="2"/>
    <n v="0"/>
    <n v="2"/>
    <n v="1"/>
    <n v="1976"/>
    <n v="0.14299999999999999"/>
    <n v="1365"/>
    <n v="274.73"/>
    <n v="375000"/>
    <n v="293.42"/>
    <n v="400515"/>
    <n v="18.689999999999998"/>
    <n v="6.8030429876606111E-2"/>
    <x v="606"/>
    <x v="1428"/>
    <x v="57"/>
    <n v="4"/>
    <x v="4"/>
    <x v="19"/>
  </r>
  <r>
    <n v="1935"/>
    <n v="7012103"/>
    <x v="0"/>
    <s v="10S"/>
    <s v="8611 Davis Oaks Trl"/>
    <x v="9"/>
    <n v="3"/>
    <n v="1"/>
    <n v="0"/>
    <n v="1"/>
    <n v="1"/>
    <n v="2005"/>
    <n v="8.3000000000000004E-2"/>
    <n v="1036"/>
    <n v="275.10000000000002"/>
    <n v="285000"/>
    <n v="294.39999999999998"/>
    <n v="305000"/>
    <n v="19.299999999999955"/>
    <n v="7.0156306797528004E-2"/>
    <x v="64"/>
    <x v="708"/>
    <x v="57"/>
    <n v="9"/>
    <x v="21"/>
    <x v="10"/>
  </r>
  <r>
    <n v="1936"/>
    <n v="6614984"/>
    <x v="0"/>
    <n v="3"/>
    <s v="3014 Val St"/>
    <x v="20"/>
    <n v="4"/>
    <n v="3"/>
    <n v="0"/>
    <n v="0"/>
    <n v="1"/>
    <n v="1970"/>
    <n v="0.20100000000000001"/>
    <n v="1989"/>
    <n v="276.47000000000003"/>
    <n v="549900"/>
    <n v="276.47000000000003"/>
    <n v="549900"/>
    <n v="0"/>
    <n v="0"/>
    <x v="1"/>
    <x v="1"/>
    <x v="57"/>
    <n v="3"/>
    <x v="5"/>
    <x v="1"/>
  </r>
  <r>
    <n v="1937"/>
    <n v="7359166"/>
    <x v="0"/>
    <n v="5"/>
    <s v="1710 Adina St"/>
    <x v="21"/>
    <n v="3"/>
    <n v="1"/>
    <n v="0"/>
    <n v="0"/>
    <n v="1"/>
    <n v="1970"/>
    <n v="0.14000000000000001"/>
    <n v="1080"/>
    <n v="277.77999999999997"/>
    <n v="300000"/>
    <n v="282.41000000000003"/>
    <n v="305000"/>
    <n v="4.6300000000000523"/>
    <n v="1.6667866657066932E-2"/>
    <x v="15"/>
    <x v="357"/>
    <x v="57"/>
    <n v="3"/>
    <x v="3"/>
    <x v="12"/>
  </r>
  <r>
    <n v="1938"/>
    <n v="1931013"/>
    <x v="0"/>
    <s v="LS"/>
    <s v="19201 Freeman Cir"/>
    <x v="11"/>
    <n v="3"/>
    <n v="3"/>
    <n v="0"/>
    <n v="2"/>
    <n v="1"/>
    <n v="2020"/>
    <n v="0.23"/>
    <n v="2199"/>
    <n v="278.79000000000002"/>
    <n v="613066"/>
    <n v="276.01"/>
    <n v="606936"/>
    <n v="-2.7800000000000296"/>
    <n v="-9.9716632590840029E-3"/>
    <x v="607"/>
    <x v="1429"/>
    <x v="57"/>
    <n v="95"/>
    <x v="116"/>
    <x v="6"/>
  </r>
  <r>
    <n v="1939"/>
    <n v="8176071"/>
    <x v="0"/>
    <s v="1N"/>
    <s v="7202 Desert Rose Cv"/>
    <x v="18"/>
    <n v="4"/>
    <n v="2"/>
    <n v="1"/>
    <n v="2"/>
    <n v="2"/>
    <n v="1989"/>
    <n v="0.182"/>
    <n v="2937"/>
    <n v="280.89999999999998"/>
    <n v="825000"/>
    <n v="314.95"/>
    <n v="925000"/>
    <n v="34.050000000000011"/>
    <n v="0.12121751512993953"/>
    <x v="20"/>
    <x v="23"/>
    <x v="57"/>
    <n v="1"/>
    <x v="5"/>
    <x v="14"/>
  </r>
  <r>
    <n v="1940"/>
    <n v="9281363"/>
    <x v="0"/>
    <s v="2N"/>
    <s v="8911 Hunters Trce"/>
    <x v="19"/>
    <n v="3"/>
    <n v="2"/>
    <n v="0"/>
    <n v="2"/>
    <n v="1"/>
    <n v="1969"/>
    <n v="0.18"/>
    <n v="1421"/>
    <n v="292.05"/>
    <n v="415000"/>
    <n v="326.52999999999997"/>
    <n v="464000"/>
    <n v="34.479999999999961"/>
    <n v="0.1180619756890942"/>
    <x v="380"/>
    <x v="1430"/>
    <x v="57"/>
    <n v="0"/>
    <x v="1"/>
    <x v="15"/>
  </r>
  <r>
    <n v="1941"/>
    <n v="1297765"/>
    <x v="0"/>
    <s v="RN"/>
    <s v="12100 Azure Shores Ct"/>
    <x v="29"/>
    <n v="5"/>
    <n v="5"/>
    <n v="0"/>
    <n v="3"/>
    <n v="2"/>
    <n v="2008"/>
    <n v="0.28000000000000003"/>
    <n v="4258"/>
    <n v="293.57"/>
    <n v="1250000"/>
    <n v="342.88"/>
    <n v="1460000"/>
    <n v="49.31"/>
    <n v="0.16796675409612699"/>
    <x v="608"/>
    <x v="1431"/>
    <x v="57"/>
    <n v="4"/>
    <x v="4"/>
    <x v="77"/>
  </r>
  <r>
    <n v="1942"/>
    <n v="2840222"/>
    <x v="0"/>
    <s v="10S"/>
    <s v="3109 Sacbe Cv"/>
    <x v="31"/>
    <n v="3"/>
    <n v="2"/>
    <n v="1"/>
    <n v="0"/>
    <n v="2"/>
    <n v="2020"/>
    <n v="8.3000000000000004E-2"/>
    <n v="2000"/>
    <n v="294.5"/>
    <n v="589000"/>
    <n v="325"/>
    <n v="650000"/>
    <n v="30.5"/>
    <n v="0.1035653650254669"/>
    <x v="453"/>
    <x v="1432"/>
    <x v="57"/>
    <n v="4"/>
    <x v="4"/>
    <x v="30"/>
  </r>
  <r>
    <n v="1943"/>
    <n v="6594578"/>
    <x v="0"/>
    <s v="LS"/>
    <s v="19205 Freeman Cir"/>
    <x v="11"/>
    <n v="3"/>
    <n v="3"/>
    <n v="0"/>
    <n v="2"/>
    <n v="1"/>
    <n v="2020"/>
    <n v="0.25"/>
    <n v="2037"/>
    <n v="296.60000000000002"/>
    <n v="604169"/>
    <n v="296.60000000000002"/>
    <n v="604169"/>
    <n v="0"/>
    <n v="0"/>
    <x v="1"/>
    <x v="1"/>
    <x v="57"/>
    <n v="84"/>
    <x v="139"/>
    <x v="1"/>
  </r>
  <r>
    <n v="1944"/>
    <n v="3320350"/>
    <x v="0"/>
    <s v="10N"/>
    <s v="6212 Libyan Dr"/>
    <x v="31"/>
    <n v="3"/>
    <n v="2"/>
    <n v="0"/>
    <n v="2"/>
    <n v="1"/>
    <n v="1979"/>
    <n v="0.14499999999999999"/>
    <n v="1309"/>
    <n v="297.17"/>
    <n v="389000"/>
    <n v="362.11"/>
    <n v="474000"/>
    <n v="64.94"/>
    <n v="0.21852811522024429"/>
    <x v="109"/>
    <x v="1433"/>
    <x v="57"/>
    <n v="4"/>
    <x v="4"/>
    <x v="22"/>
  </r>
  <r>
    <n v="1945"/>
    <n v="8260181"/>
    <x v="0"/>
    <s v="10N"/>
    <s v="705 N Bluff Dr #15"/>
    <x v="31"/>
    <n v="3"/>
    <n v="2"/>
    <n v="1"/>
    <n v="0"/>
    <n v="2"/>
    <n v="2017"/>
    <n v="0"/>
    <n v="1550"/>
    <n v="306.45"/>
    <n v="475000"/>
    <n v="329.68"/>
    <n v="511000"/>
    <n v="23.230000000000018"/>
    <n v="7.5803556860825641E-2"/>
    <x v="148"/>
    <x v="1434"/>
    <x v="57"/>
    <n v="3"/>
    <x v="3"/>
    <x v="20"/>
  </r>
  <r>
    <n v="1946"/>
    <n v="2949773"/>
    <x v="0"/>
    <n v="2"/>
    <s v="7502 Pantherpaw St"/>
    <x v="25"/>
    <n v="3"/>
    <n v="2"/>
    <n v="0"/>
    <n v="2"/>
    <n v="2"/>
    <n v="2015"/>
    <n v="7.5999999999999998E-2"/>
    <n v="2139"/>
    <n v="320.24"/>
    <n v="685000"/>
    <n v="343.62"/>
    <n v="735000"/>
    <n v="23.379999999999995"/>
    <n v="7.3007744191856086E-2"/>
    <x v="114"/>
    <x v="1435"/>
    <x v="57"/>
    <n v="1"/>
    <x v="5"/>
    <x v="15"/>
  </r>
  <r>
    <n v="1947"/>
    <n v="3791536"/>
    <x v="0"/>
    <n v="5"/>
    <s v="1705 Hillcrest Ln #A"/>
    <x v="21"/>
    <n v="3"/>
    <n v="3"/>
    <n v="1"/>
    <n v="1"/>
    <n v="2"/>
    <n v="2020"/>
    <n v="0.14599999999999999"/>
    <n v="1625"/>
    <n v="323.08"/>
    <n v="525000"/>
    <n v="323.08"/>
    <n v="525000"/>
    <n v="0"/>
    <n v="0"/>
    <x v="1"/>
    <x v="1"/>
    <x v="57"/>
    <n v="15"/>
    <x v="30"/>
    <x v="1"/>
  </r>
  <r>
    <n v="1948"/>
    <n v="4386300"/>
    <x v="0"/>
    <s v="8W"/>
    <s v="2136 Rivina Dr"/>
    <x v="36"/>
    <n v="4"/>
    <n v="4"/>
    <n v="0"/>
    <n v="3"/>
    <n v="2"/>
    <n v="1999"/>
    <n v="0.312"/>
    <n v="4167"/>
    <n v="323.73"/>
    <n v="1349000"/>
    <n v="355.17"/>
    <n v="1480000"/>
    <n v="31.439999999999998"/>
    <n v="9.7117968677601696E-2"/>
    <x v="510"/>
    <x v="1436"/>
    <x v="57"/>
    <n v="3"/>
    <x v="3"/>
    <x v="58"/>
  </r>
  <r>
    <n v="1949"/>
    <n v="2423698"/>
    <x v="0"/>
    <s v="1A"/>
    <s v="8708 Honeysuckle Trl"/>
    <x v="14"/>
    <n v="3"/>
    <n v="2"/>
    <n v="1"/>
    <n v="2"/>
    <n v="2"/>
    <n v="1965"/>
    <n v="0.3"/>
    <n v="2471"/>
    <n v="329.83"/>
    <n v="815000"/>
    <n v="364.23"/>
    <n v="900000"/>
    <n v="34.400000000000034"/>
    <n v="0.10429615256344188"/>
    <x v="109"/>
    <x v="1437"/>
    <x v="57"/>
    <n v="2"/>
    <x v="6"/>
    <x v="22"/>
  </r>
  <r>
    <n v="1950"/>
    <n v="8114884"/>
    <x v="0"/>
    <s v="10S"/>
    <s v="1004 Minturn Ln"/>
    <x v="9"/>
    <n v="2"/>
    <n v="1"/>
    <n v="0"/>
    <n v="1"/>
    <n v="1"/>
    <n v="1986"/>
    <n v="0.14399999999999999"/>
    <n v="892"/>
    <n v="335.2"/>
    <n v="299000"/>
    <n v="420.4"/>
    <n v="375000"/>
    <n v="85.199999999999989"/>
    <n v="0.25417661097852023"/>
    <x v="445"/>
    <x v="1438"/>
    <x v="57"/>
    <n v="4"/>
    <x v="4"/>
    <x v="23"/>
  </r>
  <r>
    <n v="1951"/>
    <n v="9931065"/>
    <x v="0"/>
    <s v="W"/>
    <s v="5329 Moon Shadow Dr"/>
    <x v="17"/>
    <n v="3"/>
    <n v="2"/>
    <n v="0"/>
    <n v="2"/>
    <n v="1"/>
    <n v="1999"/>
    <n v="0.161"/>
    <n v="1818"/>
    <n v="335.53"/>
    <n v="610000"/>
    <n v="335.53"/>
    <n v="610000"/>
    <n v="0"/>
    <n v="0"/>
    <x v="1"/>
    <x v="1"/>
    <x v="57"/>
    <n v="52"/>
    <x v="120"/>
    <x v="1"/>
  </r>
  <r>
    <n v="1952"/>
    <n v="1302859"/>
    <x v="0"/>
    <n v="3"/>
    <s v="2016 Northridge Dr"/>
    <x v="20"/>
    <n v="4"/>
    <n v="2"/>
    <n v="0"/>
    <n v="0"/>
    <n v="1"/>
    <n v="1962"/>
    <n v="0.185"/>
    <n v="1772"/>
    <n v="338.6"/>
    <n v="600000"/>
    <n v="352.71"/>
    <n v="625000"/>
    <n v="14.109999999999957"/>
    <n v="4.1671588895451729E-2"/>
    <x v="50"/>
    <x v="1389"/>
    <x v="57"/>
    <n v="3"/>
    <x v="3"/>
    <x v="19"/>
  </r>
  <r>
    <n v="1953"/>
    <n v="5180237"/>
    <x v="0"/>
    <s v="NE"/>
    <s v="12340 Little Emily Way"/>
    <x v="10"/>
    <n v="3"/>
    <n v="2"/>
    <n v="0"/>
    <n v="2"/>
    <n v="1"/>
    <n v="1985"/>
    <n v="0.21"/>
    <n v="1116"/>
    <n v="340.5"/>
    <n v="380000"/>
    <n v="327.06"/>
    <n v="365000"/>
    <n v="-13.439999999999998"/>
    <n v="-3.9471365638766513E-2"/>
    <x v="25"/>
    <x v="1439"/>
    <x v="57"/>
    <n v="23"/>
    <x v="57"/>
    <x v="17"/>
  </r>
  <r>
    <n v="1954"/>
    <n v="2138398"/>
    <x v="0"/>
    <s v="8E"/>
    <s v="3500 Day Star Cv"/>
    <x v="23"/>
    <n v="4"/>
    <n v="3"/>
    <n v="1"/>
    <n v="2"/>
    <n v="2"/>
    <n v="1983"/>
    <n v="0.315"/>
    <n v="4214"/>
    <n v="344.09"/>
    <n v="1450000"/>
    <n v="385.5"/>
    <n v="1624500"/>
    <n v="41.410000000000025"/>
    <n v="0.12034642099450733"/>
    <x v="609"/>
    <x v="1440"/>
    <x v="57"/>
    <n v="3"/>
    <x v="3"/>
    <x v="75"/>
  </r>
  <r>
    <n v="1955"/>
    <n v="4039912"/>
    <x v="0"/>
    <n v="3"/>
    <s v="6115 Reicher Dr"/>
    <x v="20"/>
    <n v="4"/>
    <n v="2"/>
    <n v="0"/>
    <n v="2"/>
    <n v="1"/>
    <n v="1972"/>
    <n v="0.25600000000000001"/>
    <n v="1368"/>
    <n v="347.22"/>
    <n v="475000"/>
    <n v="408.63"/>
    <n v="559000"/>
    <n v="61.409999999999968"/>
    <n v="0.17686193191636415"/>
    <x v="610"/>
    <x v="1441"/>
    <x v="57"/>
    <n v="3"/>
    <x v="3"/>
    <x v="22"/>
  </r>
  <r>
    <n v="1956"/>
    <n v="3563104"/>
    <x v="0"/>
    <s v="10S"/>
    <s v="7709 Evaline Ln"/>
    <x v="31"/>
    <n v="3"/>
    <n v="2"/>
    <n v="1"/>
    <n v="2"/>
    <n v="2"/>
    <n v="1980"/>
    <n v="0.188"/>
    <n v="1591"/>
    <n v="351.95"/>
    <n v="559950"/>
    <n v="395.98"/>
    <n v="630000"/>
    <n v="44.03000000000003"/>
    <n v="0.1251029975848843"/>
    <x v="611"/>
    <x v="1442"/>
    <x v="57"/>
    <n v="6"/>
    <x v="16"/>
    <x v="21"/>
  </r>
  <r>
    <n v="1957"/>
    <n v="4250580"/>
    <x v="0"/>
    <s v="1A"/>
    <s v="6103 Ledge Mountain Dr"/>
    <x v="34"/>
    <n v="3"/>
    <n v="3"/>
    <n v="1"/>
    <n v="2"/>
    <n v="2"/>
    <n v="1984"/>
    <n v="0.33800000000000002"/>
    <n v="3248"/>
    <n v="353.76"/>
    <n v="1149000"/>
    <n v="359.91"/>
    <n v="1169000"/>
    <n v="6.1500000000000341"/>
    <n v="1.7384667571234833E-2"/>
    <x v="64"/>
    <x v="1443"/>
    <x v="57"/>
    <n v="10"/>
    <x v="28"/>
    <x v="10"/>
  </r>
  <r>
    <n v="1958"/>
    <n v="3192849"/>
    <x v="0"/>
    <n v="2"/>
    <s v="8212 Renton Dr"/>
    <x v="25"/>
    <n v="4"/>
    <n v="3"/>
    <n v="0"/>
    <n v="0"/>
    <n v="1"/>
    <n v="1966"/>
    <n v="0.16300000000000001"/>
    <n v="1974"/>
    <n v="364.69"/>
    <n v="719900"/>
    <n v="354.61"/>
    <n v="700000"/>
    <n v="-10.079999999999984"/>
    <n v="-2.7639913351065245E-2"/>
    <x v="133"/>
    <x v="1444"/>
    <x v="57"/>
    <n v="55"/>
    <x v="31"/>
    <x v="11"/>
  </r>
  <r>
    <n v="1959"/>
    <n v="7029081"/>
    <x v="0"/>
    <n v="9"/>
    <s v="6215 Hogan Ave"/>
    <x v="33"/>
    <n v="3"/>
    <n v="1"/>
    <n v="0"/>
    <n v="1"/>
    <n v="1"/>
    <n v="1971"/>
    <n v="0.16900000000000001"/>
    <n v="888"/>
    <n v="365.99"/>
    <n v="325000"/>
    <n v="332.21"/>
    <n v="295000"/>
    <n v="-33.78000000000003"/>
    <n v="-9.2297603759665642E-2"/>
    <x v="238"/>
    <x v="1445"/>
    <x v="57"/>
    <n v="9"/>
    <x v="21"/>
    <x v="45"/>
  </r>
  <r>
    <n v="1960"/>
    <n v="5065714"/>
    <x v="0"/>
    <n v="5"/>
    <s v="1811 Clifford Ave"/>
    <x v="24"/>
    <n v="3"/>
    <n v="2"/>
    <n v="1"/>
    <n v="0"/>
    <n v="2"/>
    <n v="2006"/>
    <n v="0.10199999999999999"/>
    <n v="1612"/>
    <n v="372.21"/>
    <n v="600000"/>
    <n v="387.72"/>
    <n v="625000"/>
    <n v="15.510000000000048"/>
    <n v="4.1670024985895192E-2"/>
    <x v="50"/>
    <x v="1389"/>
    <x v="57"/>
    <n v="4"/>
    <x v="4"/>
    <x v="19"/>
  </r>
  <r>
    <n v="1961"/>
    <n v="6773552"/>
    <x v="0"/>
    <n v="4"/>
    <s v="4803 Caswell Ave #1"/>
    <x v="22"/>
    <n v="4"/>
    <n v="4"/>
    <n v="0"/>
    <n v="2"/>
    <n v="2"/>
    <n v="1955"/>
    <n v="0.125"/>
    <n v="2647"/>
    <n v="377.75"/>
    <n v="999900"/>
    <n v="375.9"/>
    <n v="995000"/>
    <n v="-1.8500000000000227"/>
    <n v="-4.897418927862403E-3"/>
    <x v="137"/>
    <x v="1446"/>
    <x v="57"/>
    <n v="4"/>
    <x v="4"/>
    <x v="6"/>
  </r>
  <r>
    <n v="1962"/>
    <n v="1761248"/>
    <x v="0"/>
    <n v="2"/>
    <s v="411 W Odell St #A"/>
    <x v="12"/>
    <n v="3"/>
    <n v="2"/>
    <n v="1"/>
    <n v="0"/>
    <n v="2"/>
    <n v="2019"/>
    <n v="0.161"/>
    <n v="1694"/>
    <n v="380.14"/>
    <n v="643950"/>
    <n v="377.8"/>
    <n v="640000"/>
    <n v="-2.339999999999975"/>
    <n v="-6.1556268743093992E-3"/>
    <x v="612"/>
    <x v="1447"/>
    <x v="57"/>
    <n v="32"/>
    <x v="14"/>
    <x v="6"/>
  </r>
  <r>
    <n v="1963"/>
    <n v="1036275"/>
    <x v="0"/>
    <s v="10N"/>
    <s v="4709 Everglade Dr"/>
    <x v="31"/>
    <n v="3"/>
    <n v="1"/>
    <n v="0"/>
    <n v="0"/>
    <n v="1"/>
    <n v="1958"/>
    <n v="0.16700000000000001"/>
    <n v="984"/>
    <n v="381.1"/>
    <n v="375000"/>
    <n v="438.01"/>
    <n v="431000"/>
    <n v="56.909999999999968"/>
    <n v="0.14933088428234051"/>
    <x v="65"/>
    <x v="1448"/>
    <x v="57"/>
    <n v="3"/>
    <x v="3"/>
    <x v="3"/>
  </r>
  <r>
    <n v="1964"/>
    <n v="3384675"/>
    <x v="0"/>
    <n v="4"/>
    <s v="107 W 55 1/2 St"/>
    <x v="22"/>
    <n v="3"/>
    <n v="3"/>
    <n v="0"/>
    <n v="1"/>
    <n v="2"/>
    <n v="2021"/>
    <n v="0.152"/>
    <n v="2564"/>
    <n v="387.85"/>
    <n v="994450"/>
    <n v="387.85"/>
    <n v="994450"/>
    <n v="0"/>
    <n v="0"/>
    <x v="1"/>
    <x v="1"/>
    <x v="57"/>
    <n v="0"/>
    <x v="1"/>
    <x v="1"/>
  </r>
  <r>
    <n v="1965"/>
    <n v="7116060"/>
    <x v="0"/>
    <n v="2"/>
    <s v="1714 Justin Ln #A"/>
    <x v="25"/>
    <n v="3"/>
    <n v="2"/>
    <n v="1"/>
    <n v="1"/>
    <n v="2"/>
    <n v="2019"/>
    <n v="0.104"/>
    <n v="1673"/>
    <n v="393.9"/>
    <n v="659000"/>
    <n v="403.47"/>
    <n v="675000"/>
    <n v="9.57000000000005"/>
    <n v="2.4295506473724422E-2"/>
    <x v="9"/>
    <x v="1449"/>
    <x v="57"/>
    <n v="4"/>
    <x v="185"/>
    <x v="8"/>
  </r>
  <r>
    <n v="1966"/>
    <n v="8522740"/>
    <x v="0"/>
    <n v="3"/>
    <s v="2403 Devonshire Dr"/>
    <x v="20"/>
    <n v="3"/>
    <n v="1"/>
    <n v="0"/>
    <n v="0"/>
    <n v="1"/>
    <n v="1958"/>
    <n v="0.222"/>
    <n v="1012"/>
    <n v="394.27"/>
    <n v="399000"/>
    <n v="449.6"/>
    <n v="455000"/>
    <n v="55.330000000000041"/>
    <n v="0.14033530321860666"/>
    <x v="65"/>
    <x v="1450"/>
    <x v="57"/>
    <n v="3"/>
    <x v="6"/>
    <x v="3"/>
  </r>
  <r>
    <n v="1967"/>
    <n v="1880925"/>
    <x v="0"/>
    <n v="2"/>
    <s v="1711 Romeria Dr"/>
    <x v="25"/>
    <n v="4"/>
    <n v="3"/>
    <n v="0"/>
    <n v="0"/>
    <n v="1"/>
    <n v="1947"/>
    <n v="0.16700000000000001"/>
    <n v="1872"/>
    <n v="397.97"/>
    <n v="745000"/>
    <n v="392.63"/>
    <n v="735000"/>
    <n v="-5.3400000000000318"/>
    <n v="-1.3418096841470542E-2"/>
    <x v="57"/>
    <x v="1451"/>
    <x v="57"/>
    <n v="7"/>
    <x v="11"/>
    <x v="0"/>
  </r>
  <r>
    <n v="1968"/>
    <n v="5269529"/>
    <x v="0"/>
    <s v="10N"/>
    <s v="1310 Radam Cir"/>
    <x v="31"/>
    <n v="3"/>
    <n v="3"/>
    <n v="0"/>
    <n v="2"/>
    <n v="1"/>
    <n v="1972"/>
    <n v="0.17499999999999999"/>
    <n v="1225"/>
    <n v="408.12"/>
    <n v="499950"/>
    <n v="402.65"/>
    <n v="493245"/>
    <n v="-5.4700000000000273"/>
    <n v="-1.3402920709595284E-2"/>
    <x v="613"/>
    <x v="1452"/>
    <x v="57"/>
    <n v="6"/>
    <x v="32"/>
    <x v="6"/>
  </r>
  <r>
    <n v="1969"/>
    <n v="5337274"/>
    <x v="0"/>
    <n v="6"/>
    <s v="3001 Del Curto Rd #6"/>
    <x v="26"/>
    <n v="4"/>
    <n v="3"/>
    <n v="0"/>
    <n v="2"/>
    <n v="2"/>
    <n v="2015"/>
    <n v="0.1"/>
    <n v="2165"/>
    <n v="415.7"/>
    <n v="900000"/>
    <n v="427.25"/>
    <n v="925000"/>
    <n v="11.550000000000011"/>
    <n v="2.7784459947077247E-2"/>
    <x v="50"/>
    <x v="1453"/>
    <x v="57"/>
    <n v="3"/>
    <x v="6"/>
    <x v="19"/>
  </r>
  <r>
    <n v="1970"/>
    <n v="6759755"/>
    <x v="0"/>
    <n v="3"/>
    <s v="5711 Sandhurst Cir"/>
    <x v="20"/>
    <n v="3"/>
    <n v="2"/>
    <n v="0"/>
    <n v="2"/>
    <n v="1"/>
    <n v="1963"/>
    <n v="0.18"/>
    <n v="1248"/>
    <n v="420.59"/>
    <n v="524900"/>
    <n v="428.69"/>
    <n v="535000"/>
    <n v="8.1000000000000227"/>
    <n v="1.9258660453172979E-2"/>
    <x v="103"/>
    <x v="1454"/>
    <x v="57"/>
    <n v="3"/>
    <x v="6"/>
    <x v="4"/>
  </r>
  <r>
    <n v="1971"/>
    <n v="1627821"/>
    <x v="0"/>
    <n v="2"/>
    <s v="2503 Twin Oaks Dr"/>
    <x v="25"/>
    <n v="4"/>
    <n v="3"/>
    <n v="1"/>
    <n v="2"/>
    <n v="2"/>
    <n v="1954"/>
    <n v="0.28599999999999998"/>
    <n v="2771"/>
    <n v="433.06"/>
    <n v="1200000"/>
    <n v="440.27"/>
    <n v="1220000"/>
    <n v="7.2099999999999795"/>
    <n v="1.664896319216732E-2"/>
    <x v="64"/>
    <x v="357"/>
    <x v="57"/>
    <n v="0"/>
    <x v="1"/>
    <x v="10"/>
  </r>
  <r>
    <n v="1972"/>
    <n v="6827826"/>
    <x v="0"/>
    <n v="2"/>
    <s v="2700 Pegram Ave"/>
    <x v="25"/>
    <n v="4"/>
    <n v="2"/>
    <n v="1"/>
    <n v="2"/>
    <s v="M"/>
    <n v="1960"/>
    <n v="0.25900000000000001"/>
    <n v="2282"/>
    <n v="433.39"/>
    <n v="989000"/>
    <n v="477.12"/>
    <n v="1088780"/>
    <n v="43.730000000000018"/>
    <n v="0.10090218971365288"/>
    <x v="614"/>
    <x v="1455"/>
    <x v="57"/>
    <n v="5"/>
    <x v="4"/>
    <x v="14"/>
  </r>
  <r>
    <n v="1973"/>
    <n v="1436721"/>
    <x v="0"/>
    <s v="1B"/>
    <s v="5400 N SCOUT ISLAND Cir"/>
    <x v="34"/>
    <n v="4"/>
    <n v="3"/>
    <n v="1"/>
    <n v="2"/>
    <n v="2"/>
    <n v="1999"/>
    <n v="0.26400000000000001"/>
    <n v="3374"/>
    <n v="437.17"/>
    <n v="1475000"/>
    <n v="563.13"/>
    <n v="1900000"/>
    <n v="125.95999999999998"/>
    <n v="0.28812590067936955"/>
    <x v="615"/>
    <x v="1456"/>
    <x v="57"/>
    <n v="5"/>
    <x v="16"/>
    <x v="78"/>
  </r>
  <r>
    <n v="1974"/>
    <n v="1448108"/>
    <x v="0"/>
    <n v="5"/>
    <s v="1705 Hillcrest Ln #B"/>
    <x v="21"/>
    <n v="2"/>
    <n v="2"/>
    <n v="1"/>
    <n v="1"/>
    <n v="2"/>
    <n v="2020"/>
    <n v="0.14599999999999999"/>
    <n v="965"/>
    <n v="445.6"/>
    <n v="430000"/>
    <n v="445.6"/>
    <n v="430000"/>
    <n v="0"/>
    <n v="0"/>
    <x v="1"/>
    <x v="1"/>
    <x v="57"/>
    <n v="17"/>
    <x v="19"/>
    <x v="1"/>
  </r>
  <r>
    <n v="1975"/>
    <n v="7848636"/>
    <x v="0"/>
    <s v="8W"/>
    <s v="1600 Shannon Oaks Trl"/>
    <x v="23"/>
    <n v="5"/>
    <n v="3"/>
    <n v="0"/>
    <n v="2"/>
    <s v="M"/>
    <n v="1981"/>
    <n v="0.254"/>
    <n v="2568"/>
    <n v="451.71"/>
    <n v="1160000"/>
    <n v="484.23"/>
    <n v="1243500"/>
    <n v="32.520000000000039"/>
    <n v="7.1993092913595097E-2"/>
    <x v="616"/>
    <x v="1457"/>
    <x v="57"/>
    <n v="3"/>
    <x v="3"/>
    <x v="22"/>
  </r>
  <r>
    <n v="1976"/>
    <n v="6441407"/>
    <x v="0"/>
    <n v="4"/>
    <s v="5010 Strass Dr"/>
    <x v="34"/>
    <n v="3"/>
    <n v="2"/>
    <n v="0"/>
    <n v="1"/>
    <n v="1"/>
    <n v="1955"/>
    <n v="0.23400000000000001"/>
    <n v="1446"/>
    <n v="484.09"/>
    <n v="700000"/>
    <n v="561.54999999999995"/>
    <n v="812000"/>
    <n v="77.45999999999998"/>
    <n v="0.16001156809684147"/>
    <x v="617"/>
    <x v="1458"/>
    <x v="57"/>
    <n v="3"/>
    <x v="3"/>
    <x v="63"/>
  </r>
  <r>
    <n v="1977"/>
    <n v="5156936"/>
    <x v="0"/>
    <n v="3"/>
    <s v="3807 Grayson Ln"/>
    <x v="38"/>
    <n v="3"/>
    <n v="2"/>
    <n v="0"/>
    <n v="1"/>
    <n v="1"/>
    <n v="1950"/>
    <n v="0.185"/>
    <n v="1152"/>
    <n v="486.02"/>
    <n v="559900"/>
    <n v="486.11"/>
    <n v="560000"/>
    <n v="9.0000000000031832E-2"/>
    <n v="1.8517756470933674E-4"/>
    <x v="107"/>
    <x v="1459"/>
    <x v="57"/>
    <n v="38"/>
    <x v="61"/>
    <x v="1"/>
  </r>
  <r>
    <n v="1978"/>
    <n v="7755995"/>
    <x v="0"/>
    <s v="10N"/>
    <s v="4105 Richland St #1"/>
    <x v="31"/>
    <n v="2"/>
    <n v="2"/>
    <n v="1"/>
    <n v="0"/>
    <n v="2"/>
    <n v="2020"/>
    <n v="5.5E-2"/>
    <n v="848"/>
    <n v="527.11"/>
    <n v="446990"/>
    <n v="519.46"/>
    <n v="440500"/>
    <n v="-7.6499999999999773"/>
    <n v="-1.4513099732503608E-2"/>
    <x v="618"/>
    <x v="1460"/>
    <x v="57"/>
    <n v="181"/>
    <x v="190"/>
    <x v="6"/>
  </r>
  <r>
    <n v="1979"/>
    <n v="3941782"/>
    <x v="0"/>
    <n v="5"/>
    <s v="904 Cherico St"/>
    <x v="24"/>
    <n v="4"/>
    <n v="3"/>
    <n v="0"/>
    <n v="0"/>
    <n v="2"/>
    <n v="2019"/>
    <n v="0.126"/>
    <n v="2268"/>
    <n v="529.1"/>
    <n v="1200000"/>
    <n v="573.19000000000005"/>
    <n v="1300000"/>
    <n v="44.090000000000032"/>
    <n v="8.3330183330183383E-2"/>
    <x v="20"/>
    <x v="1171"/>
    <x v="57"/>
    <n v="118"/>
    <x v="51"/>
    <x v="14"/>
  </r>
  <r>
    <n v="1980"/>
    <n v="3376705"/>
    <x v="0"/>
    <n v="6"/>
    <s v="211 Cumberland Rd"/>
    <x v="26"/>
    <n v="2"/>
    <n v="1"/>
    <n v="0"/>
    <n v="0"/>
    <n v="1"/>
    <n v="1952"/>
    <n v="0.128"/>
    <n v="780"/>
    <n v="576.91999999999996"/>
    <n v="450000"/>
    <n v="576.91999999999996"/>
    <n v="450000"/>
    <n v="0"/>
    <n v="0"/>
    <x v="1"/>
    <x v="1"/>
    <x v="57"/>
    <n v="24"/>
    <x v="63"/>
    <x v="1"/>
  </r>
  <r>
    <n v="1981"/>
    <n v="5378939"/>
    <x v="0"/>
    <s v="UT"/>
    <s v="3403 King St"/>
    <x v="32"/>
    <n v="2"/>
    <n v="1"/>
    <n v="0"/>
    <n v="0"/>
    <n v="1"/>
    <n v="1937"/>
    <n v="7.0999999999999994E-2"/>
    <n v="905"/>
    <n v="580"/>
    <n v="524900"/>
    <n v="580"/>
    <n v="524900"/>
    <n v="0"/>
    <n v="0"/>
    <x v="1"/>
    <x v="1"/>
    <x v="57"/>
    <n v="7"/>
    <x v="32"/>
    <x v="1"/>
  </r>
  <r>
    <n v="1982"/>
    <n v="1951679"/>
    <x v="0"/>
    <s v="1B"/>
    <s v="3201 CHERRY Ln"/>
    <x v="37"/>
    <n v="4"/>
    <n v="3"/>
    <n v="0"/>
    <n v="0"/>
    <n v="2"/>
    <n v="1947"/>
    <n v="0.153"/>
    <n v="1898"/>
    <n v="632.24"/>
    <n v="1200000"/>
    <n v="695.47"/>
    <n v="1320000"/>
    <n v="63.230000000000018"/>
    <n v="0.10000949006706317"/>
    <x v="548"/>
    <x v="1001"/>
    <x v="57"/>
    <n v="2"/>
    <x v="6"/>
    <x v="65"/>
  </r>
  <r>
    <n v="1983"/>
    <n v="8747101"/>
    <x v="0"/>
    <s v="1B"/>
    <s v="605 Theresa Ave"/>
    <x v="37"/>
    <n v="2"/>
    <n v="1"/>
    <n v="0"/>
    <n v="1"/>
    <n v="1"/>
    <n v="1935"/>
    <n v="9.7000000000000003E-2"/>
    <n v="1056"/>
    <n v="652.46"/>
    <n v="689000"/>
    <n v="639.20000000000005"/>
    <n v="675000"/>
    <n v="-13.259999999999991"/>
    <n v="-2.0323084940072941E-2"/>
    <x v="150"/>
    <x v="1461"/>
    <x v="57"/>
    <n v="3"/>
    <x v="140"/>
    <x v="17"/>
  </r>
  <r>
    <n v="1984"/>
    <n v="2076478"/>
    <x v="0"/>
    <s v="1B"/>
    <s v="706 Highland Ave"/>
    <x v="37"/>
    <n v="4"/>
    <n v="3"/>
    <n v="0"/>
    <n v="0"/>
    <n v="2"/>
    <n v="1920"/>
    <n v="0.16500000000000001"/>
    <n v="2320"/>
    <n v="711.21"/>
    <n v="1650000"/>
    <n v="698.28"/>
    <n v="1620000"/>
    <n v="-12.930000000000064"/>
    <n v="-1.8180284304214034E-2"/>
    <x v="238"/>
    <x v="1462"/>
    <x v="57"/>
    <n v="26"/>
    <x v="98"/>
    <x v="45"/>
  </r>
  <r>
    <n v="1985"/>
    <n v="2115249"/>
    <x v="0"/>
    <n v="6"/>
    <s v="904 James St"/>
    <x v="26"/>
    <n v="3"/>
    <n v="3"/>
    <n v="1"/>
    <n v="0"/>
    <n v="2"/>
    <n v="2005"/>
    <n v="0.16"/>
    <n v="1836"/>
    <n v="759.8"/>
    <n v="1395000"/>
    <n v="822.44"/>
    <n v="1510000"/>
    <n v="62.6400000000001"/>
    <n v="8.2442748091603194E-2"/>
    <x v="582"/>
    <x v="1463"/>
    <x v="57"/>
    <n v="4"/>
    <x v="3"/>
    <x v="49"/>
  </r>
  <r>
    <n v="1986"/>
    <n v="2167137"/>
    <x v="0"/>
    <n v="6"/>
    <s v="1106 W Annie St"/>
    <x v="26"/>
    <n v="2"/>
    <n v="1"/>
    <n v="0"/>
    <n v="0"/>
    <n v="1"/>
    <n v="1950"/>
    <n v="0.128"/>
    <n v="807"/>
    <n v="908.72"/>
    <n v="733333"/>
    <n v="908.71"/>
    <n v="733333"/>
    <n v="-9.9999999999909051E-3"/>
    <n v="-1.1004489831841387E-5"/>
    <x v="1"/>
    <x v="1"/>
    <x v="57"/>
    <n v="16"/>
    <x v="75"/>
    <x v="1"/>
  </r>
  <r>
    <n v="1987"/>
    <n v="8433543"/>
    <x v="0"/>
    <s v="LS"/>
    <s v="17804 Limestone Spring Ln"/>
    <x v="11"/>
    <n v="4"/>
    <n v="3"/>
    <n v="1"/>
    <n v="2"/>
    <n v="2"/>
    <n v="2020"/>
    <n v="0.248"/>
    <n v="3471"/>
    <n v="191.15"/>
    <n v="663478"/>
    <n v="195.47"/>
    <n v="678478"/>
    <n v="4.3199999999999932"/>
    <n v="2.2600052314935878E-2"/>
    <x v="31"/>
    <x v="1464"/>
    <x v="58"/>
    <n v="8"/>
    <x v="84"/>
    <x v="8"/>
  </r>
  <r>
    <n v="1988"/>
    <n v="7139362"/>
    <x v="0"/>
    <s v="NW"/>
    <s v="12404 Burlywood Trl"/>
    <x v="18"/>
    <n v="4"/>
    <n v="2"/>
    <n v="0"/>
    <n v="2"/>
    <n v="1"/>
    <n v="1978"/>
    <n v="0.22800000000000001"/>
    <n v="2309"/>
    <n v="259.22000000000003"/>
    <n v="598550"/>
    <n v="266.35000000000002"/>
    <n v="615000"/>
    <n v="7.1299999999999955"/>
    <n v="2.7505593704189472E-2"/>
    <x v="619"/>
    <x v="1465"/>
    <x v="58"/>
    <n v="6"/>
    <x v="32"/>
    <x v="8"/>
  </r>
  <r>
    <n v="1989"/>
    <n v="7914854"/>
    <x v="0"/>
    <s v="SC"/>
    <s v="8724 Panadero Dr"/>
    <x v="35"/>
    <n v="3"/>
    <n v="2"/>
    <n v="1"/>
    <n v="2"/>
    <n v="2"/>
    <n v="2011"/>
    <n v="0.16200000000000001"/>
    <n v="2790"/>
    <n v="125.09"/>
    <n v="349000"/>
    <n v="150"/>
    <n v="418500"/>
    <n v="24.909999999999997"/>
    <n v="0.19913662163242463"/>
    <x v="620"/>
    <x v="1466"/>
    <x v="59"/>
    <n v="3"/>
    <x v="3"/>
    <x v="21"/>
  </r>
  <r>
    <n v="1990"/>
    <n v="4708657"/>
    <x v="0"/>
    <s v="N"/>
    <s v="16206 Parkview Dr"/>
    <x v="5"/>
    <n v="3"/>
    <n v="2"/>
    <n v="0"/>
    <n v="0"/>
    <n v="1"/>
    <n v="1960"/>
    <n v="0.28699999999999998"/>
    <n v="2056"/>
    <n v="135.94"/>
    <n v="279500"/>
    <n v="107"/>
    <n v="220000"/>
    <n v="-28.939999999999998"/>
    <n v="-0.21288803884066498"/>
    <x v="621"/>
    <x v="1467"/>
    <x v="59"/>
    <n v="48"/>
    <x v="125"/>
    <x v="24"/>
  </r>
  <r>
    <n v="1991"/>
    <n v="5877666"/>
    <x v="0"/>
    <s v="N"/>
    <s v="2202 Fuzz Fairway"/>
    <x v="5"/>
    <n v="4"/>
    <n v="2"/>
    <n v="0"/>
    <n v="2"/>
    <n v="1"/>
    <n v="1992"/>
    <n v="0.17399999999999999"/>
    <n v="2329"/>
    <n v="152.43"/>
    <n v="355000"/>
    <n v="167.45"/>
    <n v="390000"/>
    <n v="15.019999999999982"/>
    <n v="9.8537033392376711E-2"/>
    <x v="67"/>
    <x v="1468"/>
    <x v="59"/>
    <n v="4"/>
    <x v="4"/>
    <x v="20"/>
  </r>
  <r>
    <n v="1992"/>
    <n v="7926634"/>
    <x v="0"/>
    <s v="SC"/>
    <s v="9016 Ridgewell Rd"/>
    <x v="35"/>
    <n v="3"/>
    <n v="2"/>
    <n v="1"/>
    <n v="2"/>
    <n v="2"/>
    <n v="2015"/>
    <n v="0.128"/>
    <n v="2497"/>
    <n v="154.19"/>
    <n v="385000"/>
    <n v="154.19"/>
    <n v="385000"/>
    <n v="0"/>
    <n v="0"/>
    <x v="1"/>
    <x v="1"/>
    <x v="59"/>
    <n v="4"/>
    <x v="4"/>
    <x v="1"/>
  </r>
  <r>
    <n v="1993"/>
    <n v="9302525"/>
    <x v="0"/>
    <s v="HD"/>
    <s v="125 Granite Ln"/>
    <x v="7"/>
    <n v="5"/>
    <n v="4"/>
    <n v="1"/>
    <n v="3"/>
    <n v="2"/>
    <n v="2008"/>
    <n v="0.36399999999999999"/>
    <n v="4198"/>
    <n v="160.79"/>
    <n v="675000"/>
    <n v="202.48"/>
    <n v="850000"/>
    <n v="41.69"/>
    <n v="0.25928229367497979"/>
    <x v="604"/>
    <x v="1469"/>
    <x v="59"/>
    <n v="3"/>
    <x v="3"/>
    <x v="75"/>
  </r>
  <r>
    <n v="1994"/>
    <n v="5138086"/>
    <x v="0"/>
    <s v="LS"/>
    <s v="16912 Sanglier Dr"/>
    <x v="11"/>
    <n v="5"/>
    <n v="4"/>
    <n v="1"/>
    <n v="3"/>
    <n v="2"/>
    <n v="2020"/>
    <n v="0.22"/>
    <n v="4484"/>
    <n v="162.76"/>
    <n v="729821"/>
    <n v="165.17"/>
    <n v="740633"/>
    <n v="2.4099999999999966"/>
    <n v="1.4807077906119419E-2"/>
    <x v="622"/>
    <x v="1470"/>
    <x v="59"/>
    <n v="33"/>
    <x v="43"/>
    <x v="4"/>
  </r>
  <r>
    <n v="1995"/>
    <n v="9856622"/>
    <x v="0"/>
    <s v="NE"/>
    <s v="8210 Shenandoah Dr"/>
    <x v="10"/>
    <n v="4"/>
    <n v="3"/>
    <n v="0"/>
    <n v="2"/>
    <n v="1"/>
    <n v="1969"/>
    <n v="0.3"/>
    <n v="3274"/>
    <n v="164.94"/>
    <n v="540000"/>
    <n v="183.87"/>
    <n v="602000"/>
    <n v="18.930000000000007"/>
    <n v="0.11476900691160426"/>
    <x v="623"/>
    <x v="1471"/>
    <x v="59"/>
    <n v="3"/>
    <x v="6"/>
    <x v="30"/>
  </r>
  <r>
    <n v="1996"/>
    <n v="6396875"/>
    <x v="0"/>
    <s v="SC"/>
    <s v="8101 Gilwice Ln"/>
    <x v="8"/>
    <n v="4"/>
    <n v="3"/>
    <n v="0"/>
    <n v="2"/>
    <n v="1"/>
    <n v="2020"/>
    <n v="0.17"/>
    <n v="2502"/>
    <n v="180.49"/>
    <n v="451580"/>
    <n v="179.91"/>
    <n v="450124"/>
    <n v="-0.58000000000001251"/>
    <n v="-3.2134744307164521E-3"/>
    <x v="624"/>
    <x v="1472"/>
    <x v="59"/>
    <n v="70"/>
    <x v="84"/>
    <x v="1"/>
  </r>
  <r>
    <n v="1997"/>
    <n v="3132419"/>
    <x v="0"/>
    <s v="RRW"/>
    <s v="15633 Interlachen Dr"/>
    <x v="27"/>
    <n v="3"/>
    <n v="2"/>
    <n v="1"/>
    <n v="2"/>
    <n v="2"/>
    <n v="2008"/>
    <n v="0.128"/>
    <n v="2716"/>
    <n v="184.06"/>
    <n v="499900"/>
    <n v="215.39"/>
    <n v="585000"/>
    <n v="31.329999999999984"/>
    <n v="0.17021623383679227"/>
    <x v="595"/>
    <x v="1473"/>
    <x v="59"/>
    <n v="4"/>
    <x v="4"/>
    <x v="22"/>
  </r>
  <r>
    <n v="1998"/>
    <n v="2192946"/>
    <x v="0"/>
    <s v="3E"/>
    <s v="5206 KING CHARLES Dr"/>
    <x v="1"/>
    <n v="3"/>
    <n v="2"/>
    <n v="0"/>
    <n v="0"/>
    <n v="1"/>
    <n v="1972"/>
    <n v="0.158"/>
    <n v="1618"/>
    <n v="185.41"/>
    <n v="300000"/>
    <n v="192.21"/>
    <n v="311000"/>
    <n v="6.8000000000000114"/>
    <n v="3.6675475972169851E-2"/>
    <x v="97"/>
    <x v="1474"/>
    <x v="59"/>
    <n v="6"/>
    <x v="32"/>
    <x v="4"/>
  </r>
  <r>
    <n v="1999"/>
    <n v="9120556"/>
    <x v="0"/>
    <s v="N"/>
    <s v="3633 Ruby Red Dr"/>
    <x v="5"/>
    <n v="3"/>
    <n v="2"/>
    <n v="1"/>
    <n v="2"/>
    <n v="2"/>
    <n v="1996"/>
    <n v="0.122"/>
    <n v="1666"/>
    <n v="203.48"/>
    <n v="339000"/>
    <n v="258.10000000000002"/>
    <n v="430000"/>
    <n v="54.620000000000033"/>
    <n v="0.26842932966384919"/>
    <x v="282"/>
    <x v="1475"/>
    <x v="59"/>
    <n v="4"/>
    <x v="4"/>
    <x v="25"/>
  </r>
  <r>
    <n v="2000"/>
    <n v="8573597"/>
    <x v="0"/>
    <s v="N"/>
    <s v="15801 Windroot St"/>
    <x v="5"/>
    <n v="3"/>
    <n v="2"/>
    <n v="1"/>
    <n v="2"/>
    <n v="2"/>
    <n v="2021"/>
    <n v="9.6000000000000002E-2"/>
    <n v="2128"/>
    <n v="205.81"/>
    <n v="437970"/>
    <n v="213.9"/>
    <n v="455170"/>
    <n v="8.0900000000000034"/>
    <n v="3.9308099703610141E-2"/>
    <x v="625"/>
    <x v="1476"/>
    <x v="59"/>
    <n v="18"/>
    <x v="95"/>
    <x v="8"/>
  </r>
  <r>
    <n v="2001"/>
    <n v="9993289"/>
    <x v="0"/>
    <s v="HD"/>
    <s v="472 Desert Willow Way"/>
    <x v="7"/>
    <n v="4"/>
    <n v="3"/>
    <n v="0"/>
    <n v="4"/>
    <n v="1"/>
    <n v="2021"/>
    <n v="0"/>
    <n v="3435"/>
    <n v="209.58"/>
    <n v="719900"/>
    <n v="209.39"/>
    <n v="719245"/>
    <n v="-0.19000000000002615"/>
    <n v="-9.0657505487177277E-4"/>
    <x v="626"/>
    <x v="1477"/>
    <x v="59"/>
    <n v="0"/>
    <x v="1"/>
    <x v="1"/>
  </r>
  <r>
    <n v="2002"/>
    <n v="5161027"/>
    <x v="0"/>
    <s v="2N"/>
    <s v="11701 Pollyanna Ave"/>
    <x v="10"/>
    <n v="3"/>
    <n v="2"/>
    <n v="0"/>
    <n v="3"/>
    <n v="1"/>
    <n v="1955"/>
    <n v="0.254"/>
    <n v="2139"/>
    <n v="214.82"/>
    <n v="459500"/>
    <n v="194.02"/>
    <n v="415000"/>
    <n v="-20.799999999999983"/>
    <n v="-9.6825249045712616E-2"/>
    <x v="627"/>
    <x v="1478"/>
    <x v="59"/>
    <n v="7"/>
    <x v="32"/>
    <x v="40"/>
  </r>
  <r>
    <n v="2003"/>
    <n v="7406476"/>
    <x v="0"/>
    <s v="NW"/>
    <s v="12505 Piper Ct"/>
    <x v="18"/>
    <n v="3"/>
    <n v="2"/>
    <n v="1"/>
    <n v="2"/>
    <n v="2"/>
    <n v="2012"/>
    <n v="0"/>
    <n v="1500"/>
    <n v="216.67"/>
    <n v="325000"/>
    <n v="263.33"/>
    <n v="395000"/>
    <n v="46.66"/>
    <n v="0.21535053306872201"/>
    <x v="41"/>
    <x v="1479"/>
    <x v="59"/>
    <n v="5"/>
    <x v="16"/>
    <x v="21"/>
  </r>
  <r>
    <n v="2004"/>
    <n v="7194463"/>
    <x v="0"/>
    <n v="11"/>
    <s v="7521 Cedar Edge Dr"/>
    <x v="8"/>
    <n v="3"/>
    <n v="2"/>
    <n v="0"/>
    <n v="2"/>
    <n v="1"/>
    <n v="2009"/>
    <n v="0.124"/>
    <n v="1398"/>
    <n v="216.74"/>
    <n v="303000"/>
    <n v="216.74"/>
    <n v="303000"/>
    <n v="0"/>
    <n v="0"/>
    <x v="1"/>
    <x v="1"/>
    <x v="59"/>
    <n v="0"/>
    <x v="1"/>
    <x v="1"/>
  </r>
  <r>
    <n v="2005"/>
    <n v="2307850"/>
    <x v="0"/>
    <s v="NE"/>
    <s v="11800 Oak Haven Rd"/>
    <x v="10"/>
    <n v="4"/>
    <n v="2"/>
    <n v="0"/>
    <n v="2"/>
    <n v="1"/>
    <n v="1959"/>
    <n v="0.26100000000000001"/>
    <n v="1982"/>
    <n v="216.95"/>
    <n v="430000"/>
    <n v="213.93"/>
    <n v="424000"/>
    <n v="-3.0199999999999818"/>
    <n v="-1.392025812399162E-2"/>
    <x v="535"/>
    <x v="1480"/>
    <x v="59"/>
    <n v="90"/>
    <x v="58"/>
    <x v="6"/>
  </r>
  <r>
    <n v="2006"/>
    <n v="8383238"/>
    <x v="0"/>
    <s v="10S"/>
    <s v="9308 Beechnut Dr #35"/>
    <x v="9"/>
    <n v="3"/>
    <n v="2"/>
    <n v="1"/>
    <n v="2"/>
    <n v="2"/>
    <n v="2012"/>
    <n v="0.17599999999999999"/>
    <n v="1422"/>
    <n v="221.52"/>
    <n v="315000"/>
    <n v="256.68"/>
    <n v="365000"/>
    <n v="35.159999999999997"/>
    <n v="0.15872156013001082"/>
    <x v="114"/>
    <x v="1481"/>
    <x v="59"/>
    <n v="4"/>
    <x v="4"/>
    <x v="15"/>
  </r>
  <r>
    <n v="2007"/>
    <n v="1481852"/>
    <x v="0"/>
    <n v="11"/>
    <s v="7212 Vail Ridge St"/>
    <x v="8"/>
    <n v="3"/>
    <n v="2"/>
    <n v="0"/>
    <n v="2"/>
    <n v="1"/>
    <n v="2015"/>
    <n v="0.11799999999999999"/>
    <n v="1534"/>
    <n v="221.58"/>
    <n v="339900"/>
    <n v="257.5"/>
    <n v="395000"/>
    <n v="35.919999999999987"/>
    <n v="0.16210849354634888"/>
    <x v="628"/>
    <x v="1482"/>
    <x v="59"/>
    <n v="1"/>
    <x v="5"/>
    <x v="3"/>
  </r>
  <r>
    <n v="2008"/>
    <n v="8859931"/>
    <x v="0"/>
    <s v="SC"/>
    <s v="7308 Derby Downs Dr"/>
    <x v="35"/>
    <n v="3"/>
    <n v="2"/>
    <n v="0"/>
    <n v="2"/>
    <n v="1"/>
    <n v="2009"/>
    <n v="0.126"/>
    <n v="1224"/>
    <n v="224.67"/>
    <n v="275000"/>
    <n v="265.93"/>
    <n v="325500"/>
    <n v="41.260000000000019"/>
    <n v="0.18364712689722715"/>
    <x v="23"/>
    <x v="1483"/>
    <x v="59"/>
    <n v="5"/>
    <x v="16"/>
    <x v="15"/>
  </r>
  <r>
    <n v="2009"/>
    <n v="5308135"/>
    <x v="0"/>
    <s v="HD"/>
    <s v="495 Catalina Ln"/>
    <x v="7"/>
    <n v="4"/>
    <n v="3"/>
    <n v="0"/>
    <n v="3"/>
    <n v="1"/>
    <n v="2014"/>
    <n v="0.19900000000000001"/>
    <n v="2656"/>
    <n v="225.87"/>
    <n v="599900"/>
    <n v="284.26"/>
    <n v="755000"/>
    <n v="58.389999999999986"/>
    <n v="0.25851153318280418"/>
    <x v="629"/>
    <x v="1484"/>
    <x v="59"/>
    <n v="8"/>
    <x v="2"/>
    <x v="16"/>
  </r>
  <r>
    <n v="2010"/>
    <n v="3653022"/>
    <x v="0"/>
    <s v="SWW"/>
    <s v="7333 Brecourt Manor Way"/>
    <x v="13"/>
    <n v="3"/>
    <n v="2"/>
    <n v="1"/>
    <n v="2"/>
    <n v="1"/>
    <n v="2005"/>
    <n v="0.188"/>
    <n v="2399"/>
    <n v="239.68"/>
    <n v="575000"/>
    <n v="260.52999999999997"/>
    <n v="625000"/>
    <n v="20.849999999999966"/>
    <n v="8.6990987983978488E-2"/>
    <x v="114"/>
    <x v="595"/>
    <x v="59"/>
    <n v="0"/>
    <x v="1"/>
    <x v="15"/>
  </r>
  <r>
    <n v="2011"/>
    <n v="3725803"/>
    <x v="0"/>
    <s v="SWW"/>
    <s v="8704 Granada Hills Dr"/>
    <x v="7"/>
    <n v="4"/>
    <n v="3"/>
    <n v="0"/>
    <n v="2"/>
    <n v="1"/>
    <n v="1973"/>
    <n v="0.74"/>
    <n v="2808"/>
    <n v="249.29"/>
    <n v="700000"/>
    <n v="272.44"/>
    <n v="765000"/>
    <n v="23.150000000000006"/>
    <n v="9.286373300172493E-2"/>
    <x v="192"/>
    <x v="1407"/>
    <x v="59"/>
    <n v="4"/>
    <x v="4"/>
    <x v="44"/>
  </r>
  <r>
    <n v="2012"/>
    <n v="3493585"/>
    <x v="0"/>
    <s v="10S"/>
    <s v="9301 Silk Oak Cv"/>
    <x v="9"/>
    <n v="4"/>
    <n v="2"/>
    <n v="0"/>
    <n v="2"/>
    <n v="1"/>
    <n v="1993"/>
    <n v="0.25700000000000001"/>
    <n v="2064"/>
    <n v="254.36"/>
    <n v="525000"/>
    <n v="327.02999999999997"/>
    <n v="675000"/>
    <n v="72.669999999999959"/>
    <n v="0.28569743670388409"/>
    <x v="411"/>
    <x v="1485"/>
    <x v="59"/>
    <n v="2"/>
    <x v="6"/>
    <x v="60"/>
  </r>
  <r>
    <n v="2013"/>
    <n v="6096204"/>
    <x v="0"/>
    <s v="10N"/>
    <s v="2001 Jones Rd"/>
    <x v="31"/>
    <n v="3"/>
    <n v="2"/>
    <n v="0"/>
    <n v="0"/>
    <n v="1"/>
    <n v="1968"/>
    <n v="0.24399999999999999"/>
    <n v="2254"/>
    <n v="263.98"/>
    <n v="595000"/>
    <n v="263.98"/>
    <n v="595000"/>
    <n v="0"/>
    <n v="0"/>
    <x v="1"/>
    <x v="1"/>
    <x v="59"/>
    <n v="21"/>
    <x v="0"/>
    <x v="1"/>
  </r>
  <r>
    <n v="2014"/>
    <n v="8693085"/>
    <x v="0"/>
    <n v="2"/>
    <s v="7603 Grover Ave"/>
    <x v="25"/>
    <n v="4"/>
    <n v="3"/>
    <n v="1"/>
    <n v="0"/>
    <n v="1"/>
    <n v="1954"/>
    <n v="0.27600000000000002"/>
    <n v="2489"/>
    <n v="281.2"/>
    <n v="699900"/>
    <n v="291.27999999999997"/>
    <n v="725000"/>
    <n v="10.079999999999984"/>
    <n v="3.5846372688477894E-2"/>
    <x v="76"/>
    <x v="1486"/>
    <x v="59"/>
    <n v="114"/>
    <x v="191"/>
    <x v="19"/>
  </r>
  <r>
    <n v="2015"/>
    <n v="1690670"/>
    <x v="0"/>
    <n v="11"/>
    <s v="5302 Village Cv"/>
    <x v="8"/>
    <n v="4"/>
    <n v="2"/>
    <n v="0"/>
    <n v="1"/>
    <n v="1"/>
    <n v="1973"/>
    <n v="0.16900000000000001"/>
    <n v="1150"/>
    <n v="282.61"/>
    <n v="325000"/>
    <n v="304.35000000000002"/>
    <n v="350000"/>
    <n v="21.740000000000009"/>
    <n v="7.6925798804005546E-2"/>
    <x v="50"/>
    <x v="1252"/>
    <x v="59"/>
    <n v="2"/>
    <x v="6"/>
    <x v="19"/>
  </r>
  <r>
    <n v="2016"/>
    <n v="2299704"/>
    <x v="0"/>
    <s v="NW"/>
    <s v="12011 Swallow Dr"/>
    <x v="18"/>
    <n v="3"/>
    <n v="2"/>
    <n v="0"/>
    <n v="2"/>
    <n v="1"/>
    <n v="1977"/>
    <n v="0.16500000000000001"/>
    <n v="1690"/>
    <n v="292.89999999999998"/>
    <n v="495000"/>
    <n v="337.28"/>
    <n v="570000"/>
    <n v="44.379999999999995"/>
    <n v="0.15151928986002047"/>
    <x v="116"/>
    <x v="1487"/>
    <x v="59"/>
    <n v="7"/>
    <x v="3"/>
    <x v="23"/>
  </r>
  <r>
    <n v="2017"/>
    <n v="5165850"/>
    <x v="0"/>
    <s v="NW"/>
    <s v="9500 Cedar Crest Dr"/>
    <x v="18"/>
    <n v="4"/>
    <n v="2"/>
    <n v="1"/>
    <n v="2"/>
    <n v="1"/>
    <n v="1976"/>
    <n v="0.35399999999999998"/>
    <n v="2629"/>
    <n v="303.92"/>
    <n v="799000"/>
    <n v="313.81"/>
    <n v="825000"/>
    <n v="9.8899999999999864"/>
    <n v="3.2541458278494292E-2"/>
    <x v="92"/>
    <x v="1488"/>
    <x v="59"/>
    <n v="0"/>
    <x v="1"/>
    <x v="19"/>
  </r>
  <r>
    <n v="2018"/>
    <n v="1927791"/>
    <x v="0"/>
    <s v="1N"/>
    <s v="4815 Gerona Dr"/>
    <x v="14"/>
    <n v="4"/>
    <n v="2"/>
    <n v="0"/>
    <n v="2"/>
    <n v="1"/>
    <n v="1975"/>
    <n v="0.183"/>
    <n v="1834"/>
    <n v="305.33999999999997"/>
    <n v="560000"/>
    <n v="333.15"/>
    <n v="611000"/>
    <n v="27.810000000000002"/>
    <n v="9.1078797406170184E-2"/>
    <x v="210"/>
    <x v="1489"/>
    <x v="59"/>
    <n v="3"/>
    <x v="3"/>
    <x v="15"/>
  </r>
  <r>
    <n v="2019"/>
    <n v="7232928"/>
    <x v="0"/>
    <s v="10S"/>
    <s v="3311 Galesburg Dr"/>
    <x v="31"/>
    <n v="3"/>
    <n v="2"/>
    <n v="0"/>
    <n v="2"/>
    <n v="1"/>
    <n v="1979"/>
    <n v="0.17399999999999999"/>
    <n v="1365"/>
    <n v="314.29000000000002"/>
    <n v="429000"/>
    <n v="347.99"/>
    <n v="475000"/>
    <n v="33.699999999999989"/>
    <n v="0.10722581055712872"/>
    <x v="142"/>
    <x v="1490"/>
    <x v="59"/>
    <n v="8"/>
    <x v="2"/>
    <x v="7"/>
  </r>
  <r>
    <n v="2020"/>
    <n v="7836705"/>
    <x v="0"/>
    <s v="10S"/>
    <s v="3207 Oak Aly"/>
    <x v="31"/>
    <n v="3"/>
    <n v="2"/>
    <n v="0"/>
    <n v="2"/>
    <n v="1"/>
    <n v="1979"/>
    <n v="0.17299999999999999"/>
    <n v="1524"/>
    <n v="321.52"/>
    <n v="490000"/>
    <n v="324.79000000000002"/>
    <n v="494975"/>
    <n v="3.2700000000000387"/>
    <n v="1.0170440408061828E-2"/>
    <x v="630"/>
    <x v="1491"/>
    <x v="59"/>
    <n v="1"/>
    <x v="1"/>
    <x v="12"/>
  </r>
  <r>
    <n v="2021"/>
    <n v="9346129"/>
    <x v="0"/>
    <s v="1A"/>
    <s v="5101 Valburn Ct"/>
    <x v="34"/>
    <n v="4"/>
    <n v="2"/>
    <n v="1"/>
    <n v="2"/>
    <n v="2"/>
    <n v="1997"/>
    <n v="0.432"/>
    <n v="2471"/>
    <n v="339.54"/>
    <n v="839000"/>
    <n v="329.42"/>
    <n v="814000"/>
    <n v="-10.120000000000005"/>
    <n v="-2.9805030335159344E-2"/>
    <x v="82"/>
    <x v="1492"/>
    <x v="59"/>
    <n v="146"/>
    <x v="192"/>
    <x v="33"/>
  </r>
  <r>
    <n v="2022"/>
    <n v="2482566"/>
    <x v="0"/>
    <n v="5"/>
    <s v="6107 Calmar Cv"/>
    <x v="21"/>
    <n v="3"/>
    <n v="1"/>
    <n v="0"/>
    <n v="0"/>
    <n v="1"/>
    <n v="1972"/>
    <n v="0.16900000000000001"/>
    <n v="1148"/>
    <n v="348.43"/>
    <n v="400000"/>
    <n v="435.98"/>
    <n v="500500"/>
    <n v="87.550000000000011"/>
    <n v="0.25126998249289673"/>
    <x v="631"/>
    <x v="1493"/>
    <x v="59"/>
    <n v="4"/>
    <x v="4"/>
    <x v="14"/>
  </r>
  <r>
    <n v="2023"/>
    <n v="1305304"/>
    <x v="0"/>
    <s v="1A"/>
    <s v="8905 Split Oak Cir"/>
    <x v="14"/>
    <n v="3"/>
    <n v="2"/>
    <n v="0"/>
    <n v="2"/>
    <n v="1"/>
    <n v="1969"/>
    <n v="0.32400000000000001"/>
    <n v="1781"/>
    <n v="350.93"/>
    <n v="625000"/>
    <n v="453.12"/>
    <n v="807000"/>
    <n v="102.19"/>
    <n v="0.29119767474995012"/>
    <x v="632"/>
    <x v="1494"/>
    <x v="59"/>
    <n v="4"/>
    <x v="4"/>
    <x v="79"/>
  </r>
  <r>
    <n v="2024"/>
    <n v="8183795"/>
    <x v="0"/>
    <n v="4"/>
    <s v="5512 William Holland Ave"/>
    <x v="42"/>
    <n v="3"/>
    <n v="2"/>
    <n v="1"/>
    <n v="1"/>
    <n v="2"/>
    <n v="1999"/>
    <n v="0.21"/>
    <n v="1768"/>
    <n v="367.08"/>
    <n v="649000"/>
    <n v="460.97"/>
    <n v="815000"/>
    <n v="93.890000000000043"/>
    <n v="0.25577530783480451"/>
    <x v="633"/>
    <x v="1495"/>
    <x v="59"/>
    <n v="4"/>
    <x v="4"/>
    <x v="73"/>
  </r>
  <r>
    <n v="2025"/>
    <n v="3907101"/>
    <x v="0"/>
    <s v="10N"/>
    <s v="505 Normandy St"/>
    <x v="31"/>
    <n v="2"/>
    <n v="1"/>
    <n v="0"/>
    <n v="0"/>
    <n v="1"/>
    <n v="1955"/>
    <n v="0.13800000000000001"/>
    <n v="1008"/>
    <n v="406.65"/>
    <n v="409900"/>
    <n v="423.61"/>
    <n v="427000"/>
    <n v="16.960000000000036"/>
    <n v="4.1706627320791931E-2"/>
    <x v="634"/>
    <x v="1496"/>
    <x v="59"/>
    <n v="4"/>
    <x v="4"/>
    <x v="8"/>
  </r>
  <r>
    <n v="2026"/>
    <n v="7662769"/>
    <x v="0"/>
    <s v="10N"/>
    <s v="902 Philco Dr #A"/>
    <x v="31"/>
    <n v="2"/>
    <n v="1"/>
    <n v="0"/>
    <n v="0"/>
    <n v="1"/>
    <n v="1954"/>
    <n v="0"/>
    <n v="826"/>
    <n v="423.73"/>
    <n v="350000"/>
    <n v="439.47"/>
    <n v="363000"/>
    <n v="15.740000000000009"/>
    <n v="3.7146295990371246E-2"/>
    <x v="303"/>
    <x v="1497"/>
    <x v="59"/>
    <n v="8"/>
    <x v="2"/>
    <x v="8"/>
  </r>
  <r>
    <n v="2027"/>
    <n v="2615302"/>
    <x v="0"/>
    <s v="8E"/>
    <s v="3807 Toro Canyon Rd #4"/>
    <x v="23"/>
    <n v="4"/>
    <n v="3"/>
    <n v="0"/>
    <n v="2"/>
    <n v="2"/>
    <n v="2011"/>
    <n v="0.67"/>
    <n v="3527"/>
    <n v="433.8"/>
    <n v="1530000"/>
    <n v="419.62"/>
    <n v="1480000"/>
    <n v="-14.180000000000007"/>
    <n v="-3.2687874596588305E-2"/>
    <x v="28"/>
    <x v="1498"/>
    <x v="59"/>
    <n v="76"/>
    <x v="159"/>
    <x v="18"/>
  </r>
  <r>
    <n v="2028"/>
    <n v="9353969"/>
    <x v="0"/>
    <n v="4"/>
    <s v="4416 Speedway"/>
    <x v="22"/>
    <n v="2"/>
    <n v="2"/>
    <n v="0"/>
    <n v="0"/>
    <n v="1"/>
    <n v="1925"/>
    <n v="0.152"/>
    <n v="1272"/>
    <n v="460.68"/>
    <n v="585990"/>
    <n v="467.77"/>
    <n v="595000"/>
    <n v="7.089999999999975"/>
    <n v="1.5390292610922928E-2"/>
    <x v="635"/>
    <x v="1499"/>
    <x v="59"/>
    <n v="1"/>
    <x v="5"/>
    <x v="4"/>
  </r>
  <r>
    <n v="2029"/>
    <n v="1741365"/>
    <x v="0"/>
    <s v="10N"/>
    <s v="5223 Kings Highway"/>
    <x v="31"/>
    <n v="3"/>
    <n v="2"/>
    <n v="0"/>
    <n v="1"/>
    <n v="1"/>
    <n v="1964"/>
    <n v="0.20399999999999999"/>
    <n v="1042"/>
    <n v="478.89"/>
    <n v="499000"/>
    <n v="493.28"/>
    <n v="514000"/>
    <n v="14.389999999999986"/>
    <n v="3.0048654179456631E-2"/>
    <x v="31"/>
    <x v="1500"/>
    <x v="59"/>
    <n v="3"/>
    <x v="3"/>
    <x v="8"/>
  </r>
  <r>
    <n v="2030"/>
    <n v="9968094"/>
    <x v="0"/>
    <s v="10N"/>
    <s v="4105 Richland St #2"/>
    <x v="31"/>
    <n v="2"/>
    <n v="2"/>
    <n v="0"/>
    <n v="0"/>
    <n v="2"/>
    <n v="2020"/>
    <n v="5.5E-2"/>
    <n v="865"/>
    <n v="519.05999999999995"/>
    <n v="448990"/>
    <n v="519.71"/>
    <n v="449550"/>
    <n v="0.65000000000009095"/>
    <n v="1.2522637074713734E-3"/>
    <x v="636"/>
    <x v="1501"/>
    <x v="59"/>
    <n v="155"/>
    <x v="56"/>
    <x v="1"/>
  </r>
  <r>
    <n v="2031"/>
    <n v="1590612"/>
    <x v="0"/>
    <s v="1B"/>
    <s v="2411 Dormarion Ln"/>
    <x v="37"/>
    <n v="4"/>
    <n v="3"/>
    <n v="1"/>
    <n v="2"/>
    <n v="2"/>
    <n v="2014"/>
    <n v="0.189"/>
    <n v="3291"/>
    <n v="636.58000000000004"/>
    <n v="2095000"/>
    <n v="607.72"/>
    <n v="2000000"/>
    <n v="-28.860000000000014"/>
    <n v="-4.533601432655756E-2"/>
    <x v="637"/>
    <x v="1502"/>
    <x v="59"/>
    <n v="49"/>
    <x v="83"/>
    <x v="41"/>
  </r>
  <r>
    <n v="2032"/>
    <n v="5769127"/>
    <x v="0"/>
    <n v="6"/>
    <s v="1505 Travis Heights Blvd"/>
    <x v="26"/>
    <n v="2"/>
    <n v="1"/>
    <n v="0"/>
    <n v="0"/>
    <n v="1"/>
    <n v="1928"/>
    <n v="0.16600000000000001"/>
    <n v="1216"/>
    <n v="719.57"/>
    <n v="875000"/>
    <n v="707.24"/>
    <n v="860000"/>
    <n v="-12.330000000000041"/>
    <n v="-1.7135233542254456E-2"/>
    <x v="25"/>
    <x v="1503"/>
    <x v="59"/>
    <n v="0"/>
    <x v="1"/>
    <x v="17"/>
  </r>
  <r>
    <n v="2033"/>
    <n v="8884356"/>
    <x v="0"/>
    <s v="SC"/>
    <s v="11104 Mickelson Dr"/>
    <x v="35"/>
    <n v="3"/>
    <n v="2"/>
    <n v="0"/>
    <n v="2"/>
    <n v="1"/>
    <n v="2016"/>
    <n v="0.17199999999999999"/>
    <n v="1899"/>
    <n v="183.83"/>
    <n v="349090"/>
    <n v="202.74"/>
    <n v="385000"/>
    <n v="18.909999999999997"/>
    <n v="0.10286677908937603"/>
    <x v="638"/>
    <x v="1504"/>
    <x v="60"/>
    <n v="3"/>
    <x v="3"/>
    <x v="20"/>
  </r>
  <r>
    <n v="2034"/>
    <n v="2881229"/>
    <x v="0"/>
    <s v="SWE"/>
    <s v="9710 Tall Tree Ln #128"/>
    <x v="9"/>
    <n v="3"/>
    <n v="2"/>
    <n v="1"/>
    <n v="2"/>
    <n v="2"/>
    <n v="2016"/>
    <n v="0.13700000000000001"/>
    <n v="1886"/>
    <n v="185.52"/>
    <n v="349900"/>
    <n v="206.79"/>
    <n v="390000"/>
    <n v="21.269999999999982"/>
    <n v="0.11465071151358333"/>
    <x v="2"/>
    <x v="1505"/>
    <x v="60"/>
    <n v="1"/>
    <x v="5"/>
    <x v="2"/>
  </r>
  <r>
    <n v="2035"/>
    <n v="6773165"/>
    <x v="0"/>
    <s v="RN"/>
    <s v="3901 Wharton Ct"/>
    <x v="29"/>
    <n v="4"/>
    <n v="2"/>
    <n v="1"/>
    <n v="2"/>
    <n v="2"/>
    <n v="1995"/>
    <n v="0.255"/>
    <n v="2825"/>
    <n v="203.54"/>
    <n v="575000"/>
    <n v="233.45"/>
    <n v="659500"/>
    <n v="29.909999999999997"/>
    <n v="0.14694900265304117"/>
    <x v="639"/>
    <x v="1506"/>
    <x v="60"/>
    <n v="7"/>
    <x v="11"/>
    <x v="22"/>
  </r>
  <r>
    <n v="2036"/>
    <n v="9193730"/>
    <x v="0"/>
    <s v="NE"/>
    <s v="10006 Baden Ln"/>
    <x v="28"/>
    <n v="3"/>
    <n v="2"/>
    <n v="1"/>
    <n v="2"/>
    <n v="2"/>
    <n v="2020"/>
    <n v="0.14000000000000001"/>
    <n v="1813"/>
    <n v="206.84"/>
    <n v="375000"/>
    <n v="249.31"/>
    <n v="452000"/>
    <n v="42.47"/>
    <n v="0.20532778959582285"/>
    <x v="467"/>
    <x v="1507"/>
    <x v="60"/>
    <n v="5"/>
    <x v="16"/>
    <x v="23"/>
  </r>
  <r>
    <n v="2037"/>
    <n v="2119250"/>
    <x v="0"/>
    <s v="NW"/>
    <s v="13244 Kerrville Folkway"/>
    <x v="3"/>
    <n v="4"/>
    <n v="3"/>
    <n v="1"/>
    <n v="2"/>
    <n v="2"/>
    <n v="1987"/>
    <n v="0.182"/>
    <n v="2841"/>
    <n v="211.19"/>
    <n v="600000"/>
    <n v="234.95"/>
    <n v="667500"/>
    <n v="23.759999999999991"/>
    <n v="0.11250532695676875"/>
    <x v="596"/>
    <x v="1508"/>
    <x v="60"/>
    <n v="2"/>
    <x v="6"/>
    <x v="21"/>
  </r>
  <r>
    <n v="2038"/>
    <n v="3877184"/>
    <x v="0"/>
    <s v="N"/>
    <s v="15802 Celosia St"/>
    <x v="5"/>
    <n v="3"/>
    <n v="2"/>
    <n v="1"/>
    <n v="2"/>
    <n v="2"/>
    <n v="2020"/>
    <n v="0.1"/>
    <n v="1846"/>
    <n v="231.34"/>
    <n v="427050"/>
    <n v="231.34"/>
    <n v="427050"/>
    <n v="0"/>
    <n v="0"/>
    <x v="1"/>
    <x v="1"/>
    <x v="60"/>
    <n v="0"/>
    <x v="1"/>
    <x v="1"/>
  </r>
  <r>
    <n v="2039"/>
    <n v="2072856"/>
    <x v="0"/>
    <s v="2N"/>
    <s v="11900 Rickem Cv"/>
    <x v="19"/>
    <n v="4"/>
    <n v="2"/>
    <n v="1"/>
    <n v="2"/>
    <n v="2"/>
    <n v="1985"/>
    <n v="0.32800000000000001"/>
    <n v="2348"/>
    <n v="232.07"/>
    <n v="544900"/>
    <n v="232.11"/>
    <n v="545000"/>
    <n v="4.0000000000020464E-2"/>
    <n v="1.7236178739182343E-4"/>
    <x v="107"/>
    <x v="1099"/>
    <x v="60"/>
    <n v="10"/>
    <x v="28"/>
    <x v="1"/>
  </r>
  <r>
    <n v="2040"/>
    <n v="6387729"/>
    <x v="0"/>
    <s v="NW"/>
    <s v="7406 Dallas Dr"/>
    <x v="3"/>
    <n v="3"/>
    <n v="2"/>
    <n v="0"/>
    <n v="2"/>
    <n v="1"/>
    <n v="1985"/>
    <n v="0.14000000000000001"/>
    <n v="1536"/>
    <n v="244.14"/>
    <n v="375000"/>
    <n v="286.45999999999998"/>
    <n v="440000"/>
    <n v="42.319999999999993"/>
    <n v="0.1733431637584992"/>
    <x v="192"/>
    <x v="1509"/>
    <x v="60"/>
    <n v="3"/>
    <x v="3"/>
    <x v="44"/>
  </r>
  <r>
    <n v="2041"/>
    <n v="3207639"/>
    <x v="0"/>
    <s v="SWW"/>
    <s v="8108 Henry Kinney Row"/>
    <x v="15"/>
    <n v="3"/>
    <n v="2"/>
    <n v="0"/>
    <n v="2"/>
    <n v="1"/>
    <n v="1989"/>
    <n v="0.20399999999999999"/>
    <n v="1925"/>
    <n v="254.55"/>
    <n v="490000"/>
    <n v="322.08"/>
    <n v="620000"/>
    <n v="67.529999999999973"/>
    <n v="0.26529169121979951"/>
    <x v="407"/>
    <x v="1510"/>
    <x v="60"/>
    <n v="4"/>
    <x v="4"/>
    <x v="58"/>
  </r>
  <r>
    <n v="2042"/>
    <n v="3979998"/>
    <x v="0"/>
    <s v="10S"/>
    <s v="7824 Manassas Dr"/>
    <x v="31"/>
    <n v="4"/>
    <n v="2"/>
    <n v="0"/>
    <n v="2"/>
    <n v="1"/>
    <n v="1978"/>
    <n v="0.189"/>
    <n v="1887"/>
    <n v="264.97000000000003"/>
    <n v="500000"/>
    <n v="264.97000000000003"/>
    <n v="500000"/>
    <n v="0"/>
    <n v="0"/>
    <x v="1"/>
    <x v="1"/>
    <x v="60"/>
    <n v="0"/>
    <x v="1"/>
    <x v="1"/>
  </r>
  <r>
    <n v="2043"/>
    <n v="3192400"/>
    <x v="0"/>
    <s v="10N"/>
    <s v="2526 Berkeley Ave"/>
    <x v="31"/>
    <n v="4"/>
    <n v="2"/>
    <n v="0"/>
    <n v="2"/>
    <n v="1"/>
    <n v="1974"/>
    <n v="0.184"/>
    <n v="1551"/>
    <n v="274.02"/>
    <n v="425000"/>
    <n v="306.25"/>
    <n v="475000"/>
    <n v="32.230000000000018"/>
    <n v="0.11761915188672367"/>
    <x v="114"/>
    <x v="493"/>
    <x v="60"/>
    <n v="0"/>
    <x v="1"/>
    <x v="15"/>
  </r>
  <r>
    <n v="2044"/>
    <n v="6949463"/>
    <x v="0"/>
    <s v="NE"/>
    <s v="10601 Walnut Bend Dr"/>
    <x v="10"/>
    <n v="3"/>
    <n v="2"/>
    <n v="0"/>
    <n v="0"/>
    <n v="1"/>
    <n v="1970"/>
    <n v="0.28499999999999998"/>
    <n v="1685"/>
    <n v="275.95999999999998"/>
    <n v="465000"/>
    <n v="302.67"/>
    <n v="510000"/>
    <n v="26.710000000000036"/>
    <n v="9.6789389766632983E-2"/>
    <x v="8"/>
    <x v="160"/>
    <x v="60"/>
    <n v="2"/>
    <x v="5"/>
    <x v="7"/>
  </r>
  <r>
    <n v="2045"/>
    <n v="6362226"/>
    <x v="0"/>
    <s v="W"/>
    <s v="5209 Trading Bnd"/>
    <x v="17"/>
    <n v="4"/>
    <n v="2"/>
    <n v="0"/>
    <n v="2"/>
    <n v="1"/>
    <n v="1997"/>
    <n v="0.23200000000000001"/>
    <n v="2422"/>
    <n v="278.7"/>
    <n v="675000"/>
    <n v="317.94"/>
    <n v="770050"/>
    <n v="39.240000000000009"/>
    <n v="0.14079655543595268"/>
    <x v="640"/>
    <x v="1511"/>
    <x v="60"/>
    <n v="3"/>
    <x v="3"/>
    <x v="66"/>
  </r>
  <r>
    <n v="2046"/>
    <n v="4341718"/>
    <x v="0"/>
    <s v="10S"/>
    <s v="2600 Sweet Clover Dr"/>
    <x v="31"/>
    <n v="3"/>
    <n v="2"/>
    <n v="0"/>
    <n v="2"/>
    <n v="1"/>
    <n v="1982"/>
    <n v="0.14099999999999999"/>
    <n v="1220"/>
    <n v="286.89"/>
    <n v="350000"/>
    <n v="311.48"/>
    <n v="380000"/>
    <n v="24.590000000000032"/>
    <n v="8.5712293910558165E-2"/>
    <x v="10"/>
    <x v="636"/>
    <x v="60"/>
    <n v="0"/>
    <x v="1"/>
    <x v="9"/>
  </r>
  <r>
    <n v="2047"/>
    <n v="3535225"/>
    <x v="0"/>
    <s v="LS"/>
    <s v="14811 Broken Bow Trl"/>
    <x v="16"/>
    <n v="3"/>
    <n v="2"/>
    <n v="0"/>
    <n v="2"/>
    <n v="1"/>
    <n v="2005"/>
    <n v="0.71299999999999997"/>
    <n v="1578"/>
    <n v="320.02999999999997"/>
    <n v="505000"/>
    <n v="334.6"/>
    <n v="528000"/>
    <n v="14.57000000000005"/>
    <n v="4.5526981845452147E-2"/>
    <x v="323"/>
    <x v="1512"/>
    <x v="60"/>
    <n v="22"/>
    <x v="59"/>
    <x v="19"/>
  </r>
  <r>
    <n v="2048"/>
    <n v="6778944"/>
    <x v="0"/>
    <s v="10N"/>
    <s v="4513 Clawson Rd #A &amp; B"/>
    <x v="31"/>
    <n v="5"/>
    <n v="2"/>
    <n v="1"/>
    <n v="1"/>
    <n v="2"/>
    <n v="2010"/>
    <n v="0.18099999999999999"/>
    <n v="1849"/>
    <n v="338.02"/>
    <n v="625000"/>
    <n v="341.27"/>
    <n v="631000"/>
    <n v="3.25"/>
    <n v="9.6148156913792096E-3"/>
    <x v="94"/>
    <x v="1513"/>
    <x v="60"/>
    <n v="58"/>
    <x v="60"/>
    <x v="12"/>
  </r>
  <r>
    <n v="2049"/>
    <n v="1631675"/>
    <x v="0"/>
    <s v="NW"/>
    <s v="10509 Loring Dr"/>
    <x v="18"/>
    <n v="3"/>
    <n v="2"/>
    <n v="1"/>
    <n v="2"/>
    <n v="1"/>
    <n v="1983"/>
    <n v="0.314"/>
    <n v="2332"/>
    <n v="343.05"/>
    <n v="800000"/>
    <n v="390.22"/>
    <n v="910000"/>
    <n v="47.170000000000016"/>
    <n v="0.13750182189185253"/>
    <x v="558"/>
    <x v="1347"/>
    <x v="60"/>
    <n v="4"/>
    <x v="4"/>
    <x v="63"/>
  </r>
  <r>
    <n v="2050"/>
    <n v="6571262"/>
    <x v="0"/>
    <s v="8E"/>
    <s v="1036 Liberty Park Dr #43"/>
    <x v="23"/>
    <n v="4"/>
    <n v="3"/>
    <n v="1"/>
    <n v="2"/>
    <n v="2"/>
    <n v="2007"/>
    <n v="0.245"/>
    <n v="3102"/>
    <n v="370.73"/>
    <n v="1150000"/>
    <n v="388.46"/>
    <n v="1205000"/>
    <n v="17.729999999999961"/>
    <n v="4.7824562349958084E-2"/>
    <x v="75"/>
    <x v="129"/>
    <x v="60"/>
    <n v="3"/>
    <x v="3"/>
    <x v="3"/>
  </r>
  <r>
    <n v="2051"/>
    <n v="7267497"/>
    <x v="0"/>
    <s v="8E"/>
    <s v="2718 Bartons Bluff Ln"/>
    <x v="23"/>
    <n v="4"/>
    <n v="2"/>
    <n v="1"/>
    <n v="6"/>
    <n v="2"/>
    <n v="1993"/>
    <n v="0.39200000000000002"/>
    <n v="3442"/>
    <n v="376.23"/>
    <n v="1295000"/>
    <n v="424.17"/>
    <n v="1460000"/>
    <n v="47.94"/>
    <n v="0.12742205565744358"/>
    <x v="543"/>
    <x v="43"/>
    <x v="60"/>
    <n v="5"/>
    <x v="16"/>
    <x v="73"/>
  </r>
  <r>
    <n v="2052"/>
    <n v="2187537"/>
    <x v="0"/>
    <n v="6"/>
    <s v="3115 Clawson Rd #301"/>
    <x v="26"/>
    <n v="3"/>
    <n v="3"/>
    <n v="1"/>
    <n v="0"/>
    <n v="3"/>
    <n v="2019"/>
    <n v="0.13700000000000001"/>
    <n v="2430"/>
    <n v="384.77"/>
    <n v="935000"/>
    <n v="373.66"/>
    <n v="908000"/>
    <n v="-11.109999999999957"/>
    <n v="-2.8874392494217214E-2"/>
    <x v="285"/>
    <x v="1514"/>
    <x v="60"/>
    <n v="44"/>
    <x v="74"/>
    <x v="33"/>
  </r>
  <r>
    <n v="2053"/>
    <n v="6549394"/>
    <x v="0"/>
    <s v="10S"/>
    <s v="2605 Cebo Cv"/>
    <x v="31"/>
    <n v="3"/>
    <n v="2"/>
    <n v="0"/>
    <n v="2"/>
    <n v="1"/>
    <n v="1975"/>
    <n v="0.185"/>
    <n v="1228"/>
    <n v="386.8"/>
    <n v="474990"/>
    <n v="411.24"/>
    <n v="505000"/>
    <n v="24.439999999999998"/>
    <n v="6.3185108583247149E-2"/>
    <x v="641"/>
    <x v="1515"/>
    <x v="60"/>
    <n v="3"/>
    <x v="3"/>
    <x v="9"/>
  </r>
  <r>
    <n v="2054"/>
    <n v="6354567"/>
    <x v="0"/>
    <n v="4"/>
    <s v="4202 Avenue B Ave"/>
    <x v="22"/>
    <n v="3"/>
    <n v="3"/>
    <n v="1"/>
    <n v="0"/>
    <n v="2"/>
    <n v="1927"/>
    <n v="0.14699999999999999"/>
    <n v="2106"/>
    <n v="391.74"/>
    <n v="825000"/>
    <n v="420.7"/>
    <n v="886000"/>
    <n v="28.95999999999998"/>
    <n v="7.3926583958748099E-2"/>
    <x v="453"/>
    <x v="1516"/>
    <x v="60"/>
    <n v="4"/>
    <x v="4"/>
    <x v="30"/>
  </r>
  <r>
    <n v="2055"/>
    <n v="4732782"/>
    <x v="0"/>
    <s v="10N"/>
    <s v="1608 Forest Hill Dr"/>
    <x v="31"/>
    <n v="3"/>
    <n v="1"/>
    <n v="0"/>
    <n v="0"/>
    <n v="1"/>
    <n v="1957"/>
    <n v="0.182"/>
    <n v="1244"/>
    <n v="400"/>
    <n v="497600"/>
    <n v="422.83"/>
    <n v="526000"/>
    <n v="22.829999999999984"/>
    <n v="5.7074999999999959E-2"/>
    <x v="297"/>
    <x v="1517"/>
    <x v="60"/>
    <n v="6"/>
    <x v="16"/>
    <x v="9"/>
  </r>
  <r>
    <n v="2056"/>
    <n v="9836750"/>
    <x v="0"/>
    <s v="10N"/>
    <s v="908 Nalide St #A"/>
    <x v="31"/>
    <n v="3"/>
    <n v="2"/>
    <n v="1"/>
    <n v="1"/>
    <n v="2"/>
    <n v="2021"/>
    <n v="0.222"/>
    <n v="1896"/>
    <n v="421.41"/>
    <n v="799000"/>
    <n v="421.94"/>
    <n v="800000"/>
    <n v="0.52999999999997272"/>
    <n v="1.2576825419424614E-3"/>
    <x v="96"/>
    <x v="1518"/>
    <x v="60"/>
    <n v="27"/>
    <x v="98"/>
    <x v="1"/>
  </r>
  <r>
    <n v="2057"/>
    <n v="1836287"/>
    <x v="0"/>
    <n v="6"/>
    <s v="2103 Fortview Rd"/>
    <x v="26"/>
    <n v="3"/>
    <n v="2"/>
    <n v="0"/>
    <n v="0"/>
    <n v="1"/>
    <n v="1954"/>
    <n v="0.186"/>
    <n v="1645"/>
    <n v="425.47"/>
    <n v="699900"/>
    <n v="460.18"/>
    <n v="757000"/>
    <n v="34.70999999999998"/>
    <n v="8.1580369943826767E-2"/>
    <x v="642"/>
    <x v="1519"/>
    <x v="60"/>
    <n v="5"/>
    <x v="16"/>
    <x v="3"/>
  </r>
  <r>
    <n v="2058"/>
    <n v="2270863"/>
    <x v="0"/>
    <s v="10N"/>
    <s v="5031 Lansing Dr"/>
    <x v="31"/>
    <n v="4"/>
    <n v="2"/>
    <n v="0"/>
    <n v="2"/>
    <n v="1"/>
    <n v="1961"/>
    <n v="0.24"/>
    <n v="1795"/>
    <n v="426.18"/>
    <n v="765000"/>
    <n v="440.11"/>
    <n v="790000"/>
    <n v="13.930000000000007"/>
    <n v="3.2685719648974626E-2"/>
    <x v="50"/>
    <x v="1520"/>
    <x v="60"/>
    <n v="11"/>
    <x v="7"/>
    <x v="19"/>
  </r>
  <r>
    <n v="2059"/>
    <n v="1794493"/>
    <x v="0"/>
    <n v="6"/>
    <s v="1601 Lightsey Rd #1"/>
    <x v="26"/>
    <n v="4"/>
    <n v="3"/>
    <n v="0"/>
    <n v="2"/>
    <n v="2"/>
    <n v="2021"/>
    <n v="0.317"/>
    <n v="2496"/>
    <n v="520.83000000000004"/>
    <n v="1300000"/>
    <n v="528.85"/>
    <n v="1320000"/>
    <n v="8.0199999999999818"/>
    <n v="1.5398498550390686E-2"/>
    <x v="64"/>
    <x v="1521"/>
    <x v="60"/>
    <n v="1"/>
    <x v="5"/>
    <x v="10"/>
  </r>
  <r>
    <n v="2060"/>
    <n v="8496825"/>
    <x v="0"/>
    <s v="1B"/>
    <s v="1003 Maufrais St"/>
    <x v="37"/>
    <n v="3"/>
    <n v="2"/>
    <n v="0"/>
    <n v="0"/>
    <n v="1"/>
    <n v="1952"/>
    <n v="0.18"/>
    <n v="1588"/>
    <n v="626.57000000000005"/>
    <n v="995000"/>
    <n v="626.57000000000005"/>
    <n v="995000"/>
    <n v="0"/>
    <n v="0"/>
    <x v="1"/>
    <x v="1"/>
    <x v="60"/>
    <n v="144"/>
    <x v="193"/>
    <x v="1"/>
  </r>
  <r>
    <n v="2061"/>
    <n v="1754688"/>
    <x v="0"/>
    <s v="SWE"/>
    <s v="325 Angel Oak St"/>
    <x v="9"/>
    <n v="6"/>
    <n v="5"/>
    <n v="1"/>
    <n v="2"/>
    <n v="2"/>
    <n v="2006"/>
    <n v="0.20699999999999999"/>
    <n v="5383"/>
    <n v="139.33000000000001"/>
    <n v="750000"/>
    <n v="157.9"/>
    <n v="850000"/>
    <n v="18.569999999999993"/>
    <n v="0.13328070049522711"/>
    <x v="20"/>
    <x v="575"/>
    <x v="61"/>
    <n v="5"/>
    <x v="16"/>
    <x v="14"/>
  </r>
  <r>
    <n v="2062"/>
    <n v="6071627"/>
    <x v="0"/>
    <s v="NE"/>
    <s v="12205 Kelton Dr"/>
    <x v="28"/>
    <n v="3"/>
    <n v="2"/>
    <n v="1"/>
    <n v="2"/>
    <n v="2"/>
    <n v="2002"/>
    <n v="0.16"/>
    <n v="1875"/>
    <n v="144"/>
    <n v="270000"/>
    <n v="189.33"/>
    <n v="355000"/>
    <n v="45.330000000000013"/>
    <n v="0.31479166666666675"/>
    <x v="109"/>
    <x v="1522"/>
    <x v="61"/>
    <n v="2"/>
    <x v="6"/>
    <x v="22"/>
  </r>
  <r>
    <n v="2063"/>
    <n v="4967389"/>
    <x v="0"/>
    <s v="5E"/>
    <s v="14400 Vandever St"/>
    <x v="4"/>
    <n v="3"/>
    <n v="2"/>
    <n v="0"/>
    <n v="2"/>
    <n v="1"/>
    <n v="1986"/>
    <n v="0.127"/>
    <n v="1476"/>
    <n v="148.97999999999999"/>
    <n v="219900"/>
    <n v="186.31"/>
    <n v="275000"/>
    <n v="37.330000000000013"/>
    <n v="0.25057054638206483"/>
    <x v="628"/>
    <x v="1523"/>
    <x v="61"/>
    <n v="4"/>
    <x v="4"/>
    <x v="3"/>
  </r>
  <r>
    <n v="2064"/>
    <n v="6861597"/>
    <x v="0"/>
    <n v="11"/>
    <s v="7505 Peccary Dr"/>
    <x v="8"/>
    <n v="4"/>
    <n v="2"/>
    <n v="0"/>
    <n v="2"/>
    <n v="1"/>
    <n v="2017"/>
    <n v="0.14599999999999999"/>
    <n v="1967"/>
    <n v="187.6"/>
    <n v="369000"/>
    <n v="228.77"/>
    <n v="450000"/>
    <n v="41.170000000000016"/>
    <n v="0.21945628997867814"/>
    <x v="316"/>
    <x v="1524"/>
    <x v="61"/>
    <n v="5"/>
    <x v="16"/>
    <x v="5"/>
  </r>
  <r>
    <n v="2065"/>
    <n v="4456348"/>
    <x v="0"/>
    <s v="3E"/>
    <s v="9009 Sun Shower Bnd"/>
    <x v="1"/>
    <n v="3"/>
    <n v="2"/>
    <n v="0"/>
    <n v="2"/>
    <n v="1"/>
    <n v="2006"/>
    <n v="0.15"/>
    <n v="1407"/>
    <n v="202.49"/>
    <n v="284900"/>
    <n v="266.52"/>
    <n v="375000"/>
    <n v="64.029999999999973"/>
    <n v="0.31621314632821357"/>
    <x v="533"/>
    <x v="1525"/>
    <x v="61"/>
    <n v="2"/>
    <x v="5"/>
    <x v="25"/>
  </r>
  <r>
    <n v="2066"/>
    <n v="7494472"/>
    <x v="0"/>
    <s v="10S"/>
    <s v="8807 Dittmar Oaks Dr"/>
    <x v="9"/>
    <n v="3"/>
    <n v="2"/>
    <n v="1"/>
    <n v="2"/>
    <n v="2"/>
    <n v="2005"/>
    <n v="0.11700000000000001"/>
    <n v="1699"/>
    <n v="214.83"/>
    <n v="365000"/>
    <n v="233.67"/>
    <n v="397000"/>
    <n v="18.839999999999975"/>
    <n v="8.7697248987571447E-2"/>
    <x v="125"/>
    <x v="1526"/>
    <x v="61"/>
    <n v="2"/>
    <x v="6"/>
    <x v="9"/>
  </r>
  <r>
    <n v="2067"/>
    <n v="6839615"/>
    <x v="0"/>
    <n v="11"/>
    <s v="7008 Cherry Beam Path"/>
    <x v="8"/>
    <n v="3"/>
    <n v="2"/>
    <n v="0"/>
    <n v="2"/>
    <n v="1"/>
    <n v="2016"/>
    <n v="0.14099999999999999"/>
    <n v="1720"/>
    <n v="220.93"/>
    <n v="380000"/>
    <n v="241.28"/>
    <n v="415000"/>
    <n v="20.349999999999994"/>
    <n v="9.2110623274340261E-2"/>
    <x v="67"/>
    <x v="1527"/>
    <x v="61"/>
    <n v="4"/>
    <x v="4"/>
    <x v="20"/>
  </r>
  <r>
    <n v="2068"/>
    <n v="9800692"/>
    <x v="0"/>
    <s v="10S"/>
    <s v="4513 Alta Loma Dr"/>
    <x v="15"/>
    <n v="3"/>
    <n v="2"/>
    <n v="1"/>
    <n v="2"/>
    <n v="2"/>
    <n v="1992"/>
    <n v="0"/>
    <n v="1968"/>
    <n v="223.58"/>
    <n v="440000"/>
    <n v="264.23"/>
    <n v="520000"/>
    <n v="40.650000000000006"/>
    <n v="0.18181411575275072"/>
    <x v="181"/>
    <x v="1269"/>
    <x v="61"/>
    <n v="2"/>
    <x v="6"/>
    <x v="5"/>
  </r>
  <r>
    <n v="2069"/>
    <n v="4477587"/>
    <x v="0"/>
    <s v="NW"/>
    <s v="11202 Tanya Trl"/>
    <x v="2"/>
    <n v="4"/>
    <n v="2"/>
    <n v="0"/>
    <n v="2"/>
    <n v="1"/>
    <n v="1989"/>
    <n v="0.23899999999999999"/>
    <n v="2630"/>
    <n v="228.02"/>
    <n v="599700"/>
    <n v="258.56"/>
    <n v="680000"/>
    <n v="30.539999999999992"/>
    <n v="0.13393561968248396"/>
    <x v="643"/>
    <x v="1528"/>
    <x v="61"/>
    <n v="3"/>
    <x v="6"/>
    <x v="5"/>
  </r>
  <r>
    <n v="2070"/>
    <n v="1052963"/>
    <x v="0"/>
    <s v="N"/>
    <s v="15806 Odair St"/>
    <x v="5"/>
    <n v="3"/>
    <n v="2"/>
    <n v="1"/>
    <n v="2"/>
    <n v="2"/>
    <n v="2021"/>
    <n v="9.6000000000000002E-2"/>
    <n v="1846"/>
    <n v="230.34"/>
    <n v="425210"/>
    <n v="229.41"/>
    <n v="423500"/>
    <n v="-0.93000000000000682"/>
    <n v="-4.0375097681688236E-3"/>
    <x v="644"/>
    <x v="1529"/>
    <x v="61"/>
    <n v="53"/>
    <x v="70"/>
    <x v="1"/>
  </r>
  <r>
    <n v="2071"/>
    <n v="2874355"/>
    <x v="0"/>
    <s v="LS"/>
    <s v="306 Tempranillo Way"/>
    <x v="11"/>
    <n v="5"/>
    <n v="5"/>
    <n v="2"/>
    <n v="3"/>
    <n v="2"/>
    <n v="2013"/>
    <n v="0.28899999999999998"/>
    <n v="4785"/>
    <n v="240.33"/>
    <n v="1150000"/>
    <n v="240.33"/>
    <n v="1150000"/>
    <n v="0"/>
    <n v="0"/>
    <x v="1"/>
    <x v="1"/>
    <x v="61"/>
    <n v="0"/>
    <x v="1"/>
    <x v="1"/>
  </r>
  <r>
    <n v="2072"/>
    <n v="8862210"/>
    <x v="0"/>
    <s v="NW"/>
    <s v="11407 Bristle Oak Trl"/>
    <x v="18"/>
    <n v="3"/>
    <n v="2"/>
    <n v="0"/>
    <n v="2"/>
    <n v="1"/>
    <n v="1981"/>
    <n v="0.188"/>
    <n v="1450"/>
    <n v="241.38"/>
    <n v="350000"/>
    <n v="327.58999999999997"/>
    <n v="475000"/>
    <n v="86.20999999999998"/>
    <n v="0.35715469384373177"/>
    <x v="517"/>
    <x v="1530"/>
    <x v="61"/>
    <n v="3"/>
    <x v="3"/>
    <x v="68"/>
  </r>
  <r>
    <n v="2073"/>
    <n v="4351511"/>
    <x v="0"/>
    <s v="1N"/>
    <s v="11612 Sierra Nevada"/>
    <x v="14"/>
    <n v="4"/>
    <n v="3"/>
    <n v="1"/>
    <n v="2"/>
    <n v="2"/>
    <n v="2012"/>
    <n v="0.33"/>
    <n v="3016"/>
    <n v="273.54000000000002"/>
    <n v="825000"/>
    <n v="354.44"/>
    <n v="1069000"/>
    <n v="80.899999999999977"/>
    <n v="0.29575199239599315"/>
    <x v="645"/>
    <x v="1531"/>
    <x v="61"/>
    <n v="3"/>
    <x v="3"/>
    <x v="80"/>
  </r>
  <r>
    <n v="2074"/>
    <n v="6426937"/>
    <x v="0"/>
    <s v="NW"/>
    <s v="11527 Sandy Loam Trl"/>
    <x v="18"/>
    <n v="3"/>
    <n v="2"/>
    <n v="0"/>
    <n v="2"/>
    <n v="1"/>
    <n v="1980"/>
    <n v="0.14699999999999999"/>
    <n v="1458"/>
    <n v="275.02999999999997"/>
    <n v="401000"/>
    <n v="312.07"/>
    <n v="455000"/>
    <n v="37.04000000000002"/>
    <n v="0.13467621713994846"/>
    <x v="646"/>
    <x v="1532"/>
    <x v="61"/>
    <n v="8"/>
    <x v="2"/>
    <x v="3"/>
  </r>
  <r>
    <n v="2075"/>
    <n v="6644122"/>
    <x v="0"/>
    <n v="3"/>
    <s v="5312 Golden Canary Ln"/>
    <x v="20"/>
    <n v="3"/>
    <n v="2"/>
    <n v="1"/>
    <n v="2"/>
    <n v="2"/>
    <n v="2017"/>
    <n v="0"/>
    <n v="1520"/>
    <n v="289.47000000000003"/>
    <n v="439990"/>
    <n v="282.89"/>
    <n v="430000"/>
    <n v="-6.5800000000000409"/>
    <n v="-2.2731198397070648E-2"/>
    <x v="198"/>
    <x v="1533"/>
    <x v="61"/>
    <n v="45"/>
    <x v="68"/>
    <x v="0"/>
  </r>
  <r>
    <n v="2076"/>
    <n v="8962450"/>
    <x v="0"/>
    <s v="1N"/>
    <s v="12118 Arrowwood Dr"/>
    <x v="6"/>
    <n v="3"/>
    <n v="2"/>
    <n v="1"/>
    <n v="2"/>
    <n v="2"/>
    <n v="1989"/>
    <n v="0.16300000000000001"/>
    <n v="1710"/>
    <n v="292.39999999999998"/>
    <n v="500000"/>
    <n v="376.61"/>
    <n v="644000"/>
    <n v="84.210000000000036"/>
    <n v="0.28799589603283188"/>
    <x v="647"/>
    <x v="1534"/>
    <x v="61"/>
    <n v="1"/>
    <x v="5"/>
    <x v="50"/>
  </r>
  <r>
    <n v="2077"/>
    <n v="8933852"/>
    <x v="0"/>
    <s v="10S"/>
    <s v="8009 S 1st St"/>
    <x v="9"/>
    <n v="3"/>
    <n v="2"/>
    <n v="0"/>
    <n v="2"/>
    <n v="1"/>
    <n v="1977"/>
    <n v="0.16400000000000001"/>
    <n v="1046"/>
    <n v="305.45"/>
    <n v="319500"/>
    <n v="305.45"/>
    <n v="319500"/>
    <n v="0"/>
    <n v="0"/>
    <x v="1"/>
    <x v="1"/>
    <x v="61"/>
    <n v="18"/>
    <x v="95"/>
    <x v="1"/>
  </r>
  <r>
    <n v="2078"/>
    <n v="1120993"/>
    <x v="0"/>
    <n v="5"/>
    <s v="1131 Saucedo St"/>
    <x v="21"/>
    <n v="3"/>
    <n v="2"/>
    <n v="0"/>
    <n v="0"/>
    <n v="1"/>
    <n v="1920"/>
    <n v="0.23699999999999999"/>
    <n v="1288"/>
    <n v="326.08999999999997"/>
    <n v="420000"/>
    <n v="378.11"/>
    <n v="487000"/>
    <n v="52.020000000000039"/>
    <n v="0.15952651108589666"/>
    <x v="222"/>
    <x v="1535"/>
    <x v="61"/>
    <n v="6"/>
    <x v="16"/>
    <x v="44"/>
  </r>
  <r>
    <n v="2079"/>
    <n v="2233366"/>
    <x v="0"/>
    <s v="10S"/>
    <s v="3409 Galesburg Dr"/>
    <x v="31"/>
    <n v="3"/>
    <n v="2"/>
    <n v="0"/>
    <n v="2"/>
    <n v="1"/>
    <n v="1978"/>
    <n v="0.17399999999999999"/>
    <n v="1360"/>
    <n v="330.88"/>
    <n v="450000"/>
    <n v="349.26"/>
    <n v="475000"/>
    <n v="18.379999999999995"/>
    <n v="5.5548839458413914E-2"/>
    <x v="50"/>
    <x v="460"/>
    <x v="61"/>
    <n v="1"/>
    <x v="5"/>
    <x v="19"/>
  </r>
  <r>
    <n v="2080"/>
    <n v="3182497"/>
    <x v="0"/>
    <s v="1N"/>
    <s v="4207 Red Cloud Dr"/>
    <x v="14"/>
    <n v="3"/>
    <n v="2"/>
    <n v="0"/>
    <n v="2"/>
    <n v="1"/>
    <n v="1983"/>
    <n v="0.16300000000000001"/>
    <n v="1470"/>
    <n v="339.12"/>
    <n v="498500"/>
    <n v="340.14"/>
    <n v="500000"/>
    <n v="1.0199999999999818"/>
    <n v="3.007784854918559E-3"/>
    <x v="16"/>
    <x v="1536"/>
    <x v="61"/>
    <n v="3"/>
    <x v="3"/>
    <x v="1"/>
  </r>
  <r>
    <n v="2081"/>
    <n v="4184728"/>
    <x v="0"/>
    <s v="RN"/>
    <s v="2500 University Club Dr"/>
    <x v="29"/>
    <n v="5"/>
    <n v="5"/>
    <n v="1"/>
    <n v="3"/>
    <n v="2"/>
    <n v="2005"/>
    <n v="0.60699999999999998"/>
    <n v="4886"/>
    <n v="343.43"/>
    <n v="1678000"/>
    <n v="362.26"/>
    <n v="1770000"/>
    <n v="18.829999999999984"/>
    <n v="5.4829222840171166E-2"/>
    <x v="584"/>
    <x v="1537"/>
    <x v="61"/>
    <n v="8"/>
    <x v="11"/>
    <x v="25"/>
  </r>
  <r>
    <n v="2082"/>
    <n v="6214060"/>
    <x v="0"/>
    <n v="6"/>
    <s v="2007 S 2nd St"/>
    <x v="26"/>
    <n v="6"/>
    <n v="4"/>
    <n v="0"/>
    <n v="0"/>
    <n v="1"/>
    <n v="1972"/>
    <n v="0.183"/>
    <n v="2760"/>
    <n v="344.18"/>
    <n v="949950"/>
    <n v="386.78"/>
    <n v="1067500"/>
    <n v="42.599999999999966"/>
    <n v="0.12377244465105458"/>
    <x v="648"/>
    <x v="1538"/>
    <x v="61"/>
    <n v="0"/>
    <x v="1"/>
    <x v="65"/>
  </r>
  <r>
    <n v="2083"/>
    <n v="3970896"/>
    <x v="0"/>
    <s v="8W"/>
    <s v="8208 Talbot Ln"/>
    <x v="23"/>
    <n v="4"/>
    <n v="4"/>
    <n v="0"/>
    <n v="3"/>
    <n v="2"/>
    <n v="1994"/>
    <n v="0.77200000000000002"/>
    <n v="4767"/>
    <n v="346.13"/>
    <n v="1650000"/>
    <n v="351.37"/>
    <n v="1675000"/>
    <n v="5.2400000000000091"/>
    <n v="1.5138820674313146E-2"/>
    <x v="50"/>
    <x v="1539"/>
    <x v="61"/>
    <n v="0"/>
    <x v="1"/>
    <x v="19"/>
  </r>
  <r>
    <n v="2084"/>
    <n v="3417434"/>
    <x v="0"/>
    <n v="5"/>
    <s v="1207 Luna St #1"/>
    <x v="21"/>
    <n v="3"/>
    <n v="3"/>
    <n v="0"/>
    <n v="1"/>
    <n v="2"/>
    <n v="2021"/>
    <n v="0.188"/>
    <n v="2004"/>
    <n v="361.78"/>
    <n v="725000"/>
    <n v="399.2"/>
    <n v="800000"/>
    <n v="37.420000000000016"/>
    <n v="0.10343302559566593"/>
    <x v="116"/>
    <x v="159"/>
    <x v="61"/>
    <n v="3"/>
    <x v="6"/>
    <x v="23"/>
  </r>
  <r>
    <n v="2085"/>
    <n v="2651681"/>
    <x v="0"/>
    <n v="5"/>
    <s v="2535 Sol Wilson Ave"/>
    <x v="24"/>
    <n v="3"/>
    <n v="1"/>
    <n v="1"/>
    <n v="0"/>
    <n v="2"/>
    <n v="2003"/>
    <n v="0.14099999999999999"/>
    <n v="1160"/>
    <n v="366.38"/>
    <n v="425000"/>
    <n v="462.07"/>
    <n v="536000"/>
    <n v="95.69"/>
    <n v="0.26117692013756211"/>
    <x v="501"/>
    <x v="1540"/>
    <x v="61"/>
    <n v="4"/>
    <x v="4"/>
    <x v="63"/>
  </r>
  <r>
    <n v="2086"/>
    <n v="1636581"/>
    <x v="0"/>
    <s v="10N"/>
    <s v="5201 Periwinkle Path"/>
    <x v="31"/>
    <n v="3"/>
    <n v="2"/>
    <n v="0"/>
    <n v="2"/>
    <n v="1"/>
    <n v="1963"/>
    <n v="0.26100000000000001"/>
    <n v="1187"/>
    <n v="370.68"/>
    <n v="440000"/>
    <n v="379.11"/>
    <n v="450000"/>
    <n v="8.4300000000000068"/>
    <n v="2.2741987698284252E-2"/>
    <x v="4"/>
    <x v="1541"/>
    <x v="61"/>
    <n v="5"/>
    <x v="3"/>
    <x v="4"/>
  </r>
  <r>
    <n v="2087"/>
    <n v="9926929"/>
    <x v="0"/>
    <n v="9"/>
    <s v="6021 Bluebell Cir"/>
    <x v="33"/>
    <n v="3"/>
    <n v="2"/>
    <n v="0"/>
    <n v="0"/>
    <n v="1"/>
    <n v="1971"/>
    <n v="0.23599999999999999"/>
    <n v="1171"/>
    <n v="384.2"/>
    <n v="449900"/>
    <n v="403.07"/>
    <n v="472000"/>
    <n v="18.870000000000005"/>
    <n v="4.9115044247787627E-2"/>
    <x v="11"/>
    <x v="1542"/>
    <x v="61"/>
    <n v="2"/>
    <x v="6"/>
    <x v="10"/>
  </r>
  <r>
    <n v="2088"/>
    <n v="9470952"/>
    <x v="0"/>
    <n v="3"/>
    <s v="6900 Geneva Dr"/>
    <x v="20"/>
    <n v="3"/>
    <n v="2"/>
    <n v="0"/>
    <n v="1"/>
    <n v="1"/>
    <n v="1970"/>
    <n v="0.22500000000000001"/>
    <n v="1184"/>
    <n v="401.18"/>
    <n v="475000"/>
    <n v="401.18"/>
    <n v="475000"/>
    <n v="0"/>
    <n v="0"/>
    <x v="1"/>
    <x v="1"/>
    <x v="61"/>
    <n v="5"/>
    <x v="4"/>
    <x v="1"/>
  </r>
  <r>
    <n v="2089"/>
    <n v="1035589"/>
    <x v="0"/>
    <n v="3"/>
    <s v="6512 Arnold Dr"/>
    <x v="20"/>
    <n v="4"/>
    <n v="2"/>
    <n v="0"/>
    <n v="2"/>
    <n v="1"/>
    <n v="1980"/>
    <n v="0.185"/>
    <n v="1209"/>
    <n v="412.74"/>
    <n v="499000"/>
    <n v="442.51"/>
    <n v="535000"/>
    <n v="29.769999999999982"/>
    <n v="7.2127731743954981E-2"/>
    <x v="148"/>
    <x v="1543"/>
    <x v="61"/>
    <n v="5"/>
    <x v="3"/>
    <x v="20"/>
  </r>
  <r>
    <n v="2090"/>
    <n v="8083223"/>
    <x v="0"/>
    <n v="5"/>
    <s v="2605 Diaz St"/>
    <x v="24"/>
    <n v="4"/>
    <n v="1"/>
    <n v="0"/>
    <n v="0"/>
    <n v="1"/>
    <n v="1935"/>
    <n v="0.10299999999999999"/>
    <n v="1122"/>
    <n v="427.72"/>
    <n v="479900"/>
    <n v="427.9"/>
    <n v="480100"/>
    <n v="0.17999999999994998"/>
    <n v="4.2083606097435231E-4"/>
    <x v="378"/>
    <x v="1544"/>
    <x v="61"/>
    <n v="159"/>
    <x v="194"/>
    <x v="1"/>
  </r>
  <r>
    <n v="2091"/>
    <n v="4724595"/>
    <x v="0"/>
    <s v="RN"/>
    <s v="3634 Ranch Creek Dr"/>
    <x v="39"/>
    <n v="4"/>
    <n v="2"/>
    <n v="2"/>
    <n v="2"/>
    <n v="2"/>
    <n v="1984"/>
    <n v="1.61"/>
    <n v="3497"/>
    <n v="428.94"/>
    <n v="1500000"/>
    <n v="473.26"/>
    <n v="1655000"/>
    <n v="44.319999999999993"/>
    <n v="0.10332447428544783"/>
    <x v="649"/>
    <x v="1134"/>
    <x v="61"/>
    <n v="5"/>
    <x v="4"/>
    <x v="16"/>
  </r>
  <r>
    <n v="2092"/>
    <n v="4865280"/>
    <x v="0"/>
    <s v="10N"/>
    <s v="2204 Village Way Dr"/>
    <x v="31"/>
    <n v="4"/>
    <n v="2"/>
    <n v="0"/>
    <n v="2"/>
    <n v="1"/>
    <n v="1968"/>
    <n v="0.2"/>
    <n v="1640"/>
    <n v="442.07"/>
    <n v="725000"/>
    <n v="463.41"/>
    <n v="760000"/>
    <n v="21.340000000000032"/>
    <n v="4.8272897957337149E-2"/>
    <x v="67"/>
    <x v="1545"/>
    <x v="61"/>
    <n v="3"/>
    <x v="3"/>
    <x v="20"/>
  </r>
  <r>
    <n v="2093"/>
    <n v="1030347"/>
    <x v="0"/>
    <n v="6"/>
    <s v="1708 Briar St"/>
    <x v="26"/>
    <n v="4"/>
    <n v="4"/>
    <n v="0"/>
    <n v="0"/>
    <n v="2"/>
    <n v="1939"/>
    <n v="0.13200000000000001"/>
    <n v="2379"/>
    <n v="504.41"/>
    <n v="1200000"/>
    <n v="556.96"/>
    <n v="1325000"/>
    <n v="52.550000000000011"/>
    <n v="0.10418112249955395"/>
    <x v="517"/>
    <x v="519"/>
    <x v="61"/>
    <n v="4"/>
    <x v="4"/>
    <x v="68"/>
  </r>
  <r>
    <n v="2094"/>
    <n v="6310690"/>
    <x v="0"/>
    <n v="4"/>
    <s v="4315 Avenue A"/>
    <x v="22"/>
    <n v="1"/>
    <n v="1"/>
    <n v="0"/>
    <n v="0"/>
    <n v="1"/>
    <n v="1925"/>
    <n v="0.13100000000000001"/>
    <n v="672"/>
    <n v="519.35"/>
    <n v="349000"/>
    <n v="712.8"/>
    <n v="479000"/>
    <n v="193.44999999999993"/>
    <n v="0.37248483681524969"/>
    <x v="407"/>
    <x v="1546"/>
    <x v="61"/>
    <n v="7"/>
    <x v="11"/>
    <x v="58"/>
  </r>
  <r>
    <n v="2095"/>
    <n v="3296766"/>
    <x v="0"/>
    <n v="6"/>
    <s v="3102 Garden Villa Ln"/>
    <x v="26"/>
    <n v="3"/>
    <n v="1"/>
    <n v="0"/>
    <n v="0"/>
    <n v="1"/>
    <n v="1961"/>
    <n v="0.17199999999999999"/>
    <n v="936"/>
    <n v="587.61"/>
    <n v="550000"/>
    <n v="727.56"/>
    <n v="681000"/>
    <n v="139.94999999999993"/>
    <n v="0.2381681727676519"/>
    <x v="510"/>
    <x v="1547"/>
    <x v="61"/>
    <n v="4"/>
    <x v="4"/>
    <x v="58"/>
  </r>
  <r>
    <n v="2096"/>
    <n v="3286347"/>
    <x v="0"/>
    <n v="7"/>
    <s v="2101 Paramount Ave"/>
    <x v="26"/>
    <n v="4"/>
    <n v="3"/>
    <n v="0"/>
    <n v="2"/>
    <n v="1"/>
    <n v="2015"/>
    <n v="0.29799999999999999"/>
    <n v="2759"/>
    <n v="710.4"/>
    <n v="1960000"/>
    <n v="710.4"/>
    <n v="1960000"/>
    <n v="0"/>
    <n v="0"/>
    <x v="1"/>
    <x v="1"/>
    <x v="61"/>
    <n v="0"/>
    <x v="1"/>
    <x v="1"/>
  </r>
  <r>
    <n v="2097"/>
    <n v="3252409"/>
    <x v="0"/>
    <n v="6"/>
    <s v="3004 Pin Oak Ct"/>
    <x v="26"/>
    <n v="3"/>
    <n v="1"/>
    <n v="0"/>
    <n v="1"/>
    <n v="1"/>
    <n v="1961"/>
    <n v="0.16400000000000001"/>
    <n v="962"/>
    <n v="725.57"/>
    <n v="698000"/>
    <n v="767.15"/>
    <n v="738000"/>
    <n v="41.579999999999927"/>
    <n v="5.7306669239356539E-2"/>
    <x v="26"/>
    <x v="1548"/>
    <x v="61"/>
    <n v="8"/>
    <x v="2"/>
    <x v="2"/>
  </r>
  <r>
    <n v="2098"/>
    <n v="3634798"/>
    <x v="0"/>
    <n v="6"/>
    <s v="306 W Milton St"/>
    <x v="26"/>
    <n v="2"/>
    <n v="2"/>
    <n v="0"/>
    <n v="1"/>
    <n v="2"/>
    <n v="2014"/>
    <n v="6.2E-2"/>
    <n v="1065"/>
    <n v="778.4"/>
    <n v="829000"/>
    <n v="751.17"/>
    <n v="800000"/>
    <n v="-27.230000000000018"/>
    <n v="-3.4982014388489233E-2"/>
    <x v="304"/>
    <x v="1549"/>
    <x v="61"/>
    <n v="24"/>
    <x v="8"/>
    <x v="45"/>
  </r>
  <r>
    <n v="2099"/>
    <n v="7990302"/>
    <x v="0"/>
    <s v="5E"/>
    <s v="3204 Braun Way"/>
    <x v="4"/>
    <n v="4"/>
    <n v="2"/>
    <n v="0"/>
    <n v="2"/>
    <n v="1"/>
    <n v="2018"/>
    <n v="0.19900000000000001"/>
    <n v="1858"/>
    <n v="161.46"/>
    <n v="300000"/>
    <n v="189.99"/>
    <n v="353000"/>
    <n v="28.53"/>
    <n v="0.17670011148272019"/>
    <x v="505"/>
    <x v="1550"/>
    <x v="62"/>
    <n v="4"/>
    <x v="3"/>
    <x v="3"/>
  </r>
  <r>
    <n v="2100"/>
    <n v="1827862"/>
    <x v="0"/>
    <s v="NE"/>
    <s v="6009 Adair Dr"/>
    <x v="28"/>
    <n v="3"/>
    <n v="2"/>
    <n v="1"/>
    <n v="2"/>
    <n v="2"/>
    <n v="2012"/>
    <n v="0.14399999999999999"/>
    <n v="2090"/>
    <n v="167.46"/>
    <n v="350000"/>
    <n v="209.19"/>
    <n v="437200"/>
    <n v="41.72999999999999"/>
    <n v="0.24919383733428871"/>
    <x v="650"/>
    <x v="1551"/>
    <x v="62"/>
    <n v="4"/>
    <x v="4"/>
    <x v="22"/>
  </r>
  <r>
    <n v="2101"/>
    <n v="3599800"/>
    <x v="0"/>
    <s v="NE"/>
    <s v="2020 Wayward Sun Dr"/>
    <x v="28"/>
    <n v="3"/>
    <n v="2"/>
    <n v="0"/>
    <n v="2"/>
    <n v="1"/>
    <n v="2006"/>
    <n v="0.105"/>
    <n v="1650"/>
    <n v="187.88"/>
    <n v="310000"/>
    <n v="236.36"/>
    <n v="390000"/>
    <n v="48.480000000000018"/>
    <n v="0.2580370449222909"/>
    <x v="181"/>
    <x v="1552"/>
    <x v="62"/>
    <n v="4"/>
    <x v="4"/>
    <x v="5"/>
  </r>
  <r>
    <n v="2102"/>
    <n v="8957681"/>
    <x v="0"/>
    <s v="CLS"/>
    <s v="11238 Wyola Bnd"/>
    <x v="27"/>
    <n v="4"/>
    <n v="3"/>
    <n v="0"/>
    <n v="2"/>
    <n v="2"/>
    <n v="2012"/>
    <n v="0.14499999999999999"/>
    <n v="2296"/>
    <n v="191.59"/>
    <n v="439900"/>
    <n v="202.53"/>
    <n v="465000"/>
    <n v="10.939999999999998"/>
    <n v="5.710110131008924E-2"/>
    <x v="76"/>
    <x v="1553"/>
    <x v="62"/>
    <n v="0"/>
    <x v="1"/>
    <x v="19"/>
  </r>
  <r>
    <n v="2103"/>
    <n v="3206742"/>
    <x v="0"/>
    <s v="NW"/>
    <s v="7610 Dallas Dr"/>
    <x v="3"/>
    <n v="4"/>
    <n v="2"/>
    <n v="1"/>
    <n v="2"/>
    <n v="2"/>
    <n v="1988"/>
    <n v="0.20699999999999999"/>
    <n v="2586"/>
    <n v="203.02"/>
    <n v="525000"/>
    <n v="226.22"/>
    <n v="585000"/>
    <n v="23.199999999999989"/>
    <n v="0.11427445571864835"/>
    <x v="74"/>
    <x v="870"/>
    <x v="62"/>
    <n v="3"/>
    <x v="3"/>
    <x v="30"/>
  </r>
  <r>
    <n v="2104"/>
    <n v="1691065"/>
    <x v="0"/>
    <s v="N"/>
    <s v="3100 Maysillee St"/>
    <x v="5"/>
    <n v="4"/>
    <n v="2"/>
    <n v="1"/>
    <n v="2"/>
    <n v="2"/>
    <n v="2021"/>
    <n v="0"/>
    <n v="2520"/>
    <n v="206.66"/>
    <n v="520775"/>
    <n v="206.66"/>
    <n v="520775"/>
    <n v="0"/>
    <n v="0"/>
    <x v="1"/>
    <x v="1"/>
    <x v="62"/>
    <n v="0"/>
    <x v="1"/>
    <x v="1"/>
  </r>
  <r>
    <n v="2105"/>
    <n v="7480897"/>
    <x v="0"/>
    <s v="10N"/>
    <s v="1400 S Salem Meadow Cir"/>
    <x v="31"/>
    <n v="3"/>
    <n v="2"/>
    <n v="0"/>
    <n v="0"/>
    <n v="1"/>
    <n v="1972"/>
    <n v="0.59399999999999997"/>
    <n v="1958"/>
    <n v="213.99"/>
    <n v="419000"/>
    <n v="209.4"/>
    <n v="410000"/>
    <n v="-4.5900000000000034"/>
    <n v="-2.144960044861911E-2"/>
    <x v="13"/>
    <x v="1554"/>
    <x v="62"/>
    <n v="93"/>
    <x v="20"/>
    <x v="0"/>
  </r>
  <r>
    <n v="2106"/>
    <n v="6320936"/>
    <x v="0"/>
    <s v="SC"/>
    <s v="10008 Deer Chase Trl"/>
    <x v="35"/>
    <n v="3"/>
    <n v="2"/>
    <n v="0"/>
    <n v="2"/>
    <n v="1"/>
    <n v="2017"/>
    <n v="0.15"/>
    <n v="1308"/>
    <n v="217.89"/>
    <n v="285000"/>
    <n v="273.7"/>
    <n v="358000"/>
    <n v="55.81"/>
    <n v="0.25613841846803437"/>
    <x v="651"/>
    <x v="1555"/>
    <x v="62"/>
    <n v="4"/>
    <x v="4"/>
    <x v="23"/>
  </r>
  <r>
    <n v="2107"/>
    <n v="1828108"/>
    <x v="0"/>
    <s v="NE"/>
    <s v="8705 Sansom Rd"/>
    <x v="28"/>
    <n v="3"/>
    <n v="2"/>
    <n v="0"/>
    <n v="2"/>
    <n v="1"/>
    <n v="1975"/>
    <n v="0.48499999999999999"/>
    <n v="1753"/>
    <n v="242.44"/>
    <n v="425000"/>
    <n v="256.7"/>
    <n v="450000"/>
    <n v="14.259999999999991"/>
    <n v="5.8818676786008869E-2"/>
    <x v="50"/>
    <x v="1556"/>
    <x v="62"/>
    <n v="4"/>
    <x v="4"/>
    <x v="19"/>
  </r>
  <r>
    <n v="2108"/>
    <n v="4094596"/>
    <x v="0"/>
    <s v="LS"/>
    <s v="487 Anfield Cir"/>
    <x v="11"/>
    <n v="4"/>
    <n v="3"/>
    <n v="1"/>
    <n v="2"/>
    <n v="2"/>
    <n v="2019"/>
    <n v="0.21199999999999999"/>
    <n v="3625"/>
    <n v="248"/>
    <n v="899000"/>
    <n v="264.83"/>
    <n v="960000"/>
    <n v="16.829999999999984"/>
    <n v="6.786290322580639E-2"/>
    <x v="453"/>
    <x v="1557"/>
    <x v="62"/>
    <n v="9"/>
    <x v="21"/>
    <x v="30"/>
  </r>
  <r>
    <n v="2109"/>
    <n v="2668938"/>
    <x v="0"/>
    <n v="11"/>
    <s v="5500 Village Ln"/>
    <x v="8"/>
    <n v="3"/>
    <n v="2"/>
    <n v="0"/>
    <n v="0"/>
    <n v="1"/>
    <n v="1981"/>
    <n v="0.15"/>
    <n v="1420"/>
    <n v="264.08"/>
    <n v="375000"/>
    <n v="282.39"/>
    <n v="401000"/>
    <n v="18.310000000000002"/>
    <n v="6.9335049984853084E-2"/>
    <x v="92"/>
    <x v="1558"/>
    <x v="62"/>
    <n v="3"/>
    <x v="3"/>
    <x v="19"/>
  </r>
  <r>
    <n v="2110"/>
    <n v="9388386"/>
    <x v="0"/>
    <n v="9"/>
    <s v="1605 Lawrence St"/>
    <x v="33"/>
    <n v="3"/>
    <n v="3"/>
    <n v="0"/>
    <n v="2"/>
    <n v="2"/>
    <n v="2018"/>
    <n v="9.5000000000000001E-2"/>
    <n v="1961"/>
    <n v="267.67"/>
    <n v="524900"/>
    <n v="305.97000000000003"/>
    <n v="600000"/>
    <n v="38.300000000000011"/>
    <n v="0.14308663653005571"/>
    <x v="462"/>
    <x v="1559"/>
    <x v="62"/>
    <n v="3"/>
    <x v="3"/>
    <x v="23"/>
  </r>
  <r>
    <n v="2111"/>
    <n v="8916834"/>
    <x v="0"/>
    <s v="NW"/>
    <s v="10403 Broken Shoe Trl"/>
    <x v="18"/>
    <n v="3"/>
    <n v="2"/>
    <n v="0"/>
    <n v="2"/>
    <n v="1"/>
    <n v="1976"/>
    <n v="0.151"/>
    <n v="1424"/>
    <n v="273.88"/>
    <n v="390000"/>
    <n v="322.68"/>
    <n v="459500"/>
    <n v="48.800000000000011"/>
    <n v="0.17818022491602167"/>
    <x v="620"/>
    <x v="1560"/>
    <x v="62"/>
    <n v="4"/>
    <x v="3"/>
    <x v="21"/>
  </r>
  <r>
    <n v="2112"/>
    <n v="3064859"/>
    <x v="0"/>
    <s v="LS"/>
    <s v="5916 Davenport Divide Rd"/>
    <x v="11"/>
    <n v="5"/>
    <n v="5"/>
    <n v="1"/>
    <n v="3"/>
    <n v="2"/>
    <n v="2016"/>
    <n v="0.35899999999999999"/>
    <n v="4324"/>
    <n v="277.52"/>
    <n v="1200000"/>
    <n v="289.08"/>
    <n v="1250000"/>
    <n v="11.560000000000002"/>
    <n v="4.1654655520322874E-2"/>
    <x v="114"/>
    <x v="1389"/>
    <x v="62"/>
    <n v="3"/>
    <x v="3"/>
    <x v="15"/>
  </r>
  <r>
    <n v="2113"/>
    <n v="8729524"/>
    <x v="0"/>
    <s v="10N"/>
    <s v="1102 Dunstan Dr"/>
    <x v="31"/>
    <n v="3"/>
    <n v="2"/>
    <n v="0"/>
    <n v="1"/>
    <n v="1"/>
    <n v="1974"/>
    <n v="0.14199999999999999"/>
    <n v="1070"/>
    <n v="303.74"/>
    <n v="325000"/>
    <n v="353.27"/>
    <n v="378000"/>
    <n v="49.529999999999973"/>
    <n v="0.16306709685915577"/>
    <x v="505"/>
    <x v="1366"/>
    <x v="62"/>
    <n v="2"/>
    <x v="6"/>
    <x v="3"/>
  </r>
  <r>
    <n v="2114"/>
    <n v="4434576"/>
    <x v="0"/>
    <s v="10S"/>
    <s v="2605 Fentonridge Dr"/>
    <x v="31"/>
    <n v="3"/>
    <n v="2"/>
    <n v="0"/>
    <n v="2"/>
    <n v="1"/>
    <n v="1976"/>
    <n v="0.16500000000000001"/>
    <n v="1441"/>
    <n v="326.08999999999997"/>
    <n v="469900"/>
    <n v="382.37"/>
    <n v="551000"/>
    <n v="56.28000000000003"/>
    <n v="0.17259038915636798"/>
    <x v="652"/>
    <x v="1561"/>
    <x v="62"/>
    <n v="4"/>
    <x v="3"/>
    <x v="5"/>
  </r>
  <r>
    <n v="2115"/>
    <n v="2902093"/>
    <x v="0"/>
    <n v="5"/>
    <s v="1206 Singleton Ave #A"/>
    <x v="24"/>
    <n v="3"/>
    <n v="2"/>
    <n v="1"/>
    <n v="1"/>
    <n v="2"/>
    <n v="2014"/>
    <n v="9.2999999999999999E-2"/>
    <n v="1809"/>
    <n v="356.55"/>
    <n v="645000"/>
    <n v="403.54"/>
    <n v="730000"/>
    <n v="46.990000000000009"/>
    <n v="0.13179077268265321"/>
    <x v="109"/>
    <x v="1562"/>
    <x v="62"/>
    <n v="7"/>
    <x v="16"/>
    <x v="22"/>
  </r>
  <r>
    <n v="2116"/>
    <n v="3816641"/>
    <x v="0"/>
    <s v="RN"/>
    <s v="13113 Villa Montana Way"/>
    <x v="29"/>
    <n v="3"/>
    <n v="3"/>
    <n v="1"/>
    <n v="3"/>
    <n v="2"/>
    <n v="2015"/>
    <n v="0.22500000000000001"/>
    <n v="4022"/>
    <n v="371.71"/>
    <n v="1495000"/>
    <n v="397.81"/>
    <n v="1600000"/>
    <n v="26.100000000000023"/>
    <n v="7.0216028624465368E-2"/>
    <x v="562"/>
    <x v="1563"/>
    <x v="62"/>
    <n v="3"/>
    <x v="6"/>
    <x v="67"/>
  </r>
  <r>
    <n v="2117"/>
    <n v="9235487"/>
    <x v="0"/>
    <s v="1A"/>
    <s v="7803 Deer Ridge Cir"/>
    <x v="34"/>
    <n v="4"/>
    <n v="3"/>
    <n v="1"/>
    <n v="2"/>
    <n v="2"/>
    <n v="1978"/>
    <n v="0.36399999999999999"/>
    <n v="2791"/>
    <n v="376.21"/>
    <n v="1050000"/>
    <n v="467.05"/>
    <n v="1303548"/>
    <n v="90.840000000000032"/>
    <n v="0.24146088620717163"/>
    <x v="653"/>
    <x v="1564"/>
    <x v="62"/>
    <n v="4"/>
    <x v="3"/>
    <x v="81"/>
  </r>
  <r>
    <n v="2118"/>
    <n v="6518097"/>
    <x v="0"/>
    <s v="10N"/>
    <s v="5222 Kings Highway"/>
    <x v="31"/>
    <n v="3"/>
    <n v="2"/>
    <n v="0"/>
    <n v="0"/>
    <n v="1"/>
    <n v="1964"/>
    <n v="0.161"/>
    <n v="1496"/>
    <n v="401.74"/>
    <n v="601000"/>
    <n v="401.74"/>
    <n v="601000"/>
    <n v="0"/>
    <n v="0"/>
    <x v="1"/>
    <x v="1"/>
    <x v="62"/>
    <n v="20"/>
    <x v="63"/>
    <x v="1"/>
  </r>
  <r>
    <n v="2119"/>
    <n v="9847143"/>
    <x v="0"/>
    <n v="6"/>
    <s v="3900 Wadford St #1"/>
    <x v="26"/>
    <n v="2"/>
    <n v="1"/>
    <n v="0"/>
    <n v="0"/>
    <n v="1"/>
    <n v="1940"/>
    <n v="0.06"/>
    <n v="852"/>
    <n v="422.54"/>
    <n v="360000"/>
    <n v="453.05"/>
    <n v="386000"/>
    <n v="30.509999999999991"/>
    <n v="7.2206181663274457E-2"/>
    <x v="92"/>
    <x v="1565"/>
    <x v="62"/>
    <n v="4"/>
    <x v="4"/>
    <x v="19"/>
  </r>
  <r>
    <n v="2120"/>
    <n v="3976582"/>
    <x v="0"/>
    <n v="5"/>
    <s v="1604 Salina St"/>
    <x v="24"/>
    <n v="3"/>
    <n v="2"/>
    <n v="0"/>
    <n v="2"/>
    <n v="1"/>
    <n v="1910"/>
    <n v="0.151"/>
    <n v="1552"/>
    <n v="434.92"/>
    <n v="675000"/>
    <n v="457.47"/>
    <n v="710000"/>
    <n v="22.550000000000011"/>
    <n v="5.1848615837395411E-2"/>
    <x v="67"/>
    <x v="1566"/>
    <x v="62"/>
    <n v="3"/>
    <x v="3"/>
    <x v="20"/>
  </r>
  <r>
    <n v="2121"/>
    <n v="7925960"/>
    <x v="0"/>
    <n v="3"/>
    <s v="3110 Lafayette Ave"/>
    <x v="38"/>
    <n v="3"/>
    <n v="2"/>
    <n v="0"/>
    <n v="0"/>
    <n v="1"/>
    <n v="1939"/>
    <n v="0.16"/>
    <n v="1673"/>
    <n v="457.26"/>
    <n v="765000"/>
    <n v="540.94000000000005"/>
    <n v="905000"/>
    <n v="83.680000000000064"/>
    <n v="0.18300310545422749"/>
    <x v="528"/>
    <x v="1567"/>
    <x v="62"/>
    <n v="4"/>
    <x v="4"/>
    <x v="70"/>
  </r>
  <r>
    <n v="2122"/>
    <n v="2973210"/>
    <x v="0"/>
    <n v="5"/>
    <s v="1206 Haskell St"/>
    <x v="24"/>
    <n v="4"/>
    <n v="2"/>
    <n v="0"/>
    <n v="0"/>
    <n v="1"/>
    <n v="1946"/>
    <n v="0.17299999999999999"/>
    <n v="1680"/>
    <n v="491.07"/>
    <n v="825000"/>
    <n v="461.31"/>
    <n v="775000"/>
    <n v="-29.759999999999991"/>
    <n v="-6.0602358115950862E-2"/>
    <x v="28"/>
    <x v="1568"/>
    <x v="62"/>
    <n v="258"/>
    <x v="195"/>
    <x v="18"/>
  </r>
  <r>
    <n v="2123"/>
    <n v="9763273"/>
    <x v="0"/>
    <n v="4"/>
    <s v="1907 W 36th St"/>
    <x v="34"/>
    <n v="3"/>
    <n v="2"/>
    <n v="0"/>
    <n v="2"/>
    <n v="1"/>
    <n v="1948"/>
    <n v="0.161"/>
    <n v="1685"/>
    <n v="599.41"/>
    <n v="1010000"/>
    <n v="651.63"/>
    <n v="1098000"/>
    <n v="52.220000000000027"/>
    <n v="8.7119000350344561E-2"/>
    <x v="654"/>
    <x v="1569"/>
    <x v="62"/>
    <n v="4"/>
    <x v="4"/>
    <x v="25"/>
  </r>
  <r>
    <n v="2124"/>
    <n v="7168500"/>
    <x v="0"/>
    <n v="5"/>
    <s v="2324 Santa Maria St"/>
    <x v="24"/>
    <n v="2"/>
    <n v="2"/>
    <n v="0"/>
    <n v="0"/>
    <n v="1"/>
    <n v="1944"/>
    <n v="7.8E-2"/>
    <n v="980"/>
    <n v="612.14"/>
    <n v="599900"/>
    <n v="586.73"/>
    <n v="575000"/>
    <n v="-25.409999999999968"/>
    <n v="-4.1510112065867237E-2"/>
    <x v="256"/>
    <x v="1570"/>
    <x v="62"/>
    <n v="4"/>
    <x v="4"/>
    <x v="33"/>
  </r>
  <r>
    <n v="2125"/>
    <n v="3989732"/>
    <x v="0"/>
    <s v="1B"/>
    <s v="700 Wayside Dr"/>
    <x v="37"/>
    <n v="4"/>
    <n v="5"/>
    <n v="0"/>
    <n v="2"/>
    <n v="3"/>
    <n v="2020"/>
    <n v="0.14899999999999999"/>
    <n v="2953"/>
    <n v="675.58"/>
    <n v="1995000"/>
    <n v="675.58"/>
    <n v="1995000"/>
    <n v="0"/>
    <n v="0"/>
    <x v="1"/>
    <x v="1"/>
    <x v="62"/>
    <n v="204"/>
    <x v="175"/>
    <x v="1"/>
  </r>
  <r>
    <n v="2126"/>
    <n v="9363997"/>
    <x v="0"/>
    <s v="PF"/>
    <s v="1207 Faircrest Dr"/>
    <x v="10"/>
    <n v="3"/>
    <n v="2"/>
    <n v="1"/>
    <n v="2"/>
    <n v="2"/>
    <n v="1987"/>
    <n v="0.16900000000000001"/>
    <n v="2206"/>
    <n v="138.26"/>
    <n v="305000"/>
    <n v="186.31"/>
    <n v="411000"/>
    <n v="48.050000000000011"/>
    <n v="0.34753363228699563"/>
    <x v="524"/>
    <x v="1571"/>
    <x v="63"/>
    <n v="3"/>
    <x v="3"/>
    <x v="67"/>
  </r>
  <r>
    <n v="2127"/>
    <n v="2386590"/>
    <x v="0"/>
    <n v="11"/>
    <s v="7300 Ondantra Bnd"/>
    <x v="8"/>
    <n v="4"/>
    <n v="2"/>
    <n v="1"/>
    <n v="2"/>
    <n v="2"/>
    <n v="2016"/>
    <n v="0.15"/>
    <n v="2502"/>
    <n v="155.84"/>
    <n v="389900"/>
    <n v="171.86"/>
    <n v="430000"/>
    <n v="16.02000000000001"/>
    <n v="0.10279774127310068"/>
    <x v="2"/>
    <x v="1248"/>
    <x v="63"/>
    <n v="3"/>
    <x v="3"/>
    <x v="2"/>
  </r>
  <r>
    <n v="2128"/>
    <n v="7290963"/>
    <x v="0"/>
    <s v="NE"/>
    <s v="11712 Larch Valley Dr"/>
    <x v="28"/>
    <n v="3"/>
    <n v="2"/>
    <n v="0"/>
    <n v="2"/>
    <n v="1"/>
    <n v="2004"/>
    <n v="0.13800000000000001"/>
    <n v="1722"/>
    <n v="171.31"/>
    <n v="295000"/>
    <n v="209.06"/>
    <n v="360000"/>
    <n v="37.75"/>
    <n v="0.22036074951841692"/>
    <x v="192"/>
    <x v="1572"/>
    <x v="63"/>
    <n v="0"/>
    <x v="1"/>
    <x v="44"/>
  </r>
  <r>
    <n v="2129"/>
    <n v="4061167"/>
    <x v="0"/>
    <s v="LS"/>
    <s v="17217 Rush Pea Cir"/>
    <x v="11"/>
    <n v="5"/>
    <n v="4"/>
    <n v="2"/>
    <n v="2"/>
    <n v="2"/>
    <n v="2011"/>
    <n v="0.34200000000000003"/>
    <n v="5477"/>
    <n v="173.45"/>
    <n v="950000"/>
    <n v="173.45"/>
    <n v="950000"/>
    <n v="0"/>
    <n v="0"/>
    <x v="1"/>
    <x v="1"/>
    <x v="63"/>
    <n v="0"/>
    <x v="1"/>
    <x v="1"/>
  </r>
  <r>
    <n v="2130"/>
    <n v="4866066"/>
    <x v="0"/>
    <s v="NE"/>
    <s v="10608 Speedwagon Run"/>
    <x v="28"/>
    <n v="4"/>
    <n v="2"/>
    <n v="0"/>
    <n v="2"/>
    <n v="1"/>
    <n v="2018"/>
    <n v="0.14099999999999999"/>
    <n v="2029"/>
    <n v="176.93"/>
    <n v="359000"/>
    <n v="197.14"/>
    <n v="400000"/>
    <n v="20.20999999999998"/>
    <n v="0.11422596507093188"/>
    <x v="100"/>
    <x v="1573"/>
    <x v="63"/>
    <n v="3"/>
    <x v="3"/>
    <x v="2"/>
  </r>
  <r>
    <n v="2131"/>
    <n v="8258440"/>
    <x v="0"/>
    <s v="SWE"/>
    <s v="11808 Hartley Cv"/>
    <x v="9"/>
    <n v="4"/>
    <n v="2"/>
    <n v="1"/>
    <n v="2"/>
    <n v="2"/>
    <n v="2011"/>
    <n v="0.182"/>
    <n v="1842"/>
    <n v="190.01"/>
    <n v="350000"/>
    <n v="209.01"/>
    <n v="385000"/>
    <n v="19"/>
    <n v="9.9994737119098995E-2"/>
    <x v="67"/>
    <x v="1001"/>
    <x v="63"/>
    <n v="4"/>
    <x v="4"/>
    <x v="20"/>
  </r>
  <r>
    <n v="2132"/>
    <n v="4473276"/>
    <x v="0"/>
    <s v="NW"/>
    <s v="11600 Crosstimber Dr"/>
    <x v="18"/>
    <n v="4"/>
    <n v="2"/>
    <n v="0"/>
    <n v="2"/>
    <n v="1"/>
    <n v="1978"/>
    <n v="0.55900000000000005"/>
    <n v="1836"/>
    <n v="190.63"/>
    <n v="350000"/>
    <n v="228.57"/>
    <n v="419655"/>
    <n v="37.94"/>
    <n v="0.19902428788753082"/>
    <x v="655"/>
    <x v="1574"/>
    <x v="63"/>
    <n v="3"/>
    <x v="3"/>
    <x v="21"/>
  </r>
  <r>
    <n v="2133"/>
    <n v="6845838"/>
    <x v="0"/>
    <s v="RN"/>
    <s v="12900 Medina River Way"/>
    <x v="29"/>
    <n v="4"/>
    <n v="2"/>
    <n v="1"/>
    <n v="2"/>
    <n v="2"/>
    <n v="1993"/>
    <n v="0.17100000000000001"/>
    <n v="2325"/>
    <n v="193.55"/>
    <n v="450000"/>
    <n v="221.94"/>
    <n v="516000"/>
    <n v="28.389999999999986"/>
    <n v="0.14668044432963051"/>
    <x v="459"/>
    <x v="97"/>
    <x v="63"/>
    <n v="4"/>
    <x v="4"/>
    <x v="44"/>
  </r>
  <r>
    <n v="2134"/>
    <n v="4972283"/>
    <x v="0"/>
    <s v="HD"/>
    <s v="12355 Mesa Verde Dr"/>
    <x v="7"/>
    <n v="5"/>
    <n v="4"/>
    <n v="0"/>
    <n v="3"/>
    <n v="2"/>
    <n v="2019"/>
    <n v="0.27"/>
    <n v="3744"/>
    <n v="193.64"/>
    <n v="725000"/>
    <n v="233.71"/>
    <n v="875000"/>
    <n v="40.070000000000022"/>
    <n v="0.20693038628382579"/>
    <x v="411"/>
    <x v="1421"/>
    <x v="63"/>
    <n v="2"/>
    <x v="6"/>
    <x v="60"/>
  </r>
  <r>
    <n v="2135"/>
    <n v="7376738"/>
    <x v="0"/>
    <s v="PF"/>
    <s v="1202 Faircrest Dr"/>
    <x v="10"/>
    <n v="3"/>
    <n v="2"/>
    <n v="0"/>
    <n v="2"/>
    <n v="1"/>
    <n v="1987"/>
    <n v="0.17599999999999999"/>
    <n v="1469"/>
    <n v="200.82"/>
    <n v="295000"/>
    <n v="272.29000000000002"/>
    <n v="400000"/>
    <n v="71.470000000000027"/>
    <n v="0.35589084752514705"/>
    <x v="562"/>
    <x v="1575"/>
    <x v="63"/>
    <n v="4"/>
    <x v="4"/>
    <x v="67"/>
  </r>
  <r>
    <n v="2136"/>
    <n v="5237323"/>
    <x v="0"/>
    <s v="SWW"/>
    <s v="11025 Pairnoy Ln"/>
    <x v="13"/>
    <n v="5"/>
    <n v="3"/>
    <n v="1"/>
    <n v="3"/>
    <n v="2"/>
    <n v="2003"/>
    <n v="0.31"/>
    <n v="4410"/>
    <n v="201.81"/>
    <n v="890000"/>
    <n v="226.53"/>
    <n v="999000"/>
    <n v="24.72"/>
    <n v="0.12249145235617659"/>
    <x v="656"/>
    <x v="1576"/>
    <x v="63"/>
    <n v="5"/>
    <x v="6"/>
    <x v="63"/>
  </r>
  <r>
    <n v="2137"/>
    <n v="8058298"/>
    <x v="0"/>
    <s v="SWW"/>
    <s v="8008 Caminita Cv"/>
    <x v="13"/>
    <n v="3"/>
    <n v="3"/>
    <n v="0"/>
    <n v="3"/>
    <n v="2"/>
    <n v="2012"/>
    <n v="0.36099999999999999"/>
    <n v="3206"/>
    <n v="202.74"/>
    <n v="650000"/>
    <n v="248.28"/>
    <n v="796000"/>
    <n v="45.539999999999992"/>
    <n v="0.22462266942882506"/>
    <x v="657"/>
    <x v="1577"/>
    <x v="63"/>
    <n v="4"/>
    <x v="4"/>
    <x v="50"/>
  </r>
  <r>
    <n v="2138"/>
    <n v="6058039"/>
    <x v="0"/>
    <s v="NW"/>
    <s v="9613 Vista View Dr"/>
    <x v="18"/>
    <n v="4"/>
    <n v="4"/>
    <n v="0"/>
    <n v="3"/>
    <s v="M"/>
    <n v="1976"/>
    <n v="0.39300000000000002"/>
    <n v="3854"/>
    <n v="220.55"/>
    <n v="850000"/>
    <n v="220.55"/>
    <n v="850000"/>
    <n v="0"/>
    <n v="0"/>
    <x v="1"/>
    <x v="1"/>
    <x v="63"/>
    <n v="0"/>
    <x v="1"/>
    <x v="1"/>
  </r>
  <r>
    <n v="2139"/>
    <n v="6917200"/>
    <x v="0"/>
    <s v="NE"/>
    <s v="12007 Dove Haven Dr"/>
    <x v="10"/>
    <n v="3"/>
    <n v="2"/>
    <n v="0"/>
    <n v="2"/>
    <n v="1"/>
    <n v="1964"/>
    <n v="0.502"/>
    <n v="1900"/>
    <n v="223.68"/>
    <n v="425000"/>
    <n v="184.21"/>
    <n v="350000"/>
    <n v="-39.47"/>
    <n v="-0.17645743919885551"/>
    <x v="273"/>
    <x v="1578"/>
    <x v="63"/>
    <n v="8"/>
    <x v="11"/>
    <x v="43"/>
  </r>
  <r>
    <n v="2140"/>
    <n v="4751079"/>
    <x v="0"/>
    <s v="RN"/>
    <s v="12524 Capitol Saddlery Trl"/>
    <x v="29"/>
    <n v="3"/>
    <n v="2"/>
    <n v="0"/>
    <n v="2"/>
    <n v="1"/>
    <n v="2006"/>
    <n v="0.21299999999999999"/>
    <n v="2398"/>
    <n v="224.98"/>
    <n v="539500"/>
    <n v="307.33999999999997"/>
    <n v="737000"/>
    <n v="82.359999999999985"/>
    <n v="0.36607698462085514"/>
    <x v="658"/>
    <x v="1579"/>
    <x v="63"/>
    <n v="3"/>
    <x v="3"/>
    <x v="82"/>
  </r>
  <r>
    <n v="2141"/>
    <n v="7166853"/>
    <x v="0"/>
    <s v="NW"/>
    <s v="13412 Moscow Trl"/>
    <x v="3"/>
    <n v="3"/>
    <n v="2"/>
    <n v="1"/>
    <n v="2"/>
    <n v="2"/>
    <n v="1995"/>
    <n v="0.13100000000000001"/>
    <n v="1979"/>
    <n v="227.39"/>
    <n v="450000"/>
    <n v="312.38"/>
    <n v="618200"/>
    <n v="84.990000000000009"/>
    <n v="0.37376313822067819"/>
    <x v="659"/>
    <x v="1580"/>
    <x v="63"/>
    <n v="3"/>
    <x v="3"/>
    <x v="59"/>
  </r>
  <r>
    <n v="2142"/>
    <n v="5340163"/>
    <x v="0"/>
    <s v="HD"/>
    <s v="1805 Cool Spring Way"/>
    <x v="7"/>
    <n v="4"/>
    <n v="4"/>
    <n v="0"/>
    <n v="3"/>
    <n v="1"/>
    <n v="2020"/>
    <n v="0"/>
    <n v="3050"/>
    <n v="231.71"/>
    <n v="706730"/>
    <n v="231.71"/>
    <n v="706730"/>
    <n v="0"/>
    <n v="0"/>
    <x v="1"/>
    <x v="1"/>
    <x v="63"/>
    <n v="184"/>
    <x v="124"/>
    <x v="1"/>
  </r>
  <r>
    <n v="2143"/>
    <n v="7724596"/>
    <x v="0"/>
    <n v="11"/>
    <s v="4415 Dovemeadow Dr"/>
    <x v="8"/>
    <n v="3"/>
    <n v="2"/>
    <n v="0"/>
    <n v="2"/>
    <n v="1"/>
    <n v="1974"/>
    <n v="0.13500000000000001"/>
    <n v="1198"/>
    <n v="233.72"/>
    <n v="280000"/>
    <n v="246.24"/>
    <n v="295000"/>
    <n v="12.52000000000001"/>
    <n v="5.356837241143253E-2"/>
    <x v="31"/>
    <x v="1581"/>
    <x v="63"/>
    <n v="0"/>
    <x v="1"/>
    <x v="8"/>
  </r>
  <r>
    <n v="2144"/>
    <n v="2866722"/>
    <x v="0"/>
    <n v="5"/>
    <s v="1121 Emmitt Run"/>
    <x v="21"/>
    <n v="3"/>
    <n v="2"/>
    <n v="1"/>
    <n v="2"/>
    <n v="2"/>
    <n v="2005"/>
    <n v="9.7000000000000003E-2"/>
    <n v="1781"/>
    <n v="245.76"/>
    <n v="437700"/>
    <n v="271.48"/>
    <n v="483500"/>
    <n v="25.720000000000027"/>
    <n v="0.10465494791666678"/>
    <x v="660"/>
    <x v="1582"/>
    <x v="63"/>
    <n v="3"/>
    <x v="6"/>
    <x v="7"/>
  </r>
  <r>
    <n v="2145"/>
    <n v="1312286"/>
    <x v="0"/>
    <s v="N"/>
    <s v="13553 Anarosa Loop"/>
    <x v="6"/>
    <n v="3"/>
    <n v="2"/>
    <n v="0"/>
    <n v="2"/>
    <n v="1"/>
    <n v="1997"/>
    <n v="0.16500000000000001"/>
    <n v="1841"/>
    <n v="249.32"/>
    <n v="459000"/>
    <n v="312.70999999999998"/>
    <n v="575700"/>
    <n v="63.389999999999986"/>
    <n v="0.25425156425477291"/>
    <x v="661"/>
    <x v="1583"/>
    <x v="63"/>
    <n v="2"/>
    <x v="6"/>
    <x v="49"/>
  </r>
  <r>
    <n v="2146"/>
    <n v="6204363"/>
    <x v="0"/>
    <s v="SWW"/>
    <s v="6108 Dedham Ln"/>
    <x v="13"/>
    <n v="3"/>
    <n v="2"/>
    <n v="0"/>
    <n v="2"/>
    <n v="1"/>
    <n v="1992"/>
    <n v="0.22900000000000001"/>
    <n v="2232"/>
    <n v="250.9"/>
    <n v="560000"/>
    <n v="318.55"/>
    <n v="711000"/>
    <n v="67.650000000000006"/>
    <n v="0.26962933439617381"/>
    <x v="662"/>
    <x v="1584"/>
    <x v="63"/>
    <n v="4"/>
    <x v="4"/>
    <x v="60"/>
  </r>
  <r>
    <n v="2147"/>
    <n v="5954941"/>
    <x v="0"/>
    <s v="8W"/>
    <s v="1001 N Cuernavaca Dr"/>
    <x v="36"/>
    <n v="4"/>
    <n v="3"/>
    <n v="1"/>
    <n v="3"/>
    <n v="2"/>
    <n v="2017"/>
    <n v="0.36299999999999999"/>
    <n v="3559"/>
    <n v="252.6"/>
    <n v="899000"/>
    <n v="280.7"/>
    <n v="999000"/>
    <n v="28.099999999999994"/>
    <n v="0.11124307205067298"/>
    <x v="20"/>
    <x v="1585"/>
    <x v="63"/>
    <n v="6"/>
    <x v="32"/>
    <x v="14"/>
  </r>
  <r>
    <n v="2148"/>
    <n v="3341055"/>
    <x v="0"/>
    <s v="LS"/>
    <s v="18413 Deleon Bayou Ln"/>
    <x v="11"/>
    <n v="3"/>
    <n v="2"/>
    <n v="0"/>
    <n v="2"/>
    <n v="1"/>
    <n v="2015"/>
    <n v="0.183"/>
    <n v="1729"/>
    <n v="254.48"/>
    <n v="440000"/>
    <n v="297.86"/>
    <n v="515000"/>
    <n v="43.380000000000024"/>
    <n v="0.17046526249607052"/>
    <x v="116"/>
    <x v="1586"/>
    <x v="63"/>
    <n v="6"/>
    <x v="32"/>
    <x v="23"/>
  </r>
  <r>
    <n v="2149"/>
    <n v="8957241"/>
    <x v="0"/>
    <s v="10S"/>
    <s v="9203 United Kingdom Dr"/>
    <x v="9"/>
    <n v="3"/>
    <n v="2"/>
    <n v="0"/>
    <n v="2"/>
    <n v="1"/>
    <n v="1986"/>
    <n v="0.17299999999999999"/>
    <n v="1274"/>
    <n v="262.95"/>
    <n v="335000"/>
    <n v="313.97000000000003"/>
    <n v="400000"/>
    <n v="51.020000000000039"/>
    <n v="0.19402928313367576"/>
    <x v="192"/>
    <x v="1587"/>
    <x v="63"/>
    <n v="3"/>
    <x v="3"/>
    <x v="44"/>
  </r>
  <r>
    <n v="2150"/>
    <n v="2804151"/>
    <x v="0"/>
    <s v="10S"/>
    <s v="8317 Chick Pea Ln"/>
    <x v="9"/>
    <n v="3"/>
    <n v="2"/>
    <n v="0"/>
    <n v="2"/>
    <n v="1"/>
    <n v="2008"/>
    <n v="0.17"/>
    <n v="1304"/>
    <n v="264.57"/>
    <n v="345000"/>
    <n v="312.12"/>
    <n v="407000"/>
    <n v="47.550000000000011"/>
    <n v="0.17972559247080172"/>
    <x v="623"/>
    <x v="1588"/>
    <x v="63"/>
    <n v="5"/>
    <x v="4"/>
    <x v="30"/>
  </r>
  <r>
    <n v="2151"/>
    <n v="2779559"/>
    <x v="0"/>
    <s v="LS"/>
    <s v="15103 Sutton Dr"/>
    <x v="16"/>
    <n v="3"/>
    <n v="2"/>
    <n v="0"/>
    <n v="3"/>
    <n v="1"/>
    <n v="2001"/>
    <n v="1.9690000000000001"/>
    <n v="2422"/>
    <n v="268.17"/>
    <n v="649500"/>
    <n v="268.17"/>
    <n v="649500"/>
    <n v="0"/>
    <n v="0"/>
    <x v="1"/>
    <x v="1"/>
    <x v="63"/>
    <n v="29"/>
    <x v="50"/>
    <x v="1"/>
  </r>
  <r>
    <n v="2152"/>
    <n v="7961124"/>
    <x v="0"/>
    <s v="SWW"/>
    <s v="5900 Cannon Mountain Dr"/>
    <x v="15"/>
    <n v="3"/>
    <n v="2"/>
    <n v="0"/>
    <n v="2"/>
    <n v="1"/>
    <n v="1983"/>
    <n v="0.17899999999999999"/>
    <n v="1476"/>
    <n v="270.93"/>
    <n v="399900"/>
    <n v="325.2"/>
    <n v="480000"/>
    <n v="54.269999999999982"/>
    <n v="0.20031004318458634"/>
    <x v="452"/>
    <x v="1589"/>
    <x v="63"/>
    <n v="5"/>
    <x v="16"/>
    <x v="5"/>
  </r>
  <r>
    <n v="2153"/>
    <n v="6392442"/>
    <x v="0"/>
    <s v="1N"/>
    <s v="6805 Jester Wild Dr"/>
    <x v="18"/>
    <n v="4"/>
    <n v="3"/>
    <n v="1"/>
    <n v="2"/>
    <s v="M"/>
    <n v="2000"/>
    <n v="0.19700000000000001"/>
    <n v="2985"/>
    <n v="276.38"/>
    <n v="825000"/>
    <n v="318.26"/>
    <n v="950000"/>
    <n v="41.879999999999995"/>
    <n v="0.15153050148346478"/>
    <x v="517"/>
    <x v="1487"/>
    <x v="63"/>
    <n v="4"/>
    <x v="3"/>
    <x v="68"/>
  </r>
  <r>
    <n v="2154"/>
    <n v="9687202"/>
    <x v="0"/>
    <s v="10S"/>
    <s v="8205 Los Ranchos Dr"/>
    <x v="15"/>
    <n v="3"/>
    <n v="2"/>
    <n v="1"/>
    <n v="2"/>
    <n v="2"/>
    <n v="1985"/>
    <n v="0.14000000000000001"/>
    <n v="1675"/>
    <n v="280.60000000000002"/>
    <n v="470000"/>
    <n v="280.60000000000002"/>
    <n v="470000"/>
    <n v="0"/>
    <n v="0"/>
    <x v="1"/>
    <x v="1"/>
    <x v="63"/>
    <n v="0"/>
    <x v="1"/>
    <x v="1"/>
  </r>
  <r>
    <n v="2155"/>
    <n v="4455601"/>
    <x v="0"/>
    <s v="W"/>
    <s v="3818 Gaines Ct"/>
    <x v="17"/>
    <n v="4"/>
    <n v="3"/>
    <n v="1"/>
    <n v="2"/>
    <n v="2"/>
    <n v="2000"/>
    <n v="0.11700000000000001"/>
    <n v="2617"/>
    <n v="286.58999999999997"/>
    <n v="750000"/>
    <n v="343.91"/>
    <n v="900000"/>
    <n v="57.32000000000005"/>
    <n v="0.20000697861055883"/>
    <x v="411"/>
    <x v="665"/>
    <x v="63"/>
    <n v="5"/>
    <x v="16"/>
    <x v="60"/>
  </r>
  <r>
    <n v="2156"/>
    <n v="5976102"/>
    <x v="0"/>
    <n v="5"/>
    <s v="5409 Prock Ln"/>
    <x v="21"/>
    <n v="3"/>
    <n v="2"/>
    <n v="1"/>
    <n v="1"/>
    <n v="2"/>
    <n v="2014"/>
    <n v="0.154"/>
    <n v="2167"/>
    <n v="295.33999999999997"/>
    <n v="640000"/>
    <n v="359.94"/>
    <n v="780000"/>
    <n v="64.600000000000023"/>
    <n v="0.21873095415453386"/>
    <x v="528"/>
    <x v="1590"/>
    <x v="63"/>
    <n v="4"/>
    <x v="4"/>
    <x v="70"/>
  </r>
  <r>
    <n v="2157"/>
    <n v="8234019"/>
    <x v="0"/>
    <s v="10S"/>
    <s v="8209 Beaver Brook Ln"/>
    <x v="9"/>
    <n v="3"/>
    <n v="2"/>
    <n v="1"/>
    <n v="2"/>
    <n v="2"/>
    <n v="1977"/>
    <n v="0.14000000000000001"/>
    <n v="1318"/>
    <n v="303.41000000000003"/>
    <n v="399900"/>
    <n v="333.84"/>
    <n v="440000"/>
    <n v="30.42999999999995"/>
    <n v="0.10029333245443442"/>
    <x v="2"/>
    <x v="1591"/>
    <x v="63"/>
    <n v="3"/>
    <x v="3"/>
    <x v="2"/>
  </r>
  <r>
    <n v="2158"/>
    <n v="6849709"/>
    <x v="0"/>
    <n v="9"/>
    <s v="6405 Del Monte Rd"/>
    <x v="33"/>
    <n v="2"/>
    <n v="2"/>
    <n v="0"/>
    <n v="0"/>
    <n v="1"/>
    <n v="1940"/>
    <n v="0.17599999999999999"/>
    <n v="1225"/>
    <n v="306.12"/>
    <n v="375000"/>
    <n v="306.12"/>
    <n v="375000"/>
    <n v="0"/>
    <n v="0"/>
    <x v="1"/>
    <x v="1"/>
    <x v="63"/>
    <n v="5"/>
    <x v="16"/>
    <x v="1"/>
  </r>
  <r>
    <n v="2159"/>
    <n v="3173592"/>
    <x v="0"/>
    <s v="2N"/>
    <s v="11301 Ptarmigan Dr"/>
    <x v="19"/>
    <n v="3"/>
    <n v="2"/>
    <n v="0"/>
    <n v="2"/>
    <n v="1"/>
    <n v="1980"/>
    <n v="0.17100000000000001"/>
    <n v="1488"/>
    <n v="308.8"/>
    <n v="459500"/>
    <n v="343.41"/>
    <n v="511000"/>
    <n v="34.610000000000014"/>
    <n v="0.1120790155440415"/>
    <x v="663"/>
    <x v="1592"/>
    <x v="63"/>
    <n v="1"/>
    <x v="5"/>
    <x v="15"/>
  </r>
  <r>
    <n v="2160"/>
    <n v="7062267"/>
    <x v="0"/>
    <s v="LS"/>
    <s v="320 Bisset Ct"/>
    <x v="11"/>
    <n v="5"/>
    <n v="5"/>
    <n v="1"/>
    <n v="3"/>
    <n v="2"/>
    <n v="2014"/>
    <n v="0.312"/>
    <n v="4392"/>
    <n v="318.76"/>
    <n v="1400000"/>
    <n v="319.89999999999998"/>
    <n v="1405000"/>
    <n v="1.1399999999999864"/>
    <n v="3.5763583887563886E-3"/>
    <x v="15"/>
    <x v="1593"/>
    <x v="63"/>
    <n v="6"/>
    <x v="16"/>
    <x v="12"/>
  </r>
  <r>
    <n v="2161"/>
    <n v="5392487"/>
    <x v="0"/>
    <s v="W"/>
    <s v="5202 Pink Poppy Pass #22"/>
    <x v="17"/>
    <n v="3"/>
    <n v="2"/>
    <n v="1"/>
    <n v="2"/>
    <n v="2"/>
    <n v="2020"/>
    <n v="0.1"/>
    <n v="1716"/>
    <n v="320.95"/>
    <n v="550750"/>
    <n v="322.35000000000002"/>
    <n v="553155"/>
    <n v="1.4000000000000341"/>
    <n v="4.3620501635769872E-3"/>
    <x v="664"/>
    <x v="1594"/>
    <x v="63"/>
    <n v="0"/>
    <x v="1"/>
    <x v="1"/>
  </r>
  <r>
    <n v="2162"/>
    <n v="9311738"/>
    <x v="0"/>
    <s v="8W"/>
    <s v="1401 Carlotta Ln"/>
    <x v="36"/>
    <n v="4"/>
    <n v="3"/>
    <n v="1"/>
    <n v="2"/>
    <n v="2"/>
    <n v="1993"/>
    <n v="1.03"/>
    <n v="2900"/>
    <n v="343.1"/>
    <n v="995000"/>
    <n v="374.14"/>
    <n v="1085000"/>
    <n v="31.039999999999964"/>
    <n v="9.0469250947245589E-2"/>
    <x v="152"/>
    <x v="1595"/>
    <x v="63"/>
    <n v="5"/>
    <x v="16"/>
    <x v="25"/>
  </r>
  <r>
    <n v="2163"/>
    <n v="2488792"/>
    <x v="0"/>
    <n v="3"/>
    <s v="7005 Providence Ave #A"/>
    <x v="12"/>
    <n v="3"/>
    <n v="2"/>
    <n v="1"/>
    <n v="1"/>
    <n v="2"/>
    <n v="2015"/>
    <n v="7.9000000000000001E-2"/>
    <n v="1600"/>
    <n v="343.13"/>
    <n v="549000"/>
    <n v="343.13"/>
    <n v="549000"/>
    <n v="0"/>
    <n v="0"/>
    <x v="1"/>
    <x v="1"/>
    <x v="63"/>
    <n v="27"/>
    <x v="123"/>
    <x v="1"/>
  </r>
  <r>
    <n v="2164"/>
    <n v="3204065"/>
    <x v="0"/>
    <s v="10S"/>
    <s v="8773 Birmingham Dr"/>
    <x v="9"/>
    <n v="2"/>
    <n v="2"/>
    <n v="0"/>
    <n v="2"/>
    <n v="1"/>
    <n v="1984"/>
    <n v="0.17699999999999999"/>
    <n v="1042"/>
    <n v="346.45"/>
    <n v="361000"/>
    <n v="346.45"/>
    <n v="361000"/>
    <n v="0"/>
    <n v="0"/>
    <x v="1"/>
    <x v="1"/>
    <x v="63"/>
    <n v="4"/>
    <x v="4"/>
    <x v="1"/>
  </r>
  <r>
    <n v="2165"/>
    <n v="2335135"/>
    <x v="0"/>
    <s v="SWW"/>
    <s v="6204 Adel Cv"/>
    <x v="15"/>
    <n v="3"/>
    <n v="2"/>
    <n v="0"/>
    <n v="2"/>
    <n v="1"/>
    <n v="1982"/>
    <n v="0.24199999999999999"/>
    <n v="1800"/>
    <n v="358.33"/>
    <n v="645000"/>
    <n v="355.56"/>
    <n v="640000"/>
    <n v="-2.7699999999999818"/>
    <n v="-7.7303044679484885E-3"/>
    <x v="22"/>
    <x v="1596"/>
    <x v="63"/>
    <n v="3"/>
    <x v="3"/>
    <x v="6"/>
  </r>
  <r>
    <n v="2166"/>
    <n v="8887169"/>
    <x v="0"/>
    <s v="10S"/>
    <s v="310 Virtus Bnd"/>
    <x v="9"/>
    <n v="2"/>
    <n v="2"/>
    <n v="0"/>
    <n v="1"/>
    <n v="1"/>
    <n v="2017"/>
    <n v="0"/>
    <n v="1045"/>
    <n v="358.85"/>
    <n v="375000"/>
    <n v="358.85"/>
    <n v="375000"/>
    <n v="0"/>
    <n v="0"/>
    <x v="1"/>
    <x v="1"/>
    <x v="63"/>
    <n v="5"/>
    <x v="16"/>
    <x v="1"/>
  </r>
  <r>
    <n v="2167"/>
    <n v="1948983"/>
    <x v="0"/>
    <s v="10S"/>
    <s v="3422 Clarksburg Dr"/>
    <x v="31"/>
    <n v="4"/>
    <n v="2"/>
    <n v="0"/>
    <n v="2"/>
    <n v="2"/>
    <n v="1979"/>
    <n v="0.20300000000000001"/>
    <n v="1459"/>
    <n v="366.62"/>
    <n v="534900"/>
    <n v="381.08"/>
    <n v="556000"/>
    <n v="14.45999999999998"/>
    <n v="3.9441383448802519E-2"/>
    <x v="665"/>
    <x v="1597"/>
    <x v="63"/>
    <n v="1"/>
    <x v="5"/>
    <x v="10"/>
  </r>
  <r>
    <n v="2168"/>
    <n v="5155086"/>
    <x v="0"/>
    <n v="2"/>
    <s v="5914 Fairlane Dr"/>
    <x v="25"/>
    <n v="3"/>
    <n v="2"/>
    <n v="0"/>
    <n v="2"/>
    <n v="1"/>
    <n v="1959"/>
    <n v="0.27800000000000002"/>
    <n v="1490"/>
    <n v="369.13"/>
    <n v="550000"/>
    <n v="369.13"/>
    <n v="550000"/>
    <n v="0"/>
    <n v="0"/>
    <x v="1"/>
    <x v="1"/>
    <x v="63"/>
    <n v="0"/>
    <x v="1"/>
    <x v="1"/>
  </r>
  <r>
    <n v="2169"/>
    <n v="3406116"/>
    <x v="0"/>
    <n v="9"/>
    <s v="3208 Catalina Dr"/>
    <x v="33"/>
    <n v="3"/>
    <n v="2"/>
    <n v="0"/>
    <n v="0"/>
    <n v="1"/>
    <n v="1964"/>
    <n v="0.185"/>
    <n v="1435"/>
    <n v="372.75"/>
    <n v="534900"/>
    <n v="390.59"/>
    <n v="560500"/>
    <n v="17.839999999999975"/>
    <n v="4.7860496311200471E-2"/>
    <x v="87"/>
    <x v="1598"/>
    <x v="63"/>
    <n v="3"/>
    <x v="43"/>
    <x v="19"/>
  </r>
  <r>
    <n v="2170"/>
    <n v="8672379"/>
    <x v="0"/>
    <n v="3"/>
    <s v="1209 FAIRWOOD Rd"/>
    <x v="38"/>
    <n v="3"/>
    <n v="1"/>
    <n v="0"/>
    <n v="1"/>
    <n v="1"/>
    <n v="1952"/>
    <n v="0"/>
    <n v="1260"/>
    <n v="385.63"/>
    <n v="485900"/>
    <n v="464.13"/>
    <n v="584807"/>
    <n v="78.5"/>
    <n v="0.20356300080387937"/>
    <x v="666"/>
    <x v="1599"/>
    <x v="63"/>
    <n v="7"/>
    <x v="11"/>
    <x v="14"/>
  </r>
  <r>
    <n v="2171"/>
    <n v="9833696"/>
    <x v="0"/>
    <n v="3"/>
    <s v="1911 Chestnut Ave"/>
    <x v="38"/>
    <n v="3"/>
    <n v="2"/>
    <n v="0"/>
    <n v="0"/>
    <n v="1"/>
    <n v="1962"/>
    <n v="0.19900000000000001"/>
    <n v="2194"/>
    <n v="386.96"/>
    <n v="849000"/>
    <n v="384.69"/>
    <n v="844000"/>
    <n v="-2.2699999999999818"/>
    <n v="-5.866239404589575E-3"/>
    <x v="22"/>
    <x v="1600"/>
    <x v="63"/>
    <n v="23"/>
    <x v="57"/>
    <x v="6"/>
  </r>
  <r>
    <n v="2172"/>
    <n v="2237352"/>
    <x v="0"/>
    <n v="7"/>
    <s v="1514 Hether St"/>
    <x v="26"/>
    <n v="6"/>
    <n v="3"/>
    <n v="0"/>
    <n v="0"/>
    <n v="2"/>
    <n v="1935"/>
    <n v="0.19800000000000001"/>
    <n v="2724"/>
    <n v="394.27"/>
    <n v="1074000"/>
    <n v="468.06"/>
    <n v="1275000"/>
    <n v="73.79000000000002"/>
    <n v="0.18715600984097197"/>
    <x v="667"/>
    <x v="1601"/>
    <x v="63"/>
    <n v="6"/>
    <x v="4"/>
    <x v="82"/>
  </r>
  <r>
    <n v="2173"/>
    <n v="1857757"/>
    <x v="0"/>
    <n v="5"/>
    <s v="1107 1/2 Fiesta St #1"/>
    <x v="24"/>
    <n v="2"/>
    <n v="1"/>
    <n v="0"/>
    <n v="0"/>
    <n v="1"/>
    <n v="1953"/>
    <n v="0"/>
    <n v="732"/>
    <n v="416.53"/>
    <n v="304900"/>
    <n v="403.01"/>
    <n v="295000"/>
    <n v="-13.519999999999982"/>
    <n v="-3.2458646436030976E-2"/>
    <x v="127"/>
    <x v="1602"/>
    <x v="63"/>
    <n v="114"/>
    <x v="177"/>
    <x v="0"/>
  </r>
  <r>
    <n v="2174"/>
    <n v="6462029"/>
    <x v="0"/>
    <s v="10N"/>
    <s v="908 Nalide St #B"/>
    <x v="31"/>
    <n v="3"/>
    <n v="2"/>
    <n v="1"/>
    <n v="1"/>
    <n v="2"/>
    <n v="2021"/>
    <n v="0.222"/>
    <n v="1900"/>
    <n v="420.53"/>
    <n v="799000"/>
    <n v="421.05"/>
    <n v="800000"/>
    <n v="0.52000000000003865"/>
    <n v="1.2365348488812657E-3"/>
    <x v="96"/>
    <x v="1518"/>
    <x v="63"/>
    <n v="18"/>
    <x v="19"/>
    <x v="1"/>
  </r>
  <r>
    <n v="2175"/>
    <n v="2325579"/>
    <x v="0"/>
    <n v="4"/>
    <s v="925 E 49th St"/>
    <x v="22"/>
    <n v="3"/>
    <n v="1"/>
    <n v="0"/>
    <n v="0"/>
    <n v="1"/>
    <n v="1941"/>
    <n v="0.155"/>
    <n v="1133"/>
    <n v="436.89"/>
    <n v="495000"/>
    <n v="529.57000000000005"/>
    <n v="600000"/>
    <n v="92.680000000000064"/>
    <n v="0.21213577788459353"/>
    <x v="562"/>
    <x v="1603"/>
    <x v="63"/>
    <n v="5"/>
    <x v="4"/>
    <x v="67"/>
  </r>
  <r>
    <n v="2176"/>
    <n v="3119338"/>
    <x v="0"/>
    <n v="5"/>
    <s v="1906 E 10th St"/>
    <x v="24"/>
    <n v="2"/>
    <n v="2"/>
    <n v="0"/>
    <n v="0"/>
    <n v="1"/>
    <n v="2006"/>
    <n v="9.8000000000000004E-2"/>
    <n v="1361"/>
    <n v="448.2"/>
    <n v="610000"/>
    <n v="551.07000000000005"/>
    <n v="750000"/>
    <n v="102.87000000000006"/>
    <n v="0.22951807228915677"/>
    <x v="528"/>
    <x v="1604"/>
    <x v="63"/>
    <n v="3"/>
    <x v="3"/>
    <x v="70"/>
  </r>
  <r>
    <n v="2177"/>
    <n v="9055675"/>
    <x v="0"/>
    <s v="10N"/>
    <s v="412 Normandy St"/>
    <x v="31"/>
    <n v="3"/>
    <n v="3"/>
    <n v="0"/>
    <n v="0"/>
    <n v="2"/>
    <n v="2020"/>
    <n v="0.08"/>
    <n v="1432"/>
    <n v="449.02"/>
    <n v="642990"/>
    <n v="446.57"/>
    <n v="639490"/>
    <n v="-2.4499999999999886"/>
    <n v="-5.456327112378043E-3"/>
    <x v="168"/>
    <x v="1605"/>
    <x v="63"/>
    <n v="164"/>
    <x v="196"/>
    <x v="6"/>
  </r>
  <r>
    <n v="2178"/>
    <n v="6223974"/>
    <x v="0"/>
    <n v="5"/>
    <s v="1307 Cedar Ave #1"/>
    <x v="24"/>
    <n v="3"/>
    <n v="3"/>
    <n v="0"/>
    <n v="0"/>
    <n v="2"/>
    <n v="2020"/>
    <n v="0.13900000000000001"/>
    <n v="1454"/>
    <n v="466.98"/>
    <n v="678990"/>
    <n v="460.83"/>
    <n v="670050"/>
    <n v="-6.1500000000000341"/>
    <n v="-1.3169728896312549E-2"/>
    <x v="668"/>
    <x v="1606"/>
    <x v="63"/>
    <n v="144"/>
    <x v="193"/>
    <x v="0"/>
  </r>
  <r>
    <n v="2179"/>
    <n v="7034706"/>
    <x v="0"/>
    <n v="4"/>
    <s v="5421 Woodview Ave"/>
    <x v="42"/>
    <n v="3"/>
    <n v="2"/>
    <n v="0"/>
    <n v="0"/>
    <n v="1"/>
    <n v="1951"/>
    <n v="0.22800000000000001"/>
    <n v="1598"/>
    <n v="469.34"/>
    <n v="750000"/>
    <n v="493.74"/>
    <n v="789000"/>
    <n v="24.400000000000034"/>
    <n v="5.1987897899177647E-2"/>
    <x v="187"/>
    <x v="1607"/>
    <x v="63"/>
    <n v="5"/>
    <x v="4"/>
    <x v="2"/>
  </r>
  <r>
    <n v="2180"/>
    <n v="1168811"/>
    <x v="0"/>
    <n v="6"/>
    <s v="2605 S 2nd St #1"/>
    <x v="26"/>
    <n v="4"/>
    <n v="3"/>
    <n v="0"/>
    <n v="1"/>
    <n v="2"/>
    <n v="2020"/>
    <n v="0.218"/>
    <n v="2373"/>
    <n v="484.2"/>
    <n v="1149000"/>
    <n v="627.9"/>
    <n v="1490000"/>
    <n v="143.69999999999999"/>
    <n v="0.29677819083023543"/>
    <x v="669"/>
    <x v="1608"/>
    <x v="63"/>
    <n v="56"/>
    <x v="80"/>
    <x v="83"/>
  </r>
  <r>
    <n v="2181"/>
    <n v="5046569"/>
    <x v="0"/>
    <n v="5"/>
    <s v="1729 Bunche Rd"/>
    <x v="21"/>
    <n v="2"/>
    <n v="1"/>
    <n v="0"/>
    <n v="0"/>
    <n v="1"/>
    <n v="1953"/>
    <n v="0"/>
    <n v="744"/>
    <n v="504.03"/>
    <n v="375000"/>
    <n v="497.31"/>
    <n v="370000"/>
    <n v="-6.7199999999999704"/>
    <n v="-1.3332539729777932E-2"/>
    <x v="22"/>
    <x v="33"/>
    <x v="63"/>
    <n v="25"/>
    <x v="36"/>
    <x v="6"/>
  </r>
  <r>
    <n v="2182"/>
    <n v="8801626"/>
    <x v="0"/>
    <n v="6"/>
    <s v="209 Leland St"/>
    <x v="26"/>
    <n v="5"/>
    <n v="4"/>
    <n v="0"/>
    <n v="0"/>
    <n v="1"/>
    <n v="1936"/>
    <n v="0.16300000000000001"/>
    <n v="2300"/>
    <n v="521.29999999999995"/>
    <n v="1199000"/>
    <n v="478.26"/>
    <n v="1100000"/>
    <n v="-43.039999999999964"/>
    <n v="-8.2562823709955824E-2"/>
    <x v="141"/>
    <x v="1609"/>
    <x v="63"/>
    <n v="55"/>
    <x v="122"/>
    <x v="27"/>
  </r>
  <r>
    <n v="2183"/>
    <n v="7858814"/>
    <x v="0"/>
    <s v="1B"/>
    <s v="3421 Mount Barker Dr"/>
    <x v="34"/>
    <n v="3"/>
    <n v="2"/>
    <n v="0"/>
    <n v="0"/>
    <n v="1"/>
    <n v="1957"/>
    <n v="0.32900000000000001"/>
    <n v="2676"/>
    <n v="532.51"/>
    <n v="1425000"/>
    <n v="519.42999999999995"/>
    <n v="1390000"/>
    <n v="-13.080000000000041"/>
    <n v="-2.4562919006215923E-2"/>
    <x v="126"/>
    <x v="1610"/>
    <x v="63"/>
    <n v="98"/>
    <x v="161"/>
    <x v="36"/>
  </r>
  <r>
    <n v="2184"/>
    <n v="4013131"/>
    <x v="0"/>
    <n v="5"/>
    <s v="1307 Cedar Ave #2"/>
    <x v="24"/>
    <n v="2"/>
    <n v="2"/>
    <n v="0"/>
    <n v="0"/>
    <n v="2"/>
    <n v="2020"/>
    <n v="0.13900000000000001"/>
    <n v="877"/>
    <n v="551.87"/>
    <n v="483990"/>
    <n v="535.91999999999996"/>
    <n v="470000"/>
    <n v="-15.950000000000045"/>
    <n v="-2.8901734104046325E-2"/>
    <x v="143"/>
    <x v="1611"/>
    <x v="63"/>
    <n v="144"/>
    <x v="193"/>
    <x v="17"/>
  </r>
  <r>
    <n v="2185"/>
    <n v="9863144"/>
    <x v="0"/>
    <s v="8E"/>
    <s v="3104 Honey Tree Ln"/>
    <x v="23"/>
    <n v="5"/>
    <n v="3"/>
    <n v="0"/>
    <n v="2"/>
    <n v="2"/>
    <n v="1979"/>
    <n v="0.28699999999999998"/>
    <n v="3002"/>
    <n v="565.96"/>
    <n v="1699000"/>
    <n v="499.67"/>
    <n v="1500000"/>
    <n v="-66.29000000000002"/>
    <n v="-0.11712841896953852"/>
    <x v="670"/>
    <x v="1612"/>
    <x v="63"/>
    <n v="4"/>
    <x v="26"/>
    <x v="84"/>
  </r>
  <r>
    <n v="2186"/>
    <n v="7578574"/>
    <x v="0"/>
    <s v="1B"/>
    <s v="2103 Forest Trl"/>
    <x v="37"/>
    <n v="2"/>
    <n v="2"/>
    <n v="0"/>
    <n v="1"/>
    <n v="1"/>
    <n v="1941"/>
    <n v="0.156"/>
    <n v="1385"/>
    <n v="566.79"/>
    <n v="785000"/>
    <n v="566.79"/>
    <n v="785000"/>
    <n v="0"/>
    <n v="0"/>
    <x v="1"/>
    <x v="1"/>
    <x v="63"/>
    <n v="0"/>
    <x v="1"/>
    <x v="1"/>
  </r>
  <r>
    <n v="2187"/>
    <n v="1935103"/>
    <x v="0"/>
    <n v="9"/>
    <s v="6802 Santos St"/>
    <x v="33"/>
    <n v="1"/>
    <n v="1"/>
    <n v="0"/>
    <n v="0"/>
    <n v="1"/>
    <n v="1952"/>
    <n v="0.14699999999999999"/>
    <n v="520"/>
    <n v="576.91999999999996"/>
    <n v="300000"/>
    <n v="548.08000000000004"/>
    <n v="285000"/>
    <n v="-28.839999999999918"/>
    <n v="-4.9989599944532899E-2"/>
    <x v="25"/>
    <x v="1613"/>
    <x v="63"/>
    <n v="29"/>
    <x v="50"/>
    <x v="17"/>
  </r>
  <r>
    <n v="2188"/>
    <n v="2949923"/>
    <x v="0"/>
    <n v="7"/>
    <s v="2104 La Casa Dr #A"/>
    <x v="26"/>
    <n v="3"/>
    <n v="3"/>
    <n v="1"/>
    <n v="1"/>
    <n v="3"/>
    <n v="2020"/>
    <n v="0.246"/>
    <n v="2367"/>
    <n v="589.35"/>
    <n v="1395000"/>
    <n v="576.67999999999995"/>
    <n v="1365000"/>
    <n v="-12.670000000000073"/>
    <n v="-2.1498260795792097E-2"/>
    <x v="238"/>
    <x v="1361"/>
    <x v="63"/>
    <n v="58"/>
    <x v="138"/>
    <x v="45"/>
  </r>
  <r>
    <n v="2189"/>
    <n v="3177353"/>
    <x v="0"/>
    <n v="4"/>
    <s v="4512 Rosedale Ave"/>
    <x v="42"/>
    <n v="4"/>
    <n v="3"/>
    <n v="0"/>
    <n v="1"/>
    <n v="2"/>
    <n v="2021"/>
    <n v="0.155"/>
    <n v="2650"/>
    <n v="677.36"/>
    <n v="1795000"/>
    <n v="688.68"/>
    <n v="1825000"/>
    <n v="11.319999999999936"/>
    <n v="1.6711940474784363E-2"/>
    <x v="10"/>
    <x v="1614"/>
    <x v="63"/>
    <n v="2"/>
    <x v="6"/>
    <x v="9"/>
  </r>
  <r>
    <n v="2190"/>
    <n v="6986661"/>
    <x v="0"/>
    <n v="5"/>
    <s v="3501 Neal St"/>
    <x v="24"/>
    <n v="2"/>
    <n v="1"/>
    <n v="0"/>
    <n v="0"/>
    <n v="1"/>
    <n v="1940"/>
    <n v="0.93100000000000005"/>
    <n v="718"/>
    <n v="1671.31"/>
    <n v="1200000"/>
    <n v="1350.97"/>
    <n v="970000"/>
    <n v="-320.33999999999992"/>
    <n v="-0.19167000735949641"/>
    <x v="519"/>
    <x v="1615"/>
    <x v="63"/>
    <n v="153"/>
    <x v="117"/>
    <x v="69"/>
  </r>
  <r>
    <n v="2191"/>
    <n v="4014785"/>
    <x v="0"/>
    <s v="NW"/>
    <s v="8102 Flashpan Cv"/>
    <x v="3"/>
    <n v="4"/>
    <n v="2"/>
    <n v="1"/>
    <n v="2"/>
    <n v="2"/>
    <n v="1984"/>
    <n v="0.24399999999999999"/>
    <n v="2557"/>
    <n v="156.43"/>
    <n v="400000"/>
    <n v="204.73"/>
    <n v="523500"/>
    <n v="48.299999999999983"/>
    <n v="0.30876430352234213"/>
    <x v="671"/>
    <x v="1616"/>
    <x v="64"/>
    <n v="3"/>
    <x v="3"/>
    <x v="68"/>
  </r>
  <r>
    <n v="2192"/>
    <n v="7482919"/>
    <x v="0"/>
    <s v="8E"/>
    <s v="2947 Westlake Cv"/>
    <x v="23"/>
    <n v="4"/>
    <n v="3"/>
    <n v="1"/>
    <n v="2"/>
    <n v="2"/>
    <n v="1979"/>
    <n v="0.47099999999999997"/>
    <n v="2993"/>
    <n v="584.70000000000005"/>
    <n v="1750000"/>
    <n v="576.34"/>
    <n v="1725000"/>
    <n v="-8.3600000000000136"/>
    <n v="-1.429793056268174E-2"/>
    <x v="82"/>
    <x v="194"/>
    <x v="64"/>
    <n v="21"/>
    <x v="95"/>
    <x v="33"/>
  </r>
  <r>
    <n v="2193"/>
    <n v="7252439"/>
    <x v="0"/>
    <s v="3E"/>
    <s v="7925 Linnie Ln"/>
    <x v="1"/>
    <n v="4"/>
    <n v="2"/>
    <n v="1"/>
    <n v="2"/>
    <n v="2"/>
    <n v="2020"/>
    <n v="0"/>
    <n v="2191"/>
    <n v="156.54"/>
    <n v="342990"/>
    <n v="155.71"/>
    <n v="341150"/>
    <n v="-0.82999999999998408"/>
    <n v="-5.3021591925385466E-3"/>
    <x v="672"/>
    <x v="1617"/>
    <x v="65"/>
    <n v="84"/>
    <x v="139"/>
    <x v="1"/>
  </r>
  <r>
    <n v="2194"/>
    <n v="6822829"/>
    <x v="0"/>
    <s v="PF"/>
    <s v="1105 Dexford Dr"/>
    <x v="10"/>
    <n v="4"/>
    <n v="2"/>
    <n v="1"/>
    <n v="2"/>
    <n v="2"/>
    <n v="1997"/>
    <n v="0.184"/>
    <n v="2356"/>
    <n v="163.41"/>
    <n v="385000"/>
    <n v="163.41"/>
    <n v="385000"/>
    <n v="0"/>
    <n v="0"/>
    <x v="1"/>
    <x v="1"/>
    <x v="65"/>
    <n v="4"/>
    <x v="4"/>
    <x v="1"/>
  </r>
  <r>
    <n v="2195"/>
    <n v="2313912"/>
    <x v="0"/>
    <s v="5E"/>
    <s v="4617 Acers Ln"/>
    <x v="4"/>
    <n v="4"/>
    <n v="2"/>
    <n v="0"/>
    <n v="0"/>
    <n v="1"/>
    <n v="2008"/>
    <n v="0.182"/>
    <n v="1521"/>
    <n v="170.87"/>
    <n v="259900"/>
    <n v="177.51"/>
    <n v="270000"/>
    <n v="6.6399999999999864"/>
    <n v="3.8859952010300146E-2"/>
    <x v="103"/>
    <x v="1618"/>
    <x v="65"/>
    <n v="7"/>
    <x v="11"/>
    <x v="4"/>
  </r>
  <r>
    <n v="2196"/>
    <n v="5600653"/>
    <x v="0"/>
    <s v="SC"/>
    <s v="10409 Premier Park St"/>
    <x v="35"/>
    <n v="4"/>
    <n v="3"/>
    <n v="0"/>
    <n v="2"/>
    <n v="1.5"/>
    <n v="2013"/>
    <n v="0.17599999999999999"/>
    <n v="2314"/>
    <n v="172.86"/>
    <n v="399999"/>
    <n v="183.66"/>
    <n v="425000"/>
    <n v="10.799999999999983"/>
    <n v="6.2478306143700001E-2"/>
    <x v="673"/>
    <x v="1619"/>
    <x v="65"/>
    <n v="6"/>
    <x v="16"/>
    <x v="19"/>
  </r>
  <r>
    <n v="2197"/>
    <n v="9404901"/>
    <x v="0"/>
    <s v="NW"/>
    <s v="11409 Morning Glory Trl"/>
    <x v="18"/>
    <n v="4"/>
    <n v="3"/>
    <n v="0"/>
    <n v="2"/>
    <n v="1"/>
    <n v="1983"/>
    <n v="0.35099999999999998"/>
    <n v="2287"/>
    <n v="185.83"/>
    <n v="425000"/>
    <n v="202.45"/>
    <n v="463000"/>
    <n v="16.619999999999976"/>
    <n v="8.9436581822095323E-2"/>
    <x v="14"/>
    <x v="1620"/>
    <x v="65"/>
    <n v="4"/>
    <x v="4"/>
    <x v="2"/>
  </r>
  <r>
    <n v="2198"/>
    <n v="9872054"/>
    <x v="0"/>
    <s v="NW"/>
    <s v="6305 Crowley Trl"/>
    <x v="3"/>
    <n v="3"/>
    <n v="3"/>
    <n v="1"/>
    <n v="2"/>
    <n v="2"/>
    <n v="1984"/>
    <n v="0.17899999999999999"/>
    <n v="2287"/>
    <n v="185.83"/>
    <n v="425000"/>
    <n v="208.57"/>
    <n v="477000"/>
    <n v="22.739999999999981"/>
    <n v="0.1223699079804121"/>
    <x v="286"/>
    <x v="1621"/>
    <x v="65"/>
    <n v="4"/>
    <x v="4"/>
    <x v="15"/>
  </r>
  <r>
    <n v="2199"/>
    <n v="2157779"/>
    <x v="0"/>
    <s v="RN"/>
    <s v="2000 Westfalian Trl #5"/>
    <x v="29"/>
    <n v="4"/>
    <n v="3"/>
    <n v="0"/>
    <n v="2"/>
    <n v="2"/>
    <n v="2004"/>
    <n v="0.17599999999999999"/>
    <n v="2747"/>
    <n v="196.58"/>
    <n v="539999"/>
    <n v="210.41"/>
    <n v="578000"/>
    <n v="13.829999999999984"/>
    <n v="7.035303693152907E-2"/>
    <x v="674"/>
    <x v="1622"/>
    <x v="65"/>
    <n v="5"/>
    <x v="16"/>
    <x v="2"/>
  </r>
  <r>
    <n v="2200"/>
    <n v="3318103"/>
    <x v="0"/>
    <s v="NW"/>
    <s v="13234 Kerrville Folkway"/>
    <x v="3"/>
    <n v="4"/>
    <n v="2"/>
    <n v="1"/>
    <n v="2"/>
    <n v="2"/>
    <n v="1984"/>
    <n v="0.215"/>
    <n v="2188"/>
    <n v="198.81"/>
    <n v="435000"/>
    <n v="222.81"/>
    <n v="487500"/>
    <n v="24"/>
    <n v="0.12071827372868568"/>
    <x v="675"/>
    <x v="1623"/>
    <x v="65"/>
    <n v="2"/>
    <x v="5"/>
    <x v="3"/>
  </r>
  <r>
    <n v="2201"/>
    <n v="1372647"/>
    <x v="0"/>
    <n v="11"/>
    <s v="9400 Brents Elm Dr"/>
    <x v="8"/>
    <n v="3"/>
    <n v="2"/>
    <n v="0"/>
    <n v="2"/>
    <n v="1"/>
    <n v="2004"/>
    <n v="0.11600000000000001"/>
    <n v="1574"/>
    <n v="200.13"/>
    <n v="315000"/>
    <n v="231.89"/>
    <n v="365000"/>
    <n v="31.759999999999991"/>
    <n v="0.15869684704941783"/>
    <x v="114"/>
    <x v="1481"/>
    <x v="65"/>
    <n v="4"/>
    <x v="4"/>
    <x v="15"/>
  </r>
  <r>
    <n v="2202"/>
    <n v="4740352"/>
    <x v="0"/>
    <s v="HD"/>
    <s v="639 Catalina Ln"/>
    <x v="7"/>
    <n v="4"/>
    <n v="3"/>
    <n v="1"/>
    <n v="3"/>
    <n v="1"/>
    <n v="2016"/>
    <n v="0.22500000000000001"/>
    <n v="2943"/>
    <n v="203.87"/>
    <n v="600000"/>
    <n v="248.22"/>
    <n v="730500"/>
    <n v="44.349999999999994"/>
    <n v="0.21754058959140626"/>
    <x v="676"/>
    <x v="1132"/>
    <x v="65"/>
    <n v="10"/>
    <x v="21"/>
    <x v="58"/>
  </r>
  <r>
    <n v="2203"/>
    <n v="8562655"/>
    <x v="0"/>
    <s v="SC"/>
    <s v="8011 Orizzonte St"/>
    <x v="8"/>
    <n v="2"/>
    <n v="2"/>
    <n v="0"/>
    <n v="2"/>
    <n v="1"/>
    <n v="2021"/>
    <n v="8.3000000000000004E-2"/>
    <n v="1518"/>
    <n v="209.72"/>
    <n v="318358"/>
    <n v="209.72"/>
    <n v="318358"/>
    <n v="0"/>
    <n v="0"/>
    <x v="1"/>
    <x v="1"/>
    <x v="65"/>
    <n v="1"/>
    <x v="5"/>
    <x v="1"/>
  </r>
  <r>
    <n v="2204"/>
    <n v="6974259"/>
    <x v="0"/>
    <s v="10N"/>
    <s v="6509 SUNSTRIP Dr"/>
    <x v="31"/>
    <n v="4"/>
    <n v="2"/>
    <n v="0"/>
    <n v="0"/>
    <n v="2"/>
    <n v="1975"/>
    <n v="0.252"/>
    <n v="2215"/>
    <n v="214.45"/>
    <n v="475000"/>
    <n v="239.28"/>
    <n v="530000"/>
    <n v="24.830000000000013"/>
    <n v="0.11578456516670559"/>
    <x v="75"/>
    <x v="572"/>
    <x v="65"/>
    <n v="4"/>
    <x v="4"/>
    <x v="3"/>
  </r>
  <r>
    <n v="2205"/>
    <n v="3725772"/>
    <x v="0"/>
    <s v="3E"/>
    <s v="7201 Boyle Ln"/>
    <x v="1"/>
    <n v="3"/>
    <n v="2"/>
    <n v="1"/>
    <n v="2"/>
    <n v="2"/>
    <n v="2018"/>
    <n v="0.129"/>
    <n v="2260"/>
    <n v="221.24"/>
    <n v="500000"/>
    <n v="265.93"/>
    <n v="601000"/>
    <n v="44.69"/>
    <n v="0.201997830410414"/>
    <x v="550"/>
    <x v="1624"/>
    <x v="65"/>
    <n v="6"/>
    <x v="32"/>
    <x v="14"/>
  </r>
  <r>
    <n v="2206"/>
    <n v="4541159"/>
    <x v="0"/>
    <s v="SWE"/>
    <s v="12511 River Rock Ct"/>
    <x v="13"/>
    <n v="5"/>
    <n v="3"/>
    <n v="0"/>
    <n v="2"/>
    <n v="1"/>
    <n v="1993"/>
    <n v="1.02"/>
    <n v="2856"/>
    <n v="244.75"/>
    <n v="699000"/>
    <n v="267.86"/>
    <n v="765000"/>
    <n v="23.110000000000014"/>
    <n v="9.4422880490296277E-2"/>
    <x v="459"/>
    <x v="1625"/>
    <x v="65"/>
    <n v="4"/>
    <x v="4"/>
    <x v="44"/>
  </r>
  <r>
    <n v="2207"/>
    <n v="8973048"/>
    <x v="0"/>
    <n v="11"/>
    <s v="4806 Scarsdale Dr"/>
    <x v="8"/>
    <n v="3"/>
    <n v="2"/>
    <n v="0"/>
    <n v="2"/>
    <n v="2"/>
    <n v="1977"/>
    <n v="0.16600000000000001"/>
    <n v="1385"/>
    <n v="244.77"/>
    <n v="339000"/>
    <n v="299.64"/>
    <n v="415000"/>
    <n v="54.869999999999976"/>
    <n v="0.22416962863095957"/>
    <x v="445"/>
    <x v="1626"/>
    <x v="65"/>
    <n v="3"/>
    <x v="6"/>
    <x v="23"/>
  </r>
  <r>
    <n v="2208"/>
    <n v="6067831"/>
    <x v="0"/>
    <s v="LS"/>
    <s v="14913 Longbranch Dr"/>
    <x v="16"/>
    <n v="3"/>
    <n v="2"/>
    <n v="0"/>
    <n v="2"/>
    <n v="1"/>
    <n v="2006"/>
    <n v="0.315"/>
    <n v="1609"/>
    <n v="245.49"/>
    <n v="395000"/>
    <n v="273.45999999999998"/>
    <n v="440000"/>
    <n v="27.96999999999997"/>
    <n v="0.11393539451708815"/>
    <x v="8"/>
    <x v="1627"/>
    <x v="65"/>
    <n v="11"/>
    <x v="7"/>
    <x v="7"/>
  </r>
  <r>
    <n v="2209"/>
    <n v="7507977"/>
    <x v="0"/>
    <s v="SWW"/>
    <s v="6205 Clarion Dr"/>
    <x v="15"/>
    <n v="3"/>
    <n v="2"/>
    <n v="0"/>
    <n v="2"/>
    <n v="1"/>
    <n v="1997"/>
    <n v="0.215"/>
    <n v="1848"/>
    <n v="246.21"/>
    <n v="455000"/>
    <n v="290.58"/>
    <n v="537000"/>
    <n v="44.369999999999976"/>
    <n v="0.18021201413427551"/>
    <x v="30"/>
    <x v="1628"/>
    <x v="65"/>
    <n v="3"/>
    <x v="3"/>
    <x v="5"/>
  </r>
  <r>
    <n v="2210"/>
    <n v="1906549"/>
    <x v="0"/>
    <s v="HD"/>
    <s v="194 Lavaca Heights Dr"/>
    <x v="7"/>
    <n v="3"/>
    <n v="2"/>
    <n v="0"/>
    <n v="3"/>
    <n v="1"/>
    <n v="2018"/>
    <n v="0.2"/>
    <n v="1947"/>
    <n v="249.1"/>
    <n v="485000"/>
    <n v="274.77999999999997"/>
    <n v="535000"/>
    <n v="25.679999999999978"/>
    <n v="0.10309112806101958"/>
    <x v="114"/>
    <x v="1629"/>
    <x v="65"/>
    <n v="4"/>
    <x v="4"/>
    <x v="15"/>
  </r>
  <r>
    <n v="2211"/>
    <n v="7893106"/>
    <x v="0"/>
    <s v="NW"/>
    <s v="11701 Switchgrass Cv"/>
    <x v="18"/>
    <n v="4"/>
    <n v="2"/>
    <n v="0"/>
    <n v="3"/>
    <n v="1"/>
    <n v="1998"/>
    <n v="0.27"/>
    <n v="2292"/>
    <n v="268.32"/>
    <n v="615000"/>
    <n v="333.77"/>
    <n v="765000"/>
    <n v="65.449999999999989"/>
    <n v="0.24392516398330349"/>
    <x v="411"/>
    <x v="1630"/>
    <x v="65"/>
    <n v="4"/>
    <x v="4"/>
    <x v="60"/>
  </r>
  <r>
    <n v="2212"/>
    <n v="5703680"/>
    <x v="0"/>
    <s v="SWW"/>
    <s v="8525 Dunsmere Dr"/>
    <x v="15"/>
    <n v="4"/>
    <n v="2"/>
    <n v="1"/>
    <n v="2"/>
    <n v="1"/>
    <n v="1994"/>
    <n v="0.17799999999999999"/>
    <n v="2283"/>
    <n v="284.70999999999998"/>
    <n v="650000"/>
    <n v="363.56"/>
    <n v="830000"/>
    <n v="78.850000000000023"/>
    <n v="0.27694847388570837"/>
    <x v="677"/>
    <x v="1631"/>
    <x v="65"/>
    <n v="5"/>
    <x v="16"/>
    <x v="79"/>
  </r>
  <r>
    <n v="2213"/>
    <n v="1220094"/>
    <x v="0"/>
    <n v="11"/>
    <s v="2023 Covered Wagon Pass"/>
    <x v="8"/>
    <n v="3"/>
    <n v="1"/>
    <n v="0"/>
    <n v="1"/>
    <n v="1"/>
    <n v="1974"/>
    <n v="0.17"/>
    <n v="1026"/>
    <n v="287.52"/>
    <n v="295000"/>
    <n v="302.14"/>
    <n v="310000"/>
    <n v="14.620000000000005"/>
    <n v="5.0848636616583211E-2"/>
    <x v="31"/>
    <x v="1632"/>
    <x v="65"/>
    <n v="4"/>
    <x v="4"/>
    <x v="8"/>
  </r>
  <r>
    <n v="2214"/>
    <n v="4363229"/>
    <x v="0"/>
    <s v="SWW"/>
    <s v="11501 Hollister Dr"/>
    <x v="13"/>
    <n v="5"/>
    <n v="4"/>
    <n v="0"/>
    <n v="3"/>
    <n v="2"/>
    <n v="2006"/>
    <n v="0.27300000000000002"/>
    <n v="4096"/>
    <n v="291.75"/>
    <n v="1195000"/>
    <n v="251.46"/>
    <n v="1030000"/>
    <n v="-40.289999999999992"/>
    <n v="-0.1380976863753213"/>
    <x v="678"/>
    <x v="1633"/>
    <x v="65"/>
    <n v="11"/>
    <x v="28"/>
    <x v="56"/>
  </r>
  <r>
    <n v="2215"/>
    <n v="1655399"/>
    <x v="0"/>
    <s v="2N"/>
    <s v="1310 Neans Dr"/>
    <x v="19"/>
    <n v="3"/>
    <n v="2"/>
    <n v="0"/>
    <n v="2"/>
    <n v="1"/>
    <n v="1973"/>
    <n v="0.311"/>
    <n v="1754"/>
    <n v="307.58"/>
    <n v="539500"/>
    <n v="322.12"/>
    <n v="565000"/>
    <n v="14.54000000000002"/>
    <n v="4.7272254372846156E-2"/>
    <x v="348"/>
    <x v="1634"/>
    <x v="65"/>
    <n v="3"/>
    <x v="6"/>
    <x v="19"/>
  </r>
  <r>
    <n v="2216"/>
    <n v="6773564"/>
    <x v="0"/>
    <s v="1A"/>
    <s v="8708 Azalea Trl"/>
    <x v="14"/>
    <n v="3"/>
    <n v="2"/>
    <n v="0"/>
    <n v="2"/>
    <n v="1"/>
    <n v="1965"/>
    <n v="0.31900000000000001"/>
    <n v="1954"/>
    <n v="319.86"/>
    <n v="625000"/>
    <n v="309.62"/>
    <n v="605000"/>
    <n v="-10.240000000000009"/>
    <n v="-3.2014006127680884E-2"/>
    <x v="120"/>
    <x v="1635"/>
    <x v="65"/>
    <n v="49"/>
    <x v="83"/>
    <x v="11"/>
  </r>
  <r>
    <n v="2217"/>
    <n v="2612917"/>
    <x v="0"/>
    <s v="1B"/>
    <s v="4509 Tortuga Cv"/>
    <x v="34"/>
    <n v="4"/>
    <n v="3"/>
    <n v="0"/>
    <n v="2"/>
    <n v="2"/>
    <n v="1990"/>
    <n v="0.156"/>
    <n v="2627"/>
    <n v="321.66000000000003"/>
    <n v="845000"/>
    <n v="293.11"/>
    <n v="770000"/>
    <n v="-28.550000000000011"/>
    <n v="-8.8758316234533383E-2"/>
    <x v="273"/>
    <x v="1636"/>
    <x v="65"/>
    <n v="31"/>
    <x v="14"/>
    <x v="43"/>
  </r>
  <r>
    <n v="2218"/>
    <n v="1069121"/>
    <x v="0"/>
    <s v="3E"/>
    <s v="7305 Chisos Pass"/>
    <x v="1"/>
    <n v="3"/>
    <n v="2"/>
    <n v="0"/>
    <n v="2"/>
    <n v="1"/>
    <n v="1983"/>
    <n v="0.19700000000000001"/>
    <n v="1085"/>
    <n v="345.53"/>
    <n v="374900"/>
    <n v="368.66"/>
    <n v="400000"/>
    <n v="23.130000000000052"/>
    <n v="6.6940641912424548E-2"/>
    <x v="76"/>
    <x v="697"/>
    <x v="65"/>
    <n v="1"/>
    <x v="5"/>
    <x v="19"/>
  </r>
  <r>
    <n v="2219"/>
    <n v="9951444"/>
    <x v="0"/>
    <s v="UT"/>
    <s v="2817 SALADO St"/>
    <x v="32"/>
    <n v="3"/>
    <n v="1"/>
    <n v="0"/>
    <n v="0"/>
    <n v="1"/>
    <n v="1927"/>
    <n v="0"/>
    <n v="1296"/>
    <n v="346.45"/>
    <n v="449000"/>
    <n v="462.96"/>
    <n v="600000"/>
    <n v="116.50999999999999"/>
    <n v="0.33629672391398469"/>
    <x v="662"/>
    <x v="1637"/>
    <x v="65"/>
    <n v="8"/>
    <x v="11"/>
    <x v="60"/>
  </r>
  <r>
    <n v="2220"/>
    <n v="4033334"/>
    <x v="0"/>
    <s v="10S"/>
    <s v="7012 Whispering Oaks Dr"/>
    <x v="31"/>
    <n v="3"/>
    <n v="2"/>
    <n v="0"/>
    <n v="2"/>
    <n v="1"/>
    <n v="1971"/>
    <n v="0.19700000000000001"/>
    <n v="1436"/>
    <n v="347.35"/>
    <n v="498800"/>
    <n v="365.6"/>
    <n v="525000"/>
    <n v="18.25"/>
    <n v="5.2540665035267019E-2"/>
    <x v="679"/>
    <x v="1638"/>
    <x v="65"/>
    <n v="2"/>
    <x v="6"/>
    <x v="19"/>
  </r>
  <r>
    <n v="2221"/>
    <n v="6898803"/>
    <x v="0"/>
    <n v="7"/>
    <s v="1801 Glencliff Dr"/>
    <x v="26"/>
    <n v="5"/>
    <n v="3"/>
    <n v="1"/>
    <n v="3"/>
    <n v="2"/>
    <n v="1974"/>
    <n v="0.25700000000000001"/>
    <n v="4100"/>
    <n v="347.56"/>
    <n v="1425000"/>
    <n v="358.54"/>
    <n v="1470000"/>
    <n v="10.980000000000018"/>
    <n v="3.1591667625733739E-2"/>
    <x v="8"/>
    <x v="331"/>
    <x v="65"/>
    <n v="4"/>
    <x v="4"/>
    <x v="7"/>
  </r>
  <r>
    <n v="2222"/>
    <n v="5611368"/>
    <x v="0"/>
    <s v="1A"/>
    <s v="7305 Waterline Rd"/>
    <x v="34"/>
    <n v="4"/>
    <n v="2"/>
    <n v="1"/>
    <n v="0"/>
    <n v="2"/>
    <n v="1965"/>
    <n v="0.20100000000000001"/>
    <n v="2562"/>
    <n v="349.34"/>
    <n v="895000"/>
    <n v="382.51"/>
    <n v="980000"/>
    <n v="33.170000000000016"/>
    <n v="9.4950478044312184E-2"/>
    <x v="109"/>
    <x v="1639"/>
    <x v="65"/>
    <n v="4"/>
    <x v="4"/>
    <x v="22"/>
  </r>
  <r>
    <n v="2223"/>
    <n v="1447732"/>
    <x v="0"/>
    <n v="3"/>
    <s v="1902 Corona Dr"/>
    <x v="20"/>
    <n v="3"/>
    <n v="2"/>
    <n v="0"/>
    <n v="2"/>
    <n v="1"/>
    <n v="1958"/>
    <n v="0.221"/>
    <n v="1540"/>
    <n v="373.38"/>
    <n v="575000"/>
    <n v="441.88"/>
    <n v="680500"/>
    <n v="68.5"/>
    <n v="0.18345921045583588"/>
    <x v="680"/>
    <x v="1640"/>
    <x v="65"/>
    <n v="3"/>
    <x v="6"/>
    <x v="67"/>
  </r>
  <r>
    <n v="2224"/>
    <n v="7072848"/>
    <x v="0"/>
    <n v="2"/>
    <s v="1413 Karen Ave #1"/>
    <x v="25"/>
    <n v="3"/>
    <n v="2"/>
    <n v="1"/>
    <n v="1"/>
    <n v="2"/>
    <n v="2021"/>
    <n v="0.09"/>
    <n v="2182"/>
    <n v="378.09"/>
    <n v="825000"/>
    <n v="378.09"/>
    <n v="825000"/>
    <n v="0"/>
    <n v="0"/>
    <x v="1"/>
    <x v="1"/>
    <x v="65"/>
    <n v="0"/>
    <x v="1"/>
    <x v="1"/>
  </r>
  <r>
    <n v="2225"/>
    <n v="2607367"/>
    <x v="0"/>
    <n v="2"/>
    <s v="608 Amesbury Ln"/>
    <x v="12"/>
    <n v="3"/>
    <n v="1"/>
    <n v="0"/>
    <n v="0"/>
    <n v="1"/>
    <n v="1963"/>
    <n v="0.159"/>
    <n v="952"/>
    <n v="399.16"/>
    <n v="380000"/>
    <n v="399.16"/>
    <n v="380000"/>
    <n v="0"/>
    <n v="0"/>
    <x v="1"/>
    <x v="1"/>
    <x v="65"/>
    <n v="0"/>
    <x v="1"/>
    <x v="1"/>
  </r>
  <r>
    <n v="2226"/>
    <n v="5995905"/>
    <x v="0"/>
    <s v="LS"/>
    <s v="15712 GRUMBLES Ln"/>
    <x v="11"/>
    <n v="5"/>
    <n v="5"/>
    <n v="1"/>
    <n v="3"/>
    <n v="2"/>
    <n v="2020"/>
    <n v="0.999"/>
    <n v="4099"/>
    <n v="413.52"/>
    <n v="1695000"/>
    <n v="411.08"/>
    <n v="1685000"/>
    <n v="-2.4399999999999977"/>
    <n v="-5.9005610369510493E-3"/>
    <x v="57"/>
    <x v="1641"/>
    <x v="65"/>
    <n v="192"/>
    <x v="197"/>
    <x v="0"/>
  </r>
  <r>
    <n v="2227"/>
    <n v="8317670"/>
    <x v="0"/>
    <s v="1A"/>
    <s v="4505 MOUNTAIN PATH Dr"/>
    <x v="14"/>
    <n v="4"/>
    <n v="3"/>
    <n v="0"/>
    <n v="2"/>
    <n v="1"/>
    <n v="1975"/>
    <n v="0.30299999999999999"/>
    <n v="2875"/>
    <n v="434.78"/>
    <n v="1250000"/>
    <n v="539.13"/>
    <n v="1550000"/>
    <n v="104.35000000000002"/>
    <n v="0.2400064400386403"/>
    <x v="681"/>
    <x v="1642"/>
    <x v="65"/>
    <n v="4"/>
    <x v="3"/>
    <x v="85"/>
  </r>
  <r>
    <n v="2228"/>
    <n v="6214982"/>
    <x v="0"/>
    <n v="2"/>
    <s v="1401 Beckett St #2"/>
    <x v="25"/>
    <n v="2"/>
    <n v="2"/>
    <n v="1"/>
    <n v="1"/>
    <n v="2"/>
    <n v="2021"/>
    <n v="0.22500000000000001"/>
    <n v="1100"/>
    <n v="481.36"/>
    <n v="529500"/>
    <n v="481.36"/>
    <n v="529500"/>
    <n v="0"/>
    <n v="0"/>
    <x v="1"/>
    <x v="1"/>
    <x v="65"/>
    <n v="13"/>
    <x v="30"/>
    <x v="1"/>
  </r>
  <r>
    <n v="2229"/>
    <n v="2000648"/>
    <x v="0"/>
    <n v="5"/>
    <s v="2406 E 12th St"/>
    <x v="24"/>
    <n v="2"/>
    <n v="2"/>
    <n v="0"/>
    <n v="0"/>
    <n v="1"/>
    <n v="1900"/>
    <n v="0.14199999999999999"/>
    <n v="826"/>
    <n v="497.58"/>
    <n v="411000"/>
    <n v="497.58"/>
    <n v="411000"/>
    <n v="0"/>
    <n v="0"/>
    <x v="1"/>
    <x v="1"/>
    <x v="65"/>
    <n v="14"/>
    <x v="27"/>
    <x v="1"/>
  </r>
  <r>
    <n v="2230"/>
    <n v="9507651"/>
    <x v="0"/>
    <s v="10N"/>
    <s v="4417 Clawson Rd #2"/>
    <x v="31"/>
    <n v="2"/>
    <n v="2"/>
    <n v="0"/>
    <n v="1"/>
    <n v="1"/>
    <n v="2021"/>
    <n v="0.12"/>
    <n v="1100"/>
    <n v="522.73"/>
    <n v="575000"/>
    <n v="522.73"/>
    <n v="575000"/>
    <n v="0"/>
    <n v="0"/>
    <x v="1"/>
    <x v="1"/>
    <x v="65"/>
    <n v="4"/>
    <x v="4"/>
    <x v="1"/>
  </r>
  <r>
    <n v="2231"/>
    <n v="6110751"/>
    <x v="0"/>
    <s v="1B"/>
    <s v="1805 Waterston Ave"/>
    <x v="37"/>
    <n v="3"/>
    <n v="2"/>
    <n v="1"/>
    <n v="0"/>
    <n v="1"/>
    <n v="1953"/>
    <n v="0.22800000000000001"/>
    <n v="1800"/>
    <n v="555.55999999999995"/>
    <n v="1000000"/>
    <n v="602.78"/>
    <n v="1085000"/>
    <n v="47.220000000000027"/>
    <n v="8.4995320037439759E-2"/>
    <x v="109"/>
    <x v="1643"/>
    <x v="65"/>
    <n v="5"/>
    <x v="16"/>
    <x v="22"/>
  </r>
  <r>
    <n v="2232"/>
    <n v="8404761"/>
    <x v="0"/>
    <s v="LS"/>
    <s v="16304 Lake Shore Dr"/>
    <x v="16"/>
    <n v="3"/>
    <n v="2"/>
    <n v="0"/>
    <n v="1"/>
    <n v="2"/>
    <n v="1976"/>
    <n v="2.4"/>
    <n v="1995"/>
    <n v="877.14"/>
    <n v="1749900"/>
    <n v="802.01"/>
    <n v="1600000"/>
    <n v="-75.13"/>
    <n v="-8.5653373463757204E-2"/>
    <x v="682"/>
    <x v="1644"/>
    <x v="65"/>
    <n v="69"/>
    <x v="101"/>
    <x v="86"/>
  </r>
  <r>
    <n v="2233"/>
    <n v="6995330"/>
    <x v="0"/>
    <s v="SC"/>
    <s v="8900 Edmundsbury Dr"/>
    <x v="35"/>
    <n v="3"/>
    <n v="2"/>
    <n v="1"/>
    <n v="2"/>
    <n v="2"/>
    <n v="2014"/>
    <n v="0.124"/>
    <n v="2068"/>
    <n v="142.65"/>
    <n v="295000"/>
    <n v="142.65"/>
    <n v="295000"/>
    <n v="0"/>
    <n v="0"/>
    <x v="1"/>
    <x v="1"/>
    <x v="66"/>
    <n v="0"/>
    <x v="1"/>
    <x v="1"/>
  </r>
  <r>
    <n v="2234"/>
    <n v="7224397"/>
    <x v="0"/>
    <s v="N"/>
    <s v="15720 Circuit Ln"/>
    <x v="5"/>
    <n v="4"/>
    <n v="3"/>
    <n v="0"/>
    <n v="2"/>
    <n v="2"/>
    <n v="2017"/>
    <n v="0.159"/>
    <n v="2905"/>
    <n v="160.07"/>
    <n v="465000"/>
    <n v="172.12"/>
    <n v="500000"/>
    <n v="12.050000000000011"/>
    <n v="7.5279565190229353E-2"/>
    <x v="67"/>
    <x v="1645"/>
    <x v="66"/>
    <n v="3"/>
    <x v="3"/>
    <x v="20"/>
  </r>
  <r>
    <n v="2235"/>
    <n v="9462653"/>
    <x v="0"/>
    <s v="SWE"/>
    <s v="1000 Winifred Dr"/>
    <x v="9"/>
    <n v="4"/>
    <n v="4"/>
    <n v="0"/>
    <n v="2"/>
    <n v="2"/>
    <n v="2020"/>
    <n v="0.16"/>
    <n v="2530"/>
    <n v="160.30000000000001"/>
    <n v="405555"/>
    <n v="160.30000000000001"/>
    <n v="405555"/>
    <n v="0"/>
    <n v="0"/>
    <x v="1"/>
    <x v="1"/>
    <x v="66"/>
    <n v="20"/>
    <x v="63"/>
    <x v="1"/>
  </r>
  <r>
    <n v="2236"/>
    <n v="2928377"/>
    <x v="0"/>
    <s v="2N"/>
    <s v="708 Little Oak Dr"/>
    <x v="10"/>
    <n v="3"/>
    <n v="2"/>
    <n v="0"/>
    <n v="2"/>
    <n v="1"/>
    <n v="1968"/>
    <n v="0.25700000000000001"/>
    <n v="2101"/>
    <n v="166.59"/>
    <n v="350000"/>
    <n v="197.52"/>
    <n v="415000"/>
    <n v="30.930000000000007"/>
    <n v="0.18566540608679996"/>
    <x v="192"/>
    <x v="1646"/>
    <x v="66"/>
    <n v="5"/>
    <x v="16"/>
    <x v="44"/>
  </r>
  <r>
    <n v="2237"/>
    <n v="2103055"/>
    <x v="0"/>
    <s v="RN"/>
    <s v="4154 Canyon Glen Cir"/>
    <x v="29"/>
    <n v="4"/>
    <n v="2"/>
    <n v="1"/>
    <n v="2"/>
    <n v="2"/>
    <n v="1999"/>
    <n v="0.20799999999999999"/>
    <n v="2747"/>
    <n v="181.65"/>
    <n v="499000"/>
    <n v="242.05"/>
    <n v="664900"/>
    <n v="60.400000000000006"/>
    <n v="0.33250756950178917"/>
    <x v="683"/>
    <x v="1647"/>
    <x v="66"/>
    <n v="3"/>
    <x v="3"/>
    <x v="73"/>
  </r>
  <r>
    <n v="2238"/>
    <n v="8097795"/>
    <x v="0"/>
    <s v="HD"/>
    <s v="134 Alaina Ct"/>
    <x v="7"/>
    <n v="3"/>
    <n v="2"/>
    <n v="1"/>
    <n v="3"/>
    <n v="1"/>
    <n v="2014"/>
    <n v="0.22500000000000001"/>
    <n v="2880"/>
    <n v="190.97"/>
    <n v="550000"/>
    <n v="232.64"/>
    <n v="670000"/>
    <n v="41.669999999999987"/>
    <n v="0.21820181180290091"/>
    <x v="548"/>
    <x v="1648"/>
    <x v="66"/>
    <n v="6"/>
    <x v="16"/>
    <x v="65"/>
  </r>
  <r>
    <n v="2239"/>
    <n v="7559447"/>
    <x v="0"/>
    <s v="3E"/>
    <s v="5702 Whitebrook Dr"/>
    <x v="1"/>
    <n v="3"/>
    <n v="2"/>
    <n v="0"/>
    <n v="2"/>
    <n v="1"/>
    <n v="1972"/>
    <n v="0.19900000000000001"/>
    <n v="1378"/>
    <n v="192.31"/>
    <n v="265000"/>
    <n v="214.08"/>
    <n v="295000"/>
    <n v="21.77000000000001"/>
    <n v="0.11320264156830123"/>
    <x v="10"/>
    <x v="117"/>
    <x v="66"/>
    <n v="6"/>
    <x v="16"/>
    <x v="9"/>
  </r>
  <r>
    <n v="2240"/>
    <n v="9700262"/>
    <x v="0"/>
    <s v="SC"/>
    <s v="10032 Wind Cave Trl"/>
    <x v="35"/>
    <n v="3"/>
    <n v="2"/>
    <n v="1"/>
    <n v="2"/>
    <n v="2"/>
    <n v="2005"/>
    <n v="0.18099999999999999"/>
    <n v="2689"/>
    <n v="204.54"/>
    <n v="550000"/>
    <n v="223.13"/>
    <n v="600000"/>
    <n v="18.590000000000003"/>
    <n v="9.0886868094260317E-2"/>
    <x v="114"/>
    <x v="1305"/>
    <x v="66"/>
    <n v="3"/>
    <x v="3"/>
    <x v="15"/>
  </r>
  <r>
    <n v="2241"/>
    <n v="2782456"/>
    <x v="0"/>
    <s v="SWE"/>
    <s v="413 Wye Oak St"/>
    <x v="9"/>
    <n v="3"/>
    <n v="2"/>
    <n v="1"/>
    <n v="3"/>
    <n v="2"/>
    <n v="2013"/>
    <n v="0.19500000000000001"/>
    <n v="2790"/>
    <n v="208.57"/>
    <n v="581910"/>
    <n v="216.85"/>
    <n v="605000"/>
    <n v="8.2800000000000011"/>
    <n v="3.9698902047274304E-2"/>
    <x v="684"/>
    <x v="1649"/>
    <x v="66"/>
    <n v="1"/>
    <x v="5"/>
    <x v="19"/>
  </r>
  <r>
    <n v="2242"/>
    <n v="8874109"/>
    <x v="0"/>
    <s v="NE"/>
    <s v="11800 Tobler Trl"/>
    <x v="10"/>
    <n v="3"/>
    <n v="2"/>
    <n v="1"/>
    <n v="2"/>
    <n v="2"/>
    <n v="1984"/>
    <n v="0.217"/>
    <n v="1498"/>
    <n v="216.96"/>
    <n v="325000"/>
    <n v="240.32"/>
    <n v="360000"/>
    <n v="23.359999999999985"/>
    <n v="0.10766961651917396"/>
    <x v="67"/>
    <x v="1148"/>
    <x v="66"/>
    <n v="31"/>
    <x v="22"/>
    <x v="20"/>
  </r>
  <r>
    <n v="2243"/>
    <n v="5838977"/>
    <x v="0"/>
    <s v="10S"/>
    <s v="7201 Lenora St"/>
    <x v="31"/>
    <n v="4"/>
    <n v="3"/>
    <n v="0"/>
    <n v="2"/>
    <n v="1"/>
    <n v="2015"/>
    <n v="0.20300000000000001"/>
    <n v="2211"/>
    <n v="219.36"/>
    <n v="485000"/>
    <n v="275.89"/>
    <n v="610000"/>
    <n v="56.529999999999973"/>
    <n v="0.25770423048869423"/>
    <x v="517"/>
    <x v="1650"/>
    <x v="66"/>
    <n v="4"/>
    <x v="3"/>
    <x v="68"/>
  </r>
  <r>
    <n v="2244"/>
    <n v="2038912"/>
    <x v="0"/>
    <s v="LS"/>
    <s v="4412 Eck Cv"/>
    <x v="16"/>
    <n v="4"/>
    <n v="3"/>
    <n v="0"/>
    <n v="2"/>
    <n v="2"/>
    <n v="1996"/>
    <n v="0.81100000000000005"/>
    <n v="2888"/>
    <n v="233.73"/>
    <n v="675000"/>
    <n v="251.9"/>
    <n v="727500"/>
    <n v="18.170000000000016"/>
    <n v="7.773927180935275E-2"/>
    <x v="675"/>
    <x v="86"/>
    <x v="66"/>
    <n v="1"/>
    <x v="5"/>
    <x v="3"/>
  </r>
  <r>
    <n v="2245"/>
    <n v="8461207"/>
    <x v="0"/>
    <s v="SWE"/>
    <s v="1409 Cedar Stand Pass"/>
    <x v="9"/>
    <n v="2"/>
    <n v="2"/>
    <n v="0"/>
    <n v="2"/>
    <n v="1"/>
    <n v="2013"/>
    <n v="0.106"/>
    <n v="1278"/>
    <n v="238.65"/>
    <n v="305000"/>
    <n v="286.38"/>
    <n v="366000"/>
    <n v="47.72999999999999"/>
    <n v="0.19999999999999996"/>
    <x v="453"/>
    <x v="665"/>
    <x v="66"/>
    <n v="3"/>
    <x v="3"/>
    <x v="30"/>
  </r>
  <r>
    <n v="2246"/>
    <n v="4518679"/>
    <x v="0"/>
    <s v="W"/>
    <s v="6811 Halesboro Dr"/>
    <x v="30"/>
    <n v="4"/>
    <n v="3"/>
    <n v="0"/>
    <n v="2"/>
    <n v="1"/>
    <n v="2017"/>
    <n v="0.20300000000000001"/>
    <n v="2330"/>
    <n v="251.07"/>
    <n v="585000"/>
    <n v="289.7"/>
    <n v="675000"/>
    <n v="38.629999999999995"/>
    <n v="0.15386147289600507"/>
    <x v="152"/>
    <x v="928"/>
    <x v="66"/>
    <n v="5"/>
    <x v="16"/>
    <x v="25"/>
  </r>
  <r>
    <n v="2247"/>
    <n v="6970112"/>
    <x v="0"/>
    <s v="1A"/>
    <s v="4730 Twin Valley Dr"/>
    <x v="34"/>
    <n v="5"/>
    <n v="5"/>
    <n v="1"/>
    <n v="3"/>
    <n v="3"/>
    <n v="1993"/>
    <n v="0.27700000000000002"/>
    <n v="5849"/>
    <n v="255.6"/>
    <n v="1495000"/>
    <n v="279.70999999999998"/>
    <n v="1636000"/>
    <n v="24.109999999999985"/>
    <n v="9.4327073552425603E-2"/>
    <x v="685"/>
    <x v="1651"/>
    <x v="66"/>
    <n v="3"/>
    <x v="3"/>
    <x v="70"/>
  </r>
  <r>
    <n v="2248"/>
    <n v="5374275"/>
    <x v="0"/>
    <s v="RN"/>
    <s v="3408 Oxen Ct"/>
    <x v="29"/>
    <n v="5"/>
    <n v="3"/>
    <n v="0"/>
    <n v="3"/>
    <n v="2"/>
    <n v="1998"/>
    <n v="0.28499999999999998"/>
    <n v="3106"/>
    <n v="257.24"/>
    <n v="799000"/>
    <n v="270.44"/>
    <n v="840000"/>
    <n v="13.199999999999989"/>
    <n v="5.1313948064064641E-2"/>
    <x v="100"/>
    <x v="619"/>
    <x v="66"/>
    <n v="4"/>
    <x v="103"/>
    <x v="2"/>
  </r>
  <r>
    <n v="2249"/>
    <n v="7856803"/>
    <x v="0"/>
    <n v="9"/>
    <s v="2001 Faro Dr #42"/>
    <x v="33"/>
    <n v="3"/>
    <n v="2"/>
    <n v="1"/>
    <n v="1"/>
    <n v="2"/>
    <n v="2012"/>
    <n v="0.15"/>
    <n v="1488"/>
    <n v="262.10000000000002"/>
    <n v="390000"/>
    <n v="262.10000000000002"/>
    <n v="390000"/>
    <n v="0"/>
    <n v="0"/>
    <x v="1"/>
    <x v="1"/>
    <x v="66"/>
    <n v="16"/>
    <x v="75"/>
    <x v="1"/>
  </r>
  <r>
    <n v="2250"/>
    <n v="5610157"/>
    <x v="0"/>
    <s v="SWW"/>
    <s v="7705 El Dorado Dr"/>
    <x v="7"/>
    <n v="4"/>
    <n v="3"/>
    <n v="1"/>
    <n v="2"/>
    <n v="2"/>
    <n v="1982"/>
    <n v="1.46"/>
    <n v="3400"/>
    <n v="264.68"/>
    <n v="899900"/>
    <n v="352.94"/>
    <n v="1200000"/>
    <n v="88.259999999999991"/>
    <n v="0.33345927157322047"/>
    <x v="686"/>
    <x v="1652"/>
    <x v="66"/>
    <n v="3"/>
    <x v="3"/>
    <x v="85"/>
  </r>
  <r>
    <n v="2251"/>
    <n v="5432956"/>
    <x v="0"/>
    <s v="NW"/>
    <s v="10417 Firethorn Ln"/>
    <x v="18"/>
    <n v="4"/>
    <n v="2"/>
    <n v="0"/>
    <n v="2"/>
    <n v="1"/>
    <n v="1975"/>
    <n v="0.18"/>
    <n v="1302"/>
    <n v="275.73"/>
    <n v="359000"/>
    <n v="275.73"/>
    <n v="359000"/>
    <n v="0"/>
    <n v="0"/>
    <x v="1"/>
    <x v="1"/>
    <x v="66"/>
    <n v="0"/>
    <x v="1"/>
    <x v="1"/>
  </r>
  <r>
    <n v="2252"/>
    <n v="9717415"/>
    <x v="0"/>
    <s v="10S"/>
    <s v="508 Teaberry Cir"/>
    <x v="31"/>
    <n v="3"/>
    <n v="2"/>
    <n v="0"/>
    <n v="2"/>
    <n v="1.5"/>
    <n v="1978"/>
    <n v="0.16800000000000001"/>
    <n v="1435"/>
    <n v="285.02"/>
    <n v="409000"/>
    <n v="299.64999999999998"/>
    <n v="430000"/>
    <n v="14.629999999999995"/>
    <n v="5.1329731246930028E-2"/>
    <x v="19"/>
    <x v="1653"/>
    <x v="66"/>
    <n v="6"/>
    <x v="16"/>
    <x v="10"/>
  </r>
  <r>
    <n v="2253"/>
    <n v="2107924"/>
    <x v="0"/>
    <s v="LS"/>
    <s v="18016 Heard Loop"/>
    <x v="11"/>
    <n v="4"/>
    <n v="3"/>
    <n v="1"/>
    <n v="3"/>
    <n v="1"/>
    <n v="2016"/>
    <n v="0.24199999999999999"/>
    <n v="3599"/>
    <n v="291.75"/>
    <n v="1050000"/>
    <n v="318.14"/>
    <n v="1145000"/>
    <n v="26.389999999999986"/>
    <n v="9.0454155955441262E-2"/>
    <x v="687"/>
    <x v="93"/>
    <x v="66"/>
    <n v="3"/>
    <x v="3"/>
    <x v="66"/>
  </r>
  <r>
    <n v="2254"/>
    <n v="4526518"/>
    <x v="0"/>
    <s v="3E"/>
    <s v="6904 Carwill Dr"/>
    <x v="1"/>
    <n v="3"/>
    <n v="1"/>
    <n v="1"/>
    <n v="1"/>
    <n v="1"/>
    <n v="1973"/>
    <n v="0.161"/>
    <n v="929"/>
    <n v="295.91000000000003"/>
    <n v="274900"/>
    <n v="287.41000000000003"/>
    <n v="267000"/>
    <n v="-8.5"/>
    <n v="-2.8724950153762967E-2"/>
    <x v="512"/>
    <x v="1654"/>
    <x v="66"/>
    <n v="3"/>
    <x v="3"/>
    <x v="0"/>
  </r>
  <r>
    <n v="2255"/>
    <n v="8798463"/>
    <x v="0"/>
    <n v="4"/>
    <s v="5208 Martin Ave"/>
    <x v="22"/>
    <n v="6"/>
    <n v="3"/>
    <n v="1"/>
    <n v="0"/>
    <n v="2"/>
    <n v="2006"/>
    <n v="0.14399999999999999"/>
    <n v="2600"/>
    <n v="298.08"/>
    <n v="775000"/>
    <n v="294.42"/>
    <n v="765500"/>
    <n v="-3.6599999999999682"/>
    <n v="-1.2278582930756737E-2"/>
    <x v="21"/>
    <x v="1655"/>
    <x v="66"/>
    <n v="5"/>
    <x v="16"/>
    <x v="0"/>
  </r>
  <r>
    <n v="2256"/>
    <n v="7120482"/>
    <x v="0"/>
    <s v="1N"/>
    <s v="9903 Kabar Trl"/>
    <x v="14"/>
    <n v="4"/>
    <n v="3"/>
    <n v="0"/>
    <n v="2"/>
    <n v="2"/>
    <n v="1996"/>
    <n v="0.25700000000000001"/>
    <n v="2796"/>
    <n v="321.89"/>
    <n v="899998"/>
    <n v="429.18"/>
    <n v="1200000"/>
    <n v="107.29000000000002"/>
    <n v="0.33331262232439662"/>
    <x v="688"/>
    <x v="1656"/>
    <x v="66"/>
    <n v="2"/>
    <x v="6"/>
    <x v="85"/>
  </r>
  <r>
    <n v="2257"/>
    <n v="2340601"/>
    <x v="0"/>
    <s v="10S"/>
    <s v="2916 Zeke Bnd"/>
    <x v="31"/>
    <n v="3"/>
    <n v="2"/>
    <n v="1"/>
    <n v="2"/>
    <n v="2"/>
    <n v="1988"/>
    <n v="0.17599999999999999"/>
    <n v="1687"/>
    <n v="325.95999999999998"/>
    <n v="549900"/>
    <n v="325.95999999999998"/>
    <n v="549900"/>
    <n v="0"/>
    <n v="0"/>
    <x v="1"/>
    <x v="1"/>
    <x v="66"/>
    <n v="4"/>
    <x v="4"/>
    <x v="1"/>
  </r>
  <r>
    <n v="2258"/>
    <n v="4223799"/>
    <x v="0"/>
    <s v="SWW"/>
    <s v="11108 Aldenburgh Ct"/>
    <x v="7"/>
    <n v="4"/>
    <n v="4"/>
    <n v="0"/>
    <n v="3"/>
    <n v="2"/>
    <n v="2005"/>
    <n v="1.1599999999999999"/>
    <n v="3831"/>
    <n v="326.29000000000002"/>
    <n v="1250000"/>
    <n v="326.29000000000002"/>
    <n v="1250000"/>
    <n v="0"/>
    <n v="0"/>
    <x v="1"/>
    <x v="1"/>
    <x v="66"/>
    <n v="0"/>
    <x v="16"/>
    <x v="1"/>
  </r>
  <r>
    <n v="2259"/>
    <n v="1478363"/>
    <x v="0"/>
    <s v="W"/>
    <s v="4607 Cap Rock Dr"/>
    <x v="17"/>
    <n v="4"/>
    <n v="2"/>
    <n v="0"/>
    <n v="2"/>
    <n v="1"/>
    <n v="1975"/>
    <n v="0.16400000000000001"/>
    <n v="1793"/>
    <n v="340.21"/>
    <n v="610000"/>
    <n v="406.58"/>
    <n v="729000"/>
    <n v="66.37"/>
    <n v="0.19508538843655393"/>
    <x v="689"/>
    <x v="1657"/>
    <x v="66"/>
    <n v="3"/>
    <x v="3"/>
    <x v="65"/>
  </r>
  <r>
    <n v="2260"/>
    <n v="9516769"/>
    <x v="0"/>
    <n v="4"/>
    <s v="5606 Grover Ave #B"/>
    <x v="42"/>
    <n v="3"/>
    <n v="2"/>
    <n v="1"/>
    <n v="0"/>
    <n v="2"/>
    <n v="2009"/>
    <n v="9.4E-2"/>
    <n v="1587"/>
    <n v="362.32"/>
    <n v="575000"/>
    <n v="393.19"/>
    <n v="624000"/>
    <n v="30.870000000000005"/>
    <n v="8.5200927357032469E-2"/>
    <x v="380"/>
    <x v="1658"/>
    <x v="66"/>
    <n v="6"/>
    <x v="4"/>
    <x v="15"/>
  </r>
  <r>
    <n v="2261"/>
    <n v="9577075"/>
    <x v="0"/>
    <s v="10N"/>
    <s v="2800 Bushnell Dr"/>
    <x v="31"/>
    <n v="3"/>
    <n v="2"/>
    <n v="0"/>
    <n v="2"/>
    <n v="1"/>
    <n v="1978"/>
    <n v="0.219"/>
    <n v="1374"/>
    <n v="363.83"/>
    <n v="499900"/>
    <n v="381.55"/>
    <n v="524250"/>
    <n v="17.720000000000027"/>
    <n v="4.8704065085342134E-2"/>
    <x v="690"/>
    <x v="1659"/>
    <x v="66"/>
    <n v="5"/>
    <x v="4"/>
    <x v="19"/>
  </r>
  <r>
    <n v="2262"/>
    <n v="2831806"/>
    <x v="0"/>
    <n v="4"/>
    <s v="405 W North Loop Blvd #1"/>
    <x v="22"/>
    <n v="3"/>
    <n v="2"/>
    <n v="0"/>
    <n v="0"/>
    <n v="1"/>
    <n v="1950"/>
    <n v="6.8000000000000005E-2"/>
    <n v="1312"/>
    <n v="365.85"/>
    <n v="480000"/>
    <n v="388.72"/>
    <n v="510000"/>
    <n v="22.870000000000005"/>
    <n v="6.2511958452917876E-2"/>
    <x v="10"/>
    <x v="82"/>
    <x v="66"/>
    <n v="4"/>
    <x v="3"/>
    <x v="9"/>
  </r>
  <r>
    <n v="2263"/>
    <n v="2691476"/>
    <x v="0"/>
    <n v="3"/>
    <s v="5312 Medford Dr"/>
    <x v="20"/>
    <n v="3"/>
    <n v="2"/>
    <n v="0"/>
    <n v="1"/>
    <n v="1"/>
    <n v="1963"/>
    <n v="0.23599999999999999"/>
    <n v="1117"/>
    <n v="443.15"/>
    <n v="495000"/>
    <n v="495.08"/>
    <n v="553000"/>
    <n v="51.930000000000007"/>
    <n v="0.11718379781112492"/>
    <x v="691"/>
    <x v="1660"/>
    <x v="66"/>
    <n v="5"/>
    <x v="16"/>
    <x v="30"/>
  </r>
  <r>
    <n v="2264"/>
    <n v="2901983"/>
    <x v="0"/>
    <n v="3"/>
    <s v="2933 Pecan Springs Rd"/>
    <x v="20"/>
    <n v="4"/>
    <n v="2"/>
    <n v="0"/>
    <n v="2"/>
    <n v="1"/>
    <n v="1952"/>
    <n v="0.75"/>
    <n v="1392"/>
    <n v="459.77"/>
    <n v="640000"/>
    <n v="459.77"/>
    <n v="640000"/>
    <n v="0"/>
    <n v="0"/>
    <x v="1"/>
    <x v="1"/>
    <x v="66"/>
    <n v="0"/>
    <x v="1"/>
    <x v="1"/>
  </r>
  <r>
    <n v="2265"/>
    <n v="8073042"/>
    <x v="0"/>
    <n v="6"/>
    <s v="208 Ben Howell Dr #A"/>
    <x v="26"/>
    <n v="3"/>
    <n v="2"/>
    <n v="1"/>
    <n v="0"/>
    <n v="2"/>
    <n v="2018"/>
    <n v="0.16"/>
    <n v="1652"/>
    <n v="469.13"/>
    <n v="775000"/>
    <n v="514.53"/>
    <n v="850000"/>
    <n v="45.399999999999977"/>
    <n v="9.6774881163003812E-2"/>
    <x v="116"/>
    <x v="160"/>
    <x v="66"/>
    <n v="3"/>
    <x v="3"/>
    <x v="23"/>
  </r>
  <r>
    <n v="2266"/>
    <n v="5686282"/>
    <x v="0"/>
    <n v="4"/>
    <s v="4905 Duval St"/>
    <x v="22"/>
    <n v="3"/>
    <n v="1"/>
    <n v="0"/>
    <n v="0"/>
    <n v="1"/>
    <n v="1952"/>
    <n v="0.156"/>
    <n v="1137"/>
    <n v="571.67999999999995"/>
    <n v="650000"/>
    <n v="565.08000000000004"/>
    <n v="642500"/>
    <n v="-6.5999999999999091"/>
    <n v="-1.1544920235096399E-2"/>
    <x v="692"/>
    <x v="1661"/>
    <x v="66"/>
    <n v="12"/>
    <x v="7"/>
    <x v="0"/>
  </r>
  <r>
    <n v="2267"/>
    <n v="8783931"/>
    <x v="0"/>
    <s v="1B"/>
    <s v="1702 W 32nd St"/>
    <x v="37"/>
    <n v="3"/>
    <n v="2"/>
    <n v="0"/>
    <n v="0"/>
    <n v="1"/>
    <n v="1953"/>
    <n v="0.19"/>
    <n v="1786"/>
    <n v="601.9"/>
    <n v="1075000"/>
    <n v="737.68"/>
    <n v="1317500"/>
    <n v="135.77999999999997"/>
    <n v="0.22558564545605578"/>
    <x v="693"/>
    <x v="1662"/>
    <x v="66"/>
    <n v="4"/>
    <x v="4"/>
    <x v="80"/>
  </r>
  <r>
    <n v="2268"/>
    <n v="3001930"/>
    <x v="0"/>
    <s v="10N"/>
    <s v="408 Radam Ln"/>
    <x v="31"/>
    <n v="2"/>
    <n v="1"/>
    <n v="0"/>
    <n v="0"/>
    <n v="1"/>
    <n v="1964"/>
    <n v="0.13700000000000001"/>
    <n v="720"/>
    <n v="666.66"/>
    <n v="479995"/>
    <n v="652.78"/>
    <n v="470000"/>
    <n v="-13.879999999999995"/>
    <n v="-2.0820208202082014E-2"/>
    <x v="694"/>
    <x v="1663"/>
    <x v="66"/>
    <n v="7"/>
    <x v="11"/>
    <x v="0"/>
  </r>
  <r>
    <n v="2269"/>
    <n v="7757787"/>
    <x v="0"/>
    <n v="3"/>
    <s v="2205 Alamo St"/>
    <x v="38"/>
    <n v="2"/>
    <n v="1"/>
    <n v="0"/>
    <n v="0"/>
    <n v="1"/>
    <n v="1933"/>
    <n v="0.124"/>
    <n v="744"/>
    <n v="826.61"/>
    <n v="615000"/>
    <n v="826.61"/>
    <n v="615000"/>
    <n v="0"/>
    <n v="0"/>
    <x v="1"/>
    <x v="1"/>
    <x v="66"/>
    <n v="5"/>
    <x v="4"/>
    <x v="1"/>
  </r>
  <r>
    <n v="2270"/>
    <n v="6608099"/>
    <x v="0"/>
    <s v="SC"/>
    <s v="8700 Keynes Ln"/>
    <x v="35"/>
    <n v="4"/>
    <n v="2"/>
    <n v="1"/>
    <n v="2"/>
    <n v="2"/>
    <n v="2010"/>
    <n v="0.14199999999999999"/>
    <n v="2505"/>
    <n v="139.72"/>
    <n v="350000"/>
    <n v="157.68"/>
    <n v="395000"/>
    <n v="17.960000000000008"/>
    <n v="0.12854279988548531"/>
    <x v="8"/>
    <x v="1191"/>
    <x v="67"/>
    <n v="4"/>
    <x v="4"/>
    <x v="7"/>
  </r>
  <r>
    <n v="2271"/>
    <n v="1503212"/>
    <x v="0"/>
    <s v="SC"/>
    <s v="8800 Wiley Way"/>
    <x v="35"/>
    <n v="3"/>
    <n v="2"/>
    <n v="1"/>
    <n v="2"/>
    <n v="2"/>
    <n v="2007"/>
    <n v="8.3000000000000004E-2"/>
    <n v="2101"/>
    <n v="140.41"/>
    <n v="295000"/>
    <n v="181.82"/>
    <n v="382000"/>
    <n v="41.41"/>
    <n v="0.29492201410155972"/>
    <x v="47"/>
    <x v="1664"/>
    <x v="67"/>
    <n v="5"/>
    <x v="4"/>
    <x v="22"/>
  </r>
  <r>
    <n v="2272"/>
    <n v="6961165"/>
    <x v="0"/>
    <s v="NE"/>
    <s v="6816 Cromarty Ln"/>
    <x v="28"/>
    <n v="3"/>
    <n v="2"/>
    <n v="0"/>
    <n v="2"/>
    <n v="1"/>
    <n v="2006"/>
    <n v="0.16"/>
    <n v="2051"/>
    <n v="158.46"/>
    <n v="325000"/>
    <n v="185.76"/>
    <n v="381000"/>
    <n v="27.299999999999983"/>
    <n v="0.17228322605073823"/>
    <x v="65"/>
    <x v="1665"/>
    <x v="67"/>
    <n v="4"/>
    <x v="4"/>
    <x v="3"/>
  </r>
  <r>
    <n v="2273"/>
    <n v="2000021"/>
    <x v="0"/>
    <s v="LS"/>
    <s v="5213 Castana Bnd"/>
    <x v="11"/>
    <n v="6"/>
    <n v="4"/>
    <n v="1"/>
    <n v="3"/>
    <n v="2"/>
    <n v="2014"/>
    <n v="0.22600000000000001"/>
    <n v="4640"/>
    <n v="163.58000000000001"/>
    <n v="759000"/>
    <n v="163.58000000000001"/>
    <n v="759000"/>
    <n v="0"/>
    <n v="0"/>
    <x v="1"/>
    <x v="1"/>
    <x v="67"/>
    <n v="0"/>
    <x v="1"/>
    <x v="1"/>
  </r>
  <r>
    <n v="2274"/>
    <n v="9599037"/>
    <x v="0"/>
    <s v="PF"/>
    <s v="1202 Haverford Dr"/>
    <x v="10"/>
    <n v="4"/>
    <n v="2"/>
    <n v="1"/>
    <n v="2"/>
    <n v="2"/>
    <n v="1987"/>
    <n v="0.14399999999999999"/>
    <n v="1821"/>
    <n v="164.69"/>
    <n v="299900"/>
    <n v="203.19"/>
    <n v="370000"/>
    <n v="38.5"/>
    <n v="0.23377254235229827"/>
    <x v="416"/>
    <x v="1666"/>
    <x v="67"/>
    <n v="4"/>
    <x v="3"/>
    <x v="21"/>
  </r>
  <r>
    <n v="2275"/>
    <n v="9019040"/>
    <x v="0"/>
    <s v="SC"/>
    <s v="6025 Mary Lewis Dr"/>
    <x v="35"/>
    <n v="4"/>
    <n v="2"/>
    <n v="1"/>
    <n v="2"/>
    <n v="2"/>
    <n v="2015"/>
    <n v="0.11899999999999999"/>
    <n v="2112"/>
    <n v="165.72"/>
    <n v="350000"/>
    <n v="189.39"/>
    <n v="400000"/>
    <n v="23.669999999999987"/>
    <n v="0.142831281679942"/>
    <x v="114"/>
    <x v="721"/>
    <x v="67"/>
    <n v="0"/>
    <x v="1"/>
    <x v="15"/>
  </r>
  <r>
    <n v="2276"/>
    <n v="5977748"/>
    <x v="0"/>
    <s v="SWE"/>
    <s v="12302 Chalco St"/>
    <x v="9"/>
    <n v="4"/>
    <n v="4"/>
    <n v="0"/>
    <n v="2"/>
    <n v="2"/>
    <n v="2018"/>
    <n v="0.193"/>
    <n v="2740"/>
    <n v="173.36"/>
    <n v="475000"/>
    <n v="189.78"/>
    <n v="520000"/>
    <n v="16.419999999999987"/>
    <n v="9.4716197508075597E-2"/>
    <x v="8"/>
    <x v="1667"/>
    <x v="67"/>
    <n v="6"/>
    <x v="32"/>
    <x v="7"/>
  </r>
  <r>
    <n v="2277"/>
    <n v="9134669"/>
    <x v="0"/>
    <s v="HD"/>
    <s v="161 Atwater Cv"/>
    <x v="7"/>
    <n v="4"/>
    <n v="3"/>
    <n v="1"/>
    <n v="3"/>
    <n v="1.5"/>
    <n v="2006"/>
    <n v="0.28499999999999998"/>
    <n v="4058"/>
    <n v="178.66"/>
    <n v="724999"/>
    <n v="202.07"/>
    <n v="820000"/>
    <n v="23.409999999999997"/>
    <n v="0.13103100861972461"/>
    <x v="695"/>
    <x v="1668"/>
    <x v="67"/>
    <n v="2"/>
    <x v="6"/>
    <x v="66"/>
  </r>
  <r>
    <n v="2278"/>
    <n v="4525773"/>
    <x v="0"/>
    <s v="SWE"/>
    <s v="225 Camperdown Elm Dr"/>
    <x v="9"/>
    <n v="3"/>
    <n v="2"/>
    <n v="0"/>
    <n v="2"/>
    <n v="1"/>
    <n v="2007"/>
    <n v="0.20200000000000001"/>
    <n v="2526"/>
    <n v="188.04"/>
    <n v="475000"/>
    <n v="192"/>
    <n v="485000"/>
    <n v="3.960000000000008"/>
    <n v="2.1059349074665008E-2"/>
    <x v="4"/>
    <x v="36"/>
    <x v="67"/>
    <n v="5"/>
    <x v="4"/>
    <x v="4"/>
  </r>
  <r>
    <n v="2279"/>
    <n v="8850516"/>
    <x v="0"/>
    <s v="LS"/>
    <s v="15306 Barrie Dr"/>
    <x v="16"/>
    <n v="4"/>
    <n v="3"/>
    <n v="1"/>
    <n v="3"/>
    <n v="2"/>
    <n v="2005"/>
    <n v="0.27"/>
    <n v="4076"/>
    <n v="195.04"/>
    <n v="795000"/>
    <n v="189.16"/>
    <n v="771000"/>
    <n v="-5.8799999999999955"/>
    <n v="-3.0147662018047559E-2"/>
    <x v="266"/>
    <x v="1669"/>
    <x v="67"/>
    <n v="-1"/>
    <x v="32"/>
    <x v="33"/>
  </r>
  <r>
    <n v="2280"/>
    <n v="4965293"/>
    <x v="0"/>
    <s v="RN"/>
    <s v="12604 Mcnelly Trl"/>
    <x v="29"/>
    <n v="3"/>
    <n v="2"/>
    <n v="1"/>
    <n v="2"/>
    <n v="2"/>
    <n v="1994"/>
    <n v="0.21"/>
    <n v="2247"/>
    <n v="200.27"/>
    <n v="450000"/>
    <n v="244.77"/>
    <n v="550000"/>
    <n v="44.5"/>
    <n v="0.2222000299595546"/>
    <x v="20"/>
    <x v="1172"/>
    <x v="67"/>
    <n v="0"/>
    <x v="1"/>
    <x v="14"/>
  </r>
  <r>
    <n v="2281"/>
    <n v="1850493"/>
    <x v="0"/>
    <s v="NE"/>
    <s v="5215 Coppermead Ln"/>
    <x v="28"/>
    <n v="3"/>
    <n v="2"/>
    <n v="0"/>
    <n v="2"/>
    <n v="1"/>
    <n v="1995"/>
    <n v="0.09"/>
    <n v="1186"/>
    <n v="209.95"/>
    <n v="249000"/>
    <n v="254.64"/>
    <n v="302000"/>
    <n v="44.69"/>
    <n v="0.2128602048106692"/>
    <x v="505"/>
    <x v="1670"/>
    <x v="67"/>
    <n v="4"/>
    <x v="3"/>
    <x v="3"/>
  </r>
  <r>
    <n v="2282"/>
    <n v="5648916"/>
    <x v="0"/>
    <s v="HD"/>
    <s v="546 Whispering Wind Way"/>
    <x v="7"/>
    <n v="4"/>
    <n v="3"/>
    <n v="0"/>
    <n v="3"/>
    <n v="1"/>
    <n v="2012"/>
    <n v="0.40500000000000003"/>
    <n v="2915"/>
    <n v="210.98"/>
    <n v="615000"/>
    <n v="222.3"/>
    <n v="648000"/>
    <n v="11.320000000000022"/>
    <n v="5.3654374822258141E-2"/>
    <x v="37"/>
    <x v="1671"/>
    <x v="67"/>
    <n v="2"/>
    <x v="6"/>
    <x v="20"/>
  </r>
  <r>
    <n v="2283"/>
    <n v="8279360"/>
    <x v="0"/>
    <s v="LS"/>
    <s v="18505 Mckay Cv"/>
    <x v="11"/>
    <n v="3"/>
    <n v="2"/>
    <n v="0"/>
    <n v="2"/>
    <n v="1"/>
    <n v="2016"/>
    <n v="0.14199999999999999"/>
    <n v="1992"/>
    <n v="223.39"/>
    <n v="445000"/>
    <n v="286.64999999999998"/>
    <n v="571000"/>
    <n v="63.259999999999991"/>
    <n v="0.2831818792246743"/>
    <x v="696"/>
    <x v="1672"/>
    <x v="67"/>
    <n v="4"/>
    <x v="4"/>
    <x v="68"/>
  </r>
  <r>
    <n v="2284"/>
    <n v="3633744"/>
    <x v="0"/>
    <s v="SWE"/>
    <s v="2616 Dryden St"/>
    <x v="9"/>
    <n v="3"/>
    <n v="2"/>
    <n v="0"/>
    <n v="2"/>
    <n v="1"/>
    <n v="2005"/>
    <n v="0.14899999999999999"/>
    <n v="1826"/>
    <n v="229.96"/>
    <n v="419900"/>
    <n v="287.51"/>
    <n v="525000"/>
    <n v="57.549999999999983"/>
    <n v="0.25026091494172892"/>
    <x v="697"/>
    <x v="1673"/>
    <x v="67"/>
    <n v="3"/>
    <x v="3"/>
    <x v="67"/>
  </r>
  <r>
    <n v="2285"/>
    <n v="5695617"/>
    <x v="0"/>
    <s v="10S"/>
    <s v="8105 Boggy Ridge Dr"/>
    <x v="9"/>
    <n v="3"/>
    <n v="2"/>
    <n v="0"/>
    <n v="2"/>
    <n v="2"/>
    <n v="1979"/>
    <n v="0.13800000000000001"/>
    <n v="1518"/>
    <n v="230.5"/>
    <n v="349900"/>
    <n v="294.47000000000003"/>
    <n v="447000"/>
    <n v="63.970000000000027"/>
    <n v="0.27752711496746219"/>
    <x v="698"/>
    <x v="1674"/>
    <x v="67"/>
    <n v="4"/>
    <x v="3"/>
    <x v="66"/>
  </r>
  <r>
    <n v="2286"/>
    <n v="9686490"/>
    <x v="0"/>
    <s v="10S"/>
    <s v="8202 Wavertree Ct"/>
    <x v="31"/>
    <n v="3"/>
    <n v="2"/>
    <n v="0"/>
    <n v="2"/>
    <n v="2"/>
    <n v="1996"/>
    <n v="0.19500000000000001"/>
    <n v="1551"/>
    <n v="241.78"/>
    <n v="375000"/>
    <n v="262.73"/>
    <n v="407500"/>
    <n v="20.950000000000017"/>
    <n v="8.6649019770038943E-2"/>
    <x v="466"/>
    <x v="1675"/>
    <x v="67"/>
    <n v="0"/>
    <x v="1"/>
    <x v="20"/>
  </r>
  <r>
    <n v="2287"/>
    <n v="9239150"/>
    <x v="0"/>
    <s v="RN"/>
    <s v="3813 Standfield Ct"/>
    <x v="29"/>
    <n v="4"/>
    <n v="2"/>
    <n v="0"/>
    <n v="2"/>
    <n v="1"/>
    <n v="1990"/>
    <n v="0.189"/>
    <n v="2230"/>
    <n v="246.64"/>
    <n v="550000"/>
    <n v="282.51"/>
    <n v="630000"/>
    <n v="35.870000000000005"/>
    <n v="0.14543464158287386"/>
    <x v="181"/>
    <x v="1676"/>
    <x v="67"/>
    <n v="5"/>
    <x v="16"/>
    <x v="5"/>
  </r>
  <r>
    <n v="2288"/>
    <n v="2969199"/>
    <x v="0"/>
    <n v="3"/>
    <s v="2403 Lehigh Dr"/>
    <x v="20"/>
    <n v="4"/>
    <n v="2"/>
    <n v="1"/>
    <n v="2"/>
    <n v="2"/>
    <n v="1969"/>
    <n v="0.41899999999999998"/>
    <n v="2398"/>
    <n v="256.42"/>
    <n v="614900"/>
    <n v="257.70999999999998"/>
    <n v="618000"/>
    <n v="1.2899999999999636"/>
    <n v="5.0308088292643459E-3"/>
    <x v="449"/>
    <x v="1677"/>
    <x v="67"/>
    <n v="11"/>
    <x v="7"/>
    <x v="12"/>
  </r>
  <r>
    <n v="2289"/>
    <n v="1587108"/>
    <x v="0"/>
    <s v="N"/>
    <s v="12911 Turkey Run"/>
    <x v="6"/>
    <n v="3"/>
    <n v="2"/>
    <n v="0"/>
    <n v="2"/>
    <n v="1"/>
    <n v="1979"/>
    <n v="0.161"/>
    <n v="1396"/>
    <n v="257.88"/>
    <n v="360000"/>
    <n v="304.44"/>
    <n v="425000"/>
    <n v="46.56"/>
    <n v="0.18054909260120988"/>
    <x v="192"/>
    <x v="1678"/>
    <x v="67"/>
    <n v="4"/>
    <x v="4"/>
    <x v="44"/>
  </r>
  <r>
    <n v="2290"/>
    <n v="5037272"/>
    <x v="0"/>
    <s v="2N"/>
    <s v="10009 Derringer Trl"/>
    <x v="10"/>
    <n v="2"/>
    <n v="2"/>
    <n v="0"/>
    <n v="0"/>
    <n v="1"/>
    <n v="1982"/>
    <n v="0.17699999999999999"/>
    <n v="1294"/>
    <n v="266.62"/>
    <n v="345000"/>
    <n v="305.64"/>
    <n v="395500"/>
    <n v="39.019999999999982"/>
    <n v="0.1463506113569874"/>
    <x v="23"/>
    <x v="1679"/>
    <x v="67"/>
    <n v="5"/>
    <x v="4"/>
    <x v="15"/>
  </r>
  <r>
    <n v="2291"/>
    <n v="2865728"/>
    <x v="0"/>
    <s v="SWE"/>
    <s v="11300 JAMES HALLER Dr"/>
    <x v="9"/>
    <n v="3"/>
    <n v="2"/>
    <n v="0"/>
    <n v="2"/>
    <n v="1"/>
    <n v="2005"/>
    <n v="0.108"/>
    <n v="1115"/>
    <n v="270.85000000000002"/>
    <n v="302000"/>
    <n v="270.85000000000002"/>
    <n v="302000"/>
    <n v="0"/>
    <n v="0"/>
    <x v="1"/>
    <x v="1"/>
    <x v="67"/>
    <n v="0"/>
    <x v="1"/>
    <x v="1"/>
  </r>
  <r>
    <n v="2292"/>
    <n v="3051070"/>
    <x v="0"/>
    <s v="W"/>
    <s v="12914 Fitzhugh Rd"/>
    <x v="30"/>
    <n v="4"/>
    <n v="3"/>
    <n v="0"/>
    <n v="2"/>
    <n v="1"/>
    <n v="1994"/>
    <n v="4.99"/>
    <n v="3163"/>
    <n v="274.74"/>
    <n v="869000"/>
    <n v="252.92"/>
    <n v="800000"/>
    <n v="-21.820000000000022"/>
    <n v="-7.9420543058892124E-2"/>
    <x v="699"/>
    <x v="1680"/>
    <x v="67"/>
    <n v="209"/>
    <x v="198"/>
    <x v="38"/>
  </r>
  <r>
    <n v="2293"/>
    <n v="5343067"/>
    <x v="0"/>
    <s v="LS"/>
    <s v="6912 Llano Stage Trl"/>
    <x v="11"/>
    <n v="3"/>
    <n v="2"/>
    <n v="1"/>
    <n v="2"/>
    <n v="2"/>
    <n v="2020"/>
    <n v="0.121"/>
    <n v="1737"/>
    <n v="281.52"/>
    <n v="489000"/>
    <n v="302.25"/>
    <n v="525000"/>
    <n v="20.730000000000018"/>
    <n v="7.3635976129582337E-2"/>
    <x v="148"/>
    <x v="1681"/>
    <x v="67"/>
    <n v="1"/>
    <x v="5"/>
    <x v="20"/>
  </r>
  <r>
    <n v="2294"/>
    <n v="3017875"/>
    <x v="0"/>
    <s v="10N"/>
    <s v="6100 Amber Pass"/>
    <x v="31"/>
    <n v="2"/>
    <n v="2"/>
    <n v="0"/>
    <n v="2"/>
    <n v="1"/>
    <n v="1979"/>
    <n v="0.16400000000000001"/>
    <n v="1083"/>
    <n v="300.08999999999997"/>
    <n v="325000"/>
    <n v="288.55"/>
    <n v="312500"/>
    <n v="-11.539999999999964"/>
    <n v="-3.8455130127628259E-2"/>
    <x v="243"/>
    <x v="871"/>
    <x v="67"/>
    <n v="3"/>
    <x v="3"/>
    <x v="17"/>
  </r>
  <r>
    <n v="2295"/>
    <n v="4111283"/>
    <x v="0"/>
    <s v="1N"/>
    <s v="7501 Lakewood Dr"/>
    <x v="18"/>
    <n v="2"/>
    <n v="2"/>
    <n v="0"/>
    <n v="2"/>
    <n v="1"/>
    <n v="1983"/>
    <n v="0.17199999999999999"/>
    <n v="1361"/>
    <n v="314.33"/>
    <n v="427800"/>
    <n v="378.4"/>
    <n v="515000"/>
    <n v="64.069999999999993"/>
    <n v="0.20383036935704513"/>
    <x v="650"/>
    <x v="1682"/>
    <x v="67"/>
    <n v="4"/>
    <x v="3"/>
    <x v="22"/>
  </r>
  <r>
    <n v="2296"/>
    <n v="8708829"/>
    <x v="0"/>
    <n v="3"/>
    <s v="4005 Camacho St"/>
    <x v="20"/>
    <n v="4"/>
    <n v="3"/>
    <n v="0"/>
    <n v="2"/>
    <n v="2"/>
    <n v="2009"/>
    <n v="9.2999999999999999E-2"/>
    <n v="2669"/>
    <n v="331.02"/>
    <n v="883500"/>
    <n v="365.68"/>
    <n v="976000"/>
    <n v="34.660000000000025"/>
    <n v="0.10470666424989435"/>
    <x v="700"/>
    <x v="1683"/>
    <x v="67"/>
    <n v="4"/>
    <x v="3"/>
    <x v="66"/>
  </r>
  <r>
    <n v="2297"/>
    <n v="5066370"/>
    <x v="0"/>
    <n v="9"/>
    <s v="7102 Villita Avenida St"/>
    <x v="33"/>
    <n v="3"/>
    <n v="1"/>
    <n v="1"/>
    <n v="0"/>
    <n v="1"/>
    <n v="2008"/>
    <n v="0.10299999999999999"/>
    <n v="1092"/>
    <n v="334.25"/>
    <n v="365000"/>
    <n v="389.19"/>
    <n v="425000"/>
    <n v="54.94"/>
    <n v="0.1643679880329095"/>
    <x v="74"/>
    <x v="972"/>
    <x v="67"/>
    <n v="4"/>
    <x v="4"/>
    <x v="30"/>
  </r>
  <r>
    <n v="2298"/>
    <n v="5703643"/>
    <x v="0"/>
    <n v="2"/>
    <s v="602 W Odell St #A"/>
    <x v="12"/>
    <n v="3"/>
    <n v="2"/>
    <n v="1"/>
    <n v="0"/>
    <n v="2"/>
    <n v="2018"/>
    <n v="0.1"/>
    <n v="1828"/>
    <n v="382.39"/>
    <n v="699000"/>
    <n v="405.91"/>
    <n v="742000"/>
    <n v="23.520000000000039"/>
    <n v="6.1507884620413816E-2"/>
    <x v="283"/>
    <x v="1684"/>
    <x v="67"/>
    <n v="3"/>
    <x v="3"/>
    <x v="7"/>
  </r>
  <r>
    <n v="2299"/>
    <n v="7197088"/>
    <x v="0"/>
    <n v="6"/>
    <s v="2609 Wilson St"/>
    <x v="26"/>
    <n v="3"/>
    <n v="2"/>
    <n v="0"/>
    <n v="1"/>
    <n v="1"/>
    <n v="1952"/>
    <n v="0.161"/>
    <n v="1986"/>
    <n v="397.28"/>
    <n v="789000"/>
    <n v="447.63"/>
    <n v="889000"/>
    <n v="50.350000000000023"/>
    <n v="0.12673681031010881"/>
    <x v="20"/>
    <x v="1685"/>
    <x v="67"/>
    <n v="6"/>
    <x v="16"/>
    <x v="14"/>
  </r>
  <r>
    <n v="2300"/>
    <n v="4893864"/>
    <x v="0"/>
    <s v="LS"/>
    <s v="408 Bowcross Pt"/>
    <x v="11"/>
    <n v="4"/>
    <n v="4"/>
    <n v="1"/>
    <n v="3"/>
    <n v="2"/>
    <n v="2018"/>
    <n v="0.36199999999999999"/>
    <n v="4032"/>
    <n v="445.19"/>
    <n v="1795000"/>
    <n v="441.22"/>
    <n v="1779000"/>
    <n v="-3.9699999999999704"/>
    <n v="-8.9175408252655502E-3"/>
    <x v="211"/>
    <x v="1686"/>
    <x v="67"/>
    <n v="17"/>
    <x v="19"/>
    <x v="17"/>
  </r>
  <r>
    <n v="2301"/>
    <n v="2058667"/>
    <x v="0"/>
    <n v="3"/>
    <s v="5213 Robinsdale Ln"/>
    <x v="20"/>
    <n v="3"/>
    <n v="2"/>
    <n v="0"/>
    <n v="0"/>
    <n v="1"/>
    <n v="1959"/>
    <n v="0.192"/>
    <n v="1221"/>
    <n v="470.93"/>
    <n v="575000"/>
    <n v="507.78"/>
    <n v="620000"/>
    <n v="36.849999999999966"/>
    <n v="7.8249421357738866E-2"/>
    <x v="8"/>
    <x v="1687"/>
    <x v="67"/>
    <n v="2"/>
    <x v="6"/>
    <x v="7"/>
  </r>
  <r>
    <n v="2302"/>
    <n v="3016061"/>
    <x v="0"/>
    <s v="UT"/>
    <s v="919 E 37th St"/>
    <x v="32"/>
    <n v="0"/>
    <n v="1"/>
    <n v="0"/>
    <n v="2"/>
    <n v="2"/>
    <n v="1941"/>
    <n v="0.23"/>
    <n v="948"/>
    <n v="485.23"/>
    <n v="460000"/>
    <n v="537.97"/>
    <n v="510000"/>
    <n v="52.740000000000009"/>
    <n v="0.10869072398656308"/>
    <x v="114"/>
    <x v="1688"/>
    <x v="67"/>
    <n v="6"/>
    <x v="32"/>
    <x v="15"/>
  </r>
  <r>
    <n v="2303"/>
    <n v="1330012"/>
    <x v="0"/>
    <s v="8W"/>
    <s v="1502 Johnny Miller Trl"/>
    <x v="23"/>
    <n v="4"/>
    <n v="2"/>
    <n v="1"/>
    <n v="2"/>
    <n v="1"/>
    <n v="1981"/>
    <n v="0.34300000000000003"/>
    <n v="2340"/>
    <n v="491.45"/>
    <n v="1150000"/>
    <n v="579.05999999999995"/>
    <n v="1355000"/>
    <n v="87.609999999999957"/>
    <n v="0.17826838945976184"/>
    <x v="403"/>
    <x v="1689"/>
    <x v="67"/>
    <n v="5"/>
    <x v="16"/>
    <x v="57"/>
  </r>
  <r>
    <n v="2304"/>
    <n v="6931372"/>
    <x v="0"/>
    <n v="6"/>
    <s v="119 Lightsey Rd #1"/>
    <x v="26"/>
    <n v="3"/>
    <n v="3"/>
    <n v="0"/>
    <n v="1"/>
    <n v="2"/>
    <n v="2021"/>
    <n v="0.15"/>
    <n v="1761"/>
    <n v="494.04"/>
    <n v="870000"/>
    <n v="494.04"/>
    <n v="870000"/>
    <n v="0"/>
    <n v="0"/>
    <x v="1"/>
    <x v="1"/>
    <x v="67"/>
    <n v="9"/>
    <x v="2"/>
    <x v="1"/>
  </r>
  <r>
    <n v="2305"/>
    <n v="7022387"/>
    <x v="0"/>
    <n v="2"/>
    <s v="1700 Aggie Ln"/>
    <x v="25"/>
    <n v="3"/>
    <n v="1"/>
    <n v="0"/>
    <n v="1"/>
    <n v="1"/>
    <n v="1953"/>
    <n v="0.20200000000000001"/>
    <n v="1075"/>
    <n v="572.09"/>
    <n v="615000"/>
    <n v="679.07"/>
    <n v="730000"/>
    <n v="106.98000000000002"/>
    <n v="0.18699854917932496"/>
    <x v="582"/>
    <x v="1690"/>
    <x v="67"/>
    <n v="5"/>
    <x v="16"/>
    <x v="49"/>
  </r>
  <r>
    <n v="2306"/>
    <n v="9666690"/>
    <x v="0"/>
    <n v="4"/>
    <s v="4703 Sinclair Ave"/>
    <x v="42"/>
    <n v="2"/>
    <n v="1"/>
    <n v="0"/>
    <n v="1"/>
    <n v="1"/>
    <n v="1939"/>
    <n v="0.155"/>
    <n v="1162"/>
    <n v="601.54999999999995"/>
    <n v="699000"/>
    <n v="620.48"/>
    <n v="721000"/>
    <n v="18.930000000000064"/>
    <n v="3.1468705843238409E-2"/>
    <x v="265"/>
    <x v="1691"/>
    <x v="67"/>
    <n v="6"/>
    <x v="32"/>
    <x v="10"/>
  </r>
  <r>
    <n v="2307"/>
    <n v="5691751"/>
    <x v="0"/>
    <s v="8E"/>
    <s v="4805 Timberline Dr"/>
    <x v="23"/>
    <n v="3"/>
    <n v="2"/>
    <n v="0"/>
    <n v="0"/>
    <n v="1"/>
    <n v="1965"/>
    <n v="0.35099999999999998"/>
    <n v="1793"/>
    <n v="833.8"/>
    <n v="1495000"/>
    <n v="1059.68"/>
    <n v="1900000"/>
    <n v="225.88000000000011"/>
    <n v="0.2709042935955866"/>
    <x v="701"/>
    <x v="1692"/>
    <x v="67"/>
    <n v="5"/>
    <x v="4"/>
    <x v="87"/>
  </r>
  <r>
    <n v="2308"/>
    <n v="4914184"/>
    <x v="0"/>
    <s v="SWE"/>
    <s v="10713 Desert Willow Loop"/>
    <x v="9"/>
    <n v="4"/>
    <n v="3"/>
    <n v="1"/>
    <n v="2"/>
    <n v="2"/>
    <n v="2008"/>
    <n v="0.17100000000000001"/>
    <n v="2599"/>
    <n v="168.53"/>
    <n v="438000"/>
    <n v="202.23"/>
    <n v="525600"/>
    <n v="33.699999999999989"/>
    <n v="0.19996439803002425"/>
    <x v="54"/>
    <x v="665"/>
    <x v="68"/>
    <n v="6"/>
    <x v="32"/>
    <x v="25"/>
  </r>
  <r>
    <n v="2309"/>
    <n v="7901275"/>
    <x v="0"/>
    <s v="SWE"/>
    <s v="1117 Winifred Dr"/>
    <x v="9"/>
    <n v="4"/>
    <n v="3"/>
    <n v="1"/>
    <n v="2"/>
    <n v="2"/>
    <n v="2020"/>
    <n v="0.1"/>
    <n v="2152"/>
    <n v="183.73"/>
    <n v="395390"/>
    <n v="183.73"/>
    <n v="395390"/>
    <n v="0"/>
    <n v="0"/>
    <x v="1"/>
    <x v="1"/>
    <x v="68"/>
    <n v="1"/>
    <x v="5"/>
    <x v="1"/>
  </r>
  <r>
    <n v="2310"/>
    <n v="7115258"/>
    <x v="0"/>
    <s v="NW"/>
    <s v="6505 Shiner St"/>
    <x v="3"/>
    <n v="4"/>
    <n v="2"/>
    <n v="1"/>
    <n v="2"/>
    <n v="2"/>
    <n v="1985"/>
    <n v="0.16300000000000001"/>
    <n v="2246"/>
    <n v="189.23"/>
    <n v="425000"/>
    <n v="230.19"/>
    <n v="517000"/>
    <n v="40.960000000000008"/>
    <n v="0.21645616445595312"/>
    <x v="584"/>
    <x v="1693"/>
    <x v="68"/>
    <n v="4"/>
    <x v="4"/>
    <x v="25"/>
  </r>
  <r>
    <n v="2311"/>
    <n v="2067688"/>
    <x v="0"/>
    <s v="SWE"/>
    <s v="1115 Winifred Dr"/>
    <x v="9"/>
    <n v="4"/>
    <n v="3"/>
    <n v="0"/>
    <n v="2"/>
    <n v="2"/>
    <n v="2020"/>
    <n v="0.11"/>
    <n v="2030"/>
    <n v="196.94"/>
    <n v="399790"/>
    <n v="196.94"/>
    <n v="399790"/>
    <n v="0"/>
    <n v="0"/>
    <x v="1"/>
    <x v="1"/>
    <x v="68"/>
    <n v="6"/>
    <x v="32"/>
    <x v="1"/>
  </r>
  <r>
    <n v="2312"/>
    <n v="1650077"/>
    <x v="0"/>
    <s v="RN"/>
    <s v="9116 Villa Norte Dr"/>
    <x v="2"/>
    <n v="3"/>
    <n v="2"/>
    <n v="1"/>
    <n v="2"/>
    <n v="2"/>
    <n v="2011"/>
    <n v="0"/>
    <n v="2611"/>
    <n v="210.65"/>
    <n v="550000"/>
    <n v="247.99"/>
    <n v="647500"/>
    <n v="37.340000000000003"/>
    <n v="0.17726085924519347"/>
    <x v="702"/>
    <x v="1694"/>
    <x v="68"/>
    <n v="4"/>
    <x v="3"/>
    <x v="14"/>
  </r>
  <r>
    <n v="2313"/>
    <n v="6467162"/>
    <x v="0"/>
    <s v="SWW"/>
    <s v="9113 Sommerland Way"/>
    <x v="15"/>
    <n v="4"/>
    <n v="2"/>
    <n v="1"/>
    <n v="2"/>
    <n v="2"/>
    <n v="1999"/>
    <n v="0.13400000000000001"/>
    <n v="2154"/>
    <n v="222.79"/>
    <n v="479900"/>
    <n v="301.76"/>
    <n v="650000"/>
    <n v="78.97"/>
    <n v="0.35445935634453973"/>
    <x v="703"/>
    <x v="1695"/>
    <x v="68"/>
    <n v="3"/>
    <x v="3"/>
    <x v="59"/>
  </r>
  <r>
    <n v="2314"/>
    <n v="2299251"/>
    <x v="0"/>
    <s v="10N"/>
    <s v="301 W Stassney Ln #16"/>
    <x v="31"/>
    <n v="3"/>
    <n v="2"/>
    <n v="1"/>
    <n v="1"/>
    <n v="2"/>
    <n v="2014"/>
    <n v="9.5000000000000001E-2"/>
    <n v="1687"/>
    <n v="237.11"/>
    <n v="400000"/>
    <n v="284.52999999999997"/>
    <n v="480000"/>
    <n v="47.419999999999959"/>
    <n v="0.19999156509636859"/>
    <x v="181"/>
    <x v="665"/>
    <x v="68"/>
    <n v="4"/>
    <x v="4"/>
    <x v="5"/>
  </r>
  <r>
    <n v="2315"/>
    <n v="8165843"/>
    <x v="0"/>
    <s v="SWW"/>
    <s v="9513 Prescott Dr"/>
    <x v="15"/>
    <n v="4"/>
    <n v="2"/>
    <n v="1"/>
    <n v="3"/>
    <n v="2"/>
    <n v="2000"/>
    <n v="0.20300000000000001"/>
    <n v="2941"/>
    <n v="244.81"/>
    <n v="720000"/>
    <n v="307.72000000000003"/>
    <n v="905000"/>
    <n v="62.910000000000025"/>
    <n v="0.25697479678117735"/>
    <x v="704"/>
    <x v="1696"/>
    <x v="68"/>
    <n v="4"/>
    <x v="4"/>
    <x v="88"/>
  </r>
  <r>
    <n v="2316"/>
    <n v="2448421"/>
    <x v="0"/>
    <s v="10N"/>
    <s v="5616 S 1st St #26"/>
    <x v="31"/>
    <n v="4"/>
    <n v="3"/>
    <n v="0"/>
    <n v="2"/>
    <n v="2"/>
    <n v="2015"/>
    <n v="0"/>
    <n v="2138"/>
    <n v="245.56"/>
    <n v="525000"/>
    <n v="268.94"/>
    <n v="575000"/>
    <n v="23.379999999999995"/>
    <n v="9.521094640820979E-2"/>
    <x v="114"/>
    <x v="529"/>
    <x v="68"/>
    <n v="2"/>
    <x v="6"/>
    <x v="15"/>
  </r>
  <r>
    <n v="2317"/>
    <n v="7166394"/>
    <x v="0"/>
    <s v="10S"/>
    <s v="916 Minturn Ln"/>
    <x v="9"/>
    <n v="3"/>
    <n v="2"/>
    <n v="0"/>
    <n v="0"/>
    <n v="1"/>
    <n v="1987"/>
    <n v="0.129"/>
    <n v="1748"/>
    <n v="254.58"/>
    <n v="445000"/>
    <n v="266.58999999999997"/>
    <n v="466000"/>
    <n v="12.009999999999962"/>
    <n v="4.7175740435226501E-2"/>
    <x v="19"/>
    <x v="1697"/>
    <x v="68"/>
    <n v="5"/>
    <x v="16"/>
    <x v="10"/>
  </r>
  <r>
    <n v="2318"/>
    <n v="8561642"/>
    <x v="0"/>
    <s v="LS"/>
    <s v="18101 Heard Loop"/>
    <x v="11"/>
    <n v="4"/>
    <n v="4"/>
    <n v="1"/>
    <n v="3"/>
    <n v="2"/>
    <n v="2016"/>
    <n v="0.377"/>
    <n v="3179"/>
    <n v="259.52"/>
    <n v="825000"/>
    <n v="314.72000000000003"/>
    <n v="1000500"/>
    <n v="55.200000000000045"/>
    <n v="0.21270036991368699"/>
    <x v="705"/>
    <x v="1698"/>
    <x v="68"/>
    <n v="5"/>
    <x v="16"/>
    <x v="75"/>
  </r>
  <r>
    <n v="2319"/>
    <n v="1534626"/>
    <x v="0"/>
    <s v="SWW"/>
    <s v="5707 Marchmont Ln"/>
    <x v="15"/>
    <n v="3"/>
    <n v="2"/>
    <n v="1"/>
    <n v="2"/>
    <n v="2"/>
    <n v="1999"/>
    <n v="0.17699999999999999"/>
    <n v="2041"/>
    <n v="264.08999999999997"/>
    <n v="539000"/>
    <n v="356.2"/>
    <n v="727000"/>
    <n v="92.110000000000014"/>
    <n v="0.34878261198833738"/>
    <x v="706"/>
    <x v="1699"/>
    <x v="68"/>
    <n v="4"/>
    <x v="3"/>
    <x v="72"/>
  </r>
  <r>
    <n v="2320"/>
    <n v="8631850"/>
    <x v="0"/>
    <s v="SWE"/>
    <s v="10706 N Platt River Dr"/>
    <x v="9"/>
    <n v="3"/>
    <n v="2"/>
    <n v="0"/>
    <n v="2"/>
    <n v="1"/>
    <n v="1986"/>
    <n v="0.10299999999999999"/>
    <n v="1203"/>
    <n v="282.63"/>
    <n v="340000"/>
    <n v="299.25"/>
    <n v="360000"/>
    <n v="16.620000000000005"/>
    <n v="5.8804797792166456E-2"/>
    <x v="64"/>
    <x v="1556"/>
    <x v="68"/>
    <n v="2"/>
    <x v="6"/>
    <x v="10"/>
  </r>
  <r>
    <n v="2321"/>
    <n v="6215558"/>
    <x v="0"/>
    <s v="SWE"/>
    <s v="3200 Accomac Dr"/>
    <x v="9"/>
    <n v="3"/>
    <n v="2"/>
    <n v="0"/>
    <n v="2"/>
    <n v="1"/>
    <n v="1983"/>
    <n v="0.92600000000000005"/>
    <n v="1883"/>
    <n v="284.12"/>
    <n v="535000"/>
    <n v="313.33"/>
    <n v="590000"/>
    <n v="29.20999999999998"/>
    <n v="0.10280867239194699"/>
    <x v="75"/>
    <x v="1700"/>
    <x v="68"/>
    <n v="7"/>
    <x v="4"/>
    <x v="3"/>
  </r>
  <r>
    <n v="2322"/>
    <n v="5554935"/>
    <x v="0"/>
    <s v="NW"/>
    <s v="11711 Birchbark Trl"/>
    <x v="18"/>
    <n v="3"/>
    <n v="2"/>
    <n v="0"/>
    <n v="2"/>
    <n v="2"/>
    <n v="1983"/>
    <n v="0.158"/>
    <n v="1695"/>
    <n v="285.55"/>
    <n v="484000"/>
    <n v="300.88"/>
    <n v="510000"/>
    <n v="15.329999999999984"/>
    <n v="5.3685869374890505E-2"/>
    <x v="92"/>
    <x v="1701"/>
    <x v="68"/>
    <n v="10"/>
    <x v="2"/>
    <x v="19"/>
  </r>
  <r>
    <n v="2323"/>
    <n v="4650810"/>
    <x v="0"/>
    <n v="3"/>
    <s v="4810 Russet Hill Dr"/>
    <x v="20"/>
    <n v="3"/>
    <n v="2"/>
    <n v="0"/>
    <n v="0"/>
    <n v="1"/>
    <n v="1969"/>
    <n v="0.23400000000000001"/>
    <n v="1470"/>
    <n v="289.05"/>
    <n v="424900"/>
    <n v="285.70999999999998"/>
    <n v="420000"/>
    <n v="-3.3400000000000318"/>
    <n v="-1.1555094274347108E-2"/>
    <x v="137"/>
    <x v="1702"/>
    <x v="68"/>
    <n v="92"/>
    <x v="199"/>
    <x v="6"/>
  </r>
  <r>
    <n v="2324"/>
    <n v="2864079"/>
    <x v="0"/>
    <s v="LS"/>
    <s v="4209 Tamerind Dr"/>
    <x v="11"/>
    <n v="3"/>
    <n v="3"/>
    <n v="0"/>
    <n v="2"/>
    <n v="1"/>
    <n v="2020"/>
    <n v="0.2"/>
    <n v="2391"/>
    <n v="295.27"/>
    <n v="706000"/>
    <n v="302.39999999999998"/>
    <n v="723034"/>
    <n v="7.1299999999999955"/>
    <n v="2.414739052392724E-2"/>
    <x v="707"/>
    <x v="1703"/>
    <x v="68"/>
    <n v="0"/>
    <x v="1"/>
    <x v="8"/>
  </r>
  <r>
    <n v="2325"/>
    <n v="9850775"/>
    <x v="0"/>
    <s v="W"/>
    <s v="7600 Sandia Loop"/>
    <x v="17"/>
    <n v="5"/>
    <n v="5"/>
    <n v="1"/>
    <n v="3"/>
    <n v="2"/>
    <n v="1999"/>
    <n v="1.1000000000000001"/>
    <n v="5786"/>
    <n v="302.45"/>
    <n v="1750000"/>
    <n v="319.74"/>
    <n v="1850000"/>
    <n v="17.29000000000002"/>
    <n v="5.716647379732194E-2"/>
    <x v="20"/>
    <x v="548"/>
    <x v="68"/>
    <n v="4"/>
    <x v="4"/>
    <x v="14"/>
  </r>
  <r>
    <n v="2326"/>
    <n v="2486152"/>
    <x v="0"/>
    <s v="1N"/>
    <s v="6606 Woodcrest Dr"/>
    <x v="14"/>
    <n v="3"/>
    <n v="2"/>
    <n v="0"/>
    <n v="2"/>
    <n v="1"/>
    <n v="1974"/>
    <n v="0.19700000000000001"/>
    <n v="1615"/>
    <n v="309.54000000000002"/>
    <n v="499900"/>
    <n v="394.43"/>
    <n v="637000"/>
    <n v="84.889999999999986"/>
    <n v="0.27424565484266972"/>
    <x v="708"/>
    <x v="1704"/>
    <x v="68"/>
    <n v="4"/>
    <x v="4"/>
    <x v="54"/>
  </r>
  <r>
    <n v="2327"/>
    <n v="3150758"/>
    <x v="0"/>
    <s v="1N"/>
    <s v="11100 Aragon Dr"/>
    <x v="14"/>
    <n v="5"/>
    <n v="2"/>
    <n v="1"/>
    <n v="2"/>
    <n v="2"/>
    <n v="1976"/>
    <n v="0.215"/>
    <n v="2231"/>
    <n v="311.52"/>
    <n v="695000"/>
    <n v="372.03"/>
    <n v="830000"/>
    <n v="60.509999999999991"/>
    <n v="0.19424114021571648"/>
    <x v="309"/>
    <x v="1705"/>
    <x v="68"/>
    <n v="4"/>
    <x v="3"/>
    <x v="54"/>
  </r>
  <r>
    <n v="2328"/>
    <n v="7935685"/>
    <x v="0"/>
    <s v="1A"/>
    <s v="4005 Mesa Cv"/>
    <x v="34"/>
    <n v="5"/>
    <n v="4"/>
    <n v="1"/>
    <n v="2"/>
    <n v="3"/>
    <n v="2020"/>
    <n v="0.38"/>
    <n v="3972"/>
    <n v="440.58"/>
    <n v="1750000"/>
    <n v="440.58"/>
    <n v="1750000"/>
    <n v="0"/>
    <n v="0"/>
    <x v="1"/>
    <x v="1"/>
    <x v="68"/>
    <n v="91"/>
    <x v="62"/>
    <x v="1"/>
  </r>
  <r>
    <n v="2329"/>
    <n v="2609089"/>
    <x v="0"/>
    <n v="5"/>
    <s v="1902 SL Davis Ave #1"/>
    <x v="24"/>
    <n v="3"/>
    <n v="3"/>
    <n v="1"/>
    <n v="1"/>
    <n v="3"/>
    <n v="2018"/>
    <n v="9.0999999999999998E-2"/>
    <n v="2286"/>
    <n v="476.82"/>
    <n v="1090000"/>
    <n v="476.82"/>
    <n v="1090000"/>
    <n v="0"/>
    <n v="0"/>
    <x v="1"/>
    <x v="1"/>
    <x v="68"/>
    <n v="59"/>
    <x v="188"/>
    <x v="1"/>
  </r>
  <r>
    <n v="2330"/>
    <n v="1305732"/>
    <x v="0"/>
    <n v="7"/>
    <s v="1907 Collier St"/>
    <x v="26"/>
    <n v="5"/>
    <n v="4"/>
    <n v="0"/>
    <n v="0"/>
    <n v="2"/>
    <n v="1950"/>
    <n v="0.17199999999999999"/>
    <n v="2492"/>
    <n v="481.14"/>
    <n v="1199000"/>
    <n v="456.18"/>
    <n v="1136800"/>
    <n v="-24.95999999999998"/>
    <n v="-5.1876792617533314E-2"/>
    <x v="709"/>
    <x v="1706"/>
    <x v="68"/>
    <n v="4"/>
    <x v="4"/>
    <x v="24"/>
  </r>
  <r>
    <n v="2331"/>
    <n v="6188740"/>
    <x v="0"/>
    <n v="2"/>
    <s v="2502 Ellise Ave"/>
    <x v="25"/>
    <n v="4"/>
    <n v="3"/>
    <n v="0"/>
    <n v="2"/>
    <n v="2"/>
    <n v="2019"/>
    <n v="0.21299999999999999"/>
    <n v="2896"/>
    <n v="492.06"/>
    <n v="1425000"/>
    <n v="561.41"/>
    <n v="1625853"/>
    <n v="69.349999999999966"/>
    <n v="0.140938096980043"/>
    <x v="710"/>
    <x v="1707"/>
    <x v="68"/>
    <n v="7"/>
    <x v="4"/>
    <x v="82"/>
  </r>
  <r>
    <n v="2332"/>
    <n v="8068810"/>
    <x v="0"/>
    <s v="1B"/>
    <s v="1510 W 32nd St"/>
    <x v="37"/>
    <n v="4"/>
    <n v="3"/>
    <n v="1"/>
    <n v="2"/>
    <n v="2"/>
    <n v="1940"/>
    <n v="0.25700000000000001"/>
    <n v="2931"/>
    <n v="511.77"/>
    <n v="1500000"/>
    <n v="562.95000000000005"/>
    <n v="1650000"/>
    <n v="51.180000000000064"/>
    <n v="0.10000586200832418"/>
    <x v="411"/>
    <x v="1001"/>
    <x v="68"/>
    <n v="3"/>
    <x v="6"/>
    <x v="60"/>
  </r>
  <r>
    <n v="2333"/>
    <n v="9826193"/>
    <x v="0"/>
    <n v="6"/>
    <s v="1001 Avondale Rd"/>
    <x v="26"/>
    <n v="3"/>
    <n v="3"/>
    <n v="1"/>
    <n v="0"/>
    <n v="3"/>
    <n v="1995"/>
    <n v="0.22500000000000001"/>
    <n v="2240"/>
    <n v="625"/>
    <n v="1400000"/>
    <n v="636.16"/>
    <n v="1425000"/>
    <n v="11.159999999999968"/>
    <n v="1.7855999999999948E-2"/>
    <x v="50"/>
    <x v="684"/>
    <x v="68"/>
    <n v="5"/>
    <x v="4"/>
    <x v="19"/>
  </r>
  <r>
    <n v="2334"/>
    <n v="2686530"/>
    <x v="0"/>
    <s v="NW"/>
    <s v="12608 Dove Valley Trl"/>
    <x v="3"/>
    <n v="5"/>
    <n v="3"/>
    <n v="0"/>
    <n v="2"/>
    <n v="2"/>
    <n v="2006"/>
    <n v="0.18099999999999999"/>
    <n v="2783"/>
    <n v="100.61"/>
    <n v="280000"/>
    <n v="115.52"/>
    <n v="321500"/>
    <n v="14.909999999999997"/>
    <n v="0.1481960043733227"/>
    <x v="43"/>
    <x v="1708"/>
    <x v="69"/>
    <n v="2"/>
    <x v="6"/>
    <x v="2"/>
  </r>
  <r>
    <n v="2335"/>
    <n v="8271980"/>
    <x v="0"/>
    <s v="SC"/>
    <s v="9104 Edmundsbury Dr"/>
    <x v="35"/>
    <n v="3"/>
    <n v="2"/>
    <n v="1"/>
    <n v="2"/>
    <n v="2"/>
    <n v="2012"/>
    <n v="0.216"/>
    <n v="2636"/>
    <n v="123.29"/>
    <n v="324990"/>
    <n v="136.57"/>
    <n v="360000"/>
    <n v="13.279999999999987"/>
    <n v="0.10771352096682607"/>
    <x v="711"/>
    <x v="1709"/>
    <x v="69"/>
    <n v="2"/>
    <x v="6"/>
    <x v="20"/>
  </r>
  <r>
    <n v="2336"/>
    <n v="8160287"/>
    <x v="0"/>
    <s v="SC"/>
    <s v="7521 Marble Crest Dr"/>
    <x v="35"/>
    <n v="3"/>
    <n v="2"/>
    <n v="1"/>
    <n v="0"/>
    <n v="2"/>
    <n v="2003"/>
    <n v="0.17599999999999999"/>
    <n v="2111"/>
    <n v="149.74"/>
    <n v="316100"/>
    <n v="180.01"/>
    <n v="380000"/>
    <n v="30.269999999999982"/>
    <n v="0.20215039401629478"/>
    <x v="712"/>
    <x v="1710"/>
    <x v="69"/>
    <n v="6"/>
    <x v="16"/>
    <x v="44"/>
  </r>
  <r>
    <n v="2337"/>
    <n v="9164838"/>
    <x v="0"/>
    <s v="10S"/>
    <s v="800 Sand Hill Branch Dr #38"/>
    <x v="9"/>
    <n v="4"/>
    <n v="2"/>
    <n v="1"/>
    <n v="2"/>
    <n v="2"/>
    <n v="2019"/>
    <n v="0.192"/>
    <n v="2634"/>
    <n v="159.41999999999999"/>
    <n v="419900"/>
    <n v="220.2"/>
    <n v="580000"/>
    <n v="60.78"/>
    <n v="0.38125705683101246"/>
    <x v="713"/>
    <x v="1711"/>
    <x v="69"/>
    <n v="6"/>
    <x v="16"/>
    <x v="64"/>
  </r>
  <r>
    <n v="2338"/>
    <n v="2894892"/>
    <x v="0"/>
    <s v="SC"/>
    <s v="7907 Marble Ridge Dr"/>
    <x v="35"/>
    <n v="3"/>
    <n v="2"/>
    <n v="1"/>
    <n v="2"/>
    <n v="2"/>
    <n v="1996"/>
    <n v="0.157"/>
    <n v="2056"/>
    <n v="162.94"/>
    <n v="335000"/>
    <n v="172.67"/>
    <n v="355000"/>
    <n v="9.7299999999999898"/>
    <n v="5.9715232600957346E-2"/>
    <x v="64"/>
    <x v="1712"/>
    <x v="69"/>
    <n v="4"/>
    <x v="3"/>
    <x v="10"/>
  </r>
  <r>
    <n v="2339"/>
    <n v="7268262"/>
    <x v="0"/>
    <n v="11"/>
    <s v="9316 Rowlands Sayle Rd"/>
    <x v="8"/>
    <n v="4"/>
    <n v="2"/>
    <n v="1"/>
    <n v="2"/>
    <n v="2"/>
    <n v="2004"/>
    <n v="0.121"/>
    <n v="1845"/>
    <n v="170.73"/>
    <n v="315000"/>
    <n v="197.83"/>
    <n v="365000"/>
    <n v="27.100000000000023"/>
    <n v="0.15873015873015886"/>
    <x v="114"/>
    <x v="1481"/>
    <x v="69"/>
    <n v="0"/>
    <x v="1"/>
    <x v="15"/>
  </r>
  <r>
    <n v="2340"/>
    <n v="6734116"/>
    <x v="0"/>
    <s v="RRW"/>
    <s v="8503 Ephraim Rd"/>
    <x v="27"/>
    <n v="4"/>
    <n v="2"/>
    <n v="1"/>
    <n v="2"/>
    <n v="2"/>
    <n v="1994"/>
    <n v="0.20100000000000001"/>
    <n v="3117"/>
    <n v="179.63"/>
    <n v="559900"/>
    <n v="208.53"/>
    <n v="650000"/>
    <n v="28.900000000000006"/>
    <n v="0.16088626621388413"/>
    <x v="533"/>
    <x v="1713"/>
    <x v="69"/>
    <n v="3"/>
    <x v="3"/>
    <x v="25"/>
  </r>
  <r>
    <n v="2341"/>
    <n v="1917468"/>
    <x v="0"/>
    <n v="11"/>
    <s v="2007 Stephanne Creek Cv"/>
    <x v="8"/>
    <n v="4"/>
    <n v="2"/>
    <n v="0"/>
    <n v="2"/>
    <n v="1"/>
    <n v="2005"/>
    <n v="0.19400000000000001"/>
    <n v="1961"/>
    <n v="183.53"/>
    <n v="359900"/>
    <n v="186.13"/>
    <n v="365000"/>
    <n v="2.5999999999999943"/>
    <n v="1.4166621260829262E-2"/>
    <x v="40"/>
    <x v="1714"/>
    <x v="69"/>
    <n v="4"/>
    <x v="4"/>
    <x v="12"/>
  </r>
  <r>
    <n v="2342"/>
    <n v="4649197"/>
    <x v="0"/>
    <s v="RRW"/>
    <s v="9401 Muskberry Cv"/>
    <x v="27"/>
    <n v="4"/>
    <n v="2"/>
    <n v="1"/>
    <n v="2"/>
    <n v="2"/>
    <n v="2003"/>
    <n v="0.16900000000000001"/>
    <n v="2310"/>
    <n v="183.98"/>
    <n v="425000"/>
    <n v="238.31"/>
    <n v="550500"/>
    <n v="54.330000000000013"/>
    <n v="0.29530383737362764"/>
    <x v="714"/>
    <x v="1715"/>
    <x v="69"/>
    <n v="3"/>
    <x v="3"/>
    <x v="68"/>
  </r>
  <r>
    <n v="2343"/>
    <n v="1896697"/>
    <x v="0"/>
    <s v="SWE"/>
    <s v="1223 Winnie Dr"/>
    <x v="9"/>
    <n v="4"/>
    <n v="3"/>
    <n v="1"/>
    <n v="2"/>
    <n v="2"/>
    <n v="2020"/>
    <n v="0.12"/>
    <n v="2152"/>
    <n v="184.2"/>
    <n v="396390"/>
    <n v="184.2"/>
    <n v="396390"/>
    <n v="0"/>
    <n v="0"/>
    <x v="1"/>
    <x v="1"/>
    <x v="69"/>
    <n v="79"/>
    <x v="23"/>
    <x v="1"/>
  </r>
  <r>
    <n v="2344"/>
    <n v="3927037"/>
    <x v="0"/>
    <s v="NW"/>
    <s v="13206 Amasia Dr"/>
    <x v="3"/>
    <n v="3"/>
    <n v="2"/>
    <n v="1"/>
    <n v="2"/>
    <n v="2"/>
    <n v="1992"/>
    <n v="0.19"/>
    <n v="2636"/>
    <n v="185.85"/>
    <n v="489900"/>
    <n v="227.62"/>
    <n v="600000"/>
    <n v="41.77000000000001"/>
    <n v="0.22475114339521127"/>
    <x v="538"/>
    <x v="1716"/>
    <x v="69"/>
    <n v="4"/>
    <x v="4"/>
    <x v="63"/>
  </r>
  <r>
    <n v="2345"/>
    <n v="3144916"/>
    <x v="0"/>
    <s v="SWW"/>
    <s v="8003 Isaac Pryor Dr"/>
    <x v="15"/>
    <n v="5"/>
    <n v="2"/>
    <n v="1"/>
    <n v="2"/>
    <n v="2"/>
    <n v="1993"/>
    <n v="0.182"/>
    <n v="3074"/>
    <n v="187.05"/>
    <n v="575000"/>
    <n v="243.98"/>
    <n v="750000"/>
    <n v="56.929999999999978"/>
    <n v="0.30435712376369939"/>
    <x v="604"/>
    <x v="1422"/>
    <x v="69"/>
    <n v="1"/>
    <x v="5"/>
    <x v="75"/>
  </r>
  <r>
    <n v="2346"/>
    <n v="8567295"/>
    <x v="0"/>
    <s v="SWW"/>
    <s v="8504 High Valley Rd"/>
    <x v="7"/>
    <n v="5"/>
    <n v="2"/>
    <n v="1"/>
    <n v="2"/>
    <n v="2"/>
    <n v="2016"/>
    <n v="0.26200000000000001"/>
    <n v="2560"/>
    <n v="187.5"/>
    <n v="480000"/>
    <n v="185.55"/>
    <n v="475000"/>
    <n v="-1.9499999999999886"/>
    <n v="-1.0399999999999939E-2"/>
    <x v="22"/>
    <x v="417"/>
    <x v="69"/>
    <n v="174"/>
    <x v="102"/>
    <x v="6"/>
  </r>
  <r>
    <n v="2347"/>
    <n v="8407626"/>
    <x v="0"/>
    <s v="LS"/>
    <s v="18416 Mcgloin Trl"/>
    <x v="11"/>
    <n v="4"/>
    <n v="3"/>
    <n v="2"/>
    <n v="3"/>
    <n v="1.5"/>
    <n v="2016"/>
    <n v="0.20899999999999999"/>
    <n v="3555"/>
    <n v="189.87"/>
    <n v="675000"/>
    <n v="211.53"/>
    <n v="752000"/>
    <n v="21.659999999999997"/>
    <n v="0.11407805340496127"/>
    <x v="467"/>
    <x v="1717"/>
    <x v="69"/>
    <n v="4"/>
    <x v="4"/>
    <x v="23"/>
  </r>
  <r>
    <n v="2348"/>
    <n v="5362525"/>
    <x v="0"/>
    <s v="RRW"/>
    <s v="300 Jeffrey David Ln W"/>
    <x v="27"/>
    <n v="3"/>
    <n v="2"/>
    <n v="1"/>
    <n v="2"/>
    <n v="2"/>
    <n v="2015"/>
    <n v="0.106"/>
    <n v="2381"/>
    <n v="191.1"/>
    <n v="455000"/>
    <n v="235.24"/>
    <n v="560100"/>
    <n v="44.140000000000015"/>
    <n v="0.23097854526425962"/>
    <x v="697"/>
    <x v="1718"/>
    <x v="69"/>
    <n v="3"/>
    <x v="3"/>
    <x v="67"/>
  </r>
  <r>
    <n v="2349"/>
    <n v="5585306"/>
    <x v="0"/>
    <s v="LS"/>
    <s v="15507 Enid Dr"/>
    <x v="16"/>
    <n v="3"/>
    <n v="3"/>
    <n v="0"/>
    <n v="0"/>
    <n v="2"/>
    <n v="1984"/>
    <n v="0.34"/>
    <n v="1822"/>
    <n v="192.04"/>
    <n v="349900"/>
    <n v="192.04"/>
    <n v="349900"/>
    <n v="0"/>
    <n v="0"/>
    <x v="1"/>
    <x v="1"/>
    <x v="69"/>
    <n v="30"/>
    <x v="126"/>
    <x v="1"/>
  </r>
  <r>
    <n v="2350"/>
    <n v="4666789"/>
    <x v="0"/>
    <s v="NE"/>
    <s v="11901 Arran St"/>
    <x v="28"/>
    <n v="3"/>
    <n v="2"/>
    <n v="0"/>
    <n v="2"/>
    <n v="1"/>
    <n v="2016"/>
    <n v="0.17699999999999999"/>
    <n v="1903"/>
    <n v="194.38"/>
    <n v="369900"/>
    <n v="220.7"/>
    <n v="420000"/>
    <n v="26.319999999999993"/>
    <n v="0.13540487704496343"/>
    <x v="307"/>
    <x v="1719"/>
    <x v="69"/>
    <n v="1"/>
    <x v="5"/>
    <x v="15"/>
  </r>
  <r>
    <n v="2351"/>
    <n v="6668406"/>
    <x v="0"/>
    <s v="SWE"/>
    <s v="1116 Winifred Dr"/>
    <x v="9"/>
    <n v="4"/>
    <n v="2"/>
    <n v="1"/>
    <n v="2"/>
    <n v="2"/>
    <n v="2020"/>
    <n v="0.1"/>
    <n v="1997"/>
    <n v="197.15"/>
    <n v="393700"/>
    <n v="197.15"/>
    <n v="393700"/>
    <n v="0"/>
    <n v="0"/>
    <x v="1"/>
    <x v="1"/>
    <x v="69"/>
    <n v="10"/>
    <x v="28"/>
    <x v="1"/>
  </r>
  <r>
    <n v="2352"/>
    <n v="6995784"/>
    <x v="0"/>
    <s v="CLS"/>
    <s v="13913 Carolina Ln"/>
    <x v="27"/>
    <n v="5"/>
    <n v="4"/>
    <n v="1"/>
    <n v="2"/>
    <n v="2"/>
    <n v="2013"/>
    <n v="0.13600000000000001"/>
    <n v="4051"/>
    <n v="197.36"/>
    <n v="799500"/>
    <n v="236.98"/>
    <n v="960000"/>
    <n v="39.619999999999976"/>
    <n v="0.2007498986623428"/>
    <x v="715"/>
    <x v="1720"/>
    <x v="69"/>
    <n v="5"/>
    <x v="16"/>
    <x v="64"/>
  </r>
  <r>
    <n v="2353"/>
    <n v="3971377"/>
    <x v="0"/>
    <s v="LS"/>
    <s v="17604 Wildrye Dr"/>
    <x v="11"/>
    <n v="3"/>
    <n v="2"/>
    <n v="0"/>
    <n v="3"/>
    <n v="1"/>
    <n v="2011"/>
    <n v="0.22500000000000001"/>
    <n v="2825"/>
    <n v="200"/>
    <n v="565000"/>
    <n v="232.92"/>
    <n v="658000"/>
    <n v="32.919999999999987"/>
    <n v="0.16459999999999994"/>
    <x v="716"/>
    <x v="1721"/>
    <x v="69"/>
    <n v="0"/>
    <x v="1"/>
    <x v="66"/>
  </r>
  <r>
    <n v="2354"/>
    <n v="1478639"/>
    <x v="0"/>
    <s v="3E"/>
    <s v="12605 Brahmin Dr"/>
    <x v="1"/>
    <n v="3"/>
    <n v="2"/>
    <n v="0"/>
    <n v="2"/>
    <n v="1"/>
    <n v="2021"/>
    <n v="0.13400000000000001"/>
    <n v="1412"/>
    <n v="202.29"/>
    <n v="285640"/>
    <n v="202.29"/>
    <n v="285640"/>
    <n v="0"/>
    <n v="0"/>
    <x v="1"/>
    <x v="1"/>
    <x v="69"/>
    <n v="4"/>
    <x v="4"/>
    <x v="1"/>
  </r>
  <r>
    <n v="2355"/>
    <n v="3305841"/>
    <x v="0"/>
    <s v="10S"/>
    <s v="2609 MONARCH Dr"/>
    <x v="9"/>
    <n v="3"/>
    <n v="2"/>
    <n v="1"/>
    <n v="2"/>
    <n v="2"/>
    <n v="1983"/>
    <n v="0"/>
    <n v="1975"/>
    <n v="202.48"/>
    <n v="399900"/>
    <n v="228.35"/>
    <n v="451000"/>
    <n v="25.870000000000005"/>
    <n v="0.12776570525484002"/>
    <x v="568"/>
    <x v="1722"/>
    <x v="69"/>
    <n v="7"/>
    <x v="11"/>
    <x v="15"/>
  </r>
  <r>
    <n v="2356"/>
    <n v="3406086"/>
    <x v="0"/>
    <s v="SWW"/>
    <s v="8420 Lookout Cliff Pass"/>
    <x v="7"/>
    <n v="3"/>
    <n v="2"/>
    <n v="2"/>
    <n v="2"/>
    <n v="2"/>
    <n v="2014"/>
    <n v="0.224"/>
    <n v="3208"/>
    <n v="202.62"/>
    <n v="650000"/>
    <n v="236.91"/>
    <n v="760000"/>
    <n v="34.289999999999992"/>
    <n v="0.16923304708320991"/>
    <x v="558"/>
    <x v="1147"/>
    <x v="69"/>
    <n v="4"/>
    <x v="4"/>
    <x v="63"/>
  </r>
  <r>
    <n v="2357"/>
    <n v="1553140"/>
    <x v="0"/>
    <s v="SWW"/>
    <s v="6425 Magenta Ln"/>
    <x v="13"/>
    <n v="5"/>
    <n v="3"/>
    <n v="1"/>
    <n v="3"/>
    <n v="2"/>
    <n v="2004"/>
    <n v="0.24099999999999999"/>
    <n v="3872"/>
    <n v="206.35"/>
    <n v="799000"/>
    <n v="236.05"/>
    <n v="914000"/>
    <n v="29.700000000000017"/>
    <n v="0.14393021565301681"/>
    <x v="582"/>
    <x v="1723"/>
    <x v="69"/>
    <n v="5"/>
    <x v="4"/>
    <x v="49"/>
  </r>
  <r>
    <n v="2358"/>
    <n v="9151812"/>
    <x v="0"/>
    <s v="NW"/>
    <s v="13344 Tamayo Dr"/>
    <x v="3"/>
    <n v="3"/>
    <n v="2"/>
    <n v="0"/>
    <n v="2"/>
    <n v="1"/>
    <n v="1998"/>
    <n v="0.248"/>
    <n v="2420"/>
    <n v="206.57"/>
    <n v="499900"/>
    <n v="247.93"/>
    <n v="600000"/>
    <n v="41.360000000000014"/>
    <n v="0.20022268480418268"/>
    <x v="470"/>
    <x v="1724"/>
    <x v="69"/>
    <n v="5"/>
    <x v="16"/>
    <x v="14"/>
  </r>
  <r>
    <n v="2359"/>
    <n v="9530734"/>
    <x v="0"/>
    <s v="N"/>
    <s v="13006 Wingate Way"/>
    <x v="6"/>
    <n v="4"/>
    <n v="2"/>
    <n v="0"/>
    <n v="2"/>
    <n v="1"/>
    <n v="1974"/>
    <n v="0.26900000000000002"/>
    <n v="2013"/>
    <n v="211.13"/>
    <n v="425000"/>
    <n v="229.01"/>
    <n v="461000"/>
    <n v="17.879999999999995"/>
    <n v="8.4687159569933196E-2"/>
    <x v="148"/>
    <x v="736"/>
    <x v="69"/>
    <n v="5"/>
    <x v="16"/>
    <x v="20"/>
  </r>
  <r>
    <n v="2360"/>
    <n v="3052126"/>
    <x v="0"/>
    <n v="11"/>
    <s v="7200 Cherry Beam Path"/>
    <x v="8"/>
    <n v="3"/>
    <n v="2"/>
    <n v="1"/>
    <n v="2"/>
    <n v="2"/>
    <n v="2016"/>
    <n v="0.14299999999999999"/>
    <n v="2035"/>
    <n v="211.3"/>
    <n v="430000"/>
    <n v="208.85"/>
    <n v="425000"/>
    <n v="-2.4500000000000171"/>
    <n v="-1.159488878371991E-2"/>
    <x v="22"/>
    <x v="103"/>
    <x v="69"/>
    <n v="4"/>
    <x v="4"/>
    <x v="6"/>
  </r>
  <r>
    <n v="2361"/>
    <n v="4494141"/>
    <x v="0"/>
    <s v="NE"/>
    <s v="12443 Zeller Ln"/>
    <x v="10"/>
    <n v="3"/>
    <n v="2"/>
    <n v="0"/>
    <n v="2"/>
    <n v="1"/>
    <n v="1999"/>
    <n v="0.17599999999999999"/>
    <n v="1535"/>
    <n v="211.73"/>
    <n v="325000"/>
    <n v="274.27"/>
    <n v="421000"/>
    <n v="62.539999999999992"/>
    <n v="0.29537618665281251"/>
    <x v="717"/>
    <x v="1725"/>
    <x v="69"/>
    <n v="2"/>
    <x v="6"/>
    <x v="66"/>
  </r>
  <r>
    <n v="2362"/>
    <n v="5114837"/>
    <x v="0"/>
    <s v="RRW"/>
    <s v="16629 Ennis Trl"/>
    <x v="27"/>
    <n v="3"/>
    <n v="2"/>
    <n v="0"/>
    <n v="2"/>
    <n v="1"/>
    <n v="2004"/>
    <n v="0"/>
    <n v="1846"/>
    <n v="213.98"/>
    <n v="395000"/>
    <n v="253.52"/>
    <n v="468000"/>
    <n v="39.54000000000002"/>
    <n v="0.18478362463781672"/>
    <x v="651"/>
    <x v="1726"/>
    <x v="69"/>
    <n v="3"/>
    <x v="3"/>
    <x v="23"/>
  </r>
  <r>
    <n v="2363"/>
    <n v="6997606"/>
    <x v="0"/>
    <s v="LS"/>
    <s v="917 Electra"/>
    <x v="16"/>
    <n v="4"/>
    <n v="3"/>
    <n v="1"/>
    <n v="0"/>
    <n v="3"/>
    <n v="1979"/>
    <n v="0.38100000000000001"/>
    <n v="3495"/>
    <n v="214.56"/>
    <n v="749900"/>
    <n v="238.91"/>
    <n v="835000"/>
    <n v="24.349999999999994"/>
    <n v="0.11348806860551824"/>
    <x v="595"/>
    <x v="1727"/>
    <x v="69"/>
    <n v="5"/>
    <x v="6"/>
    <x v="22"/>
  </r>
  <r>
    <n v="2364"/>
    <n v="4320528"/>
    <x v="0"/>
    <s v="SWW"/>
    <s v="7920 Crandall Rd"/>
    <x v="13"/>
    <n v="5"/>
    <n v="4"/>
    <n v="0"/>
    <n v="3"/>
    <n v="2"/>
    <n v="2006"/>
    <n v="0.38300000000000001"/>
    <n v="4385"/>
    <n v="216.42"/>
    <n v="949000"/>
    <n v="285.06"/>
    <n v="1250000"/>
    <n v="68.640000000000015"/>
    <n v="0.31716107568616586"/>
    <x v="718"/>
    <x v="1728"/>
    <x v="69"/>
    <n v="5"/>
    <x v="16"/>
    <x v="85"/>
  </r>
  <r>
    <n v="2365"/>
    <n v="8315829"/>
    <x v="0"/>
    <s v="10S"/>
    <s v="8805 Dandelion Trl"/>
    <x v="31"/>
    <n v="3"/>
    <n v="2"/>
    <n v="1"/>
    <n v="2"/>
    <n v="2"/>
    <n v="1993"/>
    <n v="0.16"/>
    <n v="1840"/>
    <n v="216.85"/>
    <n v="399000"/>
    <n v="244.57"/>
    <n v="450000"/>
    <n v="27.72"/>
    <n v="0.12783029744062716"/>
    <x v="210"/>
    <x v="1729"/>
    <x v="69"/>
    <n v="0"/>
    <x v="1"/>
    <x v="15"/>
  </r>
  <r>
    <n v="2366"/>
    <n v="1473309"/>
    <x v="0"/>
    <s v="10N"/>
    <s v="2500 Amur Dr"/>
    <x v="31"/>
    <n v="5"/>
    <n v="2"/>
    <n v="1"/>
    <n v="1"/>
    <n v="2"/>
    <n v="2012"/>
    <n v="0.20699999999999999"/>
    <n v="2487"/>
    <n v="217.13"/>
    <n v="540000"/>
    <n v="247.29"/>
    <n v="615000"/>
    <n v="30.159999999999997"/>
    <n v="0.13890296135955418"/>
    <x v="116"/>
    <x v="1730"/>
    <x v="69"/>
    <n v="5"/>
    <x v="16"/>
    <x v="23"/>
  </r>
  <r>
    <n v="2367"/>
    <n v="5285812"/>
    <x v="0"/>
    <s v="SWE"/>
    <s v="10905 Strand St"/>
    <x v="9"/>
    <n v="3"/>
    <n v="2"/>
    <n v="0"/>
    <n v="2"/>
    <n v="1"/>
    <n v="2006"/>
    <n v="0.19400000000000001"/>
    <n v="2185"/>
    <n v="220.82"/>
    <n v="482500"/>
    <n v="246.82"/>
    <n v="539300"/>
    <n v="26"/>
    <n v="0.11774295806539263"/>
    <x v="719"/>
    <x v="1731"/>
    <x v="69"/>
    <n v="6"/>
    <x v="32"/>
    <x v="3"/>
  </r>
  <r>
    <n v="2368"/>
    <n v="8401290"/>
    <x v="0"/>
    <s v="LS"/>
    <s v="3311 Santee Dr"/>
    <x v="11"/>
    <n v="5"/>
    <n v="3"/>
    <n v="0"/>
    <n v="2"/>
    <n v="2"/>
    <n v="1996"/>
    <n v="0.18099999999999999"/>
    <n v="2868"/>
    <n v="229.78"/>
    <n v="659000"/>
    <n v="229.78"/>
    <n v="659000"/>
    <n v="0"/>
    <n v="0"/>
    <x v="1"/>
    <x v="1"/>
    <x v="69"/>
    <n v="21"/>
    <x v="0"/>
    <x v="1"/>
  </r>
  <r>
    <n v="2369"/>
    <n v="6333444"/>
    <x v="0"/>
    <s v="N"/>
    <s v="3100 Lions Tail St"/>
    <x v="5"/>
    <n v="4"/>
    <n v="3"/>
    <n v="0"/>
    <n v="2"/>
    <n v="2"/>
    <n v="2020"/>
    <n v="0.10299999999999999"/>
    <n v="2345"/>
    <n v="233.43"/>
    <n v="547385"/>
    <n v="227.27"/>
    <n v="532950"/>
    <n v="-6.1599999999999966"/>
    <n v="-2.6389067386368488E-2"/>
    <x v="720"/>
    <x v="1732"/>
    <x v="69"/>
    <n v="10"/>
    <x v="28"/>
    <x v="17"/>
  </r>
  <r>
    <n v="2370"/>
    <n v="6626944"/>
    <x v="0"/>
    <s v="NW"/>
    <s v="9722 Meadowheath Dr"/>
    <x v="3"/>
    <n v="3"/>
    <n v="2"/>
    <n v="0"/>
    <n v="2"/>
    <n v="2"/>
    <n v="1982"/>
    <n v="0.182"/>
    <n v="1631"/>
    <n v="242.18"/>
    <n v="395000"/>
    <n v="223.79"/>
    <n v="365000"/>
    <n v="-18.390000000000015"/>
    <n v="-7.5935254769180005E-2"/>
    <x v="238"/>
    <x v="1733"/>
    <x v="69"/>
    <n v="8"/>
    <x v="2"/>
    <x v="45"/>
  </r>
  <r>
    <n v="2371"/>
    <n v="5556430"/>
    <x v="0"/>
    <s v="SWW"/>
    <s v="9517 Prescott Dr"/>
    <x v="15"/>
    <n v="3"/>
    <n v="2"/>
    <n v="0"/>
    <n v="2"/>
    <n v="1"/>
    <n v="2001"/>
    <n v="0.20300000000000001"/>
    <n v="2255"/>
    <n v="243.46"/>
    <n v="549000"/>
    <n v="329.49"/>
    <n v="743000"/>
    <n v="86.03"/>
    <n v="0.35336400230017251"/>
    <x v="721"/>
    <x v="1734"/>
    <x v="69"/>
    <n v="4"/>
    <x v="3"/>
    <x v="89"/>
  </r>
  <r>
    <n v="2372"/>
    <n v="7736920"/>
    <x v="0"/>
    <s v="NW"/>
    <s v="8813 BLACK OAK St"/>
    <x v="3"/>
    <n v="3"/>
    <n v="2"/>
    <n v="0"/>
    <n v="2"/>
    <n v="1"/>
    <n v="1984"/>
    <n v="0.19"/>
    <n v="1501"/>
    <n v="249.83"/>
    <n v="375000"/>
    <n v="279.81"/>
    <n v="420000"/>
    <n v="29.97999999999999"/>
    <n v="0.12000160108874029"/>
    <x v="8"/>
    <x v="569"/>
    <x v="69"/>
    <n v="4"/>
    <x v="4"/>
    <x v="7"/>
  </r>
  <r>
    <n v="2373"/>
    <n v="4590094"/>
    <x v="0"/>
    <n v="3"/>
    <s v="6208 Walnut Hills Dr"/>
    <x v="20"/>
    <n v="3"/>
    <n v="1"/>
    <n v="0"/>
    <n v="0"/>
    <n v="1"/>
    <n v="1954"/>
    <n v="0.26200000000000001"/>
    <n v="1278"/>
    <n v="250"/>
    <n v="319500"/>
    <n v="258.22000000000003"/>
    <n v="330000"/>
    <n v="8.2200000000000273"/>
    <n v="3.2880000000000111E-2"/>
    <x v="86"/>
    <x v="1735"/>
    <x v="69"/>
    <n v="53"/>
    <x v="70"/>
    <x v="4"/>
  </r>
  <r>
    <n v="2374"/>
    <n v="4236158"/>
    <x v="0"/>
    <s v="CLS"/>
    <s v="14324 Mowsbury Dr"/>
    <x v="27"/>
    <n v="3"/>
    <n v="2"/>
    <n v="0"/>
    <n v="2"/>
    <n v="1"/>
    <n v="2001"/>
    <n v="0.129"/>
    <n v="1356"/>
    <n v="257.37"/>
    <n v="349000"/>
    <n v="287.61"/>
    <n v="390000"/>
    <n v="30.240000000000009"/>
    <n v="0.11749621167968298"/>
    <x v="100"/>
    <x v="1736"/>
    <x v="69"/>
    <n v="9"/>
    <x v="21"/>
    <x v="2"/>
  </r>
  <r>
    <n v="2375"/>
    <n v="2871605"/>
    <x v="0"/>
    <s v="SWW"/>
    <s v="10920 Beachmont Ln"/>
    <x v="13"/>
    <n v="3"/>
    <n v="2"/>
    <n v="1"/>
    <n v="2"/>
    <n v="2"/>
    <n v="1998"/>
    <n v="0.17199999999999999"/>
    <n v="2671"/>
    <n v="262.07"/>
    <n v="700000"/>
    <n v="262.07"/>
    <n v="700000"/>
    <n v="0"/>
    <n v="0"/>
    <x v="1"/>
    <x v="1"/>
    <x v="69"/>
    <n v="0"/>
    <x v="1"/>
    <x v="1"/>
  </r>
  <r>
    <n v="2376"/>
    <n v="2109175"/>
    <x v="0"/>
    <s v="SWW"/>
    <s v="6600 Orchard Hill Dr"/>
    <x v="13"/>
    <n v="4"/>
    <n v="3"/>
    <n v="0"/>
    <n v="2"/>
    <n v="1"/>
    <n v="1998"/>
    <n v="0"/>
    <n v="2662"/>
    <n v="262.95999999999998"/>
    <n v="700000"/>
    <n v="319.68"/>
    <n v="851000"/>
    <n v="56.720000000000027"/>
    <n v="0.21569820505019788"/>
    <x v="662"/>
    <x v="1737"/>
    <x v="69"/>
    <n v="2"/>
    <x v="6"/>
    <x v="60"/>
  </r>
  <r>
    <n v="2377"/>
    <n v="5719518"/>
    <x v="0"/>
    <n v="3"/>
    <s v="1605 Westmoor Dr"/>
    <x v="20"/>
    <n v="2"/>
    <n v="2"/>
    <n v="0"/>
    <n v="1"/>
    <n v="1"/>
    <n v="1955"/>
    <n v="0.16800000000000001"/>
    <n v="1400"/>
    <n v="267.86"/>
    <n v="375000"/>
    <n v="325"/>
    <n v="455000"/>
    <n v="57.139999999999986"/>
    <n v="0.21332039124915994"/>
    <x v="181"/>
    <x v="1738"/>
    <x v="69"/>
    <n v="4"/>
    <x v="4"/>
    <x v="5"/>
  </r>
  <r>
    <n v="2378"/>
    <n v="9712655"/>
    <x v="0"/>
    <s v="LS"/>
    <s v="712 Crestone Stream Dr"/>
    <x v="11"/>
    <n v="5"/>
    <n v="3"/>
    <n v="2"/>
    <n v="3"/>
    <n v="2"/>
    <n v="2014"/>
    <n v="0.25700000000000001"/>
    <n v="3487"/>
    <n v="275.02"/>
    <n v="959000"/>
    <n v="271.01"/>
    <n v="945000"/>
    <n v="-4.0099999999999909"/>
    <n v="-1.4580757763071744E-2"/>
    <x v="150"/>
    <x v="1739"/>
    <x v="69"/>
    <n v="22"/>
    <x v="59"/>
    <x v="17"/>
  </r>
  <r>
    <n v="2379"/>
    <n v="2075420"/>
    <x v="0"/>
    <s v="NW"/>
    <s v="9202 Norchester Ct"/>
    <x v="3"/>
    <n v="4"/>
    <n v="3"/>
    <n v="0"/>
    <n v="2"/>
    <n v="2"/>
    <n v="1973"/>
    <n v="0.34899999999999998"/>
    <n v="1908"/>
    <n v="275.16000000000003"/>
    <n v="525000"/>
    <n v="332.81"/>
    <n v="635000"/>
    <n v="57.649999999999977"/>
    <n v="0.20951446431167312"/>
    <x v="558"/>
    <x v="1740"/>
    <x v="69"/>
    <n v="4"/>
    <x v="4"/>
    <x v="63"/>
  </r>
  <r>
    <n v="2380"/>
    <n v="3000683"/>
    <x v="0"/>
    <s v="SWE"/>
    <s v="3704 Lost Oasis Holw"/>
    <x v="13"/>
    <n v="4"/>
    <n v="2"/>
    <n v="1"/>
    <n v="3"/>
    <n v="2"/>
    <n v="1985"/>
    <n v="1"/>
    <n v="2876"/>
    <n v="276.43"/>
    <n v="795000"/>
    <n v="333.8"/>
    <n v="960000"/>
    <n v="57.370000000000005"/>
    <n v="0.20753897912672287"/>
    <x v="543"/>
    <x v="1741"/>
    <x v="69"/>
    <n v="5"/>
    <x v="4"/>
    <x v="73"/>
  </r>
  <r>
    <n v="2381"/>
    <n v="4998937"/>
    <x v="0"/>
    <s v="LS"/>
    <s v="5600 Traviston Ct"/>
    <x v="11"/>
    <n v="3"/>
    <n v="2"/>
    <n v="1"/>
    <n v="2"/>
    <n v="2"/>
    <n v="2018"/>
    <n v="0.17199999999999999"/>
    <n v="2324"/>
    <n v="279.69"/>
    <n v="650000"/>
    <n v="279.69"/>
    <n v="650000"/>
    <n v="0"/>
    <n v="0"/>
    <x v="1"/>
    <x v="1"/>
    <x v="69"/>
    <n v="0"/>
    <x v="1"/>
    <x v="1"/>
  </r>
  <r>
    <n v="2382"/>
    <n v="5324157"/>
    <x v="0"/>
    <s v="2N"/>
    <s v="11610 Pearwood Pl"/>
    <x v="19"/>
    <n v="2"/>
    <n v="2"/>
    <n v="0"/>
    <n v="1"/>
    <n v="1"/>
    <n v="1983"/>
    <n v="8.8999999999999996E-2"/>
    <n v="1064"/>
    <n v="281.86"/>
    <n v="299900"/>
    <n v="310.14999999999998"/>
    <n v="330000"/>
    <n v="28.289999999999964"/>
    <n v="0.10036897750656341"/>
    <x v="112"/>
    <x v="307"/>
    <x v="69"/>
    <n v="7"/>
    <x v="11"/>
    <x v="9"/>
  </r>
  <r>
    <n v="2383"/>
    <n v="7980274"/>
    <x v="0"/>
    <s v="W"/>
    <s v="3904 Gaines Ct"/>
    <x v="17"/>
    <n v="4"/>
    <n v="2"/>
    <n v="1"/>
    <n v="2"/>
    <n v="2"/>
    <n v="1996"/>
    <n v="0.127"/>
    <n v="2861"/>
    <n v="288.36"/>
    <n v="825000"/>
    <n v="289.76"/>
    <n v="829000"/>
    <n v="1.3999999999999773"/>
    <n v="4.85504230822575E-3"/>
    <x v="134"/>
    <x v="1742"/>
    <x v="69"/>
    <n v="6"/>
    <x v="32"/>
    <x v="12"/>
  </r>
  <r>
    <n v="2384"/>
    <n v="3299040"/>
    <x v="0"/>
    <n v="2"/>
    <s v="8416 Briarwood Ln"/>
    <x v="25"/>
    <n v="3"/>
    <n v="1"/>
    <n v="1"/>
    <n v="0"/>
    <n v="1"/>
    <n v="1961"/>
    <n v="0.20200000000000001"/>
    <n v="1547"/>
    <n v="290.89"/>
    <n v="450000"/>
    <n v="329.67"/>
    <n v="510000"/>
    <n v="38.78000000000003"/>
    <n v="0.13331499879679615"/>
    <x v="74"/>
    <x v="575"/>
    <x v="69"/>
    <n v="2"/>
    <x v="6"/>
    <x v="30"/>
  </r>
  <r>
    <n v="2385"/>
    <n v="7004132"/>
    <x v="0"/>
    <s v="NE"/>
    <s v="1002 Berrywood Dr"/>
    <x v="10"/>
    <n v="3"/>
    <n v="2"/>
    <n v="0"/>
    <n v="2"/>
    <n v="1"/>
    <n v="1969"/>
    <n v="0.23400000000000001"/>
    <n v="1516"/>
    <n v="302.77"/>
    <n v="459000"/>
    <n v="299.74"/>
    <n v="454410"/>
    <n v="-3.0299999999999727"/>
    <n v="-1.0007596525415243E-2"/>
    <x v="722"/>
    <x v="696"/>
    <x v="69"/>
    <n v="47"/>
    <x v="37"/>
    <x v="6"/>
  </r>
  <r>
    <n v="2386"/>
    <n v="9763674"/>
    <x v="0"/>
    <s v="UT"/>
    <s v="905 E 38th St"/>
    <x v="32"/>
    <n v="3"/>
    <n v="1"/>
    <n v="0"/>
    <n v="0"/>
    <n v="1"/>
    <n v="1937"/>
    <n v="0.18"/>
    <n v="2470"/>
    <n v="303.24"/>
    <n v="749000"/>
    <n v="317.81"/>
    <n v="785000"/>
    <n v="14.569999999999993"/>
    <n v="4.8047750956338189E-2"/>
    <x v="148"/>
    <x v="1743"/>
    <x v="69"/>
    <n v="8"/>
    <x v="2"/>
    <x v="20"/>
  </r>
  <r>
    <n v="2387"/>
    <n v="2260084"/>
    <x v="0"/>
    <s v="NW"/>
    <s v="9503 Winding Oak Trl"/>
    <x v="18"/>
    <n v="4"/>
    <n v="2"/>
    <n v="0"/>
    <n v="2"/>
    <n v="1"/>
    <n v="1982"/>
    <n v="0.39400000000000002"/>
    <n v="2315"/>
    <n v="313.17"/>
    <n v="725000"/>
    <n v="377.97"/>
    <n v="875000"/>
    <n v="64.800000000000011"/>
    <n v="0.20691637129993298"/>
    <x v="411"/>
    <x v="1421"/>
    <x v="69"/>
    <n v="4"/>
    <x v="3"/>
    <x v="60"/>
  </r>
  <r>
    <n v="2388"/>
    <n v="6948678"/>
    <x v="0"/>
    <n v="3"/>
    <s v="3117 E 51st St #1"/>
    <x v="20"/>
    <n v="4"/>
    <n v="3"/>
    <n v="1"/>
    <n v="2"/>
    <n v="3"/>
    <n v="2021"/>
    <n v="5.2999999999999999E-2"/>
    <n v="2100"/>
    <n v="321.43"/>
    <n v="675000"/>
    <n v="326.19"/>
    <n v="685000"/>
    <n v="4.7599999999999909"/>
    <n v="1.4808823071897429E-2"/>
    <x v="4"/>
    <x v="1744"/>
    <x v="69"/>
    <n v="8"/>
    <x v="11"/>
    <x v="4"/>
  </r>
  <r>
    <n v="2389"/>
    <n v="1018022"/>
    <x v="0"/>
    <s v="1N"/>
    <s v="6710 Beauford Dr"/>
    <x v="18"/>
    <n v="3"/>
    <n v="2"/>
    <n v="1"/>
    <n v="2"/>
    <s v="M"/>
    <n v="1984"/>
    <n v="1.3919999999999999"/>
    <n v="3526"/>
    <n v="326.14999999999998"/>
    <n v="1150000"/>
    <n v="294.95"/>
    <n v="1040000"/>
    <n v="-31.199999999999989"/>
    <n v="-9.5661505442281136E-2"/>
    <x v="723"/>
    <x v="1745"/>
    <x v="69"/>
    <n v="2"/>
    <x v="6"/>
    <x v="61"/>
  </r>
  <r>
    <n v="2390"/>
    <n v="3766865"/>
    <x v="0"/>
    <s v="10N"/>
    <s v="6512 Starstreak Dr"/>
    <x v="31"/>
    <n v="4"/>
    <n v="2"/>
    <n v="0"/>
    <n v="2"/>
    <n v="1"/>
    <n v="1976"/>
    <n v="0.22600000000000001"/>
    <n v="1404"/>
    <n v="327.64"/>
    <n v="460000"/>
    <n v="338.32"/>
    <n v="475000"/>
    <n v="10.680000000000007"/>
    <n v="3.2596752533268242E-2"/>
    <x v="31"/>
    <x v="1746"/>
    <x v="69"/>
    <n v="3"/>
    <x v="3"/>
    <x v="8"/>
  </r>
  <r>
    <n v="2391"/>
    <n v="5936779"/>
    <x v="0"/>
    <n v="5"/>
    <s v="4905 Prock Ln"/>
    <x v="21"/>
    <n v="4"/>
    <n v="1"/>
    <n v="0"/>
    <n v="0"/>
    <n v="1"/>
    <n v="1947"/>
    <n v="0.34200000000000003"/>
    <n v="1216"/>
    <n v="328.95"/>
    <n v="400000"/>
    <n v="328.95"/>
    <n v="400000"/>
    <n v="0"/>
    <n v="0"/>
    <x v="1"/>
    <x v="1"/>
    <x v="69"/>
    <n v="63"/>
    <x v="26"/>
    <x v="1"/>
  </r>
  <r>
    <n v="2392"/>
    <n v="4314343"/>
    <x v="0"/>
    <s v="1A"/>
    <s v="4121 Honeycomb Rock Cir"/>
    <x v="34"/>
    <n v="4"/>
    <n v="2"/>
    <n v="0"/>
    <n v="2"/>
    <n v="1"/>
    <n v="1965"/>
    <n v="0.22600000000000001"/>
    <n v="2641"/>
    <n v="335.1"/>
    <n v="885000"/>
    <n v="359.71"/>
    <n v="950000"/>
    <n v="24.609999999999957"/>
    <n v="7.3440763951059251E-2"/>
    <x v="192"/>
    <x v="1747"/>
    <x v="69"/>
    <n v="4"/>
    <x v="3"/>
    <x v="44"/>
  </r>
  <r>
    <n v="2393"/>
    <n v="1676498"/>
    <x v="0"/>
    <n v="5"/>
    <s v="1415 S Redondo Dr"/>
    <x v="21"/>
    <n v="3"/>
    <n v="1"/>
    <n v="0"/>
    <n v="0"/>
    <n v="1"/>
    <n v="1962"/>
    <n v="0.16400000000000001"/>
    <n v="840"/>
    <n v="355.95"/>
    <n v="299000"/>
    <n v="413.1"/>
    <n v="347000"/>
    <n v="57.150000000000034"/>
    <n v="0.16055625790139075"/>
    <x v="225"/>
    <x v="1748"/>
    <x v="69"/>
    <n v="8"/>
    <x v="2"/>
    <x v="15"/>
  </r>
  <r>
    <n v="2394"/>
    <n v="3465550"/>
    <x v="0"/>
    <n v="2"/>
    <s v="8309 Renton Dr"/>
    <x v="25"/>
    <n v="4"/>
    <n v="3"/>
    <n v="0"/>
    <n v="0"/>
    <n v="1"/>
    <n v="1967"/>
    <n v="0.17899999999999999"/>
    <n v="1590"/>
    <n v="370.44"/>
    <n v="589000"/>
    <n v="370.44"/>
    <n v="589000"/>
    <n v="0"/>
    <n v="0"/>
    <x v="1"/>
    <x v="1"/>
    <x v="69"/>
    <n v="6"/>
    <x v="16"/>
    <x v="1"/>
  </r>
  <r>
    <n v="2395"/>
    <n v="2581520"/>
    <x v="0"/>
    <n v="5"/>
    <s v="1406 E M Franklin Ave #2"/>
    <x v="21"/>
    <n v="3"/>
    <n v="2"/>
    <n v="1"/>
    <n v="1"/>
    <n v="2"/>
    <n v="2020"/>
    <n v="0.16700000000000001"/>
    <n v="1270"/>
    <n v="374.8"/>
    <n v="476000"/>
    <n v="385.83"/>
    <n v="490000"/>
    <n v="11.029999999999973"/>
    <n v="2.9429028815368123E-2"/>
    <x v="724"/>
    <x v="101"/>
    <x v="69"/>
    <n v="25"/>
    <x v="36"/>
    <x v="8"/>
  </r>
  <r>
    <n v="2396"/>
    <n v="1567890"/>
    <x v="0"/>
    <s v="8W"/>
    <s v="307 N Commons Ford Rd"/>
    <x v="36"/>
    <n v="4"/>
    <n v="3"/>
    <n v="1"/>
    <n v="2"/>
    <n v="2"/>
    <n v="1961"/>
    <n v="5.2110000000000003"/>
    <n v="4933"/>
    <n v="380.09"/>
    <n v="1875000"/>
    <n v="354.75"/>
    <n v="1750000"/>
    <n v="-25.339999999999975"/>
    <n v="-6.6668420637217438E-2"/>
    <x v="78"/>
    <x v="188"/>
    <x v="69"/>
    <n v="44"/>
    <x v="40"/>
    <x v="31"/>
  </r>
  <r>
    <n v="2397"/>
    <n v="3091981"/>
    <x v="0"/>
    <s v="NW"/>
    <s v="11407 Sierra Blanca St"/>
    <x v="2"/>
    <n v="3"/>
    <n v="2"/>
    <n v="1"/>
    <n v="4"/>
    <n v="1"/>
    <n v="1980"/>
    <n v="0.92700000000000005"/>
    <n v="2483"/>
    <n v="382.2"/>
    <n v="949000"/>
    <n v="392.67"/>
    <n v="975000"/>
    <n v="10.470000000000027"/>
    <n v="2.7394034536891751E-2"/>
    <x v="92"/>
    <x v="727"/>
    <x v="69"/>
    <n v="8"/>
    <x v="2"/>
    <x v="19"/>
  </r>
  <r>
    <n v="2398"/>
    <n v="5511832"/>
    <x v="0"/>
    <s v="10N"/>
    <s v="5919 Idlewood Cv"/>
    <x v="31"/>
    <n v="3"/>
    <n v="1"/>
    <n v="0"/>
    <n v="0"/>
    <n v="1"/>
    <n v="1974"/>
    <n v="0.16"/>
    <n v="902"/>
    <n v="382.48"/>
    <n v="345000"/>
    <n v="430.82"/>
    <n v="388600"/>
    <n v="48.339999999999975"/>
    <n v="0.12638569336958788"/>
    <x v="725"/>
    <x v="1749"/>
    <x v="69"/>
    <n v="9"/>
    <x v="21"/>
    <x v="7"/>
  </r>
  <r>
    <n v="2399"/>
    <n v="3098063"/>
    <x v="0"/>
    <s v="10S"/>
    <s v="7606 Latta Dr"/>
    <x v="15"/>
    <n v="3"/>
    <n v="2"/>
    <n v="1"/>
    <n v="0"/>
    <n v="2"/>
    <n v="2001"/>
    <n v="2.9350000000000001"/>
    <n v="2080"/>
    <n v="384.13"/>
    <n v="799000"/>
    <n v="432.69"/>
    <n v="900000"/>
    <n v="48.56"/>
    <n v="0.12641553640694558"/>
    <x v="550"/>
    <x v="1272"/>
    <x v="69"/>
    <n v="5"/>
    <x v="4"/>
    <x v="14"/>
  </r>
  <r>
    <n v="2400"/>
    <n v="1021479"/>
    <x v="0"/>
    <n v="6"/>
    <s v="2631 Kinney Oaks Ct"/>
    <x v="26"/>
    <n v="3"/>
    <n v="2"/>
    <n v="0"/>
    <n v="1"/>
    <n v="1"/>
    <n v="2001"/>
    <n v="7.6999999999999999E-2"/>
    <n v="1692"/>
    <n v="384.16"/>
    <n v="650000"/>
    <n v="451.88"/>
    <n v="764580"/>
    <n v="67.71999999999997"/>
    <n v="0.17628071636817982"/>
    <x v="726"/>
    <x v="1750"/>
    <x v="69"/>
    <n v="5"/>
    <x v="16"/>
    <x v="49"/>
  </r>
  <r>
    <n v="2401"/>
    <n v="1240835"/>
    <x v="0"/>
    <s v="8E"/>
    <s v="18 Treemont Dr"/>
    <x v="23"/>
    <n v="5"/>
    <n v="4"/>
    <n v="1"/>
    <n v="2"/>
    <n v="3"/>
    <n v="2007"/>
    <n v="0.11600000000000001"/>
    <n v="3618"/>
    <n v="386.95"/>
    <n v="1400000"/>
    <n v="359.31"/>
    <n v="1300000"/>
    <n v="-27.639999999999986"/>
    <n v="-7.14304173665848E-2"/>
    <x v="58"/>
    <x v="1072"/>
    <x v="69"/>
    <n v="8"/>
    <x v="2"/>
    <x v="27"/>
  </r>
  <r>
    <n v="2402"/>
    <n v="4548144"/>
    <x v="0"/>
    <n v="5"/>
    <s v="2812 Oak Springs Dr #1"/>
    <x v="24"/>
    <n v="3"/>
    <n v="3"/>
    <n v="0"/>
    <n v="2"/>
    <n v="2"/>
    <n v="2019"/>
    <n v="0.18"/>
    <n v="1776"/>
    <n v="394.14"/>
    <n v="700000"/>
    <n v="411.04"/>
    <n v="730000"/>
    <n v="16.900000000000034"/>
    <n v="4.2878165118993339E-2"/>
    <x v="10"/>
    <x v="986"/>
    <x v="69"/>
    <n v="2"/>
    <x v="6"/>
    <x v="9"/>
  </r>
  <r>
    <n v="2403"/>
    <n v="8788577"/>
    <x v="0"/>
    <s v="LS"/>
    <s v="109 Neville Wood Ct"/>
    <x v="11"/>
    <n v="5"/>
    <n v="4"/>
    <n v="0"/>
    <n v="3"/>
    <n v="2"/>
    <n v="2004"/>
    <n v="0.376"/>
    <n v="5274"/>
    <n v="407.66"/>
    <n v="2150000"/>
    <n v="379.22"/>
    <n v="2000000"/>
    <n v="-28.439999999999998"/>
    <n v="-6.976401903547072E-2"/>
    <x v="727"/>
    <x v="1093"/>
    <x v="69"/>
    <n v="10"/>
    <x v="28"/>
    <x v="86"/>
  </r>
  <r>
    <n v="2404"/>
    <n v="6222858"/>
    <x v="0"/>
    <s v="1B"/>
    <s v="2406 Bowman Ave"/>
    <x v="37"/>
    <n v="5"/>
    <n v="4"/>
    <n v="0"/>
    <n v="2"/>
    <n v="2"/>
    <n v="1948"/>
    <n v="0.222"/>
    <n v="3360"/>
    <n v="409.23"/>
    <n v="1375000"/>
    <n v="565.48"/>
    <n v="1900000"/>
    <n v="156.25"/>
    <n v="0.38181462747110423"/>
    <x v="728"/>
    <x v="1751"/>
    <x v="69"/>
    <n v="3"/>
    <x v="3"/>
    <x v="90"/>
  </r>
  <r>
    <n v="2405"/>
    <n v="2562493"/>
    <x v="0"/>
    <s v="8W"/>
    <s v="1207 Miami Dr"/>
    <x v="36"/>
    <n v="4"/>
    <n v="2"/>
    <n v="1"/>
    <n v="2"/>
    <n v="2"/>
    <n v="1994"/>
    <n v="0.30099999999999999"/>
    <n v="1902"/>
    <n v="414.83"/>
    <n v="789000"/>
    <n v="417.98"/>
    <n v="795000"/>
    <n v="3.1500000000000341"/>
    <n v="7.5934720246848934E-3"/>
    <x v="94"/>
    <x v="1752"/>
    <x v="69"/>
    <n v="4"/>
    <x v="3"/>
    <x v="12"/>
  </r>
  <r>
    <n v="2406"/>
    <n v="1995025"/>
    <x v="0"/>
    <n v="4"/>
    <s v="4510 Bull Creek Rd"/>
    <x v="34"/>
    <n v="4"/>
    <n v="2"/>
    <n v="0"/>
    <n v="2"/>
    <n v="1"/>
    <n v="1951"/>
    <n v="0.214"/>
    <n v="2134"/>
    <n v="433.46"/>
    <n v="925000"/>
    <n v="461.57"/>
    <n v="985000"/>
    <n v="28.110000000000014"/>
    <n v="6.4850274535135921E-2"/>
    <x v="74"/>
    <x v="1753"/>
    <x v="69"/>
    <n v="3"/>
    <x v="3"/>
    <x v="30"/>
  </r>
  <r>
    <n v="2407"/>
    <n v="7819797"/>
    <x v="0"/>
    <n v="5"/>
    <s v="1100 Brass St #1"/>
    <x v="24"/>
    <n v="3"/>
    <n v="3"/>
    <n v="1"/>
    <n v="1"/>
    <n v="3"/>
    <n v="2021"/>
    <n v="0.16500000000000001"/>
    <n v="2242"/>
    <n v="439.34"/>
    <n v="985000"/>
    <n v="446.03"/>
    <n v="1000000"/>
    <n v="6.6899999999999977"/>
    <n v="1.522738653434697E-2"/>
    <x v="31"/>
    <x v="1754"/>
    <x v="69"/>
    <n v="4"/>
    <x v="4"/>
    <x v="8"/>
  </r>
  <r>
    <n v="2408"/>
    <n v="3140638"/>
    <x v="0"/>
    <n v="6"/>
    <s v="4204 Clawson Rd"/>
    <x v="26"/>
    <n v="2"/>
    <n v="1"/>
    <n v="0"/>
    <n v="0"/>
    <n v="1"/>
    <n v="1935"/>
    <n v="0.24199999999999999"/>
    <n v="1288"/>
    <n v="440.61"/>
    <n v="567500"/>
    <n v="411.49"/>
    <n v="530000"/>
    <n v="-29.120000000000005"/>
    <n v="-6.6090193141326803E-2"/>
    <x v="55"/>
    <x v="1755"/>
    <x v="69"/>
    <n v="22"/>
    <x v="200"/>
    <x v="26"/>
  </r>
  <r>
    <n v="2409"/>
    <n v="9250492"/>
    <x v="0"/>
    <s v="1B"/>
    <s v="4904 BALCONES Dr"/>
    <x v="34"/>
    <n v="4"/>
    <n v="3"/>
    <n v="1"/>
    <n v="2"/>
    <n v="2"/>
    <n v="2008"/>
    <n v="0.43"/>
    <n v="3733"/>
    <n v="454.06"/>
    <n v="1695000"/>
    <n v="442"/>
    <n v="1650000"/>
    <n v="-12.060000000000002"/>
    <n v="-2.6560366471391452E-2"/>
    <x v="244"/>
    <x v="1756"/>
    <x v="69"/>
    <n v="111"/>
    <x v="118"/>
    <x v="40"/>
  </r>
  <r>
    <n v="2410"/>
    <n v="9555739"/>
    <x v="0"/>
    <n v="3"/>
    <s v="2933 Eckert St"/>
    <x v="38"/>
    <n v="2"/>
    <n v="1"/>
    <n v="0"/>
    <n v="1"/>
    <n v="1"/>
    <n v="1948"/>
    <n v="0.14799999999999999"/>
    <n v="766"/>
    <n v="456.92"/>
    <n v="350000"/>
    <n v="626.63"/>
    <n v="480000"/>
    <n v="169.70999999999998"/>
    <n v="0.3714216930753742"/>
    <x v="407"/>
    <x v="1757"/>
    <x v="69"/>
    <n v="2"/>
    <x v="6"/>
    <x v="58"/>
  </r>
  <r>
    <n v="2411"/>
    <n v="3319548"/>
    <x v="0"/>
    <s v="1B"/>
    <s v="3210 Funston St"/>
    <x v="37"/>
    <n v="2"/>
    <n v="1"/>
    <n v="0"/>
    <n v="0"/>
    <n v="1"/>
    <n v="1948"/>
    <n v="0.152"/>
    <n v="1304"/>
    <n v="460.05"/>
    <n v="599900"/>
    <n v="456.29"/>
    <n v="595000"/>
    <n v="-3.7599999999999909"/>
    <n v="-8.1730246712313683E-3"/>
    <x v="137"/>
    <x v="1758"/>
    <x v="69"/>
    <n v="42"/>
    <x v="40"/>
    <x v="6"/>
  </r>
  <r>
    <n v="2412"/>
    <n v="8333165"/>
    <x v="0"/>
    <n v="2"/>
    <s v="6518 Laird Dr"/>
    <x v="25"/>
    <n v="3"/>
    <n v="2"/>
    <n v="0"/>
    <n v="1"/>
    <n v="1"/>
    <n v="1961"/>
    <n v="0.14399999999999999"/>
    <n v="1231"/>
    <n v="467.1"/>
    <n v="575000"/>
    <n v="528.03"/>
    <n v="650000"/>
    <n v="60.92999999999995"/>
    <n v="0.1304431599229286"/>
    <x v="116"/>
    <x v="909"/>
    <x v="69"/>
    <n v="3"/>
    <x v="3"/>
    <x v="23"/>
  </r>
  <r>
    <n v="2413"/>
    <n v="9459341"/>
    <x v="0"/>
    <n v="7"/>
    <s v="2802 Cedarview Dr"/>
    <x v="26"/>
    <n v="3"/>
    <n v="2"/>
    <n v="0"/>
    <n v="2"/>
    <n v="1"/>
    <n v="1956"/>
    <n v="0.30299999999999999"/>
    <n v="2120"/>
    <n v="471.7"/>
    <n v="999999"/>
    <n v="617.91999999999996"/>
    <n v="1310000"/>
    <n v="146.21999999999997"/>
    <n v="0.30998516005935972"/>
    <x v="729"/>
    <x v="1759"/>
    <x v="69"/>
    <n v="6"/>
    <x v="32"/>
    <x v="91"/>
  </r>
  <r>
    <n v="2414"/>
    <n v="5092933"/>
    <x v="0"/>
    <n v="2"/>
    <s v="1413 Karen Ave #2"/>
    <x v="25"/>
    <n v="2"/>
    <n v="2"/>
    <n v="1"/>
    <n v="1"/>
    <n v="2"/>
    <n v="2021"/>
    <n v="8.5000000000000006E-2"/>
    <n v="1100"/>
    <n v="477.27"/>
    <n v="525000"/>
    <n v="477.27"/>
    <n v="525000"/>
    <n v="0"/>
    <n v="0"/>
    <x v="1"/>
    <x v="1"/>
    <x v="69"/>
    <n v="0"/>
    <x v="1"/>
    <x v="1"/>
  </r>
  <r>
    <n v="2415"/>
    <n v="6008858"/>
    <x v="0"/>
    <n v="2"/>
    <s v="8402 Bowling Green Dr #B"/>
    <x v="25"/>
    <n v="2"/>
    <n v="2"/>
    <n v="1"/>
    <n v="1"/>
    <n v="2"/>
    <n v="2021"/>
    <n v="0.14499999999999999"/>
    <n v="925"/>
    <n v="496.22"/>
    <n v="459000"/>
    <n v="540.54"/>
    <n v="500000"/>
    <n v="44.319999999999936"/>
    <n v="8.9315223086534071E-2"/>
    <x v="100"/>
    <x v="1386"/>
    <x v="69"/>
    <n v="2"/>
    <x v="6"/>
    <x v="2"/>
  </r>
  <r>
    <n v="2416"/>
    <n v="1277498"/>
    <x v="0"/>
    <s v="1B"/>
    <s v="1616 W 12th St"/>
    <x v="37"/>
    <n v="2"/>
    <n v="1"/>
    <n v="0"/>
    <n v="1"/>
    <n v="2"/>
    <n v="1942"/>
    <n v="7.2999999999999995E-2"/>
    <n v="1341"/>
    <n v="540.64"/>
    <n v="725000"/>
    <n v="518.27"/>
    <n v="695000"/>
    <n v="-22.370000000000005"/>
    <n v="-4.1376886652855882E-2"/>
    <x v="238"/>
    <x v="1760"/>
    <x v="69"/>
    <n v="17"/>
    <x v="19"/>
    <x v="45"/>
  </r>
  <r>
    <n v="2417"/>
    <n v="1625343"/>
    <x v="0"/>
    <s v="RN"/>
    <s v="7040 Comanche Trl"/>
    <x v="29"/>
    <n v="3"/>
    <n v="2"/>
    <n v="1"/>
    <n v="2"/>
    <n v="2"/>
    <n v="1978"/>
    <n v="0.47499999999999998"/>
    <n v="2298"/>
    <n v="543.95000000000005"/>
    <n v="1250000"/>
    <n v="522.19000000000005"/>
    <n v="1200000"/>
    <n v="-21.759999999999991"/>
    <n v="-4.0003676808530175E-2"/>
    <x v="28"/>
    <x v="533"/>
    <x v="69"/>
    <n v="5"/>
    <x v="16"/>
    <x v="18"/>
  </r>
  <r>
    <n v="2418"/>
    <n v="9520609"/>
    <x v="0"/>
    <s v="DT"/>
    <s v="1818 Vance Cir"/>
    <x v="44"/>
    <n v="2"/>
    <n v="2"/>
    <n v="1"/>
    <n v="1"/>
    <n v="2"/>
    <n v="1953"/>
    <n v="0.377"/>
    <n v="1554"/>
    <n v="575.92999999999995"/>
    <n v="895000"/>
    <n v="519.34"/>
    <n v="807050"/>
    <n v="-56.589999999999918"/>
    <n v="-9.8258468911152266E-2"/>
    <x v="730"/>
    <x v="1761"/>
    <x v="69"/>
    <n v="255"/>
    <x v="201"/>
    <x v="55"/>
  </r>
  <r>
    <n v="2419"/>
    <n v="9900255"/>
    <x v="0"/>
    <n v="3"/>
    <s v="2107 Maple Ave"/>
    <x v="38"/>
    <n v="2"/>
    <n v="1"/>
    <n v="0"/>
    <n v="0"/>
    <n v="1"/>
    <n v="1959"/>
    <n v="0"/>
    <n v="750"/>
    <n v="665.33"/>
    <n v="499000"/>
    <n v="733.33"/>
    <n v="550000"/>
    <n v="68"/>
    <n v="0.10220492086633699"/>
    <x v="210"/>
    <x v="1274"/>
    <x v="69"/>
    <n v="2"/>
    <x v="6"/>
    <x v="15"/>
  </r>
  <r>
    <n v="2420"/>
    <n v="5103543"/>
    <x v="0"/>
    <n v="6"/>
    <s v="108 W Live Oak St"/>
    <x v="26"/>
    <n v="2"/>
    <n v="2"/>
    <n v="0"/>
    <n v="0"/>
    <n v="1"/>
    <n v="1938"/>
    <n v="9.5000000000000001E-2"/>
    <n v="956"/>
    <n v="784.52"/>
    <n v="750000"/>
    <n v="726.99"/>
    <n v="695000"/>
    <n v="-57.529999999999973"/>
    <n v="-7.3331463825013987E-2"/>
    <x v="731"/>
    <x v="1762"/>
    <x v="69"/>
    <n v="13"/>
    <x v="30"/>
    <x v="35"/>
  </r>
  <r>
    <n v="2421"/>
    <n v="1488783"/>
    <x v="0"/>
    <s v="HD"/>
    <s v="12975 Trails End"/>
    <x v="7"/>
    <n v="2"/>
    <n v="2"/>
    <n v="1"/>
    <n v="0"/>
    <n v="1"/>
    <n v="1978"/>
    <n v="13.125999999999999"/>
    <n v="1802"/>
    <n v="835.18"/>
    <n v="1505000"/>
    <n v="776.91"/>
    <n v="1400000"/>
    <n v="-58.269999999999982"/>
    <n v="-6.9769391029478656E-2"/>
    <x v="17"/>
    <x v="1093"/>
    <x v="69"/>
    <n v="81"/>
    <x v="159"/>
    <x v="13"/>
  </r>
  <r>
    <n v="2422"/>
    <n v="9663092"/>
    <x v="0"/>
    <s v="SC"/>
    <s v="8209 Bestride Bnd"/>
    <x v="8"/>
    <n v="4"/>
    <n v="3"/>
    <n v="0"/>
    <n v="3"/>
    <n v="1"/>
    <n v="2019"/>
    <n v="0"/>
    <n v="2502"/>
    <n v="189.85"/>
    <n v="475000"/>
    <n v="239.81"/>
    <n v="600000"/>
    <n v="49.960000000000008"/>
    <n v="0.26315512246510409"/>
    <x v="517"/>
    <x v="1763"/>
    <x v="70"/>
    <n v="3"/>
    <x v="3"/>
    <x v="68"/>
  </r>
  <r>
    <n v="2423"/>
    <n v="2015789"/>
    <x v="0"/>
    <s v="NE"/>
    <s v="11232 Dunlop Ter"/>
    <x v="28"/>
    <n v="4"/>
    <n v="2"/>
    <n v="1"/>
    <n v="2"/>
    <n v="2"/>
    <n v="2015"/>
    <n v="0.13800000000000001"/>
    <n v="2587"/>
    <n v="134.52000000000001"/>
    <n v="348000"/>
    <n v="161.96"/>
    <n v="419000"/>
    <n v="27.439999999999998"/>
    <n v="0.20398453761522448"/>
    <x v="250"/>
    <x v="1764"/>
    <x v="71"/>
    <n v="1"/>
    <x v="5"/>
    <x v="21"/>
  </r>
  <r>
    <n v="2424"/>
    <n v="5060405"/>
    <x v="0"/>
    <s v="SWE"/>
    <s v="2017 Boyds Way"/>
    <x v="9"/>
    <n v="4"/>
    <n v="2"/>
    <n v="1"/>
    <n v="2"/>
    <n v="2"/>
    <n v="2006"/>
    <n v="0.11899999999999999"/>
    <n v="2444"/>
    <n v="153.44"/>
    <n v="375000"/>
    <n v="185.76"/>
    <n v="454000"/>
    <n v="32.319999999999993"/>
    <n v="0.2106360792492179"/>
    <x v="732"/>
    <x v="1765"/>
    <x v="71"/>
    <n v="4"/>
    <x v="3"/>
    <x v="5"/>
  </r>
  <r>
    <n v="2425"/>
    <n v="1091030"/>
    <x v="0"/>
    <n v="11"/>
    <s v="7412 Janes Ranch Rd"/>
    <x v="8"/>
    <n v="3"/>
    <n v="2"/>
    <n v="1"/>
    <n v="2"/>
    <n v="2"/>
    <n v="2016"/>
    <n v="0.154"/>
    <n v="2930"/>
    <n v="153.58000000000001"/>
    <n v="450000"/>
    <n v="174.06"/>
    <n v="510000"/>
    <n v="20.47999999999999"/>
    <n v="0.13335069670530009"/>
    <x v="74"/>
    <x v="575"/>
    <x v="71"/>
    <n v="4"/>
    <x v="4"/>
    <x v="30"/>
  </r>
  <r>
    <n v="2426"/>
    <n v="4112327"/>
    <x v="0"/>
    <s v="10S"/>
    <s v="8417 Steamline Cir"/>
    <x v="31"/>
    <n v="3"/>
    <n v="2"/>
    <n v="1"/>
    <n v="2"/>
    <n v="2"/>
    <n v="2001"/>
    <n v="0.184"/>
    <n v="2526"/>
    <n v="158.35"/>
    <n v="400000"/>
    <n v="182.11"/>
    <n v="460000"/>
    <n v="23.760000000000019"/>
    <n v="0.15004736343542799"/>
    <x v="74"/>
    <x v="960"/>
    <x v="71"/>
    <n v="3"/>
    <x v="3"/>
    <x v="30"/>
  </r>
  <r>
    <n v="2427"/>
    <n v="5343053"/>
    <x v="0"/>
    <s v="RRW"/>
    <s v="15600 Interlachen Dr"/>
    <x v="27"/>
    <n v="4"/>
    <n v="2"/>
    <n v="1"/>
    <n v="2"/>
    <n v="2"/>
    <n v="2005"/>
    <n v="0.13500000000000001"/>
    <n v="3667"/>
    <n v="163.59"/>
    <n v="599900"/>
    <n v="201.12"/>
    <n v="737500"/>
    <n v="37.53"/>
    <n v="0.22941500091692646"/>
    <x v="733"/>
    <x v="1766"/>
    <x v="71"/>
    <n v="4"/>
    <x v="4"/>
    <x v="70"/>
  </r>
  <r>
    <n v="2428"/>
    <n v="5443532"/>
    <x v="0"/>
    <s v="NE"/>
    <s v="6217 Adair Dr"/>
    <x v="28"/>
    <n v="3"/>
    <n v="2"/>
    <n v="0"/>
    <n v="2"/>
    <n v="1"/>
    <n v="2015"/>
    <n v="0.14599999999999999"/>
    <n v="1670"/>
    <n v="185.63"/>
    <n v="310000"/>
    <n v="185.03"/>
    <n v="309000"/>
    <n v="-0.59999999999999432"/>
    <n v="-3.2322361687226976E-3"/>
    <x v="254"/>
    <x v="1767"/>
    <x v="71"/>
    <n v="9"/>
    <x v="21"/>
    <x v="1"/>
  </r>
  <r>
    <n v="2429"/>
    <n v="1141597"/>
    <x v="0"/>
    <s v="RRW"/>
    <s v="8900 Pocono Cv"/>
    <x v="27"/>
    <n v="4"/>
    <n v="2"/>
    <n v="0"/>
    <n v="0"/>
    <n v="1"/>
    <n v="1984"/>
    <n v="0.14699999999999999"/>
    <n v="1437"/>
    <n v="187.2"/>
    <n v="269000"/>
    <n v="238.34"/>
    <n v="342500"/>
    <n v="51.140000000000015"/>
    <n v="0.27318376068376077"/>
    <x v="734"/>
    <x v="1768"/>
    <x v="71"/>
    <n v="2"/>
    <x v="6"/>
    <x v="23"/>
  </r>
  <r>
    <n v="2430"/>
    <n v="9254321"/>
    <x v="0"/>
    <s v="RRW"/>
    <s v="9520 Morgan Creek Dr"/>
    <x v="27"/>
    <n v="3"/>
    <n v="2"/>
    <n v="0"/>
    <n v="2"/>
    <n v="1"/>
    <n v="2002"/>
    <n v="0.18"/>
    <n v="2281"/>
    <n v="201.67"/>
    <n v="460000"/>
    <n v="252.08"/>
    <n v="575000"/>
    <n v="50.410000000000025"/>
    <n v="0.24996281053205746"/>
    <x v="582"/>
    <x v="1769"/>
    <x v="71"/>
    <n v="6"/>
    <x v="16"/>
    <x v="49"/>
  </r>
  <r>
    <n v="2431"/>
    <n v="2139292"/>
    <x v="0"/>
    <s v="SC"/>
    <s v="8613 Claude Ct"/>
    <x v="35"/>
    <n v="3"/>
    <n v="2"/>
    <n v="0"/>
    <n v="1"/>
    <n v="1"/>
    <n v="2003"/>
    <n v="0.158"/>
    <n v="1343"/>
    <n v="204.77"/>
    <n v="275000"/>
    <n v="238.27"/>
    <n v="320000"/>
    <n v="33.5"/>
    <n v="0.16359818332763587"/>
    <x v="8"/>
    <x v="1770"/>
    <x v="71"/>
    <n v="3"/>
    <x v="3"/>
    <x v="7"/>
  </r>
  <r>
    <n v="2432"/>
    <n v="8197246"/>
    <x v="0"/>
    <s v="RN"/>
    <s v="3212 Magenta Sky Trl"/>
    <x v="29"/>
    <n v="3"/>
    <n v="2"/>
    <n v="0"/>
    <n v="2"/>
    <n v="1"/>
    <n v="2001"/>
    <n v="0.23100000000000001"/>
    <n v="2640"/>
    <n v="207.95"/>
    <n v="549000"/>
    <n v="252.08"/>
    <n v="665500"/>
    <n v="44.130000000000024"/>
    <n v="0.21221447463332543"/>
    <x v="735"/>
    <x v="1771"/>
    <x v="71"/>
    <n v="3"/>
    <x v="6"/>
    <x v="49"/>
  </r>
  <r>
    <n v="2433"/>
    <n v="5517448"/>
    <x v="0"/>
    <s v="RN"/>
    <s v="4249 Canyon Glen Cir"/>
    <x v="29"/>
    <n v="3"/>
    <n v="2"/>
    <n v="0"/>
    <n v="2"/>
    <n v="1"/>
    <n v="1998"/>
    <n v="0.14899999999999999"/>
    <n v="1688"/>
    <n v="210.31"/>
    <n v="355000"/>
    <n v="234"/>
    <n v="395000"/>
    <n v="23.689999999999998"/>
    <n v="0.11264324093005562"/>
    <x v="26"/>
    <x v="1772"/>
    <x v="71"/>
    <n v="4"/>
    <x v="3"/>
    <x v="2"/>
  </r>
  <r>
    <n v="2434"/>
    <n v="4924195"/>
    <x v="0"/>
    <s v="1N"/>
    <s v="6902 Beauford Dr"/>
    <x v="18"/>
    <n v="5"/>
    <n v="3"/>
    <n v="1"/>
    <n v="2"/>
    <n v="2"/>
    <n v="1984"/>
    <n v="0.32300000000000001"/>
    <n v="3999"/>
    <n v="212.55"/>
    <n v="850000"/>
    <n v="270.07"/>
    <n v="1080000"/>
    <n v="57.519999999999982"/>
    <n v="0.27061867795812738"/>
    <x v="736"/>
    <x v="1773"/>
    <x v="71"/>
    <n v="5"/>
    <x v="16"/>
    <x v="92"/>
  </r>
  <r>
    <n v="2435"/>
    <n v="4087107"/>
    <x v="0"/>
    <s v="LS"/>
    <s v="16112 Golden Top Dr"/>
    <x v="11"/>
    <n v="4"/>
    <n v="3"/>
    <n v="1"/>
    <n v="3"/>
    <n v="1"/>
    <n v="2017"/>
    <n v="0.23300000000000001"/>
    <n v="3050"/>
    <n v="216.07"/>
    <n v="659000"/>
    <n v="262.3"/>
    <n v="800000"/>
    <n v="46.230000000000018"/>
    <n v="0.21395843939464071"/>
    <x v="685"/>
    <x v="1774"/>
    <x v="71"/>
    <n v="5"/>
    <x v="16"/>
    <x v="70"/>
  </r>
  <r>
    <n v="2436"/>
    <n v="2446616"/>
    <x v="0"/>
    <s v="SWW"/>
    <s v="8008 Ladera Verde Dr"/>
    <x v="13"/>
    <n v="4"/>
    <n v="3"/>
    <n v="0"/>
    <n v="2"/>
    <n v="2"/>
    <n v="2006"/>
    <n v="0.215"/>
    <n v="3124"/>
    <n v="216.07"/>
    <n v="675000"/>
    <n v="281.69"/>
    <n v="880000"/>
    <n v="65.62"/>
    <n v="0.30369787568843432"/>
    <x v="403"/>
    <x v="1775"/>
    <x v="71"/>
    <n v="3"/>
    <x v="3"/>
    <x v="57"/>
  </r>
  <r>
    <n v="2437"/>
    <n v="8535170"/>
    <x v="0"/>
    <s v="NW"/>
    <s v="13168 Mill Stone Dr"/>
    <x v="3"/>
    <n v="3"/>
    <n v="2"/>
    <n v="0"/>
    <n v="2"/>
    <n v="1"/>
    <n v="1982"/>
    <n v="0"/>
    <n v="1572"/>
    <n v="219.47"/>
    <n v="345000"/>
    <n v="262.08999999999997"/>
    <n v="412000"/>
    <n v="42.619999999999976"/>
    <n v="0.19419510639267315"/>
    <x v="222"/>
    <x v="1776"/>
    <x v="71"/>
    <n v="1"/>
    <x v="5"/>
    <x v="44"/>
  </r>
  <r>
    <n v="2438"/>
    <n v="1862906"/>
    <x v="0"/>
    <s v="NW"/>
    <s v="10405 Firethorn Ln"/>
    <x v="18"/>
    <n v="3"/>
    <n v="2"/>
    <n v="0"/>
    <n v="2"/>
    <n v="1"/>
    <n v="1975"/>
    <n v="0.16300000000000001"/>
    <n v="1416"/>
    <n v="225.99"/>
    <n v="320000"/>
    <n v="261.3"/>
    <n v="370000"/>
    <n v="35.31"/>
    <n v="0.15624585158635337"/>
    <x v="114"/>
    <x v="1777"/>
    <x v="71"/>
    <n v="3"/>
    <x v="3"/>
    <x v="15"/>
  </r>
  <r>
    <n v="2439"/>
    <n v="2795958"/>
    <x v="0"/>
    <s v="NW"/>
    <s v="12514 Tree Line Dr"/>
    <x v="3"/>
    <n v="4"/>
    <n v="2"/>
    <n v="0"/>
    <n v="2"/>
    <n v="1"/>
    <n v="1980"/>
    <n v="0.28299999999999997"/>
    <n v="1829"/>
    <n v="229.63"/>
    <n v="420000"/>
    <n v="279.39"/>
    <n v="511000"/>
    <n v="49.759999999999991"/>
    <n v="0.21669642468318595"/>
    <x v="282"/>
    <x v="968"/>
    <x v="71"/>
    <n v="2"/>
    <x v="6"/>
    <x v="25"/>
  </r>
  <r>
    <n v="2440"/>
    <n v="2415697"/>
    <x v="0"/>
    <s v="NW"/>
    <s v="10914 Cut Plains Loop"/>
    <x v="2"/>
    <n v="5"/>
    <n v="3"/>
    <n v="0"/>
    <n v="3"/>
    <n v="2"/>
    <n v="2015"/>
    <n v="0.191"/>
    <n v="3127"/>
    <n v="231.85"/>
    <n v="725000"/>
    <n v="249.6"/>
    <n v="780500"/>
    <n v="17.75"/>
    <n v="7.6558119473797717E-2"/>
    <x v="338"/>
    <x v="1778"/>
    <x v="71"/>
    <n v="20"/>
    <x v="69"/>
    <x v="3"/>
  </r>
  <r>
    <n v="2441"/>
    <n v="1895228"/>
    <x v="0"/>
    <s v="SWW"/>
    <s v="6204 Skahan Ln"/>
    <x v="13"/>
    <n v="5"/>
    <n v="3"/>
    <n v="0"/>
    <n v="2"/>
    <n v="1"/>
    <n v="1990"/>
    <n v="0.222"/>
    <n v="2858"/>
    <n v="244.93"/>
    <n v="700000"/>
    <n v="297.41000000000003"/>
    <n v="850000"/>
    <n v="52.480000000000018"/>
    <n v="0.21426530028987881"/>
    <x v="411"/>
    <x v="1345"/>
    <x v="71"/>
    <n v="0"/>
    <x v="1"/>
    <x v="60"/>
  </r>
  <r>
    <n v="2442"/>
    <n v="6257970"/>
    <x v="0"/>
    <s v="2N"/>
    <s v="12339 Tomanet Trl"/>
    <x v="19"/>
    <n v="3"/>
    <n v="2"/>
    <n v="0"/>
    <n v="2"/>
    <n v="1"/>
    <n v="1984"/>
    <n v="0.13200000000000001"/>
    <n v="1065"/>
    <n v="253.52"/>
    <n v="270000"/>
    <n v="301.41000000000003"/>
    <n v="321000"/>
    <n v="47.890000000000015"/>
    <n v="0.18890028400126227"/>
    <x v="210"/>
    <x v="147"/>
    <x v="71"/>
    <n v="5"/>
    <x v="16"/>
    <x v="15"/>
  </r>
  <r>
    <n v="2443"/>
    <n v="5328688"/>
    <x v="0"/>
    <s v="LS"/>
    <s v="16500 Pouliche Cv"/>
    <x v="11"/>
    <n v="4"/>
    <n v="3"/>
    <n v="1"/>
    <n v="3"/>
    <n v="1"/>
    <n v="2020"/>
    <n v="0.19400000000000001"/>
    <n v="3244"/>
    <n v="254.32"/>
    <n v="825000"/>
    <n v="285.14"/>
    <n v="925000"/>
    <n v="30.819999999999993"/>
    <n v="0.12118590751808743"/>
    <x v="20"/>
    <x v="23"/>
    <x v="71"/>
    <n v="14"/>
    <x v="21"/>
    <x v="14"/>
  </r>
  <r>
    <n v="2444"/>
    <n v="7004980"/>
    <x v="0"/>
    <s v="SWW"/>
    <s v="6508 Wolfcreek Pass"/>
    <x v="15"/>
    <n v="3"/>
    <n v="2"/>
    <n v="0"/>
    <n v="2"/>
    <n v="1"/>
    <n v="1983"/>
    <n v="0.54300000000000004"/>
    <n v="3144"/>
    <n v="254.42"/>
    <n v="799900"/>
    <n v="268.13"/>
    <n v="843000"/>
    <n v="13.710000000000008"/>
    <n v="5.3887273013127936E-2"/>
    <x v="511"/>
    <x v="1779"/>
    <x v="71"/>
    <n v="4"/>
    <x v="3"/>
    <x v="7"/>
  </r>
  <r>
    <n v="2445"/>
    <n v="2489054"/>
    <x v="0"/>
    <n v="11"/>
    <s v="3400 Lodgepole Dr"/>
    <x v="8"/>
    <n v="3"/>
    <n v="2"/>
    <n v="0"/>
    <n v="2"/>
    <n v="1"/>
    <n v="2021"/>
    <n v="0.10100000000000001"/>
    <n v="1266"/>
    <n v="260.58"/>
    <n v="329900"/>
    <n v="298.49"/>
    <n v="377888"/>
    <n v="37.910000000000025"/>
    <n v="0.14548315296645953"/>
    <x v="737"/>
    <x v="1780"/>
    <x v="71"/>
    <n v="3"/>
    <x v="3"/>
    <x v="15"/>
  </r>
  <r>
    <n v="2446"/>
    <n v="1456805"/>
    <x v="0"/>
    <s v="10N"/>
    <s v="5100 Plumas"/>
    <x v="31"/>
    <n v="5"/>
    <n v="2"/>
    <n v="0"/>
    <n v="0"/>
    <n v="1"/>
    <n v="1961"/>
    <n v="0.312"/>
    <n v="2133"/>
    <n v="269.57"/>
    <n v="575000"/>
    <n v="261.13"/>
    <n v="557000"/>
    <n v="-8.4399999999999977"/>
    <n v="-3.1309121934933404E-2"/>
    <x v="56"/>
    <x v="1781"/>
    <x v="71"/>
    <n v="61"/>
    <x v="24"/>
    <x v="11"/>
  </r>
  <r>
    <n v="2447"/>
    <n v="6735020"/>
    <x v="0"/>
    <s v="SWE"/>
    <s v="12816 Padua Dr"/>
    <x v="13"/>
    <n v="4"/>
    <n v="4"/>
    <n v="0"/>
    <n v="3"/>
    <n v="2"/>
    <n v="2016"/>
    <n v="0.224"/>
    <n v="3599"/>
    <n v="272.02"/>
    <n v="979000"/>
    <n v="312.58999999999997"/>
    <n v="1125000"/>
    <n v="40.569999999999993"/>
    <n v="0.14914344533490184"/>
    <x v="657"/>
    <x v="1782"/>
    <x v="71"/>
    <n v="4"/>
    <x v="4"/>
    <x v="50"/>
  </r>
  <r>
    <n v="2448"/>
    <n v="3464881"/>
    <x v="0"/>
    <s v="LS"/>
    <s v="4100 Sugarloaf Dr"/>
    <x v="11"/>
    <n v="4"/>
    <n v="4"/>
    <n v="0"/>
    <n v="3"/>
    <n v="2"/>
    <n v="2006"/>
    <n v="0.31"/>
    <n v="4315"/>
    <n v="278.10000000000002"/>
    <n v="1200000"/>
    <n v="253.77"/>
    <n v="1095000"/>
    <n v="-24.330000000000013"/>
    <n v="-8.7486515641855486E-2"/>
    <x v="17"/>
    <x v="1783"/>
    <x v="71"/>
    <n v="4"/>
    <x v="3"/>
    <x v="13"/>
  </r>
  <r>
    <n v="2449"/>
    <n v="6298873"/>
    <x v="0"/>
    <s v="SWE"/>
    <s v="2205 Riddle Rd"/>
    <x v="9"/>
    <n v="2"/>
    <n v="1"/>
    <n v="0"/>
    <n v="2"/>
    <n v="1"/>
    <n v="1937"/>
    <n v="0.23799999999999999"/>
    <n v="928"/>
    <n v="280.06"/>
    <n v="259900"/>
    <n v="323.27999999999997"/>
    <n v="300000"/>
    <n v="43.21999999999997"/>
    <n v="0.15432407341283999"/>
    <x v="2"/>
    <x v="1784"/>
    <x v="71"/>
    <n v="0"/>
    <x v="1"/>
    <x v="2"/>
  </r>
  <r>
    <n v="2450"/>
    <n v="9934400"/>
    <x v="0"/>
    <s v="NW"/>
    <s v="11216 Timbrook Trl"/>
    <x v="18"/>
    <n v="3"/>
    <n v="2"/>
    <n v="0"/>
    <n v="2"/>
    <n v="2"/>
    <n v="1979"/>
    <n v="0.22900000000000001"/>
    <n v="1827"/>
    <n v="284.07"/>
    <n v="519000"/>
    <n v="322.93"/>
    <n v="590000"/>
    <n v="38.860000000000014"/>
    <n v="0.13679726827894539"/>
    <x v="250"/>
    <x v="1785"/>
    <x v="71"/>
    <n v="4"/>
    <x v="4"/>
    <x v="21"/>
  </r>
  <r>
    <n v="2451"/>
    <n v="1626025"/>
    <x v="0"/>
    <n v="3"/>
    <s v="6213 Adalee Ave"/>
    <x v="20"/>
    <n v="2"/>
    <n v="2"/>
    <n v="0"/>
    <n v="0"/>
    <n v="1.5"/>
    <n v="1976"/>
    <n v="0.23599999999999999"/>
    <n v="1573"/>
    <n v="298.79000000000002"/>
    <n v="470000"/>
    <n v="320.41000000000003"/>
    <n v="504000"/>
    <n v="21.620000000000005"/>
    <n v="7.2358512667759972E-2"/>
    <x v="207"/>
    <x v="1786"/>
    <x v="71"/>
    <n v="8"/>
    <x v="2"/>
    <x v="20"/>
  </r>
  <r>
    <n v="2452"/>
    <n v="2818293"/>
    <x v="0"/>
    <s v="W"/>
    <s v="8501 HICKORY CREEK Dr"/>
    <x v="17"/>
    <n v="4"/>
    <n v="4"/>
    <n v="1"/>
    <n v="3"/>
    <n v="2"/>
    <n v="1982"/>
    <n v="0.89700000000000002"/>
    <n v="5107"/>
    <n v="308.39999999999998"/>
    <n v="1575000"/>
    <n v="295.67"/>
    <n v="1510000"/>
    <n v="-12.729999999999961"/>
    <n v="-4.1277561608300789E-2"/>
    <x v="738"/>
    <x v="1787"/>
    <x v="71"/>
    <n v="13"/>
    <x v="30"/>
    <x v="51"/>
  </r>
  <r>
    <n v="2453"/>
    <n v="1535580"/>
    <x v="0"/>
    <s v="10S"/>
    <s v="8704 Huebinger Pass"/>
    <x v="31"/>
    <n v="3"/>
    <n v="2"/>
    <n v="0"/>
    <n v="2"/>
    <n v="1"/>
    <n v="1988"/>
    <n v="0.16500000000000001"/>
    <n v="1441"/>
    <n v="310.72000000000003"/>
    <n v="447750"/>
    <n v="310.72000000000003"/>
    <n v="447750"/>
    <n v="0"/>
    <n v="0"/>
    <x v="1"/>
    <x v="1"/>
    <x v="71"/>
    <n v="0"/>
    <x v="1"/>
    <x v="1"/>
  </r>
  <r>
    <n v="2454"/>
    <n v="2066372"/>
    <x v="0"/>
    <s v="1N"/>
    <s v="11809 Highland Oaks Trl"/>
    <x v="14"/>
    <n v="3"/>
    <n v="2"/>
    <n v="0"/>
    <n v="2"/>
    <n v="1"/>
    <n v="1972"/>
    <n v="0.27200000000000002"/>
    <n v="1688"/>
    <n v="319.85000000000002"/>
    <n v="539900"/>
    <n v="313.68"/>
    <n v="529500"/>
    <n v="-6.1700000000000159"/>
    <n v="-1.929029232452717E-2"/>
    <x v="739"/>
    <x v="1788"/>
    <x v="71"/>
    <n v="14"/>
    <x v="27"/>
    <x v="0"/>
  </r>
  <r>
    <n v="2455"/>
    <n v="3206450"/>
    <x v="0"/>
    <s v="RN"/>
    <s v="9310 Bayshore Bnd #42"/>
    <x v="2"/>
    <n v="3"/>
    <n v="2"/>
    <n v="0"/>
    <n v="2"/>
    <n v="1"/>
    <n v="2018"/>
    <n v="0.34499999999999997"/>
    <n v="2016"/>
    <n v="322.42"/>
    <n v="650000"/>
    <n v="347.22"/>
    <n v="700000"/>
    <n v="24.800000000000011"/>
    <n v="7.6918305316047417E-2"/>
    <x v="114"/>
    <x v="1252"/>
    <x v="71"/>
    <n v="5"/>
    <x v="4"/>
    <x v="15"/>
  </r>
  <r>
    <n v="2456"/>
    <n v="6494329"/>
    <x v="0"/>
    <s v="1N"/>
    <s v="9107 Bluegrass Dr"/>
    <x v="14"/>
    <n v="4"/>
    <n v="2"/>
    <n v="0"/>
    <n v="2"/>
    <n v="1"/>
    <n v="1987"/>
    <n v="0.22500000000000001"/>
    <n v="2329"/>
    <n v="343.45"/>
    <n v="799900"/>
    <n v="487.33"/>
    <n v="1135000"/>
    <n v="143.88"/>
    <n v="0.41892560780317367"/>
    <x v="740"/>
    <x v="1789"/>
    <x v="71"/>
    <n v="2"/>
    <x v="6"/>
    <x v="93"/>
  </r>
  <r>
    <n v="2457"/>
    <n v="1762285"/>
    <x v="0"/>
    <n v="4"/>
    <s v="5404 Shoalwood Ave"/>
    <x v="42"/>
    <n v="4"/>
    <n v="3"/>
    <n v="1"/>
    <n v="2"/>
    <n v="2"/>
    <n v="1951"/>
    <n v="0.223"/>
    <n v="2532"/>
    <n v="363.35"/>
    <n v="920000"/>
    <n v="363.35"/>
    <n v="920000"/>
    <n v="0"/>
    <n v="0"/>
    <x v="1"/>
    <x v="1"/>
    <x v="71"/>
    <n v="30"/>
    <x v="15"/>
    <x v="1"/>
  </r>
  <r>
    <n v="2458"/>
    <n v="8853412"/>
    <x v="0"/>
    <n v="5"/>
    <s v="1404 E M Franklin Ave #2"/>
    <x v="21"/>
    <n v="3"/>
    <n v="2"/>
    <n v="1"/>
    <n v="1"/>
    <n v="2"/>
    <n v="2020"/>
    <n v="0.26200000000000001"/>
    <n v="1270"/>
    <n v="385.04"/>
    <n v="489000"/>
    <n v="385.04"/>
    <n v="489000"/>
    <n v="0"/>
    <n v="0"/>
    <x v="1"/>
    <x v="1"/>
    <x v="71"/>
    <n v="20"/>
    <x v="69"/>
    <x v="1"/>
  </r>
  <r>
    <n v="2459"/>
    <n v="1488608"/>
    <x v="0"/>
    <n v="5"/>
    <s v="1104 1/2 Fiesta St"/>
    <x v="24"/>
    <n v="3"/>
    <n v="2"/>
    <n v="0"/>
    <n v="0"/>
    <n v="1"/>
    <n v="1965"/>
    <n v="0.154"/>
    <n v="1190"/>
    <n v="397.48"/>
    <n v="473000"/>
    <n v="521.01"/>
    <n v="620000"/>
    <n v="123.52999999999997"/>
    <n v="0.31078293247458982"/>
    <x v="741"/>
    <x v="1790"/>
    <x v="71"/>
    <n v="4"/>
    <x v="4"/>
    <x v="50"/>
  </r>
  <r>
    <n v="2460"/>
    <n v="4723004"/>
    <x v="0"/>
    <n v="3"/>
    <s v="2125 Emma Long St"/>
    <x v="20"/>
    <n v="3"/>
    <n v="3"/>
    <n v="0"/>
    <n v="2"/>
    <n v="1"/>
    <n v="2009"/>
    <n v="7.8E-2"/>
    <n v="1720"/>
    <n v="421.51"/>
    <n v="725000"/>
    <n v="489.29"/>
    <n v="841586"/>
    <n v="67.78000000000003"/>
    <n v="0.16080282792816311"/>
    <x v="742"/>
    <x v="1791"/>
    <x v="71"/>
    <n v="5"/>
    <x v="3"/>
    <x v="49"/>
  </r>
  <r>
    <n v="2461"/>
    <n v="6159527"/>
    <x v="0"/>
    <n v="3"/>
    <s v="1306 Ridgemont Dr"/>
    <x v="20"/>
    <n v="3"/>
    <n v="1"/>
    <n v="0"/>
    <n v="0"/>
    <n v="1"/>
    <n v="1955"/>
    <n v="0.189"/>
    <n v="1015"/>
    <n v="443.35"/>
    <n v="450000"/>
    <n v="477.83"/>
    <n v="485000"/>
    <n v="34.479999999999961"/>
    <n v="7.7771512349159716E-2"/>
    <x v="67"/>
    <x v="86"/>
    <x v="71"/>
    <n v="1"/>
    <x v="5"/>
    <x v="20"/>
  </r>
  <r>
    <n v="2462"/>
    <n v="1073666"/>
    <x v="0"/>
    <n v="7"/>
    <s v="2202 Montclaire St"/>
    <x v="26"/>
    <n v="3"/>
    <n v="2"/>
    <n v="1"/>
    <n v="0"/>
    <n v="1"/>
    <n v="1951"/>
    <n v="0.17199999999999999"/>
    <n v="2426"/>
    <n v="546.16999999999996"/>
    <n v="1325000"/>
    <n v="579.14"/>
    <n v="1405000"/>
    <n v="32.970000000000027"/>
    <n v="6.0365820165882475E-2"/>
    <x v="181"/>
    <x v="1792"/>
    <x v="71"/>
    <n v="136"/>
    <x v="46"/>
    <x v="5"/>
  </r>
  <r>
    <n v="2463"/>
    <n v="1770929"/>
    <x v="0"/>
    <s v="1B"/>
    <s v="2390 W 8th St"/>
    <x v="37"/>
    <n v="4"/>
    <n v="3"/>
    <n v="0"/>
    <n v="2"/>
    <n v="2"/>
    <n v="2001"/>
    <n v="0.14299999999999999"/>
    <n v="2895"/>
    <n v="621.76"/>
    <n v="1800000"/>
    <n v="673.58"/>
    <n v="1950000"/>
    <n v="51.82000000000005"/>
    <n v="8.3344055584148299E-2"/>
    <x v="411"/>
    <x v="1171"/>
    <x v="71"/>
    <n v="5"/>
    <x v="16"/>
    <x v="60"/>
  </r>
  <r>
    <n v="2464"/>
    <n v="4314742"/>
    <x v="0"/>
    <n v="5"/>
    <s v="900 Cherico St"/>
    <x v="24"/>
    <n v="2"/>
    <n v="1"/>
    <n v="0"/>
    <n v="0"/>
    <n v="1"/>
    <n v="1945"/>
    <n v="0.254"/>
    <n v="703"/>
    <n v="994.31"/>
    <n v="699000"/>
    <n v="960.17"/>
    <n v="675000"/>
    <n v="-34.139999999999986"/>
    <n v="-3.4335368245315835E-2"/>
    <x v="266"/>
    <x v="1793"/>
    <x v="71"/>
    <n v="166"/>
    <x v="202"/>
    <x v="33"/>
  </r>
  <r>
    <n v="2465"/>
    <n v="1398101"/>
    <x v="0"/>
    <n v="7"/>
    <s v="1805 Frazier Ave"/>
    <x v="26"/>
    <n v="1"/>
    <n v="1"/>
    <n v="0"/>
    <n v="0"/>
    <n v="1"/>
    <n v="1942"/>
    <n v="0.14799999999999999"/>
    <n v="500"/>
    <n v="1500"/>
    <n v="750000"/>
    <n v="1540"/>
    <n v="770000"/>
    <n v="40"/>
    <n v="2.6666666666666668E-2"/>
    <x v="64"/>
    <x v="185"/>
    <x v="71"/>
    <n v="0"/>
    <x v="1"/>
    <x v="10"/>
  </r>
  <r>
    <n v="2466"/>
    <n v="1242926"/>
    <x v="0"/>
    <s v="NE"/>
    <s v="12005 Dunfries Ln"/>
    <x v="28"/>
    <n v="3"/>
    <n v="2"/>
    <n v="0"/>
    <n v="2"/>
    <n v="1"/>
    <n v="2005"/>
    <n v="0.19400000000000001"/>
    <n v="1628"/>
    <n v="141.28"/>
    <n v="230000"/>
    <n v="195.95"/>
    <n v="319000"/>
    <n v="54.669999999999987"/>
    <n v="0.3869620611551528"/>
    <x v="743"/>
    <x v="1794"/>
    <x v="72"/>
    <n v="2"/>
    <x v="6"/>
    <x v="25"/>
  </r>
  <r>
    <n v="2467"/>
    <n v="3031200"/>
    <x v="0"/>
    <s v="5E"/>
    <s v="3409 Etheredge Dr"/>
    <x v="4"/>
    <n v="3"/>
    <n v="2"/>
    <n v="1"/>
    <n v="2"/>
    <n v="2"/>
    <n v="2004"/>
    <n v="0.108"/>
    <n v="1892"/>
    <n v="145.35"/>
    <n v="275000"/>
    <n v="149.58000000000001"/>
    <n v="283000"/>
    <n v="4.2300000000000182"/>
    <n v="2.9102167182662664E-2"/>
    <x v="163"/>
    <x v="1795"/>
    <x v="72"/>
    <n v="5"/>
    <x v="16"/>
    <x v="4"/>
  </r>
  <r>
    <n v="2468"/>
    <n v="8459057"/>
    <x v="0"/>
    <s v="SWE"/>
    <s v="10929 Sea Hero Ln"/>
    <x v="9"/>
    <n v="5"/>
    <n v="3"/>
    <n v="1"/>
    <n v="2"/>
    <n v="2"/>
    <n v="2004"/>
    <n v="0.22"/>
    <n v="3218"/>
    <n v="146.02000000000001"/>
    <n v="469900"/>
    <n v="174.02"/>
    <n v="560000"/>
    <n v="28"/>
    <n v="0.19175455417066153"/>
    <x v="533"/>
    <x v="1796"/>
    <x v="72"/>
    <n v="4"/>
    <x v="4"/>
    <x v="25"/>
  </r>
  <r>
    <n v="2469"/>
    <n v="5998714"/>
    <x v="0"/>
    <s v="SWE"/>
    <s v="406 Perico Pl #235"/>
    <x v="9"/>
    <n v="4"/>
    <n v="2"/>
    <n v="1"/>
    <n v="2"/>
    <n v="1"/>
    <n v="2016"/>
    <n v="0.218"/>
    <n v="2530"/>
    <n v="171.94"/>
    <n v="435000"/>
    <n v="210.58"/>
    <n v="532775"/>
    <n v="38.640000000000015"/>
    <n v="0.22472955682214735"/>
    <x v="744"/>
    <x v="1797"/>
    <x v="72"/>
    <n v="2"/>
    <x v="6"/>
    <x v="14"/>
  </r>
  <r>
    <n v="2470"/>
    <n v="9154074"/>
    <x v="0"/>
    <s v="SWE"/>
    <s v="3103 Foxton Cv"/>
    <x v="9"/>
    <n v="3"/>
    <n v="2"/>
    <n v="1"/>
    <n v="2"/>
    <n v="2"/>
    <n v="1994"/>
    <n v="0.16600000000000001"/>
    <n v="2174"/>
    <n v="190.89"/>
    <n v="415000"/>
    <n v="212.74"/>
    <n v="462500"/>
    <n v="21.850000000000023"/>
    <n v="0.11446382733511459"/>
    <x v="72"/>
    <x v="1798"/>
    <x v="72"/>
    <n v="3"/>
    <x v="3"/>
    <x v="15"/>
  </r>
  <r>
    <n v="2471"/>
    <n v="8851081"/>
    <x v="0"/>
    <s v="RN"/>
    <s v="2516 Lipizzan Dr"/>
    <x v="29"/>
    <n v="5"/>
    <n v="4"/>
    <n v="1"/>
    <n v="3"/>
    <n v="2"/>
    <n v="2005"/>
    <n v="0.19900000000000001"/>
    <n v="4359"/>
    <n v="195"/>
    <n v="850000"/>
    <n v="202.8"/>
    <n v="884000"/>
    <n v="7.8000000000000114"/>
    <n v="4.0000000000000056E-2"/>
    <x v="207"/>
    <x v="224"/>
    <x v="72"/>
    <n v="3"/>
    <x v="3"/>
    <x v="20"/>
  </r>
  <r>
    <n v="2472"/>
    <n v="1575329"/>
    <x v="0"/>
    <s v="SC"/>
    <s v="2300 Pinehurst Cv"/>
    <x v="35"/>
    <n v="4"/>
    <n v="2"/>
    <n v="1"/>
    <n v="2"/>
    <n v="1"/>
    <n v="1989"/>
    <n v="0.35099999999999998"/>
    <n v="2607"/>
    <n v="214.42"/>
    <n v="559000"/>
    <n v="220.56"/>
    <n v="575000"/>
    <n v="6.1400000000000148"/>
    <n v="2.8635388489879746E-2"/>
    <x v="9"/>
    <x v="1799"/>
    <x v="72"/>
    <n v="4"/>
    <x v="4"/>
    <x v="8"/>
  </r>
  <r>
    <n v="2473"/>
    <n v="2438657"/>
    <x v="0"/>
    <s v="SWE"/>
    <s v="11411 Arbor Downs Rd"/>
    <x v="9"/>
    <n v="4"/>
    <n v="3"/>
    <n v="0"/>
    <n v="3"/>
    <n v="2"/>
    <n v="2000"/>
    <n v="0.36499999999999999"/>
    <n v="2987"/>
    <n v="216.61"/>
    <n v="647000"/>
    <n v="320.39"/>
    <n v="957000"/>
    <n v="103.77999999999997"/>
    <n v="0.47910992105627609"/>
    <x v="745"/>
    <x v="1800"/>
    <x v="72"/>
    <n v="5"/>
    <x v="4"/>
    <x v="91"/>
  </r>
  <r>
    <n v="2474"/>
    <n v="2826789"/>
    <x v="0"/>
    <s v="NE"/>
    <s v="1113 Peggotty Pl"/>
    <x v="10"/>
    <n v="3"/>
    <n v="2"/>
    <n v="0"/>
    <n v="1"/>
    <n v="2"/>
    <n v="1985"/>
    <n v="9.7000000000000003E-2"/>
    <n v="1291"/>
    <n v="220.76"/>
    <n v="285000"/>
    <n v="271.11"/>
    <n v="350000"/>
    <n v="50.350000000000023"/>
    <n v="0.22807573835839837"/>
    <x v="192"/>
    <x v="1801"/>
    <x v="72"/>
    <n v="0"/>
    <x v="1"/>
    <x v="44"/>
  </r>
  <r>
    <n v="2475"/>
    <n v="1831648"/>
    <x v="0"/>
    <s v="SWE"/>
    <s v="1114 Winifred Dr"/>
    <x v="9"/>
    <n v="3"/>
    <n v="2"/>
    <n v="1"/>
    <n v="2"/>
    <n v="2"/>
    <n v="2020"/>
    <n v="0.11"/>
    <n v="1755"/>
    <n v="221.35"/>
    <n v="388470"/>
    <n v="224.77"/>
    <n v="394470"/>
    <n v="3.4200000000000159"/>
    <n v="1.5450643776824107E-2"/>
    <x v="94"/>
    <x v="1802"/>
    <x v="72"/>
    <n v="16"/>
    <x v="75"/>
    <x v="12"/>
  </r>
  <r>
    <n v="2476"/>
    <n v="5646447"/>
    <x v="0"/>
    <s v="NE"/>
    <s v="12221 Little Fatima Ln"/>
    <x v="10"/>
    <n v="2"/>
    <n v="2"/>
    <n v="0"/>
    <n v="2"/>
    <n v="1"/>
    <n v="1986"/>
    <n v="0.115"/>
    <n v="1021"/>
    <n v="225.27"/>
    <n v="230000"/>
    <n v="220.37"/>
    <n v="225000"/>
    <n v="-4.9000000000000057"/>
    <n v="-2.1751675766857572E-2"/>
    <x v="22"/>
    <x v="1803"/>
    <x v="72"/>
    <n v="0"/>
    <x v="1"/>
    <x v="6"/>
  </r>
  <r>
    <n v="2477"/>
    <n v="1082189"/>
    <x v="0"/>
    <s v="SWW"/>
    <s v="8514 Forest Heights Ln"/>
    <x v="15"/>
    <n v="5"/>
    <n v="3"/>
    <n v="0"/>
    <n v="2"/>
    <n v="2"/>
    <n v="1995"/>
    <n v="0.187"/>
    <n v="2790"/>
    <n v="229.03"/>
    <n v="639000"/>
    <n v="237.06"/>
    <n v="661400"/>
    <n v="8.0300000000000011"/>
    <n v="3.5060909051216005E-2"/>
    <x v="746"/>
    <x v="1804"/>
    <x v="72"/>
    <n v="7"/>
    <x v="32"/>
    <x v="10"/>
  </r>
  <r>
    <n v="2478"/>
    <n v="2502574"/>
    <x v="0"/>
    <s v="N"/>
    <s v="13006 Rampart St"/>
    <x v="6"/>
    <n v="3"/>
    <n v="2"/>
    <n v="1"/>
    <n v="2"/>
    <n v="2"/>
    <n v="1983"/>
    <n v="0.38400000000000001"/>
    <n v="1624"/>
    <n v="230.91"/>
    <n v="375000"/>
    <n v="246.92"/>
    <n v="401000"/>
    <n v="16.009999999999991"/>
    <n v="6.9334372699320038E-2"/>
    <x v="92"/>
    <x v="1558"/>
    <x v="72"/>
    <n v="4"/>
    <x v="3"/>
    <x v="19"/>
  </r>
  <r>
    <n v="2479"/>
    <n v="9808304"/>
    <x v="0"/>
    <s v="SC"/>
    <s v="6816 Doyal Dr"/>
    <x v="35"/>
    <n v="2"/>
    <n v="1"/>
    <n v="1"/>
    <n v="1"/>
    <n v="2"/>
    <n v="2004"/>
    <n v="8.3000000000000004E-2"/>
    <n v="988"/>
    <n v="232.79"/>
    <n v="230000"/>
    <n v="242.91"/>
    <n v="240000"/>
    <n v="10.120000000000005"/>
    <n v="4.3472657760213092E-2"/>
    <x v="4"/>
    <x v="219"/>
    <x v="72"/>
    <n v="17"/>
    <x v="75"/>
    <x v="4"/>
  </r>
  <r>
    <n v="2480"/>
    <n v="2877174"/>
    <x v="0"/>
    <s v="SWW"/>
    <s v="7905 Crandall Rd"/>
    <x v="13"/>
    <n v="4"/>
    <n v="3"/>
    <n v="1"/>
    <n v="2"/>
    <n v="1"/>
    <n v="2005"/>
    <n v="0.216"/>
    <n v="2901"/>
    <n v="241.3"/>
    <n v="700000"/>
    <n v="320.58"/>
    <n v="930000"/>
    <n v="79.279999999999973"/>
    <n v="0.3285536676336509"/>
    <x v="736"/>
    <x v="1805"/>
    <x v="72"/>
    <n v="5"/>
    <x v="16"/>
    <x v="92"/>
  </r>
  <r>
    <n v="2481"/>
    <n v="4975815"/>
    <x v="0"/>
    <s v="10S"/>
    <s v="907 Sand Hill Branch Dr"/>
    <x v="9"/>
    <n v="3"/>
    <n v="2"/>
    <n v="0"/>
    <n v="2"/>
    <n v="1"/>
    <n v="2018"/>
    <n v="0.187"/>
    <n v="1583"/>
    <n v="246.3"/>
    <n v="389900"/>
    <n v="293.27"/>
    <n v="464250"/>
    <n v="46.96999999999997"/>
    <n v="0.19070239545269982"/>
    <x v="747"/>
    <x v="1806"/>
    <x v="72"/>
    <n v="5"/>
    <x v="16"/>
    <x v="23"/>
  </r>
  <r>
    <n v="2482"/>
    <n v="1662903"/>
    <x v="0"/>
    <s v="RRW"/>
    <s v="9601 Pasatiempo Dr"/>
    <x v="27"/>
    <n v="4"/>
    <n v="2"/>
    <n v="0"/>
    <n v="3"/>
    <n v="1"/>
    <n v="2004"/>
    <n v="0.18"/>
    <n v="2256"/>
    <n v="254.88"/>
    <n v="575000"/>
    <n v="299.2"/>
    <n v="675000"/>
    <n v="44.319999999999993"/>
    <n v="0.17388575015693658"/>
    <x v="20"/>
    <x v="1105"/>
    <x v="72"/>
    <n v="1"/>
    <x v="5"/>
    <x v="14"/>
  </r>
  <r>
    <n v="2483"/>
    <n v="6958631"/>
    <x v="0"/>
    <s v="SWE"/>
    <s v="4517 Norman Trl"/>
    <x v="15"/>
    <n v="3"/>
    <n v="2"/>
    <n v="0"/>
    <n v="2"/>
    <n v="1"/>
    <n v="2001"/>
    <n v="0.20799999999999999"/>
    <n v="1744"/>
    <n v="263.7"/>
    <n v="459900"/>
    <n v="337.16"/>
    <n v="588000"/>
    <n v="73.460000000000036"/>
    <n v="0.27857413727720909"/>
    <x v="748"/>
    <x v="1807"/>
    <x v="72"/>
    <n v="3"/>
    <x v="3"/>
    <x v="58"/>
  </r>
  <r>
    <n v="2484"/>
    <n v="8498699"/>
    <x v="0"/>
    <s v="5E"/>
    <s v="4620 Inicio Ln"/>
    <x v="4"/>
    <n v="2"/>
    <n v="2"/>
    <n v="0"/>
    <n v="1"/>
    <n v="1"/>
    <n v="2016"/>
    <n v="0.14199999999999999"/>
    <n v="1020"/>
    <n v="274.41000000000003"/>
    <n v="279900"/>
    <n v="284.31"/>
    <n v="290000"/>
    <n v="9.8999999999999773"/>
    <n v="3.6077402427025167E-2"/>
    <x v="103"/>
    <x v="1808"/>
    <x v="72"/>
    <n v="4"/>
    <x v="4"/>
    <x v="4"/>
  </r>
  <r>
    <n v="2485"/>
    <n v="4627616"/>
    <x v="0"/>
    <s v="LS"/>
    <s v="6701 Llano Stage Trl"/>
    <x v="11"/>
    <n v="3"/>
    <n v="2"/>
    <n v="0"/>
    <n v="2"/>
    <n v="1"/>
    <n v="2019"/>
    <n v="0.13800000000000001"/>
    <n v="1517"/>
    <n v="283.45"/>
    <n v="429995"/>
    <n v="343.44"/>
    <n v="521000"/>
    <n v="59.990000000000009"/>
    <n v="0.21164226494972663"/>
    <x v="749"/>
    <x v="1809"/>
    <x v="72"/>
    <n v="3"/>
    <x v="3"/>
    <x v="25"/>
  </r>
  <r>
    <n v="2486"/>
    <n v="5439508"/>
    <x v="0"/>
    <s v="1B"/>
    <s v="5511 Courtyard Dr"/>
    <x v="34"/>
    <n v="4"/>
    <n v="4"/>
    <n v="1"/>
    <n v="3"/>
    <n v="2"/>
    <n v="1990"/>
    <n v="0.19600000000000001"/>
    <n v="4542"/>
    <n v="298.33"/>
    <n v="1355000"/>
    <n v="298.33"/>
    <n v="1355000"/>
    <n v="0"/>
    <n v="0"/>
    <x v="1"/>
    <x v="1"/>
    <x v="72"/>
    <n v="11"/>
    <x v="7"/>
    <x v="1"/>
  </r>
  <r>
    <n v="2487"/>
    <n v="9184804"/>
    <x v="0"/>
    <s v="10N"/>
    <s v="4604 S 1st St"/>
    <x v="31"/>
    <n v="3"/>
    <n v="1"/>
    <n v="0"/>
    <n v="0"/>
    <n v="1"/>
    <n v="1960"/>
    <n v="0.17"/>
    <n v="936"/>
    <n v="315.17"/>
    <n v="295000"/>
    <n v="352.56"/>
    <n v="330000"/>
    <n v="37.389999999999986"/>
    <n v="0.11863438779071607"/>
    <x v="67"/>
    <x v="557"/>
    <x v="72"/>
    <n v="8"/>
    <x v="2"/>
    <x v="20"/>
  </r>
  <r>
    <n v="2488"/>
    <n v="6579028"/>
    <x v="0"/>
    <s v="1N"/>
    <s v="3907 COLOGNE Ln"/>
    <x v="6"/>
    <n v="3"/>
    <n v="2"/>
    <n v="0"/>
    <n v="2"/>
    <n v="1"/>
    <n v="1981"/>
    <n v="0.17899999999999999"/>
    <n v="1526"/>
    <n v="320.45"/>
    <n v="489000"/>
    <n v="406.95"/>
    <n v="621000"/>
    <n v="86.5"/>
    <n v="0.26993290684974258"/>
    <x v="750"/>
    <x v="1810"/>
    <x v="72"/>
    <n v="3"/>
    <x v="3"/>
    <x v="58"/>
  </r>
  <r>
    <n v="2489"/>
    <n v="5361276"/>
    <x v="0"/>
    <s v="1A"/>
    <s v="3809 Rockledge Dr"/>
    <x v="34"/>
    <n v="3"/>
    <n v="3"/>
    <n v="0"/>
    <n v="2"/>
    <n v="2"/>
    <n v="1968"/>
    <n v="0.28999999999999998"/>
    <n v="2248"/>
    <n v="322.51"/>
    <n v="725000"/>
    <n v="322.95"/>
    <n v="726000"/>
    <n v="0.43999999999999773"/>
    <n v="1.3642987814331269E-3"/>
    <x v="96"/>
    <x v="1811"/>
    <x v="72"/>
    <n v="0"/>
    <x v="1"/>
    <x v="1"/>
  </r>
  <r>
    <n v="2490"/>
    <n v="4894829"/>
    <x v="0"/>
    <n v="3"/>
    <s v="2404 Mc Bee St"/>
    <x v="20"/>
    <n v="4"/>
    <n v="3"/>
    <n v="0"/>
    <n v="3"/>
    <n v="2"/>
    <n v="2018"/>
    <n v="7.5999999999999998E-2"/>
    <n v="2883"/>
    <n v="329.52"/>
    <n v="950000"/>
    <n v="381.55"/>
    <n v="1100000"/>
    <n v="52.03000000000003"/>
    <n v="0.15789633406166556"/>
    <x v="411"/>
    <x v="1387"/>
    <x v="72"/>
    <n v="4"/>
    <x v="4"/>
    <x v="60"/>
  </r>
  <r>
    <n v="2491"/>
    <n v="1616354"/>
    <x v="0"/>
    <n v="5"/>
    <s v="1406 E M Franklin Ave #1"/>
    <x v="21"/>
    <n v="4"/>
    <n v="3"/>
    <n v="0"/>
    <n v="2"/>
    <n v="2"/>
    <n v="2020"/>
    <n v="0.16700000000000001"/>
    <n v="1834"/>
    <n v="359.32"/>
    <n v="659000"/>
    <n v="357.14"/>
    <n v="655000"/>
    <n v="-2.1800000000000068"/>
    <n v="-6.0670154736725112E-3"/>
    <x v="46"/>
    <x v="1812"/>
    <x v="72"/>
    <n v="65"/>
    <x v="49"/>
    <x v="6"/>
  </r>
  <r>
    <n v="2492"/>
    <n v="1874278"/>
    <x v="0"/>
    <n v="5"/>
    <s v="2906 Webberville Rd #1"/>
    <x v="24"/>
    <n v="3"/>
    <n v="3"/>
    <n v="0"/>
    <n v="1"/>
    <n v="2"/>
    <n v="2019"/>
    <n v="9.1999999999999998E-2"/>
    <n v="2032"/>
    <n v="398.62"/>
    <n v="810000"/>
    <n v="402.31"/>
    <n v="817500"/>
    <n v="3.6899999999999977"/>
    <n v="9.2569364306858606E-3"/>
    <x v="166"/>
    <x v="1813"/>
    <x v="72"/>
    <n v="3"/>
    <x v="3"/>
    <x v="4"/>
  </r>
  <r>
    <n v="2493"/>
    <n v="4834436"/>
    <x v="0"/>
    <n v="2"/>
    <s v="8402 Bowling Green A Dr #A"/>
    <x v="25"/>
    <n v="3"/>
    <n v="2"/>
    <n v="1"/>
    <n v="1"/>
    <n v="2"/>
    <n v="2021"/>
    <n v="0.14499999999999999"/>
    <n v="1530"/>
    <n v="404.58"/>
    <n v="619000"/>
    <n v="404.58"/>
    <n v="619000"/>
    <n v="0"/>
    <n v="0"/>
    <x v="1"/>
    <x v="1"/>
    <x v="72"/>
    <n v="13"/>
    <x v="30"/>
    <x v="1"/>
  </r>
  <r>
    <n v="2494"/>
    <n v="3091653"/>
    <x v="0"/>
    <s v="1N"/>
    <s v="11619 Spotted Horse Dr"/>
    <x v="14"/>
    <n v="3"/>
    <n v="2"/>
    <n v="0"/>
    <n v="2"/>
    <n v="1"/>
    <n v="1981"/>
    <n v="0.18099999999999999"/>
    <n v="1356"/>
    <n v="405.6"/>
    <n v="550000"/>
    <n v="431.42"/>
    <n v="585000"/>
    <n v="25.819999999999993"/>
    <n v="6.3658777120315563E-2"/>
    <x v="67"/>
    <x v="1814"/>
    <x v="72"/>
    <n v="8"/>
    <x v="2"/>
    <x v="20"/>
  </r>
  <r>
    <n v="2495"/>
    <n v="2977564"/>
    <x v="0"/>
    <n v="4"/>
    <s v="4309 Shoal Creek Blvd"/>
    <x v="42"/>
    <n v="3"/>
    <n v="2"/>
    <n v="1"/>
    <n v="2"/>
    <n v="2"/>
    <n v="1998"/>
    <n v="0.17100000000000001"/>
    <n v="2076"/>
    <n v="433.48"/>
    <n v="899900"/>
    <n v="462.43"/>
    <n v="960000"/>
    <n v="28.949999999999989"/>
    <n v="6.6785088124019537E-2"/>
    <x v="559"/>
    <x v="1815"/>
    <x v="72"/>
    <n v="80"/>
    <x v="112"/>
    <x v="30"/>
  </r>
  <r>
    <n v="2496"/>
    <n v="5848792"/>
    <x v="0"/>
    <n v="5"/>
    <s v="907 Tillery St #1"/>
    <x v="24"/>
    <n v="4"/>
    <n v="2"/>
    <n v="1"/>
    <n v="1"/>
    <n v="2"/>
    <n v="2020"/>
    <n v="0.16"/>
    <n v="2450"/>
    <n v="530.61"/>
    <n v="1300000"/>
    <n v="530.61"/>
    <n v="1300000"/>
    <n v="0"/>
    <n v="0"/>
    <x v="1"/>
    <x v="1"/>
    <x v="72"/>
    <n v="3"/>
    <x v="3"/>
    <x v="1"/>
  </r>
  <r>
    <n v="2497"/>
    <n v="6864356"/>
    <x v="0"/>
    <s v="1B"/>
    <s v="1516 Northwood Rd"/>
    <x v="37"/>
    <n v="3"/>
    <n v="2"/>
    <n v="0"/>
    <n v="2"/>
    <n v="1"/>
    <n v="1937"/>
    <n v="0.17599999999999999"/>
    <n v="1625"/>
    <n v="600"/>
    <n v="975000"/>
    <n v="738.49"/>
    <n v="1200050"/>
    <n v="138.49"/>
    <n v="0.23081666666666667"/>
    <x v="751"/>
    <x v="1816"/>
    <x v="72"/>
    <n v="3"/>
    <x v="3"/>
    <x v="94"/>
  </r>
  <r>
    <n v="2498"/>
    <n v="4712460"/>
    <x v="0"/>
    <s v="NE"/>
    <s v="11126 Seay St"/>
    <x v="28"/>
    <n v="4"/>
    <n v="2"/>
    <n v="0"/>
    <n v="2"/>
    <n v="1"/>
    <n v="1996"/>
    <n v="0.19600000000000001"/>
    <n v="2514"/>
    <n v="125.3"/>
    <n v="315000"/>
    <n v="166.87"/>
    <n v="419500"/>
    <n v="41.570000000000007"/>
    <n v="0.33176376695929777"/>
    <x v="752"/>
    <x v="1817"/>
    <x v="73"/>
    <n v="6"/>
    <x v="16"/>
    <x v="67"/>
  </r>
  <r>
    <n v="2499"/>
    <n v="9817787"/>
    <x v="0"/>
    <s v="HD"/>
    <s v="181 Rock Vista"/>
    <x v="7"/>
    <n v="4"/>
    <n v="4"/>
    <n v="1"/>
    <n v="2"/>
    <n v="1.5"/>
    <n v="2011"/>
    <n v="0.19"/>
    <n v="3558"/>
    <n v="154.58000000000001"/>
    <n v="550000"/>
    <n v="196.74"/>
    <n v="700000"/>
    <n v="42.16"/>
    <n v="0.27273903480398493"/>
    <x v="411"/>
    <x v="1818"/>
    <x v="73"/>
    <n v="7"/>
    <x v="32"/>
    <x v="60"/>
  </r>
  <r>
    <n v="2500"/>
    <n v="9413728"/>
    <x v="0"/>
    <s v="3E"/>
    <s v="8909 Sun Shower Bnd"/>
    <x v="1"/>
    <n v="3"/>
    <n v="2"/>
    <n v="0"/>
    <n v="2"/>
    <n v="1"/>
    <n v="2006"/>
    <n v="0.17699999999999999"/>
    <n v="1704"/>
    <n v="190.73"/>
    <n v="325000"/>
    <n v="214.2"/>
    <n v="365000"/>
    <n v="23.47"/>
    <n v="0.12305353116971636"/>
    <x v="26"/>
    <x v="648"/>
    <x v="73"/>
    <n v="3"/>
    <x v="3"/>
    <x v="2"/>
  </r>
  <r>
    <n v="2501"/>
    <n v="6473935"/>
    <x v="0"/>
    <s v="NW"/>
    <s v="10404 Ember Glen Dr"/>
    <x v="2"/>
    <n v="5"/>
    <n v="3"/>
    <n v="1"/>
    <n v="3"/>
    <n v="2"/>
    <n v="1996"/>
    <n v="0.188"/>
    <n v="3740"/>
    <n v="193.85"/>
    <n v="725000"/>
    <n v="227.27"/>
    <n v="850000"/>
    <n v="33.420000000000016"/>
    <n v="0.17240134124322939"/>
    <x v="517"/>
    <x v="1819"/>
    <x v="73"/>
    <n v="4"/>
    <x v="4"/>
    <x v="68"/>
  </r>
  <r>
    <n v="2502"/>
    <n v="6517799"/>
    <x v="0"/>
    <n v="9"/>
    <s v="1613 Anise Dr"/>
    <x v="33"/>
    <n v="4"/>
    <n v="2"/>
    <n v="0"/>
    <n v="1"/>
    <n v="1"/>
    <n v="2006"/>
    <n v="0.114"/>
    <n v="1586"/>
    <n v="199.18"/>
    <n v="315900"/>
    <n v="230.45"/>
    <n v="365500"/>
    <n v="31.269999999999982"/>
    <n v="0.15699367406366091"/>
    <x v="753"/>
    <x v="1820"/>
    <x v="73"/>
    <n v="7"/>
    <x v="11"/>
    <x v="15"/>
  </r>
  <r>
    <n v="2503"/>
    <n v="1598696"/>
    <x v="0"/>
    <s v="RRW"/>
    <s v="16301 Double Eagle Dr"/>
    <x v="27"/>
    <n v="4"/>
    <n v="2"/>
    <n v="1"/>
    <n v="2"/>
    <n v="1"/>
    <n v="2003"/>
    <n v="0.32200000000000001"/>
    <n v="3078"/>
    <n v="203.05"/>
    <n v="625000"/>
    <n v="271.81"/>
    <n v="836625"/>
    <n v="68.759999999999991"/>
    <n v="0.33863580398916515"/>
    <x v="754"/>
    <x v="1821"/>
    <x v="73"/>
    <n v="3"/>
    <x v="6"/>
    <x v="77"/>
  </r>
  <r>
    <n v="2504"/>
    <n v="9641964"/>
    <x v="0"/>
    <s v="SC"/>
    <s v="8816 Sikes Way"/>
    <x v="35"/>
    <n v="3"/>
    <n v="2"/>
    <n v="0"/>
    <n v="2"/>
    <n v="1"/>
    <n v="2018"/>
    <n v="0.13700000000000001"/>
    <n v="1783"/>
    <n v="204.71"/>
    <n v="365000"/>
    <n v="230.23"/>
    <n v="410500"/>
    <n v="25.519999999999982"/>
    <n v="0.12466415905427181"/>
    <x v="585"/>
    <x v="1822"/>
    <x v="73"/>
    <n v="5"/>
    <x v="16"/>
    <x v="7"/>
  </r>
  <r>
    <n v="2505"/>
    <n v="9454941"/>
    <x v="0"/>
    <s v="NW"/>
    <s v="12503 Gristmill Cv"/>
    <x v="18"/>
    <n v="5"/>
    <n v="3"/>
    <n v="0"/>
    <n v="2"/>
    <n v="1"/>
    <n v="1978"/>
    <n v="0.308"/>
    <n v="2234"/>
    <n v="212.58"/>
    <n v="474900"/>
    <n v="237.24"/>
    <n v="530000"/>
    <n v="24.659999999999997"/>
    <n v="0.11600338696020319"/>
    <x v="628"/>
    <x v="1823"/>
    <x v="73"/>
    <n v="4"/>
    <x v="4"/>
    <x v="3"/>
  </r>
  <r>
    <n v="2506"/>
    <n v="4475617"/>
    <x v="0"/>
    <s v="NW"/>
    <s v="7009 Buccaneer Trl"/>
    <x v="3"/>
    <n v="3"/>
    <n v="2"/>
    <n v="1"/>
    <n v="2"/>
    <n v="2"/>
    <n v="1991"/>
    <n v="0.13900000000000001"/>
    <n v="1800"/>
    <n v="222.22"/>
    <n v="400000"/>
    <n v="287.77999999999997"/>
    <n v="518000"/>
    <n v="65.559999999999974"/>
    <n v="0.2950229502295022"/>
    <x v="755"/>
    <x v="1824"/>
    <x v="73"/>
    <n v="3"/>
    <x v="3"/>
    <x v="65"/>
  </r>
  <r>
    <n v="2507"/>
    <n v="7322156"/>
    <x v="0"/>
    <s v="NW"/>
    <s v="9516 Meadowheath Dr"/>
    <x v="3"/>
    <n v="3"/>
    <n v="2"/>
    <n v="0"/>
    <n v="2"/>
    <n v="1"/>
    <n v="1975"/>
    <n v="0.3"/>
    <n v="1586"/>
    <n v="236.44"/>
    <n v="375000"/>
    <n v="286.89"/>
    <n v="455000"/>
    <n v="50.449999999999989"/>
    <n v="0.21337337167991874"/>
    <x v="181"/>
    <x v="1738"/>
    <x v="73"/>
    <n v="1"/>
    <x v="5"/>
    <x v="5"/>
  </r>
  <r>
    <n v="2508"/>
    <n v="7449602"/>
    <x v="0"/>
    <s v="SWE"/>
    <s v="12105 Verchota Dr"/>
    <x v="9"/>
    <n v="3"/>
    <n v="2"/>
    <n v="0"/>
    <n v="2"/>
    <n v="1"/>
    <n v="2008"/>
    <n v="0.13800000000000001"/>
    <n v="1382"/>
    <n v="242.4"/>
    <n v="335000"/>
    <n v="289.44"/>
    <n v="400000"/>
    <n v="47.039999999999992"/>
    <n v="0.19405940594059401"/>
    <x v="192"/>
    <x v="1587"/>
    <x v="73"/>
    <n v="6"/>
    <x v="16"/>
    <x v="44"/>
  </r>
  <r>
    <n v="2509"/>
    <n v="2588777"/>
    <x v="0"/>
    <s v="N"/>
    <s v="12907 Rampart St"/>
    <x v="6"/>
    <n v="3"/>
    <n v="2"/>
    <n v="1"/>
    <n v="2"/>
    <n v="2"/>
    <n v="1983"/>
    <n v="0.26600000000000001"/>
    <n v="1624"/>
    <n v="243.23"/>
    <n v="395000"/>
    <n v="281.10000000000002"/>
    <n v="456500"/>
    <n v="37.870000000000033"/>
    <n v="0.15569625457386027"/>
    <x v="756"/>
    <x v="1825"/>
    <x v="73"/>
    <n v="2"/>
    <x v="6"/>
    <x v="30"/>
  </r>
  <r>
    <n v="2510"/>
    <n v="9015473"/>
    <x v="0"/>
    <s v="NW"/>
    <s v="10416 Mourning Dove Dr"/>
    <x v="18"/>
    <n v="4"/>
    <n v="2"/>
    <n v="0"/>
    <n v="2"/>
    <n v="1"/>
    <n v="1976"/>
    <n v="0.23200000000000001"/>
    <n v="1939"/>
    <n v="244.97"/>
    <n v="475000"/>
    <n v="294.48"/>
    <n v="571000"/>
    <n v="49.510000000000019"/>
    <n v="0.20210638037310699"/>
    <x v="717"/>
    <x v="1826"/>
    <x v="73"/>
    <n v="4"/>
    <x v="4"/>
    <x v="66"/>
  </r>
  <r>
    <n v="2511"/>
    <n v="4454967"/>
    <x v="0"/>
    <s v="N"/>
    <s v="2119 Nathan Dr"/>
    <x v="5"/>
    <n v="3"/>
    <n v="2"/>
    <n v="0"/>
    <n v="2"/>
    <n v="1"/>
    <n v="1987"/>
    <n v="0.14199999999999999"/>
    <n v="1333"/>
    <n v="247.56"/>
    <n v="330000"/>
    <n v="301.95"/>
    <n v="402500"/>
    <n v="54.389999999999986"/>
    <n v="0.21970431410567129"/>
    <x v="757"/>
    <x v="1827"/>
    <x v="73"/>
    <n v="4"/>
    <x v="3"/>
    <x v="23"/>
  </r>
  <r>
    <n v="2512"/>
    <n v="9916288"/>
    <x v="0"/>
    <s v="SWW"/>
    <s v="10724 Galsworthy Ln"/>
    <x v="13"/>
    <n v="4"/>
    <n v="3"/>
    <n v="1"/>
    <n v="2"/>
    <n v="2"/>
    <n v="1997"/>
    <n v="0.2"/>
    <n v="3271"/>
    <n v="252.22"/>
    <n v="825000"/>
    <n v="343.93"/>
    <n v="1125000"/>
    <n v="91.710000000000008"/>
    <n v="0.36361113313773691"/>
    <x v="681"/>
    <x v="1828"/>
    <x v="73"/>
    <n v="4"/>
    <x v="4"/>
    <x v="85"/>
  </r>
  <r>
    <n v="2513"/>
    <n v="6153689"/>
    <x v="0"/>
    <s v="1N"/>
    <s v="11123 Henge Dr"/>
    <x v="14"/>
    <n v="3"/>
    <n v="2"/>
    <n v="0"/>
    <n v="2"/>
    <n v="1"/>
    <n v="1980"/>
    <n v="0.253"/>
    <n v="1675"/>
    <n v="272.18"/>
    <n v="455900"/>
    <n v="341.88"/>
    <n v="572650"/>
    <n v="69.699999999999989"/>
    <n v="0.25608053494011312"/>
    <x v="758"/>
    <x v="1829"/>
    <x v="73"/>
    <n v="7"/>
    <x v="32"/>
    <x v="49"/>
  </r>
  <r>
    <n v="2514"/>
    <n v="1941514"/>
    <x v="0"/>
    <s v="SWW"/>
    <s v="6209 Smith Oak Trl"/>
    <x v="15"/>
    <n v="4"/>
    <n v="2"/>
    <n v="0"/>
    <n v="0"/>
    <n v="1"/>
    <n v="1983"/>
    <n v="0.191"/>
    <n v="2185"/>
    <n v="274.60000000000002"/>
    <n v="600000"/>
    <n v="330.43"/>
    <n v="722000"/>
    <n v="55.829999999999984"/>
    <n v="0.20331391114348135"/>
    <x v="580"/>
    <x v="1830"/>
    <x v="73"/>
    <n v="3"/>
    <x v="3"/>
    <x v="65"/>
  </r>
  <r>
    <n v="2515"/>
    <n v="4688433"/>
    <x v="0"/>
    <s v="LS"/>
    <s v="6800 Llano Stage Trl"/>
    <x v="11"/>
    <n v="3"/>
    <n v="2"/>
    <n v="1"/>
    <n v="2"/>
    <n v="2"/>
    <n v="2018"/>
    <n v="0.125"/>
    <n v="2324"/>
    <n v="279.69"/>
    <n v="650000"/>
    <n v="311.95999999999998"/>
    <n v="725000"/>
    <n v="32.269999999999982"/>
    <n v="0.115377739640316"/>
    <x v="116"/>
    <x v="1831"/>
    <x v="73"/>
    <n v="2"/>
    <x v="6"/>
    <x v="23"/>
  </r>
  <r>
    <n v="2516"/>
    <n v="6830821"/>
    <x v="0"/>
    <s v="RN"/>
    <s v="7208 Cielo Azul Pass"/>
    <x v="29"/>
    <n v="4"/>
    <n v="4"/>
    <n v="1"/>
    <n v="3"/>
    <n v="2"/>
    <n v="2001"/>
    <n v="1"/>
    <n v="5272"/>
    <n v="331.94"/>
    <n v="1750000"/>
    <n v="299.7"/>
    <n v="1580000"/>
    <n v="-32.240000000000009"/>
    <n v="-9.7125986624088723E-2"/>
    <x v="139"/>
    <x v="1832"/>
    <x v="73"/>
    <n v="105"/>
    <x v="126"/>
    <x v="37"/>
  </r>
  <r>
    <n v="2517"/>
    <n v="5070503"/>
    <x v="0"/>
    <s v="2N"/>
    <s v="849 Cripple Creek Dr"/>
    <x v="19"/>
    <n v="3"/>
    <n v="2"/>
    <n v="0"/>
    <n v="2"/>
    <n v="1"/>
    <n v="1974"/>
    <n v="0.184"/>
    <n v="1341"/>
    <n v="335.5"/>
    <n v="449900"/>
    <n v="381.06"/>
    <n v="511000"/>
    <n v="45.56"/>
    <n v="0.13579731743666171"/>
    <x v="164"/>
    <x v="1833"/>
    <x v="73"/>
    <n v="3"/>
    <x v="6"/>
    <x v="30"/>
  </r>
  <r>
    <n v="2518"/>
    <n v="3169892"/>
    <x v="0"/>
    <n v="9"/>
    <s v="3303 Santa Fe Dr"/>
    <x v="33"/>
    <n v="4"/>
    <n v="2"/>
    <n v="0"/>
    <n v="1"/>
    <n v="1"/>
    <n v="1970"/>
    <n v="0.249"/>
    <n v="1400"/>
    <n v="349.64"/>
    <n v="489500"/>
    <n v="349.64"/>
    <n v="489500"/>
    <n v="0"/>
    <n v="0"/>
    <x v="1"/>
    <x v="1"/>
    <x v="73"/>
    <n v="15"/>
    <x v="30"/>
    <x v="1"/>
  </r>
  <r>
    <n v="2519"/>
    <n v="9750713"/>
    <x v="0"/>
    <s v="W"/>
    <s v="4503 Cliffstone"/>
    <x v="17"/>
    <n v="3"/>
    <n v="2"/>
    <n v="0"/>
    <n v="2"/>
    <n v="1"/>
    <n v="1974"/>
    <n v="0.17100000000000001"/>
    <n v="1754"/>
    <n v="350.06"/>
    <n v="614000"/>
    <n v="408.78"/>
    <n v="717000"/>
    <n v="58.71999999999997"/>
    <n v="0.16774267268468254"/>
    <x v="599"/>
    <x v="1834"/>
    <x v="73"/>
    <n v="4"/>
    <x v="4"/>
    <x v="67"/>
  </r>
  <r>
    <n v="2520"/>
    <n v="7106041"/>
    <x v="0"/>
    <s v="2N"/>
    <s v="9103 Slayton Dr"/>
    <x v="10"/>
    <n v="3"/>
    <n v="1"/>
    <n v="0"/>
    <n v="1"/>
    <n v="1"/>
    <n v="1966"/>
    <n v="0.159"/>
    <n v="966"/>
    <n v="357.14"/>
    <n v="345000"/>
    <n v="383.02"/>
    <n v="370000"/>
    <n v="25.879999999999995"/>
    <n v="7.2464579716637723E-2"/>
    <x v="50"/>
    <x v="1209"/>
    <x v="73"/>
    <n v="21"/>
    <x v="27"/>
    <x v="19"/>
  </r>
  <r>
    <n v="2521"/>
    <n v="5880853"/>
    <x v="0"/>
    <s v="LS"/>
    <s v="206 Tempranillo Way"/>
    <x v="11"/>
    <n v="5"/>
    <n v="5"/>
    <n v="1"/>
    <n v="3"/>
    <n v="2"/>
    <n v="2014"/>
    <n v="0.28499999999999998"/>
    <n v="4481"/>
    <n v="379.16"/>
    <n v="1699000"/>
    <n v="386.74"/>
    <n v="1732980"/>
    <n v="7.5799999999999841"/>
    <n v="1.9991560291169913E-2"/>
    <x v="759"/>
    <x v="794"/>
    <x v="73"/>
    <n v="5"/>
    <x v="3"/>
    <x v="20"/>
  </r>
  <r>
    <n v="2522"/>
    <n v="5416617"/>
    <x v="0"/>
    <s v="10N"/>
    <s v="5104 Lansing Dr"/>
    <x v="31"/>
    <n v="3"/>
    <n v="2"/>
    <n v="0"/>
    <n v="1"/>
    <n v="1"/>
    <n v="1972"/>
    <n v="0.16600000000000001"/>
    <n v="1364"/>
    <n v="381.23"/>
    <n v="520000"/>
    <n v="410.56"/>
    <n v="560000"/>
    <n v="29.329999999999984"/>
    <n v="7.6935183485035238E-2"/>
    <x v="26"/>
    <x v="1252"/>
    <x v="73"/>
    <n v="3"/>
    <x v="6"/>
    <x v="2"/>
  </r>
  <r>
    <n v="2523"/>
    <n v="1670039"/>
    <x v="0"/>
    <n v="4"/>
    <s v="5405 Duval St"/>
    <x v="22"/>
    <n v="3"/>
    <n v="2"/>
    <n v="0"/>
    <n v="1"/>
    <n v="1"/>
    <n v="1977"/>
    <n v="0.14299999999999999"/>
    <n v="1023"/>
    <n v="444.77"/>
    <n v="455000"/>
    <n v="601.16999999999996"/>
    <n v="615000"/>
    <n v="156.39999999999998"/>
    <n v="0.3516424219259392"/>
    <x v="495"/>
    <x v="1835"/>
    <x v="73"/>
    <n v="2"/>
    <x v="6"/>
    <x v="64"/>
  </r>
  <r>
    <n v="2524"/>
    <n v="6256381"/>
    <x v="0"/>
    <n v="5"/>
    <s v="1104 E 8th St"/>
    <x v="24"/>
    <n v="4"/>
    <n v="3"/>
    <n v="0"/>
    <n v="2"/>
    <n v="2"/>
    <n v="1906"/>
    <n v="0.152"/>
    <n v="2057"/>
    <n v="461.84"/>
    <n v="950000"/>
    <n v="517.74"/>
    <n v="1065000"/>
    <n v="55.900000000000034"/>
    <n v="0.12103758877533353"/>
    <x v="582"/>
    <x v="1836"/>
    <x v="73"/>
    <n v="52"/>
    <x v="193"/>
    <x v="49"/>
  </r>
  <r>
    <n v="2525"/>
    <n v="4876628"/>
    <x v="0"/>
    <n v="4"/>
    <s v="5506 Evans Ave #2"/>
    <x v="22"/>
    <n v="3"/>
    <n v="3"/>
    <n v="0"/>
    <n v="0"/>
    <n v="2"/>
    <n v="2020"/>
    <n v="0.14000000000000001"/>
    <n v="1175"/>
    <n v="467.23"/>
    <n v="549000"/>
    <n v="468.09"/>
    <n v="550000"/>
    <n v="0.8599999999999568"/>
    <n v="1.8406352331827081E-3"/>
    <x v="96"/>
    <x v="1837"/>
    <x v="73"/>
    <n v="11"/>
    <x v="7"/>
    <x v="1"/>
  </r>
  <r>
    <n v="2526"/>
    <n v="1146270"/>
    <x v="0"/>
    <n v="6"/>
    <s v="209 Ben Howell Dr #A"/>
    <x v="26"/>
    <n v="3"/>
    <n v="3"/>
    <n v="0"/>
    <n v="1"/>
    <n v="2"/>
    <n v="2018"/>
    <n v="7.2999999999999995E-2"/>
    <n v="1603"/>
    <n v="477.23"/>
    <n v="765000"/>
    <n v="530.88"/>
    <n v="851000"/>
    <n v="53.649999999999977"/>
    <n v="0.11241958803931014"/>
    <x v="160"/>
    <x v="1838"/>
    <x v="73"/>
    <n v="5"/>
    <x v="16"/>
    <x v="22"/>
  </r>
  <r>
    <n v="2527"/>
    <n v="7115829"/>
    <x v="0"/>
    <n v="6"/>
    <s v="1400 TRAVIS Hts"/>
    <x v="26"/>
    <n v="5"/>
    <n v="4"/>
    <n v="2"/>
    <n v="0"/>
    <n v="2"/>
    <n v="1914"/>
    <n v="0.161"/>
    <n v="3549"/>
    <n v="562.13"/>
    <n v="1995000"/>
    <n v="548.46"/>
    <n v="1946500"/>
    <n v="-13.669999999999959"/>
    <n v="-2.4318218205753046E-2"/>
    <x v="516"/>
    <x v="1839"/>
    <x v="73"/>
    <n v="103"/>
    <x v="38"/>
    <x v="18"/>
  </r>
  <r>
    <n v="2528"/>
    <n v="8218570"/>
    <x v="0"/>
    <n v="5"/>
    <s v="806 Northwestern Ave"/>
    <x v="24"/>
    <n v="1"/>
    <n v="1"/>
    <n v="0"/>
    <n v="0"/>
    <n v="1"/>
    <n v="1950"/>
    <n v="6.0999999999999999E-2"/>
    <n v="440"/>
    <n v="1022.73"/>
    <n v="450000"/>
    <n v="965.91"/>
    <n v="425000"/>
    <n v="-56.82000000000005"/>
    <n v="-5.5557185180839568E-2"/>
    <x v="82"/>
    <x v="74"/>
    <x v="73"/>
    <n v="13"/>
    <x v="30"/>
    <x v="33"/>
  </r>
  <r>
    <n v="2529"/>
    <n v="6707886"/>
    <x v="0"/>
    <s v="NE"/>
    <s v="10908 Roderick Lawson Ln"/>
    <x v="28"/>
    <n v="4"/>
    <n v="3"/>
    <n v="0"/>
    <n v="2"/>
    <n v="2"/>
    <n v="2013"/>
    <n v="0.192"/>
    <n v="2305"/>
    <n v="151.84"/>
    <n v="350000"/>
    <n v="190.89"/>
    <n v="440000"/>
    <n v="39.049999999999983"/>
    <n v="0.2571786090621706"/>
    <x v="152"/>
    <x v="1840"/>
    <x v="74"/>
    <n v="4"/>
    <x v="4"/>
    <x v="25"/>
  </r>
  <r>
    <n v="2530"/>
    <n v="8076351"/>
    <x v="0"/>
    <s v="SC"/>
    <s v="5716 Southerner Way"/>
    <x v="35"/>
    <n v="3"/>
    <n v="2"/>
    <n v="0"/>
    <n v="2"/>
    <n v="1"/>
    <n v="2019"/>
    <n v="0.11899999999999999"/>
    <n v="1586"/>
    <n v="184.17"/>
    <n v="292100"/>
    <n v="236.44"/>
    <n v="375000"/>
    <n v="52.27000000000001"/>
    <n v="0.28381386762230554"/>
    <x v="760"/>
    <x v="1841"/>
    <x v="74"/>
    <n v="6"/>
    <x v="32"/>
    <x v="22"/>
  </r>
  <r>
    <n v="2531"/>
    <n v="6322466"/>
    <x v="0"/>
    <s v="MA"/>
    <s v="6708 Routenburn St"/>
    <x v="28"/>
    <n v="3"/>
    <n v="2"/>
    <n v="1"/>
    <n v="2"/>
    <n v="2"/>
    <n v="2019"/>
    <n v="0.11"/>
    <n v="1605"/>
    <n v="202.49"/>
    <n v="325000"/>
    <n v="236.76"/>
    <n v="380000"/>
    <n v="34.269999999999982"/>
    <n v="0.16924292557657158"/>
    <x v="75"/>
    <x v="1147"/>
    <x v="74"/>
    <n v="4"/>
    <x v="4"/>
    <x v="3"/>
  </r>
  <r>
    <n v="2532"/>
    <n v="6268895"/>
    <x v="0"/>
    <s v="SWW"/>
    <s v="7440 Brecourt Manor Way"/>
    <x v="13"/>
    <n v="4"/>
    <n v="3"/>
    <n v="0"/>
    <n v="2"/>
    <n v="2"/>
    <n v="2008"/>
    <n v="0.185"/>
    <n v="3079"/>
    <n v="202.99"/>
    <n v="625000"/>
    <n v="224.1"/>
    <n v="690000"/>
    <n v="21.109999999999985"/>
    <n v="0.10399527070299022"/>
    <x v="192"/>
    <x v="1842"/>
    <x v="74"/>
    <n v="4"/>
    <x v="4"/>
    <x v="44"/>
  </r>
  <r>
    <n v="2533"/>
    <n v="8030949"/>
    <x v="0"/>
    <s v="SC"/>
    <s v="8007 Orizzonte St"/>
    <x v="8"/>
    <n v="4"/>
    <n v="3"/>
    <n v="1"/>
    <n v="2"/>
    <n v="2"/>
    <n v="2021"/>
    <n v="8.3000000000000004E-2"/>
    <n v="1977"/>
    <n v="206.19"/>
    <n v="407646"/>
    <n v="206.19"/>
    <n v="407646"/>
    <n v="0"/>
    <n v="0"/>
    <x v="1"/>
    <x v="1"/>
    <x v="74"/>
    <n v="1"/>
    <x v="5"/>
    <x v="1"/>
  </r>
  <r>
    <n v="2534"/>
    <n v="5574505"/>
    <x v="0"/>
    <s v="SWW"/>
    <s v="10807 Pinkney Ln"/>
    <x v="13"/>
    <n v="4"/>
    <n v="2"/>
    <n v="0"/>
    <n v="2"/>
    <n v="1"/>
    <n v="1992"/>
    <n v="0.20100000000000001"/>
    <n v="2415"/>
    <n v="207.04"/>
    <n v="500000"/>
    <n v="256.73"/>
    <n v="620000"/>
    <n v="49.690000000000026"/>
    <n v="0.24000193199381775"/>
    <x v="548"/>
    <x v="1642"/>
    <x v="74"/>
    <n v="5"/>
    <x v="16"/>
    <x v="65"/>
  </r>
  <r>
    <n v="2535"/>
    <n v="3000632"/>
    <x v="0"/>
    <s v="SWE"/>
    <s v="10505 Beard Ave"/>
    <x v="9"/>
    <n v="3"/>
    <n v="2"/>
    <n v="1"/>
    <n v="2"/>
    <n v="2"/>
    <n v="2003"/>
    <n v="0.14099999999999999"/>
    <n v="1945"/>
    <n v="213.37"/>
    <n v="415000"/>
    <n v="267.35000000000002"/>
    <n v="520000"/>
    <n v="53.980000000000018"/>
    <n v="0.25298776772742193"/>
    <x v="562"/>
    <x v="1843"/>
    <x v="74"/>
    <n v="6"/>
    <x v="16"/>
    <x v="67"/>
  </r>
  <r>
    <n v="2536"/>
    <n v="7317720"/>
    <x v="0"/>
    <s v="10S"/>
    <s v="8800 FROCK Ct"/>
    <x v="9"/>
    <n v="4"/>
    <n v="2"/>
    <n v="0"/>
    <n v="2"/>
    <n v="1"/>
    <n v="2000"/>
    <n v="0.25"/>
    <n v="2332"/>
    <n v="213.98"/>
    <n v="499000"/>
    <n v="227.27"/>
    <n v="530000"/>
    <n v="13.29000000000002"/>
    <n v="6.2108608281147872E-2"/>
    <x v="172"/>
    <x v="723"/>
    <x v="74"/>
    <n v="8"/>
    <x v="2"/>
    <x v="9"/>
  </r>
  <r>
    <n v="2537"/>
    <n v="2513068"/>
    <x v="0"/>
    <s v="N"/>
    <s v="16101 Windroot St"/>
    <x v="5"/>
    <n v="3"/>
    <n v="2"/>
    <n v="1"/>
    <n v="2"/>
    <n v="2"/>
    <n v="2020"/>
    <n v="9.6000000000000002E-2"/>
    <n v="2143"/>
    <n v="214.61"/>
    <n v="459900"/>
    <n v="261.32"/>
    <n v="560000"/>
    <n v="46.70999999999998"/>
    <n v="0.21765062205861785"/>
    <x v="470"/>
    <x v="1844"/>
    <x v="74"/>
    <n v="3"/>
    <x v="3"/>
    <x v="14"/>
  </r>
  <r>
    <n v="2538"/>
    <n v="3853395"/>
    <x v="0"/>
    <s v="RN"/>
    <s v="1908 Spanish Bay Cv"/>
    <x v="29"/>
    <n v="5"/>
    <n v="4"/>
    <n v="0"/>
    <n v="3"/>
    <n v="2"/>
    <n v="2005"/>
    <n v="0.35799999999999998"/>
    <n v="4372"/>
    <n v="225.3"/>
    <n v="985000"/>
    <n v="274.47000000000003"/>
    <n v="1200000"/>
    <n v="49.170000000000016"/>
    <n v="0.21824234354194413"/>
    <x v="761"/>
    <x v="1845"/>
    <x v="74"/>
    <n v="0"/>
    <x v="1"/>
    <x v="95"/>
  </r>
  <r>
    <n v="2539"/>
    <n v="6551541"/>
    <x v="0"/>
    <s v="SC"/>
    <s v="6413 Owl Creek Ln"/>
    <x v="35"/>
    <n v="3"/>
    <n v="2"/>
    <n v="1"/>
    <n v="2"/>
    <n v="2"/>
    <n v="2020"/>
    <n v="0.11"/>
    <n v="1900"/>
    <n v="226.32"/>
    <n v="430000"/>
    <n v="226.32"/>
    <n v="430000"/>
    <n v="0"/>
    <n v="0"/>
    <x v="1"/>
    <x v="1"/>
    <x v="74"/>
    <n v="0"/>
    <x v="1"/>
    <x v="1"/>
  </r>
  <r>
    <n v="2540"/>
    <n v="4737888"/>
    <x v="0"/>
    <s v="RN"/>
    <s v="12309 Simmental Dr"/>
    <x v="29"/>
    <n v="4"/>
    <n v="3"/>
    <n v="1"/>
    <n v="2"/>
    <n v="2"/>
    <n v="2020"/>
    <n v="0.13"/>
    <n v="2925"/>
    <n v="228.4"/>
    <n v="668063"/>
    <n v="228.4"/>
    <n v="668063"/>
    <n v="0"/>
    <n v="0"/>
    <x v="1"/>
    <x v="1"/>
    <x v="74"/>
    <n v="85"/>
    <x v="81"/>
    <x v="1"/>
  </r>
  <r>
    <n v="2541"/>
    <n v="3880190"/>
    <x v="0"/>
    <s v="RRW"/>
    <s v="9006 Brimstone Ln"/>
    <x v="27"/>
    <n v="3"/>
    <n v="2"/>
    <n v="0"/>
    <n v="2"/>
    <n v="1"/>
    <n v="1992"/>
    <n v="0.29499999999999998"/>
    <n v="2051"/>
    <n v="243.3"/>
    <n v="499000"/>
    <n v="275.48"/>
    <n v="565000"/>
    <n v="32.180000000000007"/>
    <n v="0.1322646937936704"/>
    <x v="459"/>
    <x v="1846"/>
    <x v="74"/>
    <n v="6"/>
    <x v="4"/>
    <x v="44"/>
  </r>
  <r>
    <n v="2542"/>
    <n v="2979778"/>
    <x v="0"/>
    <s v="NW"/>
    <s v="12300 Waterside Trl"/>
    <x v="18"/>
    <n v="3"/>
    <n v="2"/>
    <n v="0"/>
    <n v="2"/>
    <n v="1"/>
    <n v="1976"/>
    <n v="0.216"/>
    <n v="1742"/>
    <n v="258.32"/>
    <n v="450000"/>
    <n v="315.73"/>
    <n v="550000"/>
    <n v="57.410000000000025"/>
    <n v="0.22224372870857861"/>
    <x v="20"/>
    <x v="1172"/>
    <x v="74"/>
    <n v="4"/>
    <x v="4"/>
    <x v="14"/>
  </r>
  <r>
    <n v="2543"/>
    <n v="3398215"/>
    <x v="0"/>
    <s v="10S"/>
    <s v="8921 Taline Cir"/>
    <x v="9"/>
    <n v="2"/>
    <n v="2"/>
    <n v="0"/>
    <n v="1"/>
    <n v="1"/>
    <n v="1997"/>
    <n v="9.7000000000000003E-2"/>
    <n v="1090"/>
    <n v="273.39"/>
    <n v="298000"/>
    <n v="344.04"/>
    <n v="375000"/>
    <n v="70.650000000000034"/>
    <n v="0.25842203445627138"/>
    <x v="467"/>
    <x v="1847"/>
    <x v="74"/>
    <n v="3"/>
    <x v="3"/>
    <x v="23"/>
  </r>
  <r>
    <n v="2544"/>
    <n v="2853361"/>
    <x v="0"/>
    <s v="2N"/>
    <s v="1403 Elm Brook Dr"/>
    <x v="19"/>
    <n v="3"/>
    <n v="2"/>
    <n v="0"/>
    <n v="2"/>
    <n v="2"/>
    <n v="1993"/>
    <n v="0.104"/>
    <n v="1718"/>
    <n v="276.48"/>
    <n v="475000"/>
    <n v="285.22000000000003"/>
    <n v="490000"/>
    <n v="8.7400000000000091"/>
    <n v="3.1611689814814846E-2"/>
    <x v="31"/>
    <x v="331"/>
    <x v="74"/>
    <n v="7"/>
    <x v="4"/>
    <x v="8"/>
  </r>
  <r>
    <n v="2545"/>
    <n v="6965690"/>
    <x v="0"/>
    <s v="1A"/>
    <s v="6807 Cougar Run"/>
    <x v="34"/>
    <n v="2"/>
    <n v="2"/>
    <n v="1"/>
    <n v="2"/>
    <n v="2"/>
    <n v="1984"/>
    <n v="8.5999999999999993E-2"/>
    <n v="2018"/>
    <n v="281.91000000000003"/>
    <n v="568900"/>
    <n v="275.02"/>
    <n v="555000"/>
    <n v="-6.8900000000000432"/>
    <n v="-2.4440424248873906E-2"/>
    <x v="762"/>
    <x v="1848"/>
    <x v="74"/>
    <n v="32"/>
    <x v="203"/>
    <x v="17"/>
  </r>
  <r>
    <n v="2546"/>
    <n v="2854991"/>
    <x v="0"/>
    <s v="W"/>
    <s v="5212 Pink Poppy Pass #20"/>
    <x v="17"/>
    <n v="3"/>
    <n v="2"/>
    <n v="1"/>
    <n v="2"/>
    <n v="2"/>
    <n v="2020"/>
    <n v="0.01"/>
    <n v="1716"/>
    <n v="326.3"/>
    <n v="559935"/>
    <n v="327.31"/>
    <n v="561670"/>
    <n v="1.0099999999999909"/>
    <n v="3.0953110634385256E-3"/>
    <x v="261"/>
    <x v="1849"/>
    <x v="74"/>
    <n v="0"/>
    <x v="1"/>
    <x v="1"/>
  </r>
  <r>
    <n v="2547"/>
    <n v="7266816"/>
    <x v="0"/>
    <s v="10N"/>
    <s v="6510 King George Dr"/>
    <x v="31"/>
    <n v="3"/>
    <n v="2"/>
    <n v="0"/>
    <n v="0"/>
    <n v="1"/>
    <n v="1969"/>
    <n v="0.16"/>
    <n v="1340"/>
    <n v="335.75"/>
    <n v="449900"/>
    <n v="335.82"/>
    <n v="450000"/>
    <n v="6.9999999999993179E-2"/>
    <n v="2.0848845867458876E-4"/>
    <x v="107"/>
    <x v="745"/>
    <x v="74"/>
    <n v="39"/>
    <x v="34"/>
    <x v="1"/>
  </r>
  <r>
    <n v="2548"/>
    <n v="6316888"/>
    <x v="0"/>
    <s v="1A"/>
    <s v="8325 Adirondack Trl"/>
    <x v="14"/>
    <n v="5"/>
    <n v="3"/>
    <n v="0"/>
    <n v="2"/>
    <n v="2"/>
    <n v="1985"/>
    <n v="0.255"/>
    <n v="3217"/>
    <n v="388.56"/>
    <n v="1250000"/>
    <n v="351.26"/>
    <n v="1130000"/>
    <n v="-37.300000000000011"/>
    <n v="-9.5995470455013415E-2"/>
    <x v="763"/>
    <x v="1850"/>
    <x v="74"/>
    <n v="15"/>
    <x v="48"/>
    <x v="96"/>
  </r>
  <r>
    <n v="2549"/>
    <n v="1841820"/>
    <x v="0"/>
    <s v="10N"/>
    <s v="2806 Nordham Dr"/>
    <x v="31"/>
    <n v="3"/>
    <n v="2"/>
    <n v="0"/>
    <n v="2"/>
    <n v="1"/>
    <n v="1975"/>
    <n v="0.14699999999999999"/>
    <n v="1258"/>
    <n v="405.33"/>
    <n v="509900"/>
    <n v="430.45"/>
    <n v="541500"/>
    <n v="25.120000000000005"/>
    <n v="6.1974193866725889E-2"/>
    <x v="764"/>
    <x v="1851"/>
    <x v="74"/>
    <n v="5"/>
    <x v="4"/>
    <x v="9"/>
  </r>
  <r>
    <n v="2550"/>
    <n v="2246352"/>
    <x v="0"/>
    <n v="4"/>
    <s v="3800 Avenue H"/>
    <x v="22"/>
    <n v="2"/>
    <n v="1"/>
    <n v="1"/>
    <n v="2"/>
    <n v="1"/>
    <n v="1936"/>
    <n v="0.14000000000000001"/>
    <n v="1566"/>
    <n v="424.65"/>
    <n v="665000"/>
    <n v="437.42"/>
    <n v="685000"/>
    <n v="12.770000000000039"/>
    <n v="3.0071823854939454E-2"/>
    <x v="64"/>
    <x v="1852"/>
    <x v="74"/>
    <n v="6"/>
    <x v="16"/>
    <x v="10"/>
  </r>
  <r>
    <n v="2551"/>
    <n v="3681114"/>
    <x v="0"/>
    <n v="5"/>
    <s v="2921 E 16th St #2"/>
    <x v="24"/>
    <n v="2"/>
    <n v="2"/>
    <n v="1"/>
    <n v="0"/>
    <n v="2"/>
    <n v="2018"/>
    <n v="7.0000000000000007E-2"/>
    <n v="930"/>
    <n v="521.51"/>
    <n v="485000"/>
    <n v="560.22"/>
    <n v="521000"/>
    <n v="38.710000000000036"/>
    <n v="7.4226764587448063E-2"/>
    <x v="148"/>
    <x v="1853"/>
    <x v="74"/>
    <n v="6"/>
    <x v="16"/>
    <x v="20"/>
  </r>
  <r>
    <n v="2552"/>
    <n v="9480553"/>
    <x v="0"/>
    <n v="6"/>
    <s v="1017 Bonham Ter"/>
    <x v="26"/>
    <n v="3"/>
    <n v="2"/>
    <n v="0"/>
    <n v="1"/>
    <n v="2"/>
    <n v="1936"/>
    <n v="0.25700000000000001"/>
    <n v="1995"/>
    <n v="601.5"/>
    <n v="1200000"/>
    <n v="588.97"/>
    <n v="1175000"/>
    <n v="-12.529999999999973"/>
    <n v="-2.0831255195344924E-2"/>
    <x v="82"/>
    <x v="899"/>
    <x v="74"/>
    <n v="0"/>
    <x v="1"/>
    <x v="33"/>
  </r>
  <r>
    <n v="2553"/>
    <n v="5753238"/>
    <x v="0"/>
    <s v="1B"/>
    <s v="1906 Vista Ln"/>
    <x v="37"/>
    <n v="3"/>
    <n v="3"/>
    <n v="0"/>
    <n v="1"/>
    <n v="1"/>
    <n v="1948"/>
    <n v="0.189"/>
    <n v="1910"/>
    <n v="615.17999999999995"/>
    <n v="1175000"/>
    <n v="596.73"/>
    <n v="1139750"/>
    <n v="-18.449999999999932"/>
    <n v="-2.9991222081341938E-2"/>
    <x v="765"/>
    <x v="70"/>
    <x v="74"/>
    <n v="74"/>
    <x v="104"/>
    <x v="36"/>
  </r>
  <r>
    <n v="2554"/>
    <n v="9795888"/>
    <x v="0"/>
    <s v="SWE"/>
    <s v="1225 Winnie Dr"/>
    <x v="9"/>
    <n v="5"/>
    <n v="4"/>
    <n v="0"/>
    <n v="2"/>
    <n v="2"/>
    <n v="2020"/>
    <n v="0.17"/>
    <n v="2530"/>
    <n v="170.85"/>
    <n v="432255"/>
    <n v="170.85"/>
    <n v="432255"/>
    <n v="0"/>
    <n v="0"/>
    <x v="1"/>
    <x v="1"/>
    <x v="75"/>
    <n v="43"/>
    <x v="33"/>
    <x v="1"/>
  </r>
  <r>
    <n v="2555"/>
    <n v="1464553"/>
    <x v="0"/>
    <s v="10S"/>
    <s v="8807 Dandelion Trl"/>
    <x v="31"/>
    <n v="3"/>
    <n v="2"/>
    <n v="1"/>
    <n v="2"/>
    <n v="2"/>
    <n v="1993"/>
    <n v="0.14499999999999999"/>
    <n v="1931"/>
    <n v="170.9"/>
    <n v="330000"/>
    <n v="201.97"/>
    <n v="390000"/>
    <n v="31.069999999999993"/>
    <n v="0.18180222352252776"/>
    <x v="74"/>
    <x v="1269"/>
    <x v="75"/>
    <n v="0"/>
    <x v="1"/>
    <x v="30"/>
  </r>
  <r>
    <n v="2556"/>
    <n v="2771042"/>
    <x v="0"/>
    <n v="11"/>
    <s v="5513 Bradford Pear Ln"/>
    <x v="8"/>
    <n v="3"/>
    <n v="2"/>
    <n v="1"/>
    <n v="2"/>
    <n v="2"/>
    <n v="2013"/>
    <n v="9.7000000000000003E-2"/>
    <n v="1688"/>
    <n v="171.21"/>
    <n v="289000"/>
    <n v="197.27"/>
    <n v="333000"/>
    <n v="26.060000000000002"/>
    <n v="0.15221073535424334"/>
    <x v="766"/>
    <x v="1854"/>
    <x v="75"/>
    <n v="4"/>
    <x v="4"/>
    <x v="7"/>
  </r>
  <r>
    <n v="2557"/>
    <n v="9828568"/>
    <x v="0"/>
    <s v="SWE"/>
    <s v="11417 Carnelian Dr"/>
    <x v="13"/>
    <n v="5"/>
    <n v="3"/>
    <n v="0"/>
    <n v="2"/>
    <n v="2"/>
    <n v="2000"/>
    <n v="0.22600000000000001"/>
    <n v="3595"/>
    <n v="173.85"/>
    <n v="625000"/>
    <n v="223.92"/>
    <n v="805000"/>
    <n v="50.069999999999993"/>
    <n v="0.28800690250215699"/>
    <x v="677"/>
    <x v="1534"/>
    <x v="75"/>
    <n v="5"/>
    <x v="16"/>
    <x v="79"/>
  </r>
  <r>
    <n v="2558"/>
    <n v="9224000"/>
    <x v="0"/>
    <s v="NW"/>
    <s v="11132 Amesite Trl"/>
    <x v="2"/>
    <n v="5"/>
    <n v="3"/>
    <n v="1"/>
    <n v="2"/>
    <n v="2"/>
    <n v="1996"/>
    <n v="0.21199999999999999"/>
    <n v="3302"/>
    <n v="175.62"/>
    <n v="579900"/>
    <n v="234.71"/>
    <n v="775000"/>
    <n v="59.09"/>
    <n v="0.33646509509167521"/>
    <x v="767"/>
    <x v="1855"/>
    <x v="75"/>
    <n v="3"/>
    <x v="6"/>
    <x v="89"/>
  </r>
  <r>
    <n v="2559"/>
    <n v="8422693"/>
    <x v="0"/>
    <s v="NE"/>
    <s v="11229 Liberty Farms Dr"/>
    <x v="28"/>
    <n v="3"/>
    <n v="2"/>
    <n v="0"/>
    <n v="2"/>
    <n v="1"/>
    <n v="2007"/>
    <n v="0.20799999999999999"/>
    <n v="1646"/>
    <n v="182.2"/>
    <n v="299900"/>
    <n v="221.75"/>
    <n v="365000"/>
    <n v="39.550000000000011"/>
    <n v="0.21706915477497263"/>
    <x v="768"/>
    <x v="1856"/>
    <x v="75"/>
    <n v="4"/>
    <x v="4"/>
    <x v="44"/>
  </r>
  <r>
    <n v="2560"/>
    <n v="2340948"/>
    <x v="0"/>
    <n v="11"/>
    <s v="7612 Nunsland Dr"/>
    <x v="8"/>
    <n v="4"/>
    <n v="2"/>
    <n v="0"/>
    <n v="2"/>
    <n v="1"/>
    <n v="2017"/>
    <n v="0.14499999999999999"/>
    <n v="1967"/>
    <n v="202.85"/>
    <n v="399000"/>
    <n v="232.59"/>
    <n v="457500"/>
    <n v="29.740000000000009"/>
    <n v="0.14661079615479422"/>
    <x v="769"/>
    <x v="1857"/>
    <x v="75"/>
    <n v="3"/>
    <x v="3"/>
    <x v="30"/>
  </r>
  <r>
    <n v="2561"/>
    <n v="5108023"/>
    <x v="0"/>
    <s v="HD"/>
    <s v="437 Stone River Dr"/>
    <x v="7"/>
    <n v="4"/>
    <n v="3"/>
    <n v="2"/>
    <n v="3"/>
    <n v="1.5"/>
    <n v="2019"/>
    <n v="0"/>
    <n v="3197"/>
    <n v="204.88"/>
    <n v="655000"/>
    <n v="261.5"/>
    <n v="836000"/>
    <n v="56.620000000000005"/>
    <n v="0.27635689183912537"/>
    <x v="770"/>
    <x v="1858"/>
    <x v="75"/>
    <n v="3"/>
    <x v="3"/>
    <x v="79"/>
  </r>
  <r>
    <n v="2562"/>
    <n v="6037365"/>
    <x v="0"/>
    <s v="SC"/>
    <s v="10513 La Costa Dr"/>
    <x v="35"/>
    <n v="3"/>
    <n v="4"/>
    <n v="1"/>
    <n v="2"/>
    <n v="2"/>
    <n v="1978"/>
    <n v="0.32900000000000001"/>
    <n v="3179"/>
    <n v="205.25"/>
    <n v="652500"/>
    <n v="191.26"/>
    <n v="608000"/>
    <n v="-13.990000000000009"/>
    <n v="-6.8160779537149857E-2"/>
    <x v="627"/>
    <x v="1859"/>
    <x v="75"/>
    <n v="69"/>
    <x v="101"/>
    <x v="40"/>
  </r>
  <r>
    <n v="2563"/>
    <n v="8805981"/>
    <x v="0"/>
    <s v="RRW"/>
    <s v="15620 Belfin Dr"/>
    <x v="27"/>
    <n v="5"/>
    <n v="4"/>
    <n v="0"/>
    <n v="2"/>
    <n v="2"/>
    <n v="2005"/>
    <n v="0.219"/>
    <n v="3633"/>
    <n v="206.44"/>
    <n v="750000"/>
    <n v="223.09"/>
    <n v="810500"/>
    <n v="16.650000000000006"/>
    <n v="8.0652974229800459E-2"/>
    <x v="771"/>
    <x v="1860"/>
    <x v="75"/>
    <n v="2"/>
    <x v="6"/>
    <x v="30"/>
  </r>
  <r>
    <n v="2564"/>
    <n v="2859488"/>
    <x v="0"/>
    <s v="NW"/>
    <s v="12732 Machete Trl"/>
    <x v="3"/>
    <n v="4"/>
    <n v="3"/>
    <n v="0"/>
    <n v="2"/>
    <n v="1"/>
    <n v="1996"/>
    <n v="0.23200000000000001"/>
    <n v="2296"/>
    <n v="206.88"/>
    <n v="475000"/>
    <n v="268.29000000000002"/>
    <n v="616000"/>
    <n v="61.410000000000025"/>
    <n v="0.2968387470997681"/>
    <x v="685"/>
    <x v="1861"/>
    <x v="75"/>
    <n v="3"/>
    <x v="3"/>
    <x v="70"/>
  </r>
  <r>
    <n v="2565"/>
    <n v="7846318"/>
    <x v="0"/>
    <s v="SWW"/>
    <s v="6701 Via Correto Dr"/>
    <x v="15"/>
    <n v="4"/>
    <n v="2"/>
    <n v="1"/>
    <n v="2"/>
    <n v="1.5"/>
    <n v="2004"/>
    <n v="0.224"/>
    <n v="3352"/>
    <n v="208.53"/>
    <n v="699000"/>
    <n v="269.69"/>
    <n v="904000"/>
    <n v="61.16"/>
    <n v="0.29329113317028721"/>
    <x v="403"/>
    <x v="1862"/>
    <x v="75"/>
    <n v="4"/>
    <x v="3"/>
    <x v="57"/>
  </r>
  <r>
    <n v="2566"/>
    <n v="1842761"/>
    <x v="0"/>
    <s v="2N"/>
    <s v="11911 Hornsby St"/>
    <x v="10"/>
    <n v="3"/>
    <n v="2"/>
    <n v="0"/>
    <n v="2"/>
    <n v="1"/>
    <n v="1969"/>
    <n v="0.23799999999999999"/>
    <n v="1756"/>
    <n v="210.14"/>
    <n v="369000"/>
    <n v="217.26"/>
    <n v="381500"/>
    <n v="7.1200000000000045"/>
    <n v="3.388217378890266E-2"/>
    <x v="212"/>
    <x v="1863"/>
    <x v="75"/>
    <n v="142"/>
    <x v="55"/>
    <x v="8"/>
  </r>
  <r>
    <n v="2567"/>
    <n v="3316734"/>
    <x v="0"/>
    <s v="NW"/>
    <s v="12603 Langhoff Cv"/>
    <x v="3"/>
    <n v="4"/>
    <n v="2"/>
    <n v="1"/>
    <n v="2"/>
    <n v="2"/>
    <n v="1992"/>
    <n v="0.161"/>
    <n v="2244"/>
    <n v="212.12"/>
    <n v="476000"/>
    <n v="229.5"/>
    <n v="515000"/>
    <n v="17.379999999999995"/>
    <n v="8.1934753912879479E-2"/>
    <x v="187"/>
    <x v="1864"/>
    <x v="75"/>
    <n v="4"/>
    <x v="4"/>
    <x v="2"/>
  </r>
  <r>
    <n v="2568"/>
    <n v="2783453"/>
    <x v="0"/>
    <s v="RN"/>
    <s v="5304 EAGLE TRACE Trl"/>
    <x v="39"/>
    <n v="4"/>
    <n v="3"/>
    <n v="1"/>
    <n v="2"/>
    <n v="2"/>
    <n v="1992"/>
    <n v="0.246"/>
    <n v="3621"/>
    <n v="214.03"/>
    <n v="775000"/>
    <n v="218.17"/>
    <n v="790000"/>
    <n v="4.1399999999999864"/>
    <n v="1.9343082745409457E-2"/>
    <x v="31"/>
    <x v="1865"/>
    <x v="75"/>
    <n v="88"/>
    <x v="35"/>
    <x v="8"/>
  </r>
  <r>
    <n v="2569"/>
    <n v="5607702"/>
    <x v="0"/>
    <n v="9"/>
    <s v="1508 Anise Dr"/>
    <x v="33"/>
    <n v="3"/>
    <n v="2"/>
    <n v="0"/>
    <n v="2"/>
    <n v="1"/>
    <n v="2006"/>
    <n v="0.114"/>
    <n v="1586"/>
    <n v="217.53"/>
    <n v="345000"/>
    <n v="270.55"/>
    <n v="429100"/>
    <n v="53.02000000000001"/>
    <n v="0.24373649611547837"/>
    <x v="772"/>
    <x v="1866"/>
    <x v="75"/>
    <n v="5"/>
    <x v="4"/>
    <x v="22"/>
  </r>
  <r>
    <n v="2570"/>
    <n v="9573333"/>
    <x v="0"/>
    <s v="NE"/>
    <s v="1004 Salem Ln"/>
    <x v="10"/>
    <n v="3"/>
    <n v="2"/>
    <n v="0"/>
    <n v="2"/>
    <n v="1"/>
    <n v="1960"/>
    <n v="0.29799999999999999"/>
    <n v="1741"/>
    <n v="255.6"/>
    <n v="445000"/>
    <n v="292.07"/>
    <n v="508500"/>
    <n v="36.47"/>
    <n v="0.14268388106416274"/>
    <x v="773"/>
    <x v="1867"/>
    <x v="75"/>
    <n v="4"/>
    <x v="3"/>
    <x v="44"/>
  </r>
  <r>
    <n v="2571"/>
    <n v="6462880"/>
    <x v="0"/>
    <s v="10N"/>
    <s v="6405 Middleham Pl"/>
    <x v="31"/>
    <n v="4"/>
    <n v="3"/>
    <n v="0"/>
    <n v="1"/>
    <n v="1"/>
    <n v="1968"/>
    <n v="0.14899999999999999"/>
    <n v="1618"/>
    <n v="262.67"/>
    <n v="425000"/>
    <n v="262.67"/>
    <n v="425000"/>
    <n v="0"/>
    <n v="0"/>
    <x v="1"/>
    <x v="1"/>
    <x v="75"/>
    <n v="20"/>
    <x v="63"/>
    <x v="1"/>
  </r>
  <r>
    <n v="2572"/>
    <n v="8970551"/>
    <x v="0"/>
    <n v="11"/>
    <s v="4608 Glade Line Dr"/>
    <x v="8"/>
    <n v="3"/>
    <n v="2"/>
    <n v="0"/>
    <n v="1"/>
    <n v="1"/>
    <n v="1998"/>
    <n v="0.16900000000000001"/>
    <n v="1064"/>
    <n v="263.16000000000003"/>
    <n v="280000"/>
    <n v="293.7"/>
    <n v="312500"/>
    <n v="30.539999999999964"/>
    <n v="0.11605107159142712"/>
    <x v="466"/>
    <x v="1868"/>
    <x v="75"/>
    <n v="-15"/>
    <x v="1"/>
    <x v="20"/>
  </r>
  <r>
    <n v="2573"/>
    <n v="6579335"/>
    <x v="0"/>
    <n v="3"/>
    <s v="2609 Loyola Ln"/>
    <x v="20"/>
    <n v="3"/>
    <n v="2"/>
    <n v="0"/>
    <n v="2"/>
    <n v="1"/>
    <n v="1963"/>
    <n v="0.23599999999999999"/>
    <n v="1608"/>
    <n v="279.85000000000002"/>
    <n v="450000"/>
    <n v="334.58"/>
    <n v="538000"/>
    <n v="54.729999999999961"/>
    <n v="0.19556905485081277"/>
    <x v="654"/>
    <x v="1869"/>
    <x v="75"/>
    <n v="64"/>
    <x v="29"/>
    <x v="25"/>
  </r>
  <r>
    <n v="2574"/>
    <n v="6505752"/>
    <x v="0"/>
    <s v="10S"/>
    <s v="1117 Stoneoak Ln"/>
    <x v="31"/>
    <n v="4"/>
    <n v="2"/>
    <n v="0"/>
    <n v="2"/>
    <n v="1"/>
    <n v="1974"/>
    <n v="0.155"/>
    <n v="1368"/>
    <n v="281.43"/>
    <n v="385000"/>
    <n v="365.86"/>
    <n v="500500"/>
    <n v="84.43"/>
    <n v="0.30000355328145545"/>
    <x v="774"/>
    <x v="1870"/>
    <x v="75"/>
    <n v="5"/>
    <x v="4"/>
    <x v="49"/>
  </r>
  <r>
    <n v="2575"/>
    <n v="9690726"/>
    <x v="0"/>
    <s v="10S"/>
    <s v="914 Wessex Way"/>
    <x v="9"/>
    <n v="2"/>
    <n v="2"/>
    <n v="0"/>
    <n v="2"/>
    <n v="1"/>
    <n v="1983"/>
    <n v="0.13"/>
    <n v="1192"/>
    <n v="285.14999999999998"/>
    <n v="339900"/>
    <n v="340.6"/>
    <n v="406000"/>
    <n v="55.450000000000045"/>
    <n v="0.19445905663685797"/>
    <x v="775"/>
    <x v="1871"/>
    <x v="75"/>
    <n v="8"/>
    <x v="11"/>
    <x v="44"/>
  </r>
  <r>
    <n v="2576"/>
    <n v="2037797"/>
    <x v="0"/>
    <n v="11"/>
    <s v="2204 Palmera Cv"/>
    <x v="8"/>
    <n v="2"/>
    <n v="1"/>
    <n v="0"/>
    <n v="0"/>
    <n v="1"/>
    <n v="1971"/>
    <n v="0.251"/>
    <n v="840"/>
    <n v="297.62"/>
    <n v="250000"/>
    <n v="297.62"/>
    <n v="250000"/>
    <n v="0"/>
    <n v="0"/>
    <x v="1"/>
    <x v="1"/>
    <x v="75"/>
    <n v="4"/>
    <x v="4"/>
    <x v="1"/>
  </r>
  <r>
    <n v="2577"/>
    <n v="5133482"/>
    <x v="0"/>
    <s v="RN"/>
    <s v="11901 Viscaya Way #1"/>
    <x v="2"/>
    <n v="3"/>
    <n v="2"/>
    <n v="0"/>
    <n v="2"/>
    <n v="1"/>
    <n v="2017"/>
    <n v="0.14000000000000001"/>
    <n v="1977"/>
    <n v="303.44"/>
    <n v="599900"/>
    <n v="308.55"/>
    <n v="610000"/>
    <n v="5.1100000000000136"/>
    <n v="1.6840232006327491E-2"/>
    <x v="103"/>
    <x v="1872"/>
    <x v="75"/>
    <n v="5"/>
    <x v="4"/>
    <x v="4"/>
  </r>
  <r>
    <n v="2578"/>
    <n v="1340718"/>
    <x v="0"/>
    <s v="1A"/>
    <s v="3703 Hidden Holw"/>
    <x v="34"/>
    <n v="4"/>
    <n v="2"/>
    <n v="1"/>
    <n v="2"/>
    <n v="3"/>
    <n v="1974"/>
    <n v="0.45700000000000002"/>
    <n v="2279"/>
    <n v="304.95999999999998"/>
    <n v="695000"/>
    <n v="318.12"/>
    <n v="725000"/>
    <n v="13.160000000000025"/>
    <n v="4.3153200419727263E-2"/>
    <x v="10"/>
    <x v="1873"/>
    <x v="75"/>
    <n v="2"/>
    <x v="6"/>
    <x v="9"/>
  </r>
  <r>
    <n v="2579"/>
    <n v="3694677"/>
    <x v="0"/>
    <n v="3"/>
    <s v="3811 Half Penny Rd"/>
    <x v="38"/>
    <n v="3"/>
    <n v="2"/>
    <n v="0"/>
    <n v="2"/>
    <n v="1"/>
    <n v="1951"/>
    <n v="0.23899999999999999"/>
    <n v="1952"/>
    <n v="330.43"/>
    <n v="645000"/>
    <n v="363.73"/>
    <n v="710000"/>
    <n v="33.300000000000011"/>
    <n v="0.10077777441515604"/>
    <x v="192"/>
    <x v="1874"/>
    <x v="75"/>
    <n v="6"/>
    <x v="4"/>
    <x v="44"/>
  </r>
  <r>
    <n v="2580"/>
    <n v="9127474"/>
    <x v="0"/>
    <s v="W"/>
    <s v="8001 Pinto Path"/>
    <x v="30"/>
    <n v="3"/>
    <n v="2"/>
    <n v="0"/>
    <n v="2"/>
    <n v="1"/>
    <n v="1985"/>
    <n v="0.33900000000000002"/>
    <n v="1389"/>
    <n v="334.77"/>
    <n v="465000"/>
    <n v="434.85"/>
    <n v="604000"/>
    <n v="100.08000000000004"/>
    <n v="0.29895151895331135"/>
    <x v="521"/>
    <x v="1875"/>
    <x v="75"/>
    <n v="5"/>
    <x v="16"/>
    <x v="70"/>
  </r>
  <r>
    <n v="2581"/>
    <n v="2970867"/>
    <x v="0"/>
    <s v="1N"/>
    <s v="4304 Andalusia Dr"/>
    <x v="14"/>
    <n v="3"/>
    <n v="2"/>
    <n v="0"/>
    <n v="2"/>
    <n v="1"/>
    <n v="1971"/>
    <n v="0.193"/>
    <n v="1861"/>
    <n v="335.84"/>
    <n v="625000"/>
    <n v="403.01"/>
    <n v="750000"/>
    <n v="67.170000000000016"/>
    <n v="0.20000595521676995"/>
    <x v="517"/>
    <x v="665"/>
    <x v="75"/>
    <n v="2"/>
    <x v="6"/>
    <x v="68"/>
  </r>
  <r>
    <n v="2582"/>
    <n v="1714330"/>
    <x v="0"/>
    <n v="5"/>
    <s v="1301 San Bernard St"/>
    <x v="24"/>
    <n v="3"/>
    <n v="2"/>
    <n v="1"/>
    <n v="1"/>
    <n v="3"/>
    <n v="2005"/>
    <n v="7.3999999999999996E-2"/>
    <n v="1923"/>
    <n v="363.49"/>
    <n v="699000"/>
    <n v="442.02"/>
    <n v="850000"/>
    <n v="78.529999999999973"/>
    <n v="0.21604445789430238"/>
    <x v="662"/>
    <x v="1876"/>
    <x v="75"/>
    <n v="4"/>
    <x v="4"/>
    <x v="60"/>
  </r>
  <r>
    <n v="2583"/>
    <n v="2288454"/>
    <x v="0"/>
    <s v="10N"/>
    <s v="4805 Old Castle Rd"/>
    <x v="31"/>
    <n v="3"/>
    <n v="1"/>
    <n v="1"/>
    <n v="1"/>
    <n v="1"/>
    <n v="1970"/>
    <n v="0.219"/>
    <n v="958"/>
    <n v="391.44"/>
    <n v="375000"/>
    <n v="430.06"/>
    <n v="412000"/>
    <n v="38.620000000000005"/>
    <n v="9.8661352953198458E-2"/>
    <x v="147"/>
    <x v="1877"/>
    <x v="75"/>
    <n v="5"/>
    <x v="16"/>
    <x v="20"/>
  </r>
  <r>
    <n v="2584"/>
    <n v="9770889"/>
    <x v="0"/>
    <n v="2"/>
    <s v="8300 Cochrane Cv"/>
    <x v="25"/>
    <n v="3"/>
    <n v="2"/>
    <n v="0"/>
    <n v="2"/>
    <n v="1"/>
    <n v="1962"/>
    <n v="0.186"/>
    <n v="1082"/>
    <n v="392.79"/>
    <n v="425000"/>
    <n v="392.79"/>
    <n v="425000"/>
    <n v="0"/>
    <n v="0"/>
    <x v="1"/>
    <x v="1"/>
    <x v="75"/>
    <n v="0"/>
    <x v="1"/>
    <x v="1"/>
  </r>
  <r>
    <n v="2585"/>
    <n v="8969392"/>
    <x v="0"/>
    <s v="1B"/>
    <s v="2610 Exposition Blvd"/>
    <x v="37"/>
    <n v="4"/>
    <n v="3"/>
    <n v="1"/>
    <n v="2"/>
    <s v="M"/>
    <n v="2002"/>
    <n v="0"/>
    <n v="3438"/>
    <n v="414.49"/>
    <n v="1425000"/>
    <n v="379.58"/>
    <n v="1305000"/>
    <n v="-34.910000000000025"/>
    <n v="-8.4223986103404244E-2"/>
    <x v="763"/>
    <x v="1878"/>
    <x v="75"/>
    <n v="55"/>
    <x v="204"/>
    <x v="96"/>
  </r>
  <r>
    <n v="2586"/>
    <n v="2095654"/>
    <x v="0"/>
    <n v="4"/>
    <s v="4805 Harmon Ave"/>
    <x v="22"/>
    <n v="4"/>
    <n v="2"/>
    <n v="1"/>
    <n v="2"/>
    <n v="2"/>
    <n v="2014"/>
    <n v="0.16400000000000001"/>
    <n v="1911"/>
    <n v="434.33"/>
    <n v="830000"/>
    <n v="434.33"/>
    <n v="830000"/>
    <n v="0"/>
    <n v="0"/>
    <x v="1"/>
    <x v="1"/>
    <x v="75"/>
    <n v="8"/>
    <x v="11"/>
    <x v="1"/>
  </r>
  <r>
    <n v="2587"/>
    <n v="9210764"/>
    <x v="0"/>
    <s v="W"/>
    <s v="10800 Superview Dr"/>
    <x v="30"/>
    <n v="4"/>
    <n v="3"/>
    <n v="1"/>
    <n v="2"/>
    <n v="3"/>
    <n v="2015"/>
    <n v="1.208"/>
    <n v="3070"/>
    <n v="488.27"/>
    <n v="1499000"/>
    <n v="506.51"/>
    <n v="1555000"/>
    <n v="18.240000000000009"/>
    <n v="3.7356380691011139E-2"/>
    <x v="65"/>
    <x v="1879"/>
    <x v="75"/>
    <n v="3"/>
    <x v="3"/>
    <x v="3"/>
  </r>
  <r>
    <n v="2588"/>
    <n v="9960266"/>
    <x v="0"/>
    <s v="1B"/>
    <s v="2705 W 35th St"/>
    <x v="37"/>
    <n v="3"/>
    <n v="3"/>
    <n v="1"/>
    <n v="3"/>
    <n v="2"/>
    <n v="1998"/>
    <n v="0.28399999999999997"/>
    <n v="3520"/>
    <n v="567.33000000000004"/>
    <n v="1997000"/>
    <n v="532.66999999999996"/>
    <n v="1875000"/>
    <n v="-34.660000000000082"/>
    <n v="-6.1093190911815136E-2"/>
    <x v="776"/>
    <x v="1880"/>
    <x v="75"/>
    <n v="75"/>
    <x v="130"/>
    <x v="96"/>
  </r>
  <r>
    <n v="2589"/>
    <n v="7161258"/>
    <x v="0"/>
    <n v="7"/>
    <s v="1504 Hillmont St"/>
    <x v="26"/>
    <n v="3"/>
    <n v="2"/>
    <n v="0"/>
    <n v="0"/>
    <n v="1"/>
    <n v="1951"/>
    <n v="0.14199999999999999"/>
    <n v="1575"/>
    <n v="603.16999999999996"/>
    <n v="950000"/>
    <n v="690.79"/>
    <n v="1088000"/>
    <n v="87.62"/>
    <n v="0.1452658454498732"/>
    <x v="777"/>
    <x v="1881"/>
    <x v="75"/>
    <n v="2"/>
    <x v="6"/>
    <x v="70"/>
  </r>
  <r>
    <n v="2590"/>
    <n v="6778569"/>
    <x v="0"/>
    <s v="1B"/>
    <s v="2104 Winsted Ln"/>
    <x v="37"/>
    <n v="3"/>
    <n v="3"/>
    <n v="1"/>
    <n v="2"/>
    <n v="3"/>
    <n v="2019"/>
    <n v="0.128"/>
    <n v="2000"/>
    <n v="625"/>
    <n v="1250000"/>
    <n v="600"/>
    <n v="1200000"/>
    <n v="-25"/>
    <n v="-0.04"/>
    <x v="28"/>
    <x v="533"/>
    <x v="75"/>
    <n v="81"/>
    <x v="25"/>
    <x v="18"/>
  </r>
  <r>
    <n v="2591"/>
    <n v="9631369"/>
    <x v="0"/>
    <s v="8E"/>
    <s v="1060 The High Rd"/>
    <x v="23"/>
    <n v="3"/>
    <n v="2"/>
    <n v="0"/>
    <n v="2"/>
    <n v="1"/>
    <n v="1965"/>
    <n v="0.43"/>
    <n v="1515"/>
    <n v="858.09"/>
    <n v="1300000"/>
    <n v="792.08"/>
    <n v="1200000"/>
    <n v="-66.009999999999991"/>
    <n v="-7.6926662704378312E-2"/>
    <x v="58"/>
    <x v="1882"/>
    <x v="75"/>
    <n v="35"/>
    <x v="107"/>
    <x v="27"/>
  </r>
  <r>
    <n v="2592"/>
    <n v="3018103"/>
    <x v="0"/>
    <s v="HD"/>
    <s v="11832 Mesa Verde Dr"/>
    <x v="7"/>
    <n v="4"/>
    <n v="4"/>
    <n v="1"/>
    <n v="3"/>
    <n v="2"/>
    <n v="2020"/>
    <n v="0.27600000000000002"/>
    <n v="3342"/>
    <n v="220.13"/>
    <n v="735691"/>
    <n v="216.66"/>
    <n v="724077"/>
    <n v="-3.4699999999999989"/>
    <n v="-1.5763412528960154E-2"/>
    <x v="778"/>
    <x v="1883"/>
    <x v="76"/>
    <n v="226"/>
    <x v="68"/>
    <x v="0"/>
  </r>
  <r>
    <n v="2593"/>
    <n v="5181703"/>
    <x v="0"/>
    <s v="10S"/>
    <s v="8530 Barasinga Trl"/>
    <x v="15"/>
    <n v="4"/>
    <n v="2"/>
    <n v="1"/>
    <n v="2"/>
    <n v="2"/>
    <n v="1998"/>
    <n v="0.29599999999999999"/>
    <n v="3548"/>
    <n v="155.02000000000001"/>
    <n v="550000"/>
    <n v="166.85"/>
    <n v="592000"/>
    <n v="11.829999999999984"/>
    <n v="7.6312733840794622E-2"/>
    <x v="39"/>
    <x v="1884"/>
    <x v="77"/>
    <n v="0"/>
    <x v="1"/>
    <x v="2"/>
  </r>
  <r>
    <n v="2594"/>
    <n v="9862925"/>
    <x v="0"/>
    <s v="NW"/>
    <s v="10201 Lundie Cv"/>
    <x v="2"/>
    <n v="5"/>
    <n v="3"/>
    <n v="2"/>
    <n v="2"/>
    <n v="2"/>
    <n v="1993"/>
    <n v="0.217"/>
    <n v="4019"/>
    <n v="180.39"/>
    <n v="725000"/>
    <n v="187.86"/>
    <n v="755000"/>
    <n v="7.4700000000000273"/>
    <n v="4.1410277731581728E-2"/>
    <x v="10"/>
    <x v="400"/>
    <x v="77"/>
    <n v="7"/>
    <x v="32"/>
    <x v="9"/>
  </r>
  <r>
    <n v="2595"/>
    <n v="9055081"/>
    <x v="0"/>
    <s v="5E"/>
    <s v="11700 Saddle Rock Dr"/>
    <x v="4"/>
    <n v="3"/>
    <n v="2"/>
    <n v="0"/>
    <n v="2"/>
    <n v="1"/>
    <n v="2017"/>
    <n v="0.14399999999999999"/>
    <n v="1496"/>
    <n v="199.87"/>
    <n v="299000"/>
    <n v="257.35000000000002"/>
    <n v="385000"/>
    <n v="57.480000000000018"/>
    <n v="0.28758693150547865"/>
    <x v="160"/>
    <x v="1885"/>
    <x v="77"/>
    <n v="3"/>
    <x v="3"/>
    <x v="22"/>
  </r>
  <r>
    <n v="2596"/>
    <n v="7796218"/>
    <x v="0"/>
    <s v="HD"/>
    <s v="545 Aspen Dr"/>
    <x v="7"/>
    <n v="4"/>
    <n v="3"/>
    <n v="1"/>
    <n v="2"/>
    <n v="2"/>
    <n v="2009"/>
    <n v="0.34799999999999998"/>
    <n v="3245"/>
    <n v="215.72"/>
    <n v="700000"/>
    <n v="215.72"/>
    <n v="700000"/>
    <n v="0"/>
    <n v="0"/>
    <x v="1"/>
    <x v="1"/>
    <x v="77"/>
    <n v="0"/>
    <x v="1"/>
    <x v="1"/>
  </r>
  <r>
    <n v="2597"/>
    <n v="8151851"/>
    <x v="0"/>
    <s v="10S"/>
    <s v="9008 Jodie Ln"/>
    <x v="9"/>
    <n v="3"/>
    <n v="3"/>
    <n v="0"/>
    <n v="2"/>
    <n v="1"/>
    <n v="2017"/>
    <n v="0.17699999999999999"/>
    <n v="1843"/>
    <n v="217.03"/>
    <n v="399990"/>
    <n v="225.18"/>
    <n v="415000"/>
    <n v="8.1500000000000057"/>
    <n v="3.7552412108925057E-2"/>
    <x v="281"/>
    <x v="1886"/>
    <x v="77"/>
    <n v="0"/>
    <x v="1"/>
    <x v="8"/>
  </r>
  <r>
    <n v="2598"/>
    <n v="3257082"/>
    <x v="0"/>
    <s v="10S"/>
    <s v="7337 Menchaca Rd #22"/>
    <x v="31"/>
    <n v="3"/>
    <n v="2"/>
    <n v="1"/>
    <n v="2"/>
    <n v="2"/>
    <n v="2014"/>
    <n v="0.14899999999999999"/>
    <n v="1886"/>
    <n v="217.39"/>
    <n v="410000"/>
    <n v="233.3"/>
    <n v="440000"/>
    <n v="15.910000000000025"/>
    <n v="7.318643911863483E-2"/>
    <x v="10"/>
    <x v="1887"/>
    <x v="77"/>
    <n v="3"/>
    <x v="3"/>
    <x v="9"/>
  </r>
  <r>
    <n v="2599"/>
    <n v="3562653"/>
    <x v="0"/>
    <s v="RN"/>
    <s v="3216 Wild Canyon Loop"/>
    <x v="29"/>
    <n v="4"/>
    <n v="3"/>
    <n v="1"/>
    <n v="3"/>
    <n v="2"/>
    <n v="2004"/>
    <n v="0.52200000000000002"/>
    <n v="4361"/>
    <n v="217.84"/>
    <n v="950000"/>
    <n v="261.41000000000003"/>
    <n v="1140000"/>
    <n v="43.570000000000022"/>
    <n v="0.20000918105031226"/>
    <x v="556"/>
    <x v="665"/>
    <x v="77"/>
    <n v="7"/>
    <x v="4"/>
    <x v="72"/>
  </r>
  <r>
    <n v="2600"/>
    <n v="1136757"/>
    <x v="0"/>
    <s v="1N"/>
    <s v="3810 Tattershall Ln"/>
    <x v="6"/>
    <n v="3"/>
    <n v="2"/>
    <n v="0"/>
    <n v="1"/>
    <n v="2"/>
    <n v="1981"/>
    <n v="0.159"/>
    <n v="2099"/>
    <n v="226.3"/>
    <n v="475000"/>
    <n v="257.98"/>
    <n v="541500"/>
    <n v="31.680000000000007"/>
    <n v="0.1399911621741052"/>
    <x v="406"/>
    <x v="1888"/>
    <x v="77"/>
    <n v="9"/>
    <x v="21"/>
    <x v="44"/>
  </r>
  <r>
    <n v="2601"/>
    <n v="3458490"/>
    <x v="0"/>
    <n v="3"/>
    <s v="1715 Pebble Brook Dr"/>
    <x v="12"/>
    <n v="3"/>
    <n v="2"/>
    <n v="0"/>
    <n v="2"/>
    <n v="2"/>
    <n v="1971"/>
    <n v="0.224"/>
    <n v="2187"/>
    <n v="226.34"/>
    <n v="495000"/>
    <n v="217.19"/>
    <n v="475000"/>
    <n v="-9.1500000000000057"/>
    <n v="-4.0425907926128858E-2"/>
    <x v="120"/>
    <x v="1889"/>
    <x v="77"/>
    <n v="13"/>
    <x v="30"/>
    <x v="11"/>
  </r>
  <r>
    <n v="2602"/>
    <n v="6116096"/>
    <x v="0"/>
    <s v="10N"/>
    <s v="900 Glen Oak Dr"/>
    <x v="31"/>
    <n v="3"/>
    <n v="2"/>
    <n v="0"/>
    <n v="0"/>
    <n v="1"/>
    <n v="1971"/>
    <n v="0.16700000000000001"/>
    <n v="1483"/>
    <n v="236.01"/>
    <n v="350000"/>
    <n v="313.55"/>
    <n v="465000"/>
    <n v="77.54000000000002"/>
    <n v="0.32854540061861798"/>
    <x v="582"/>
    <x v="1805"/>
    <x v="77"/>
    <n v="3"/>
    <x v="3"/>
    <x v="49"/>
  </r>
  <r>
    <n v="2603"/>
    <n v="1245189"/>
    <x v="0"/>
    <n v="11"/>
    <s v="6117 Wagon Bnd"/>
    <x v="8"/>
    <n v="4"/>
    <n v="1"/>
    <n v="1"/>
    <n v="0"/>
    <n v="1"/>
    <n v="1978"/>
    <n v="0.187"/>
    <n v="1357"/>
    <n v="239.5"/>
    <n v="325000"/>
    <n v="239.5"/>
    <n v="325000"/>
    <n v="0"/>
    <n v="0"/>
    <x v="1"/>
    <x v="1"/>
    <x v="77"/>
    <n v="16"/>
    <x v="75"/>
    <x v="1"/>
  </r>
  <r>
    <n v="2604"/>
    <n v="3257173"/>
    <x v="0"/>
    <s v="8W"/>
    <s v="1600 Canyon Edge Dr"/>
    <x v="36"/>
    <n v="4"/>
    <n v="2"/>
    <n v="1"/>
    <n v="0"/>
    <n v="2"/>
    <n v="1989"/>
    <n v="0.316"/>
    <n v="2456"/>
    <n v="244.3"/>
    <n v="600000"/>
    <n v="229.03"/>
    <n v="562500"/>
    <n v="-15.27000000000001"/>
    <n v="-6.2505116659844498E-2"/>
    <x v="55"/>
    <x v="733"/>
    <x v="77"/>
    <n v="0"/>
    <x v="1"/>
    <x v="26"/>
  </r>
  <r>
    <n v="2605"/>
    <n v="9873247"/>
    <x v="0"/>
    <s v="RRW"/>
    <s v="16800 Pocono Dr"/>
    <x v="27"/>
    <n v="4"/>
    <n v="2"/>
    <n v="0"/>
    <n v="1"/>
    <n v="1"/>
    <n v="1985"/>
    <n v="0.104"/>
    <n v="1217"/>
    <n v="245.69"/>
    <n v="299000"/>
    <n v="292.77"/>
    <n v="356300"/>
    <n v="47.079999999999984"/>
    <n v="0.19162359070373228"/>
    <x v="779"/>
    <x v="1890"/>
    <x v="77"/>
    <n v="4"/>
    <x v="4"/>
    <x v="3"/>
  </r>
  <r>
    <n v="2606"/>
    <n v="7230654"/>
    <x v="0"/>
    <s v="SWE"/>
    <s v="4425 Chickasaw Ct"/>
    <x v="15"/>
    <n v="3"/>
    <n v="2"/>
    <n v="0"/>
    <n v="2"/>
    <n v="1"/>
    <n v="1999"/>
    <n v="0.16500000000000001"/>
    <n v="1804"/>
    <n v="249.45"/>
    <n v="450000"/>
    <n v="296.56"/>
    <n v="535000"/>
    <n v="47.110000000000014"/>
    <n v="0.18885548206053324"/>
    <x v="109"/>
    <x v="147"/>
    <x v="77"/>
    <n v="7"/>
    <x v="11"/>
    <x v="22"/>
  </r>
  <r>
    <n v="2607"/>
    <n v="4068269"/>
    <x v="0"/>
    <s v="2N"/>
    <s v="8910 Briardale Dr"/>
    <x v="19"/>
    <n v="3"/>
    <n v="2"/>
    <n v="0"/>
    <n v="2"/>
    <n v="1"/>
    <n v="1970"/>
    <n v="0.17100000000000001"/>
    <n v="1430"/>
    <n v="251.05"/>
    <n v="359000"/>
    <n v="283.22000000000003"/>
    <n v="405000"/>
    <n v="32.170000000000016"/>
    <n v="0.12814180442143006"/>
    <x v="142"/>
    <x v="1891"/>
    <x v="77"/>
    <n v="3"/>
    <x v="3"/>
    <x v="7"/>
  </r>
  <r>
    <n v="2608"/>
    <n v="5943015"/>
    <x v="0"/>
    <s v="5E"/>
    <s v="2708 Highland Haven Dr"/>
    <x v="4"/>
    <n v="4"/>
    <n v="2"/>
    <n v="0"/>
    <n v="2"/>
    <n v="1"/>
    <n v="2013"/>
    <n v="0.151"/>
    <n v="1667"/>
    <n v="263.95"/>
    <n v="440000"/>
    <n v="323.94"/>
    <n v="540000"/>
    <n v="59.990000000000009"/>
    <n v="0.22727789354044331"/>
    <x v="20"/>
    <x v="1220"/>
    <x v="77"/>
    <n v="4"/>
    <x v="4"/>
    <x v="14"/>
  </r>
  <r>
    <n v="2609"/>
    <n v="2104524"/>
    <x v="0"/>
    <s v="8W"/>
    <s v="9253 Scenic Bluff Dr"/>
    <x v="36"/>
    <n v="5"/>
    <n v="3"/>
    <n v="1"/>
    <n v="2"/>
    <n v="2"/>
    <n v="1992"/>
    <n v="0.26600000000000001"/>
    <n v="3686"/>
    <n v="284.86"/>
    <n v="1050000"/>
    <n v="293.3"/>
    <n v="1081100"/>
    <n v="8.4399999999999977"/>
    <n v="2.9628589482552824E-2"/>
    <x v="508"/>
    <x v="1892"/>
    <x v="77"/>
    <n v="4"/>
    <x v="4"/>
    <x v="9"/>
  </r>
  <r>
    <n v="2610"/>
    <n v="9216073"/>
    <x v="0"/>
    <n v="11"/>
    <s v="7412 Poinsetta Ln"/>
    <x v="8"/>
    <n v="2"/>
    <n v="1"/>
    <n v="1"/>
    <n v="2"/>
    <n v="1"/>
    <n v="1996"/>
    <n v="0.16200000000000001"/>
    <n v="961"/>
    <n v="286.16000000000003"/>
    <n v="275000"/>
    <n v="332.99"/>
    <n v="320000"/>
    <n v="46.829999999999984"/>
    <n v="0.16364970645792556"/>
    <x v="8"/>
    <x v="1770"/>
    <x v="77"/>
    <n v="12"/>
    <x v="10"/>
    <x v="7"/>
  </r>
  <r>
    <n v="2611"/>
    <n v="6257591"/>
    <x v="0"/>
    <n v="2"/>
    <s v="7710 Hardy Dr"/>
    <x v="25"/>
    <n v="3"/>
    <n v="2"/>
    <n v="0"/>
    <n v="0"/>
    <n v="1"/>
    <n v="1961"/>
    <n v="0.22"/>
    <n v="1874"/>
    <n v="288.10000000000002"/>
    <n v="539900"/>
    <n v="362.59"/>
    <n v="679500"/>
    <n v="74.489999999999952"/>
    <n v="0.25855605692467876"/>
    <x v="780"/>
    <x v="1893"/>
    <x v="77"/>
    <n v="3"/>
    <x v="3"/>
    <x v="70"/>
  </r>
  <r>
    <n v="2612"/>
    <n v="7777811"/>
    <x v="0"/>
    <n v="5"/>
    <s v="5205 Rob Scott St"/>
    <x v="21"/>
    <n v="3"/>
    <n v="2"/>
    <n v="1"/>
    <n v="1"/>
    <n v="2"/>
    <n v="2021"/>
    <n v="0.105"/>
    <n v="2300"/>
    <n v="289.13"/>
    <n v="665000"/>
    <n v="304.35000000000002"/>
    <n v="700000"/>
    <n v="15.220000000000027"/>
    <n v="5.2640680662677783E-2"/>
    <x v="67"/>
    <x v="61"/>
    <x v="77"/>
    <n v="2"/>
    <x v="5"/>
    <x v="20"/>
  </r>
  <r>
    <n v="2613"/>
    <n v="9123951"/>
    <x v="0"/>
    <n v="5"/>
    <s v="1043 Springdale Rd"/>
    <x v="21"/>
    <n v="3"/>
    <n v="1"/>
    <n v="0"/>
    <n v="0"/>
    <n v="1"/>
    <n v="1962"/>
    <n v="0.13200000000000001"/>
    <n v="1257"/>
    <n v="298.33"/>
    <n v="375000"/>
    <n v="270.49"/>
    <n v="340000"/>
    <n v="-27.839999999999975"/>
    <n v="-9.3319478429926508E-2"/>
    <x v="126"/>
    <x v="1894"/>
    <x v="77"/>
    <n v="110"/>
    <x v="205"/>
    <x v="36"/>
  </r>
  <r>
    <n v="2614"/>
    <n v="8344180"/>
    <x v="0"/>
    <n v="5"/>
    <s v="5116 Heflin Ln #1"/>
    <x v="21"/>
    <n v="2"/>
    <n v="2"/>
    <n v="0"/>
    <n v="0"/>
    <n v="1"/>
    <n v="1962"/>
    <n v="0.247"/>
    <n v="1256"/>
    <n v="338.38"/>
    <n v="425000"/>
    <n v="346.34"/>
    <n v="435000"/>
    <n v="7.9599999999999795"/>
    <n v="2.3523848927241502E-2"/>
    <x v="4"/>
    <x v="1895"/>
    <x v="77"/>
    <n v="34"/>
    <x v="65"/>
    <x v="4"/>
  </r>
  <r>
    <n v="2615"/>
    <n v="3906204"/>
    <x v="0"/>
    <n v="3"/>
    <s v="4327 Airport Blvd"/>
    <x v="38"/>
    <n v="3"/>
    <n v="2"/>
    <n v="0"/>
    <n v="0"/>
    <n v="1"/>
    <n v="1947"/>
    <n v="0.191"/>
    <n v="1602"/>
    <n v="343.26"/>
    <n v="549900"/>
    <n v="340.2"/>
    <n v="545000"/>
    <n v="-3.0600000000000023"/>
    <n v="-8.9145254326166816E-3"/>
    <x v="137"/>
    <x v="1896"/>
    <x v="77"/>
    <n v="105"/>
    <x v="78"/>
    <x v="6"/>
  </r>
  <r>
    <n v="2616"/>
    <n v="1182245"/>
    <x v="0"/>
    <s v="10N"/>
    <s v="6302 Clubway Ln"/>
    <x v="31"/>
    <n v="4"/>
    <n v="2"/>
    <n v="0"/>
    <n v="2"/>
    <n v="1"/>
    <n v="1975"/>
    <n v="0.14799999999999999"/>
    <n v="1318"/>
    <n v="379.36"/>
    <n v="500000"/>
    <n v="377.47"/>
    <n v="497500"/>
    <n v="-1.8899999999999864"/>
    <n v="-4.9820750738084835E-3"/>
    <x v="209"/>
    <x v="1897"/>
    <x v="77"/>
    <n v="7"/>
    <x v="32"/>
    <x v="6"/>
  </r>
  <r>
    <n v="2617"/>
    <n v="7247667"/>
    <x v="0"/>
    <s v="HH"/>
    <s v="7900 Orisha Dr"/>
    <x v="13"/>
    <n v="4"/>
    <n v="4"/>
    <n v="1"/>
    <n v="3"/>
    <n v="1"/>
    <n v="2016"/>
    <n v="0.999"/>
    <n v="4156"/>
    <n v="421.08"/>
    <n v="1750000"/>
    <n v="469.2"/>
    <n v="1950000"/>
    <n v="48.120000000000005"/>
    <n v="0.11427757195782276"/>
    <x v="781"/>
    <x v="870"/>
    <x v="77"/>
    <n v="4"/>
    <x v="4"/>
    <x v="82"/>
  </r>
  <r>
    <n v="2618"/>
    <n v="8672476"/>
    <x v="0"/>
    <s v="8W"/>
    <s v="6654 Whitemarsh Valley Walk"/>
    <x v="23"/>
    <n v="3"/>
    <n v="2"/>
    <n v="1"/>
    <n v="2"/>
    <n v="2"/>
    <n v="1984"/>
    <n v="0.26100000000000001"/>
    <n v="2484"/>
    <n v="442.83"/>
    <n v="1100000"/>
    <n v="525.36"/>
    <n v="1305000"/>
    <n v="82.53000000000003"/>
    <n v="0.18636948716211646"/>
    <x v="403"/>
    <x v="1898"/>
    <x v="77"/>
    <n v="10"/>
    <x v="28"/>
    <x v="57"/>
  </r>
  <r>
    <n v="2619"/>
    <n v="5685837"/>
    <x v="0"/>
    <n v="6"/>
    <s v="2802 Oak Crest Ave #A"/>
    <x v="26"/>
    <n v="3"/>
    <n v="2"/>
    <n v="1"/>
    <n v="1"/>
    <n v="2"/>
    <n v="2021"/>
    <n v="0.2"/>
    <n v="1750"/>
    <n v="600"/>
    <n v="1050000"/>
    <n v="594.29"/>
    <n v="1040000"/>
    <n v="-5.7100000000000364"/>
    <n v="-9.516666666666727E-3"/>
    <x v="57"/>
    <x v="704"/>
    <x v="77"/>
    <n v="2"/>
    <x v="6"/>
    <x v="0"/>
  </r>
  <r>
    <n v="2620"/>
    <n v="6962568"/>
    <x v="0"/>
    <n v="9"/>
    <s v="6118 Atwood St"/>
    <x v="33"/>
    <n v="1"/>
    <n v="1"/>
    <n v="0"/>
    <n v="0"/>
    <n v="1"/>
    <n v="1960"/>
    <n v="0.13400000000000001"/>
    <n v="572"/>
    <n v="655.59"/>
    <n v="375000"/>
    <n v="594.41"/>
    <n v="340000"/>
    <n v="-61.180000000000064"/>
    <n v="-9.3320520447230826E-2"/>
    <x v="126"/>
    <x v="1894"/>
    <x v="77"/>
    <n v="49"/>
    <x v="193"/>
    <x v="36"/>
  </r>
  <r>
    <n v="2621"/>
    <n v="5555410"/>
    <x v="0"/>
    <s v="NE"/>
    <s v="12311 Shropshire Blvd"/>
    <x v="10"/>
    <n v="3"/>
    <n v="2"/>
    <n v="1"/>
    <n v="2"/>
    <n v="2"/>
    <n v="1994"/>
    <n v="0.13500000000000001"/>
    <n v="2280"/>
    <n v="162.24"/>
    <n v="369900"/>
    <n v="171.05"/>
    <n v="390000"/>
    <n v="8.8100000000000023"/>
    <n v="5.4302268244575951E-2"/>
    <x v="113"/>
    <x v="1899"/>
    <x v="78"/>
    <n v="2"/>
    <x v="6"/>
    <x v="10"/>
  </r>
  <r>
    <n v="2622"/>
    <n v="3531956"/>
    <x v="0"/>
    <s v="NW"/>
    <s v="9507 Sherbrooke St"/>
    <x v="3"/>
    <n v="4"/>
    <n v="2"/>
    <n v="0"/>
    <n v="2"/>
    <n v="1"/>
    <n v="1977"/>
    <n v="0.38300000000000001"/>
    <n v="1899"/>
    <n v="202.74"/>
    <n v="385000"/>
    <n v="221.17"/>
    <n v="420000"/>
    <n v="18.429999999999978"/>
    <n v="9.0904606885666261E-2"/>
    <x v="67"/>
    <x v="1305"/>
    <x v="78"/>
    <n v="4"/>
    <x v="4"/>
    <x v="20"/>
  </r>
  <r>
    <n v="2623"/>
    <n v="2379669"/>
    <x v="0"/>
    <s v="SWE"/>
    <s v="1801 Suter St"/>
    <x v="9"/>
    <n v="3"/>
    <n v="2"/>
    <n v="0"/>
    <n v="2"/>
    <n v="1"/>
    <n v="2009"/>
    <n v="0.186"/>
    <n v="1741"/>
    <n v="209.65"/>
    <n v="365000"/>
    <n v="249.86"/>
    <n v="435000"/>
    <n v="40.210000000000008"/>
    <n v="0.19179585022656812"/>
    <x v="41"/>
    <x v="1900"/>
    <x v="78"/>
    <n v="4"/>
    <x v="4"/>
    <x v="21"/>
  </r>
  <r>
    <n v="2624"/>
    <n v="1313861"/>
    <x v="0"/>
    <s v="RRW"/>
    <s v="15805 W Dorman Dr"/>
    <x v="27"/>
    <n v="4"/>
    <n v="2"/>
    <n v="1"/>
    <n v="2"/>
    <n v="2"/>
    <n v="1998"/>
    <n v="0.21299999999999999"/>
    <n v="2921"/>
    <n v="213.97"/>
    <n v="625000"/>
    <n v="258.47000000000003"/>
    <n v="755000"/>
    <n v="44.500000000000028"/>
    <n v="0.20797308033836531"/>
    <x v="407"/>
    <x v="1901"/>
    <x v="78"/>
    <n v="4"/>
    <x v="3"/>
    <x v="58"/>
  </r>
  <r>
    <n v="2625"/>
    <n v="2844279"/>
    <x v="0"/>
    <s v="LS"/>
    <s v="15209 Spillman Ranch Loop"/>
    <x v="11"/>
    <n v="5"/>
    <n v="3"/>
    <n v="0"/>
    <n v="3"/>
    <n v="1"/>
    <n v="2007"/>
    <n v="0.34399999999999997"/>
    <n v="3253"/>
    <n v="222.87"/>
    <n v="725000"/>
    <n v="224.41"/>
    <n v="730000"/>
    <n v="1.539999999999992"/>
    <n v="6.9098577646161084E-3"/>
    <x v="15"/>
    <x v="1902"/>
    <x v="78"/>
    <n v="6"/>
    <x v="32"/>
    <x v="12"/>
  </r>
  <r>
    <n v="2626"/>
    <n v="8179843"/>
    <x v="0"/>
    <s v="3E"/>
    <s v="5912 Florencia Ln"/>
    <x v="1"/>
    <n v="3"/>
    <n v="2"/>
    <n v="1"/>
    <n v="2"/>
    <n v="2"/>
    <n v="2015"/>
    <n v="0.219"/>
    <n v="2532"/>
    <n v="224.96"/>
    <n v="569600"/>
    <n v="252.76"/>
    <n v="640000"/>
    <n v="27.799999999999983"/>
    <n v="0.12357752489331429"/>
    <x v="782"/>
    <x v="1903"/>
    <x v="78"/>
    <n v="4"/>
    <x v="3"/>
    <x v="21"/>
  </r>
  <r>
    <n v="2627"/>
    <n v="5692813"/>
    <x v="0"/>
    <s v="RN"/>
    <s v="11600 Hunters Green Trl"/>
    <x v="29"/>
    <n v="4"/>
    <n v="3"/>
    <n v="1"/>
    <n v="3"/>
    <n v="2"/>
    <n v="2006"/>
    <n v="0.35799999999999998"/>
    <n v="3760"/>
    <n v="238.03"/>
    <n v="895000"/>
    <n v="238.03"/>
    <n v="895000"/>
    <n v="0"/>
    <n v="0"/>
    <x v="1"/>
    <x v="1"/>
    <x v="78"/>
    <n v="34"/>
    <x v="65"/>
    <x v="1"/>
  </r>
  <r>
    <n v="2628"/>
    <n v="1950239"/>
    <x v="0"/>
    <s v="10N"/>
    <s v="411 W St Elmo Rd #21"/>
    <x v="31"/>
    <n v="2"/>
    <n v="2"/>
    <n v="0"/>
    <n v="2"/>
    <n v="2"/>
    <n v="2001"/>
    <n v="0.16"/>
    <n v="1710"/>
    <n v="239.18"/>
    <n v="409000"/>
    <n v="280.7"/>
    <n v="480000"/>
    <n v="41.519999999999982"/>
    <n v="0.17359310979178852"/>
    <x v="250"/>
    <x v="1340"/>
    <x v="78"/>
    <n v="1"/>
    <x v="5"/>
    <x v="21"/>
  </r>
  <r>
    <n v="2629"/>
    <n v="1448018"/>
    <x v="0"/>
    <s v="NW"/>
    <s v="13004 Moorcroft Ln"/>
    <x v="3"/>
    <n v="3"/>
    <n v="2"/>
    <n v="0"/>
    <n v="2"/>
    <n v="2"/>
    <n v="1986"/>
    <n v="0.20100000000000001"/>
    <n v="1518"/>
    <n v="247.04"/>
    <n v="375000"/>
    <n v="342.56"/>
    <n v="520000"/>
    <n v="95.52000000000001"/>
    <n v="0.38665803108808294"/>
    <x v="545"/>
    <x v="1904"/>
    <x v="78"/>
    <n v="3"/>
    <x v="3"/>
    <x v="50"/>
  </r>
  <r>
    <n v="2630"/>
    <n v="3743414"/>
    <x v="0"/>
    <s v="N"/>
    <s v="3808 Woodchester Ln"/>
    <x v="6"/>
    <n v="4"/>
    <n v="3"/>
    <n v="0"/>
    <n v="2"/>
    <n v="1"/>
    <n v="1974"/>
    <n v="0.20699999999999999"/>
    <n v="2214"/>
    <n v="248.42"/>
    <n v="550000"/>
    <n v="273.26"/>
    <n v="605000"/>
    <n v="24.840000000000003"/>
    <n v="9.9991949118428486E-2"/>
    <x v="75"/>
    <x v="1001"/>
    <x v="78"/>
    <n v="11"/>
    <x v="7"/>
    <x v="3"/>
  </r>
  <r>
    <n v="2631"/>
    <n v="7595188"/>
    <x v="0"/>
    <s v="10S"/>
    <s v="9204 Sanford Dr"/>
    <x v="9"/>
    <n v="3"/>
    <n v="2"/>
    <n v="0"/>
    <n v="2"/>
    <n v="1"/>
    <n v="1996"/>
    <n v="0.13700000000000001"/>
    <n v="1547"/>
    <n v="251.45"/>
    <n v="389000"/>
    <n v="272.14"/>
    <n v="421000"/>
    <n v="20.689999999999998"/>
    <n v="8.2282759992046123E-2"/>
    <x v="125"/>
    <x v="1905"/>
    <x v="78"/>
    <n v="5"/>
    <x v="4"/>
    <x v="9"/>
  </r>
  <r>
    <n v="2632"/>
    <n v="2096633"/>
    <x v="0"/>
    <s v="LS"/>
    <s v="16413 Coursier Dr"/>
    <x v="11"/>
    <n v="4"/>
    <n v="3"/>
    <n v="1"/>
    <n v="3"/>
    <n v="1"/>
    <n v="2020"/>
    <n v="0.19"/>
    <n v="3301"/>
    <n v="268.7"/>
    <n v="886990"/>
    <n v="268.7"/>
    <n v="886990"/>
    <n v="0"/>
    <n v="0"/>
    <x v="1"/>
    <x v="1"/>
    <x v="78"/>
    <n v="0"/>
    <x v="1"/>
    <x v="1"/>
  </r>
  <r>
    <n v="2633"/>
    <n v="1104635"/>
    <x v="0"/>
    <s v="5E"/>
    <s v="4611 Best Way Ln"/>
    <x v="4"/>
    <n v="3"/>
    <n v="2"/>
    <n v="0"/>
    <n v="0"/>
    <n v="1"/>
    <n v="2008"/>
    <n v="0.122"/>
    <n v="1112"/>
    <n v="268.79000000000002"/>
    <n v="298900"/>
    <n v="277.88"/>
    <n v="309000"/>
    <n v="9.089999999999975"/>
    <n v="3.3818222404107201E-2"/>
    <x v="103"/>
    <x v="1906"/>
    <x v="78"/>
    <n v="3"/>
    <x v="3"/>
    <x v="4"/>
  </r>
  <r>
    <n v="2634"/>
    <n v="6882013"/>
    <x v="0"/>
    <s v="LS"/>
    <s v="5601 Traviston Ct"/>
    <x v="11"/>
    <n v="3"/>
    <n v="2"/>
    <n v="0"/>
    <n v="2"/>
    <n v="1"/>
    <n v="2018"/>
    <n v="0.13"/>
    <n v="1992"/>
    <n v="283.63"/>
    <n v="565000"/>
    <n v="314.26"/>
    <n v="626000"/>
    <n v="30.629999999999995"/>
    <n v="0.10799280753093818"/>
    <x v="453"/>
    <x v="1907"/>
    <x v="78"/>
    <n v="6"/>
    <x v="32"/>
    <x v="30"/>
  </r>
  <r>
    <n v="2635"/>
    <n v="2162637"/>
    <x v="0"/>
    <s v="1N"/>
    <s v="6607 Wild Oak Cir"/>
    <x v="14"/>
    <n v="2"/>
    <n v="2"/>
    <n v="0"/>
    <n v="2"/>
    <n v="1"/>
    <n v="1974"/>
    <n v="0.317"/>
    <n v="1723"/>
    <n v="287.29000000000002"/>
    <n v="495000"/>
    <n v="287.29000000000002"/>
    <n v="495000"/>
    <n v="0"/>
    <n v="0"/>
    <x v="1"/>
    <x v="1"/>
    <x v="78"/>
    <n v="0"/>
    <x v="1"/>
    <x v="1"/>
  </r>
  <r>
    <n v="2636"/>
    <n v="5459679"/>
    <x v="0"/>
    <s v="10S"/>
    <s v="904 Echo Ln"/>
    <x v="31"/>
    <n v="4"/>
    <n v="2"/>
    <n v="0"/>
    <n v="2"/>
    <n v="1"/>
    <n v="1973"/>
    <n v="0.17899999999999999"/>
    <n v="1234"/>
    <n v="291.11"/>
    <n v="359234"/>
    <n v="380.88"/>
    <n v="470000"/>
    <n v="89.769999999999982"/>
    <n v="0.30837140599773272"/>
    <x v="783"/>
    <x v="1908"/>
    <x v="78"/>
    <n v="4"/>
    <x v="4"/>
    <x v="63"/>
  </r>
  <r>
    <n v="2637"/>
    <n v="9811589"/>
    <x v="0"/>
    <s v="10S"/>
    <s v="7105 Crosswood Dr"/>
    <x v="31"/>
    <n v="3"/>
    <n v="2"/>
    <n v="0"/>
    <n v="2"/>
    <n v="1"/>
    <n v="1976"/>
    <n v="0.159"/>
    <n v="1194"/>
    <n v="292.29000000000002"/>
    <n v="349000"/>
    <n v="355.11"/>
    <n v="424000"/>
    <n v="62.819999999999993"/>
    <n v="0.21492353484553009"/>
    <x v="116"/>
    <x v="1909"/>
    <x v="78"/>
    <n v="4"/>
    <x v="4"/>
    <x v="23"/>
  </r>
  <r>
    <n v="2638"/>
    <n v="4496542"/>
    <x v="0"/>
    <n v="5"/>
    <s v="3105 E 14th St"/>
    <x v="24"/>
    <n v="2"/>
    <n v="1"/>
    <n v="1"/>
    <n v="0"/>
    <n v="1"/>
    <n v="1950"/>
    <n v="0.12"/>
    <n v="1224"/>
    <n v="310.45999999999998"/>
    <n v="380000"/>
    <n v="279.41000000000003"/>
    <n v="342000"/>
    <n v="-31.049999999999955"/>
    <n v="-0.10001288410745332"/>
    <x v="447"/>
    <x v="181"/>
    <x v="78"/>
    <n v="70"/>
    <x v="84"/>
    <x v="26"/>
  </r>
  <r>
    <n v="2639"/>
    <n v="9278799"/>
    <x v="0"/>
    <s v="8W"/>
    <s v="1300 Lipan Trl"/>
    <x v="36"/>
    <n v="3"/>
    <n v="2"/>
    <n v="0"/>
    <n v="0"/>
    <n v="1"/>
    <n v="1983"/>
    <n v="0.27500000000000002"/>
    <n v="1680"/>
    <n v="321.13"/>
    <n v="539500"/>
    <n v="321.13"/>
    <n v="539500"/>
    <n v="0"/>
    <n v="0"/>
    <x v="1"/>
    <x v="1"/>
    <x v="78"/>
    <n v="67"/>
    <x v="156"/>
    <x v="1"/>
  </r>
  <r>
    <n v="2640"/>
    <n v="2030781"/>
    <x v="0"/>
    <n v="9"/>
    <s v="6109 Palm Cir"/>
    <x v="33"/>
    <n v="3"/>
    <n v="2"/>
    <n v="0"/>
    <n v="0"/>
    <n v="1"/>
    <n v="1971"/>
    <n v="0.13200000000000001"/>
    <n v="1167"/>
    <n v="342.67"/>
    <n v="399900"/>
    <n v="385.6"/>
    <n v="450000"/>
    <n v="42.930000000000007"/>
    <n v="0.12528088248168792"/>
    <x v="307"/>
    <x v="1910"/>
    <x v="78"/>
    <n v="2"/>
    <x v="6"/>
    <x v="15"/>
  </r>
  <r>
    <n v="2641"/>
    <n v="2560575"/>
    <x v="0"/>
    <n v="4"/>
    <s v="3001 Village Dr"/>
    <x v="34"/>
    <n v="4"/>
    <n v="3"/>
    <n v="0"/>
    <n v="2"/>
    <n v="1"/>
    <n v="1954"/>
    <n v="0.28100000000000003"/>
    <n v="2250"/>
    <n v="344.44"/>
    <n v="775000"/>
    <n v="377.78"/>
    <n v="850000"/>
    <n v="33.339999999999975"/>
    <n v="9.6794797352223821E-2"/>
    <x v="116"/>
    <x v="160"/>
    <x v="78"/>
    <n v="4"/>
    <x v="4"/>
    <x v="23"/>
  </r>
  <r>
    <n v="2642"/>
    <n v="8023572"/>
    <x v="0"/>
    <n v="2"/>
    <s v="5911 SHOAL CREEK Blvd"/>
    <x v="25"/>
    <n v="3"/>
    <n v="1"/>
    <n v="0"/>
    <n v="1"/>
    <n v="1"/>
    <n v="1952"/>
    <n v="0"/>
    <n v="1392"/>
    <n v="359.2"/>
    <n v="500000"/>
    <n v="477.73"/>
    <n v="665000"/>
    <n v="118.53000000000003"/>
    <n v="0.32998329621380856"/>
    <x v="543"/>
    <x v="1911"/>
    <x v="78"/>
    <n v="1"/>
    <x v="5"/>
    <x v="73"/>
  </r>
  <r>
    <n v="2643"/>
    <n v="6354243"/>
    <x v="0"/>
    <s v="LS"/>
    <s v="406 Bowcross"/>
    <x v="11"/>
    <n v="5"/>
    <n v="5"/>
    <n v="1"/>
    <n v="3"/>
    <n v="2"/>
    <n v="2019"/>
    <n v="0.41"/>
    <n v="5207"/>
    <n v="383.14"/>
    <n v="1995000"/>
    <n v="383.14"/>
    <n v="1995000"/>
    <n v="0"/>
    <n v="0"/>
    <x v="1"/>
    <x v="1"/>
    <x v="78"/>
    <n v="27"/>
    <x v="123"/>
    <x v="1"/>
  </r>
  <r>
    <n v="2644"/>
    <n v="5225332"/>
    <x v="0"/>
    <n v="3"/>
    <s v="2100 Chicon St"/>
    <x v="38"/>
    <n v="2"/>
    <n v="1"/>
    <n v="0"/>
    <n v="0"/>
    <n v="1"/>
    <n v="1930"/>
    <n v="0.19500000000000001"/>
    <n v="768"/>
    <n v="716.14"/>
    <n v="549999"/>
    <n v="716.14"/>
    <n v="549999"/>
    <n v="0"/>
    <n v="0"/>
    <x v="1"/>
    <x v="1"/>
    <x v="78"/>
    <n v="61"/>
    <x v="24"/>
    <x v="1"/>
  </r>
  <r>
    <n v="2645"/>
    <n v="8871783"/>
    <x v="0"/>
    <n v="5"/>
    <s v="905 Tillery St"/>
    <x v="24"/>
    <n v="2"/>
    <n v="1"/>
    <n v="0"/>
    <n v="0"/>
    <n v="1"/>
    <n v="1982"/>
    <n v="0.14099999999999999"/>
    <n v="730"/>
    <n v="821.92"/>
    <n v="600000"/>
    <n v="821.92"/>
    <n v="600000"/>
    <n v="0"/>
    <n v="0"/>
    <x v="1"/>
    <x v="1"/>
    <x v="78"/>
    <n v="3"/>
    <x v="6"/>
    <x v="1"/>
  </r>
  <r>
    <n v="2646"/>
    <n v="9301405"/>
    <x v="0"/>
    <s v="PF"/>
    <s v="5528 Colinton Ave"/>
    <x v="10"/>
    <n v="4"/>
    <n v="2"/>
    <n v="1"/>
    <n v="2"/>
    <n v="2"/>
    <n v="2006"/>
    <n v="0.11"/>
    <n v="2088"/>
    <n v="152.44"/>
    <n v="318300"/>
    <n v="167.62"/>
    <n v="350000"/>
    <n v="15.180000000000007"/>
    <n v="9.9580162686958851E-2"/>
    <x v="784"/>
    <x v="1912"/>
    <x v="79"/>
    <n v="5"/>
    <x v="16"/>
    <x v="9"/>
  </r>
  <r>
    <n v="2647"/>
    <n v="9212032"/>
    <x v="0"/>
    <s v="HD"/>
    <s v="149 Catalina Ln"/>
    <x v="7"/>
    <n v="4"/>
    <n v="3"/>
    <n v="1"/>
    <n v="2"/>
    <n v="2"/>
    <n v="2015"/>
    <n v="0"/>
    <n v="3207"/>
    <n v="171.5"/>
    <n v="550000"/>
    <n v="211.72"/>
    <n v="679000"/>
    <n v="40.22"/>
    <n v="0.23451895043731777"/>
    <x v="785"/>
    <x v="1913"/>
    <x v="79"/>
    <n v="10"/>
    <x v="2"/>
    <x v="58"/>
  </r>
  <r>
    <n v="2648"/>
    <n v="2609920"/>
    <x v="0"/>
    <s v="NE"/>
    <s v="11300 Long Winter Dr"/>
    <x v="28"/>
    <n v="4"/>
    <n v="2"/>
    <n v="0"/>
    <n v="2"/>
    <n v="1"/>
    <n v="2006"/>
    <n v="0.20300000000000001"/>
    <n v="1766"/>
    <n v="175.54"/>
    <n v="310000"/>
    <n v="226.5"/>
    <n v="400000"/>
    <n v="50.960000000000008"/>
    <n v="0.29030420416998981"/>
    <x v="152"/>
    <x v="1914"/>
    <x v="79"/>
    <n v="5"/>
    <x v="16"/>
    <x v="25"/>
  </r>
  <r>
    <n v="2649"/>
    <n v="2665985"/>
    <x v="0"/>
    <s v="HD"/>
    <s v="143 Enchanted Cv"/>
    <x v="7"/>
    <n v="4"/>
    <n v="2"/>
    <n v="1"/>
    <n v="3"/>
    <n v="2"/>
    <n v="2006"/>
    <n v="0.26100000000000001"/>
    <n v="2739"/>
    <n v="182.51"/>
    <n v="499900"/>
    <n v="264.7"/>
    <n v="725000"/>
    <n v="82.19"/>
    <n v="0.45033148868555151"/>
    <x v="786"/>
    <x v="1915"/>
    <x v="79"/>
    <n v="4"/>
    <x v="4"/>
    <x v="94"/>
  </r>
  <r>
    <n v="2650"/>
    <n v="2730953"/>
    <x v="0"/>
    <s v="SWE"/>
    <s v="205 Real Quiet Cv"/>
    <x v="9"/>
    <n v="4"/>
    <n v="2"/>
    <n v="1"/>
    <n v="3"/>
    <n v="2"/>
    <n v="2002"/>
    <n v="0.30599999999999999"/>
    <n v="2367"/>
    <n v="183.78"/>
    <n v="435000"/>
    <n v="240.81"/>
    <n v="570000"/>
    <n v="57.03"/>
    <n v="0.31031668299053217"/>
    <x v="309"/>
    <x v="1916"/>
    <x v="79"/>
    <n v="3"/>
    <x v="3"/>
    <x v="54"/>
  </r>
  <r>
    <n v="2651"/>
    <n v="7156875"/>
    <x v="0"/>
    <s v="5E"/>
    <s v="14920 Hartsmith Dr"/>
    <x v="4"/>
    <n v="4"/>
    <n v="2"/>
    <n v="0"/>
    <n v="2"/>
    <n v="1"/>
    <n v="2018"/>
    <n v="0.12"/>
    <n v="1670"/>
    <n v="194.61"/>
    <n v="325000"/>
    <n v="208.38"/>
    <n v="348000"/>
    <n v="13.769999999999982"/>
    <n v="7.0756898412208932E-2"/>
    <x v="323"/>
    <x v="1917"/>
    <x v="79"/>
    <n v="10"/>
    <x v="21"/>
    <x v="19"/>
  </r>
  <r>
    <n v="2652"/>
    <n v="2037781"/>
    <x v="0"/>
    <n v="11"/>
    <s v="6205 Wagon Bnd"/>
    <x v="8"/>
    <n v="4"/>
    <n v="2"/>
    <n v="0"/>
    <n v="0"/>
    <n v="1"/>
    <n v="1978"/>
    <n v="0.14499999999999999"/>
    <n v="1560"/>
    <n v="201.92"/>
    <n v="315000"/>
    <n v="200"/>
    <n v="312000"/>
    <n v="-1.9199999999999875"/>
    <n v="-9.5087163232962929E-3"/>
    <x v="185"/>
    <x v="704"/>
    <x v="79"/>
    <n v="3"/>
    <x v="3"/>
    <x v="6"/>
  </r>
  <r>
    <n v="2653"/>
    <n v="6193843"/>
    <x v="0"/>
    <s v="3E"/>
    <s v="8917 Southwick Dr"/>
    <x v="1"/>
    <n v="3"/>
    <n v="2"/>
    <n v="0"/>
    <n v="2"/>
    <n v="1"/>
    <n v="2013"/>
    <n v="0.124"/>
    <n v="1203"/>
    <n v="216.04"/>
    <n v="259900"/>
    <n v="249.38"/>
    <n v="300000"/>
    <n v="33.340000000000003"/>
    <n v="0.15432327346787633"/>
    <x v="2"/>
    <x v="1784"/>
    <x v="79"/>
    <n v="2"/>
    <x v="6"/>
    <x v="2"/>
  </r>
  <r>
    <n v="2654"/>
    <n v="5106721"/>
    <x v="0"/>
    <s v="RRW"/>
    <s v="10116 Palmbrook Dr"/>
    <x v="27"/>
    <n v="3"/>
    <n v="2"/>
    <n v="1"/>
    <n v="2"/>
    <n v="1"/>
    <n v="2006"/>
    <n v="0.22900000000000001"/>
    <n v="2648"/>
    <n v="226.59"/>
    <n v="600000"/>
    <n v="283.99"/>
    <n v="752000"/>
    <n v="57.400000000000006"/>
    <n v="0.25332097621254251"/>
    <x v="787"/>
    <x v="1918"/>
    <x v="79"/>
    <n v="7"/>
    <x v="32"/>
    <x v="60"/>
  </r>
  <r>
    <n v="2655"/>
    <n v="8917940"/>
    <x v="0"/>
    <s v="RN"/>
    <s v="12701 Burks Cv"/>
    <x v="29"/>
    <n v="3"/>
    <n v="2"/>
    <n v="0"/>
    <n v="2"/>
    <n v="1"/>
    <n v="1996"/>
    <n v="0.21099999999999999"/>
    <n v="1889"/>
    <n v="232.93"/>
    <n v="440000"/>
    <n v="291.69"/>
    <n v="551000"/>
    <n v="58.759999999999991"/>
    <n v="0.2522646288584553"/>
    <x v="501"/>
    <x v="1919"/>
    <x v="79"/>
    <n v="3"/>
    <x v="3"/>
    <x v="63"/>
  </r>
  <r>
    <n v="2656"/>
    <n v="7870767"/>
    <x v="0"/>
    <s v="LS"/>
    <s v="2401 Crazyhorse Pass"/>
    <x v="16"/>
    <n v="3"/>
    <n v="2"/>
    <n v="1"/>
    <n v="2"/>
    <n v="2"/>
    <n v="2021"/>
    <n v="0.24"/>
    <n v="1690"/>
    <n v="236.69"/>
    <n v="400000"/>
    <n v="236.69"/>
    <n v="400000"/>
    <n v="0"/>
    <n v="0"/>
    <x v="1"/>
    <x v="1"/>
    <x v="79"/>
    <n v="0"/>
    <x v="1"/>
    <x v="1"/>
  </r>
  <r>
    <n v="2657"/>
    <n v="3220908"/>
    <x v="0"/>
    <n v="3"/>
    <s v="5412 Golden Canary Ln"/>
    <x v="20"/>
    <n v="3"/>
    <n v="2"/>
    <n v="1"/>
    <n v="2"/>
    <n v="2"/>
    <n v="2017"/>
    <n v="0"/>
    <n v="1964"/>
    <n v="254.07"/>
    <n v="499000"/>
    <n v="267.31"/>
    <n v="525000"/>
    <n v="13.240000000000009"/>
    <n v="5.211162278112335E-2"/>
    <x v="92"/>
    <x v="1920"/>
    <x v="79"/>
    <n v="6"/>
    <x v="32"/>
    <x v="19"/>
  </r>
  <r>
    <n v="2658"/>
    <n v="3236931"/>
    <x v="0"/>
    <s v="LS"/>
    <s v="14700 Great Eagle Trl"/>
    <x v="16"/>
    <n v="1"/>
    <n v="1"/>
    <n v="0"/>
    <n v="0"/>
    <n v="2"/>
    <n v="1983"/>
    <n v="0.38600000000000001"/>
    <n v="858"/>
    <n v="262.24"/>
    <n v="225000"/>
    <n v="273.89"/>
    <n v="235000"/>
    <n v="11.649999999999977"/>
    <n v="4.4424954240390391E-2"/>
    <x v="4"/>
    <x v="1921"/>
    <x v="79"/>
    <n v="2"/>
    <x v="5"/>
    <x v="4"/>
  </r>
  <r>
    <n v="2659"/>
    <n v="5048019"/>
    <x v="0"/>
    <n v="11"/>
    <s v="6510 Stonleigh Pl"/>
    <x v="8"/>
    <n v="3"/>
    <n v="2"/>
    <n v="0"/>
    <n v="1"/>
    <n v="1"/>
    <n v="1973"/>
    <n v="0.14099999999999999"/>
    <n v="952"/>
    <n v="262.5"/>
    <n v="249900"/>
    <n v="252.1"/>
    <n v="240000"/>
    <n v="-10.400000000000006"/>
    <n v="-3.9619047619047644E-2"/>
    <x v="127"/>
    <x v="1922"/>
    <x v="79"/>
    <n v="37"/>
    <x v="22"/>
    <x v="0"/>
  </r>
  <r>
    <n v="2660"/>
    <n v="4168384"/>
    <x v="0"/>
    <n v="5"/>
    <s v="5109 Glissman Rd"/>
    <x v="24"/>
    <n v="3"/>
    <n v="1"/>
    <n v="0"/>
    <n v="0"/>
    <n v="1"/>
    <n v="1962"/>
    <n v="0.13600000000000001"/>
    <n v="1676"/>
    <n v="283.35000000000002"/>
    <n v="474900"/>
    <n v="273.87"/>
    <n v="459000"/>
    <n v="-9.4800000000000182"/>
    <n v="-3.3456855479089526E-2"/>
    <x v="236"/>
    <x v="1923"/>
    <x v="79"/>
    <n v="73"/>
    <x v="158"/>
    <x v="17"/>
  </r>
  <r>
    <n v="2661"/>
    <n v="4383105"/>
    <x v="0"/>
    <s v="1A"/>
    <s v="3908 Silverspring Dr"/>
    <x v="14"/>
    <n v="3"/>
    <n v="2"/>
    <n v="1"/>
    <n v="2"/>
    <n v="1"/>
    <n v="1967"/>
    <n v="0.32"/>
    <n v="2382"/>
    <n v="283.38"/>
    <n v="675000"/>
    <n v="335.85"/>
    <n v="800000"/>
    <n v="52.470000000000027"/>
    <n v="0.18515773872538652"/>
    <x v="517"/>
    <x v="1212"/>
    <x v="79"/>
    <n v="4"/>
    <x v="4"/>
    <x v="68"/>
  </r>
  <r>
    <n v="2662"/>
    <n v="8700860"/>
    <x v="0"/>
    <n v="3"/>
    <s v="6914 Dubuque Ln"/>
    <x v="20"/>
    <n v="3"/>
    <n v="2"/>
    <n v="0"/>
    <n v="1"/>
    <n v="1"/>
    <n v="1966"/>
    <n v="0.17599999999999999"/>
    <n v="1444"/>
    <n v="328.95"/>
    <n v="475000"/>
    <n v="367.04"/>
    <n v="530000"/>
    <n v="38.090000000000032"/>
    <n v="0.11579267365861083"/>
    <x v="75"/>
    <x v="572"/>
    <x v="79"/>
    <n v="12"/>
    <x v="7"/>
    <x v="3"/>
  </r>
  <r>
    <n v="2663"/>
    <n v="9199854"/>
    <x v="0"/>
    <n v="5"/>
    <s v="1404 E M Franklin Ave #1"/>
    <x v="21"/>
    <n v="4"/>
    <n v="3"/>
    <n v="0"/>
    <n v="0"/>
    <n v="2"/>
    <n v="2020"/>
    <n v="0.26200000000000001"/>
    <n v="2067"/>
    <n v="333.33"/>
    <n v="689000"/>
    <n v="343.98"/>
    <n v="711000"/>
    <n v="10.650000000000034"/>
    <n v="3.1950319503195136E-2"/>
    <x v="265"/>
    <x v="1924"/>
    <x v="79"/>
    <n v="22"/>
    <x v="59"/>
    <x v="10"/>
  </r>
  <r>
    <n v="2664"/>
    <n v="6564192"/>
    <x v="0"/>
    <s v="1B"/>
    <s v="2702 Jefferson St"/>
    <x v="37"/>
    <n v="4"/>
    <n v="4"/>
    <n v="0"/>
    <n v="1"/>
    <n v="2"/>
    <n v="2016"/>
    <n v="0.20300000000000001"/>
    <n v="3606"/>
    <n v="539.38"/>
    <n v="1945000"/>
    <n v="507.49"/>
    <n v="1830000"/>
    <n v="-31.889999999999986"/>
    <n v="-5.9123438021431989E-2"/>
    <x v="788"/>
    <x v="1925"/>
    <x v="79"/>
    <n v="83"/>
    <x v="170"/>
    <x v="97"/>
  </r>
  <r>
    <n v="2665"/>
    <n v="8313673"/>
    <x v="0"/>
    <n v="6"/>
    <s v="3205 Locke Ln"/>
    <x v="26"/>
    <n v="4"/>
    <n v="3"/>
    <n v="0"/>
    <n v="0"/>
    <n v="2"/>
    <n v="2017"/>
    <n v="0.16900000000000001"/>
    <n v="2021"/>
    <n v="569.03"/>
    <n v="1150000"/>
    <n v="618.51"/>
    <n v="1250000"/>
    <n v="49.480000000000018"/>
    <n v="8.6954993585575485E-2"/>
    <x v="20"/>
    <x v="595"/>
    <x v="79"/>
    <n v="10"/>
    <x v="28"/>
    <x v="14"/>
  </r>
  <r>
    <n v="2666"/>
    <n v="6928338"/>
    <x v="0"/>
    <n v="6"/>
    <s v="806 Jewell St"/>
    <x v="26"/>
    <n v="2"/>
    <n v="2"/>
    <n v="0"/>
    <n v="0"/>
    <n v="1"/>
    <n v="2001"/>
    <n v="7.6999999999999999E-2"/>
    <n v="1203"/>
    <n v="652.54"/>
    <n v="785000"/>
    <n v="685.79"/>
    <n v="825000"/>
    <n v="33.25"/>
    <n v="5.0954730744475436E-2"/>
    <x v="26"/>
    <x v="1926"/>
    <x v="79"/>
    <n v="5"/>
    <x v="16"/>
    <x v="2"/>
  </r>
  <r>
    <n v="2667"/>
    <n v="6988801"/>
    <x v="0"/>
    <s v="MA"/>
    <s v="11607 Connaught Cv"/>
    <x v="28"/>
    <n v="4"/>
    <n v="2"/>
    <n v="1"/>
    <n v="2"/>
    <n v="2"/>
    <n v="2021"/>
    <n v="0.1"/>
    <n v="2160"/>
    <n v="142.27000000000001"/>
    <n v="307296"/>
    <n v="142.27000000000001"/>
    <n v="307296"/>
    <n v="0"/>
    <n v="0"/>
    <x v="1"/>
    <x v="1"/>
    <x v="80"/>
    <n v="0"/>
    <x v="1"/>
    <x v="1"/>
  </r>
  <r>
    <n v="2668"/>
    <n v="3337454"/>
    <x v="0"/>
    <s v="NE"/>
    <s v="1709 Bowerton Dr"/>
    <x v="28"/>
    <n v="4"/>
    <n v="2"/>
    <n v="0"/>
    <n v="2"/>
    <n v="1"/>
    <n v="2004"/>
    <n v="0.152"/>
    <n v="1936"/>
    <n v="170.45"/>
    <n v="330000"/>
    <n v="204.03"/>
    <n v="395000"/>
    <n v="33.580000000000013"/>
    <n v="0.19700792021120572"/>
    <x v="192"/>
    <x v="1927"/>
    <x v="80"/>
    <n v="6"/>
    <x v="32"/>
    <x v="44"/>
  </r>
  <r>
    <n v="2669"/>
    <n v="4069272"/>
    <x v="0"/>
    <s v="NE"/>
    <s v="901 Hollybluff St"/>
    <x v="10"/>
    <n v="3"/>
    <n v="2"/>
    <n v="0"/>
    <n v="2"/>
    <n v="1"/>
    <n v="1968"/>
    <n v="0.30399999999999999"/>
    <n v="2008"/>
    <n v="178.78"/>
    <n v="359000"/>
    <n v="189.24"/>
    <n v="380000"/>
    <n v="10.460000000000008"/>
    <n v="5.8507663049558158E-2"/>
    <x v="19"/>
    <x v="22"/>
    <x v="80"/>
    <n v="3"/>
    <x v="6"/>
    <x v="10"/>
  </r>
  <r>
    <n v="2670"/>
    <n v="8277013"/>
    <x v="0"/>
    <s v="RN"/>
    <s v="12724 Appaloosa Chase Dr"/>
    <x v="29"/>
    <n v="4"/>
    <n v="2"/>
    <n v="1"/>
    <n v="2"/>
    <n v="2"/>
    <n v="2004"/>
    <n v="0.18099999999999999"/>
    <n v="2670"/>
    <n v="198.5"/>
    <n v="530000"/>
    <n v="198.5"/>
    <n v="530000"/>
    <n v="0"/>
    <n v="0"/>
    <x v="1"/>
    <x v="1"/>
    <x v="80"/>
    <n v="1"/>
    <x v="5"/>
    <x v="1"/>
  </r>
  <r>
    <n v="2671"/>
    <n v="7636658"/>
    <x v="0"/>
    <s v="N"/>
    <s v="3106 Maysillee St"/>
    <x v="5"/>
    <n v="4"/>
    <n v="3"/>
    <n v="0"/>
    <n v="2"/>
    <n v="2"/>
    <n v="2021"/>
    <n v="0"/>
    <n v="2520"/>
    <n v="203.23"/>
    <n v="512140"/>
    <n v="199.17"/>
    <n v="501897"/>
    <n v="-4.0600000000000023"/>
    <n v="-1.9977365546425246E-2"/>
    <x v="789"/>
    <x v="1928"/>
    <x v="80"/>
    <n v="0"/>
    <x v="1"/>
    <x v="0"/>
  </r>
  <r>
    <n v="2672"/>
    <n v="8870992"/>
    <x v="0"/>
    <s v="LS"/>
    <s v="201 Slate Rock Ter"/>
    <x v="11"/>
    <n v="5"/>
    <n v="4"/>
    <n v="1"/>
    <n v="3"/>
    <n v="2"/>
    <n v="2020"/>
    <n v="0.26"/>
    <n v="5233"/>
    <n v="218.58"/>
    <n v="1143827"/>
    <n v="218.58"/>
    <n v="1143827"/>
    <n v="0"/>
    <n v="0"/>
    <x v="1"/>
    <x v="1"/>
    <x v="80"/>
    <n v="0"/>
    <x v="1"/>
    <x v="1"/>
  </r>
  <r>
    <n v="2673"/>
    <n v="3779102"/>
    <x v="0"/>
    <s v="1N"/>
    <s v="8109 Pilgrims Pl"/>
    <x v="14"/>
    <n v="4"/>
    <n v="2"/>
    <n v="0"/>
    <n v="2"/>
    <n v="1"/>
    <n v="1981"/>
    <n v="0.248"/>
    <n v="2326"/>
    <n v="225.71"/>
    <n v="525000"/>
    <n v="293.64"/>
    <n v="683000"/>
    <n v="67.929999999999978"/>
    <n v="0.30096141065969595"/>
    <x v="790"/>
    <x v="1929"/>
    <x v="80"/>
    <n v="2"/>
    <x v="6"/>
    <x v="64"/>
  </r>
  <r>
    <n v="2674"/>
    <n v="1196728"/>
    <x v="0"/>
    <s v="LS"/>
    <s v="15100 Mettle Dr"/>
    <x v="16"/>
    <n v="3"/>
    <n v="2"/>
    <n v="0"/>
    <n v="2"/>
    <n v="1"/>
    <n v="1984"/>
    <n v="0.35299999999999998"/>
    <n v="1417"/>
    <n v="243.47"/>
    <n v="345000"/>
    <n v="296.39999999999998"/>
    <n v="420000"/>
    <n v="52.929999999999978"/>
    <n v="0.21739844744732401"/>
    <x v="116"/>
    <x v="1930"/>
    <x v="80"/>
    <n v="5"/>
    <x v="16"/>
    <x v="23"/>
  </r>
  <r>
    <n v="2675"/>
    <n v="9870085"/>
    <x v="0"/>
    <s v="SWE"/>
    <s v="6221 Antigo Ln"/>
    <x v="13"/>
    <n v="4"/>
    <n v="2"/>
    <n v="1"/>
    <n v="2"/>
    <n v="2"/>
    <n v="2012"/>
    <n v="0.19"/>
    <n v="2684"/>
    <n v="245.9"/>
    <n v="660000"/>
    <n v="279.43"/>
    <n v="750000"/>
    <n v="33.53"/>
    <n v="0.13635624237494917"/>
    <x v="152"/>
    <x v="1400"/>
    <x v="80"/>
    <n v="3"/>
    <x v="3"/>
    <x v="25"/>
  </r>
  <r>
    <n v="2676"/>
    <n v="6092557"/>
    <x v="0"/>
    <s v="10S"/>
    <s v="8861 Taline Cir"/>
    <x v="9"/>
    <n v="3"/>
    <n v="2"/>
    <n v="1"/>
    <n v="2"/>
    <n v="2"/>
    <n v="1997"/>
    <n v="0.11600000000000001"/>
    <n v="1402"/>
    <n v="249.64"/>
    <n v="350000"/>
    <n v="260.33999999999997"/>
    <n v="365000"/>
    <n v="10.699999999999989"/>
    <n v="4.286172087806437E-2"/>
    <x v="31"/>
    <x v="986"/>
    <x v="80"/>
    <n v="5"/>
    <x v="16"/>
    <x v="8"/>
  </r>
  <r>
    <n v="2677"/>
    <n v="8226190"/>
    <x v="0"/>
    <s v="SWW"/>
    <s v="6800 La Concha Cv"/>
    <x v="15"/>
    <n v="3"/>
    <n v="2"/>
    <n v="0"/>
    <n v="2"/>
    <n v="1"/>
    <n v="1999"/>
    <n v="0.17299999999999999"/>
    <n v="1932"/>
    <n v="250.52"/>
    <n v="484000"/>
    <n v="266.56"/>
    <n v="515000"/>
    <n v="16.039999999999992"/>
    <n v="6.4026824205652214E-2"/>
    <x v="172"/>
    <x v="1931"/>
    <x v="80"/>
    <n v="9"/>
    <x v="21"/>
    <x v="9"/>
  </r>
  <r>
    <n v="2678"/>
    <n v="9341236"/>
    <x v="0"/>
    <s v="SWW"/>
    <s v="9400 Sandstone St"/>
    <x v="7"/>
    <n v="4"/>
    <n v="3"/>
    <n v="0"/>
    <n v="0"/>
    <n v="2"/>
    <n v="1981"/>
    <n v="2"/>
    <n v="2324"/>
    <n v="252.8"/>
    <n v="587500"/>
    <n v="281.83999999999997"/>
    <n v="655000"/>
    <n v="29.039999999999964"/>
    <n v="0.11487341772151884"/>
    <x v="596"/>
    <x v="603"/>
    <x v="80"/>
    <n v="6"/>
    <x v="32"/>
    <x v="21"/>
  </r>
  <r>
    <n v="2679"/>
    <n v="7330443"/>
    <x v="0"/>
    <s v="SWW"/>
    <s v="10128 Clemente Cir"/>
    <x v="7"/>
    <n v="3"/>
    <n v="2"/>
    <n v="1"/>
    <n v="3"/>
    <n v="1"/>
    <n v="1999"/>
    <n v="1.036"/>
    <n v="2451"/>
    <n v="265.2"/>
    <n v="650000"/>
    <n v="325.14999999999998"/>
    <n v="796949"/>
    <n v="59.949999999999989"/>
    <n v="0.22605580693815985"/>
    <x v="791"/>
    <x v="1932"/>
    <x v="80"/>
    <n v="4"/>
    <x v="4"/>
    <x v="50"/>
  </r>
  <r>
    <n v="2680"/>
    <n v="4915910"/>
    <x v="0"/>
    <s v="LS"/>
    <s v="8900 Eagle Vista Ct"/>
    <x v="11"/>
    <n v="5"/>
    <n v="4"/>
    <n v="1"/>
    <n v="3"/>
    <n v="2"/>
    <n v="2015"/>
    <n v="0.38"/>
    <n v="4656"/>
    <n v="268.47000000000003"/>
    <n v="1250000"/>
    <n v="279.42"/>
    <n v="1301000"/>
    <n v="10.949999999999989"/>
    <n v="4.0786680075986098E-2"/>
    <x v="210"/>
    <x v="1233"/>
    <x v="80"/>
    <n v="0"/>
    <x v="1"/>
    <x v="15"/>
  </r>
  <r>
    <n v="2681"/>
    <n v="4022957"/>
    <x v="0"/>
    <s v="NW"/>
    <s v="12507 Split Rail Pkwy"/>
    <x v="18"/>
    <n v="3"/>
    <n v="2"/>
    <n v="0"/>
    <n v="2"/>
    <n v="1"/>
    <n v="1978"/>
    <n v="0.182"/>
    <n v="1778"/>
    <n v="297.52999999999997"/>
    <n v="529000"/>
    <n v="297.52999999999997"/>
    <n v="529000"/>
    <n v="0"/>
    <n v="0"/>
    <x v="1"/>
    <x v="1"/>
    <x v="80"/>
    <n v="9"/>
    <x v="21"/>
    <x v="1"/>
  </r>
  <r>
    <n v="2682"/>
    <n v="8903073"/>
    <x v="0"/>
    <s v="8E"/>
    <s v="4010 Long Champ Dr #14"/>
    <x v="23"/>
    <n v="3"/>
    <n v="2"/>
    <n v="1"/>
    <n v="2"/>
    <n v="2"/>
    <n v="1997"/>
    <n v="0.23100000000000001"/>
    <n v="2509"/>
    <n v="298.52999999999997"/>
    <n v="749000"/>
    <n v="358.71"/>
    <n v="900000"/>
    <n v="60.180000000000007"/>
    <n v="0.20158778012260078"/>
    <x v="662"/>
    <x v="1933"/>
    <x v="80"/>
    <n v="1"/>
    <x v="5"/>
    <x v="60"/>
  </r>
  <r>
    <n v="2683"/>
    <n v="1374713"/>
    <x v="0"/>
    <s v="LS"/>
    <s v="18109 Flagler Dr"/>
    <x v="11"/>
    <n v="3"/>
    <n v="3"/>
    <n v="0"/>
    <n v="3"/>
    <n v="1"/>
    <n v="2007"/>
    <n v="1.2969999999999999"/>
    <n v="3056"/>
    <n v="327.23"/>
    <n v="1000000"/>
    <n v="319.04000000000002"/>
    <n v="975000"/>
    <n v="-8.1899999999999977"/>
    <n v="-2.502826757937841E-2"/>
    <x v="82"/>
    <x v="1934"/>
    <x v="80"/>
    <n v="17"/>
    <x v="27"/>
    <x v="33"/>
  </r>
  <r>
    <n v="2684"/>
    <n v="6944424"/>
    <x v="0"/>
    <s v="10S"/>
    <s v="702 Wales Way"/>
    <x v="9"/>
    <n v="2"/>
    <n v="1"/>
    <n v="0"/>
    <n v="1"/>
    <n v="1"/>
    <n v="1980"/>
    <n v="0.161"/>
    <n v="880"/>
    <n v="329.43"/>
    <n v="289900"/>
    <n v="422.44"/>
    <n v="371750"/>
    <n v="93.009999999999991"/>
    <n v="0.28233615639134257"/>
    <x v="792"/>
    <x v="1935"/>
    <x v="80"/>
    <n v="4"/>
    <x v="4"/>
    <x v="5"/>
  </r>
  <r>
    <n v="2685"/>
    <n v="1686007"/>
    <x v="0"/>
    <n v="5"/>
    <s v="2803 E 14th St"/>
    <x v="24"/>
    <n v="4"/>
    <n v="1"/>
    <n v="1"/>
    <n v="0"/>
    <n v="1"/>
    <n v="1947"/>
    <n v="0.161"/>
    <n v="1568"/>
    <n v="334.82"/>
    <n v="525000"/>
    <n v="427.93"/>
    <n v="671000"/>
    <n v="93.110000000000014"/>
    <n v="0.2780897198494714"/>
    <x v="657"/>
    <x v="1936"/>
    <x v="80"/>
    <n v="8"/>
    <x v="2"/>
    <x v="50"/>
  </r>
  <r>
    <n v="2686"/>
    <n v="8507252"/>
    <x v="0"/>
    <n v="3"/>
    <s v="3117 E 51st St #3"/>
    <x v="20"/>
    <n v="4"/>
    <n v="3"/>
    <n v="1"/>
    <n v="2"/>
    <n v="3"/>
    <n v="2021"/>
    <n v="5.2999999999999999E-2"/>
    <n v="2100"/>
    <n v="345.24"/>
    <n v="725000"/>
    <n v="345.95"/>
    <n v="726500"/>
    <n v="0.70999999999997954"/>
    <n v="2.0565403777082015E-3"/>
    <x v="16"/>
    <x v="1937"/>
    <x v="80"/>
    <n v="0"/>
    <x v="1"/>
    <x v="1"/>
  </r>
  <r>
    <n v="2687"/>
    <n v="9027220"/>
    <x v="0"/>
    <s v="8W"/>
    <s v="2109 Real Catorce Dr"/>
    <x v="23"/>
    <n v="4"/>
    <n v="3"/>
    <n v="1"/>
    <n v="3"/>
    <n v="2"/>
    <n v="1999"/>
    <n v="0.3"/>
    <n v="3700"/>
    <n v="345.95"/>
    <n v="1280000"/>
    <n v="378.38"/>
    <n v="1400000"/>
    <n v="32.430000000000007"/>
    <n v="9.3741870212458472E-2"/>
    <x v="548"/>
    <x v="1938"/>
    <x v="80"/>
    <n v="14"/>
    <x v="27"/>
    <x v="65"/>
  </r>
  <r>
    <n v="2688"/>
    <n v="5188161"/>
    <x v="0"/>
    <s v="NW"/>
    <s v="9901 TREE BEND Cv"/>
    <x v="18"/>
    <n v="5"/>
    <n v="4"/>
    <n v="0"/>
    <n v="3"/>
    <n v="2"/>
    <n v="2003"/>
    <n v="0"/>
    <n v="3480"/>
    <n v="359.2"/>
    <n v="1250000"/>
    <n v="442.97"/>
    <n v="1541520"/>
    <n v="83.770000000000039"/>
    <n v="0.23321269487750568"/>
    <x v="793"/>
    <x v="1939"/>
    <x v="80"/>
    <n v="3"/>
    <x v="3"/>
    <x v="98"/>
  </r>
  <r>
    <n v="2689"/>
    <n v="8700912"/>
    <x v="0"/>
    <s v="HD"/>
    <s v="475 Winning Colors"/>
    <x v="7"/>
    <n v="4"/>
    <n v="3"/>
    <n v="1"/>
    <n v="0"/>
    <n v="2"/>
    <n v="2005"/>
    <n v="9.6999999999999993"/>
    <n v="3614"/>
    <n v="415.05"/>
    <n v="1500000"/>
    <n v="415.05"/>
    <n v="1500000"/>
    <n v="0"/>
    <n v="0"/>
    <x v="1"/>
    <x v="1"/>
    <x v="80"/>
    <n v="7"/>
    <x v="11"/>
    <x v="1"/>
  </r>
  <r>
    <n v="2690"/>
    <n v="2828137"/>
    <x v="0"/>
    <n v="5"/>
    <s v="1139 Don Ann St"/>
    <x v="21"/>
    <n v="3"/>
    <n v="2"/>
    <n v="1"/>
    <n v="2"/>
    <n v="1.5"/>
    <n v="2020"/>
    <n v="0.17"/>
    <n v="2150"/>
    <n v="430.23"/>
    <n v="925000"/>
    <n v="430.23"/>
    <n v="925000"/>
    <n v="0"/>
    <n v="0"/>
    <x v="1"/>
    <x v="1"/>
    <x v="80"/>
    <n v="53"/>
    <x v="70"/>
    <x v="1"/>
  </r>
  <r>
    <n v="2691"/>
    <n v="4368551"/>
    <x v="0"/>
    <s v="8W"/>
    <s v="120 N Tumbleweed Trl"/>
    <x v="36"/>
    <n v="4"/>
    <n v="2"/>
    <n v="0"/>
    <n v="2"/>
    <n v="1"/>
    <n v="1994"/>
    <n v="1.083"/>
    <n v="2153"/>
    <n v="534.14"/>
    <n v="1150000"/>
    <n v="522.53"/>
    <n v="1125000"/>
    <n v="-11.610000000000014"/>
    <n v="-2.1735874489834151E-2"/>
    <x v="82"/>
    <x v="1803"/>
    <x v="80"/>
    <n v="11"/>
    <x v="7"/>
    <x v="33"/>
  </r>
  <r>
    <n v="2692"/>
    <n v="2721431"/>
    <x v="0"/>
    <s v="3E"/>
    <s v="13005 Brahmin Dr"/>
    <x v="1"/>
    <n v="4"/>
    <n v="3"/>
    <n v="0"/>
    <n v="2"/>
    <n v="2"/>
    <n v="2020"/>
    <n v="0.151"/>
    <n v="2656"/>
    <n v="110.69"/>
    <n v="293990"/>
    <n v="117.35"/>
    <n v="311685"/>
    <n v="6.6599999999999966"/>
    <n v="6.0168036859698223E-2"/>
    <x v="794"/>
    <x v="1940"/>
    <x v="81"/>
    <n v="25"/>
    <x v="36"/>
    <x v="10"/>
  </r>
  <r>
    <n v="2693"/>
    <n v="2686407"/>
    <x v="0"/>
    <s v="3E"/>
    <s v="9104 China Rose Dr"/>
    <x v="1"/>
    <n v="3"/>
    <n v="2"/>
    <n v="1"/>
    <n v="2"/>
    <n v="2"/>
    <n v="2011"/>
    <n v="0.13700000000000001"/>
    <n v="2573"/>
    <n v="136.03"/>
    <n v="350000"/>
    <n v="136.03"/>
    <n v="350000"/>
    <n v="0"/>
    <n v="0"/>
    <x v="1"/>
    <x v="1"/>
    <x v="81"/>
    <n v="10"/>
    <x v="28"/>
    <x v="1"/>
  </r>
  <r>
    <n v="2694"/>
    <n v="1439701"/>
    <x v="0"/>
    <s v="SC"/>
    <s v="8904 Edmundsbury Dr"/>
    <x v="35"/>
    <n v="3"/>
    <n v="2"/>
    <n v="1"/>
    <n v="2"/>
    <n v="2"/>
    <n v="2013"/>
    <n v="9.6000000000000002E-2"/>
    <n v="2068"/>
    <n v="147.49"/>
    <n v="305000"/>
    <n v="176.98"/>
    <n v="366000"/>
    <n v="29.489999999999981"/>
    <n v="0.19994575903451067"/>
    <x v="453"/>
    <x v="665"/>
    <x v="81"/>
    <n v="3"/>
    <x v="3"/>
    <x v="30"/>
  </r>
  <r>
    <n v="2695"/>
    <n v="4927743"/>
    <x v="0"/>
    <s v="5E"/>
    <s v="1636 Caballo Blanco Rd"/>
    <x v="4"/>
    <n v="4"/>
    <n v="3"/>
    <n v="0"/>
    <n v="2"/>
    <n v="2"/>
    <n v="2017"/>
    <n v="0.115"/>
    <n v="2227"/>
    <n v="154.91999999999999"/>
    <n v="345000"/>
    <n v="168.39"/>
    <n v="375000"/>
    <n v="13.469999999999999"/>
    <n v="8.6948102246320685E-2"/>
    <x v="10"/>
    <x v="595"/>
    <x v="81"/>
    <n v="4"/>
    <x v="4"/>
    <x v="9"/>
  </r>
  <r>
    <n v="2696"/>
    <n v="2522881"/>
    <x v="0"/>
    <s v="3E"/>
    <s v="6016 Elfen Way"/>
    <x v="1"/>
    <n v="4"/>
    <n v="3"/>
    <n v="0"/>
    <n v="2"/>
    <n v="2"/>
    <n v="2008"/>
    <n v="0.11700000000000001"/>
    <n v="2088"/>
    <n v="155.65"/>
    <n v="325000"/>
    <n v="182.95"/>
    <n v="382000"/>
    <n v="27.299999999999983"/>
    <n v="0.17539351108255691"/>
    <x v="189"/>
    <x v="1941"/>
    <x v="81"/>
    <n v="3"/>
    <x v="3"/>
    <x v="3"/>
  </r>
  <r>
    <n v="2697"/>
    <n v="8926651"/>
    <x v="0"/>
    <s v="SC"/>
    <s v="9024 Ipswich Bay Dr"/>
    <x v="35"/>
    <n v="3"/>
    <n v="2"/>
    <n v="1"/>
    <n v="2"/>
    <n v="2"/>
    <n v="2007"/>
    <n v="0.14199999999999999"/>
    <n v="2244"/>
    <n v="171.57"/>
    <n v="385000"/>
    <n v="179.14"/>
    <n v="402000"/>
    <n v="7.5699999999999932"/>
    <n v="4.4121932738823769E-2"/>
    <x v="169"/>
    <x v="1942"/>
    <x v="81"/>
    <n v="4"/>
    <x v="3"/>
    <x v="8"/>
  </r>
  <r>
    <n v="2698"/>
    <n v="9246571"/>
    <x v="0"/>
    <s v="PF"/>
    <s v="1512 Berlin Ln"/>
    <x v="10"/>
    <n v="4"/>
    <n v="3"/>
    <n v="1"/>
    <n v="2"/>
    <n v="2"/>
    <n v="2015"/>
    <n v="0.11799999999999999"/>
    <n v="2466"/>
    <n v="186.5"/>
    <n v="459900"/>
    <n v="219.79"/>
    <n v="542000"/>
    <n v="33.289999999999992"/>
    <n v="0.17849865951742622"/>
    <x v="795"/>
    <x v="1943"/>
    <x v="81"/>
    <n v="5"/>
    <x v="16"/>
    <x v="5"/>
  </r>
  <r>
    <n v="2699"/>
    <n v="7837633"/>
    <x v="0"/>
    <s v="SC"/>
    <s v="11017 Zoeller Dr"/>
    <x v="35"/>
    <n v="4"/>
    <n v="3"/>
    <n v="1"/>
    <n v="3"/>
    <n v="2"/>
    <n v="2017"/>
    <n v="0.17699999999999999"/>
    <n v="2171"/>
    <n v="188.85"/>
    <n v="410000"/>
    <n v="207.74"/>
    <n v="451000"/>
    <n v="18.890000000000015"/>
    <n v="0.10002647603918462"/>
    <x v="100"/>
    <x v="1001"/>
    <x v="81"/>
    <n v="2"/>
    <x v="6"/>
    <x v="2"/>
  </r>
  <r>
    <n v="2700"/>
    <n v="6826490"/>
    <x v="0"/>
    <s v="LS"/>
    <s v="4308 Vail Dv"/>
    <x v="11"/>
    <n v="4"/>
    <n v="5"/>
    <n v="0"/>
    <n v="3"/>
    <n v="2"/>
    <n v="2010"/>
    <n v="0.27900000000000003"/>
    <n v="4653"/>
    <n v="197.72"/>
    <n v="920000"/>
    <n v="247.15"/>
    <n v="1150000"/>
    <n v="49.430000000000007"/>
    <n v="0.25000000000000006"/>
    <x v="736"/>
    <x v="1769"/>
    <x v="81"/>
    <n v="5"/>
    <x v="16"/>
    <x v="92"/>
  </r>
  <r>
    <n v="2701"/>
    <n v="4836607"/>
    <x v="0"/>
    <s v="NW"/>
    <s v="13429 Gent Dr"/>
    <x v="3"/>
    <n v="4"/>
    <n v="2"/>
    <n v="1"/>
    <n v="2"/>
    <n v="2"/>
    <n v="1995"/>
    <n v="0.129"/>
    <n v="2011"/>
    <n v="198.86"/>
    <n v="399900"/>
    <n v="248.63"/>
    <n v="500000"/>
    <n v="49.769999999999982"/>
    <n v="0.2502765764859699"/>
    <x v="470"/>
    <x v="1944"/>
    <x v="81"/>
    <n v="3"/>
    <x v="6"/>
    <x v="14"/>
  </r>
  <r>
    <n v="2702"/>
    <n v="5568963"/>
    <x v="0"/>
    <s v="NW"/>
    <s v="12307 Deerbrook Trl"/>
    <x v="18"/>
    <n v="3"/>
    <n v="2"/>
    <n v="0"/>
    <n v="2"/>
    <n v="1"/>
    <n v="1976"/>
    <n v="0"/>
    <n v="1692"/>
    <n v="206.86"/>
    <n v="350000"/>
    <n v="254.14"/>
    <n v="430000"/>
    <n v="47.279999999999973"/>
    <n v="0.22856037900028991"/>
    <x v="181"/>
    <x v="1945"/>
    <x v="81"/>
    <n v="14"/>
    <x v="27"/>
    <x v="5"/>
  </r>
  <r>
    <n v="2703"/>
    <n v="5461371"/>
    <x v="0"/>
    <s v="SWW"/>
    <s v="7412 Mifflin Kenedy Ter"/>
    <x v="15"/>
    <n v="3"/>
    <n v="3"/>
    <n v="0"/>
    <n v="2"/>
    <n v="2"/>
    <n v="1988"/>
    <n v="0.23200000000000001"/>
    <n v="2522"/>
    <n v="210.15"/>
    <n v="530000"/>
    <n v="257.73"/>
    <n v="650000"/>
    <n v="47.580000000000013"/>
    <n v="0.22640970735189156"/>
    <x v="548"/>
    <x v="1946"/>
    <x v="81"/>
    <n v="4"/>
    <x v="3"/>
    <x v="65"/>
  </r>
  <r>
    <n v="2704"/>
    <n v="7227759"/>
    <x v="0"/>
    <s v="HD"/>
    <s v="174 Jayne Cv"/>
    <x v="7"/>
    <n v="5"/>
    <n v="4"/>
    <n v="1"/>
    <n v="2"/>
    <n v="2"/>
    <n v="2015"/>
    <n v="0.24099999999999999"/>
    <n v="3698"/>
    <n v="210.92"/>
    <n v="780000"/>
    <n v="218.9"/>
    <n v="809500"/>
    <n v="7.9800000000000182"/>
    <n v="3.7834249952588744E-2"/>
    <x v="357"/>
    <x v="1947"/>
    <x v="81"/>
    <n v="7"/>
    <x v="11"/>
    <x v="9"/>
  </r>
  <r>
    <n v="2705"/>
    <n v="3849941"/>
    <x v="0"/>
    <n v="11"/>
    <s v="4502 Turnstone Dr"/>
    <x v="8"/>
    <n v="3"/>
    <n v="2"/>
    <n v="0"/>
    <n v="0"/>
    <n v="1"/>
    <n v="1978"/>
    <n v="0.16600000000000001"/>
    <n v="1535"/>
    <n v="211.73"/>
    <n v="325000"/>
    <n v="205.21"/>
    <n v="315000"/>
    <n v="-6.5199999999999818"/>
    <n v="-3.0793935672790734E-2"/>
    <x v="57"/>
    <x v="226"/>
    <x v="81"/>
    <n v="26"/>
    <x v="98"/>
    <x v="0"/>
  </r>
  <r>
    <n v="2706"/>
    <n v="5872840"/>
    <x v="0"/>
    <s v="SWE"/>
    <s v="1121 Winifred Dr Dr"/>
    <x v="9"/>
    <n v="3"/>
    <n v="2"/>
    <n v="1"/>
    <n v="2"/>
    <n v="2"/>
    <n v="2020"/>
    <n v="0.11"/>
    <n v="1755"/>
    <n v="220.96"/>
    <n v="387790"/>
    <n v="242.62"/>
    <n v="425790"/>
    <n v="21.659999999999997"/>
    <n v="9.8026792179579991E-2"/>
    <x v="14"/>
    <x v="1948"/>
    <x v="81"/>
    <n v="29"/>
    <x v="50"/>
    <x v="2"/>
  </r>
  <r>
    <n v="2707"/>
    <n v="3162739"/>
    <x v="0"/>
    <s v="2N"/>
    <s v="1402 Meadgreen Cir"/>
    <x v="19"/>
    <n v="3"/>
    <n v="2"/>
    <n v="0"/>
    <n v="1"/>
    <n v="1"/>
    <n v="1976"/>
    <n v="0.313"/>
    <n v="1663"/>
    <n v="221.89"/>
    <n v="369000"/>
    <n v="285.63"/>
    <n v="475000"/>
    <n v="63.740000000000009"/>
    <n v="0.28725945288205873"/>
    <x v="524"/>
    <x v="1949"/>
    <x v="81"/>
    <n v="13"/>
    <x v="30"/>
    <x v="67"/>
  </r>
  <r>
    <n v="2708"/>
    <n v="6827699"/>
    <x v="0"/>
    <s v="10S"/>
    <s v="8412 Kansas River Dr"/>
    <x v="31"/>
    <n v="3"/>
    <n v="2"/>
    <n v="0"/>
    <n v="2"/>
    <n v="1"/>
    <n v="2001"/>
    <n v="0.13900000000000001"/>
    <n v="1643"/>
    <n v="228.24"/>
    <n v="375000"/>
    <n v="273.89"/>
    <n v="450000"/>
    <n v="45.649999999999977"/>
    <n v="0.20000876270592349"/>
    <x v="116"/>
    <x v="665"/>
    <x v="81"/>
    <n v="4"/>
    <x v="4"/>
    <x v="23"/>
  </r>
  <r>
    <n v="2709"/>
    <n v="5341735"/>
    <x v="0"/>
    <s v="RN"/>
    <s v="12307 Simmental Dr"/>
    <x v="29"/>
    <n v="4"/>
    <n v="3"/>
    <n v="1"/>
    <n v="2"/>
    <n v="2"/>
    <n v="2020"/>
    <n v="0.13"/>
    <n v="2925"/>
    <n v="228.42"/>
    <n v="668114"/>
    <n v="227.59"/>
    <n v="665699"/>
    <n v="-0.82999999999998408"/>
    <n v="-3.6336572979598289E-3"/>
    <x v="796"/>
    <x v="1950"/>
    <x v="81"/>
    <n v="97"/>
    <x v="105"/>
    <x v="1"/>
  </r>
  <r>
    <n v="2710"/>
    <n v="4534866"/>
    <x v="0"/>
    <s v="SWE"/>
    <s v="500 Cardenas Ln"/>
    <x v="9"/>
    <n v="4"/>
    <n v="3"/>
    <n v="1"/>
    <n v="2"/>
    <n v="1"/>
    <n v="2016"/>
    <n v="0"/>
    <n v="2122"/>
    <n v="228.56"/>
    <n v="485000"/>
    <n v="227.71"/>
    <n v="483200"/>
    <n v="-0.84999999999999432"/>
    <n v="-3.7189359467973151E-3"/>
    <x v="797"/>
    <x v="1951"/>
    <x v="81"/>
    <n v="13"/>
    <x v="10"/>
    <x v="1"/>
  </r>
  <r>
    <n v="2711"/>
    <n v="6561000"/>
    <x v="0"/>
    <s v="2N"/>
    <s v="303 W Garrett Run"/>
    <x v="10"/>
    <n v="3"/>
    <n v="2"/>
    <n v="0"/>
    <n v="0"/>
    <n v="1"/>
    <n v="1981"/>
    <n v="0.161"/>
    <n v="1235"/>
    <n v="230.77"/>
    <n v="285000"/>
    <n v="263.97000000000003"/>
    <n v="326000"/>
    <n v="33.200000000000017"/>
    <n v="0.14386618711270968"/>
    <x v="100"/>
    <x v="1952"/>
    <x v="81"/>
    <n v="4"/>
    <x v="4"/>
    <x v="2"/>
  </r>
  <r>
    <n v="2712"/>
    <n v="7183756"/>
    <x v="0"/>
    <s v="SWE"/>
    <s v="10629 Hendon St"/>
    <x v="9"/>
    <n v="3"/>
    <n v="2"/>
    <n v="0"/>
    <n v="2"/>
    <n v="1"/>
    <n v="2003"/>
    <n v="0.14399999999999999"/>
    <n v="1826"/>
    <n v="232.75"/>
    <n v="425000"/>
    <n v="269.3"/>
    <n v="491750"/>
    <n v="36.550000000000011"/>
    <n v="0.15703544575725031"/>
    <x v="798"/>
    <x v="1953"/>
    <x v="81"/>
    <n v="3"/>
    <x v="3"/>
    <x v="44"/>
  </r>
  <r>
    <n v="2713"/>
    <n v="9937124"/>
    <x v="0"/>
    <s v="SWW"/>
    <s v="7412 Whistlestop Dr"/>
    <x v="15"/>
    <n v="3"/>
    <n v="2"/>
    <n v="1"/>
    <n v="2"/>
    <n v="2"/>
    <n v="1983"/>
    <n v="0.22600000000000001"/>
    <n v="2116"/>
    <n v="236.29"/>
    <n v="500000"/>
    <n v="262.29000000000002"/>
    <n v="555000"/>
    <n v="26.000000000000028"/>
    <n v="0.11003427991027986"/>
    <x v="75"/>
    <x v="1954"/>
    <x v="81"/>
    <n v="3"/>
    <x v="3"/>
    <x v="3"/>
  </r>
  <r>
    <n v="2714"/>
    <n v="4500617"/>
    <x v="0"/>
    <s v="RN"/>
    <s v="4108 Michael Neill Dr"/>
    <x v="39"/>
    <n v="4"/>
    <n v="3"/>
    <n v="1"/>
    <n v="3"/>
    <n v="2"/>
    <n v="1999"/>
    <n v="0.251"/>
    <n v="3708"/>
    <n v="242.45"/>
    <n v="899000"/>
    <n v="275.08"/>
    <n v="1020000"/>
    <n v="32.629999999999995"/>
    <n v="0.13458445040214476"/>
    <x v="463"/>
    <x v="1955"/>
    <x v="81"/>
    <n v="3"/>
    <x v="3"/>
    <x v="65"/>
  </r>
  <r>
    <n v="2715"/>
    <n v="7340842"/>
    <x v="0"/>
    <s v="RN"/>
    <s v="3904 Wharton Ct"/>
    <x v="29"/>
    <n v="4"/>
    <n v="2"/>
    <n v="1"/>
    <n v="2"/>
    <n v="2"/>
    <n v="1993"/>
    <n v="0.189"/>
    <n v="2305"/>
    <n v="249.46"/>
    <n v="575000"/>
    <n v="289.8"/>
    <n v="668000"/>
    <n v="40.340000000000003"/>
    <n v="0.16170929207087309"/>
    <x v="716"/>
    <x v="1956"/>
    <x v="81"/>
    <n v="2"/>
    <x v="6"/>
    <x v="66"/>
  </r>
  <r>
    <n v="2716"/>
    <n v="7668262"/>
    <x v="0"/>
    <s v="N"/>
    <s v="3017 Sauls Dr"/>
    <x v="5"/>
    <n v="3"/>
    <n v="2"/>
    <n v="1"/>
    <n v="2"/>
    <n v="2"/>
    <n v="1999"/>
    <n v="0.14299999999999999"/>
    <n v="1772"/>
    <n v="252.43"/>
    <n v="447300"/>
    <n v="290.63"/>
    <n v="515000"/>
    <n v="38.199999999999989"/>
    <n v="0.15132908132947742"/>
    <x v="799"/>
    <x v="1957"/>
    <x v="81"/>
    <n v="3"/>
    <x v="3"/>
    <x v="21"/>
  </r>
  <r>
    <n v="2717"/>
    <n v="3032361"/>
    <x v="0"/>
    <s v="5E"/>
    <s v="2600 Highland Haven Dr"/>
    <x v="4"/>
    <n v="4"/>
    <n v="2"/>
    <n v="0"/>
    <n v="2"/>
    <n v="1"/>
    <n v="2013"/>
    <n v="0.155"/>
    <n v="1779"/>
    <n v="252.95"/>
    <n v="450000"/>
    <n v="311.97000000000003"/>
    <n v="555000"/>
    <n v="59.020000000000039"/>
    <n v="0.23332674441589263"/>
    <x v="562"/>
    <x v="1328"/>
    <x v="81"/>
    <n v="3"/>
    <x v="3"/>
    <x v="67"/>
  </r>
  <r>
    <n v="2718"/>
    <n v="1148286"/>
    <x v="0"/>
    <n v="11"/>
    <s v="5722 Palo Blanco Ln"/>
    <x v="8"/>
    <n v="3"/>
    <n v="2"/>
    <n v="0"/>
    <n v="2"/>
    <n v="1"/>
    <n v="1981"/>
    <n v="0.13400000000000001"/>
    <n v="1016"/>
    <n v="260.83"/>
    <n v="265000"/>
    <n v="260.83"/>
    <n v="265000"/>
    <n v="0"/>
    <n v="0"/>
    <x v="1"/>
    <x v="1"/>
    <x v="81"/>
    <n v="2"/>
    <x v="6"/>
    <x v="1"/>
  </r>
  <r>
    <n v="2719"/>
    <n v="3383007"/>
    <x v="0"/>
    <s v="RN"/>
    <s v="1200 E Lakeland Dr"/>
    <x v="29"/>
    <n v="3"/>
    <n v="3"/>
    <n v="1"/>
    <n v="0"/>
    <n v="2"/>
    <n v="1984"/>
    <n v="0.252"/>
    <n v="1895"/>
    <n v="263.32"/>
    <n v="499000"/>
    <n v="343.01"/>
    <n v="650000"/>
    <n v="79.69"/>
    <n v="0.30263557648488532"/>
    <x v="662"/>
    <x v="1958"/>
    <x v="81"/>
    <n v="6"/>
    <x v="32"/>
    <x v="60"/>
  </r>
  <r>
    <n v="2720"/>
    <n v="6118308"/>
    <x v="0"/>
    <s v="LS"/>
    <s v="18612 Wheelock Ct"/>
    <x v="11"/>
    <n v="4"/>
    <n v="3"/>
    <n v="1"/>
    <n v="3"/>
    <n v="2"/>
    <n v="2017"/>
    <n v="0.20300000000000001"/>
    <n v="3161"/>
    <n v="268.89999999999998"/>
    <n v="850000"/>
    <n v="265.74"/>
    <n v="840000"/>
    <n v="-3.1599999999999682"/>
    <n v="-1.1751580513201817E-2"/>
    <x v="57"/>
    <x v="589"/>
    <x v="81"/>
    <n v="4"/>
    <x v="4"/>
    <x v="0"/>
  </r>
  <r>
    <n v="2721"/>
    <n v="1653167"/>
    <x v="0"/>
    <s v="1N"/>
    <s v="12003 Hispania Ct"/>
    <x v="6"/>
    <n v="3"/>
    <n v="2"/>
    <n v="0"/>
    <n v="2"/>
    <n v="1"/>
    <n v="1993"/>
    <n v="0.2"/>
    <n v="1776"/>
    <n v="280.97000000000003"/>
    <n v="499000"/>
    <n v="323.76"/>
    <n v="575000"/>
    <n v="42.789999999999964"/>
    <n v="0.15229383919991443"/>
    <x v="445"/>
    <x v="1959"/>
    <x v="81"/>
    <n v="0"/>
    <x v="1"/>
    <x v="23"/>
  </r>
  <r>
    <n v="2722"/>
    <n v="1810646"/>
    <x v="0"/>
    <s v="10S"/>
    <s v="4006 Kandy Dr"/>
    <x v="15"/>
    <n v="3"/>
    <n v="2"/>
    <n v="0"/>
    <n v="2"/>
    <n v="2"/>
    <n v="1982"/>
    <n v="0.156"/>
    <n v="1314"/>
    <n v="281.58"/>
    <n v="370000"/>
    <n v="372.91"/>
    <n v="490000"/>
    <n v="91.330000000000041"/>
    <n v="0.3243483201931957"/>
    <x v="548"/>
    <x v="1960"/>
    <x v="81"/>
    <n v="6"/>
    <x v="32"/>
    <x v="65"/>
  </r>
  <r>
    <n v="2723"/>
    <n v="5090709"/>
    <x v="0"/>
    <s v="LS"/>
    <s v="18608 Van Meter Pl"/>
    <x v="11"/>
    <n v="4"/>
    <n v="2"/>
    <n v="1"/>
    <n v="3"/>
    <n v="1"/>
    <n v="2017"/>
    <n v="0.18099999999999999"/>
    <n v="2324"/>
    <n v="281.83999999999997"/>
    <n v="655000"/>
    <n v="301.2"/>
    <n v="700000"/>
    <n v="19.360000000000014"/>
    <n v="6.8691456145330745E-2"/>
    <x v="8"/>
    <x v="1961"/>
    <x v="81"/>
    <n v="1"/>
    <x v="5"/>
    <x v="7"/>
  </r>
  <r>
    <n v="2724"/>
    <n v="4565632"/>
    <x v="0"/>
    <s v="LS"/>
    <s v="18801 Grape Seed Cv"/>
    <x v="11"/>
    <n v="3"/>
    <n v="2"/>
    <n v="0"/>
    <n v="2"/>
    <n v="2"/>
    <n v="2020"/>
    <n v="0.22"/>
    <n v="1895"/>
    <n v="284.11"/>
    <n v="538390"/>
    <n v="284.11"/>
    <n v="538390"/>
    <n v="0"/>
    <n v="0"/>
    <x v="1"/>
    <x v="1"/>
    <x v="81"/>
    <n v="16"/>
    <x v="75"/>
    <x v="1"/>
  </r>
  <r>
    <n v="2725"/>
    <n v="5410283"/>
    <x v="0"/>
    <s v="NW"/>
    <s v="10605 Mcfarlie Cv"/>
    <x v="18"/>
    <n v="4"/>
    <n v="2"/>
    <n v="1"/>
    <n v="2"/>
    <n v="2"/>
    <n v="1987"/>
    <n v="0.26700000000000002"/>
    <n v="2344"/>
    <n v="296.5"/>
    <n v="695000"/>
    <n v="374.57"/>
    <n v="878000"/>
    <n v="78.069999999999993"/>
    <n v="0.26330522765598646"/>
    <x v="800"/>
    <x v="1962"/>
    <x v="81"/>
    <n v="2"/>
    <x v="6"/>
    <x v="88"/>
  </r>
  <r>
    <n v="2726"/>
    <n v="5875826"/>
    <x v="0"/>
    <s v="LS"/>
    <s v="6704 Llano Stage Trl"/>
    <x v="11"/>
    <n v="3"/>
    <n v="2"/>
    <n v="0"/>
    <n v="2"/>
    <n v="1"/>
    <n v="2018"/>
    <n v="0.123"/>
    <n v="2017"/>
    <n v="297.47000000000003"/>
    <n v="600000"/>
    <n v="302.43"/>
    <n v="610000"/>
    <n v="4.9599999999999795"/>
    <n v="1.6673950314317339E-2"/>
    <x v="4"/>
    <x v="357"/>
    <x v="81"/>
    <n v="3"/>
    <x v="3"/>
    <x v="4"/>
  </r>
  <r>
    <n v="2727"/>
    <n v="7847339"/>
    <x v="0"/>
    <s v="SWW"/>
    <s v="7103 Squirrel Oak Cir"/>
    <x v="15"/>
    <n v="3"/>
    <n v="2"/>
    <n v="0"/>
    <n v="2"/>
    <n v="1"/>
    <n v="1977"/>
    <n v="0.25700000000000001"/>
    <n v="1812"/>
    <n v="303.52999999999997"/>
    <n v="550000"/>
    <n v="356.79"/>
    <n v="646500"/>
    <n v="53.260000000000048"/>
    <n v="0.17546865219253469"/>
    <x v="500"/>
    <x v="1963"/>
    <x v="81"/>
    <n v="4"/>
    <x v="4"/>
    <x v="66"/>
  </r>
  <r>
    <n v="2728"/>
    <n v="5728162"/>
    <x v="0"/>
    <s v="3E"/>
    <s v="7009 Millrace Dr"/>
    <x v="1"/>
    <n v="3"/>
    <n v="2"/>
    <n v="0"/>
    <n v="2"/>
    <n v="1"/>
    <n v="1977"/>
    <n v="0.23300000000000001"/>
    <n v="1304"/>
    <n v="306.75"/>
    <n v="400000"/>
    <n v="364.26"/>
    <n v="475000"/>
    <n v="57.509999999999991"/>
    <n v="0.187481662591687"/>
    <x v="116"/>
    <x v="1411"/>
    <x v="81"/>
    <n v="2"/>
    <x v="6"/>
    <x v="23"/>
  </r>
  <r>
    <n v="2729"/>
    <n v="6648137"/>
    <x v="0"/>
    <n v="3"/>
    <s v="2509 Wheless Ln #1"/>
    <x v="20"/>
    <n v="3"/>
    <n v="3"/>
    <n v="1"/>
    <n v="1"/>
    <n v="2"/>
    <n v="2020"/>
    <n v="0.21099999999999999"/>
    <n v="1847"/>
    <n v="311.32"/>
    <n v="575000"/>
    <n v="311.32"/>
    <n v="575000"/>
    <n v="0"/>
    <n v="0"/>
    <x v="1"/>
    <x v="1"/>
    <x v="81"/>
    <n v="0"/>
    <x v="1"/>
    <x v="1"/>
  </r>
  <r>
    <n v="2730"/>
    <n v="3897665"/>
    <x v="0"/>
    <s v="2N"/>
    <s v="10010 Quail Hutch Dr"/>
    <x v="19"/>
    <n v="3"/>
    <n v="2"/>
    <n v="0"/>
    <n v="2"/>
    <n v="1"/>
    <n v="1972"/>
    <n v="0.18"/>
    <n v="1183"/>
    <n v="316.99"/>
    <n v="375000"/>
    <n v="405.75"/>
    <n v="480000"/>
    <n v="88.759999999999991"/>
    <n v="0.28000883308621721"/>
    <x v="562"/>
    <x v="1964"/>
    <x v="81"/>
    <n v="5"/>
    <x v="16"/>
    <x v="67"/>
  </r>
  <r>
    <n v="2731"/>
    <n v="8109256"/>
    <x v="0"/>
    <n v="5"/>
    <s v="1130 Walton Ln"/>
    <x v="21"/>
    <n v="2"/>
    <n v="2"/>
    <n v="0"/>
    <n v="0"/>
    <n v="1"/>
    <n v="1956"/>
    <n v="0.24099999999999999"/>
    <n v="960"/>
    <n v="322.92"/>
    <n v="310000"/>
    <n v="375"/>
    <n v="360000"/>
    <n v="52.079999999999984"/>
    <n v="0.1612783351913786"/>
    <x v="114"/>
    <x v="1965"/>
    <x v="81"/>
    <n v="1"/>
    <x v="5"/>
    <x v="15"/>
  </r>
  <r>
    <n v="2732"/>
    <n v="1077238"/>
    <x v="0"/>
    <s v="8W"/>
    <s v="508 Newhall Cv"/>
    <x v="23"/>
    <n v="7"/>
    <n v="5"/>
    <n v="1"/>
    <n v="3"/>
    <n v="2"/>
    <n v="1995"/>
    <n v="1.97"/>
    <n v="5669"/>
    <n v="330.75"/>
    <n v="1875000"/>
    <n v="335.16"/>
    <n v="1900000"/>
    <n v="4.410000000000025"/>
    <n v="1.3333333333333409E-2"/>
    <x v="50"/>
    <x v="1966"/>
    <x v="81"/>
    <n v="4"/>
    <x v="3"/>
    <x v="19"/>
  </r>
  <r>
    <n v="2733"/>
    <n v="4544233"/>
    <x v="0"/>
    <s v="UT"/>
    <s v="1000 Concordia Ave"/>
    <x v="32"/>
    <n v="3"/>
    <n v="3"/>
    <n v="1"/>
    <n v="2"/>
    <n v="3"/>
    <n v="2020"/>
    <n v="0"/>
    <n v="2546"/>
    <n v="337.39"/>
    <n v="859000"/>
    <n v="339.04"/>
    <n v="863200"/>
    <n v="1.6500000000000341"/>
    <n v="4.8904828240316379E-3"/>
    <x v="801"/>
    <x v="1967"/>
    <x v="81"/>
    <n v="105"/>
    <x v="78"/>
    <x v="12"/>
  </r>
  <r>
    <n v="2734"/>
    <n v="9712814"/>
    <x v="0"/>
    <n v="5"/>
    <s v="2816 Oak Springs Dr #A"/>
    <x v="24"/>
    <n v="3"/>
    <n v="2"/>
    <n v="0"/>
    <n v="0"/>
    <n v="2"/>
    <n v="2015"/>
    <n v="0.112"/>
    <n v="1740"/>
    <n v="339.08"/>
    <n v="590000"/>
    <n v="341.95"/>
    <n v="595000"/>
    <n v="2.8700000000000045"/>
    <n v="8.4640792733278424E-3"/>
    <x v="15"/>
    <x v="1968"/>
    <x v="81"/>
    <n v="130"/>
    <x v="66"/>
    <x v="12"/>
  </r>
  <r>
    <n v="2735"/>
    <n v="2309819"/>
    <x v="0"/>
    <n v="9"/>
    <s v="6402 Felix Ave #2"/>
    <x v="33"/>
    <n v="2"/>
    <n v="2"/>
    <n v="1"/>
    <n v="1"/>
    <n v="2"/>
    <n v="2020"/>
    <n v="0.2"/>
    <n v="1200"/>
    <n v="350"/>
    <n v="420000"/>
    <n v="350"/>
    <n v="420000"/>
    <n v="0"/>
    <n v="0"/>
    <x v="1"/>
    <x v="1"/>
    <x v="81"/>
    <n v="0"/>
    <x v="1"/>
    <x v="1"/>
  </r>
  <r>
    <n v="2736"/>
    <n v="5445396"/>
    <x v="0"/>
    <n v="9"/>
    <s v="910 Vasquez St"/>
    <x v="33"/>
    <n v="1"/>
    <n v="1"/>
    <n v="0"/>
    <n v="0"/>
    <n v="1"/>
    <n v="2002"/>
    <n v="0.14799999999999999"/>
    <n v="828"/>
    <n v="362.32"/>
    <n v="299999"/>
    <n v="362.32"/>
    <n v="300000"/>
    <n v="0"/>
    <n v="0"/>
    <x v="424"/>
    <x v="1969"/>
    <x v="81"/>
    <n v="0"/>
    <x v="1"/>
    <x v="1"/>
  </r>
  <r>
    <n v="2737"/>
    <n v="6965031"/>
    <x v="0"/>
    <n v="5"/>
    <s v="3001 Stokes Dr"/>
    <x v="24"/>
    <n v="4"/>
    <n v="3"/>
    <n v="1"/>
    <n v="0"/>
    <n v="2"/>
    <n v="2010"/>
    <n v="0.16700000000000001"/>
    <n v="2374"/>
    <n v="368.58"/>
    <n v="875000"/>
    <n v="410.7"/>
    <n v="975000"/>
    <n v="42.120000000000005"/>
    <n v="0.11427641217646103"/>
    <x v="20"/>
    <x v="870"/>
    <x v="81"/>
    <n v="6"/>
    <x v="32"/>
    <x v="14"/>
  </r>
  <r>
    <n v="2738"/>
    <n v="7013915"/>
    <x v="0"/>
    <n v="5"/>
    <s v="1177 Hargrave St"/>
    <x v="24"/>
    <n v="3"/>
    <n v="3"/>
    <n v="0"/>
    <n v="1"/>
    <n v="3"/>
    <n v="2021"/>
    <n v="9.2999999999999999E-2"/>
    <n v="2200"/>
    <n v="386.36"/>
    <n v="850000"/>
    <n v="386.36"/>
    <n v="850000"/>
    <n v="0"/>
    <n v="0"/>
    <x v="1"/>
    <x v="1"/>
    <x v="81"/>
    <n v="0"/>
    <x v="1"/>
    <x v="1"/>
  </r>
  <r>
    <n v="2739"/>
    <n v="5058429"/>
    <x v="0"/>
    <n v="4"/>
    <s v="4106 Wayfarer Way"/>
    <x v="34"/>
    <n v="6"/>
    <n v="5"/>
    <n v="0"/>
    <n v="2"/>
    <n v="2"/>
    <n v="2020"/>
    <n v="9.1999999999999998E-2"/>
    <n v="4117"/>
    <n v="388.39"/>
    <n v="1599000"/>
    <n v="388.39"/>
    <n v="1599000"/>
    <n v="0"/>
    <n v="0"/>
    <x v="1"/>
    <x v="1"/>
    <x v="81"/>
    <n v="41"/>
    <x v="88"/>
    <x v="1"/>
  </r>
  <r>
    <n v="2740"/>
    <n v="3293839"/>
    <x v="0"/>
    <n v="9"/>
    <s v="6315 Del Monte Rd"/>
    <x v="33"/>
    <n v="2"/>
    <n v="1"/>
    <n v="0"/>
    <n v="0"/>
    <n v="1"/>
    <n v="1954"/>
    <n v="0.20599999999999999"/>
    <n v="720"/>
    <n v="416.67"/>
    <n v="299999"/>
    <n v="486.11"/>
    <n v="350000"/>
    <n v="69.44"/>
    <n v="0.16665466676266588"/>
    <x v="802"/>
    <x v="1970"/>
    <x v="81"/>
    <n v="10"/>
    <x v="28"/>
    <x v="15"/>
  </r>
  <r>
    <n v="2741"/>
    <n v="5212212"/>
    <x v="0"/>
    <n v="3"/>
    <s v="2100 E 22nd St #1"/>
    <x v="38"/>
    <n v="3"/>
    <n v="2"/>
    <n v="1"/>
    <n v="0"/>
    <n v="2"/>
    <n v="2020"/>
    <n v="6.6000000000000003E-2"/>
    <n v="1697"/>
    <n v="427.22"/>
    <n v="725000"/>
    <n v="427.22"/>
    <n v="725000"/>
    <n v="0"/>
    <n v="0"/>
    <x v="1"/>
    <x v="1"/>
    <x v="81"/>
    <n v="0"/>
    <x v="1"/>
    <x v="1"/>
  </r>
  <r>
    <n v="2742"/>
    <n v="9944837"/>
    <x v="0"/>
    <n v="6"/>
    <s v="409 Post Road Dr"/>
    <x v="26"/>
    <n v="4"/>
    <n v="3"/>
    <n v="0"/>
    <n v="1"/>
    <n v="2"/>
    <n v="2014"/>
    <n v="0.182"/>
    <n v="2530"/>
    <n v="474.31"/>
    <n v="1200000"/>
    <n v="454.15"/>
    <n v="1149000"/>
    <n v="-20.160000000000025"/>
    <n v="-4.2503847694545814E-2"/>
    <x v="803"/>
    <x v="1971"/>
    <x v="81"/>
    <n v="6"/>
    <x v="16"/>
    <x v="18"/>
  </r>
  <r>
    <n v="2743"/>
    <n v="3149953"/>
    <x v="0"/>
    <s v="1B"/>
    <s v="3607 Meredith St #1"/>
    <x v="37"/>
    <n v="3"/>
    <n v="1"/>
    <n v="1"/>
    <n v="1"/>
    <n v="1"/>
    <n v="1963"/>
    <n v="0.14000000000000001"/>
    <n v="1182"/>
    <n v="484.35"/>
    <n v="572500"/>
    <n v="473.77"/>
    <n v="560000"/>
    <n v="-10.580000000000041"/>
    <n v="-2.184370806235169E-2"/>
    <x v="243"/>
    <x v="1972"/>
    <x v="81"/>
    <n v="18"/>
    <x v="2"/>
    <x v="17"/>
  </r>
  <r>
    <n v="2744"/>
    <n v="7566362"/>
    <x v="0"/>
    <n v="4"/>
    <s v="5114 Avenue G Ave #A"/>
    <x v="22"/>
    <n v="2"/>
    <n v="1"/>
    <n v="0"/>
    <n v="0"/>
    <n v="1"/>
    <n v="1938"/>
    <n v="7.1999999999999995E-2"/>
    <n v="975"/>
    <n v="487.18"/>
    <n v="475000"/>
    <n v="646.15"/>
    <n v="630000"/>
    <n v="158.96999999999997"/>
    <n v="0.32630649862473821"/>
    <x v="649"/>
    <x v="1973"/>
    <x v="81"/>
    <n v="4"/>
    <x v="4"/>
    <x v="16"/>
  </r>
  <r>
    <n v="2745"/>
    <n v="1691057"/>
    <x v="0"/>
    <n v="5"/>
    <s v="2906 E 13th St #2"/>
    <x v="24"/>
    <n v="2"/>
    <n v="2"/>
    <n v="1"/>
    <n v="0"/>
    <n v="2"/>
    <n v="2020"/>
    <n v="0.157"/>
    <n v="1056"/>
    <n v="497.16"/>
    <n v="525000"/>
    <n v="497.16"/>
    <n v="525000"/>
    <n v="0"/>
    <n v="0"/>
    <x v="1"/>
    <x v="1"/>
    <x v="81"/>
    <n v="0"/>
    <x v="1"/>
    <x v="1"/>
  </r>
  <r>
    <n v="2746"/>
    <n v="3536077"/>
    <x v="0"/>
    <n v="9"/>
    <s v="6208 Walker Ln"/>
    <x v="33"/>
    <n v="2"/>
    <n v="1"/>
    <n v="0"/>
    <n v="0"/>
    <n v="1"/>
    <n v="1949"/>
    <n v="8.5999999999999993E-2"/>
    <n v="510"/>
    <n v="509.61"/>
    <n v="259900"/>
    <n v="480.39"/>
    <n v="245000"/>
    <n v="-29.220000000000027"/>
    <n v="-5.7337964325660851E-2"/>
    <x v="132"/>
    <x v="1974"/>
    <x v="81"/>
    <n v="19"/>
    <x v="69"/>
    <x v="17"/>
  </r>
  <r>
    <n v="2747"/>
    <n v="2208057"/>
    <x v="0"/>
    <n v="7"/>
    <s v="2604 Foxglen Dr"/>
    <x v="26"/>
    <n v="3"/>
    <n v="2"/>
    <n v="0"/>
    <n v="2"/>
    <n v="1"/>
    <n v="1969"/>
    <n v="0.20799999999999999"/>
    <n v="1877"/>
    <n v="530.1"/>
    <n v="995000"/>
    <n v="705.91"/>
    <n v="1325000"/>
    <n v="175.80999999999995"/>
    <n v="0.33165440482927738"/>
    <x v="804"/>
    <x v="1975"/>
    <x v="81"/>
    <n v="0"/>
    <x v="1"/>
    <x v="99"/>
  </r>
  <r>
    <n v="2748"/>
    <n v="2125777"/>
    <x v="0"/>
    <n v="5"/>
    <s v="2513 E 4th St"/>
    <x v="24"/>
    <n v="4"/>
    <n v="3"/>
    <n v="0"/>
    <n v="2"/>
    <n v="2"/>
    <n v="2021"/>
    <n v="0.11700000000000001"/>
    <n v="2297"/>
    <n v="565.95000000000005"/>
    <n v="1299990"/>
    <n v="557.25"/>
    <n v="1280000"/>
    <n v="-8.7000000000000455"/>
    <n v="-1.5372382719321573E-2"/>
    <x v="805"/>
    <x v="1976"/>
    <x v="81"/>
    <n v="123"/>
    <x v="143"/>
    <x v="11"/>
  </r>
  <r>
    <n v="2749"/>
    <n v="4632579"/>
    <x v="0"/>
    <n v="5"/>
    <s v="1100 Olive St"/>
    <x v="24"/>
    <n v="2"/>
    <n v="2"/>
    <n v="0"/>
    <n v="0"/>
    <n v="1"/>
    <n v="1929"/>
    <n v="0.104"/>
    <n v="1162"/>
    <n v="644.58000000000004"/>
    <n v="749000"/>
    <n v="567.99"/>
    <n v="660000"/>
    <n v="-76.590000000000032"/>
    <n v="-0.11882155822395983"/>
    <x v="806"/>
    <x v="1977"/>
    <x v="81"/>
    <n v="12"/>
    <x v="10"/>
    <x v="55"/>
  </r>
  <r>
    <n v="2750"/>
    <n v="9014898"/>
    <x v="0"/>
    <n v="4"/>
    <s v="5415 Evans Ave"/>
    <x v="22"/>
    <n v="2"/>
    <n v="1"/>
    <n v="0"/>
    <n v="0"/>
    <n v="1"/>
    <n v="1977"/>
    <n v="0.16800000000000001"/>
    <n v="768"/>
    <n v="651.04"/>
    <n v="500000"/>
    <n v="696.61"/>
    <n v="535000"/>
    <n v="45.57000000000005"/>
    <n v="6.9995699188989999E-2"/>
    <x v="67"/>
    <x v="1164"/>
    <x v="81"/>
    <n v="5"/>
    <x v="16"/>
    <x v="20"/>
  </r>
  <r>
    <n v="2751"/>
    <n v="1298060"/>
    <x v="0"/>
    <n v="6"/>
    <s v="610 W Elizabeth St"/>
    <x v="26"/>
    <n v="4"/>
    <n v="3"/>
    <n v="0"/>
    <n v="0"/>
    <n v="2"/>
    <n v="1925"/>
    <n v="0.13300000000000001"/>
    <n v="2406"/>
    <n v="664.59"/>
    <n v="1599000"/>
    <n v="727.35"/>
    <n v="1750000"/>
    <n v="62.759999999999991"/>
    <n v="9.4434162415925588E-2"/>
    <x v="662"/>
    <x v="1978"/>
    <x v="81"/>
    <n v="5"/>
    <x v="16"/>
    <x v="60"/>
  </r>
  <r>
    <n v="2752"/>
    <n v="9366406"/>
    <x v="0"/>
    <n v="7"/>
    <s v="1807 Collier St"/>
    <x v="26"/>
    <n v="2"/>
    <n v="2"/>
    <n v="0"/>
    <n v="0"/>
    <n v="1"/>
    <n v="1952"/>
    <n v="0.13400000000000001"/>
    <n v="1228"/>
    <n v="728.83"/>
    <n v="895000"/>
    <n v="684.04"/>
    <n v="840000"/>
    <n v="-44.790000000000077"/>
    <n v="-6.1454660208827949E-2"/>
    <x v="731"/>
    <x v="1979"/>
    <x v="81"/>
    <n v="4"/>
    <x v="3"/>
    <x v="35"/>
  </r>
  <r>
    <n v="2753"/>
    <n v="6392810"/>
    <x v="0"/>
    <n v="7"/>
    <s v="1904 COLLIER St"/>
    <x v="26"/>
    <n v="2"/>
    <n v="1"/>
    <n v="0"/>
    <n v="1"/>
    <n v="1"/>
    <n v="1951"/>
    <n v="0.13700000000000001"/>
    <n v="965"/>
    <n v="927.46"/>
    <n v="895000"/>
    <n v="927.46"/>
    <n v="895000"/>
    <n v="0"/>
    <n v="0"/>
    <x v="1"/>
    <x v="1"/>
    <x v="81"/>
    <n v="12"/>
    <x v="2"/>
    <x v="1"/>
  </r>
  <r>
    <n v="2754"/>
    <n v="5470951"/>
    <x v="0"/>
    <s v="1B"/>
    <s v="1812 W 11th St"/>
    <x v="37"/>
    <n v="3"/>
    <n v="1"/>
    <n v="0"/>
    <n v="0"/>
    <n v="1"/>
    <n v="1950"/>
    <n v="0.30199999999999999"/>
    <n v="868"/>
    <n v="1209.68"/>
    <n v="1050000"/>
    <n v="1152.07"/>
    <n v="1000000"/>
    <n v="-57.610000000000127"/>
    <n v="-4.7624165068447959E-2"/>
    <x v="28"/>
    <x v="599"/>
    <x v="81"/>
    <n v="21"/>
    <x v="0"/>
    <x v="18"/>
  </r>
  <r>
    <n v="2755"/>
    <n v="9063191"/>
    <x v="0"/>
    <s v="5E"/>
    <s v="12020 Saddle Rock Dr"/>
    <x v="4"/>
    <n v="4"/>
    <n v="2"/>
    <n v="1"/>
    <n v="2"/>
    <n v="2"/>
    <n v="2020"/>
    <n v="0.13800000000000001"/>
    <n v="2450"/>
    <n v="134.91"/>
    <n v="330521"/>
    <n v="134.91"/>
    <n v="330521"/>
    <n v="0"/>
    <n v="0"/>
    <x v="1"/>
    <x v="1"/>
    <x v="82"/>
    <n v="0"/>
    <x v="1"/>
    <x v="1"/>
  </r>
  <r>
    <n v="2756"/>
    <n v="9500341"/>
    <x v="0"/>
    <s v="SC"/>
    <s v="7321 Derby Downs Dr"/>
    <x v="35"/>
    <n v="3"/>
    <n v="2"/>
    <n v="1"/>
    <n v="2"/>
    <n v="2"/>
    <n v="2008"/>
    <n v="9.7000000000000003E-2"/>
    <n v="2231"/>
    <n v="143.43"/>
    <n v="320000"/>
    <n v="174.36"/>
    <n v="389000"/>
    <n v="30.930000000000007"/>
    <n v="0.21564526249738553"/>
    <x v="807"/>
    <x v="1980"/>
    <x v="82"/>
    <n v="2"/>
    <x v="6"/>
    <x v="21"/>
  </r>
  <r>
    <n v="2757"/>
    <n v="7454804"/>
    <x v="0"/>
    <s v="RRW"/>
    <s v="9917 Majorca Dr"/>
    <x v="27"/>
    <n v="3"/>
    <n v="2"/>
    <n v="0"/>
    <n v="3"/>
    <n v="1"/>
    <n v="1998"/>
    <n v="0.252"/>
    <n v="2685"/>
    <n v="171.32"/>
    <n v="460000"/>
    <n v="238.36"/>
    <n v="640000"/>
    <n v="67.04000000000002"/>
    <n v="0.39131449918281591"/>
    <x v="677"/>
    <x v="1981"/>
    <x v="82"/>
    <n v="4"/>
    <x v="4"/>
    <x v="79"/>
  </r>
  <r>
    <n v="2758"/>
    <n v="2533594"/>
    <x v="0"/>
    <s v="SC"/>
    <s v="8112 Yokohama Ter"/>
    <x v="8"/>
    <n v="4"/>
    <n v="3"/>
    <n v="0"/>
    <n v="2"/>
    <n v="1"/>
    <n v="2020"/>
    <n v="0.17"/>
    <n v="2502"/>
    <n v="178.44"/>
    <n v="446459"/>
    <n v="177.86"/>
    <n v="445003"/>
    <n v="-0.57999999999998408"/>
    <n v="-3.250392288724412E-3"/>
    <x v="624"/>
    <x v="1982"/>
    <x v="82"/>
    <n v="33"/>
    <x v="43"/>
    <x v="1"/>
  </r>
  <r>
    <n v="2759"/>
    <n v="7381855"/>
    <x v="0"/>
    <s v="NE"/>
    <s v="6809 Trevone Path"/>
    <x v="28"/>
    <n v="3"/>
    <n v="2"/>
    <n v="0"/>
    <n v="2"/>
    <n v="1"/>
    <n v="2013"/>
    <n v="0.114"/>
    <n v="1760"/>
    <n v="178.98"/>
    <n v="315000"/>
    <n v="198.86"/>
    <n v="350000"/>
    <n v="19.880000000000024"/>
    <n v="0.11107386300145282"/>
    <x v="67"/>
    <x v="254"/>
    <x v="82"/>
    <n v="0"/>
    <x v="1"/>
    <x v="20"/>
  </r>
  <r>
    <n v="2760"/>
    <n v="4358400"/>
    <x v="0"/>
    <s v="SWE"/>
    <s v="604 CARDENAS Ln"/>
    <x v="9"/>
    <n v="4"/>
    <n v="2"/>
    <n v="1"/>
    <n v="2"/>
    <n v="2"/>
    <n v="2017"/>
    <n v="0"/>
    <n v="2502"/>
    <n v="191.81"/>
    <n v="479900"/>
    <n v="189.85"/>
    <n v="475000"/>
    <n v="-1.960000000000008"/>
    <n v="-1.0218445336530983E-2"/>
    <x v="137"/>
    <x v="1983"/>
    <x v="82"/>
    <n v="0"/>
    <x v="1"/>
    <x v="6"/>
  </r>
  <r>
    <n v="2761"/>
    <n v="1548587"/>
    <x v="0"/>
    <s v="3E"/>
    <s v="15108 Sabal Palm Rd"/>
    <x v="1"/>
    <n v="3"/>
    <n v="2"/>
    <n v="0"/>
    <n v="2"/>
    <n v="1"/>
    <n v="2006"/>
    <n v="0.13200000000000001"/>
    <n v="1141"/>
    <n v="197.2"/>
    <n v="225000"/>
    <n v="270.82"/>
    <n v="309000"/>
    <n v="73.62"/>
    <n v="0.37332657200811364"/>
    <x v="610"/>
    <x v="1984"/>
    <x v="82"/>
    <n v="3"/>
    <x v="3"/>
    <x v="22"/>
  </r>
  <r>
    <n v="2762"/>
    <n v="3188710"/>
    <x v="0"/>
    <s v="NW"/>
    <s v="12115 Tanglebriar Trl"/>
    <x v="18"/>
    <n v="3"/>
    <n v="2"/>
    <n v="1"/>
    <n v="2"/>
    <n v="2"/>
    <n v="1983"/>
    <n v="0.16200000000000001"/>
    <n v="1668"/>
    <n v="209.83"/>
    <n v="350000"/>
    <n v="251.8"/>
    <n v="420000"/>
    <n v="41.97"/>
    <n v="0.20001906305104131"/>
    <x v="41"/>
    <x v="665"/>
    <x v="82"/>
    <n v="5"/>
    <x v="4"/>
    <x v="21"/>
  </r>
  <r>
    <n v="2763"/>
    <n v="2497018"/>
    <x v="0"/>
    <s v="10S"/>
    <s v="4448 Bremner Dr"/>
    <x v="15"/>
    <n v="4"/>
    <n v="2"/>
    <n v="1"/>
    <n v="2"/>
    <n v="2"/>
    <n v="1999"/>
    <n v="0.14499999999999999"/>
    <n v="2023"/>
    <n v="210.08"/>
    <n v="425000"/>
    <n v="235.14"/>
    <n v="475695"/>
    <n v="25.059999999999974"/>
    <n v="0.11928789032749415"/>
    <x v="808"/>
    <x v="1985"/>
    <x v="82"/>
    <n v="8"/>
    <x v="2"/>
    <x v="15"/>
  </r>
  <r>
    <n v="2764"/>
    <n v="9351680"/>
    <x v="0"/>
    <s v="LS"/>
    <s v="19113 Freeman Cir"/>
    <x v="11"/>
    <n v="3"/>
    <n v="3"/>
    <n v="1"/>
    <n v="2"/>
    <n v="2"/>
    <n v="2020"/>
    <n v="0.23"/>
    <n v="2836"/>
    <n v="228.33"/>
    <n v="647535"/>
    <n v="227.62"/>
    <n v="645535"/>
    <n v="-0.71000000000000796"/>
    <n v="-3.109534445758367E-3"/>
    <x v="59"/>
    <x v="1986"/>
    <x v="82"/>
    <n v="93"/>
    <x v="20"/>
    <x v="1"/>
  </r>
  <r>
    <n v="2765"/>
    <n v="2546468"/>
    <x v="0"/>
    <s v="SWW"/>
    <s v="10716 Tollesboro Cv"/>
    <x v="13"/>
    <n v="4"/>
    <n v="2"/>
    <n v="1"/>
    <n v="2"/>
    <n v="1.5"/>
    <n v="2003"/>
    <n v="0.22800000000000001"/>
    <n v="2823"/>
    <n v="229.9"/>
    <n v="649000"/>
    <n v="265.67"/>
    <n v="750000"/>
    <n v="35.77000000000001"/>
    <n v="0.15558938668986519"/>
    <x v="550"/>
    <x v="1987"/>
    <x v="82"/>
    <n v="0"/>
    <x v="1"/>
    <x v="14"/>
  </r>
  <r>
    <n v="2766"/>
    <n v="4147560"/>
    <x v="0"/>
    <s v="N"/>
    <s v="15705 Canberra Trl"/>
    <x v="5"/>
    <n v="3"/>
    <n v="2"/>
    <n v="0"/>
    <n v="2"/>
    <n v="1"/>
    <n v="2018"/>
    <n v="0.114"/>
    <n v="1905"/>
    <n v="236.22"/>
    <n v="450000"/>
    <n v="288.70999999999998"/>
    <n v="550000"/>
    <n v="52.489999999999981"/>
    <n v="0.22220811108288877"/>
    <x v="20"/>
    <x v="1172"/>
    <x v="82"/>
    <n v="4"/>
    <x v="4"/>
    <x v="14"/>
  </r>
  <r>
    <n v="2767"/>
    <n v="3636703"/>
    <x v="0"/>
    <s v="NE"/>
    <s v="1305 August Dr"/>
    <x v="10"/>
    <n v="3"/>
    <n v="2"/>
    <n v="0"/>
    <n v="2"/>
    <n v="1"/>
    <n v="1973"/>
    <n v="0.23300000000000001"/>
    <n v="1529"/>
    <n v="241.92"/>
    <n v="369900"/>
    <n v="313.93"/>
    <n v="480000"/>
    <n v="72.010000000000019"/>
    <n v="0.29766038359788372"/>
    <x v="538"/>
    <x v="1988"/>
    <x v="82"/>
    <n v="7"/>
    <x v="11"/>
    <x v="63"/>
  </r>
  <r>
    <n v="2768"/>
    <n v="2180117"/>
    <x v="0"/>
    <s v="SWW"/>
    <s v="5909 Aylford Ct"/>
    <x v="13"/>
    <n v="4"/>
    <n v="2"/>
    <n v="1"/>
    <n v="2"/>
    <n v="2"/>
    <n v="1993"/>
    <n v="0.20699999999999999"/>
    <n v="2960"/>
    <n v="244.93"/>
    <n v="725000"/>
    <n v="309.12"/>
    <n v="915000"/>
    <n v="64.19"/>
    <n v="0.26207487853672479"/>
    <x v="556"/>
    <x v="1989"/>
    <x v="82"/>
    <n v="5"/>
    <x v="16"/>
    <x v="72"/>
  </r>
  <r>
    <n v="2769"/>
    <n v="8541580"/>
    <x v="0"/>
    <s v="HD"/>
    <s v="153 Autumn Wood Ln"/>
    <x v="7"/>
    <n v="3"/>
    <n v="2"/>
    <n v="0"/>
    <n v="2"/>
    <n v="1"/>
    <n v="2019"/>
    <n v="0.13400000000000001"/>
    <n v="1884"/>
    <n v="245.49"/>
    <n v="462500"/>
    <n v="260.62"/>
    <n v="491000"/>
    <n v="15.129999999999995"/>
    <n v="6.1631838364088129E-2"/>
    <x v="344"/>
    <x v="1990"/>
    <x v="82"/>
    <n v="3"/>
    <x v="3"/>
    <x v="9"/>
  </r>
  <r>
    <n v="2770"/>
    <n v="8911509"/>
    <x v="0"/>
    <s v="LS"/>
    <s v="2805 Pyramid Dr"/>
    <x v="16"/>
    <n v="3"/>
    <n v="3"/>
    <n v="0"/>
    <n v="2"/>
    <n v="1"/>
    <n v="2015"/>
    <n v="0.43"/>
    <n v="2392"/>
    <n v="250.84"/>
    <n v="600000"/>
    <n v="297.24"/>
    <n v="711000"/>
    <n v="46.400000000000006"/>
    <n v="0.18497847233296127"/>
    <x v="501"/>
    <x v="1991"/>
    <x v="82"/>
    <n v="5"/>
    <x v="16"/>
    <x v="63"/>
  </r>
  <r>
    <n v="2771"/>
    <n v="7921741"/>
    <x v="0"/>
    <s v="1N"/>
    <s v="10904 Sierra Colorado"/>
    <x v="14"/>
    <n v="4"/>
    <n v="2"/>
    <n v="1"/>
    <n v="2"/>
    <n v="2"/>
    <n v="1991"/>
    <n v="0.16400000000000001"/>
    <n v="2309"/>
    <n v="257.69"/>
    <n v="595000"/>
    <n v="303.16000000000003"/>
    <n v="700000"/>
    <n v="45.470000000000027"/>
    <n v="0.17645232643874434"/>
    <x v="562"/>
    <x v="1992"/>
    <x v="82"/>
    <n v="3"/>
    <x v="3"/>
    <x v="67"/>
  </r>
  <r>
    <n v="2772"/>
    <n v="9424084"/>
    <x v="0"/>
    <n v="3"/>
    <s v="4902 Eastdale Dr"/>
    <x v="20"/>
    <n v="3"/>
    <n v="2"/>
    <n v="0"/>
    <n v="0"/>
    <n v="1"/>
    <n v="1963"/>
    <n v="0.20699999999999999"/>
    <n v="1621"/>
    <n v="266.5"/>
    <n v="432000"/>
    <n v="266.5"/>
    <n v="432000"/>
    <n v="0"/>
    <n v="0"/>
    <x v="1"/>
    <x v="1"/>
    <x v="82"/>
    <n v="0"/>
    <x v="1"/>
    <x v="1"/>
  </r>
  <r>
    <n v="2773"/>
    <n v="5427609"/>
    <x v="0"/>
    <s v="SWW"/>
    <s v="7500 Vol Walker Dr"/>
    <x v="15"/>
    <n v="4"/>
    <n v="2"/>
    <n v="0"/>
    <n v="2"/>
    <n v="1"/>
    <n v="1995"/>
    <n v="0.16300000000000001"/>
    <n v="2023"/>
    <n v="271.38"/>
    <n v="549000"/>
    <n v="269.89999999999998"/>
    <n v="546000"/>
    <n v="-1.4800000000000182"/>
    <n v="-5.4536074876557527E-3"/>
    <x v="185"/>
    <x v="800"/>
    <x v="82"/>
    <n v="8"/>
    <x v="2"/>
    <x v="6"/>
  </r>
  <r>
    <n v="2774"/>
    <n v="2226381"/>
    <x v="0"/>
    <s v="CLS"/>
    <s v="11600 Running Brush Ln"/>
    <x v="27"/>
    <n v="3"/>
    <n v="2"/>
    <n v="0"/>
    <n v="2"/>
    <n v="1"/>
    <n v="2007"/>
    <n v="0.15"/>
    <n v="2058"/>
    <n v="276.97000000000003"/>
    <n v="570000"/>
    <n v="311.47000000000003"/>
    <n v="641000"/>
    <n v="34.5"/>
    <n v="0.124562226955988"/>
    <x v="250"/>
    <x v="1993"/>
    <x v="82"/>
    <n v="4"/>
    <x v="4"/>
    <x v="21"/>
  </r>
  <r>
    <n v="2775"/>
    <n v="1660354"/>
    <x v="0"/>
    <s v="N"/>
    <s v="12811 Poquoson Dr"/>
    <x v="6"/>
    <n v="3"/>
    <n v="2"/>
    <n v="0"/>
    <n v="2"/>
    <n v="1"/>
    <n v="1978"/>
    <n v="0.192"/>
    <n v="1568"/>
    <n v="286.91000000000003"/>
    <n v="449870"/>
    <n v="347.58"/>
    <n v="545000"/>
    <n v="60.669999999999959"/>
    <n v="0.21146003973371424"/>
    <x v="809"/>
    <x v="1994"/>
    <x v="82"/>
    <n v="3"/>
    <x v="3"/>
    <x v="66"/>
  </r>
  <r>
    <n v="2776"/>
    <n v="3057883"/>
    <x v="0"/>
    <s v="2N"/>
    <s v="11608 Bittern Holw"/>
    <x v="19"/>
    <n v="3"/>
    <n v="2"/>
    <n v="0"/>
    <n v="2"/>
    <n v="1"/>
    <n v="1981"/>
    <n v="0.158"/>
    <n v="1562"/>
    <n v="287.45"/>
    <n v="449000"/>
    <n v="345.07"/>
    <n v="539000"/>
    <n v="57.620000000000005"/>
    <n v="0.20045225256566362"/>
    <x v="152"/>
    <x v="1995"/>
    <x v="82"/>
    <n v="4"/>
    <x v="4"/>
    <x v="25"/>
  </r>
  <r>
    <n v="2777"/>
    <n v="5039443"/>
    <x v="0"/>
    <s v="RN"/>
    <s v="400 Dawn River Cv"/>
    <x v="29"/>
    <n v="5"/>
    <n v="5"/>
    <n v="1"/>
    <n v="3"/>
    <n v="2"/>
    <n v="2006"/>
    <n v="1.27"/>
    <n v="4711"/>
    <n v="288.47000000000003"/>
    <n v="1359000"/>
    <n v="320.10000000000002"/>
    <n v="1508000"/>
    <n v="31.629999999999995"/>
    <n v="0.10964745034145662"/>
    <x v="810"/>
    <x v="1996"/>
    <x v="82"/>
    <n v="6"/>
    <x v="32"/>
    <x v="60"/>
  </r>
  <r>
    <n v="2778"/>
    <n v="9703986"/>
    <x v="0"/>
    <s v="2N"/>
    <s v="8410 Jamestown Dr"/>
    <x v="19"/>
    <n v="3"/>
    <n v="2"/>
    <n v="0"/>
    <n v="2"/>
    <n v="1"/>
    <n v="1968"/>
    <n v="0.193"/>
    <n v="1390"/>
    <n v="301.44"/>
    <n v="419000"/>
    <n v="373.38"/>
    <n v="519000"/>
    <n v="71.94"/>
    <n v="0.23865445859872611"/>
    <x v="20"/>
    <x v="1997"/>
    <x v="82"/>
    <n v="5"/>
    <x v="16"/>
    <x v="14"/>
  </r>
  <r>
    <n v="2779"/>
    <n v="5828695"/>
    <x v="0"/>
    <s v="10S"/>
    <s v="7104 Mount Carrell Dr"/>
    <x v="31"/>
    <n v="4"/>
    <n v="2"/>
    <n v="0"/>
    <n v="1"/>
    <n v="1"/>
    <n v="1978"/>
    <n v="0.16700000000000001"/>
    <n v="1340"/>
    <n v="313.43"/>
    <n v="420000"/>
    <n v="335.82"/>
    <n v="450000"/>
    <n v="22.389999999999986"/>
    <n v="7.1435408225121996E-2"/>
    <x v="10"/>
    <x v="165"/>
    <x v="82"/>
    <n v="4"/>
    <x v="4"/>
    <x v="9"/>
  </r>
  <r>
    <n v="2780"/>
    <n v="9260847"/>
    <x v="0"/>
    <s v="RN"/>
    <s v="217 Emerald Ridge Dr"/>
    <x v="29"/>
    <n v="6"/>
    <n v="4"/>
    <n v="0"/>
    <n v="3"/>
    <n v="2"/>
    <n v="2009"/>
    <n v="0.65"/>
    <n v="4422"/>
    <n v="315.47000000000003"/>
    <n v="1395000"/>
    <n v="365.22"/>
    <n v="1615000"/>
    <n v="49.75"/>
    <n v="0.1577012077218119"/>
    <x v="811"/>
    <x v="1998"/>
    <x v="82"/>
    <n v="2"/>
    <x v="6"/>
    <x v="100"/>
  </r>
  <r>
    <n v="2781"/>
    <n v="6434473"/>
    <x v="0"/>
    <s v="10S"/>
    <s v="6917 Cherry Meadow Dr"/>
    <x v="31"/>
    <n v="4"/>
    <n v="1"/>
    <n v="0"/>
    <n v="0"/>
    <n v="1"/>
    <n v="1972"/>
    <n v="0.13400000000000001"/>
    <n v="1240"/>
    <n v="321.77"/>
    <n v="399000"/>
    <n v="322.58"/>
    <n v="400000"/>
    <n v="0.81000000000000227"/>
    <n v="2.5173260403393801E-3"/>
    <x v="96"/>
    <x v="128"/>
    <x v="82"/>
    <n v="17"/>
    <x v="19"/>
    <x v="1"/>
  </r>
  <r>
    <n v="2782"/>
    <n v="1867671"/>
    <x v="0"/>
    <s v="LS"/>
    <s v="6109 Hudson Bend Rd"/>
    <x v="16"/>
    <n v="6"/>
    <n v="5"/>
    <n v="0"/>
    <n v="3"/>
    <n v="2"/>
    <n v="1998"/>
    <n v="1.3220000000000001"/>
    <n v="5187"/>
    <n v="332.56"/>
    <n v="1725000"/>
    <n v="347.21"/>
    <n v="1801000"/>
    <n v="14.649999999999977"/>
    <n v="4.4052201106567164E-2"/>
    <x v="445"/>
    <x v="1999"/>
    <x v="82"/>
    <n v="32"/>
    <x v="76"/>
    <x v="23"/>
  </r>
  <r>
    <n v="2783"/>
    <n v="6051165"/>
    <x v="0"/>
    <n v="2"/>
    <s v="3102 White Rock Dr"/>
    <x v="25"/>
    <n v="3"/>
    <n v="2"/>
    <n v="0"/>
    <n v="2"/>
    <n v="1"/>
    <n v="1961"/>
    <n v="0.23"/>
    <n v="2054"/>
    <n v="340.8"/>
    <n v="700000"/>
    <n v="382.18"/>
    <n v="785000"/>
    <n v="41.379999999999995"/>
    <n v="0.12142018779342721"/>
    <x v="109"/>
    <x v="889"/>
    <x v="82"/>
    <n v="3"/>
    <x v="3"/>
    <x v="22"/>
  </r>
  <r>
    <n v="2784"/>
    <n v="4365293"/>
    <x v="0"/>
    <n v="5"/>
    <s v="4610 Lyons Rd #1"/>
    <x v="24"/>
    <n v="3"/>
    <n v="2"/>
    <n v="0"/>
    <n v="0"/>
    <n v="1"/>
    <n v="1939"/>
    <n v="7.9000000000000001E-2"/>
    <n v="1521"/>
    <n v="420.71"/>
    <n v="639900"/>
    <n v="440.5"/>
    <n v="670000"/>
    <n v="19.79000000000002"/>
    <n v="4.7039528416248776E-2"/>
    <x v="112"/>
    <x v="2000"/>
    <x v="82"/>
    <n v="7"/>
    <x v="32"/>
    <x v="9"/>
  </r>
  <r>
    <n v="2785"/>
    <n v="6007523"/>
    <x v="0"/>
    <n v="3"/>
    <s v="4003 Wrightwood Rd"/>
    <x v="38"/>
    <n v="3"/>
    <n v="3"/>
    <n v="1"/>
    <n v="0"/>
    <n v="1"/>
    <n v="1947"/>
    <n v="0.29399999999999998"/>
    <n v="2379"/>
    <n v="479.19"/>
    <n v="1140000"/>
    <n v="559.9"/>
    <n v="1332000"/>
    <n v="80.70999999999998"/>
    <n v="0.16843005905799366"/>
    <x v="531"/>
    <x v="2001"/>
    <x v="82"/>
    <n v="0"/>
    <x v="1"/>
    <x v="72"/>
  </r>
  <r>
    <n v="2786"/>
    <n v="5949883"/>
    <x v="0"/>
    <s v="1A"/>
    <s v="7710 W Rim Dr"/>
    <x v="34"/>
    <n v="3"/>
    <n v="2"/>
    <n v="0"/>
    <n v="2"/>
    <n v="1"/>
    <n v="1969"/>
    <n v="0.251"/>
    <n v="1779"/>
    <n v="505.34"/>
    <n v="899000"/>
    <n v="626.76"/>
    <n v="1115000"/>
    <n v="121.42000000000002"/>
    <n v="0.24027387501484154"/>
    <x v="812"/>
    <x v="2002"/>
    <x v="82"/>
    <n v="3"/>
    <x v="6"/>
    <x v="95"/>
  </r>
  <r>
    <n v="2787"/>
    <n v="7643961"/>
    <x v="0"/>
    <n v="5"/>
    <s v="1104 E 2nd St #1"/>
    <x v="24"/>
    <n v="3"/>
    <n v="2"/>
    <n v="1"/>
    <n v="1"/>
    <n v="2"/>
    <n v="2018"/>
    <n v="8.5999999999999993E-2"/>
    <n v="1854"/>
    <n v="590.61"/>
    <n v="1095000"/>
    <n v="564.72"/>
    <n v="1047000"/>
    <n v="-25.889999999999986"/>
    <n v="-4.3836033931020445E-2"/>
    <x v="204"/>
    <x v="993"/>
    <x v="82"/>
    <n v="5"/>
    <x v="16"/>
    <x v="18"/>
  </r>
  <r>
    <n v="2788"/>
    <n v="1477794"/>
    <x v="0"/>
    <n v="6"/>
    <s v="1413 Newton St"/>
    <x v="26"/>
    <n v="3"/>
    <n v="3"/>
    <n v="0"/>
    <n v="0"/>
    <n v="2"/>
    <n v="1946"/>
    <n v="0.105"/>
    <n v="2030"/>
    <n v="689.16"/>
    <n v="1399000"/>
    <n v="783.25"/>
    <n v="1590000"/>
    <n v="94.090000000000032"/>
    <n v="0.13652852748273264"/>
    <x v="813"/>
    <x v="2003"/>
    <x v="82"/>
    <n v="3"/>
    <x v="3"/>
    <x v="72"/>
  </r>
  <r>
    <n v="2789"/>
    <n v="3733369"/>
    <x v="0"/>
    <s v="SC"/>
    <s v="7508 Redrick Dr"/>
    <x v="35"/>
    <n v="4"/>
    <n v="2"/>
    <n v="1"/>
    <n v="1"/>
    <n v="2"/>
    <n v="2001"/>
    <n v="0.14499999999999999"/>
    <n v="2228"/>
    <n v="151.26"/>
    <n v="337000"/>
    <n v="166.07"/>
    <n v="370000"/>
    <n v="14.810000000000002"/>
    <n v="9.7910881925161994E-2"/>
    <x v="37"/>
    <x v="2004"/>
    <x v="83"/>
    <n v="5"/>
    <x v="16"/>
    <x v="20"/>
  </r>
  <r>
    <n v="2790"/>
    <n v="8110402"/>
    <x v="0"/>
    <s v="NE"/>
    <s v="11116 Amaranth Ln"/>
    <x v="28"/>
    <n v="4"/>
    <n v="2"/>
    <n v="0"/>
    <n v="2"/>
    <n v="1"/>
    <n v="1995"/>
    <n v="0.23899999999999999"/>
    <n v="2296"/>
    <n v="152.4"/>
    <n v="349900"/>
    <n v="165.51"/>
    <n v="380000"/>
    <n v="13.109999999999985"/>
    <n v="8.6023622047243994E-2"/>
    <x v="112"/>
    <x v="2005"/>
    <x v="83"/>
    <n v="3"/>
    <x v="3"/>
    <x v="9"/>
  </r>
  <r>
    <n v="2791"/>
    <n v="6524213"/>
    <x v="0"/>
    <s v="10S"/>
    <s v="8833 Whiteworth Loop"/>
    <x v="15"/>
    <n v="5"/>
    <n v="2"/>
    <n v="1"/>
    <n v="2"/>
    <n v="2"/>
    <n v="1998"/>
    <n v="0.183"/>
    <n v="3271"/>
    <n v="175.79"/>
    <n v="575000"/>
    <n v="212.47"/>
    <n v="695000"/>
    <n v="36.680000000000007"/>
    <n v="0.2086580579100063"/>
    <x v="548"/>
    <x v="2006"/>
    <x v="83"/>
    <n v="5"/>
    <x v="16"/>
    <x v="65"/>
  </r>
  <r>
    <n v="2792"/>
    <n v="3985668"/>
    <x v="0"/>
    <s v="10S"/>
    <s v="4208 Ovalla Cv"/>
    <x v="15"/>
    <n v="4"/>
    <n v="3"/>
    <n v="1"/>
    <n v="3"/>
    <n v="2"/>
    <n v="2004"/>
    <n v="0.16"/>
    <n v="3301"/>
    <n v="181.46"/>
    <n v="599000"/>
    <n v="224.48"/>
    <n v="741000"/>
    <n v="43.019999999999982"/>
    <n v="0.2370770417722913"/>
    <x v="814"/>
    <x v="2007"/>
    <x v="83"/>
    <n v="5"/>
    <x v="16"/>
    <x v="70"/>
  </r>
  <r>
    <n v="2793"/>
    <n v="7577423"/>
    <x v="0"/>
    <n v="5"/>
    <s v="2906 E 13th St #2"/>
    <x v="24"/>
    <n v="2"/>
    <n v="2"/>
    <n v="1"/>
    <n v="0"/>
    <n v="2"/>
    <n v="2019"/>
    <n v="0.157"/>
    <n v="2668"/>
    <n v="196.78"/>
    <n v="525000"/>
    <n v="196.78"/>
    <n v="525000"/>
    <n v="0"/>
    <n v="0"/>
    <x v="1"/>
    <x v="1"/>
    <x v="83"/>
    <n v="0"/>
    <x v="1"/>
    <x v="1"/>
  </r>
  <r>
    <n v="2794"/>
    <n v="9670670"/>
    <x v="0"/>
    <s v="LS"/>
    <s v="405 Aria Dr"/>
    <x v="11"/>
    <n v="6"/>
    <n v="4"/>
    <n v="0"/>
    <n v="3"/>
    <n v="2"/>
    <n v="2005"/>
    <n v="0.48199999999999998"/>
    <n v="4064"/>
    <n v="196.85"/>
    <n v="799990"/>
    <n v="238.68"/>
    <n v="970000"/>
    <n v="41.830000000000013"/>
    <n v="0.21249682499365005"/>
    <x v="815"/>
    <x v="2008"/>
    <x v="83"/>
    <n v="4"/>
    <x v="4"/>
    <x v="59"/>
  </r>
  <r>
    <n v="2795"/>
    <n v="7194411"/>
    <x v="0"/>
    <s v="SWE"/>
    <s v="11910 Ledger Dr"/>
    <x v="9"/>
    <n v="3"/>
    <n v="2"/>
    <n v="1"/>
    <n v="2"/>
    <n v="2"/>
    <n v="2020"/>
    <n v="0"/>
    <n v="1667"/>
    <n v="203.95"/>
    <n v="339990"/>
    <n v="203.35"/>
    <n v="338990"/>
    <n v="-0.59999999999999432"/>
    <n v="-2.9418975239028896E-3"/>
    <x v="254"/>
    <x v="2009"/>
    <x v="83"/>
    <n v="16"/>
    <x v="75"/>
    <x v="1"/>
  </r>
  <r>
    <n v="2796"/>
    <n v="2350129"/>
    <x v="0"/>
    <s v="SWE"/>
    <s v="11712 Arbor Downs Rd"/>
    <x v="9"/>
    <n v="5"/>
    <n v="3"/>
    <n v="1"/>
    <n v="3"/>
    <n v="2"/>
    <n v="1999"/>
    <n v="0.35899999999999999"/>
    <n v="3639"/>
    <n v="206.1"/>
    <n v="750000"/>
    <n v="247.32"/>
    <n v="900000"/>
    <n v="41.22"/>
    <n v="0.2"/>
    <x v="411"/>
    <x v="665"/>
    <x v="83"/>
    <n v="3"/>
    <x v="6"/>
    <x v="60"/>
  </r>
  <r>
    <n v="2797"/>
    <n v="9794706"/>
    <x v="0"/>
    <s v="5E"/>
    <s v="2316 Elara Dr"/>
    <x v="4"/>
    <n v="3"/>
    <n v="2"/>
    <n v="0"/>
    <n v="2"/>
    <n v="1"/>
    <n v="2014"/>
    <n v="0.125"/>
    <n v="1291"/>
    <n v="209.14"/>
    <n v="270000"/>
    <n v="236.25"/>
    <n v="305000"/>
    <n v="27.110000000000014"/>
    <n v="0.1296260877880846"/>
    <x v="67"/>
    <x v="2010"/>
    <x v="83"/>
    <n v="16"/>
    <x v="48"/>
    <x v="20"/>
  </r>
  <r>
    <n v="2798"/>
    <n v="5408626"/>
    <x v="0"/>
    <s v="HD"/>
    <s v="276 Pear Tree Lane Ln"/>
    <x v="7"/>
    <n v="4"/>
    <n v="3"/>
    <n v="1"/>
    <n v="3"/>
    <n v="1"/>
    <n v="2020"/>
    <n v="0.28999999999999998"/>
    <n v="3179"/>
    <n v="209.48"/>
    <n v="665932"/>
    <n v="209.48"/>
    <n v="665932"/>
    <n v="0"/>
    <n v="0"/>
    <x v="1"/>
    <x v="1"/>
    <x v="83"/>
    <n v="0"/>
    <x v="1"/>
    <x v="1"/>
  </r>
  <r>
    <n v="2799"/>
    <n v="3635349"/>
    <x v="0"/>
    <s v="3E"/>
    <s v="5625 Pinon Vista Dr"/>
    <x v="1"/>
    <n v="3"/>
    <n v="2"/>
    <n v="0"/>
    <n v="0"/>
    <n v="1"/>
    <n v="1980"/>
    <n v="0.11700000000000001"/>
    <n v="1306"/>
    <n v="210.57"/>
    <n v="275000"/>
    <n v="271.82"/>
    <n v="355000"/>
    <n v="61.25"/>
    <n v="0.29087714299282902"/>
    <x v="181"/>
    <x v="2011"/>
    <x v="83"/>
    <n v="3"/>
    <x v="3"/>
    <x v="5"/>
  </r>
  <r>
    <n v="2800"/>
    <n v="8422048"/>
    <x v="0"/>
    <n v="11"/>
    <s v="2503 Quicksilver Blvd"/>
    <x v="8"/>
    <n v="3"/>
    <n v="2"/>
    <n v="0"/>
    <n v="2"/>
    <n v="1"/>
    <n v="1986"/>
    <n v="0.16200000000000001"/>
    <n v="1661"/>
    <n v="210.72"/>
    <n v="350000"/>
    <n v="249.85"/>
    <n v="415000"/>
    <n v="39.129999999999995"/>
    <n v="0.18569665907365221"/>
    <x v="192"/>
    <x v="1646"/>
    <x v="83"/>
    <n v="0"/>
    <x v="1"/>
    <x v="44"/>
  </r>
  <r>
    <n v="2801"/>
    <n v="1185917"/>
    <x v="0"/>
    <s v="SWE"/>
    <s v="308 Island Oak Dr"/>
    <x v="9"/>
    <n v="3"/>
    <n v="2"/>
    <n v="0"/>
    <n v="2"/>
    <n v="1"/>
    <n v="2012"/>
    <n v="0.17499999999999999"/>
    <n v="2071"/>
    <n v="217.29"/>
    <n v="450000"/>
    <n v="294.54000000000002"/>
    <n v="610000"/>
    <n v="77.250000000000028"/>
    <n v="0.35551567030236103"/>
    <x v="495"/>
    <x v="2012"/>
    <x v="83"/>
    <n v="3"/>
    <x v="3"/>
    <x v="64"/>
  </r>
  <r>
    <n v="2802"/>
    <n v="3026797"/>
    <x v="0"/>
    <s v="RN"/>
    <s v="2936 Persimmon Valley Trl"/>
    <x v="29"/>
    <n v="3"/>
    <n v="2"/>
    <n v="0"/>
    <n v="2"/>
    <n v="1"/>
    <n v="1999"/>
    <n v="0.16"/>
    <n v="2163"/>
    <n v="231.11"/>
    <n v="499900"/>
    <n v="328.25"/>
    <n v="710000"/>
    <n v="97.139999999999986"/>
    <n v="0.42031932845830983"/>
    <x v="816"/>
    <x v="2013"/>
    <x v="83"/>
    <n v="6"/>
    <x v="32"/>
    <x v="77"/>
  </r>
  <r>
    <n v="2803"/>
    <n v="2290218"/>
    <x v="0"/>
    <s v="LS"/>
    <s v="4304 Tordera Dr"/>
    <x v="11"/>
    <n v="3"/>
    <n v="2"/>
    <n v="0"/>
    <n v="2"/>
    <n v="1"/>
    <n v="2013"/>
    <n v="0.13200000000000001"/>
    <n v="2045"/>
    <n v="237.16"/>
    <n v="485000"/>
    <n v="281.17"/>
    <n v="575000"/>
    <n v="44.010000000000019"/>
    <n v="0.18557092258390967"/>
    <x v="152"/>
    <x v="2014"/>
    <x v="83"/>
    <n v="1"/>
    <x v="5"/>
    <x v="25"/>
  </r>
  <r>
    <n v="2804"/>
    <n v="1304471"/>
    <x v="0"/>
    <s v="N"/>
    <s v="2214 Waterway Bnd"/>
    <x v="5"/>
    <n v="3"/>
    <n v="2"/>
    <n v="0"/>
    <n v="2"/>
    <n v="2"/>
    <n v="1985"/>
    <n v="0.14699999999999999"/>
    <n v="1419"/>
    <n v="238.9"/>
    <n v="339000"/>
    <n v="276.25"/>
    <n v="392000"/>
    <n v="37.349999999999994"/>
    <n v="0.15634156550858097"/>
    <x v="505"/>
    <x v="2015"/>
    <x v="83"/>
    <n v="4"/>
    <x v="4"/>
    <x v="3"/>
  </r>
  <r>
    <n v="2805"/>
    <n v="1278862"/>
    <x v="0"/>
    <s v="SWW"/>
    <s v="7503 Corrie Cv"/>
    <x v="15"/>
    <n v="3"/>
    <n v="2"/>
    <n v="1"/>
    <n v="2"/>
    <n v="2"/>
    <n v="2001"/>
    <n v="0.16800000000000001"/>
    <n v="2473"/>
    <n v="254.75"/>
    <n v="630000"/>
    <n v="281.04000000000002"/>
    <n v="695000"/>
    <n v="26.29000000000002"/>
    <n v="0.10319921491658497"/>
    <x v="192"/>
    <x v="2016"/>
    <x v="83"/>
    <n v="4"/>
    <x v="4"/>
    <x v="44"/>
  </r>
  <r>
    <n v="2806"/>
    <n v="2439244"/>
    <x v="0"/>
    <s v="2N"/>
    <s v="8911 Laurel Grove Dr"/>
    <x v="19"/>
    <n v="3"/>
    <n v="2"/>
    <n v="0"/>
    <n v="2"/>
    <n v="1"/>
    <n v="1968"/>
    <n v="0.217"/>
    <n v="1655"/>
    <n v="271.83999999999997"/>
    <n v="449900"/>
    <n v="351.66"/>
    <n v="582000"/>
    <n v="79.82000000000005"/>
    <n v="0.29362860506180127"/>
    <x v="475"/>
    <x v="2017"/>
    <x v="83"/>
    <n v="3"/>
    <x v="3"/>
    <x v="58"/>
  </r>
  <r>
    <n v="2807"/>
    <n v="6029615"/>
    <x v="0"/>
    <s v="10S"/>
    <s v="7700 Manassas Dr"/>
    <x v="31"/>
    <n v="3"/>
    <n v="2"/>
    <n v="0"/>
    <n v="2"/>
    <n v="1"/>
    <n v="1978"/>
    <n v="0.22"/>
    <n v="1610"/>
    <n v="279.5"/>
    <n v="450000"/>
    <n v="295.64999999999998"/>
    <n v="476000"/>
    <n v="16.149999999999977"/>
    <n v="5.7781753130590259E-2"/>
    <x v="92"/>
    <x v="2018"/>
    <x v="83"/>
    <n v="6"/>
    <x v="16"/>
    <x v="19"/>
  </r>
  <r>
    <n v="2808"/>
    <n v="8176512"/>
    <x v="0"/>
    <s v="10S"/>
    <s v="7507 West Gate Blvd"/>
    <x v="31"/>
    <n v="3"/>
    <n v="2"/>
    <n v="0"/>
    <n v="2"/>
    <n v="1"/>
    <n v="1979"/>
    <n v="0.187"/>
    <n v="1382"/>
    <n v="282.2"/>
    <n v="390000"/>
    <n v="282.2"/>
    <n v="390000"/>
    <n v="0"/>
    <n v="0"/>
    <x v="1"/>
    <x v="1"/>
    <x v="83"/>
    <n v="0"/>
    <x v="1"/>
    <x v="1"/>
  </r>
  <r>
    <n v="2809"/>
    <n v="3519360"/>
    <x v="0"/>
    <s v="N"/>
    <s v="12601 Tomanet Trl"/>
    <x v="6"/>
    <n v="3"/>
    <n v="2"/>
    <n v="1"/>
    <n v="2"/>
    <n v="1"/>
    <n v="1963"/>
    <n v="0.78100000000000003"/>
    <n v="2231"/>
    <n v="291.35000000000002"/>
    <n v="650000"/>
    <n v="318.24"/>
    <n v="710000"/>
    <n v="26.889999999999986"/>
    <n v="9.229449116183279E-2"/>
    <x v="74"/>
    <x v="717"/>
    <x v="83"/>
    <n v="3"/>
    <x v="3"/>
    <x v="30"/>
  </r>
  <r>
    <n v="2810"/>
    <n v="6208589"/>
    <x v="0"/>
    <n v="3"/>
    <s v="2511 Wheless Ln #1"/>
    <x v="20"/>
    <n v="3"/>
    <n v="3"/>
    <n v="1"/>
    <n v="1"/>
    <n v="2"/>
    <n v="2020"/>
    <n v="0.20699999999999999"/>
    <n v="1847"/>
    <n v="297.77999999999997"/>
    <n v="550000"/>
    <n v="297.77999999999997"/>
    <n v="550000"/>
    <n v="0"/>
    <n v="0"/>
    <x v="1"/>
    <x v="1"/>
    <x v="83"/>
    <n v="0"/>
    <x v="1"/>
    <x v="1"/>
  </r>
  <r>
    <n v="2811"/>
    <n v="8321924"/>
    <x v="0"/>
    <s v="NW"/>
    <s v="10702 Spicewood Club Dr"/>
    <x v="18"/>
    <n v="5"/>
    <n v="3"/>
    <n v="0"/>
    <n v="2"/>
    <n v="2"/>
    <n v="1978"/>
    <n v="0.34399999999999997"/>
    <n v="2964"/>
    <n v="301.95999999999998"/>
    <n v="895000"/>
    <n v="317.48"/>
    <n v="941000"/>
    <n v="15.520000000000039"/>
    <n v="5.1397536097496491E-2"/>
    <x v="142"/>
    <x v="2019"/>
    <x v="83"/>
    <n v="5"/>
    <x v="16"/>
    <x v="7"/>
  </r>
  <r>
    <n v="2812"/>
    <n v="9101898"/>
    <x v="0"/>
    <s v="W"/>
    <s v="5200 Pink Poppy Pass #23"/>
    <x v="17"/>
    <n v="3"/>
    <n v="2"/>
    <n v="1"/>
    <n v="2"/>
    <n v="2"/>
    <n v="2020"/>
    <n v="0.1"/>
    <n v="2034"/>
    <n v="326.45999999999998"/>
    <n v="664028"/>
    <n v="327.64999999999998"/>
    <n v="666438"/>
    <n v="1.1899999999999977"/>
    <n v="3.6451632665563862E-3"/>
    <x v="817"/>
    <x v="2020"/>
    <x v="83"/>
    <n v="0"/>
    <x v="1"/>
    <x v="1"/>
  </r>
  <r>
    <n v="2813"/>
    <n v="6585382"/>
    <x v="0"/>
    <s v="1N"/>
    <s v="7010 Danwood Dr"/>
    <x v="14"/>
    <n v="3"/>
    <n v="2"/>
    <n v="1"/>
    <n v="2"/>
    <n v="2"/>
    <n v="1978"/>
    <n v="0.218"/>
    <n v="1668"/>
    <n v="344.72"/>
    <n v="575000"/>
    <n v="397.48"/>
    <n v="663000"/>
    <n v="52.759999999999991"/>
    <n v="0.15305175214666972"/>
    <x v="654"/>
    <x v="2021"/>
    <x v="83"/>
    <n v="2"/>
    <x v="6"/>
    <x v="25"/>
  </r>
  <r>
    <n v="2814"/>
    <n v="4174205"/>
    <x v="0"/>
    <s v="10N"/>
    <s v="5205 Saint Georges Grn"/>
    <x v="31"/>
    <n v="2"/>
    <n v="1"/>
    <n v="0"/>
    <n v="1"/>
    <n v="1"/>
    <n v="1967"/>
    <n v="0.158"/>
    <n v="1008"/>
    <n v="372.02"/>
    <n v="375000"/>
    <n v="386.9"/>
    <n v="390000"/>
    <n v="14.879999999999995"/>
    <n v="3.9997849577979666E-2"/>
    <x v="31"/>
    <x v="224"/>
    <x v="83"/>
    <n v="3"/>
    <x v="3"/>
    <x v="8"/>
  </r>
  <r>
    <n v="2815"/>
    <n v="8863921"/>
    <x v="0"/>
    <n v="5"/>
    <s v="1125 Garland Ave"/>
    <x v="21"/>
    <n v="3"/>
    <n v="2"/>
    <n v="0"/>
    <n v="0"/>
    <n v="1"/>
    <n v="1968"/>
    <n v="0.17"/>
    <n v="1216"/>
    <n v="431.74"/>
    <n v="525000"/>
    <n v="493.42"/>
    <n v="600000"/>
    <n v="61.680000000000007"/>
    <n v="0.1428637605966554"/>
    <x v="116"/>
    <x v="721"/>
    <x v="83"/>
    <n v="5"/>
    <x v="16"/>
    <x v="23"/>
  </r>
  <r>
    <n v="2816"/>
    <n v="4175560"/>
    <x v="0"/>
    <s v="1A"/>
    <s v="7511 Stepdown Cv"/>
    <x v="34"/>
    <n v="4"/>
    <n v="4"/>
    <n v="1"/>
    <n v="2"/>
    <n v="2"/>
    <n v="2004"/>
    <n v="0.44800000000000001"/>
    <n v="3789"/>
    <n v="435.47"/>
    <n v="1650000"/>
    <n v="422.28"/>
    <n v="1600000"/>
    <n v="-13.190000000000055"/>
    <n v="-3.0289112912485483E-2"/>
    <x v="28"/>
    <x v="201"/>
    <x v="83"/>
    <n v="37"/>
    <x v="62"/>
    <x v="18"/>
  </r>
  <r>
    <n v="2817"/>
    <n v="8772832"/>
    <x v="0"/>
    <s v="8E"/>
    <s v="3501 Pinnacle Rd"/>
    <x v="23"/>
    <n v="4"/>
    <n v="3"/>
    <n v="0"/>
    <n v="2"/>
    <n v="1"/>
    <n v="1979"/>
    <n v="0.254"/>
    <n v="1941"/>
    <n v="437.92"/>
    <n v="850000"/>
    <n v="546.11"/>
    <n v="1060000"/>
    <n v="108.19"/>
    <n v="0.24705425648520277"/>
    <x v="608"/>
    <x v="2022"/>
    <x v="83"/>
    <n v="5"/>
    <x v="16"/>
    <x v="77"/>
  </r>
  <r>
    <n v="2818"/>
    <n v="6237700"/>
    <x v="0"/>
    <s v="1B"/>
    <s v="2615 Bridle Path"/>
    <x v="37"/>
    <n v="3"/>
    <n v="3"/>
    <n v="0"/>
    <n v="0"/>
    <n v="2"/>
    <n v="1940"/>
    <n v="0.224"/>
    <n v="2305"/>
    <n v="509.76"/>
    <n v="1175000"/>
    <n v="598.70000000000005"/>
    <n v="1380000"/>
    <n v="88.940000000000055"/>
    <n v="0.17447426239799133"/>
    <x v="403"/>
    <x v="2023"/>
    <x v="83"/>
    <n v="3"/>
    <x v="3"/>
    <x v="57"/>
  </r>
  <r>
    <n v="2819"/>
    <n v="6591258"/>
    <x v="0"/>
    <n v="5"/>
    <s v="1812 Ulit Ave #B"/>
    <x v="24"/>
    <n v="2"/>
    <n v="1"/>
    <n v="0"/>
    <n v="0"/>
    <n v="1"/>
    <n v="2005"/>
    <n v="0.06"/>
    <n v="849"/>
    <n v="513.54999999999995"/>
    <n v="436000"/>
    <n v="510.6"/>
    <n v="433500"/>
    <n v="-2.9499999999999318"/>
    <n v="-5.7443286924348785E-3"/>
    <x v="209"/>
    <x v="2024"/>
    <x v="83"/>
    <n v="17"/>
    <x v="48"/>
    <x v="6"/>
  </r>
  <r>
    <n v="2820"/>
    <n v="7175959"/>
    <x v="0"/>
    <n v="2"/>
    <s v="6304 Laird Dr #2"/>
    <x v="25"/>
    <n v="2"/>
    <n v="2"/>
    <n v="1"/>
    <n v="1"/>
    <n v="2"/>
    <n v="2020"/>
    <n v="7.0999999999999994E-2"/>
    <n v="870"/>
    <n v="516.09"/>
    <n v="449000"/>
    <n v="489.08"/>
    <n v="425500"/>
    <n v="-27.010000000000048"/>
    <n v="-5.2335832897362954E-2"/>
    <x v="291"/>
    <x v="2025"/>
    <x v="83"/>
    <n v="22"/>
    <x v="206"/>
    <x v="33"/>
  </r>
  <r>
    <n v="2821"/>
    <n v="9817695"/>
    <x v="0"/>
    <n v="6"/>
    <s v="2507 Euclid Ave"/>
    <x v="26"/>
    <n v="3"/>
    <n v="3"/>
    <n v="0"/>
    <n v="1"/>
    <n v="2"/>
    <n v="2021"/>
    <n v="0.16900000000000001"/>
    <n v="2564"/>
    <n v="536.27"/>
    <n v="1375000"/>
    <n v="507.02"/>
    <n v="1300000"/>
    <n v="-29.25"/>
    <n v="-5.4543420292017079E-2"/>
    <x v="273"/>
    <x v="401"/>
    <x v="83"/>
    <n v="9"/>
    <x v="21"/>
    <x v="43"/>
  </r>
  <r>
    <n v="2822"/>
    <n v="5596533"/>
    <x v="0"/>
    <s v="3E"/>
    <s v="5808 Benz Cv"/>
    <x v="1"/>
    <n v="4"/>
    <n v="3"/>
    <n v="0"/>
    <n v="2"/>
    <n v="2"/>
    <n v="2020"/>
    <n v="0.217"/>
    <n v="2656"/>
    <n v="111.44"/>
    <n v="295990"/>
    <n v="123.1"/>
    <n v="326950"/>
    <n v="11.659999999999997"/>
    <n v="0.10463029432878676"/>
    <x v="818"/>
    <x v="2026"/>
    <x v="84"/>
    <n v="11"/>
    <x v="7"/>
    <x v="9"/>
  </r>
  <r>
    <n v="2823"/>
    <n v="8572192"/>
    <x v="0"/>
    <s v="MA"/>
    <s v="7608 Leitrim Way"/>
    <x v="28"/>
    <n v="5"/>
    <n v="3"/>
    <n v="0"/>
    <n v="2"/>
    <n v="2"/>
    <n v="2020"/>
    <n v="0.13"/>
    <n v="3032"/>
    <n v="117.3"/>
    <n v="355667"/>
    <n v="122.01"/>
    <n v="369926"/>
    <n v="4.710000000000008"/>
    <n v="4.0153452685422066E-2"/>
    <x v="819"/>
    <x v="2027"/>
    <x v="84"/>
    <n v="46"/>
    <x v="53"/>
    <x v="8"/>
  </r>
  <r>
    <n v="2824"/>
    <n v="8281150"/>
    <x v="0"/>
    <s v="3E"/>
    <s v="7007 Kildare Cv"/>
    <x v="1"/>
    <n v="4"/>
    <n v="2"/>
    <n v="0"/>
    <n v="2"/>
    <n v="1"/>
    <n v="1995"/>
    <n v="0.125"/>
    <n v="1430"/>
    <n v="122.38"/>
    <n v="175000"/>
    <n v="135.66"/>
    <n v="194000"/>
    <n v="13.280000000000001"/>
    <n v="0.10851446314757314"/>
    <x v="178"/>
    <x v="2028"/>
    <x v="84"/>
    <n v="1"/>
    <x v="5"/>
    <x v="10"/>
  </r>
  <r>
    <n v="2825"/>
    <n v="8278017"/>
    <x v="0"/>
    <s v="NE"/>
    <s v="11016 Silo Valley Dr"/>
    <x v="28"/>
    <n v="4"/>
    <n v="2"/>
    <n v="1"/>
    <n v="2"/>
    <n v="2"/>
    <n v="2005"/>
    <n v="0.16600000000000001"/>
    <n v="3183"/>
    <n v="130.38"/>
    <n v="415000"/>
    <n v="146.09"/>
    <n v="465000"/>
    <n v="15.710000000000008"/>
    <n v="0.12049394078846455"/>
    <x v="114"/>
    <x v="379"/>
    <x v="84"/>
    <n v="8"/>
    <x v="32"/>
    <x v="15"/>
  </r>
  <r>
    <n v="2826"/>
    <n v="7572674"/>
    <x v="0"/>
    <s v="NE"/>
    <s v="11312 Dawes Pl"/>
    <x v="28"/>
    <n v="5"/>
    <n v="3"/>
    <n v="0"/>
    <n v="2"/>
    <n v="2"/>
    <n v="2017"/>
    <n v="0.14799999999999999"/>
    <n v="2874"/>
    <n v="139.13999999999999"/>
    <n v="399900"/>
    <n v="168.75"/>
    <n v="485000"/>
    <n v="29.610000000000014"/>
    <n v="0.21280724450194061"/>
    <x v="595"/>
    <x v="2029"/>
    <x v="84"/>
    <n v="3"/>
    <x v="3"/>
    <x v="22"/>
  </r>
  <r>
    <n v="2827"/>
    <n v="7752931"/>
    <x v="0"/>
    <s v="3E"/>
    <s v="15000 Siberian Elm Ln"/>
    <x v="1"/>
    <n v="4"/>
    <n v="2"/>
    <n v="0"/>
    <n v="2"/>
    <n v="1"/>
    <n v="2021"/>
    <n v="0.17"/>
    <n v="2032"/>
    <n v="145.16999999999999"/>
    <n v="294990"/>
    <n v="145.22999999999999"/>
    <n v="295100"/>
    <n v="6.0000000000002274E-2"/>
    <n v="4.1330853482125974E-4"/>
    <x v="820"/>
    <x v="2030"/>
    <x v="84"/>
    <n v="2"/>
    <x v="6"/>
    <x v="1"/>
  </r>
  <r>
    <n v="2828"/>
    <n v="8208824"/>
    <x v="0"/>
    <s v="NE"/>
    <s v="12004 Dunfries Ln"/>
    <x v="28"/>
    <n v="5"/>
    <n v="3"/>
    <n v="1"/>
    <n v="3"/>
    <n v="2"/>
    <n v="2005"/>
    <n v="0.17599999999999999"/>
    <n v="3054"/>
    <n v="147.35"/>
    <n v="450000"/>
    <n v="146.53"/>
    <n v="447500"/>
    <n v="-0.81999999999999318"/>
    <n v="-5.5649813369527869E-3"/>
    <x v="209"/>
    <x v="1129"/>
    <x v="84"/>
    <n v="13"/>
    <x v="10"/>
    <x v="6"/>
  </r>
  <r>
    <n v="2829"/>
    <n v="4242474"/>
    <x v="0"/>
    <s v="SWE"/>
    <s v="1325 St Stanislaws Dr"/>
    <x v="9"/>
    <n v="4"/>
    <n v="2"/>
    <n v="1"/>
    <n v="2"/>
    <n v="2"/>
    <n v="2009"/>
    <n v="0.16400000000000001"/>
    <n v="2542"/>
    <n v="159.32"/>
    <n v="405000"/>
    <n v="159.32"/>
    <n v="405000"/>
    <n v="0"/>
    <n v="0"/>
    <x v="1"/>
    <x v="1"/>
    <x v="84"/>
    <n v="4"/>
    <x v="4"/>
    <x v="1"/>
  </r>
  <r>
    <n v="2830"/>
    <n v="1456632"/>
    <x v="0"/>
    <n v="11"/>
    <s v="9203 BRANDTS WOOD St"/>
    <x v="8"/>
    <n v="4"/>
    <n v="2"/>
    <n v="0"/>
    <n v="2"/>
    <n v="1"/>
    <n v="2006"/>
    <n v="0.13300000000000001"/>
    <n v="1611"/>
    <n v="178.76"/>
    <n v="287990"/>
    <n v="201.74"/>
    <n v="325000"/>
    <n v="22.980000000000018"/>
    <n v="0.12855224882524066"/>
    <x v="821"/>
    <x v="2031"/>
    <x v="84"/>
    <n v="2"/>
    <x v="6"/>
    <x v="20"/>
  </r>
  <r>
    <n v="2831"/>
    <n v="3370076"/>
    <x v="0"/>
    <s v="SC"/>
    <s v="2203 Baltusrol Dr"/>
    <x v="35"/>
    <n v="4"/>
    <n v="2"/>
    <n v="0"/>
    <n v="2"/>
    <n v="1"/>
    <n v="1980"/>
    <n v="0.28899999999999998"/>
    <n v="2749"/>
    <n v="181.52"/>
    <n v="499000"/>
    <n v="207.35"/>
    <n v="570000"/>
    <n v="25.829999999999984"/>
    <n v="0.14229836932569404"/>
    <x v="250"/>
    <x v="2032"/>
    <x v="84"/>
    <n v="5"/>
    <x v="16"/>
    <x v="21"/>
  </r>
  <r>
    <n v="2832"/>
    <n v="7427869"/>
    <x v="0"/>
    <n v="11"/>
    <s v="2008 Nogales Trl"/>
    <x v="8"/>
    <n v="3"/>
    <n v="2"/>
    <n v="1"/>
    <n v="1"/>
    <n v="2"/>
    <n v="2005"/>
    <n v="0.106"/>
    <n v="1491"/>
    <n v="191.08"/>
    <n v="284900"/>
    <n v="234.74"/>
    <n v="350000"/>
    <n v="43.66"/>
    <n v="0.22849068453003973"/>
    <x v="768"/>
    <x v="2033"/>
    <x v="84"/>
    <n v="6"/>
    <x v="32"/>
    <x v="44"/>
  </r>
  <r>
    <n v="2833"/>
    <n v="5092674"/>
    <x v="0"/>
    <s v="HD"/>
    <s v="160 Trinity Hills Dr"/>
    <x v="7"/>
    <n v="3"/>
    <n v="3"/>
    <n v="0"/>
    <n v="2"/>
    <n v="1"/>
    <n v="2007"/>
    <n v="0.21299999999999999"/>
    <n v="2779"/>
    <n v="197.91"/>
    <n v="550000"/>
    <n v="236.06"/>
    <n v="656000"/>
    <n v="38.150000000000006"/>
    <n v="0.19276438785306454"/>
    <x v="524"/>
    <x v="1297"/>
    <x v="84"/>
    <n v="5"/>
    <x v="4"/>
    <x v="67"/>
  </r>
  <r>
    <n v="2834"/>
    <n v="7122554"/>
    <x v="0"/>
    <s v="RN"/>
    <s v="2810 Grimes Ranch Rd"/>
    <x v="29"/>
    <n v="4"/>
    <n v="2"/>
    <n v="1"/>
    <n v="3"/>
    <n v="2"/>
    <n v="2000"/>
    <n v="0.191"/>
    <n v="3057"/>
    <n v="201.14"/>
    <n v="614900"/>
    <n v="248.28"/>
    <n v="759000"/>
    <n v="47.140000000000015"/>
    <n v="0.23436412449040478"/>
    <x v="822"/>
    <x v="2034"/>
    <x v="84"/>
    <n v="3"/>
    <x v="3"/>
    <x v="50"/>
  </r>
  <r>
    <n v="2835"/>
    <n v="7787147"/>
    <x v="0"/>
    <s v="LS"/>
    <s v="15521 Cinca Terra Dr"/>
    <x v="11"/>
    <n v="5"/>
    <n v="3"/>
    <n v="0"/>
    <n v="2"/>
    <n v="2"/>
    <n v="2016"/>
    <n v="0.14099999999999999"/>
    <n v="2942"/>
    <n v="203.94"/>
    <n v="600000"/>
    <n v="250.17"/>
    <n v="736000"/>
    <n v="46.22999999999999"/>
    <n v="0.22668431891732857"/>
    <x v="530"/>
    <x v="2035"/>
    <x v="84"/>
    <n v="2"/>
    <x v="6"/>
    <x v="54"/>
  </r>
  <r>
    <n v="2836"/>
    <n v="6384179"/>
    <x v="0"/>
    <s v="SWE"/>
    <s v="11510 Eric Heiden Ct"/>
    <x v="9"/>
    <n v="3"/>
    <n v="2"/>
    <n v="1"/>
    <n v="2"/>
    <n v="2"/>
    <n v="2012"/>
    <n v="0.1"/>
    <n v="1909"/>
    <n v="204.3"/>
    <n v="390000"/>
    <n v="249.3"/>
    <n v="475922"/>
    <n v="45"/>
    <n v="0.22026431718061673"/>
    <x v="823"/>
    <x v="2036"/>
    <x v="84"/>
    <n v="2"/>
    <x v="6"/>
    <x v="22"/>
  </r>
  <r>
    <n v="2837"/>
    <n v="2873480"/>
    <x v="0"/>
    <s v="NW"/>
    <s v="13217 Briar Hollow Dr"/>
    <x v="3"/>
    <n v="4"/>
    <n v="2"/>
    <n v="1"/>
    <n v="2"/>
    <n v="2"/>
    <n v="1985"/>
    <n v="0.254"/>
    <n v="2646"/>
    <n v="207.86"/>
    <n v="550000"/>
    <n v="203.86"/>
    <n v="539401"/>
    <n v="-4"/>
    <n v="-1.92437217357837E-2"/>
    <x v="824"/>
    <x v="2037"/>
    <x v="84"/>
    <n v="15"/>
    <x v="48"/>
    <x v="0"/>
  </r>
  <r>
    <n v="2838"/>
    <n v="5973458"/>
    <x v="0"/>
    <s v="NW"/>
    <s v="8702 Royalwood Dr"/>
    <x v="18"/>
    <n v="4"/>
    <n v="2"/>
    <n v="1"/>
    <n v="2"/>
    <n v="2"/>
    <n v="1991"/>
    <n v="0.23799999999999999"/>
    <n v="3006"/>
    <n v="207.92"/>
    <n v="625000"/>
    <n v="265.47000000000003"/>
    <n v="798000"/>
    <n v="57.55000000000004"/>
    <n v="0.27678914967295132"/>
    <x v="825"/>
    <x v="2038"/>
    <x v="84"/>
    <n v="3"/>
    <x v="3"/>
    <x v="75"/>
  </r>
  <r>
    <n v="2839"/>
    <n v="3520747"/>
    <x v="0"/>
    <s v="SWE"/>
    <s v="3213 Lynnbrook Dr"/>
    <x v="9"/>
    <n v="3"/>
    <n v="2"/>
    <n v="1"/>
    <n v="2"/>
    <n v="2"/>
    <n v="2006"/>
    <n v="0.218"/>
    <n v="2190"/>
    <n v="208.68"/>
    <n v="457000"/>
    <n v="241.32"/>
    <n v="528500"/>
    <n v="32.639999999999986"/>
    <n v="0.15641173087981591"/>
    <x v="826"/>
    <x v="2039"/>
    <x v="84"/>
    <n v="5"/>
    <x v="4"/>
    <x v="21"/>
  </r>
  <r>
    <n v="2840"/>
    <n v="3379151"/>
    <x v="0"/>
    <s v="NE"/>
    <s v="11508 Oak Trl"/>
    <x v="10"/>
    <n v="3"/>
    <n v="2"/>
    <n v="0"/>
    <n v="2"/>
    <n v="1"/>
    <n v="1962"/>
    <n v="0.253"/>
    <n v="1761"/>
    <n v="215.79"/>
    <n v="380000"/>
    <n v="231.12"/>
    <n v="407000"/>
    <n v="15.330000000000013"/>
    <n v="7.1041290143194838E-2"/>
    <x v="191"/>
    <x v="2040"/>
    <x v="84"/>
    <n v="4"/>
    <x v="4"/>
    <x v="19"/>
  </r>
  <r>
    <n v="2841"/>
    <n v="3870961"/>
    <x v="0"/>
    <s v="LS"/>
    <s v="16705 Horondelle Dr"/>
    <x v="11"/>
    <n v="3"/>
    <n v="2"/>
    <n v="1"/>
    <n v="3"/>
    <n v="2"/>
    <n v="2020"/>
    <n v="0.217"/>
    <n v="2523"/>
    <n v="217.87"/>
    <n v="549695"/>
    <n v="216.61"/>
    <n v="546513"/>
    <n v="-1.2599999999999909"/>
    <n v="-5.7832652499196346E-3"/>
    <x v="827"/>
    <x v="2041"/>
    <x v="84"/>
    <n v="25"/>
    <x v="57"/>
    <x v="6"/>
  </r>
  <r>
    <n v="2842"/>
    <n v="6383352"/>
    <x v="0"/>
    <s v="1N"/>
    <s v="11611 Buttonwood Dr"/>
    <x v="14"/>
    <n v="3"/>
    <n v="2"/>
    <n v="0"/>
    <n v="2"/>
    <n v="1"/>
    <n v="1983"/>
    <n v="0.219"/>
    <n v="2388"/>
    <n v="219.85"/>
    <n v="525000"/>
    <n v="243.3"/>
    <n v="581000"/>
    <n v="23.450000000000017"/>
    <n v="0.10666363429611106"/>
    <x v="65"/>
    <x v="539"/>
    <x v="84"/>
    <n v="4"/>
    <x v="4"/>
    <x v="3"/>
  </r>
  <r>
    <n v="2843"/>
    <n v="4731754"/>
    <x v="0"/>
    <s v="SWW"/>
    <s v="9001 Zyle Rd"/>
    <x v="7"/>
    <n v="5"/>
    <n v="3"/>
    <n v="1"/>
    <n v="2"/>
    <n v="2"/>
    <n v="1985"/>
    <n v="1.4359999999999999"/>
    <n v="3164"/>
    <n v="220.92"/>
    <n v="699000"/>
    <n v="300.25"/>
    <n v="950000"/>
    <n v="79.330000000000013"/>
    <n v="0.35908926308165862"/>
    <x v="828"/>
    <x v="2042"/>
    <x v="84"/>
    <n v="5"/>
    <x v="4"/>
    <x v="101"/>
  </r>
  <r>
    <n v="2844"/>
    <n v="8055963"/>
    <x v="0"/>
    <s v="10S"/>
    <s v="8904 Kimono Ridge Dr"/>
    <x v="9"/>
    <n v="3"/>
    <n v="2"/>
    <n v="0"/>
    <n v="2"/>
    <n v="1"/>
    <n v="2001"/>
    <n v="0.13400000000000001"/>
    <n v="1680"/>
    <n v="223.21"/>
    <n v="375000"/>
    <n v="223.21"/>
    <n v="375000"/>
    <n v="0"/>
    <n v="0"/>
    <x v="1"/>
    <x v="1"/>
    <x v="84"/>
    <n v="0"/>
    <x v="1"/>
    <x v="1"/>
  </r>
  <r>
    <n v="2845"/>
    <n v="8694259"/>
    <x v="0"/>
    <s v="LS"/>
    <s v="310 Seashell"/>
    <x v="16"/>
    <n v="4"/>
    <n v="3"/>
    <n v="1"/>
    <n v="3"/>
    <n v="2"/>
    <n v="2005"/>
    <n v="1.03"/>
    <n v="4009"/>
    <n v="224.49"/>
    <n v="900000"/>
    <n v="224.49"/>
    <n v="900000"/>
    <n v="0"/>
    <n v="0"/>
    <x v="1"/>
    <x v="1"/>
    <x v="84"/>
    <n v="10"/>
    <x v="28"/>
    <x v="1"/>
  </r>
  <r>
    <n v="2846"/>
    <n v="6699358"/>
    <x v="0"/>
    <s v="1N"/>
    <s v="7200 Guava Cv"/>
    <x v="18"/>
    <n v="4"/>
    <n v="2"/>
    <n v="1"/>
    <n v="2"/>
    <n v="2"/>
    <n v="1989"/>
    <n v="0.23100000000000001"/>
    <n v="3276"/>
    <n v="228.94"/>
    <n v="750000"/>
    <n v="299.45"/>
    <n v="981000"/>
    <n v="70.509999999999991"/>
    <n v="0.30798462479252203"/>
    <x v="829"/>
    <x v="2043"/>
    <x v="84"/>
    <n v="4"/>
    <x v="4"/>
    <x v="92"/>
  </r>
  <r>
    <n v="2847"/>
    <n v="8908044"/>
    <x v="0"/>
    <s v="SWW"/>
    <s v="7919 Wheel Rim Cir"/>
    <x v="15"/>
    <n v="4"/>
    <n v="2"/>
    <n v="1"/>
    <n v="2"/>
    <n v="2"/>
    <n v="1991"/>
    <n v="0.192"/>
    <n v="2388"/>
    <n v="229.9"/>
    <n v="549000"/>
    <n v="326.63"/>
    <n v="780000"/>
    <n v="96.72999999999999"/>
    <n v="0.42074815137016086"/>
    <x v="829"/>
    <x v="2044"/>
    <x v="84"/>
    <n v="3"/>
    <x v="3"/>
    <x v="92"/>
  </r>
  <r>
    <n v="2848"/>
    <n v="1857421"/>
    <x v="0"/>
    <s v="N"/>
    <s v="3810 Tamarack Trl"/>
    <x v="6"/>
    <n v="4"/>
    <n v="2"/>
    <n v="1"/>
    <n v="2"/>
    <n v="2"/>
    <n v="1984"/>
    <n v="0.317"/>
    <n v="2197"/>
    <n v="238.89"/>
    <n v="524850"/>
    <n v="316.83999999999997"/>
    <n v="696100"/>
    <n v="77.949999999999989"/>
    <n v="0.32630080790321903"/>
    <x v="830"/>
    <x v="2045"/>
    <x v="84"/>
    <n v="4"/>
    <x v="4"/>
    <x v="59"/>
  </r>
  <r>
    <n v="2849"/>
    <n v="8272878"/>
    <x v="0"/>
    <s v="SWE"/>
    <s v="5120 Allamanda Dr"/>
    <x v="13"/>
    <n v="4"/>
    <n v="3"/>
    <n v="1"/>
    <n v="2"/>
    <n v="2"/>
    <n v="2013"/>
    <n v="0.22900000000000001"/>
    <n v="3118"/>
    <n v="240.22"/>
    <n v="749000"/>
    <n v="288.64999999999998"/>
    <n v="900000"/>
    <n v="48.429999999999978"/>
    <n v="0.20160686037798675"/>
    <x v="662"/>
    <x v="1933"/>
    <x v="84"/>
    <n v="4"/>
    <x v="4"/>
    <x v="60"/>
  </r>
  <r>
    <n v="2850"/>
    <n v="3726881"/>
    <x v="0"/>
    <s v="10S"/>
    <s v="8809 Frock Ct"/>
    <x v="9"/>
    <n v="3"/>
    <n v="2"/>
    <n v="0"/>
    <n v="2"/>
    <n v="1"/>
    <n v="2000"/>
    <n v="0.13400000000000001"/>
    <n v="1371"/>
    <n v="240.63"/>
    <n v="329900"/>
    <n v="326.04000000000002"/>
    <n v="447000"/>
    <n v="85.410000000000025"/>
    <n v="0.35494327390599689"/>
    <x v="831"/>
    <x v="2046"/>
    <x v="84"/>
    <n v="4"/>
    <x v="4"/>
    <x v="49"/>
  </r>
  <r>
    <n v="2851"/>
    <n v="1640915"/>
    <x v="0"/>
    <n v="11"/>
    <s v="2300 Tamarisk Cir"/>
    <x v="8"/>
    <n v="3"/>
    <n v="2"/>
    <n v="0"/>
    <n v="2"/>
    <n v="1"/>
    <n v="1978"/>
    <n v="0.17199999999999999"/>
    <n v="1201"/>
    <n v="241.38"/>
    <n v="289900"/>
    <n v="281.27"/>
    <n v="337800"/>
    <n v="39.889999999999986"/>
    <n v="0.16525809926257348"/>
    <x v="832"/>
    <x v="2047"/>
    <x v="84"/>
    <n v="3"/>
    <x v="3"/>
    <x v="15"/>
  </r>
  <r>
    <n v="2852"/>
    <n v="1181155"/>
    <x v="0"/>
    <s v="1N"/>
    <s v="4200 Everest Ln"/>
    <x v="6"/>
    <n v="4"/>
    <n v="3"/>
    <n v="0"/>
    <n v="2"/>
    <n v="2"/>
    <n v="1981"/>
    <n v="0.191"/>
    <n v="2010"/>
    <n v="248.76"/>
    <n v="500000"/>
    <n v="269.45"/>
    <n v="541600"/>
    <n v="20.689999999999998"/>
    <n v="8.3172535777456175E-2"/>
    <x v="833"/>
    <x v="2048"/>
    <x v="84"/>
    <n v="8"/>
    <x v="2"/>
    <x v="2"/>
  </r>
  <r>
    <n v="2853"/>
    <n v="7642762"/>
    <x v="0"/>
    <s v="1N"/>
    <s v="11805 Mustang Chase Rd"/>
    <x v="6"/>
    <n v="4"/>
    <n v="3"/>
    <n v="0"/>
    <n v="2"/>
    <n v="1"/>
    <n v="1980"/>
    <n v="0.83"/>
    <n v="2331"/>
    <n v="250.97"/>
    <n v="585000"/>
    <n v="319.61"/>
    <n v="745000"/>
    <n v="68.640000000000015"/>
    <n v="0.27349882456070451"/>
    <x v="495"/>
    <x v="2049"/>
    <x v="84"/>
    <n v="4"/>
    <x v="4"/>
    <x v="64"/>
  </r>
  <r>
    <n v="2854"/>
    <n v="5422929"/>
    <x v="0"/>
    <s v="N"/>
    <s v="12504 Silver Spur"/>
    <x v="6"/>
    <n v="3"/>
    <n v="2"/>
    <n v="0"/>
    <n v="2"/>
    <n v="1"/>
    <n v="1963"/>
    <n v="0.752"/>
    <n v="2339"/>
    <n v="256.52"/>
    <n v="600000"/>
    <n v="280.02999999999997"/>
    <n v="655000"/>
    <n v="23.509999999999991"/>
    <n v="9.1649773896772146E-2"/>
    <x v="75"/>
    <x v="2050"/>
    <x v="84"/>
    <n v="6"/>
    <x v="32"/>
    <x v="3"/>
  </r>
  <r>
    <n v="2855"/>
    <n v="2139812"/>
    <x v="0"/>
    <s v="LS"/>
    <s v="418 Lindale Cv"/>
    <x v="11"/>
    <n v="5"/>
    <n v="4"/>
    <n v="0"/>
    <n v="3"/>
    <n v="2"/>
    <n v="2020"/>
    <n v="0.5"/>
    <n v="3478"/>
    <n v="258.74"/>
    <n v="899900"/>
    <n v="270.35000000000002"/>
    <n v="940292"/>
    <n v="11.610000000000014"/>
    <n v="4.4871299373888895E-2"/>
    <x v="834"/>
    <x v="2051"/>
    <x v="84"/>
    <n v="27"/>
    <x v="123"/>
    <x v="2"/>
  </r>
  <r>
    <n v="2856"/>
    <n v="2163928"/>
    <x v="0"/>
    <s v="SWE"/>
    <s v="10208 Autumn Wood Dr"/>
    <x v="9"/>
    <n v="3"/>
    <n v="3"/>
    <n v="0"/>
    <n v="2"/>
    <n v="2"/>
    <n v="2018"/>
    <n v="0.13200000000000001"/>
    <n v="1930"/>
    <n v="259.02"/>
    <n v="499900"/>
    <n v="305.7"/>
    <n v="590000"/>
    <n v="46.680000000000007"/>
    <n v="0.18021774380356734"/>
    <x v="533"/>
    <x v="2052"/>
    <x v="84"/>
    <n v="3"/>
    <x v="3"/>
    <x v="25"/>
  </r>
  <r>
    <n v="2857"/>
    <n v="6134296"/>
    <x v="0"/>
    <s v="1N"/>
    <s v="4311 Zuni Dr"/>
    <x v="14"/>
    <n v="3"/>
    <n v="2"/>
    <n v="0"/>
    <n v="0"/>
    <n v="1"/>
    <n v="1979"/>
    <n v="0.16300000000000001"/>
    <n v="2115"/>
    <n v="260.05"/>
    <n v="550000"/>
    <n v="256.05"/>
    <n v="541555"/>
    <n v="-4"/>
    <n v="-1.5381657373582002E-2"/>
    <x v="835"/>
    <x v="2053"/>
    <x v="84"/>
    <n v="4"/>
    <x v="4"/>
    <x v="0"/>
  </r>
  <r>
    <n v="2858"/>
    <n v="6379180"/>
    <x v="0"/>
    <s v="10S"/>
    <s v="7907 Willet Trl"/>
    <x v="31"/>
    <n v="3"/>
    <n v="2"/>
    <n v="0"/>
    <n v="2"/>
    <n v="1"/>
    <n v="1994"/>
    <n v="0.16500000000000001"/>
    <n v="1669"/>
    <n v="260.64"/>
    <n v="435000"/>
    <n v="260.64"/>
    <n v="435000"/>
    <n v="0"/>
    <n v="0"/>
    <x v="1"/>
    <x v="1"/>
    <x v="84"/>
    <n v="0"/>
    <x v="1"/>
    <x v="1"/>
  </r>
  <r>
    <n v="2859"/>
    <n v="3580307"/>
    <x v="0"/>
    <s v="N"/>
    <s v="14429 Robert I Walker Blvd"/>
    <x v="5"/>
    <n v="2"/>
    <n v="2"/>
    <n v="0"/>
    <n v="1"/>
    <n v="1"/>
    <n v="1985"/>
    <n v="0.12"/>
    <n v="1109"/>
    <n v="261.5"/>
    <n v="290000"/>
    <n v="320.11"/>
    <n v="355000"/>
    <n v="58.610000000000014"/>
    <n v="0.22413001912045893"/>
    <x v="192"/>
    <x v="2054"/>
    <x v="84"/>
    <n v="2"/>
    <x v="6"/>
    <x v="44"/>
  </r>
  <r>
    <n v="2860"/>
    <n v="1478471"/>
    <x v="0"/>
    <s v="SC"/>
    <s v="10923 Preston Trails Dr"/>
    <x v="35"/>
    <n v="3"/>
    <n v="2"/>
    <n v="0"/>
    <n v="2"/>
    <n v="1"/>
    <n v="1975"/>
    <n v="0.32300000000000001"/>
    <n v="1956"/>
    <n v="263.29000000000002"/>
    <n v="515000"/>
    <n v="306.75"/>
    <n v="600000"/>
    <n v="43.45999999999998"/>
    <n v="0.16506513730107478"/>
    <x v="109"/>
    <x v="2055"/>
    <x v="84"/>
    <n v="5"/>
    <x v="4"/>
    <x v="22"/>
  </r>
  <r>
    <n v="2861"/>
    <n v="5120525"/>
    <x v="0"/>
    <s v="RRW"/>
    <s v="124 Navigator Dr"/>
    <x v="27"/>
    <n v="3"/>
    <n v="2"/>
    <n v="0"/>
    <n v="2"/>
    <n v="1"/>
    <n v="2011"/>
    <n v="0.127"/>
    <n v="1704"/>
    <n v="264.08"/>
    <n v="450000"/>
    <n v="302.23"/>
    <n v="515000"/>
    <n v="38.150000000000034"/>
    <n v="0.14446379884883381"/>
    <x v="192"/>
    <x v="2056"/>
    <x v="84"/>
    <n v="5"/>
    <x v="16"/>
    <x v="44"/>
  </r>
  <r>
    <n v="2862"/>
    <n v="9221443"/>
    <x v="0"/>
    <s v="10S"/>
    <s v="7901 Seminary Rdg"/>
    <x v="31"/>
    <n v="4"/>
    <n v="2"/>
    <n v="0"/>
    <n v="2"/>
    <n v="1"/>
    <n v="1982"/>
    <n v="0.151"/>
    <n v="1605"/>
    <n v="271.02999999999997"/>
    <n v="435000"/>
    <n v="271.02999999999997"/>
    <n v="435000"/>
    <n v="0"/>
    <n v="0"/>
    <x v="1"/>
    <x v="1"/>
    <x v="84"/>
    <n v="0"/>
    <x v="1"/>
    <x v="1"/>
  </r>
  <r>
    <n v="2863"/>
    <n v="9702469"/>
    <x v="0"/>
    <s v="10S"/>
    <s v="7305 West Gate Blvd"/>
    <x v="31"/>
    <n v="3"/>
    <n v="2"/>
    <n v="0"/>
    <n v="2"/>
    <n v="1"/>
    <n v="1976"/>
    <n v="0.17499999999999999"/>
    <n v="1382"/>
    <n v="274.95999999999998"/>
    <n v="380000"/>
    <n v="274.95999999999998"/>
    <n v="380000"/>
    <n v="0"/>
    <n v="0"/>
    <x v="1"/>
    <x v="1"/>
    <x v="84"/>
    <n v="0"/>
    <x v="1"/>
    <x v="1"/>
  </r>
  <r>
    <n v="2864"/>
    <n v="6716535"/>
    <x v="0"/>
    <n v="3"/>
    <s v="5717 Wellington Dr"/>
    <x v="20"/>
    <n v="3"/>
    <n v="2"/>
    <n v="0"/>
    <n v="1"/>
    <n v="1"/>
    <n v="1963"/>
    <n v="0.28000000000000003"/>
    <n v="1418"/>
    <n v="282.08999999999997"/>
    <n v="400000"/>
    <n v="352.61"/>
    <n v="500000"/>
    <n v="70.520000000000039"/>
    <n v="0.24999113758020505"/>
    <x v="20"/>
    <x v="1769"/>
    <x v="84"/>
    <n v="6"/>
    <x v="4"/>
    <x v="14"/>
  </r>
  <r>
    <n v="2865"/>
    <n v="9409265"/>
    <x v="0"/>
    <s v="10S"/>
    <s v="2606 Monitor Dr"/>
    <x v="31"/>
    <n v="4"/>
    <n v="2"/>
    <n v="0"/>
    <n v="2"/>
    <n v="1"/>
    <n v="1978"/>
    <n v="0.20499999999999999"/>
    <n v="1597"/>
    <n v="284.91000000000003"/>
    <n v="455000"/>
    <n v="284.91000000000003"/>
    <n v="455000"/>
    <n v="0"/>
    <n v="0"/>
    <x v="1"/>
    <x v="1"/>
    <x v="84"/>
    <n v="0"/>
    <x v="1"/>
    <x v="1"/>
  </r>
  <r>
    <n v="2866"/>
    <n v="1917966"/>
    <x v="0"/>
    <n v="3"/>
    <s v="1617 Ashberry Dr"/>
    <x v="20"/>
    <n v="3"/>
    <n v="3"/>
    <n v="0"/>
    <n v="0"/>
    <n v="1"/>
    <n v="1959"/>
    <n v="0.20599999999999999"/>
    <n v="1652"/>
    <n v="287.52999999999997"/>
    <n v="475000"/>
    <n v="314.16000000000003"/>
    <n v="519000"/>
    <n v="26.630000000000052"/>
    <n v="9.2616422634160103E-2"/>
    <x v="766"/>
    <x v="2057"/>
    <x v="84"/>
    <n v="7"/>
    <x v="11"/>
    <x v="7"/>
  </r>
  <r>
    <n v="2867"/>
    <n v="2375419"/>
    <x v="0"/>
    <s v="10S"/>
    <s v="2501 Broken Oak Dr"/>
    <x v="31"/>
    <n v="3"/>
    <n v="2"/>
    <n v="0"/>
    <n v="2"/>
    <n v="1"/>
    <n v="1979"/>
    <n v="0.17299999999999999"/>
    <n v="1497"/>
    <n v="290.58"/>
    <n v="435000"/>
    <n v="290.58"/>
    <n v="435000"/>
    <n v="0"/>
    <n v="0"/>
    <x v="1"/>
    <x v="1"/>
    <x v="84"/>
    <n v="0"/>
    <x v="1"/>
    <x v="1"/>
  </r>
  <r>
    <n v="2868"/>
    <n v="1706031"/>
    <x v="0"/>
    <s v="10S"/>
    <s v="4604 Tobago Cv"/>
    <x v="15"/>
    <n v="3"/>
    <n v="2"/>
    <n v="0"/>
    <n v="2"/>
    <n v="1"/>
    <n v="1986"/>
    <n v="0.125"/>
    <n v="1226"/>
    <n v="300.98"/>
    <n v="369000"/>
    <n v="383.44"/>
    <n v="470100"/>
    <n v="82.45999999999998"/>
    <n v="0.27397169247126046"/>
    <x v="836"/>
    <x v="2058"/>
    <x v="84"/>
    <n v="5"/>
    <x v="4"/>
    <x v="14"/>
  </r>
  <r>
    <n v="2869"/>
    <n v="2643809"/>
    <x v="0"/>
    <s v="W"/>
    <s v="8304 Moccasin Path"/>
    <x v="30"/>
    <n v="4"/>
    <n v="2"/>
    <n v="0"/>
    <n v="2"/>
    <n v="1"/>
    <n v="1980"/>
    <n v="0.311"/>
    <n v="1444"/>
    <n v="301.25"/>
    <n v="435000"/>
    <n v="332.41"/>
    <n v="480000"/>
    <n v="31.160000000000025"/>
    <n v="0.10343568464730299"/>
    <x v="8"/>
    <x v="159"/>
    <x v="84"/>
    <n v="4"/>
    <x v="4"/>
    <x v="7"/>
  </r>
  <r>
    <n v="2870"/>
    <n v="1040942"/>
    <x v="0"/>
    <s v="HD"/>
    <s v="13833 Trail Driver St"/>
    <x v="7"/>
    <n v="3"/>
    <n v="2"/>
    <n v="0"/>
    <n v="0"/>
    <n v="2"/>
    <n v="1987"/>
    <n v="2"/>
    <n v="1872"/>
    <n v="307.16000000000003"/>
    <n v="575000"/>
    <n v="371.26"/>
    <n v="695000"/>
    <n v="64.099999999999966"/>
    <n v="0.20868602682640955"/>
    <x v="548"/>
    <x v="2006"/>
    <x v="84"/>
    <n v="6"/>
    <x v="16"/>
    <x v="65"/>
  </r>
  <r>
    <n v="2871"/>
    <n v="1937010"/>
    <x v="0"/>
    <s v="10S"/>
    <s v="3814 Leafield Dr"/>
    <x v="15"/>
    <n v="3"/>
    <n v="2"/>
    <n v="0"/>
    <n v="2"/>
    <n v="1"/>
    <n v="1980"/>
    <n v="0.151"/>
    <n v="1600"/>
    <n v="312.44"/>
    <n v="499900"/>
    <n v="353.13"/>
    <n v="565000"/>
    <n v="40.69"/>
    <n v="0.13023300473690949"/>
    <x v="768"/>
    <x v="2059"/>
    <x v="84"/>
    <n v="4"/>
    <x v="4"/>
    <x v="44"/>
  </r>
  <r>
    <n v="2872"/>
    <n v="1617090"/>
    <x v="0"/>
    <s v="10S"/>
    <s v="7700 Whispering Winds Dr"/>
    <x v="31"/>
    <n v="3"/>
    <n v="2"/>
    <n v="0"/>
    <n v="2"/>
    <n v="1"/>
    <n v="1981"/>
    <n v="0.186"/>
    <n v="1381"/>
    <n v="314.99"/>
    <n v="435000"/>
    <n v="314.99"/>
    <n v="435000"/>
    <n v="0"/>
    <n v="0"/>
    <x v="1"/>
    <x v="1"/>
    <x v="84"/>
    <n v="0"/>
    <x v="1"/>
    <x v="1"/>
  </r>
  <r>
    <n v="2873"/>
    <n v="3790996"/>
    <x v="0"/>
    <s v="8E"/>
    <s v="5903 Cane Pace"/>
    <x v="23"/>
    <n v="5"/>
    <n v="3"/>
    <n v="0"/>
    <n v="2"/>
    <n v="2"/>
    <n v="1997"/>
    <n v="0.13700000000000001"/>
    <n v="3306"/>
    <n v="317.60000000000002"/>
    <n v="1050000"/>
    <n v="355.41"/>
    <n v="1175000"/>
    <n v="37.81"/>
    <n v="0.11904911838790933"/>
    <x v="517"/>
    <x v="2060"/>
    <x v="84"/>
    <n v="10"/>
    <x v="28"/>
    <x v="68"/>
  </r>
  <r>
    <n v="2874"/>
    <n v="4897284"/>
    <x v="0"/>
    <s v="2N"/>
    <s v="9704 Chukar Cir"/>
    <x v="19"/>
    <n v="3"/>
    <n v="2"/>
    <n v="0"/>
    <n v="2"/>
    <n v="1"/>
    <n v="1972"/>
    <n v="0.24099999999999999"/>
    <n v="1567"/>
    <n v="319.02"/>
    <n v="499900"/>
    <n v="350.99"/>
    <n v="550000"/>
    <n v="31.970000000000027"/>
    <n v="0.10021315278039003"/>
    <x v="307"/>
    <x v="1116"/>
    <x v="84"/>
    <n v="3"/>
    <x v="6"/>
    <x v="15"/>
  </r>
  <r>
    <n v="2875"/>
    <n v="9961419"/>
    <x v="0"/>
    <s v="W"/>
    <s v="5214 Pink Poppy Pass #19"/>
    <x v="17"/>
    <n v="3"/>
    <n v="2"/>
    <n v="1"/>
    <n v="2"/>
    <n v="2"/>
    <n v="2020"/>
    <n v="0.1"/>
    <n v="2034"/>
    <n v="323.70999999999998"/>
    <n v="658425"/>
    <n v="331.53"/>
    <n v="674325"/>
    <n v="7.8199999999999932"/>
    <n v="2.4157424855580593E-2"/>
    <x v="837"/>
    <x v="2061"/>
    <x v="84"/>
    <n v="0"/>
    <x v="1"/>
    <x v="8"/>
  </r>
  <r>
    <n v="2876"/>
    <n v="4851219"/>
    <x v="0"/>
    <n v="6"/>
    <s v="3005 Leaning Oak Cir"/>
    <x v="26"/>
    <n v="4"/>
    <n v="1"/>
    <n v="1"/>
    <n v="0"/>
    <n v="1"/>
    <n v="1964"/>
    <n v="0.17599999999999999"/>
    <n v="1680"/>
    <n v="327.38"/>
    <n v="550000"/>
    <n v="339.29"/>
    <n v="570000"/>
    <n v="11.910000000000025"/>
    <n v="3.637974219561374E-2"/>
    <x v="64"/>
    <x v="12"/>
    <x v="84"/>
    <n v="5"/>
    <x v="16"/>
    <x v="10"/>
  </r>
  <r>
    <n v="2877"/>
    <n v="3932272"/>
    <x v="0"/>
    <s v="RN"/>
    <s v="11512 Eagles Glen Dr"/>
    <x v="29"/>
    <n v="5"/>
    <n v="4"/>
    <n v="0"/>
    <n v="3"/>
    <n v="2"/>
    <n v="2005"/>
    <n v="0.28000000000000003"/>
    <n v="4266"/>
    <n v="328.18"/>
    <n v="1400000"/>
    <n v="392.64"/>
    <n v="1675000"/>
    <n v="64.45999999999998"/>
    <n v="0.1964166006459869"/>
    <x v="838"/>
    <x v="2062"/>
    <x v="84"/>
    <n v="9"/>
    <x v="21"/>
    <x v="102"/>
  </r>
  <r>
    <n v="2878"/>
    <n v="5462265"/>
    <x v="0"/>
    <s v="10N"/>
    <s v="2700 Nordham Dr"/>
    <x v="31"/>
    <n v="3"/>
    <n v="2"/>
    <n v="0"/>
    <n v="2"/>
    <n v="1"/>
    <n v="1975"/>
    <n v="0.19600000000000001"/>
    <n v="1472"/>
    <n v="339.67"/>
    <n v="500000"/>
    <n v="349.86"/>
    <n v="515000"/>
    <n v="10.189999999999998"/>
    <n v="2.9999705596608466E-2"/>
    <x v="31"/>
    <x v="945"/>
    <x v="84"/>
    <n v="3"/>
    <x v="3"/>
    <x v="8"/>
  </r>
  <r>
    <n v="2879"/>
    <n v="1716365"/>
    <x v="0"/>
    <s v="10N"/>
    <s v="900 Philco Dr"/>
    <x v="31"/>
    <n v="4"/>
    <n v="3"/>
    <n v="0"/>
    <n v="0"/>
    <n v="1"/>
    <n v="2012"/>
    <n v="0.26700000000000002"/>
    <n v="1689"/>
    <n v="340.44"/>
    <n v="575000"/>
    <n v="336.29"/>
    <n v="568000"/>
    <n v="-4.1499999999999773"/>
    <n v="-1.2190106920455813E-2"/>
    <x v="201"/>
    <x v="2063"/>
    <x v="84"/>
    <n v="42"/>
    <x v="84"/>
    <x v="6"/>
  </r>
  <r>
    <n v="2880"/>
    <n v="8141283"/>
    <x v="0"/>
    <n v="2"/>
    <s v="610 W Crestland Dr"/>
    <x v="12"/>
    <n v="3"/>
    <n v="2"/>
    <n v="0"/>
    <n v="0"/>
    <n v="1"/>
    <n v="1953"/>
    <n v="0.184"/>
    <n v="1474"/>
    <n v="349.39"/>
    <n v="515000"/>
    <n v="440.98"/>
    <n v="650000"/>
    <n v="91.590000000000032"/>
    <n v="0.26214259137353685"/>
    <x v="309"/>
    <x v="2064"/>
    <x v="84"/>
    <n v="4"/>
    <x v="4"/>
    <x v="54"/>
  </r>
  <r>
    <n v="2881"/>
    <n v="3411352"/>
    <x v="0"/>
    <n v="5"/>
    <s v="1126 E Richardine Ave E"/>
    <x v="21"/>
    <n v="3"/>
    <n v="3"/>
    <n v="1"/>
    <n v="1"/>
    <n v="2"/>
    <n v="2019"/>
    <n v="0.14000000000000001"/>
    <n v="2455"/>
    <n v="364.56"/>
    <n v="894990"/>
    <n v="346.23"/>
    <n v="850000"/>
    <n v="-18.329999999999984"/>
    <n v="-5.027978933508883E-2"/>
    <x v="839"/>
    <x v="2065"/>
    <x v="84"/>
    <n v="20"/>
    <x v="19"/>
    <x v="40"/>
  </r>
  <r>
    <n v="2882"/>
    <n v="2950967"/>
    <x v="0"/>
    <s v="2N"/>
    <s v="8609 Parkfield Dr"/>
    <x v="19"/>
    <n v="3"/>
    <n v="1"/>
    <n v="0"/>
    <n v="0"/>
    <n v="1"/>
    <n v="1966"/>
    <n v="0.189"/>
    <n v="900"/>
    <n v="365.56"/>
    <n v="329000"/>
    <n v="472.22"/>
    <n v="425000"/>
    <n v="106.66000000000003"/>
    <n v="0.29177152861363392"/>
    <x v="717"/>
    <x v="2066"/>
    <x v="84"/>
    <n v="3"/>
    <x v="3"/>
    <x v="66"/>
  </r>
  <r>
    <n v="2883"/>
    <n v="8347282"/>
    <x v="0"/>
    <s v="1N"/>
    <s v="12214 Scribe Dr"/>
    <x v="14"/>
    <n v="3"/>
    <n v="2"/>
    <n v="0"/>
    <n v="2"/>
    <n v="1"/>
    <n v="1978"/>
    <n v="0.20799999999999999"/>
    <n v="1335"/>
    <n v="366.29"/>
    <n v="489000"/>
    <n v="404.49"/>
    <n v="540000"/>
    <n v="38.199999999999989"/>
    <n v="0.10428895137732394"/>
    <x v="210"/>
    <x v="1437"/>
    <x v="84"/>
    <n v="3"/>
    <x v="3"/>
    <x v="15"/>
  </r>
  <r>
    <n v="2884"/>
    <n v="1365708"/>
    <x v="0"/>
    <n v="3"/>
    <s v="1907 Turtle Springs Ct"/>
    <x v="20"/>
    <n v="3"/>
    <n v="2"/>
    <n v="1"/>
    <n v="0"/>
    <n v="2"/>
    <n v="2018"/>
    <n v="0.10100000000000001"/>
    <n v="1567"/>
    <n v="405.23"/>
    <n v="635000"/>
    <n v="405.23"/>
    <n v="635000"/>
    <n v="0"/>
    <n v="0"/>
    <x v="1"/>
    <x v="1"/>
    <x v="84"/>
    <n v="0"/>
    <x v="1"/>
    <x v="1"/>
  </r>
  <r>
    <n v="2885"/>
    <n v="6016850"/>
    <x v="0"/>
    <n v="3"/>
    <s v="4021 Camacho St"/>
    <x v="20"/>
    <n v="4"/>
    <n v="3"/>
    <n v="0"/>
    <n v="2"/>
    <n v="1"/>
    <n v="2008"/>
    <n v="9.2999999999999999E-2"/>
    <n v="2075"/>
    <n v="418.8"/>
    <n v="869000"/>
    <n v="440.96"/>
    <n v="915000"/>
    <n v="22.159999999999968"/>
    <n v="5.291308500477547E-2"/>
    <x v="142"/>
    <x v="2067"/>
    <x v="84"/>
    <n v="4"/>
    <x v="3"/>
    <x v="7"/>
  </r>
  <r>
    <n v="2886"/>
    <n v="6553018"/>
    <x v="0"/>
    <s v="1B"/>
    <s v="1709 Mohle Dr"/>
    <x v="37"/>
    <n v="3"/>
    <n v="2"/>
    <n v="0"/>
    <n v="2"/>
    <n v="1"/>
    <n v="1939"/>
    <n v="0.20399999999999999"/>
    <n v="2074"/>
    <n v="433.94"/>
    <n v="900000"/>
    <n v="482.16"/>
    <n v="1000000"/>
    <n v="48.220000000000027"/>
    <n v="0.11112135318246769"/>
    <x v="20"/>
    <x v="254"/>
    <x v="84"/>
    <n v="6"/>
    <x v="32"/>
    <x v="14"/>
  </r>
  <r>
    <n v="2887"/>
    <n v="2938664"/>
    <x v="0"/>
    <n v="2"/>
    <s v="313 Blackson Ave"/>
    <x v="12"/>
    <n v="2"/>
    <n v="1"/>
    <n v="0"/>
    <n v="0"/>
    <n v="1"/>
    <n v="1948"/>
    <n v="0.17499999999999999"/>
    <n v="768"/>
    <n v="455.73"/>
    <n v="350000"/>
    <n v="501.3"/>
    <n v="385000"/>
    <n v="45.569999999999993"/>
    <n v="9.9993417154894321E-2"/>
    <x v="67"/>
    <x v="1001"/>
    <x v="84"/>
    <n v="4"/>
    <x v="4"/>
    <x v="20"/>
  </r>
  <r>
    <n v="2888"/>
    <n v="6890512"/>
    <x v="0"/>
    <n v="5"/>
    <s v="1907 Hamilton Ave"/>
    <x v="24"/>
    <n v="4"/>
    <n v="3"/>
    <n v="1"/>
    <n v="1"/>
    <n v="3"/>
    <n v="2021"/>
    <n v="0.124"/>
    <n v="2836"/>
    <n v="476.02"/>
    <n v="1350000"/>
    <n v="476.02"/>
    <n v="1350000"/>
    <n v="0"/>
    <n v="0"/>
    <x v="1"/>
    <x v="1"/>
    <x v="84"/>
    <n v="14"/>
    <x v="10"/>
    <x v="1"/>
  </r>
  <r>
    <n v="2889"/>
    <n v="8957580"/>
    <x v="0"/>
    <n v="4"/>
    <s v="4108 Wayfarer Way"/>
    <x v="34"/>
    <n v="3"/>
    <n v="3"/>
    <n v="1"/>
    <n v="2"/>
    <n v="2"/>
    <n v="2020"/>
    <n v="9.1999999999999998E-2"/>
    <n v="2853"/>
    <n v="480.66"/>
    <n v="1371318"/>
    <n v="446.9"/>
    <n v="1275000"/>
    <n v="-33.760000000000048"/>
    <n v="-7.02367577913703E-2"/>
    <x v="840"/>
    <x v="2068"/>
    <x v="84"/>
    <n v="222"/>
    <x v="207"/>
    <x v="41"/>
  </r>
  <r>
    <n v="2890"/>
    <n v="7256576"/>
    <x v="0"/>
    <n v="7"/>
    <s v="2106 Kinney Ave"/>
    <x v="26"/>
    <n v="3"/>
    <n v="2"/>
    <n v="1"/>
    <n v="1"/>
    <n v="2"/>
    <n v="2010"/>
    <n v="0.14399999999999999"/>
    <n v="2200"/>
    <n v="500"/>
    <n v="1100000"/>
    <n v="568.17999999999995"/>
    <n v="1250000"/>
    <n v="68.17999999999995"/>
    <n v="0.1363599999999999"/>
    <x v="411"/>
    <x v="1400"/>
    <x v="84"/>
    <n v="2"/>
    <x v="6"/>
    <x v="60"/>
  </r>
  <r>
    <n v="2891"/>
    <n v="4999820"/>
    <x v="0"/>
    <s v="1B"/>
    <s v="2701 Maria Anna Rd"/>
    <x v="37"/>
    <n v="5"/>
    <n v="4"/>
    <n v="0"/>
    <n v="2"/>
    <n v="2"/>
    <n v="1971"/>
    <n v="0.251"/>
    <n v="3307"/>
    <n v="544.29999999999995"/>
    <n v="1800000"/>
    <n v="544.29999999999995"/>
    <n v="1800000"/>
    <n v="0"/>
    <n v="0"/>
    <x v="1"/>
    <x v="1"/>
    <x v="84"/>
    <n v="0"/>
    <x v="1"/>
    <x v="1"/>
  </r>
  <r>
    <n v="2892"/>
    <n v="4612583"/>
    <x v="0"/>
    <n v="5"/>
    <s v="802 Maude St"/>
    <x v="24"/>
    <n v="2"/>
    <n v="1"/>
    <n v="0"/>
    <n v="1"/>
    <n v="1"/>
    <n v="1949"/>
    <n v="0.14499999999999999"/>
    <n v="808"/>
    <n v="680.69"/>
    <n v="550000"/>
    <n v="637.38"/>
    <n v="515000"/>
    <n v="-43.310000000000059"/>
    <n v="-6.3626614170914891E-2"/>
    <x v="126"/>
    <x v="2069"/>
    <x v="84"/>
    <n v="14"/>
    <x v="27"/>
    <x v="36"/>
  </r>
  <r>
    <n v="2893"/>
    <n v="4205029"/>
    <x v="0"/>
    <s v="1B"/>
    <s v="34 Margranita Cres"/>
    <x v="37"/>
    <n v="4"/>
    <n v="3"/>
    <n v="0"/>
    <n v="2"/>
    <n v="2"/>
    <n v="2016"/>
    <n v="0.14699999999999999"/>
    <n v="2352"/>
    <n v="695.1"/>
    <n v="1634872"/>
    <n v="680.27"/>
    <n v="1600000"/>
    <n v="-14.830000000000041"/>
    <n v="-2.1335059703639823E-2"/>
    <x v="841"/>
    <x v="2070"/>
    <x v="84"/>
    <n v="0"/>
    <x v="1"/>
    <x v="36"/>
  </r>
  <r>
    <n v="2894"/>
    <n v="2662898"/>
    <x v="0"/>
    <n v="6"/>
    <s v="2610 Oak Crest Ave"/>
    <x v="26"/>
    <n v="2"/>
    <n v="1"/>
    <n v="0"/>
    <n v="2"/>
    <n v="1"/>
    <n v="1948"/>
    <n v="0.18"/>
    <n v="660"/>
    <n v="1439.39"/>
    <n v="950000"/>
    <n v="1269.7"/>
    <n v="838000"/>
    <n v="-169.69000000000005"/>
    <n v="-0.11789021738375287"/>
    <x v="842"/>
    <x v="2071"/>
    <x v="84"/>
    <n v="87"/>
    <x v="81"/>
    <x v="61"/>
  </r>
  <r>
    <n v="2895"/>
    <n v="9929494"/>
    <x v="0"/>
    <s v="LS"/>
    <s v="14904 Swallow Tailed Kite"/>
    <x v="11"/>
    <n v="4"/>
    <n v="3"/>
    <n v="1"/>
    <n v="3"/>
    <n v="2"/>
    <n v="2010"/>
    <n v="0.31900000000000001"/>
    <n v="3974"/>
    <n v="160.80000000000001"/>
    <n v="639000"/>
    <n v="169.22"/>
    <n v="672500"/>
    <n v="8.4199999999999875"/>
    <n v="5.2363184079601909E-2"/>
    <x v="843"/>
    <x v="2072"/>
    <x v="85"/>
    <n v="12"/>
    <x v="10"/>
    <x v="20"/>
  </r>
  <r>
    <n v="2896"/>
    <n v="5756063"/>
    <x v="0"/>
    <s v="SC"/>
    <s v="11008 Players Path"/>
    <x v="35"/>
    <n v="4"/>
    <n v="3"/>
    <n v="0"/>
    <n v="3"/>
    <n v="2"/>
    <n v="2017"/>
    <n v="0.17199999999999999"/>
    <n v="2279"/>
    <n v="179.9"/>
    <n v="410000"/>
    <n v="197.46"/>
    <n v="450000"/>
    <n v="17.560000000000002"/>
    <n v="9.7609783212896067E-2"/>
    <x v="26"/>
    <x v="2073"/>
    <x v="85"/>
    <n v="5"/>
    <x v="16"/>
    <x v="2"/>
  </r>
  <r>
    <n v="2897"/>
    <n v="2933748"/>
    <x v="0"/>
    <s v="NW"/>
    <s v="11500 Tibee Dr"/>
    <x v="2"/>
    <n v="5"/>
    <n v="4"/>
    <n v="0"/>
    <n v="2"/>
    <n v="2"/>
    <n v="2001"/>
    <n v="0.152"/>
    <n v="3327"/>
    <n v="187.86"/>
    <n v="625000"/>
    <n v="210.4"/>
    <n v="700000"/>
    <n v="22.539999999999992"/>
    <n v="0.11998296603853929"/>
    <x v="116"/>
    <x v="569"/>
    <x v="85"/>
    <n v="3"/>
    <x v="3"/>
    <x v="23"/>
  </r>
  <r>
    <n v="2898"/>
    <n v="2401501"/>
    <x v="0"/>
    <s v="10S"/>
    <s v="8928 Frock Ct"/>
    <x v="9"/>
    <n v="3"/>
    <n v="2"/>
    <n v="1"/>
    <n v="2"/>
    <n v="2"/>
    <n v="2001"/>
    <n v="0.19600000000000001"/>
    <n v="1875"/>
    <n v="200"/>
    <n v="375000"/>
    <n v="241.87"/>
    <n v="453500"/>
    <n v="41.870000000000005"/>
    <n v="0.20935000000000004"/>
    <x v="844"/>
    <x v="2074"/>
    <x v="85"/>
    <n v="4"/>
    <x v="4"/>
    <x v="5"/>
  </r>
  <r>
    <n v="2899"/>
    <n v="1430319"/>
    <x v="0"/>
    <s v="LS"/>
    <s v="210 Fairdale Cv"/>
    <x v="11"/>
    <n v="4"/>
    <n v="3"/>
    <n v="1"/>
    <n v="3"/>
    <n v="1"/>
    <n v="2020"/>
    <n v="0.32"/>
    <n v="3435"/>
    <n v="203.78"/>
    <n v="699990"/>
    <n v="205.24"/>
    <n v="705000"/>
    <n v="1.460000000000008"/>
    <n v="7.1645892629306502E-3"/>
    <x v="845"/>
    <x v="2075"/>
    <x v="85"/>
    <n v="63"/>
    <x v="26"/>
    <x v="12"/>
  </r>
  <r>
    <n v="2900"/>
    <n v="9247725"/>
    <x v="0"/>
    <s v="W"/>
    <s v="7112 Covered Bridge Dr"/>
    <x v="30"/>
    <n v="4"/>
    <n v="4"/>
    <n v="0"/>
    <n v="2"/>
    <n v="2"/>
    <n v="2002"/>
    <n v="0.27600000000000002"/>
    <n v="3837"/>
    <n v="204.59"/>
    <n v="785000"/>
    <n v="237.16"/>
    <n v="910000"/>
    <n v="32.569999999999993"/>
    <n v="0.15919644166381541"/>
    <x v="517"/>
    <x v="2076"/>
    <x v="85"/>
    <n v="3"/>
    <x v="6"/>
    <x v="68"/>
  </r>
  <r>
    <n v="2901"/>
    <n v="3975375"/>
    <x v="0"/>
    <s v="RRW"/>
    <s v="14501 Olive Hill Dr"/>
    <x v="27"/>
    <n v="5"/>
    <n v="4"/>
    <n v="0"/>
    <n v="2"/>
    <n v="2"/>
    <n v="1998"/>
    <n v="0.20399999999999999"/>
    <n v="3632"/>
    <n v="213.38"/>
    <n v="775000"/>
    <n v="227.15"/>
    <n v="825000"/>
    <n v="13.77000000000001"/>
    <n v="6.4532758459087125E-2"/>
    <x v="114"/>
    <x v="915"/>
    <x v="85"/>
    <n v="0"/>
    <x v="1"/>
    <x v="15"/>
  </r>
  <r>
    <n v="2902"/>
    <n v="9095552"/>
    <x v="0"/>
    <s v="NW"/>
    <s v="13303 Montaque Cv"/>
    <x v="3"/>
    <n v="3"/>
    <n v="2"/>
    <n v="1"/>
    <n v="2"/>
    <n v="2"/>
    <n v="1991"/>
    <n v="0.16500000000000001"/>
    <n v="2492"/>
    <n v="220.71"/>
    <n v="550000"/>
    <n v="253.21"/>
    <n v="631000"/>
    <n v="32.5"/>
    <n v="0.14725205020162202"/>
    <x v="316"/>
    <x v="2077"/>
    <x v="85"/>
    <n v="6"/>
    <x v="4"/>
    <x v="5"/>
  </r>
  <r>
    <n v="2903"/>
    <n v="3740223"/>
    <x v="0"/>
    <n v="5"/>
    <s v="1202 Perez St"/>
    <x v="21"/>
    <n v="3"/>
    <n v="1"/>
    <n v="0"/>
    <n v="0"/>
    <n v="1"/>
    <n v="1945"/>
    <n v="0.156"/>
    <n v="1309"/>
    <n v="229.18"/>
    <n v="300000"/>
    <n v="278.83999999999997"/>
    <n v="365000"/>
    <n v="49.659999999999968"/>
    <n v="0.21668557465747432"/>
    <x v="192"/>
    <x v="968"/>
    <x v="85"/>
    <n v="0"/>
    <x v="1"/>
    <x v="44"/>
  </r>
  <r>
    <n v="2904"/>
    <n v="3529770"/>
    <x v="0"/>
    <s v="SWE"/>
    <s v="10100 Dobbin Dr"/>
    <x v="9"/>
    <n v="3"/>
    <n v="2"/>
    <n v="0"/>
    <n v="2"/>
    <n v="1"/>
    <n v="1974"/>
    <n v="0.59"/>
    <n v="2052"/>
    <n v="231.48"/>
    <n v="475000"/>
    <n v="233.92"/>
    <n v="480000"/>
    <n v="2.4399999999999977"/>
    <n v="1.0540867461551745E-2"/>
    <x v="15"/>
    <x v="179"/>
    <x v="85"/>
    <n v="7"/>
    <x v="11"/>
    <x v="12"/>
  </r>
  <r>
    <n v="2905"/>
    <n v="2499316"/>
    <x v="0"/>
    <s v="LS"/>
    <s v="3242 Brass Buttons Trl"/>
    <x v="16"/>
    <n v="3"/>
    <n v="2"/>
    <n v="1"/>
    <n v="1"/>
    <n v="2"/>
    <n v="2001"/>
    <n v="0.185"/>
    <n v="1616"/>
    <n v="238.24"/>
    <n v="385000"/>
    <n v="278.47000000000003"/>
    <n v="450000"/>
    <n v="40.230000000000018"/>
    <n v="0.16886333109469451"/>
    <x v="192"/>
    <x v="2078"/>
    <x v="85"/>
    <n v="3"/>
    <x v="3"/>
    <x v="44"/>
  </r>
  <r>
    <n v="2906"/>
    <n v="4293053"/>
    <x v="0"/>
    <s v="RN"/>
    <s v="12828 Appaloosa Chase Dr"/>
    <x v="29"/>
    <n v="3"/>
    <n v="2"/>
    <n v="0"/>
    <n v="2"/>
    <n v="2"/>
    <n v="2005"/>
    <n v="0.14399999999999999"/>
    <n v="2413"/>
    <n v="239.12"/>
    <n v="577000"/>
    <n v="254.87"/>
    <n v="615000"/>
    <n v="15.75"/>
    <n v="6.586651053864169E-2"/>
    <x v="14"/>
    <x v="2079"/>
    <x v="85"/>
    <n v="3"/>
    <x v="3"/>
    <x v="2"/>
  </r>
  <r>
    <n v="2907"/>
    <n v="2978739"/>
    <x v="0"/>
    <s v="RN"/>
    <s v="4101 Love Bird Ln"/>
    <x v="39"/>
    <n v="3"/>
    <n v="2"/>
    <n v="1"/>
    <n v="2"/>
    <n v="2"/>
    <n v="1995"/>
    <n v="0.376"/>
    <n v="3016"/>
    <n v="240.38"/>
    <n v="725000"/>
    <n v="275.2"/>
    <n v="830000"/>
    <n v="34.819999999999993"/>
    <n v="0.14485398119643894"/>
    <x v="562"/>
    <x v="2080"/>
    <x v="85"/>
    <n v="4"/>
    <x v="4"/>
    <x v="67"/>
  </r>
  <r>
    <n v="2908"/>
    <n v="6360032"/>
    <x v="0"/>
    <s v="SWE"/>
    <s v="12717 Black Hills Dr"/>
    <x v="9"/>
    <n v="3"/>
    <n v="2"/>
    <n v="0"/>
    <n v="2"/>
    <n v="1"/>
    <n v="2014"/>
    <n v="0.16"/>
    <n v="1866"/>
    <n v="241.16"/>
    <n v="450000"/>
    <n v="262.58999999999997"/>
    <n v="490000"/>
    <n v="21.429999999999978"/>
    <n v="8.8862166196715789E-2"/>
    <x v="26"/>
    <x v="1223"/>
    <x v="85"/>
    <n v="4"/>
    <x v="4"/>
    <x v="2"/>
  </r>
  <r>
    <n v="2909"/>
    <n v="8551406"/>
    <x v="0"/>
    <s v="SWW"/>
    <s v="7112 Quimper Ln"/>
    <x v="15"/>
    <n v="3"/>
    <n v="2"/>
    <n v="0"/>
    <n v="2"/>
    <n v="1"/>
    <n v="1997"/>
    <n v="0.157"/>
    <n v="2153"/>
    <n v="241.52"/>
    <n v="520000"/>
    <n v="290.29000000000002"/>
    <n v="625000"/>
    <n v="48.77000000000001"/>
    <n v="0.20192944683670092"/>
    <x v="562"/>
    <x v="2081"/>
    <x v="85"/>
    <n v="5"/>
    <x v="16"/>
    <x v="67"/>
  </r>
  <r>
    <n v="2910"/>
    <n v="8137987"/>
    <x v="0"/>
    <s v="N"/>
    <s v="16009 Windroot St"/>
    <x v="5"/>
    <n v="3"/>
    <n v="2"/>
    <n v="1"/>
    <n v="2"/>
    <n v="2"/>
    <n v="2019"/>
    <n v="9.6000000000000002E-2"/>
    <n v="1645"/>
    <n v="252.22"/>
    <n v="414900"/>
    <n v="258.36"/>
    <n v="425000"/>
    <n v="6.1400000000000148"/>
    <n v="2.4343826817857486E-2"/>
    <x v="103"/>
    <x v="2082"/>
    <x v="85"/>
    <n v="5"/>
    <x v="16"/>
    <x v="4"/>
  </r>
  <r>
    <n v="2911"/>
    <n v="7442715"/>
    <x v="0"/>
    <s v="1N"/>
    <s v="11504 Shakespearean Way"/>
    <x v="14"/>
    <n v="4"/>
    <n v="2"/>
    <n v="1"/>
    <n v="2"/>
    <n v="1"/>
    <n v="1977"/>
    <n v="0.316"/>
    <n v="1896"/>
    <n v="261.60000000000002"/>
    <n v="496000"/>
    <n v="358.12"/>
    <n v="679000"/>
    <n v="96.519999999999982"/>
    <n v="0.36896024464831795"/>
    <x v="800"/>
    <x v="2083"/>
    <x v="85"/>
    <n v="3"/>
    <x v="3"/>
    <x v="88"/>
  </r>
  <r>
    <n v="2912"/>
    <n v="1394864"/>
    <x v="0"/>
    <s v="NE"/>
    <s v="908 Berrywood Dr"/>
    <x v="10"/>
    <n v="3"/>
    <n v="2"/>
    <n v="0"/>
    <n v="2"/>
    <n v="1"/>
    <n v="1962"/>
    <n v="0.223"/>
    <n v="1543"/>
    <n v="278.68"/>
    <n v="430000"/>
    <n v="268.95999999999998"/>
    <n v="415000"/>
    <n v="-9.7200000000000273"/>
    <n v="-3.4878713937132294E-2"/>
    <x v="25"/>
    <x v="2084"/>
    <x v="85"/>
    <n v="10"/>
    <x v="28"/>
    <x v="17"/>
  </r>
  <r>
    <n v="2913"/>
    <n v="2800556"/>
    <x v="0"/>
    <s v="HD"/>
    <s v="143 Riva Ridge Pl"/>
    <x v="7"/>
    <n v="4"/>
    <n v="3"/>
    <n v="1"/>
    <n v="3"/>
    <n v="1"/>
    <n v="2020"/>
    <n v="1.81"/>
    <n v="3173"/>
    <n v="285.04000000000002"/>
    <n v="904430"/>
    <n v="288.29000000000002"/>
    <n v="914755"/>
    <n v="3.25"/>
    <n v="1.1401908504069604E-2"/>
    <x v="846"/>
    <x v="2085"/>
    <x v="85"/>
    <n v="84"/>
    <x v="139"/>
    <x v="4"/>
  </r>
  <r>
    <n v="2914"/>
    <n v="1431987"/>
    <x v="0"/>
    <s v="NW"/>
    <s v="10001 Liriope Cv"/>
    <x v="18"/>
    <n v="4"/>
    <n v="2"/>
    <n v="1"/>
    <n v="2"/>
    <n v="1"/>
    <n v="1998"/>
    <n v="0.30499999999999999"/>
    <n v="2969"/>
    <n v="286.26"/>
    <n v="849900"/>
    <n v="309.87"/>
    <n v="920000"/>
    <n v="23.610000000000014"/>
    <n v="8.2477468036051188E-2"/>
    <x v="416"/>
    <x v="2086"/>
    <x v="85"/>
    <n v="1"/>
    <x v="5"/>
    <x v="21"/>
  </r>
  <r>
    <n v="2915"/>
    <n v="2698441"/>
    <x v="0"/>
    <s v="RN"/>
    <s v="12912 Luna Montana Way S"/>
    <x v="29"/>
    <n v="3"/>
    <n v="3"/>
    <n v="0"/>
    <n v="2"/>
    <n v="1"/>
    <n v="2011"/>
    <n v="0.13900000000000001"/>
    <n v="2933"/>
    <n v="288.10000000000002"/>
    <n v="845000"/>
    <n v="288.10000000000002"/>
    <n v="845000"/>
    <n v="0"/>
    <n v="0"/>
    <x v="1"/>
    <x v="1"/>
    <x v="85"/>
    <n v="14"/>
    <x v="27"/>
    <x v="1"/>
  </r>
  <r>
    <n v="2916"/>
    <n v="7143374"/>
    <x v="0"/>
    <s v="LS"/>
    <s v="17200 Raynham Hill Dr"/>
    <x v="11"/>
    <n v="3"/>
    <n v="3"/>
    <n v="1"/>
    <n v="3"/>
    <n v="2"/>
    <n v="1999"/>
    <n v="1.0029999999999999"/>
    <n v="2818"/>
    <n v="301.63"/>
    <n v="849999"/>
    <n v="301.63"/>
    <n v="850000"/>
    <n v="0"/>
    <n v="0"/>
    <x v="424"/>
    <x v="2087"/>
    <x v="85"/>
    <n v="9"/>
    <x v="21"/>
    <x v="1"/>
  </r>
  <r>
    <n v="2917"/>
    <n v="9713678"/>
    <x v="0"/>
    <s v="10S"/>
    <s v="4406 Manzanillo Dr"/>
    <x v="15"/>
    <n v="3"/>
    <n v="2"/>
    <n v="0"/>
    <n v="2"/>
    <n v="1"/>
    <n v="1985"/>
    <n v="0"/>
    <n v="1394"/>
    <n v="304.88"/>
    <n v="425000"/>
    <n v="383.07"/>
    <n v="534000"/>
    <n v="78.19"/>
    <n v="0.25646155864602466"/>
    <x v="656"/>
    <x v="2088"/>
    <x v="85"/>
    <n v="6"/>
    <x v="16"/>
    <x v="63"/>
  </r>
  <r>
    <n v="2918"/>
    <n v="3180708"/>
    <x v="0"/>
    <s v="SWW"/>
    <s v="9131 Edwardson Ln"/>
    <x v="15"/>
    <n v="3"/>
    <n v="2"/>
    <n v="0"/>
    <n v="2"/>
    <n v="1"/>
    <n v="1994"/>
    <n v="0.185"/>
    <n v="1603"/>
    <n v="327.51"/>
    <n v="525000"/>
    <n v="386.77"/>
    <n v="620000"/>
    <n v="59.259999999999991"/>
    <n v="0.18094103996824523"/>
    <x v="687"/>
    <x v="2089"/>
    <x v="85"/>
    <n v="3"/>
    <x v="3"/>
    <x v="66"/>
  </r>
  <r>
    <n v="2919"/>
    <n v="2952143"/>
    <x v="0"/>
    <s v="10S"/>
    <s v="7003 Woodhue Dr #A"/>
    <x v="31"/>
    <n v="2"/>
    <n v="1"/>
    <n v="1"/>
    <n v="0"/>
    <n v="2"/>
    <n v="1982"/>
    <n v="0.16800000000000001"/>
    <n v="1046"/>
    <n v="339.39"/>
    <n v="355000"/>
    <n v="339.39"/>
    <n v="355000"/>
    <n v="0"/>
    <n v="0"/>
    <x v="1"/>
    <x v="1"/>
    <x v="85"/>
    <n v="6"/>
    <x v="16"/>
    <x v="1"/>
  </r>
  <r>
    <n v="2920"/>
    <n v="5034648"/>
    <x v="0"/>
    <s v="10N"/>
    <s v="606 Colonial Park Blvd"/>
    <x v="31"/>
    <n v="3"/>
    <n v="2"/>
    <n v="0"/>
    <n v="2"/>
    <n v="1"/>
    <n v="2005"/>
    <n v="0.13300000000000001"/>
    <n v="1206"/>
    <n v="348.26"/>
    <n v="420000"/>
    <n v="407.96"/>
    <n v="492000"/>
    <n v="59.699999999999989"/>
    <n v="0.17142364899787513"/>
    <x v="446"/>
    <x v="2090"/>
    <x v="85"/>
    <n v="4"/>
    <x v="4"/>
    <x v="21"/>
  </r>
  <r>
    <n v="2921"/>
    <n v="2320785"/>
    <x v="0"/>
    <n v="3"/>
    <s v="5220 Basswood Ln"/>
    <x v="20"/>
    <n v="3"/>
    <n v="2"/>
    <n v="0"/>
    <n v="1"/>
    <n v="1"/>
    <n v="1966"/>
    <n v="0.18099999999999999"/>
    <n v="1228"/>
    <n v="386.81"/>
    <n v="475000"/>
    <n v="386.81"/>
    <n v="475000"/>
    <n v="0"/>
    <n v="0"/>
    <x v="1"/>
    <x v="1"/>
    <x v="85"/>
    <n v="4"/>
    <x v="4"/>
    <x v="1"/>
  </r>
  <r>
    <n v="2922"/>
    <n v="2886522"/>
    <x v="0"/>
    <s v="LS"/>
    <s v="2627 Geronimo Trl"/>
    <x v="16"/>
    <n v="2"/>
    <n v="2"/>
    <n v="0"/>
    <n v="0"/>
    <n v="1"/>
    <n v="2002"/>
    <n v="0.627"/>
    <n v="912"/>
    <n v="444.08"/>
    <n v="405000"/>
    <n v="441.89"/>
    <n v="403000"/>
    <n v="-2.1899999999999977"/>
    <n v="-4.9315438659700908E-3"/>
    <x v="59"/>
    <x v="2091"/>
    <x v="85"/>
    <n v="0"/>
    <x v="1"/>
    <x v="1"/>
  </r>
  <r>
    <n v="2923"/>
    <n v="9963798"/>
    <x v="0"/>
    <s v="UT"/>
    <s v="3013 West Ave"/>
    <x v="32"/>
    <n v="3"/>
    <n v="1"/>
    <n v="0"/>
    <n v="2"/>
    <n v="1"/>
    <n v="1926"/>
    <n v="0.15"/>
    <n v="1134"/>
    <n v="485.01"/>
    <n v="550000"/>
    <n v="529.1"/>
    <n v="600000"/>
    <n v="44.090000000000032"/>
    <n v="9.0905342157893712E-2"/>
    <x v="114"/>
    <x v="1305"/>
    <x v="85"/>
    <n v="5"/>
    <x v="4"/>
    <x v="15"/>
  </r>
  <r>
    <n v="2924"/>
    <n v="1824810"/>
    <x v="0"/>
    <n v="6"/>
    <s v="810 Christopher St"/>
    <x v="26"/>
    <n v="4"/>
    <n v="2"/>
    <n v="1"/>
    <n v="2"/>
    <n v="2"/>
    <n v="2010"/>
    <n v="0.13800000000000001"/>
    <n v="2497"/>
    <n v="640.77"/>
    <n v="1599999"/>
    <n v="637.57000000000005"/>
    <n v="1592000"/>
    <n v="-3.1999999999999318"/>
    <n v="-4.9939916038515093E-3"/>
    <x v="847"/>
    <x v="2092"/>
    <x v="85"/>
    <n v="82"/>
    <x v="170"/>
    <x v="0"/>
  </r>
  <r>
    <n v="2925"/>
    <n v="3425869"/>
    <x v="0"/>
    <s v="8E"/>
    <s v="4917 Timberline Dr"/>
    <x v="23"/>
    <n v="3"/>
    <n v="2"/>
    <n v="0"/>
    <n v="0"/>
    <n v="1"/>
    <n v="1968"/>
    <n v="0.434"/>
    <n v="1740"/>
    <n v="1063.22"/>
    <n v="1850000"/>
    <n v="1048.8499999999999"/>
    <n v="1825000"/>
    <n v="-14.370000000000118"/>
    <n v="-1.3515547111604482E-2"/>
    <x v="82"/>
    <x v="2093"/>
    <x v="85"/>
    <n v="0"/>
    <x v="1"/>
    <x v="33"/>
  </r>
  <r>
    <n v="2926"/>
    <n v="6772977"/>
    <x v="0"/>
    <s v="NE"/>
    <s v="11224 Dunlop Ter"/>
    <x v="28"/>
    <n v="4"/>
    <n v="2"/>
    <n v="1"/>
    <n v="2"/>
    <n v="2"/>
    <n v="2015"/>
    <n v="0.11899999999999999"/>
    <n v="2873"/>
    <n v="125.65"/>
    <n v="361000"/>
    <n v="160.06"/>
    <n v="459840"/>
    <n v="34.409999999999997"/>
    <n v="0.27385594906486266"/>
    <x v="848"/>
    <x v="2094"/>
    <x v="86"/>
    <n v="3"/>
    <x v="3"/>
    <x v="14"/>
  </r>
  <r>
    <n v="2927"/>
    <n v="7434272"/>
    <x v="0"/>
    <s v="NE"/>
    <s v="11025 Boundless Valley Dr"/>
    <x v="28"/>
    <n v="4"/>
    <n v="2"/>
    <n v="1"/>
    <n v="2"/>
    <n v="2"/>
    <n v="2009"/>
    <n v="0.13200000000000001"/>
    <n v="2009"/>
    <n v="149.28"/>
    <n v="299900"/>
    <n v="188.15"/>
    <n v="378000"/>
    <n v="38.870000000000005"/>
    <n v="0.26038317256162918"/>
    <x v="849"/>
    <x v="2095"/>
    <x v="86"/>
    <n v="7"/>
    <x v="11"/>
    <x v="5"/>
  </r>
  <r>
    <n v="2928"/>
    <n v="2291855"/>
    <x v="0"/>
    <n v="11"/>
    <s v="1405 Melissa Oaks Ln"/>
    <x v="8"/>
    <n v="4"/>
    <n v="2"/>
    <n v="0"/>
    <n v="2"/>
    <n v="1"/>
    <n v="2005"/>
    <n v="0.27800000000000002"/>
    <n v="1966"/>
    <n v="190.74"/>
    <n v="375000"/>
    <n v="203.46"/>
    <n v="400000"/>
    <n v="12.719999999999999"/>
    <n v="6.668763762189367E-2"/>
    <x v="50"/>
    <x v="176"/>
    <x v="86"/>
    <n v="2"/>
    <x v="6"/>
    <x v="19"/>
  </r>
  <r>
    <n v="2929"/>
    <n v="1587142"/>
    <x v="0"/>
    <s v="NE"/>
    <s v="9715 Hansford Dr"/>
    <x v="10"/>
    <n v="4"/>
    <n v="2"/>
    <n v="0"/>
    <n v="2"/>
    <n v="1"/>
    <n v="1970"/>
    <n v="0.17899999999999999"/>
    <n v="1288"/>
    <n v="194.02"/>
    <n v="249900"/>
    <n v="283.39"/>
    <n v="365000"/>
    <n v="89.369999999999976"/>
    <n v="0.46062261622513129"/>
    <x v="565"/>
    <x v="2096"/>
    <x v="86"/>
    <n v="4"/>
    <x v="4"/>
    <x v="49"/>
  </r>
  <r>
    <n v="2930"/>
    <n v="7216699"/>
    <x v="0"/>
    <s v="RRW"/>
    <s v="16116 Braesgate Dr"/>
    <x v="27"/>
    <n v="4"/>
    <n v="3"/>
    <n v="0"/>
    <n v="2"/>
    <n v="1"/>
    <n v="1998"/>
    <n v="0.19"/>
    <n v="3030"/>
    <n v="198.02"/>
    <n v="600000"/>
    <n v="196.4"/>
    <n v="595100"/>
    <n v="-1.6200000000000045"/>
    <n v="-8.1809918190082036E-3"/>
    <x v="137"/>
    <x v="2097"/>
    <x v="86"/>
    <n v="13"/>
    <x v="30"/>
    <x v="6"/>
  </r>
  <r>
    <n v="2931"/>
    <n v="9467722"/>
    <x v="0"/>
    <s v="LS"/>
    <s v="8813 Ambrosia Dr"/>
    <x v="11"/>
    <n v="5"/>
    <n v="4"/>
    <n v="0"/>
    <n v="3"/>
    <n v="2"/>
    <n v="2013"/>
    <n v="0.23300000000000001"/>
    <n v="3646"/>
    <n v="198.85"/>
    <n v="725000"/>
    <n v="226.82"/>
    <n v="827000"/>
    <n v="27.97"/>
    <n v="0.14065878803117929"/>
    <x v="850"/>
    <x v="2098"/>
    <x v="86"/>
    <n v="4"/>
    <x v="4"/>
    <x v="14"/>
  </r>
  <r>
    <n v="2932"/>
    <n v="6429278"/>
    <x v="0"/>
    <n v="11"/>
    <s v="5013 Ingersoll Ln"/>
    <x v="8"/>
    <n v="3"/>
    <n v="2"/>
    <n v="1"/>
    <n v="2"/>
    <n v="2"/>
    <n v="2015"/>
    <n v="0.107"/>
    <n v="1847"/>
    <n v="200.32"/>
    <n v="369995"/>
    <n v="221.98"/>
    <n v="410000"/>
    <n v="21.659999999999997"/>
    <n v="0.10812699680511181"/>
    <x v="851"/>
    <x v="2099"/>
    <x v="86"/>
    <n v="3"/>
    <x v="3"/>
    <x v="2"/>
  </r>
  <r>
    <n v="2933"/>
    <n v="4665554"/>
    <x v="0"/>
    <s v="LS"/>
    <s v="213 Bellagio Dr"/>
    <x v="16"/>
    <n v="5"/>
    <n v="4"/>
    <n v="0"/>
    <n v="3"/>
    <n v="2"/>
    <n v="2009"/>
    <n v="0.19"/>
    <n v="3254"/>
    <n v="215.12"/>
    <n v="700000"/>
    <n v="210"/>
    <n v="683340"/>
    <n v="-5.1200000000000045"/>
    <n v="-2.3800669393826721E-2"/>
    <x v="852"/>
    <x v="2100"/>
    <x v="86"/>
    <n v="4"/>
    <x v="3"/>
    <x v="17"/>
  </r>
  <r>
    <n v="2934"/>
    <n v="1283633"/>
    <x v="0"/>
    <s v="RN"/>
    <s v="2509 Lipizzan Dr"/>
    <x v="29"/>
    <n v="4"/>
    <n v="3"/>
    <n v="1"/>
    <n v="3"/>
    <n v="2"/>
    <n v="2005"/>
    <n v="0.22800000000000001"/>
    <n v="3827"/>
    <n v="215.57"/>
    <n v="825000"/>
    <n v="241.7"/>
    <n v="925000"/>
    <n v="26.129999999999995"/>
    <n v="0.12121352692860786"/>
    <x v="20"/>
    <x v="23"/>
    <x v="86"/>
    <n v="2"/>
    <x v="6"/>
    <x v="14"/>
  </r>
  <r>
    <n v="2935"/>
    <n v="7895524"/>
    <x v="0"/>
    <n v="11"/>
    <s v="4702 Pewter Ln"/>
    <x v="8"/>
    <n v="3"/>
    <n v="2"/>
    <n v="0"/>
    <n v="2"/>
    <n v="1"/>
    <n v="1977"/>
    <n v="0.17199999999999999"/>
    <n v="1818"/>
    <n v="217.27"/>
    <n v="395000"/>
    <n v="280.52999999999997"/>
    <n v="510000"/>
    <n v="63.259999999999962"/>
    <n v="0.29115846642426457"/>
    <x v="582"/>
    <x v="2101"/>
    <x v="86"/>
    <n v="5"/>
    <x v="4"/>
    <x v="49"/>
  </r>
  <r>
    <n v="2936"/>
    <n v="9880500"/>
    <x v="0"/>
    <n v="3"/>
    <s v="6104 Reicher Dr"/>
    <x v="20"/>
    <n v="5"/>
    <n v="2"/>
    <n v="1"/>
    <n v="2"/>
    <n v="2"/>
    <n v="1975"/>
    <n v="0.26500000000000001"/>
    <n v="1984"/>
    <n v="219.25"/>
    <n v="435000"/>
    <n v="219.25"/>
    <n v="435000"/>
    <n v="0"/>
    <n v="0"/>
    <x v="1"/>
    <x v="1"/>
    <x v="86"/>
    <n v="617"/>
    <x v="208"/>
    <x v="1"/>
  </r>
  <r>
    <n v="2937"/>
    <n v="8456311"/>
    <x v="0"/>
    <s v="SWW"/>
    <s v="5602 Kayview Dr"/>
    <x v="15"/>
    <n v="3"/>
    <n v="2"/>
    <n v="0"/>
    <n v="2"/>
    <n v="1"/>
    <n v="1997"/>
    <n v="0.17899999999999999"/>
    <n v="1781"/>
    <n v="221.79"/>
    <n v="395000"/>
    <n v="277.93"/>
    <n v="495000"/>
    <n v="56.140000000000015"/>
    <n v="0.25312232291807574"/>
    <x v="20"/>
    <x v="2102"/>
    <x v="86"/>
    <n v="4"/>
    <x v="4"/>
    <x v="14"/>
  </r>
  <r>
    <n v="2938"/>
    <n v="1894930"/>
    <x v="0"/>
    <s v="3E"/>
    <s v="7324 Colony Park Dr"/>
    <x v="1"/>
    <n v="3"/>
    <n v="2"/>
    <n v="0"/>
    <n v="2"/>
    <n v="1"/>
    <n v="2000"/>
    <n v="0.156"/>
    <n v="1335"/>
    <n v="224.64"/>
    <n v="299900"/>
    <n v="253.18"/>
    <n v="338000"/>
    <n v="28.54000000000002"/>
    <n v="0.12704772079772089"/>
    <x v="322"/>
    <x v="2103"/>
    <x v="86"/>
    <n v="4"/>
    <x v="4"/>
    <x v="2"/>
  </r>
  <r>
    <n v="2939"/>
    <n v="6591329"/>
    <x v="0"/>
    <s v="SWE"/>
    <s v="1309 Zacharys Way"/>
    <x v="9"/>
    <n v="3"/>
    <n v="2"/>
    <n v="0"/>
    <n v="2"/>
    <n v="1"/>
    <n v="2011"/>
    <n v="0.11899999999999999"/>
    <n v="1537"/>
    <n v="227.72"/>
    <n v="350000"/>
    <n v="243.98"/>
    <n v="375000"/>
    <n v="16.259999999999991"/>
    <n v="7.1403477955383765E-2"/>
    <x v="50"/>
    <x v="165"/>
    <x v="86"/>
    <n v="6"/>
    <x v="4"/>
    <x v="19"/>
  </r>
  <r>
    <n v="2940"/>
    <n v="5460277"/>
    <x v="0"/>
    <n v="11"/>
    <s v="4410 Magin Meadow Dr"/>
    <x v="8"/>
    <n v="3"/>
    <n v="2"/>
    <n v="0"/>
    <n v="1"/>
    <n v="1"/>
    <n v="2005"/>
    <n v="8.7999999999999995E-2"/>
    <n v="1123"/>
    <n v="235.98"/>
    <n v="265000"/>
    <n v="279.16000000000003"/>
    <n v="313500"/>
    <n v="43.180000000000035"/>
    <n v="0.18298160861089938"/>
    <x v="368"/>
    <x v="2104"/>
    <x v="86"/>
    <n v="4"/>
    <x v="4"/>
    <x v="15"/>
  </r>
  <r>
    <n v="2941"/>
    <n v="5802268"/>
    <x v="0"/>
    <s v="NW"/>
    <s v="10614 Spicewood Pkwy"/>
    <x v="18"/>
    <n v="3"/>
    <n v="2"/>
    <n v="0"/>
    <n v="2"/>
    <n v="2"/>
    <n v="1976"/>
    <n v="0.32200000000000001"/>
    <n v="2168"/>
    <n v="253.69"/>
    <n v="550000"/>
    <n v="323.8"/>
    <n v="702000"/>
    <n v="70.110000000000014"/>
    <n v="0.27636091292522375"/>
    <x v="787"/>
    <x v="2105"/>
    <x v="86"/>
    <n v="3"/>
    <x v="3"/>
    <x v="60"/>
  </r>
  <r>
    <n v="2942"/>
    <n v="2560343"/>
    <x v="0"/>
    <s v="SWW"/>
    <s v="6137 Oliver Loving Trl"/>
    <x v="15"/>
    <n v="3"/>
    <n v="2"/>
    <n v="0"/>
    <n v="2"/>
    <n v="1"/>
    <n v="1989"/>
    <n v="0.16700000000000001"/>
    <n v="1932"/>
    <n v="258.27999999999997"/>
    <n v="499000"/>
    <n v="310.56"/>
    <n v="600000"/>
    <n v="52.28000000000003"/>
    <n v="0.20241598265448363"/>
    <x v="550"/>
    <x v="2106"/>
    <x v="86"/>
    <n v="4"/>
    <x v="4"/>
    <x v="14"/>
  </r>
  <r>
    <n v="2943"/>
    <n v="2807488"/>
    <x v="0"/>
    <s v="LS"/>
    <s v="15205 N Flamingo Dr"/>
    <x v="16"/>
    <n v="3"/>
    <n v="2"/>
    <n v="0"/>
    <n v="2"/>
    <n v="1"/>
    <n v="2002"/>
    <n v="0.27600000000000002"/>
    <n v="1711"/>
    <n v="289.89"/>
    <n v="496000"/>
    <n v="289.89"/>
    <n v="496000"/>
    <n v="0"/>
    <n v="0"/>
    <x v="1"/>
    <x v="1"/>
    <x v="86"/>
    <n v="5"/>
    <x v="16"/>
    <x v="1"/>
  </r>
  <r>
    <n v="2944"/>
    <n v="6250218"/>
    <x v="0"/>
    <n v="5"/>
    <s v="1808 J J Seabrook Dr"/>
    <x v="21"/>
    <n v="3"/>
    <n v="2"/>
    <n v="0"/>
    <n v="1"/>
    <n v="1"/>
    <n v="1972"/>
    <n v="0.124"/>
    <n v="1704"/>
    <n v="293.37"/>
    <n v="499900"/>
    <n v="341.44"/>
    <n v="581808"/>
    <n v="48.069999999999993"/>
    <n v="0.16385451818522681"/>
    <x v="853"/>
    <x v="2107"/>
    <x v="86"/>
    <n v="5"/>
    <x v="4"/>
    <x v="5"/>
  </r>
  <r>
    <n v="2945"/>
    <n v="9663598"/>
    <x v="0"/>
    <s v="LS"/>
    <s v="117 Serene Hilltop Cir"/>
    <x v="11"/>
    <n v="4"/>
    <n v="3"/>
    <n v="1"/>
    <n v="2"/>
    <n v="2"/>
    <n v="2015"/>
    <n v="0.24199999999999999"/>
    <n v="3549"/>
    <n v="295.85000000000002"/>
    <n v="1049986"/>
    <n v="316.99"/>
    <n v="1125000"/>
    <n v="21.139999999999986"/>
    <n v="7.1455129288490737E-2"/>
    <x v="854"/>
    <x v="2108"/>
    <x v="86"/>
    <n v="7"/>
    <x v="11"/>
    <x v="23"/>
  </r>
  <r>
    <n v="2946"/>
    <n v="3698806"/>
    <x v="0"/>
    <s v="RN"/>
    <s v="11501 Firethorn Ct"/>
    <x v="29"/>
    <n v="4"/>
    <n v="5"/>
    <n v="0"/>
    <n v="3"/>
    <n v="2"/>
    <n v="2006"/>
    <n v="0.51900000000000002"/>
    <n v="4826"/>
    <n v="305.64"/>
    <n v="1475000"/>
    <n v="305.64"/>
    <n v="1475000"/>
    <n v="0"/>
    <n v="0"/>
    <x v="1"/>
    <x v="1"/>
    <x v="86"/>
    <n v="3"/>
    <x v="3"/>
    <x v="1"/>
  </r>
  <r>
    <n v="2947"/>
    <n v="9733364"/>
    <x v="0"/>
    <s v="HD"/>
    <s v="1040 Polo Club Dr"/>
    <x v="7"/>
    <n v="4"/>
    <n v="4"/>
    <n v="2"/>
    <n v="3"/>
    <n v="1"/>
    <n v="2002"/>
    <n v="1.617"/>
    <n v="4512"/>
    <n v="310.27999999999997"/>
    <n v="1400000"/>
    <n v="352.64"/>
    <n v="1591105"/>
    <n v="42.360000000000014"/>
    <n v="0.13652185123114613"/>
    <x v="855"/>
    <x v="2109"/>
    <x v="86"/>
    <n v="2"/>
    <x v="6"/>
    <x v="72"/>
  </r>
  <r>
    <n v="2948"/>
    <n v="7097206"/>
    <x v="0"/>
    <s v="LS"/>
    <s v="4401 Hennig Dr"/>
    <x v="11"/>
    <n v="4"/>
    <n v="5"/>
    <n v="1"/>
    <n v="3"/>
    <n v="2"/>
    <n v="1987"/>
    <n v="2.8919999999999999"/>
    <n v="5797"/>
    <n v="340.69"/>
    <n v="1975000"/>
    <n v="332.07"/>
    <n v="1925000"/>
    <n v="-8.6200000000000045"/>
    <n v="-2.5301593824297763E-2"/>
    <x v="28"/>
    <x v="2110"/>
    <x v="86"/>
    <n v="67"/>
    <x v="116"/>
    <x v="18"/>
  </r>
  <r>
    <n v="2949"/>
    <n v="1740438"/>
    <x v="0"/>
    <s v="10S"/>
    <s v="6809 Greycloud Dr"/>
    <x v="31"/>
    <n v="3"/>
    <n v="2"/>
    <n v="0"/>
    <n v="2"/>
    <n v="1"/>
    <n v="1978"/>
    <n v="0.161"/>
    <n v="1382"/>
    <n v="343.7"/>
    <n v="475000"/>
    <n v="347.32"/>
    <n v="480000"/>
    <n v="3.6200000000000045"/>
    <n v="1.0532441082339262E-2"/>
    <x v="15"/>
    <x v="179"/>
    <x v="86"/>
    <n v="0"/>
    <x v="1"/>
    <x v="12"/>
  </r>
  <r>
    <n v="2950"/>
    <n v="9866616"/>
    <x v="0"/>
    <s v="RN"/>
    <s v="11401 Eagles Glen Dr"/>
    <x v="29"/>
    <n v="7"/>
    <n v="8"/>
    <n v="1"/>
    <n v="3"/>
    <n v="2"/>
    <n v="2006"/>
    <n v="0.64400000000000002"/>
    <n v="5780"/>
    <n v="345.16"/>
    <n v="1995000"/>
    <n v="340.83"/>
    <n v="1970000"/>
    <n v="-4.3300000000000409"/>
    <n v="-1.2544906709931743E-2"/>
    <x v="82"/>
    <x v="2111"/>
    <x v="86"/>
    <n v="11"/>
    <x v="127"/>
    <x v="33"/>
  </r>
  <r>
    <n v="2951"/>
    <n v="8900620"/>
    <x v="0"/>
    <s v="10S"/>
    <s v="2202 Stone River Dr"/>
    <x v="31"/>
    <n v="3"/>
    <n v="2"/>
    <n v="0"/>
    <n v="2"/>
    <n v="1"/>
    <n v="1977"/>
    <n v="0.183"/>
    <n v="1389"/>
    <n v="352.77"/>
    <n v="490000"/>
    <n v="395.97"/>
    <n v="550000"/>
    <n v="43.200000000000045"/>
    <n v="0.12245939280551081"/>
    <x v="74"/>
    <x v="2112"/>
    <x v="86"/>
    <n v="3"/>
    <x v="3"/>
    <x v="30"/>
  </r>
  <r>
    <n v="2952"/>
    <n v="5501363"/>
    <x v="0"/>
    <s v="N"/>
    <s v="13309 Gene Allan Rd"/>
    <x v="6"/>
    <n v="3"/>
    <n v="2"/>
    <n v="1"/>
    <n v="4"/>
    <n v="1"/>
    <n v="1977"/>
    <n v="1.42"/>
    <n v="1947"/>
    <n v="364.66"/>
    <n v="710000"/>
    <n v="511.33"/>
    <n v="995569"/>
    <n v="146.66999999999996"/>
    <n v="0.40221027806724058"/>
    <x v="856"/>
    <x v="2113"/>
    <x v="86"/>
    <n v="4"/>
    <x v="4"/>
    <x v="103"/>
  </r>
  <r>
    <n v="2953"/>
    <n v="6942282"/>
    <x v="0"/>
    <s v="1A"/>
    <s v="8614 Alverstone Way"/>
    <x v="14"/>
    <n v="4"/>
    <n v="3"/>
    <n v="0"/>
    <n v="2"/>
    <n v="2"/>
    <n v="1976"/>
    <n v="0.221"/>
    <n v="2420"/>
    <n v="365.7"/>
    <n v="885000"/>
    <n v="388.43"/>
    <n v="940000"/>
    <n v="22.730000000000018"/>
    <n v="6.2154771670768438E-2"/>
    <x v="75"/>
    <x v="2114"/>
    <x v="86"/>
    <n v="3"/>
    <x v="3"/>
    <x v="3"/>
  </r>
  <r>
    <n v="2954"/>
    <n v="2203183"/>
    <x v="0"/>
    <n v="6"/>
    <s v="218 Fletcher St"/>
    <x v="26"/>
    <n v="3"/>
    <n v="2"/>
    <n v="1"/>
    <n v="2"/>
    <n v="2"/>
    <n v="2007"/>
    <n v="0.16700000000000001"/>
    <n v="2532"/>
    <n v="375.2"/>
    <n v="950000"/>
    <n v="355.45"/>
    <n v="900000"/>
    <n v="-19.75"/>
    <n v="-5.263859275053305E-2"/>
    <x v="28"/>
    <x v="2115"/>
    <x v="86"/>
    <n v="120"/>
    <x v="127"/>
    <x v="18"/>
  </r>
  <r>
    <n v="2955"/>
    <n v="9991003"/>
    <x v="0"/>
    <s v="10N"/>
    <s v="1213 S Trace Dr"/>
    <x v="31"/>
    <n v="3"/>
    <n v="2"/>
    <n v="0"/>
    <n v="1"/>
    <n v="1"/>
    <n v="1976"/>
    <n v="0.16"/>
    <n v="918"/>
    <n v="375.82"/>
    <n v="345000"/>
    <n v="437.91"/>
    <n v="402000"/>
    <n v="62.090000000000032"/>
    <n v="0.16521206960779106"/>
    <x v="189"/>
    <x v="2116"/>
    <x v="86"/>
    <n v="2"/>
    <x v="6"/>
    <x v="3"/>
  </r>
  <r>
    <n v="2956"/>
    <n v="3337647"/>
    <x v="0"/>
    <s v="SWE"/>
    <s v="10418 Old Manchaca Rd"/>
    <x v="9"/>
    <n v="3"/>
    <n v="2"/>
    <n v="0"/>
    <n v="0"/>
    <n v="1"/>
    <n v="1969"/>
    <n v="0.754"/>
    <n v="2078"/>
    <n v="432.63"/>
    <n v="899000"/>
    <n v="360.92"/>
    <n v="750000"/>
    <n v="-71.70999999999998"/>
    <n v="-0.16575364630284534"/>
    <x v="857"/>
    <x v="2117"/>
    <x v="86"/>
    <n v="173"/>
    <x v="181"/>
    <x v="86"/>
  </r>
  <r>
    <n v="2957"/>
    <n v="9148290"/>
    <x v="0"/>
    <n v="3"/>
    <s v="6807 Wake Forest Ln"/>
    <x v="20"/>
    <n v="3"/>
    <n v="2"/>
    <n v="0"/>
    <n v="1"/>
    <n v="1"/>
    <n v="1961"/>
    <n v="0.16600000000000001"/>
    <n v="1040"/>
    <n v="447.12"/>
    <n v="465000"/>
    <n v="514.41999999999996"/>
    <n v="535000"/>
    <n v="67.299999999999955"/>
    <n v="0.1505188763642869"/>
    <x v="41"/>
    <x v="2118"/>
    <x v="86"/>
    <n v="3"/>
    <x v="3"/>
    <x v="21"/>
  </r>
  <r>
    <n v="2958"/>
    <n v="4465471"/>
    <x v="0"/>
    <s v="UT"/>
    <s v="3704 Grooms St"/>
    <x v="32"/>
    <n v="3"/>
    <n v="2"/>
    <n v="0"/>
    <n v="0"/>
    <n v="1"/>
    <n v="1922"/>
    <n v="0.17799999999999999"/>
    <n v="1571"/>
    <n v="461.49"/>
    <n v="725000"/>
    <n v="536.32000000000005"/>
    <n v="842560"/>
    <n v="74.830000000000041"/>
    <n v="0.16214869227935608"/>
    <x v="858"/>
    <x v="2119"/>
    <x v="86"/>
    <n v="4"/>
    <x v="4"/>
    <x v="65"/>
  </r>
  <r>
    <n v="2959"/>
    <n v="5855284"/>
    <x v="0"/>
    <n v="4"/>
    <s v="5700 Wynona Ave"/>
    <x v="42"/>
    <n v="3"/>
    <n v="2"/>
    <n v="0"/>
    <n v="0"/>
    <n v="1"/>
    <n v="1949"/>
    <n v="0.24199999999999999"/>
    <n v="1557"/>
    <n v="497.75"/>
    <n v="775000"/>
    <n v="504.17"/>
    <n v="785000"/>
    <n v="6.4200000000000159"/>
    <n v="1.2898041185334035E-2"/>
    <x v="4"/>
    <x v="2120"/>
    <x v="86"/>
    <n v="4"/>
    <x v="4"/>
    <x v="4"/>
  </r>
  <r>
    <n v="2960"/>
    <n v="6539753"/>
    <x v="0"/>
    <s v="RN"/>
    <s v="7056 Comanche Trl"/>
    <x v="29"/>
    <n v="3"/>
    <n v="3"/>
    <n v="0"/>
    <n v="0"/>
    <n v="1"/>
    <n v="1991"/>
    <n v="1.341"/>
    <n v="2421"/>
    <n v="578.27"/>
    <n v="1400000"/>
    <n v="574.35"/>
    <n v="1390500"/>
    <n v="-3.9199999999999591"/>
    <n v="-6.7788403340999174E-3"/>
    <x v="21"/>
    <x v="2121"/>
    <x v="86"/>
    <n v="5"/>
    <x v="6"/>
    <x v="0"/>
  </r>
  <r>
    <n v="2961"/>
    <n v="2536483"/>
    <x v="0"/>
    <n v="4"/>
    <s v="501 E 46th St"/>
    <x v="22"/>
    <n v="2"/>
    <n v="1"/>
    <n v="0"/>
    <n v="0"/>
    <n v="1"/>
    <n v="1950"/>
    <n v="0.14499999999999999"/>
    <n v="1008"/>
    <n v="595.24"/>
    <n v="600000"/>
    <n v="669.64"/>
    <n v="675000"/>
    <n v="74.399999999999977"/>
    <n v="0.12499160002687987"/>
    <x v="116"/>
    <x v="949"/>
    <x v="86"/>
    <n v="2"/>
    <x v="6"/>
    <x v="23"/>
  </r>
  <r>
    <n v="2962"/>
    <n v="5396190"/>
    <x v="0"/>
    <n v="5"/>
    <s v="1111 Gunter St #1"/>
    <x v="24"/>
    <n v="2"/>
    <n v="2"/>
    <n v="0"/>
    <n v="1"/>
    <n v="2"/>
    <n v="2021"/>
    <n v="0.09"/>
    <n v="1100"/>
    <n v="571.82000000000005"/>
    <n v="629000"/>
    <n v="571.82000000000005"/>
    <n v="629000"/>
    <n v="0"/>
    <n v="0"/>
    <x v="1"/>
    <x v="1"/>
    <x v="87"/>
    <n v="0"/>
    <x v="1"/>
    <x v="1"/>
  </r>
  <r>
    <n v="2963"/>
    <n v="7443701"/>
    <x v="0"/>
    <s v="HD"/>
    <s v="216 Blazing Star Dr"/>
    <x v="7"/>
    <n v="5"/>
    <n v="5"/>
    <n v="1"/>
    <n v="4"/>
    <n v="3"/>
    <n v="2006"/>
    <n v="0.41799999999999998"/>
    <n v="7802"/>
    <n v="115.34"/>
    <n v="899900"/>
    <n v="168.67"/>
    <n v="1316000"/>
    <n v="53.329999999999984"/>
    <n v="0.46237211721865773"/>
    <x v="859"/>
    <x v="2122"/>
    <x v="88"/>
    <n v="4"/>
    <x v="4"/>
    <x v="104"/>
  </r>
  <r>
    <n v="2964"/>
    <n v="7326976"/>
    <x v="0"/>
    <s v="NE"/>
    <s v="9209 Magna Carta Loop"/>
    <x v="28"/>
    <n v="3"/>
    <n v="2"/>
    <n v="1"/>
    <n v="2"/>
    <n v="2"/>
    <n v="2004"/>
    <n v="0.20599999999999999"/>
    <n v="1848"/>
    <n v="154.16999999999999"/>
    <n v="284900"/>
    <n v="183.98"/>
    <n v="340000"/>
    <n v="29.810000000000002"/>
    <n v="0.19335798144904978"/>
    <x v="628"/>
    <x v="2123"/>
    <x v="88"/>
    <n v="4"/>
    <x v="4"/>
    <x v="3"/>
  </r>
  <r>
    <n v="2965"/>
    <n v="5342615"/>
    <x v="0"/>
    <s v="SC"/>
    <s v="5601 Abby Ann Ln"/>
    <x v="35"/>
    <n v="3"/>
    <n v="2"/>
    <n v="1"/>
    <n v="2"/>
    <n v="2"/>
    <n v="2006"/>
    <n v="9.0999999999999998E-2"/>
    <n v="1820"/>
    <n v="159.29"/>
    <n v="289900"/>
    <n v="175.82"/>
    <n v="320000"/>
    <n v="16.53"/>
    <n v="0.10377299265490615"/>
    <x v="112"/>
    <x v="2124"/>
    <x v="88"/>
    <n v="2"/>
    <x v="6"/>
    <x v="9"/>
  </r>
  <r>
    <n v="2966"/>
    <n v="8846986"/>
    <x v="0"/>
    <s v="10S"/>
    <s v="8512 SHALLOT Way"/>
    <x v="9"/>
    <n v="5"/>
    <n v="3"/>
    <n v="0"/>
    <n v="2"/>
    <n v="2"/>
    <n v="2008"/>
    <n v="0.10100000000000001"/>
    <n v="2232"/>
    <n v="172.49"/>
    <n v="385000"/>
    <n v="210.57"/>
    <n v="470000"/>
    <n v="38.079999999999984"/>
    <n v="0.22076642124181101"/>
    <x v="109"/>
    <x v="2125"/>
    <x v="88"/>
    <n v="4"/>
    <x v="4"/>
    <x v="22"/>
  </r>
  <r>
    <n v="2967"/>
    <n v="5937631"/>
    <x v="0"/>
    <s v="NW"/>
    <s v="10405 Mourning Dove Dr"/>
    <x v="18"/>
    <n v="4"/>
    <n v="2"/>
    <n v="1"/>
    <n v="2"/>
    <n v="1"/>
    <n v="1977"/>
    <n v="0"/>
    <n v="2406"/>
    <n v="187.03"/>
    <n v="450000"/>
    <n v="218.2"/>
    <n v="525000"/>
    <n v="31.169999999999987"/>
    <n v="0.16665775544030362"/>
    <x v="116"/>
    <x v="1014"/>
    <x v="88"/>
    <n v="3"/>
    <x v="3"/>
    <x v="23"/>
  </r>
  <r>
    <n v="2968"/>
    <n v="8680574"/>
    <x v="0"/>
    <s v="SC"/>
    <s v="11003 Onion Creek Ct"/>
    <x v="35"/>
    <n v="3"/>
    <n v="3"/>
    <n v="1"/>
    <n v="2"/>
    <n v="2"/>
    <n v="1975"/>
    <n v="0.27"/>
    <n v="3330"/>
    <n v="190.69"/>
    <n v="635000"/>
    <n v="195.5"/>
    <n v="651000"/>
    <n v="4.8100000000000023"/>
    <n v="2.5224185851381836E-2"/>
    <x v="9"/>
    <x v="2126"/>
    <x v="88"/>
    <n v="2"/>
    <x v="6"/>
    <x v="8"/>
  </r>
  <r>
    <n v="2969"/>
    <n v="3035450"/>
    <x v="0"/>
    <s v="N"/>
    <s v="3621 Bratton Heights Dr"/>
    <x v="5"/>
    <n v="4"/>
    <n v="3"/>
    <n v="0"/>
    <n v="2"/>
    <n v="2"/>
    <n v="1998"/>
    <n v="0.113"/>
    <n v="2045"/>
    <n v="203.42"/>
    <n v="416000"/>
    <n v="221.03"/>
    <n v="452000"/>
    <n v="17.610000000000014"/>
    <n v="8.6569658833939703E-2"/>
    <x v="148"/>
    <x v="2127"/>
    <x v="88"/>
    <n v="4"/>
    <x v="4"/>
    <x v="20"/>
  </r>
  <r>
    <n v="2970"/>
    <n v="4123303"/>
    <x v="0"/>
    <s v="LS"/>
    <s v="17408 Wildrye Dr"/>
    <x v="11"/>
    <n v="5"/>
    <n v="4"/>
    <n v="0"/>
    <n v="3"/>
    <n v="2"/>
    <n v="2012"/>
    <n v="0.246"/>
    <n v="3445"/>
    <n v="204.64"/>
    <n v="705000"/>
    <n v="210.45"/>
    <n v="725000"/>
    <n v="5.8100000000000023"/>
    <n v="2.839132134480064E-2"/>
    <x v="64"/>
    <x v="2128"/>
    <x v="88"/>
    <n v="5"/>
    <x v="4"/>
    <x v="10"/>
  </r>
  <r>
    <n v="2971"/>
    <n v="1893691"/>
    <x v="0"/>
    <s v="NW"/>
    <s v="9550 Savannah Ridge Dr #35"/>
    <x v="2"/>
    <n v="3"/>
    <n v="2"/>
    <n v="1"/>
    <n v="2"/>
    <n v="2"/>
    <n v="2013"/>
    <n v="0.23599999999999999"/>
    <n v="2723"/>
    <n v="211.16"/>
    <n v="575000"/>
    <n v="224.02"/>
    <n v="610000"/>
    <n v="12.860000000000014"/>
    <n v="6.0901685925364719E-2"/>
    <x v="67"/>
    <x v="1383"/>
    <x v="88"/>
    <n v="2"/>
    <x v="6"/>
    <x v="20"/>
  </r>
  <r>
    <n v="2972"/>
    <n v="1088335"/>
    <x v="0"/>
    <s v="CLS"/>
    <s v="11213 Conchos River Trl"/>
    <x v="27"/>
    <n v="3"/>
    <n v="2"/>
    <n v="1"/>
    <n v="2"/>
    <n v="2"/>
    <n v="2003"/>
    <n v="0.126"/>
    <n v="2080"/>
    <n v="215.87"/>
    <n v="449000"/>
    <n v="263.33999999999997"/>
    <n v="547750"/>
    <n v="47.46999999999997"/>
    <n v="0.21990086626210206"/>
    <x v="860"/>
    <x v="2129"/>
    <x v="88"/>
    <n v="4"/>
    <x v="4"/>
    <x v="14"/>
  </r>
  <r>
    <n v="2973"/>
    <n v="9395042"/>
    <x v="0"/>
    <s v="RN"/>
    <s v="2811 Grimes Ranch Rd"/>
    <x v="29"/>
    <n v="5"/>
    <n v="4"/>
    <n v="0"/>
    <n v="2"/>
    <n v="2"/>
    <n v="2000"/>
    <n v="0.215"/>
    <n v="3103"/>
    <n v="217.53"/>
    <n v="675000"/>
    <n v="248.15"/>
    <n v="770000"/>
    <n v="30.620000000000005"/>
    <n v="0.14076219372040641"/>
    <x v="687"/>
    <x v="2130"/>
    <x v="88"/>
    <n v="4"/>
    <x v="4"/>
    <x v="66"/>
  </r>
  <r>
    <n v="2974"/>
    <n v="3336780"/>
    <x v="0"/>
    <n v="4"/>
    <s v="5313 AVENUE H"/>
    <x v="22"/>
    <n v="3"/>
    <n v="3"/>
    <n v="0"/>
    <n v="0"/>
    <n v="2"/>
    <n v="1941"/>
    <n v="0.14000000000000001"/>
    <n v="2971"/>
    <n v="235.27"/>
    <n v="699000"/>
    <n v="232.25"/>
    <n v="690000"/>
    <n v="-3.0200000000000102"/>
    <n v="-1.2836315722361585E-2"/>
    <x v="13"/>
    <x v="594"/>
    <x v="88"/>
    <n v="6"/>
    <x v="32"/>
    <x v="0"/>
  </r>
  <r>
    <n v="2975"/>
    <n v="8200820"/>
    <x v="0"/>
    <s v="SWW"/>
    <s v="7200 Bending Oak Rd"/>
    <x v="15"/>
    <n v="3"/>
    <n v="2"/>
    <n v="0"/>
    <n v="2"/>
    <n v="1"/>
    <n v="1999"/>
    <n v="0.16400000000000001"/>
    <n v="1909"/>
    <n v="235.73"/>
    <n v="450000"/>
    <n v="290.73"/>
    <n v="555000"/>
    <n v="55.000000000000028"/>
    <n v="0.2333177788147458"/>
    <x v="562"/>
    <x v="1328"/>
    <x v="88"/>
    <n v="3"/>
    <x v="3"/>
    <x v="67"/>
  </r>
  <r>
    <n v="2976"/>
    <n v="7067697"/>
    <x v="0"/>
    <s v="HD"/>
    <s v="728 Jacksdaw Dr"/>
    <x v="7"/>
    <n v="4"/>
    <n v="3"/>
    <n v="0"/>
    <n v="3"/>
    <n v="1"/>
    <n v="2018"/>
    <n v="0.24099999999999999"/>
    <n v="2616"/>
    <n v="238.91"/>
    <n v="625000"/>
    <n v="258.02999999999997"/>
    <n v="675000"/>
    <n v="19.119999999999976"/>
    <n v="8.0030136871625204E-2"/>
    <x v="114"/>
    <x v="626"/>
    <x v="88"/>
    <n v="4"/>
    <x v="4"/>
    <x v="15"/>
  </r>
  <r>
    <n v="2977"/>
    <n v="3759235"/>
    <x v="0"/>
    <s v="HD"/>
    <s v="532 Jacksdaw Dr"/>
    <x v="7"/>
    <n v="3"/>
    <n v="2"/>
    <n v="1"/>
    <n v="3"/>
    <n v="1"/>
    <n v="2016"/>
    <n v="0.308"/>
    <n v="2909"/>
    <n v="240.44"/>
    <n v="699444"/>
    <n v="260.23"/>
    <n v="757000"/>
    <n v="19.79000000000002"/>
    <n v="8.2307436366661213E-2"/>
    <x v="861"/>
    <x v="2131"/>
    <x v="88"/>
    <n v="3"/>
    <x v="3"/>
    <x v="30"/>
  </r>
  <r>
    <n v="2978"/>
    <n v="7125184"/>
    <x v="0"/>
    <s v="2N"/>
    <s v="8520 New Hampshire Dr"/>
    <x v="19"/>
    <n v="3"/>
    <n v="2"/>
    <n v="0"/>
    <n v="0"/>
    <n v="1"/>
    <n v="1969"/>
    <n v="0.185"/>
    <n v="1322"/>
    <n v="249.62"/>
    <n v="330000"/>
    <n v="300.68"/>
    <n v="397500"/>
    <n v="51.06"/>
    <n v="0.20455091739443956"/>
    <x v="596"/>
    <x v="2132"/>
    <x v="88"/>
    <n v="3"/>
    <x v="3"/>
    <x v="21"/>
  </r>
  <r>
    <n v="2979"/>
    <n v="8509298"/>
    <x v="0"/>
    <s v="RN"/>
    <s v="8920 Villa Norte Dr #VH59"/>
    <x v="2"/>
    <n v="3"/>
    <n v="2"/>
    <n v="1"/>
    <n v="2"/>
    <n v="2"/>
    <n v="2012"/>
    <n v="0.23899999999999999"/>
    <n v="2557"/>
    <n v="249.86"/>
    <n v="638888"/>
    <n v="261.24"/>
    <n v="668000"/>
    <n v="11.379999999999995"/>
    <n v="4.55455054830705E-2"/>
    <x v="862"/>
    <x v="2133"/>
    <x v="88"/>
    <n v="5"/>
    <x v="16"/>
    <x v="9"/>
  </r>
  <r>
    <n v="2980"/>
    <n v="9548156"/>
    <x v="0"/>
    <n v="9"/>
    <s v="6402 Felix Ave #1"/>
    <x v="33"/>
    <n v="3"/>
    <n v="3"/>
    <n v="1"/>
    <n v="2"/>
    <n v="2"/>
    <n v="2020"/>
    <n v="0.2"/>
    <n v="1890"/>
    <n v="264.55"/>
    <n v="500000"/>
    <n v="264.55"/>
    <n v="500000"/>
    <n v="0"/>
    <n v="0"/>
    <x v="1"/>
    <x v="1"/>
    <x v="88"/>
    <n v="0"/>
    <x v="1"/>
    <x v="1"/>
  </r>
  <r>
    <n v="2981"/>
    <n v="4511985"/>
    <x v="0"/>
    <s v="NE"/>
    <s v="11902 Dove Haven Dr"/>
    <x v="10"/>
    <n v="3"/>
    <n v="2"/>
    <n v="0"/>
    <n v="0"/>
    <n v="1"/>
    <n v="1962"/>
    <n v="0.251"/>
    <n v="1374"/>
    <n v="269.29000000000002"/>
    <n v="370000"/>
    <n v="247.45"/>
    <n v="340000"/>
    <n v="-21.840000000000032"/>
    <n v="-8.110215752534454E-2"/>
    <x v="238"/>
    <x v="611"/>
    <x v="88"/>
    <n v="4"/>
    <x v="4"/>
    <x v="45"/>
  </r>
  <r>
    <n v="2982"/>
    <n v="8625967"/>
    <x v="0"/>
    <s v="SWW"/>
    <s v="6808 La Concha Cv"/>
    <x v="15"/>
    <n v="3"/>
    <n v="2"/>
    <n v="0"/>
    <n v="2"/>
    <n v="1"/>
    <n v="1999"/>
    <n v="0.41899999999999998"/>
    <n v="1932"/>
    <n v="284.16000000000003"/>
    <n v="549000"/>
    <n v="357.14"/>
    <n v="690000"/>
    <n v="72.979999999999961"/>
    <n v="0.25682713963963949"/>
    <x v="685"/>
    <x v="2134"/>
    <x v="88"/>
    <n v="4"/>
    <x v="4"/>
    <x v="70"/>
  </r>
  <r>
    <n v="2983"/>
    <n v="9025405"/>
    <x v="0"/>
    <s v="10N"/>
    <s v="1811 Crown Dr"/>
    <x v="31"/>
    <n v="3"/>
    <n v="3"/>
    <n v="0"/>
    <n v="1"/>
    <n v="2"/>
    <n v="2010"/>
    <n v="0.10199999999999999"/>
    <n v="1984"/>
    <n v="289.82"/>
    <n v="575000"/>
    <n v="317.54000000000002"/>
    <n v="630000"/>
    <n v="27.720000000000027"/>
    <n v="9.5645573114346932E-2"/>
    <x v="75"/>
    <x v="1292"/>
    <x v="88"/>
    <n v="17"/>
    <x v="19"/>
    <x v="3"/>
  </r>
  <r>
    <n v="2984"/>
    <n v="2197287"/>
    <x v="0"/>
    <s v="2N"/>
    <s v="9803 Oak Hollow Dr"/>
    <x v="19"/>
    <n v="3"/>
    <n v="2"/>
    <n v="0"/>
    <n v="2"/>
    <n v="1"/>
    <n v="1971"/>
    <n v="0.24099999999999999"/>
    <n v="1802"/>
    <n v="291.33999999999997"/>
    <n v="525000"/>
    <n v="344.2"/>
    <n v="620250"/>
    <n v="52.860000000000014"/>
    <n v="0.1814374957094804"/>
    <x v="863"/>
    <x v="2135"/>
    <x v="88"/>
    <n v="3"/>
    <x v="3"/>
    <x v="66"/>
  </r>
  <r>
    <n v="2985"/>
    <n v="9280103"/>
    <x v="0"/>
    <n v="9"/>
    <s v="1708 Arcilla St"/>
    <x v="33"/>
    <n v="3"/>
    <n v="3"/>
    <n v="0"/>
    <n v="2"/>
    <n v="2"/>
    <n v="2018"/>
    <n v="9.5000000000000001E-2"/>
    <n v="1971"/>
    <n v="291.68"/>
    <n v="574900"/>
    <n v="342.72"/>
    <n v="675500"/>
    <n v="51.04000000000002"/>
    <n v="0.1749862863411959"/>
    <x v="864"/>
    <x v="2136"/>
    <x v="88"/>
    <n v="2"/>
    <x v="6"/>
    <x v="14"/>
  </r>
  <r>
    <n v="2986"/>
    <n v="9727961"/>
    <x v="0"/>
    <s v="1N"/>
    <s v="6310 Avery Island Ave"/>
    <x v="6"/>
    <n v="3"/>
    <n v="2"/>
    <n v="0"/>
    <n v="2"/>
    <n v="1"/>
    <n v="1984"/>
    <n v="0.13200000000000001"/>
    <n v="1335"/>
    <n v="292.06"/>
    <n v="389900"/>
    <n v="383.52"/>
    <n v="512000"/>
    <n v="91.45999999999998"/>
    <n v="0.31315483119906862"/>
    <x v="865"/>
    <x v="2137"/>
    <x v="88"/>
    <n v="4"/>
    <x v="3"/>
    <x v="65"/>
  </r>
  <r>
    <n v="2987"/>
    <n v="5889169"/>
    <x v="0"/>
    <n v="2"/>
    <s v="8300 Stillwood Ln"/>
    <x v="25"/>
    <n v="3"/>
    <n v="2"/>
    <n v="0"/>
    <n v="0"/>
    <n v="1"/>
    <n v="1960"/>
    <n v="0.17599999999999999"/>
    <n v="1472"/>
    <n v="295.52"/>
    <n v="435000"/>
    <n v="375"/>
    <n v="552000"/>
    <n v="79.480000000000018"/>
    <n v="0.26894964807796434"/>
    <x v="594"/>
    <x v="2138"/>
    <x v="88"/>
    <n v="4"/>
    <x v="4"/>
    <x v="49"/>
  </r>
  <r>
    <n v="2988"/>
    <n v="8362343"/>
    <x v="0"/>
    <n v="5"/>
    <s v="5315 Downs Dr"/>
    <x v="21"/>
    <n v="4"/>
    <n v="2"/>
    <n v="1"/>
    <n v="0"/>
    <n v="1"/>
    <n v="1969"/>
    <n v="0.17"/>
    <n v="1349"/>
    <n v="332.84"/>
    <n v="449000"/>
    <n v="324.68"/>
    <n v="438000"/>
    <n v="-8.1599999999999682"/>
    <n v="-2.4516284100468601E-2"/>
    <x v="149"/>
    <x v="2139"/>
    <x v="88"/>
    <n v="17"/>
    <x v="19"/>
    <x v="0"/>
  </r>
  <r>
    <n v="2989"/>
    <n v="4141231"/>
    <x v="0"/>
    <n v="4"/>
    <s v="4210 Avenue H Ave #B"/>
    <x v="22"/>
    <n v="3"/>
    <n v="2"/>
    <n v="1"/>
    <n v="0"/>
    <n v="2"/>
    <n v="2006"/>
    <n v="5.3999999999999999E-2"/>
    <n v="2053"/>
    <n v="348.27"/>
    <n v="715000"/>
    <n v="375.06"/>
    <n v="770000"/>
    <n v="26.79000000000002"/>
    <n v="7.6923076923076983E-2"/>
    <x v="75"/>
    <x v="1252"/>
    <x v="88"/>
    <n v="5"/>
    <x v="3"/>
    <x v="3"/>
  </r>
  <r>
    <n v="2990"/>
    <n v="3169165"/>
    <x v="0"/>
    <s v="2N"/>
    <s v="12009 Swearingen Dr"/>
    <x v="19"/>
    <n v="4"/>
    <n v="2"/>
    <n v="1"/>
    <n v="2"/>
    <n v="2"/>
    <n v="1985"/>
    <n v="0.156"/>
    <n v="1937"/>
    <n v="354.67"/>
    <n v="687000"/>
    <n v="348.48"/>
    <n v="675000"/>
    <n v="-6.1899999999999977"/>
    <n v="-1.7452843488313073E-2"/>
    <x v="253"/>
    <x v="2140"/>
    <x v="88"/>
    <n v="4"/>
    <x v="4"/>
    <x v="0"/>
  </r>
  <r>
    <n v="2991"/>
    <n v="4724630"/>
    <x v="0"/>
    <s v="10N"/>
    <s v="1104 Marcy St #C"/>
    <x v="31"/>
    <n v="4"/>
    <n v="4"/>
    <n v="0"/>
    <n v="0"/>
    <n v="2"/>
    <n v="2020"/>
    <n v="0.187"/>
    <n v="2144"/>
    <n v="363.34"/>
    <n v="779000"/>
    <n v="361.47"/>
    <n v="775000"/>
    <n v="-1.8699999999999477"/>
    <n v="-5.1466945560630483E-3"/>
    <x v="46"/>
    <x v="2141"/>
    <x v="88"/>
    <n v="31"/>
    <x v="209"/>
    <x v="6"/>
  </r>
  <r>
    <n v="2992"/>
    <n v="9284271"/>
    <x v="0"/>
    <n v="6"/>
    <s v="1006 Taffy Ct"/>
    <x v="26"/>
    <n v="4"/>
    <n v="3"/>
    <n v="1"/>
    <n v="1"/>
    <n v="3"/>
    <n v="2020"/>
    <n v="0.27700000000000002"/>
    <n v="3257"/>
    <n v="460.55"/>
    <n v="1500000"/>
    <n v="442.12"/>
    <n v="1440000"/>
    <n v="-18.430000000000007"/>
    <n v="-4.0017370535229628E-2"/>
    <x v="68"/>
    <x v="533"/>
    <x v="88"/>
    <n v="185"/>
    <x v="124"/>
    <x v="24"/>
  </r>
  <r>
    <n v="2993"/>
    <n v="9577223"/>
    <x v="0"/>
    <n v="6"/>
    <s v="3010 Pin Oak Ct"/>
    <x v="26"/>
    <n v="3"/>
    <n v="1"/>
    <n v="0"/>
    <n v="1"/>
    <n v="1"/>
    <n v="1961"/>
    <n v="0.16700000000000001"/>
    <n v="936"/>
    <n v="528.85"/>
    <n v="495000"/>
    <n v="571.58000000000004"/>
    <n v="535000"/>
    <n v="42.730000000000018"/>
    <n v="8.0797957833033979E-2"/>
    <x v="26"/>
    <x v="2142"/>
    <x v="88"/>
    <n v="1"/>
    <x v="5"/>
    <x v="2"/>
  </r>
  <r>
    <n v="2994"/>
    <n v="5047078"/>
    <x v="0"/>
    <n v="5"/>
    <s v="1127 Walton Ln"/>
    <x v="21"/>
    <n v="2"/>
    <n v="2"/>
    <n v="0"/>
    <n v="0"/>
    <n v="2"/>
    <n v="1940"/>
    <n v="0.39800000000000002"/>
    <n v="1174"/>
    <n v="609.03"/>
    <n v="715000"/>
    <n v="655.88"/>
    <n v="770000"/>
    <n v="46.850000000000023"/>
    <n v="7.6925603008062046E-2"/>
    <x v="75"/>
    <x v="1252"/>
    <x v="88"/>
    <n v="10"/>
    <x v="28"/>
    <x v="3"/>
  </r>
  <r>
    <n v="2995"/>
    <n v="1252733"/>
    <x v="0"/>
    <n v="6"/>
    <s v="1102 Woodland Ave #2"/>
    <x v="26"/>
    <n v="3"/>
    <n v="2"/>
    <n v="0"/>
    <n v="1"/>
    <n v="1"/>
    <n v="2020"/>
    <n v="8.4000000000000005E-2"/>
    <n v="1091"/>
    <n v="664.53"/>
    <n v="725000"/>
    <n v="664.53"/>
    <n v="725000"/>
    <n v="0"/>
    <n v="0"/>
    <x v="1"/>
    <x v="1"/>
    <x v="88"/>
    <n v="0"/>
    <x v="1"/>
    <x v="1"/>
  </r>
  <r>
    <n v="2996"/>
    <n v="9710355"/>
    <x v="0"/>
    <n v="6"/>
    <s v="305 W Oltorf St #1"/>
    <x v="26"/>
    <n v="2"/>
    <n v="1"/>
    <n v="0"/>
    <n v="0"/>
    <n v="1"/>
    <n v="1940"/>
    <n v="0.17199999999999999"/>
    <n v="720"/>
    <n v="694.44"/>
    <n v="499999"/>
    <n v="687.5"/>
    <n v="495000"/>
    <n v="-6.9400000000000546"/>
    <n v="-9.9936639594494191E-3"/>
    <x v="464"/>
    <x v="2143"/>
    <x v="88"/>
    <n v="34"/>
    <x v="43"/>
    <x v="6"/>
  </r>
  <r>
    <n v="2997"/>
    <n v="5735237"/>
    <x v="0"/>
    <s v="W"/>
    <s v="7409 Sunset Heights Cir #F-10"/>
    <x v="17"/>
    <n v="3"/>
    <n v="2"/>
    <n v="1"/>
    <n v="2"/>
    <n v="2"/>
    <n v="2012"/>
    <n v="0.28599999999999998"/>
    <n v="2311"/>
    <n v="195.59"/>
    <n v="452000"/>
    <n v="207.7"/>
    <n v="480000"/>
    <n v="12.109999999999985"/>
    <n v="6.1915230840022421E-2"/>
    <x v="866"/>
    <x v="2144"/>
    <x v="89"/>
    <n v="7"/>
    <x v="32"/>
    <x v="9"/>
  </r>
  <r>
    <n v="2998"/>
    <n v="8353305"/>
    <x v="0"/>
    <s v="LS"/>
    <s v="302 Maxwell Way #4"/>
    <x v="11"/>
    <n v="4"/>
    <n v="3"/>
    <n v="1"/>
    <n v="2"/>
    <n v="2"/>
    <n v="2015"/>
    <n v="0.23"/>
    <n v="3323"/>
    <n v="210.35"/>
    <n v="699000"/>
    <n v="240.45"/>
    <n v="799000"/>
    <n v="30.099999999999994"/>
    <n v="0.14309484193011646"/>
    <x v="20"/>
    <x v="2145"/>
    <x v="89"/>
    <n v="4"/>
    <x v="4"/>
    <x v="14"/>
  </r>
  <r>
    <n v="2999"/>
    <n v="2768015"/>
    <x v="0"/>
    <s v="SC"/>
    <s v="11001 River Plantation Dr"/>
    <x v="35"/>
    <n v="3"/>
    <n v="2"/>
    <n v="0"/>
    <n v="2"/>
    <n v="1"/>
    <n v="2001"/>
    <n v="0.33600000000000002"/>
    <n v="2058"/>
    <n v="213.31"/>
    <n v="439000"/>
    <n v="245.38"/>
    <n v="505000"/>
    <n v="32.069999999999993"/>
    <n v="0.15034456893722747"/>
    <x v="459"/>
    <x v="2146"/>
    <x v="89"/>
    <n v="2"/>
    <x v="6"/>
    <x v="44"/>
  </r>
  <r>
    <n v="3000"/>
    <n v="5048926"/>
    <x v="0"/>
    <s v="HD"/>
    <s v="143 Clement Dr"/>
    <x v="7"/>
    <n v="4"/>
    <n v="3"/>
    <n v="1"/>
    <n v="3"/>
    <n v="1.5"/>
    <n v="2019"/>
    <n v="0.26700000000000002"/>
    <n v="3575"/>
    <n v="218.18"/>
    <n v="780000"/>
    <n v="243.36"/>
    <n v="870000"/>
    <n v="25.180000000000007"/>
    <n v="0.11540929507745901"/>
    <x v="152"/>
    <x v="1831"/>
    <x v="89"/>
    <n v="2"/>
    <x v="6"/>
    <x v="25"/>
  </r>
  <r>
    <n v="3001"/>
    <n v="8731103"/>
    <x v="0"/>
    <s v="N"/>
    <s v="15033 Mallard Green Ln"/>
    <x v="5"/>
    <n v="4"/>
    <n v="2"/>
    <n v="0"/>
    <n v="2"/>
    <n v="1"/>
    <n v="1998"/>
    <n v="0.19500000000000001"/>
    <n v="2010"/>
    <n v="223.88"/>
    <n v="450000"/>
    <n v="290.05"/>
    <n v="583000"/>
    <n v="66.170000000000016"/>
    <n v="0.2955601214936574"/>
    <x v="867"/>
    <x v="2147"/>
    <x v="89"/>
    <n v="5"/>
    <x v="16"/>
    <x v="54"/>
  </r>
  <r>
    <n v="3002"/>
    <n v="4263117"/>
    <x v="0"/>
    <s v="RN"/>
    <s v="12721 Lee Park Ln"/>
    <x v="29"/>
    <n v="4"/>
    <n v="3"/>
    <n v="1"/>
    <n v="2"/>
    <n v="2"/>
    <n v="2007"/>
    <n v="0.20399999999999999"/>
    <n v="2717"/>
    <n v="230"/>
    <n v="624910"/>
    <n v="242.91"/>
    <n v="660000"/>
    <n v="12.909999999999997"/>
    <n v="5.6130434782608679E-2"/>
    <x v="868"/>
    <x v="2148"/>
    <x v="89"/>
    <n v="6"/>
    <x v="32"/>
    <x v="20"/>
  </r>
  <r>
    <n v="3003"/>
    <n v="9179968"/>
    <x v="0"/>
    <n v="3"/>
    <s v="2203 Lockwood Cv"/>
    <x v="20"/>
    <n v="3"/>
    <n v="2"/>
    <n v="0"/>
    <n v="2"/>
    <n v="1"/>
    <n v="1964"/>
    <n v="0.20499999999999999"/>
    <n v="1781"/>
    <n v="230.21"/>
    <n v="410000"/>
    <n v="216.17"/>
    <n v="385000"/>
    <n v="-14.04000000000002"/>
    <n v="-6.0987793753529473E-2"/>
    <x v="82"/>
    <x v="2149"/>
    <x v="89"/>
    <n v="414"/>
    <x v="210"/>
    <x v="33"/>
  </r>
  <r>
    <n v="3004"/>
    <n v="6139649"/>
    <x v="0"/>
    <s v="10S"/>
    <s v="9511 Curlew Dr"/>
    <x v="9"/>
    <n v="3"/>
    <n v="2"/>
    <n v="0"/>
    <n v="0"/>
    <n v="1"/>
    <n v="1985"/>
    <n v="0.21199999999999999"/>
    <n v="1552"/>
    <n v="231.96"/>
    <n v="360000"/>
    <n v="280.41000000000003"/>
    <n v="435200"/>
    <n v="48.450000000000017"/>
    <n v="0.20887221934816355"/>
    <x v="869"/>
    <x v="2150"/>
    <x v="89"/>
    <n v="3"/>
    <x v="3"/>
    <x v="23"/>
  </r>
  <r>
    <n v="3005"/>
    <n v="5710003"/>
    <x v="0"/>
    <s v="RRW"/>
    <s v="16300 Donoher Dr"/>
    <x v="27"/>
    <n v="5"/>
    <n v="4"/>
    <n v="0"/>
    <n v="3"/>
    <n v="2"/>
    <n v="2021"/>
    <n v="0.39"/>
    <n v="4105"/>
    <n v="235.75"/>
    <n v="967739"/>
    <n v="238.17"/>
    <n v="977670"/>
    <n v="2.4199999999999875"/>
    <n v="1.0265111346765589E-2"/>
    <x v="870"/>
    <x v="2151"/>
    <x v="89"/>
    <n v="0"/>
    <x v="1"/>
    <x v="4"/>
  </r>
  <r>
    <n v="3006"/>
    <n v="8457617"/>
    <x v="0"/>
    <s v="N"/>
    <s v="15106 Natural Spring Way"/>
    <x v="5"/>
    <n v="4"/>
    <n v="2"/>
    <n v="0"/>
    <n v="2"/>
    <n v="1"/>
    <n v="1986"/>
    <n v="0.126"/>
    <n v="1666"/>
    <n v="246.1"/>
    <n v="410000"/>
    <n v="282.11"/>
    <n v="470000"/>
    <n v="36.010000000000019"/>
    <n v="0.14632263307598545"/>
    <x v="74"/>
    <x v="2152"/>
    <x v="89"/>
    <n v="4"/>
    <x v="4"/>
    <x v="30"/>
  </r>
  <r>
    <n v="3007"/>
    <n v="5920528"/>
    <x v="0"/>
    <s v="SWW"/>
    <s v="5729 Taylorcrest Dr"/>
    <x v="15"/>
    <n v="4"/>
    <n v="2"/>
    <n v="1"/>
    <n v="2"/>
    <n v="2"/>
    <n v="2000"/>
    <n v="0.13200000000000001"/>
    <n v="2311"/>
    <n v="248.81"/>
    <n v="575000"/>
    <n v="293.47000000000003"/>
    <n v="678200"/>
    <n v="44.660000000000025"/>
    <n v="0.17949439331216602"/>
    <x v="871"/>
    <x v="2153"/>
    <x v="89"/>
    <n v="5"/>
    <x v="4"/>
    <x v="67"/>
  </r>
  <r>
    <n v="3008"/>
    <n v="3619191"/>
    <x v="0"/>
    <s v="1N"/>
    <s v="9711 Llano Estacado Ln"/>
    <x v="14"/>
    <n v="5"/>
    <n v="4"/>
    <n v="0"/>
    <n v="3"/>
    <n v="2"/>
    <n v="2002"/>
    <n v="0.28699999999999998"/>
    <n v="3498"/>
    <n v="250.11"/>
    <n v="874900"/>
    <n v="340.19"/>
    <n v="1190000"/>
    <n v="90.079999999999984"/>
    <n v="0.36016152892727193"/>
    <x v="872"/>
    <x v="2154"/>
    <x v="89"/>
    <n v="2"/>
    <x v="6"/>
    <x v="105"/>
  </r>
  <r>
    <n v="3009"/>
    <n v="7115941"/>
    <x v="0"/>
    <n v="2"/>
    <s v="8212 Briarwood Ln"/>
    <x v="25"/>
    <n v="3"/>
    <n v="1"/>
    <n v="1"/>
    <n v="1"/>
    <n v="1"/>
    <n v="1961"/>
    <n v="0.17799999999999999"/>
    <n v="1051"/>
    <n v="261.66000000000003"/>
    <n v="275000"/>
    <n v="385.35"/>
    <n v="405000"/>
    <n v="123.69"/>
    <n v="0.47271268057784904"/>
    <x v="407"/>
    <x v="2155"/>
    <x v="89"/>
    <n v="3"/>
    <x v="3"/>
    <x v="58"/>
  </r>
  <r>
    <n v="3010"/>
    <n v="1231663"/>
    <x v="0"/>
    <s v="1N"/>
    <s v="7405 Fireoak Dr"/>
    <x v="14"/>
    <n v="4"/>
    <n v="2"/>
    <n v="1"/>
    <n v="2"/>
    <n v="2"/>
    <n v="1980"/>
    <n v="0.19"/>
    <n v="2382"/>
    <n v="262.38"/>
    <n v="625000"/>
    <n v="304.37"/>
    <n v="725000"/>
    <n v="41.990000000000009"/>
    <n v="0.16003506364814396"/>
    <x v="20"/>
    <x v="1458"/>
    <x v="89"/>
    <n v="0"/>
    <x v="1"/>
    <x v="14"/>
  </r>
  <r>
    <n v="3011"/>
    <n v="6477413"/>
    <x v="0"/>
    <s v="SWW"/>
    <s v="6709 Edwardson Cv"/>
    <x v="15"/>
    <n v="3"/>
    <n v="2"/>
    <n v="0"/>
    <n v="2"/>
    <n v="1"/>
    <n v="1994"/>
    <n v="0.158"/>
    <n v="1630"/>
    <n v="291.41000000000003"/>
    <n v="475000"/>
    <n v="351.53"/>
    <n v="573000"/>
    <n v="60.119999999999948"/>
    <n v="0.20630726467863128"/>
    <x v="873"/>
    <x v="2156"/>
    <x v="89"/>
    <n v="3"/>
    <x v="3"/>
    <x v="14"/>
  </r>
  <r>
    <n v="3012"/>
    <n v="4283803"/>
    <x v="0"/>
    <s v="SWW"/>
    <s v="7124 Quimper Ln"/>
    <x v="15"/>
    <n v="4"/>
    <n v="2"/>
    <n v="0"/>
    <n v="2"/>
    <n v="1"/>
    <n v="1996"/>
    <n v="0.217"/>
    <n v="2359"/>
    <n v="294.62"/>
    <n v="695000"/>
    <n v="299.27999999999997"/>
    <n v="706000"/>
    <n v="4.6599999999999682"/>
    <n v="1.5816984590319626E-2"/>
    <x v="97"/>
    <x v="2157"/>
    <x v="89"/>
    <n v="6"/>
    <x v="32"/>
    <x v="4"/>
  </r>
  <r>
    <n v="3013"/>
    <n v="7837201"/>
    <x v="0"/>
    <s v="W"/>
    <s v="7621 Scenic Brook Dr"/>
    <x v="30"/>
    <n v="3"/>
    <n v="2"/>
    <n v="0"/>
    <n v="2"/>
    <n v="1"/>
    <n v="1980"/>
    <n v="0.29399999999999998"/>
    <n v="1188"/>
    <n v="307.24"/>
    <n v="365000"/>
    <n v="353.54"/>
    <n v="420000"/>
    <n v="46.300000000000011"/>
    <n v="0.15069652389011851"/>
    <x v="75"/>
    <x v="2158"/>
    <x v="89"/>
    <n v="4"/>
    <x v="4"/>
    <x v="3"/>
  </r>
  <r>
    <n v="3014"/>
    <n v="4354596"/>
    <x v="0"/>
    <n v="3"/>
    <s v="6604 Bradley Dr"/>
    <x v="20"/>
    <n v="4"/>
    <n v="2"/>
    <n v="1"/>
    <n v="2"/>
    <n v="2"/>
    <n v="1962"/>
    <n v="0.48699999999999999"/>
    <n v="2317"/>
    <n v="323.69"/>
    <n v="750000"/>
    <n v="410.01"/>
    <n v="950000"/>
    <n v="86.32"/>
    <n v="0.26667490500169916"/>
    <x v="781"/>
    <x v="2159"/>
    <x v="89"/>
    <n v="3"/>
    <x v="3"/>
    <x v="82"/>
  </r>
  <r>
    <n v="3015"/>
    <n v="9926770"/>
    <x v="0"/>
    <s v="10N"/>
    <s v="4804 Aberdeen Dr"/>
    <x v="31"/>
    <n v="3"/>
    <n v="1"/>
    <n v="0"/>
    <n v="1"/>
    <n v="1"/>
    <n v="1969"/>
    <n v="0.14899999999999999"/>
    <n v="948"/>
    <n v="342.83"/>
    <n v="325000"/>
    <n v="465.19"/>
    <n v="441000"/>
    <n v="122.36000000000001"/>
    <n v="0.35691158883411611"/>
    <x v="491"/>
    <x v="2160"/>
    <x v="89"/>
    <n v="5"/>
    <x v="16"/>
    <x v="49"/>
  </r>
  <r>
    <n v="3016"/>
    <n v="5109327"/>
    <x v="0"/>
    <n v="9"/>
    <s v="4405 Terrilance Dr"/>
    <x v="33"/>
    <n v="3"/>
    <n v="2"/>
    <n v="0"/>
    <n v="2"/>
    <n v="1"/>
    <n v="1958"/>
    <n v="0.35799999999999998"/>
    <n v="1260"/>
    <n v="356.35"/>
    <n v="449000"/>
    <n v="420.63"/>
    <n v="530000"/>
    <n v="64.279999999999973"/>
    <n v="0.18038445348674048"/>
    <x v="316"/>
    <x v="2161"/>
    <x v="89"/>
    <n v="7"/>
    <x v="11"/>
    <x v="5"/>
  </r>
  <r>
    <n v="3017"/>
    <n v="9077700"/>
    <x v="0"/>
    <s v="10S"/>
    <s v="3201 Paisano Trl"/>
    <x v="31"/>
    <n v="3"/>
    <n v="2"/>
    <n v="0"/>
    <n v="2"/>
    <n v="1"/>
    <n v="1980"/>
    <n v="0.159"/>
    <n v="1098"/>
    <n v="387.07"/>
    <n v="425000"/>
    <n v="387.07"/>
    <n v="425000"/>
    <n v="0"/>
    <n v="0"/>
    <x v="1"/>
    <x v="1"/>
    <x v="89"/>
    <n v="0"/>
    <x v="1"/>
    <x v="1"/>
  </r>
  <r>
    <n v="3018"/>
    <n v="3580405"/>
    <x v="0"/>
    <n v="3"/>
    <s v="4200 Nitschke St"/>
    <x v="20"/>
    <n v="3"/>
    <n v="2"/>
    <n v="1"/>
    <n v="2"/>
    <n v="2"/>
    <n v="2015"/>
    <n v="0.08"/>
    <n v="2192"/>
    <n v="410.13"/>
    <n v="899000"/>
    <n v="447.76"/>
    <n v="981500"/>
    <n v="37.629999999999995"/>
    <n v="9.1751395898861332E-2"/>
    <x v="874"/>
    <x v="2162"/>
    <x v="89"/>
    <n v="3"/>
    <x v="3"/>
    <x v="22"/>
  </r>
  <r>
    <n v="3019"/>
    <n v="8952635"/>
    <x v="0"/>
    <s v="10N"/>
    <s v="4907 Brighton Rd"/>
    <x v="31"/>
    <n v="4"/>
    <n v="2"/>
    <n v="0"/>
    <n v="1"/>
    <n v="1"/>
    <n v="1964"/>
    <n v="0.33100000000000002"/>
    <n v="1288"/>
    <n v="438.59"/>
    <n v="564900"/>
    <n v="555.12"/>
    <n v="715000"/>
    <n v="116.53000000000003"/>
    <n v="0.26569233224651734"/>
    <x v="875"/>
    <x v="2163"/>
    <x v="89"/>
    <n v="3"/>
    <x v="3"/>
    <x v="60"/>
  </r>
  <r>
    <n v="3020"/>
    <n v="5392832"/>
    <x v="0"/>
    <n v="2"/>
    <s v="1902 Cullen Ave #2"/>
    <x v="25"/>
    <n v="2"/>
    <n v="2"/>
    <n v="1"/>
    <n v="1"/>
    <n v="2"/>
    <n v="2021"/>
    <n v="0.20699999999999999"/>
    <n v="1095"/>
    <n v="456.62"/>
    <n v="500000"/>
    <n v="525.11"/>
    <n v="575000"/>
    <n v="68.490000000000009"/>
    <n v="0.14999342998554599"/>
    <x v="116"/>
    <x v="960"/>
    <x v="89"/>
    <n v="3"/>
    <x v="3"/>
    <x v="23"/>
  </r>
  <r>
    <n v="3021"/>
    <n v="7929040"/>
    <x v="0"/>
    <n v="3"/>
    <s v="5210 Medford Dr"/>
    <x v="20"/>
    <n v="3"/>
    <n v="2"/>
    <n v="0"/>
    <n v="1"/>
    <n v="1"/>
    <n v="1964"/>
    <n v="0.245"/>
    <n v="1068"/>
    <n v="482.21"/>
    <n v="515000"/>
    <n v="479.87"/>
    <n v="512500"/>
    <n v="-2.339999999999975"/>
    <n v="-4.852657555836617E-3"/>
    <x v="209"/>
    <x v="2164"/>
    <x v="89"/>
    <n v="3"/>
    <x v="3"/>
    <x v="6"/>
  </r>
  <r>
    <n v="3022"/>
    <n v="5611204"/>
    <x v="0"/>
    <n v="2"/>
    <s v="7811 Tisdale Dr"/>
    <x v="25"/>
    <n v="3"/>
    <n v="2"/>
    <n v="0"/>
    <n v="0"/>
    <n v="1"/>
    <n v="1958"/>
    <n v="0.122"/>
    <n v="1071"/>
    <n v="503.17"/>
    <n v="538900"/>
    <n v="483.66"/>
    <n v="518000"/>
    <n v="-19.509999999999991"/>
    <n v="-3.877417175109802E-2"/>
    <x v="876"/>
    <x v="2165"/>
    <x v="89"/>
    <n v="5"/>
    <x v="16"/>
    <x v="11"/>
  </r>
  <r>
    <n v="3023"/>
    <n v="9637552"/>
    <x v="0"/>
    <n v="2"/>
    <s v="1512 Brentwood St"/>
    <x v="25"/>
    <n v="3"/>
    <n v="1"/>
    <n v="0"/>
    <n v="2"/>
    <n v="1"/>
    <n v="1951"/>
    <n v="0.182"/>
    <n v="1108"/>
    <n v="505.42"/>
    <n v="560000"/>
    <n v="505.42"/>
    <n v="560000"/>
    <n v="0"/>
    <n v="0"/>
    <x v="1"/>
    <x v="1"/>
    <x v="89"/>
    <n v="0"/>
    <x v="1"/>
    <x v="1"/>
  </r>
  <r>
    <n v="3024"/>
    <n v="1742019"/>
    <x v="0"/>
    <s v="1A"/>
    <s v="7307 Mesa Dr"/>
    <x v="34"/>
    <n v="4"/>
    <n v="3"/>
    <n v="0"/>
    <n v="2"/>
    <n v="1"/>
    <n v="1965"/>
    <n v="0.25800000000000001"/>
    <n v="2391"/>
    <n v="543.71"/>
    <n v="1300000"/>
    <n v="658.72"/>
    <n v="1575000"/>
    <n v="115.00999999999999"/>
    <n v="0.21152820437365505"/>
    <x v="838"/>
    <x v="2166"/>
    <x v="89"/>
    <n v="5"/>
    <x v="16"/>
    <x v="102"/>
  </r>
  <r>
    <n v="3025"/>
    <n v="4101178"/>
    <x v="0"/>
    <s v="1B"/>
    <s v="1619 MOHLE Dr"/>
    <x v="37"/>
    <n v="3"/>
    <n v="2"/>
    <n v="0"/>
    <n v="0"/>
    <n v="1"/>
    <n v="1939"/>
    <n v="0.16500000000000001"/>
    <n v="2000"/>
    <n v="550"/>
    <n v="1100000"/>
    <n v="650"/>
    <n v="1300000"/>
    <n v="100"/>
    <n v="0.18181818181818182"/>
    <x v="781"/>
    <x v="1269"/>
    <x v="89"/>
    <n v="4"/>
    <x v="4"/>
    <x v="82"/>
  </r>
  <r>
    <n v="3026"/>
    <n v="5276542"/>
    <x v="0"/>
    <s v="1B"/>
    <s v="701 Norwalk Ln"/>
    <x v="37"/>
    <n v="4"/>
    <n v="4"/>
    <n v="1"/>
    <n v="2"/>
    <n v="2"/>
    <n v="2007"/>
    <n v="0.16300000000000001"/>
    <n v="2962"/>
    <n v="673.53"/>
    <n v="1995000"/>
    <n v="673.53"/>
    <n v="1995000"/>
    <n v="0"/>
    <n v="0"/>
    <x v="1"/>
    <x v="1"/>
    <x v="89"/>
    <n v="105"/>
    <x v="174"/>
    <x v="1"/>
  </r>
  <r>
    <n v="3027"/>
    <n v="6573222"/>
    <x v="0"/>
    <n v="4"/>
    <s v="4505 Bull Creek Rd"/>
    <x v="34"/>
    <n v="2"/>
    <n v="1"/>
    <n v="0"/>
    <n v="1"/>
    <n v="1"/>
    <n v="1950"/>
    <n v="0.14899999999999999"/>
    <n v="811"/>
    <n v="702.84"/>
    <n v="570000"/>
    <n v="790.69"/>
    <n v="641250"/>
    <n v="87.850000000000023"/>
    <n v="0.12499288600534975"/>
    <x v="877"/>
    <x v="949"/>
    <x v="89"/>
    <n v="13"/>
    <x v="10"/>
    <x v="21"/>
  </r>
  <r>
    <n v="3028"/>
    <n v="2554528"/>
    <x v="0"/>
    <n v="11"/>
    <s v="5702 Teri Rd"/>
    <x v="8"/>
    <n v="4"/>
    <n v="2"/>
    <n v="0"/>
    <n v="0"/>
    <n v="1"/>
    <n v="1997"/>
    <n v="0.13300000000000001"/>
    <n v="1571"/>
    <n v="197.33"/>
    <n v="310000"/>
    <n v="248.25"/>
    <n v="390000"/>
    <n v="50.919999999999987"/>
    <n v="0.25804489940708453"/>
    <x v="181"/>
    <x v="1552"/>
    <x v="90"/>
    <n v="5"/>
    <x v="16"/>
    <x v="5"/>
  </r>
  <r>
    <n v="3029"/>
    <n v="8070753"/>
    <x v="0"/>
    <n v="11"/>
    <s v="5303 Viewpoint Dr"/>
    <x v="8"/>
    <n v="3"/>
    <n v="2"/>
    <n v="1"/>
    <n v="1"/>
    <n v="2"/>
    <n v="2003"/>
    <n v="0.16"/>
    <n v="1421"/>
    <n v="204.01"/>
    <n v="289900"/>
    <n v="281.49"/>
    <n v="400000"/>
    <n v="77.480000000000018"/>
    <n v="0.37978530464192944"/>
    <x v="538"/>
    <x v="2167"/>
    <x v="90"/>
    <n v="2"/>
    <x v="6"/>
    <x v="63"/>
  </r>
  <r>
    <n v="3030"/>
    <n v="1353628"/>
    <x v="0"/>
    <n v="11"/>
    <s v="5710 Lark Creek Dr"/>
    <x v="8"/>
    <n v="3"/>
    <n v="2"/>
    <n v="0"/>
    <n v="2"/>
    <n v="1"/>
    <n v="2001"/>
    <n v="0.17699999999999999"/>
    <n v="1446"/>
    <n v="207.4"/>
    <n v="299900"/>
    <n v="235.13"/>
    <n v="340000"/>
    <n v="27.72999999999999"/>
    <n v="0.13370298939247824"/>
    <x v="2"/>
    <x v="2168"/>
    <x v="90"/>
    <n v="3"/>
    <x v="3"/>
    <x v="2"/>
  </r>
  <r>
    <n v="3031"/>
    <n v="8684873"/>
    <x v="0"/>
    <s v="NW"/>
    <s v="10512 Brimfield Ct"/>
    <x v="2"/>
    <n v="4"/>
    <n v="3"/>
    <n v="0"/>
    <n v="3"/>
    <n v="2"/>
    <n v="2002"/>
    <n v="0.32"/>
    <n v="3293"/>
    <n v="212.57"/>
    <n v="700000"/>
    <n v="306.87"/>
    <n v="1010512"/>
    <n v="94.300000000000011"/>
    <n v="0.44361857270546179"/>
    <x v="878"/>
    <x v="2169"/>
    <x v="90"/>
    <n v="3"/>
    <x v="6"/>
    <x v="91"/>
  </r>
  <r>
    <n v="3032"/>
    <n v="1998224"/>
    <x v="0"/>
    <s v="HD"/>
    <s v="1635 Cool Spring Way"/>
    <x v="7"/>
    <n v="4"/>
    <n v="3"/>
    <n v="1"/>
    <n v="3"/>
    <n v="1.5"/>
    <n v="2018"/>
    <n v="0.27800000000000002"/>
    <n v="3194"/>
    <n v="212.9"/>
    <n v="680000"/>
    <n v="251.1"/>
    <n v="802000"/>
    <n v="38.199999999999989"/>
    <n v="0.17942696101456077"/>
    <x v="580"/>
    <x v="2170"/>
    <x v="90"/>
    <n v="4"/>
    <x v="4"/>
    <x v="65"/>
  </r>
  <r>
    <n v="3033"/>
    <n v="5322033"/>
    <x v="0"/>
    <s v="LS"/>
    <s v="17401 Rush Pea Cir"/>
    <x v="11"/>
    <n v="5"/>
    <n v="4"/>
    <n v="1"/>
    <n v="3"/>
    <n v="2"/>
    <n v="2011"/>
    <n v="0.27300000000000002"/>
    <n v="4256"/>
    <n v="217.34"/>
    <n v="925000"/>
    <n v="234.96"/>
    <n v="1000000"/>
    <n v="17.620000000000005"/>
    <n v="8.1071132787337838E-2"/>
    <x v="116"/>
    <x v="2171"/>
    <x v="90"/>
    <n v="5"/>
    <x v="16"/>
    <x v="23"/>
  </r>
  <r>
    <n v="3034"/>
    <n v="7426874"/>
    <x v="0"/>
    <s v="LS"/>
    <s v="4301 Adirondack Summit Dr"/>
    <x v="11"/>
    <n v="5"/>
    <n v="4"/>
    <n v="0"/>
    <n v="3"/>
    <n v="2"/>
    <n v="2012"/>
    <n v="0.32"/>
    <n v="4559"/>
    <n v="219.13"/>
    <n v="999000"/>
    <n v="254.44"/>
    <n v="1160000"/>
    <n v="35.31"/>
    <n v="0.16113722447862"/>
    <x v="456"/>
    <x v="2172"/>
    <x v="90"/>
    <n v="2"/>
    <x v="6"/>
    <x v="64"/>
  </r>
  <r>
    <n v="3035"/>
    <n v="4145681"/>
    <x v="0"/>
    <s v="N"/>
    <s v="3812 Kennedy Grace Ln"/>
    <x v="5"/>
    <n v="3"/>
    <n v="2"/>
    <n v="1"/>
    <n v="2"/>
    <n v="2"/>
    <n v="2015"/>
    <n v="0.10100000000000001"/>
    <n v="1910"/>
    <n v="222.51"/>
    <n v="425000"/>
    <n v="253.93"/>
    <n v="485000"/>
    <n v="31.420000000000016"/>
    <n v="0.14120713675789859"/>
    <x v="74"/>
    <x v="2173"/>
    <x v="90"/>
    <n v="5"/>
    <x v="4"/>
    <x v="30"/>
  </r>
  <r>
    <n v="3036"/>
    <n v="3651072"/>
    <x v="0"/>
    <s v="LS"/>
    <s v="16712 Poppy Mallow Dr"/>
    <x v="11"/>
    <n v="5"/>
    <n v="4"/>
    <n v="0"/>
    <n v="3"/>
    <n v="2"/>
    <n v="2014"/>
    <n v="0.44700000000000001"/>
    <n v="4184"/>
    <n v="225.86"/>
    <n v="945000"/>
    <n v="274.86"/>
    <n v="1150000"/>
    <n v="49"/>
    <n v="0.21694855220047815"/>
    <x v="403"/>
    <x v="2174"/>
    <x v="90"/>
    <n v="10"/>
    <x v="28"/>
    <x v="57"/>
  </r>
  <r>
    <n v="3037"/>
    <n v="5743362"/>
    <x v="0"/>
    <s v="1N"/>
    <s v="4005 Biscay Dr"/>
    <x v="14"/>
    <n v="4"/>
    <n v="2"/>
    <n v="0"/>
    <n v="2"/>
    <n v="1"/>
    <n v="1975"/>
    <n v="0.19400000000000001"/>
    <n v="1989"/>
    <n v="238.81"/>
    <n v="475000"/>
    <n v="302.66000000000003"/>
    <n v="602000"/>
    <n v="63.850000000000023"/>
    <n v="0.2673673631757465"/>
    <x v="879"/>
    <x v="2175"/>
    <x v="90"/>
    <n v="5"/>
    <x v="16"/>
    <x v="68"/>
  </r>
  <r>
    <n v="3038"/>
    <n v="9972237"/>
    <x v="0"/>
    <s v="SWE"/>
    <s v="11501 Bruce Jenner Ln"/>
    <x v="9"/>
    <n v="3"/>
    <n v="2"/>
    <n v="1"/>
    <n v="2"/>
    <n v="2"/>
    <n v="2007"/>
    <n v="9.6000000000000002E-2"/>
    <n v="1581"/>
    <n v="246.68"/>
    <n v="390000"/>
    <n v="256.8"/>
    <n v="406000"/>
    <n v="10.120000000000005"/>
    <n v="4.1024809469758408E-2"/>
    <x v="9"/>
    <x v="2176"/>
    <x v="90"/>
    <n v="2"/>
    <x v="5"/>
    <x v="8"/>
  </r>
  <r>
    <n v="3039"/>
    <n v="3302297"/>
    <x v="0"/>
    <s v="LS"/>
    <s v="16706 Lilo Dr"/>
    <x v="11"/>
    <n v="3"/>
    <n v="2"/>
    <n v="1"/>
    <n v="2"/>
    <n v="2"/>
    <n v="2020"/>
    <n v="0.17399999999999999"/>
    <n v="2313"/>
    <n v="250.11"/>
    <n v="578500"/>
    <n v="248.51"/>
    <n v="574799"/>
    <n v="-1.6000000000000227"/>
    <n v="-6.397185238495153E-3"/>
    <x v="880"/>
    <x v="2177"/>
    <x v="90"/>
    <n v="54"/>
    <x v="31"/>
    <x v="6"/>
  </r>
  <r>
    <n v="3040"/>
    <n v="2840963"/>
    <x v="0"/>
    <s v="SWE"/>
    <s v="12504 Ondara Dr"/>
    <x v="13"/>
    <n v="4"/>
    <n v="2"/>
    <n v="1"/>
    <n v="2"/>
    <n v="2"/>
    <n v="2016"/>
    <n v="0.16300000000000001"/>
    <n v="2596"/>
    <n v="269.26"/>
    <n v="699000"/>
    <n v="308.55"/>
    <n v="801000"/>
    <n v="39.29000000000002"/>
    <n v="0.14591844314045913"/>
    <x v="850"/>
    <x v="2178"/>
    <x v="90"/>
    <n v="4"/>
    <x v="4"/>
    <x v="14"/>
  </r>
  <r>
    <n v="3041"/>
    <n v="5371320"/>
    <x v="0"/>
    <s v="SWE"/>
    <s v="8200 Alophia Dr"/>
    <x v="13"/>
    <n v="5"/>
    <n v="3"/>
    <n v="1"/>
    <n v="2"/>
    <n v="2"/>
    <n v="2007"/>
    <n v="0.17799999999999999"/>
    <n v="2405"/>
    <n v="270.27"/>
    <n v="650000"/>
    <n v="279.83"/>
    <n v="673000"/>
    <n v="9.5600000000000023"/>
    <n v="3.5372035372035385E-2"/>
    <x v="323"/>
    <x v="2179"/>
    <x v="90"/>
    <n v="5"/>
    <x v="4"/>
    <x v="19"/>
  </r>
  <r>
    <n v="3042"/>
    <n v="9320464"/>
    <x v="0"/>
    <s v="NW"/>
    <s v="8501 Inca Dove Dr"/>
    <x v="3"/>
    <n v="3"/>
    <n v="2"/>
    <n v="0"/>
    <n v="2"/>
    <n v="1"/>
    <n v="2011"/>
    <n v="0.127"/>
    <n v="1382"/>
    <n v="271.27"/>
    <n v="374900"/>
    <n v="398.34"/>
    <n v="550500"/>
    <n v="127.07"/>
    <n v="0.46842629114903972"/>
    <x v="881"/>
    <x v="2180"/>
    <x v="90"/>
    <n v="5"/>
    <x v="4"/>
    <x v="75"/>
  </r>
  <r>
    <n v="3043"/>
    <n v="5854523"/>
    <x v="0"/>
    <s v="8W"/>
    <s v="2811 Mecca Rd"/>
    <x v="36"/>
    <n v="4"/>
    <n v="3"/>
    <n v="1"/>
    <n v="0"/>
    <n v="2"/>
    <n v="1996"/>
    <n v="0.3"/>
    <n v="2383"/>
    <n v="272.77"/>
    <n v="650000"/>
    <n v="262.27"/>
    <n v="625000"/>
    <n v="-10.5"/>
    <n v="-3.8493969278146425E-2"/>
    <x v="82"/>
    <x v="871"/>
    <x v="90"/>
    <n v="12"/>
    <x v="10"/>
    <x v="33"/>
  </r>
  <r>
    <n v="3044"/>
    <n v="4402439"/>
    <x v="0"/>
    <s v="LS"/>
    <s v="14400 Piper Glen Dr"/>
    <x v="11"/>
    <n v="5"/>
    <n v="5"/>
    <n v="1"/>
    <n v="3"/>
    <n v="2"/>
    <n v="2008"/>
    <n v="0.35799999999999998"/>
    <n v="6204"/>
    <n v="273.86"/>
    <n v="1699000"/>
    <n v="269.83"/>
    <n v="1674000"/>
    <n v="-4.0300000000000296"/>
    <n v="-1.4715548090265207E-2"/>
    <x v="82"/>
    <x v="2181"/>
    <x v="90"/>
    <n v="56"/>
    <x v="60"/>
    <x v="33"/>
  </r>
  <r>
    <n v="3045"/>
    <n v="3607401"/>
    <x v="0"/>
    <s v="SWE"/>
    <s v="3009 Festus Dr"/>
    <x v="9"/>
    <n v="3"/>
    <n v="2"/>
    <n v="1"/>
    <n v="2"/>
    <n v="2"/>
    <n v="1986"/>
    <n v="0.18"/>
    <n v="1906"/>
    <n v="275.45"/>
    <n v="525000"/>
    <n v="340.24"/>
    <n v="648500"/>
    <n v="64.79000000000002"/>
    <n v="0.23521510255944825"/>
    <x v="671"/>
    <x v="2182"/>
    <x v="90"/>
    <n v="8"/>
    <x v="32"/>
    <x v="68"/>
  </r>
  <r>
    <n v="3046"/>
    <n v="4403347"/>
    <x v="0"/>
    <s v="10S"/>
    <s v="7605 Melville Cv"/>
    <x v="15"/>
    <n v="3"/>
    <n v="2"/>
    <n v="0"/>
    <n v="2"/>
    <n v="1"/>
    <n v="1981"/>
    <n v="0.17299999999999999"/>
    <n v="1343"/>
    <n v="279.23"/>
    <n v="375000"/>
    <n v="282.95"/>
    <n v="380000"/>
    <n v="3.7199999999999704"/>
    <n v="1.3322350750277443E-2"/>
    <x v="15"/>
    <x v="1966"/>
    <x v="90"/>
    <n v="6"/>
    <x v="32"/>
    <x v="12"/>
  </r>
  <r>
    <n v="3047"/>
    <n v="2121798"/>
    <x v="0"/>
    <s v="5E"/>
    <s v="4506 Best Way Ln"/>
    <x v="4"/>
    <n v="2"/>
    <n v="1"/>
    <n v="0"/>
    <n v="0"/>
    <n v="1"/>
    <n v="2008"/>
    <n v="0.14199999999999999"/>
    <n v="800"/>
    <n v="287.38"/>
    <n v="229900"/>
    <n v="325"/>
    <n v="260000"/>
    <n v="37.620000000000005"/>
    <n v="0.13090681327858586"/>
    <x v="112"/>
    <x v="2183"/>
    <x v="90"/>
    <n v="13"/>
    <x v="30"/>
    <x v="9"/>
  </r>
  <r>
    <n v="3048"/>
    <n v="4460732"/>
    <x v="0"/>
    <s v="NE"/>
    <s v="8205 Shenandoah Dr"/>
    <x v="10"/>
    <n v="3"/>
    <n v="2"/>
    <n v="0"/>
    <n v="2"/>
    <n v="1"/>
    <n v="1969"/>
    <n v="0.23100000000000001"/>
    <n v="1703"/>
    <n v="290.66000000000003"/>
    <n v="495000"/>
    <n v="322.95999999999998"/>
    <n v="550000"/>
    <n v="32.299999999999955"/>
    <n v="0.11112640198169667"/>
    <x v="75"/>
    <x v="254"/>
    <x v="90"/>
    <n v="9"/>
    <x v="11"/>
    <x v="3"/>
  </r>
  <r>
    <n v="3049"/>
    <n v="8557597"/>
    <x v="0"/>
    <s v="LS"/>
    <s v="226 Varco Dr"/>
    <x v="11"/>
    <n v="4"/>
    <n v="3"/>
    <n v="1"/>
    <n v="3"/>
    <n v="2"/>
    <n v="2007"/>
    <n v="0.58699999999999997"/>
    <n v="4074"/>
    <n v="306.82"/>
    <n v="1250000"/>
    <n v="333.82"/>
    <n v="1360000"/>
    <n v="27"/>
    <n v="8.7999478521608762E-2"/>
    <x v="558"/>
    <x v="2184"/>
    <x v="90"/>
    <n v="5"/>
    <x v="16"/>
    <x v="63"/>
  </r>
  <r>
    <n v="3050"/>
    <n v="9289895"/>
    <x v="0"/>
    <n v="3"/>
    <s v="5303 Beechmoor Dr"/>
    <x v="20"/>
    <n v="4"/>
    <n v="2"/>
    <n v="0"/>
    <n v="1"/>
    <n v="1"/>
    <n v="1966"/>
    <n v="0.222"/>
    <n v="2226"/>
    <n v="314.42"/>
    <n v="699900"/>
    <n v="336.93"/>
    <n v="750000"/>
    <n v="22.509999999999991"/>
    <n v="7.1592137904713402E-2"/>
    <x v="307"/>
    <x v="265"/>
    <x v="90"/>
    <n v="5"/>
    <x v="16"/>
    <x v="15"/>
  </r>
  <r>
    <n v="3051"/>
    <n v="2364045"/>
    <x v="0"/>
    <s v="LS"/>
    <s v="5502 Patagonia Pass"/>
    <x v="11"/>
    <n v="3"/>
    <n v="2"/>
    <n v="0"/>
    <n v="2"/>
    <n v="1"/>
    <n v="2016"/>
    <n v="0.30099999999999999"/>
    <n v="1959"/>
    <n v="319.04000000000002"/>
    <n v="625000"/>
    <n v="331.8"/>
    <n v="650000"/>
    <n v="12.759999999999991"/>
    <n v="3.999498495486456E-2"/>
    <x v="50"/>
    <x v="224"/>
    <x v="90"/>
    <n v="5"/>
    <x v="16"/>
    <x v="19"/>
  </r>
  <r>
    <n v="3052"/>
    <n v="9579874"/>
    <x v="0"/>
    <n v="3"/>
    <s v="7305 Brookhollow Dr"/>
    <x v="12"/>
    <n v="4"/>
    <n v="2"/>
    <n v="1"/>
    <n v="2"/>
    <n v="1"/>
    <n v="1970"/>
    <n v="0.20100000000000001"/>
    <n v="1531"/>
    <n v="323.32"/>
    <n v="495000"/>
    <n v="323.32"/>
    <n v="495000"/>
    <n v="0"/>
    <n v="0"/>
    <x v="1"/>
    <x v="1"/>
    <x v="90"/>
    <n v="7"/>
    <x v="11"/>
    <x v="1"/>
  </r>
  <r>
    <n v="3053"/>
    <n v="7726505"/>
    <x v="0"/>
    <s v="1N"/>
    <s v="9704 Sorrento Ct"/>
    <x v="14"/>
    <n v="4"/>
    <n v="2"/>
    <n v="0"/>
    <n v="2"/>
    <n v="1"/>
    <n v="1982"/>
    <n v="1.173"/>
    <n v="2843"/>
    <n v="334.15"/>
    <n v="950000"/>
    <n v="471.33"/>
    <n v="1340000"/>
    <n v="137.18"/>
    <n v="0.41053419123148294"/>
    <x v="882"/>
    <x v="2185"/>
    <x v="90"/>
    <n v="5"/>
    <x v="16"/>
    <x v="106"/>
  </r>
  <r>
    <n v="3054"/>
    <n v="9679466"/>
    <x v="0"/>
    <s v="W"/>
    <s v="4830 Trail Crest Cir"/>
    <x v="17"/>
    <n v="3"/>
    <n v="2"/>
    <n v="0"/>
    <n v="2"/>
    <n v="1"/>
    <n v="1975"/>
    <n v="0.20200000000000001"/>
    <n v="1669"/>
    <n v="350.51"/>
    <n v="585000"/>
    <n v="398.44"/>
    <n v="665000"/>
    <n v="47.930000000000007"/>
    <n v="0.13674360217968107"/>
    <x v="181"/>
    <x v="2186"/>
    <x v="90"/>
    <n v="5"/>
    <x v="16"/>
    <x v="5"/>
  </r>
  <r>
    <n v="3055"/>
    <n v="7888305"/>
    <x v="0"/>
    <s v="LS"/>
    <s v="8517 Rollins Dr"/>
    <x v="11"/>
    <n v="4"/>
    <n v="4"/>
    <n v="0"/>
    <n v="3"/>
    <n v="2"/>
    <n v="2015"/>
    <n v="1.4630000000000001"/>
    <n v="3713"/>
    <n v="370.32"/>
    <n v="1375000"/>
    <n v="403.99"/>
    <n v="1500000"/>
    <n v="33.670000000000016"/>
    <n v="9.0921365305681623E-2"/>
    <x v="517"/>
    <x v="1305"/>
    <x v="90"/>
    <n v="3"/>
    <x v="3"/>
    <x v="68"/>
  </r>
  <r>
    <n v="3056"/>
    <n v="5896372"/>
    <x v="0"/>
    <s v="1N"/>
    <s v="11603 Broad Oaks Dr"/>
    <x v="14"/>
    <n v="3"/>
    <n v="2"/>
    <n v="0"/>
    <n v="2"/>
    <n v="1"/>
    <n v="1975"/>
    <n v="0.219"/>
    <n v="1477"/>
    <n v="372.38"/>
    <n v="550000"/>
    <n v="470.55"/>
    <n v="695000"/>
    <n v="98.170000000000016"/>
    <n v="0.26362855147967135"/>
    <x v="545"/>
    <x v="2187"/>
    <x v="90"/>
    <n v="4"/>
    <x v="4"/>
    <x v="50"/>
  </r>
  <r>
    <n v="3057"/>
    <n v="6972985"/>
    <x v="0"/>
    <n v="3"/>
    <s v="3401 Carol Ann Dr"/>
    <x v="20"/>
    <n v="4"/>
    <n v="2"/>
    <n v="0"/>
    <n v="0"/>
    <n v="1"/>
    <n v="1954"/>
    <n v="0.35199999999999998"/>
    <n v="1428"/>
    <n v="430.67"/>
    <n v="615000"/>
    <n v="474.44"/>
    <n v="677500"/>
    <n v="43.769999999999982"/>
    <n v="0.10163234030696353"/>
    <x v="534"/>
    <x v="2188"/>
    <x v="90"/>
    <n v="5"/>
    <x v="16"/>
    <x v="44"/>
  </r>
  <r>
    <n v="3058"/>
    <n v="4596464"/>
    <x v="0"/>
    <n v="3"/>
    <s v="3311 Werner Ave"/>
    <x v="38"/>
    <n v="2"/>
    <n v="2"/>
    <n v="0"/>
    <n v="0"/>
    <n v="1"/>
    <n v="1947"/>
    <n v="0.11799999999999999"/>
    <n v="1336"/>
    <n v="445.36"/>
    <n v="595000"/>
    <n v="521.11"/>
    <n v="696200"/>
    <n v="75.75"/>
    <n v="0.17008712053170469"/>
    <x v="883"/>
    <x v="2189"/>
    <x v="90"/>
    <n v="3"/>
    <x v="6"/>
    <x v="14"/>
  </r>
  <r>
    <n v="3059"/>
    <n v="8790900"/>
    <x v="0"/>
    <n v="3"/>
    <s v="2021 Northridge Dr"/>
    <x v="20"/>
    <n v="3"/>
    <n v="2"/>
    <n v="0"/>
    <n v="1"/>
    <n v="1"/>
    <n v="1962"/>
    <n v="0.21099999999999999"/>
    <n v="1530"/>
    <n v="456.86"/>
    <n v="699000"/>
    <n v="552.29"/>
    <n v="845000"/>
    <n v="95.42999999999995"/>
    <n v="0.20888237096703574"/>
    <x v="657"/>
    <x v="2190"/>
    <x v="90"/>
    <n v="4"/>
    <x v="4"/>
    <x v="50"/>
  </r>
  <r>
    <n v="3060"/>
    <n v="5310757"/>
    <x v="0"/>
    <n v="6"/>
    <s v="3004 S 5th St #A"/>
    <x v="26"/>
    <n v="3"/>
    <n v="3"/>
    <n v="1"/>
    <n v="1"/>
    <n v="3"/>
    <n v="2018"/>
    <n v="0.155"/>
    <n v="2143"/>
    <n v="466.64"/>
    <n v="1000000"/>
    <n v="466.64"/>
    <n v="1000000"/>
    <n v="0"/>
    <n v="0"/>
    <x v="1"/>
    <x v="1"/>
    <x v="90"/>
    <n v="0"/>
    <x v="1"/>
    <x v="1"/>
  </r>
  <r>
    <n v="3061"/>
    <n v="6968367"/>
    <x v="0"/>
    <n v="7"/>
    <s v="2311 Westforest Dr"/>
    <x v="26"/>
    <n v="3"/>
    <n v="2"/>
    <n v="0"/>
    <n v="2"/>
    <n v="1"/>
    <n v="1956"/>
    <n v="0.19800000000000001"/>
    <n v="1586"/>
    <n v="491.8"/>
    <n v="780000"/>
    <n v="633.66999999999996"/>
    <n v="1005000"/>
    <n v="141.86999999999995"/>
    <n v="0.28847092313948747"/>
    <x v="884"/>
    <x v="2191"/>
    <x v="90"/>
    <n v="4"/>
    <x v="4"/>
    <x v="94"/>
  </r>
  <r>
    <n v="3062"/>
    <n v="9899332"/>
    <x v="0"/>
    <n v="4"/>
    <s v="5404 Mccandless St"/>
    <x v="42"/>
    <n v="2"/>
    <n v="1"/>
    <n v="0"/>
    <n v="2"/>
    <n v="1"/>
    <n v="1945"/>
    <n v="0.151"/>
    <n v="1070"/>
    <n v="570.09"/>
    <n v="610000"/>
    <n v="579.44000000000005"/>
    <n v="620000"/>
    <n v="9.3500000000000227"/>
    <n v="1.6400919153116214E-2"/>
    <x v="4"/>
    <x v="2192"/>
    <x v="90"/>
    <n v="6"/>
    <x v="16"/>
    <x v="4"/>
  </r>
  <r>
    <n v="3063"/>
    <n v="1345358"/>
    <x v="0"/>
    <s v="5E"/>
    <s v="1701 Jacey Way"/>
    <x v="4"/>
    <n v="3"/>
    <n v="2"/>
    <n v="1"/>
    <n v="2"/>
    <n v="2"/>
    <n v="2020"/>
    <n v="0.13800000000000001"/>
    <n v="2391"/>
    <n v="143.44999999999999"/>
    <n v="342999"/>
    <n v="143.16"/>
    <n v="342299"/>
    <n v="-0.28999999999999204"/>
    <n v="-2.0216103171836323E-3"/>
    <x v="885"/>
    <x v="2193"/>
    <x v="91"/>
    <n v="0"/>
    <x v="1"/>
    <x v="1"/>
  </r>
  <r>
    <n v="3064"/>
    <n v="9114952"/>
    <x v="0"/>
    <s v="SC"/>
    <s v="5845 Kleberg Trl"/>
    <x v="35"/>
    <n v="4"/>
    <n v="2"/>
    <n v="1"/>
    <n v="2"/>
    <n v="2"/>
    <n v="2013"/>
    <n v="0.11600000000000001"/>
    <n v="2432"/>
    <n v="164.06"/>
    <n v="399000"/>
    <n v="174.75"/>
    <n v="425000"/>
    <n v="10.689999999999998"/>
    <n v="6.5159088138485907E-2"/>
    <x v="92"/>
    <x v="2194"/>
    <x v="91"/>
    <n v="24"/>
    <x v="8"/>
    <x v="19"/>
  </r>
  <r>
    <n v="3065"/>
    <n v="2788865"/>
    <x v="0"/>
    <s v="MA"/>
    <s v="6429 Graymont Dr"/>
    <x v="28"/>
    <n v="4"/>
    <n v="3"/>
    <n v="0"/>
    <n v="2"/>
    <n v="2"/>
    <n v="2018"/>
    <n v="0.108"/>
    <n v="2261"/>
    <n v="165.86"/>
    <n v="375000"/>
    <n v="174.7"/>
    <n v="395000"/>
    <n v="8.839999999999975"/>
    <n v="5.3297962136741678E-2"/>
    <x v="64"/>
    <x v="30"/>
    <x v="91"/>
    <n v="6"/>
    <x v="32"/>
    <x v="10"/>
  </r>
  <r>
    <n v="3066"/>
    <n v="4439585"/>
    <x v="0"/>
    <s v="NE"/>
    <s v="11932 Kilmartin Ln"/>
    <x v="28"/>
    <n v="3"/>
    <n v="2"/>
    <n v="0"/>
    <n v="2"/>
    <n v="1"/>
    <n v="2003"/>
    <n v="0.151"/>
    <n v="1699"/>
    <n v="167.75"/>
    <n v="285000"/>
    <n v="198"/>
    <n v="336400"/>
    <n v="30.25"/>
    <n v="0.18032786885245902"/>
    <x v="886"/>
    <x v="2195"/>
    <x v="91"/>
    <n v="4"/>
    <x v="4"/>
    <x v="15"/>
  </r>
  <r>
    <n v="3067"/>
    <n v="7495566"/>
    <x v="0"/>
    <s v="RRW"/>
    <s v="15819 Hamden Cir"/>
    <x v="27"/>
    <n v="4"/>
    <n v="2"/>
    <n v="1"/>
    <n v="2"/>
    <n v="1"/>
    <n v="2001"/>
    <n v="0.19800000000000001"/>
    <n v="3008"/>
    <n v="171.21"/>
    <n v="515000"/>
    <n v="212.77"/>
    <n v="640000"/>
    <n v="41.56"/>
    <n v="0.24274283044214706"/>
    <x v="517"/>
    <x v="2196"/>
    <x v="91"/>
    <n v="2"/>
    <x v="6"/>
    <x v="68"/>
  </r>
  <r>
    <n v="3068"/>
    <n v="5382833"/>
    <x v="0"/>
    <s v="NE"/>
    <s v="12004 Reindeer Dr"/>
    <x v="28"/>
    <n v="3"/>
    <n v="2"/>
    <n v="0"/>
    <n v="2"/>
    <n v="1"/>
    <n v="2019"/>
    <n v="0.192"/>
    <n v="2143"/>
    <n v="177.32"/>
    <n v="380000"/>
    <n v="229.58"/>
    <n v="492000"/>
    <n v="52.260000000000019"/>
    <n v="0.29472140762463356"/>
    <x v="617"/>
    <x v="2197"/>
    <x v="91"/>
    <n v="3"/>
    <x v="3"/>
    <x v="63"/>
  </r>
  <r>
    <n v="3069"/>
    <n v="9045169"/>
    <x v="0"/>
    <s v="SWE"/>
    <s v="12021 Pepperidge Dr"/>
    <x v="13"/>
    <n v="4"/>
    <n v="3"/>
    <n v="0"/>
    <n v="2"/>
    <n v="2"/>
    <n v="2007"/>
    <n v="0.152"/>
    <n v="3654"/>
    <n v="185.82"/>
    <n v="679000"/>
    <n v="212.1"/>
    <n v="775000"/>
    <n v="26.28"/>
    <n v="0.14142718760090411"/>
    <x v="717"/>
    <x v="2198"/>
    <x v="91"/>
    <n v="5"/>
    <x v="4"/>
    <x v="66"/>
  </r>
  <r>
    <n v="3070"/>
    <n v="6292368"/>
    <x v="0"/>
    <s v="SWW"/>
    <s v="5325 Tamango Way"/>
    <x v="15"/>
    <n v="4"/>
    <n v="2"/>
    <n v="1"/>
    <n v="3"/>
    <n v="2"/>
    <n v="2002"/>
    <n v="0.17699999999999999"/>
    <n v="2835"/>
    <n v="206.35"/>
    <n v="585000"/>
    <n v="258.02"/>
    <n v="731500"/>
    <n v="51.669999999999987"/>
    <n v="0.25039980615459168"/>
    <x v="887"/>
    <x v="2199"/>
    <x v="91"/>
    <n v="4"/>
    <x v="4"/>
    <x v="50"/>
  </r>
  <r>
    <n v="3071"/>
    <n v="7200027"/>
    <x v="0"/>
    <s v="RN"/>
    <s v="3806 John Simpson Trl"/>
    <x v="29"/>
    <n v="4"/>
    <n v="3"/>
    <n v="0"/>
    <n v="2"/>
    <n v="2"/>
    <n v="1995"/>
    <n v="0.215"/>
    <n v="2992"/>
    <n v="226.6"/>
    <n v="678000"/>
    <n v="264.70999999999998"/>
    <n v="792000"/>
    <n v="38.109999999999985"/>
    <n v="0.16818181818181813"/>
    <x v="888"/>
    <x v="2200"/>
    <x v="91"/>
    <n v="4"/>
    <x v="4"/>
    <x v="49"/>
  </r>
  <r>
    <n v="3072"/>
    <n v="2025751"/>
    <x v="0"/>
    <s v="RN"/>
    <s v="11920 Versante Cir #VH53"/>
    <x v="2"/>
    <n v="3"/>
    <n v="3"/>
    <n v="0"/>
    <n v="2"/>
    <n v="2"/>
    <n v="2013"/>
    <n v="0"/>
    <n v="2582"/>
    <n v="231.99"/>
    <n v="599000"/>
    <n v="280.79000000000002"/>
    <n v="725000"/>
    <n v="48.800000000000011"/>
    <n v="0.21035389456442091"/>
    <x v="696"/>
    <x v="2201"/>
    <x v="91"/>
    <n v="1"/>
    <x v="5"/>
    <x v="68"/>
  </r>
  <r>
    <n v="3073"/>
    <n v="8724664"/>
    <x v="0"/>
    <s v="SWW"/>
    <s v="7731 Kiva Dr"/>
    <x v="15"/>
    <n v="3"/>
    <n v="2"/>
    <n v="0"/>
    <n v="2"/>
    <n v="1"/>
    <n v="1991"/>
    <n v="0.27800000000000002"/>
    <n v="1975"/>
    <n v="245.57"/>
    <n v="485000"/>
    <n v="303.8"/>
    <n v="600000"/>
    <n v="58.230000000000018"/>
    <n v="0.2371217982652605"/>
    <x v="582"/>
    <x v="2202"/>
    <x v="91"/>
    <n v="0"/>
    <x v="1"/>
    <x v="49"/>
  </r>
  <r>
    <n v="3074"/>
    <n v="8857819"/>
    <x v="0"/>
    <s v="N"/>
    <s v="14410 Tiffer Ln"/>
    <x v="5"/>
    <n v="3"/>
    <n v="2"/>
    <n v="1"/>
    <n v="1"/>
    <n v="2"/>
    <n v="1984"/>
    <n v="9.6000000000000002E-2"/>
    <n v="1183"/>
    <n v="252.75"/>
    <n v="299000"/>
    <n v="316.99"/>
    <n v="375000"/>
    <n v="64.240000000000009"/>
    <n v="0.25416419386745798"/>
    <x v="445"/>
    <x v="1438"/>
    <x v="91"/>
    <n v="3"/>
    <x v="3"/>
    <x v="23"/>
  </r>
  <r>
    <n v="3075"/>
    <n v="8311381"/>
    <x v="0"/>
    <s v="5E"/>
    <s v="2500 Alleyton Cv"/>
    <x v="4"/>
    <n v="3"/>
    <n v="2"/>
    <n v="0"/>
    <n v="2"/>
    <n v="1"/>
    <n v="2013"/>
    <n v="0.17699999999999999"/>
    <n v="1779"/>
    <n v="252.95"/>
    <n v="450000"/>
    <n v="281.06"/>
    <n v="500000"/>
    <n v="28.110000000000014"/>
    <n v="0.11112868155762014"/>
    <x v="114"/>
    <x v="254"/>
    <x v="91"/>
    <n v="4"/>
    <x v="3"/>
    <x v="15"/>
  </r>
  <r>
    <n v="3076"/>
    <n v="9108456"/>
    <x v="0"/>
    <s v="N"/>
    <s v="16117 Nightshade St"/>
    <x v="5"/>
    <n v="3"/>
    <n v="2"/>
    <n v="1"/>
    <n v="2"/>
    <n v="2"/>
    <n v="2018"/>
    <n v="9.1999999999999998E-2"/>
    <n v="1730"/>
    <n v="254.28"/>
    <n v="439900"/>
    <n v="313.29000000000002"/>
    <n v="542000"/>
    <n v="59.010000000000019"/>
    <n v="0.23206701274185945"/>
    <x v="889"/>
    <x v="2203"/>
    <x v="91"/>
    <n v="2"/>
    <x v="6"/>
    <x v="14"/>
  </r>
  <r>
    <n v="3077"/>
    <n v="8948585"/>
    <x v="0"/>
    <s v="10S"/>
    <s v="3316 Grasshopper Dr"/>
    <x v="9"/>
    <n v="3"/>
    <n v="2"/>
    <n v="0"/>
    <n v="2"/>
    <n v="1"/>
    <n v="1995"/>
    <n v="0.154"/>
    <n v="1638"/>
    <n v="259.45999999999998"/>
    <n v="425000"/>
    <n v="329.06"/>
    <n v="539000"/>
    <n v="69.600000000000023"/>
    <n v="0.26824944114699772"/>
    <x v="888"/>
    <x v="2204"/>
    <x v="91"/>
    <n v="4"/>
    <x v="3"/>
    <x v="49"/>
  </r>
  <r>
    <n v="3078"/>
    <n v="1095338"/>
    <x v="0"/>
    <s v="NE"/>
    <s v="11902 Oak Trl"/>
    <x v="10"/>
    <n v="3"/>
    <n v="2"/>
    <n v="0"/>
    <n v="2"/>
    <n v="1"/>
    <n v="1959"/>
    <n v="0.26"/>
    <n v="1822"/>
    <n v="260.7"/>
    <n v="475000"/>
    <n v="290.89"/>
    <n v="530000"/>
    <n v="30.189999999999998"/>
    <n v="0.1158036056770234"/>
    <x v="75"/>
    <x v="572"/>
    <x v="91"/>
    <n v="5"/>
    <x v="16"/>
    <x v="3"/>
  </r>
  <r>
    <n v="3079"/>
    <n v="4548037"/>
    <x v="0"/>
    <s v="SWE"/>
    <s v="7000 Calpe Dr"/>
    <x v="13"/>
    <n v="5"/>
    <n v="3"/>
    <n v="1"/>
    <n v="3"/>
    <n v="2"/>
    <n v="2016"/>
    <n v="0.22900000000000001"/>
    <n v="3142"/>
    <n v="262.54000000000002"/>
    <n v="824900"/>
    <n v="278.49"/>
    <n v="875000"/>
    <n v="15.949999999999989"/>
    <n v="6.0752647215662328E-2"/>
    <x v="307"/>
    <x v="2205"/>
    <x v="91"/>
    <n v="4"/>
    <x v="4"/>
    <x v="15"/>
  </r>
  <r>
    <n v="3080"/>
    <n v="8303490"/>
    <x v="0"/>
    <s v="SWW"/>
    <s v="6012 Rickerhill Ln"/>
    <x v="13"/>
    <n v="4"/>
    <n v="2"/>
    <n v="0"/>
    <n v="2"/>
    <n v="1"/>
    <n v="1992"/>
    <n v="0.14499999999999999"/>
    <n v="1978"/>
    <n v="265.42"/>
    <n v="525000"/>
    <n v="348.84"/>
    <n v="690000"/>
    <n v="83.419999999999959"/>
    <n v="0.31429432597392792"/>
    <x v="543"/>
    <x v="2206"/>
    <x v="91"/>
    <n v="4"/>
    <x v="4"/>
    <x v="73"/>
  </r>
  <r>
    <n v="3081"/>
    <n v="9873755"/>
    <x v="0"/>
    <s v="LS"/>
    <s v="7604 Alouette Dr"/>
    <x v="11"/>
    <n v="4"/>
    <n v="2"/>
    <n v="1"/>
    <n v="2"/>
    <n v="1"/>
    <n v="2020"/>
    <n v="0.17899999999999999"/>
    <n v="2464"/>
    <n v="272.55"/>
    <n v="671566"/>
    <n v="276.06"/>
    <n v="680206"/>
    <n v="3.5099999999999909"/>
    <n v="1.2878370941111689E-2"/>
    <x v="890"/>
    <x v="2207"/>
    <x v="91"/>
    <n v="25"/>
    <x v="36"/>
    <x v="4"/>
  </r>
  <r>
    <n v="3082"/>
    <n v="8705094"/>
    <x v="0"/>
    <s v="1N"/>
    <s v="9501 Ketona Cv"/>
    <x v="14"/>
    <n v="4"/>
    <n v="2"/>
    <n v="1"/>
    <n v="2"/>
    <n v="2"/>
    <n v="1994"/>
    <n v="1.9870000000000001"/>
    <n v="2650"/>
    <n v="273.58"/>
    <n v="725000"/>
    <n v="330.19"/>
    <n v="875000"/>
    <n v="56.610000000000014"/>
    <n v="0.2069230206886469"/>
    <x v="411"/>
    <x v="1421"/>
    <x v="91"/>
    <n v="4"/>
    <x v="3"/>
    <x v="60"/>
  </r>
  <r>
    <n v="3083"/>
    <n v="4632888"/>
    <x v="0"/>
    <s v="SWW"/>
    <s v="5522 Hitcher Bnd"/>
    <x v="15"/>
    <n v="3"/>
    <n v="2"/>
    <n v="0"/>
    <n v="2"/>
    <n v="1"/>
    <n v="1999"/>
    <n v="0.184"/>
    <n v="1835"/>
    <n v="275.2"/>
    <n v="505000"/>
    <n v="359.67"/>
    <n v="660000"/>
    <n v="84.470000000000027"/>
    <n v="0.3069404069767443"/>
    <x v="649"/>
    <x v="2208"/>
    <x v="91"/>
    <n v="4"/>
    <x v="3"/>
    <x v="16"/>
  </r>
  <r>
    <n v="3084"/>
    <n v="4813393"/>
    <x v="0"/>
    <n v="11"/>
    <s v="2310 Dove Springs Dr"/>
    <x v="8"/>
    <n v="2"/>
    <n v="1"/>
    <n v="0"/>
    <n v="1"/>
    <n v="1"/>
    <n v="1978"/>
    <n v="0.157"/>
    <n v="858"/>
    <n v="278.55"/>
    <n v="239000"/>
    <n v="292.54000000000002"/>
    <n v="251000"/>
    <n v="13.990000000000009"/>
    <n v="5.0224376234069321E-2"/>
    <x v="27"/>
    <x v="2209"/>
    <x v="91"/>
    <n v="2"/>
    <x v="6"/>
    <x v="4"/>
  </r>
  <r>
    <n v="3085"/>
    <n v="4874683"/>
    <x v="0"/>
    <s v="SWW"/>
    <s v="6108 Utica Cv"/>
    <x v="13"/>
    <n v="4"/>
    <n v="2"/>
    <n v="1"/>
    <n v="2"/>
    <n v="2"/>
    <n v="1996"/>
    <n v="0.217"/>
    <n v="2526"/>
    <n v="290.97000000000003"/>
    <n v="735000"/>
    <n v="318.22000000000003"/>
    <n v="803833"/>
    <n v="27.25"/>
    <n v="9.3652266556689678E-2"/>
    <x v="891"/>
    <x v="2210"/>
    <x v="91"/>
    <n v="4"/>
    <x v="4"/>
    <x v="21"/>
  </r>
  <r>
    <n v="3086"/>
    <n v="2013840"/>
    <x v="0"/>
    <s v="SWE"/>
    <s v="3736 Indian Point Dr"/>
    <x v="13"/>
    <n v="4"/>
    <n v="2"/>
    <n v="0"/>
    <n v="3"/>
    <n v="1"/>
    <n v="1986"/>
    <n v="2.9649999999999999"/>
    <n v="2114"/>
    <n v="295.64999999999998"/>
    <n v="625000"/>
    <n v="319.3"/>
    <n v="675000"/>
    <n v="23.650000000000034"/>
    <n v="7.9993235244376917E-2"/>
    <x v="114"/>
    <x v="626"/>
    <x v="91"/>
    <n v="4"/>
    <x v="3"/>
    <x v="15"/>
  </r>
  <r>
    <n v="3087"/>
    <n v="4420234"/>
    <x v="0"/>
    <s v="1N"/>
    <s v="6705 Lakewood Point Cv"/>
    <x v="18"/>
    <n v="4"/>
    <n v="2"/>
    <n v="0"/>
    <n v="2"/>
    <n v="2"/>
    <n v="1984"/>
    <n v="0.61899999999999999"/>
    <n v="2547"/>
    <n v="300.35000000000002"/>
    <n v="765000"/>
    <n v="349.82"/>
    <n v="891000"/>
    <n v="49.46999999999997"/>
    <n v="0.16470784085233883"/>
    <x v="696"/>
    <x v="2211"/>
    <x v="91"/>
    <n v="4"/>
    <x v="4"/>
    <x v="68"/>
  </r>
  <r>
    <n v="3088"/>
    <n v="3371817"/>
    <x v="0"/>
    <s v="NW"/>
    <s v="7304 Preserve View Run"/>
    <x v="2"/>
    <n v="3"/>
    <n v="3"/>
    <n v="0"/>
    <n v="2"/>
    <n v="1"/>
    <n v="2015"/>
    <n v="0.192"/>
    <n v="1821"/>
    <n v="302.02999999999997"/>
    <n v="550000"/>
    <n v="343.22"/>
    <n v="625000"/>
    <n v="41.190000000000055"/>
    <n v="0.13637718107472788"/>
    <x v="116"/>
    <x v="1400"/>
    <x v="91"/>
    <n v="4"/>
    <x v="4"/>
    <x v="23"/>
  </r>
  <r>
    <n v="3089"/>
    <n v="2340259"/>
    <x v="0"/>
    <s v="10S"/>
    <s v="3207 Barnsley Dr"/>
    <x v="31"/>
    <n v="3"/>
    <n v="2"/>
    <n v="0"/>
    <n v="2"/>
    <n v="1"/>
    <n v="1980"/>
    <n v="0.17299999999999999"/>
    <n v="1065"/>
    <n v="309.86"/>
    <n v="330000"/>
    <n v="357.75"/>
    <n v="381000"/>
    <n v="47.889999999999986"/>
    <n v="0.15455366939908341"/>
    <x v="210"/>
    <x v="2212"/>
    <x v="91"/>
    <n v="4"/>
    <x v="4"/>
    <x v="15"/>
  </r>
  <r>
    <n v="3090"/>
    <n v="5524287"/>
    <x v="0"/>
    <n v="3"/>
    <s v="5105 Marymount Dr"/>
    <x v="20"/>
    <n v="4"/>
    <n v="2"/>
    <n v="0"/>
    <n v="2"/>
    <n v="1"/>
    <n v="1968"/>
    <n v="0.20399999999999999"/>
    <n v="1448"/>
    <n v="314.23"/>
    <n v="455000"/>
    <n v="388.74"/>
    <n v="562900"/>
    <n v="74.509999999999991"/>
    <n v="0.23711930751360463"/>
    <x v="892"/>
    <x v="2213"/>
    <x v="91"/>
    <n v="6"/>
    <x v="16"/>
    <x v="63"/>
  </r>
  <r>
    <n v="3091"/>
    <n v="3965791"/>
    <x v="0"/>
    <s v="SWW"/>
    <s v="7814 Wheel Rim Cir"/>
    <x v="15"/>
    <n v="3"/>
    <n v="2"/>
    <n v="0"/>
    <n v="2"/>
    <n v="1"/>
    <n v="1990"/>
    <n v="0.216"/>
    <n v="1387"/>
    <n v="342.39"/>
    <n v="474900"/>
    <n v="421.7"/>
    <n v="584900"/>
    <n v="79.31"/>
    <n v="0.23163643798008121"/>
    <x v="558"/>
    <x v="2214"/>
    <x v="91"/>
    <n v="4"/>
    <x v="3"/>
    <x v="63"/>
  </r>
  <r>
    <n v="3092"/>
    <n v="9605098"/>
    <x v="0"/>
    <s v="10S"/>
    <s v="4409 Molokai Dr"/>
    <x v="15"/>
    <n v="3"/>
    <n v="2"/>
    <n v="0"/>
    <n v="2"/>
    <n v="1"/>
    <n v="1984"/>
    <n v="0.17699999999999999"/>
    <n v="1298"/>
    <n v="346.69"/>
    <n v="450000"/>
    <n v="409.09"/>
    <n v="531000"/>
    <n v="62.399999999999977"/>
    <n v="0.17998788543078825"/>
    <x v="316"/>
    <x v="2215"/>
    <x v="91"/>
    <n v="4"/>
    <x v="4"/>
    <x v="5"/>
  </r>
  <r>
    <n v="3093"/>
    <n v="7364103"/>
    <x v="0"/>
    <s v="2N"/>
    <s v="11002 Jordan Ln"/>
    <x v="19"/>
    <n v="4"/>
    <n v="2"/>
    <n v="0"/>
    <n v="2"/>
    <n v="1"/>
    <n v="1978"/>
    <n v="0.221"/>
    <n v="1584"/>
    <n v="359.79"/>
    <n v="569900"/>
    <n v="372.47"/>
    <n v="590000"/>
    <n v="12.680000000000007"/>
    <n v="3.5242780510853569E-2"/>
    <x v="113"/>
    <x v="2216"/>
    <x v="91"/>
    <n v="3"/>
    <x v="6"/>
    <x v="10"/>
  </r>
  <r>
    <n v="3094"/>
    <n v="5978910"/>
    <x v="0"/>
    <s v="1A"/>
    <s v="4023 Greystone Dr"/>
    <x v="34"/>
    <n v="5"/>
    <n v="3"/>
    <n v="0"/>
    <n v="2"/>
    <n v="2"/>
    <n v="1971"/>
    <n v="0.30399999999999999"/>
    <n v="2965"/>
    <n v="370.99"/>
    <n v="1100000"/>
    <n v="450.44"/>
    <n v="1335555"/>
    <n v="79.449999999999989"/>
    <n v="0.2141567158144424"/>
    <x v="893"/>
    <x v="2217"/>
    <x v="91"/>
    <n v="4"/>
    <x v="3"/>
    <x v="107"/>
  </r>
  <r>
    <n v="3095"/>
    <n v="1573643"/>
    <x v="0"/>
    <s v="1A"/>
    <s v="8614 Willowick Dr"/>
    <x v="14"/>
    <n v="4"/>
    <n v="3"/>
    <n v="0"/>
    <n v="2"/>
    <n v="1"/>
    <n v="1963"/>
    <n v="0.29199999999999998"/>
    <n v="2362"/>
    <n v="412.79"/>
    <n v="975000"/>
    <n v="474.6"/>
    <n v="1121000"/>
    <n v="61.81"/>
    <n v="0.14973715448533154"/>
    <x v="657"/>
    <x v="2218"/>
    <x v="91"/>
    <n v="5"/>
    <x v="4"/>
    <x v="50"/>
  </r>
  <r>
    <n v="3096"/>
    <n v="2521937"/>
    <x v="0"/>
    <n v="3"/>
    <s v="3604 Clary Way"/>
    <x v="20"/>
    <n v="2"/>
    <n v="2"/>
    <n v="1"/>
    <n v="0"/>
    <n v="2"/>
    <n v="2017"/>
    <n v="9.1999999999999998E-2"/>
    <n v="1209"/>
    <n v="413.56"/>
    <n v="500000"/>
    <n v="508.68"/>
    <n v="615000"/>
    <n v="95.12"/>
    <n v="0.2300029016345875"/>
    <x v="582"/>
    <x v="2219"/>
    <x v="91"/>
    <n v="12"/>
    <x v="7"/>
    <x v="49"/>
  </r>
  <r>
    <n v="3097"/>
    <n v="6819888"/>
    <x v="0"/>
    <s v="10S"/>
    <s v="7902 Copano Dr"/>
    <x v="15"/>
    <n v="3"/>
    <n v="2"/>
    <n v="0"/>
    <n v="2"/>
    <n v="1"/>
    <n v="1984"/>
    <n v="0.13300000000000001"/>
    <n v="1372"/>
    <n v="436.59"/>
    <n v="599000"/>
    <n v="463.56"/>
    <n v="636000"/>
    <n v="26.970000000000027"/>
    <n v="6.1774204631347557E-2"/>
    <x v="147"/>
    <x v="2220"/>
    <x v="91"/>
    <n v="4"/>
    <x v="3"/>
    <x v="20"/>
  </r>
  <r>
    <n v="3098"/>
    <n v="2183167"/>
    <x v="0"/>
    <s v="10N"/>
    <s v="701 Sheraton Ave"/>
    <x v="31"/>
    <n v="3"/>
    <n v="2"/>
    <n v="0"/>
    <n v="2"/>
    <n v="1"/>
    <n v="2005"/>
    <n v="0.14299999999999999"/>
    <n v="1206"/>
    <n v="455.22"/>
    <n v="549000"/>
    <n v="468.49"/>
    <n v="565000"/>
    <n v="13.269999999999982"/>
    <n v="2.915074030139269E-2"/>
    <x v="9"/>
    <x v="2221"/>
    <x v="91"/>
    <n v="8"/>
    <x v="2"/>
    <x v="8"/>
  </r>
  <r>
    <n v="3099"/>
    <n v="4068682"/>
    <x v="0"/>
    <n v="2"/>
    <s v="1912 Pasadena Dr"/>
    <x v="25"/>
    <n v="4"/>
    <n v="3"/>
    <n v="1"/>
    <n v="0"/>
    <n v="2"/>
    <n v="2016"/>
    <n v="0.151"/>
    <n v="2895"/>
    <n v="466.32"/>
    <n v="1350000"/>
    <n v="466.32"/>
    <n v="1350000"/>
    <n v="0"/>
    <n v="0"/>
    <x v="1"/>
    <x v="1"/>
    <x v="91"/>
    <n v="5"/>
    <x v="16"/>
    <x v="1"/>
  </r>
  <r>
    <n v="3100"/>
    <n v="7727175"/>
    <x v="0"/>
    <n v="5"/>
    <s v="2901 Castro St"/>
    <x v="24"/>
    <n v="2"/>
    <n v="1"/>
    <n v="0"/>
    <n v="0"/>
    <n v="1"/>
    <n v="1924"/>
    <n v="0.14699999999999999"/>
    <n v="1018"/>
    <n v="470.53"/>
    <n v="479000"/>
    <n v="470.53"/>
    <n v="479000"/>
    <n v="0"/>
    <n v="0"/>
    <x v="1"/>
    <x v="1"/>
    <x v="91"/>
    <n v="0"/>
    <x v="1"/>
    <x v="1"/>
  </r>
  <r>
    <n v="3101"/>
    <n v="1278978"/>
    <x v="0"/>
    <n v="3"/>
    <s v="3509 Hollywood Ave"/>
    <x v="38"/>
    <n v="3"/>
    <n v="2"/>
    <n v="1"/>
    <n v="2"/>
    <n v="2"/>
    <n v="1995"/>
    <n v="0.112"/>
    <n v="1612"/>
    <n v="474.57"/>
    <n v="765000"/>
    <n v="491.63"/>
    <n v="792500"/>
    <n v="17.060000000000002"/>
    <n v="3.5948332174389454E-2"/>
    <x v="457"/>
    <x v="2222"/>
    <x v="91"/>
    <n v="3"/>
    <x v="3"/>
    <x v="9"/>
  </r>
  <r>
    <n v="3102"/>
    <n v="4268106"/>
    <x v="0"/>
    <n v="5"/>
    <s v="5017 Heflin Ln"/>
    <x v="21"/>
    <n v="2"/>
    <n v="1"/>
    <n v="0"/>
    <n v="0"/>
    <n v="1"/>
    <n v="1968"/>
    <n v="0.14399999999999999"/>
    <n v="720"/>
    <n v="520.69000000000005"/>
    <n v="374900"/>
    <n v="581.25"/>
    <n v="418500"/>
    <n v="60.559999999999945"/>
    <n v="0.11630720774357091"/>
    <x v="725"/>
    <x v="2223"/>
    <x v="91"/>
    <n v="90"/>
    <x v="172"/>
    <x v="7"/>
  </r>
  <r>
    <n v="3103"/>
    <n v="9499376"/>
    <x v="0"/>
    <n v="5"/>
    <s v="1174 Bedford St #2"/>
    <x v="24"/>
    <n v="2"/>
    <n v="2"/>
    <n v="0"/>
    <n v="1"/>
    <n v="2"/>
    <n v="2019"/>
    <n v="0.23"/>
    <n v="1065"/>
    <n v="539.91"/>
    <n v="575000"/>
    <n v="539.91"/>
    <n v="575000"/>
    <n v="0"/>
    <n v="0"/>
    <x v="1"/>
    <x v="1"/>
    <x v="91"/>
    <n v="9"/>
    <x v="21"/>
    <x v="1"/>
  </r>
  <r>
    <n v="3104"/>
    <n v="6118840"/>
    <x v="0"/>
    <n v="7"/>
    <s v="1819 Spillman St"/>
    <x v="26"/>
    <n v="3"/>
    <n v="2"/>
    <n v="0"/>
    <n v="0"/>
    <n v="1"/>
    <n v="1959"/>
    <n v="0.17199999999999999"/>
    <n v="1120"/>
    <n v="848.21"/>
    <n v="950000"/>
    <n v="1006.7"/>
    <n v="1127500"/>
    <n v="158.49"/>
    <n v="0.18685231251694745"/>
    <x v="894"/>
    <x v="2224"/>
    <x v="91"/>
    <n v="4"/>
    <x v="4"/>
    <x v="79"/>
  </r>
  <r>
    <n v="3105"/>
    <n v="5467739"/>
    <x v="0"/>
    <s v="PF"/>
    <s v="1417 Bradbury Ln"/>
    <x v="10"/>
    <n v="4"/>
    <n v="2"/>
    <n v="1"/>
    <n v="2"/>
    <n v="2"/>
    <n v="1999"/>
    <n v="0.13700000000000001"/>
    <n v="3302"/>
    <n v="120.84"/>
    <n v="399000"/>
    <n v="131.13"/>
    <n v="433000"/>
    <n v="10.289999999999992"/>
    <n v="8.5153922542204497E-2"/>
    <x v="207"/>
    <x v="2225"/>
    <x v="92"/>
    <n v="9"/>
    <x v="21"/>
    <x v="20"/>
  </r>
  <r>
    <n v="3106"/>
    <n v="9804466"/>
    <x v="0"/>
    <n v="11"/>
    <s v="3508 Alpine Autumn Dr"/>
    <x v="8"/>
    <n v="4"/>
    <n v="2"/>
    <n v="1"/>
    <n v="2"/>
    <n v="2"/>
    <n v="2015"/>
    <n v="0.10199999999999999"/>
    <n v="2453"/>
    <n v="161.03"/>
    <n v="395000"/>
    <n v="164.08"/>
    <n v="402500"/>
    <n v="3.0500000000000114"/>
    <n v="1.8940570080109367E-2"/>
    <x v="166"/>
    <x v="2226"/>
    <x v="92"/>
    <n v="4"/>
    <x v="4"/>
    <x v="4"/>
  </r>
  <r>
    <n v="3107"/>
    <n v="7163436"/>
    <x v="0"/>
    <s v="RRW"/>
    <s v="15122 Galena Dr"/>
    <x v="27"/>
    <n v="5"/>
    <n v="3"/>
    <n v="1"/>
    <n v="2"/>
    <n v="2"/>
    <n v="1999"/>
    <n v="0.14299999999999999"/>
    <n v="3291"/>
    <n v="166.82"/>
    <n v="549000"/>
    <n v="226.37"/>
    <n v="745000"/>
    <n v="59.550000000000011"/>
    <n v="0.35697158614075059"/>
    <x v="895"/>
    <x v="2227"/>
    <x v="92"/>
    <n v="3"/>
    <x v="6"/>
    <x v="89"/>
  </r>
  <r>
    <n v="3108"/>
    <n v="7127134"/>
    <x v="0"/>
    <s v="RRW"/>
    <s v="16912 Crystal Downs Cv"/>
    <x v="27"/>
    <n v="4"/>
    <n v="4"/>
    <n v="0"/>
    <n v="3"/>
    <n v="2"/>
    <n v="2001"/>
    <n v="0.22900000000000001"/>
    <n v="3680"/>
    <n v="169.84"/>
    <n v="625000"/>
    <n v="190.22"/>
    <n v="700000"/>
    <n v="20.379999999999995"/>
    <n v="0.11999528968440883"/>
    <x v="116"/>
    <x v="569"/>
    <x v="92"/>
    <n v="3"/>
    <x v="3"/>
    <x v="23"/>
  </r>
  <r>
    <n v="3109"/>
    <n v="7728513"/>
    <x v="0"/>
    <s v="NE"/>
    <s v="11020 Reliance Creek Dr"/>
    <x v="28"/>
    <n v="4"/>
    <n v="2"/>
    <n v="0"/>
    <n v="2"/>
    <n v="1"/>
    <n v="2006"/>
    <n v="0.14899999999999999"/>
    <n v="1801"/>
    <n v="177.07"/>
    <n v="318900"/>
    <n v="194.89"/>
    <n v="351000"/>
    <n v="17.819999999999993"/>
    <n v="0.10063816569718187"/>
    <x v="896"/>
    <x v="2228"/>
    <x v="92"/>
    <n v="14"/>
    <x v="27"/>
    <x v="9"/>
  </r>
  <r>
    <n v="3110"/>
    <n v="6549456"/>
    <x v="0"/>
    <s v="NW"/>
    <s v="11315 Morning Glory Trl"/>
    <x v="18"/>
    <n v="4"/>
    <n v="2"/>
    <n v="0"/>
    <n v="2"/>
    <n v="2"/>
    <n v="1982"/>
    <n v="0.20300000000000001"/>
    <n v="2202"/>
    <n v="179.38"/>
    <n v="395000"/>
    <n v="229.34"/>
    <n v="505000"/>
    <n v="49.960000000000008"/>
    <n v="0.27851488460251983"/>
    <x v="558"/>
    <x v="2229"/>
    <x v="92"/>
    <n v="4"/>
    <x v="3"/>
    <x v="63"/>
  </r>
  <r>
    <n v="3111"/>
    <n v="2559254"/>
    <x v="0"/>
    <s v="HD"/>
    <s v="188 Gallatin Ct"/>
    <x v="7"/>
    <n v="5"/>
    <n v="4"/>
    <n v="1"/>
    <n v="3"/>
    <n v="2"/>
    <n v="2015"/>
    <n v="0.35299999999999998"/>
    <n v="4157"/>
    <n v="185.23"/>
    <n v="770000"/>
    <n v="240.56"/>
    <n v="1000000"/>
    <n v="55.330000000000013"/>
    <n v="0.29870971224963566"/>
    <x v="736"/>
    <x v="2230"/>
    <x v="92"/>
    <n v="5"/>
    <x v="3"/>
    <x v="92"/>
  </r>
  <r>
    <n v="3112"/>
    <n v="8301228"/>
    <x v="0"/>
    <s v="HD"/>
    <s v="19 Long Creek Rd"/>
    <x v="7"/>
    <n v="4"/>
    <n v="2"/>
    <n v="1"/>
    <n v="0"/>
    <n v="1"/>
    <n v="1985"/>
    <n v="2.7130000000000001"/>
    <n v="5178"/>
    <n v="190.23"/>
    <n v="985000"/>
    <n v="200.85"/>
    <n v="1040000"/>
    <n v="10.620000000000005"/>
    <n v="5.5827156599905406E-2"/>
    <x v="75"/>
    <x v="2231"/>
    <x v="92"/>
    <n v="6"/>
    <x v="32"/>
    <x v="3"/>
  </r>
  <r>
    <n v="3113"/>
    <n v="4094027"/>
    <x v="0"/>
    <s v="N"/>
    <s v="12710 Silver Creek Dr"/>
    <x v="6"/>
    <n v="5"/>
    <n v="2"/>
    <n v="1"/>
    <n v="2"/>
    <n v="2"/>
    <n v="1978"/>
    <n v="0.20499999999999999"/>
    <n v="2111"/>
    <n v="198.48"/>
    <n v="419000"/>
    <n v="236.85"/>
    <n v="500000"/>
    <n v="38.370000000000005"/>
    <n v="0.19331922611850064"/>
    <x v="316"/>
    <x v="2232"/>
    <x v="92"/>
    <n v="2"/>
    <x v="6"/>
    <x v="5"/>
  </r>
  <r>
    <n v="3114"/>
    <n v="2115331"/>
    <x v="0"/>
    <n v="11"/>
    <s v="5921 Red Bud Ridge Ln"/>
    <x v="8"/>
    <n v="3"/>
    <n v="2"/>
    <n v="1"/>
    <n v="2"/>
    <n v="2"/>
    <n v="2013"/>
    <n v="9.7000000000000003E-2"/>
    <n v="1622"/>
    <n v="202.84"/>
    <n v="329000"/>
    <n v="215.78"/>
    <n v="350000"/>
    <n v="12.939999999999998"/>
    <n v="6.3794123447051848E-2"/>
    <x v="19"/>
    <x v="37"/>
    <x v="92"/>
    <n v="4"/>
    <x v="4"/>
    <x v="10"/>
  </r>
  <r>
    <n v="3115"/>
    <n v="6198938"/>
    <x v="0"/>
    <s v="RN"/>
    <s v="3213 Grimes Ranch Rd"/>
    <x v="29"/>
    <n v="4"/>
    <n v="3"/>
    <n v="0"/>
    <n v="2"/>
    <n v="2"/>
    <n v="1997"/>
    <n v="0.16400000000000001"/>
    <n v="2815"/>
    <n v="204.26"/>
    <n v="575000"/>
    <n v="230.55"/>
    <n v="649000"/>
    <n v="26.29000000000002"/>
    <n v="0.12870850876334095"/>
    <x v="897"/>
    <x v="2233"/>
    <x v="92"/>
    <n v="5"/>
    <x v="4"/>
    <x v="23"/>
  </r>
  <r>
    <n v="3116"/>
    <n v="2434328"/>
    <x v="0"/>
    <s v="SC"/>
    <s v="5101 Portmarnock Ct"/>
    <x v="35"/>
    <n v="3"/>
    <n v="2"/>
    <n v="0"/>
    <n v="2"/>
    <n v="1"/>
    <n v="1998"/>
    <n v="0.24299999999999999"/>
    <n v="2734"/>
    <n v="204.83"/>
    <n v="560000"/>
    <n v="204.83"/>
    <n v="560000"/>
    <n v="0"/>
    <n v="0"/>
    <x v="1"/>
    <x v="1"/>
    <x v="92"/>
    <n v="4"/>
    <x v="4"/>
    <x v="1"/>
  </r>
  <r>
    <n v="3117"/>
    <n v="5142816"/>
    <x v="0"/>
    <s v="HD"/>
    <s v="179 Mendocino Ln"/>
    <x v="7"/>
    <n v="4"/>
    <n v="3"/>
    <n v="1"/>
    <n v="3"/>
    <n v="2"/>
    <n v="2017"/>
    <n v="0.22"/>
    <n v="2968"/>
    <n v="204.85"/>
    <n v="608000"/>
    <n v="244.27"/>
    <n v="725000"/>
    <n v="39.420000000000016"/>
    <n v="0.19243348791798887"/>
    <x v="594"/>
    <x v="2234"/>
    <x v="92"/>
    <n v="2"/>
    <x v="6"/>
    <x v="49"/>
  </r>
  <r>
    <n v="3118"/>
    <n v="6556884"/>
    <x v="0"/>
    <s v="RRW"/>
    <s v="15165 Galena Dr"/>
    <x v="27"/>
    <n v="3"/>
    <n v="2"/>
    <n v="0"/>
    <n v="2"/>
    <n v="1"/>
    <n v="1999"/>
    <n v="0.22800000000000001"/>
    <n v="2383"/>
    <n v="205.62"/>
    <n v="490000"/>
    <n v="255.98"/>
    <n v="610000"/>
    <n v="50.359999999999985"/>
    <n v="0.24491780955159997"/>
    <x v="548"/>
    <x v="2235"/>
    <x v="92"/>
    <n v="5"/>
    <x v="16"/>
    <x v="65"/>
  </r>
  <r>
    <n v="3119"/>
    <n v="9910538"/>
    <x v="0"/>
    <n v="11"/>
    <s v="5410 Palo Blanco Ln"/>
    <x v="8"/>
    <n v="3"/>
    <n v="2"/>
    <n v="0"/>
    <n v="2"/>
    <n v="1"/>
    <n v="1974"/>
    <n v="0.184"/>
    <n v="1184"/>
    <n v="211.15"/>
    <n v="250000"/>
    <n v="211.15"/>
    <n v="250000"/>
    <n v="0"/>
    <n v="0"/>
    <x v="1"/>
    <x v="1"/>
    <x v="92"/>
    <n v="0"/>
    <x v="1"/>
    <x v="1"/>
  </r>
  <r>
    <n v="3120"/>
    <n v="7492176"/>
    <x v="0"/>
    <s v="SC"/>
    <s v="4709 Interlachen Ln"/>
    <x v="35"/>
    <n v="3"/>
    <n v="2"/>
    <n v="0"/>
    <n v="2"/>
    <n v="1"/>
    <n v="2005"/>
    <n v="0.17899999999999999"/>
    <n v="2359"/>
    <n v="211.95"/>
    <n v="500000"/>
    <n v="254.35"/>
    <n v="600000"/>
    <n v="42.400000000000006"/>
    <n v="0.20004718093890073"/>
    <x v="20"/>
    <x v="665"/>
    <x v="92"/>
    <n v="4"/>
    <x v="3"/>
    <x v="14"/>
  </r>
  <r>
    <n v="3121"/>
    <n v="7522738"/>
    <x v="0"/>
    <s v="RRW"/>
    <s v="101 Southern Cross Dr"/>
    <x v="27"/>
    <n v="3"/>
    <n v="2"/>
    <n v="0"/>
    <n v="2"/>
    <n v="1"/>
    <n v="2010"/>
    <n v="0.159"/>
    <n v="1866"/>
    <n v="213.83"/>
    <n v="399000"/>
    <n v="269.08999999999997"/>
    <n v="502125"/>
    <n v="55.259999999999962"/>
    <n v="0.25842959360239426"/>
    <x v="898"/>
    <x v="2236"/>
    <x v="92"/>
    <n v="4"/>
    <x v="4"/>
    <x v="67"/>
  </r>
  <r>
    <n v="3122"/>
    <n v="6595365"/>
    <x v="0"/>
    <s v="RRW"/>
    <s v="15600 Echo Hills Dr"/>
    <x v="27"/>
    <n v="4"/>
    <n v="3"/>
    <n v="1"/>
    <n v="2"/>
    <n v="2"/>
    <n v="2004"/>
    <n v="0.22600000000000001"/>
    <n v="3133"/>
    <n v="215.42"/>
    <n v="674900"/>
    <n v="242.58"/>
    <n v="760000"/>
    <n v="27.160000000000025"/>
    <n v="0.12607928697428292"/>
    <x v="595"/>
    <x v="2237"/>
    <x v="92"/>
    <n v="5"/>
    <x v="16"/>
    <x v="22"/>
  </r>
  <r>
    <n v="3123"/>
    <n v="1489269"/>
    <x v="0"/>
    <s v="RN"/>
    <s v="2300 Via Cordova Ct"/>
    <x v="29"/>
    <n v="4"/>
    <n v="3"/>
    <n v="0"/>
    <n v="3"/>
    <n v="2"/>
    <n v="2002"/>
    <n v="0.252"/>
    <n v="2946"/>
    <n v="215.55"/>
    <n v="635000"/>
    <n v="257.13"/>
    <n v="757500"/>
    <n v="41.579999999999984"/>
    <n v="0.19290187891440494"/>
    <x v="899"/>
    <x v="2238"/>
    <x v="92"/>
    <n v="2"/>
    <x v="6"/>
    <x v="68"/>
  </r>
  <r>
    <n v="3124"/>
    <n v="2378826"/>
    <x v="0"/>
    <s v="N"/>
    <s v="3704 Tranquil Ln"/>
    <x v="5"/>
    <n v="3"/>
    <n v="2"/>
    <n v="1"/>
    <n v="2"/>
    <n v="2"/>
    <n v="2015"/>
    <n v="0.10100000000000001"/>
    <n v="2037"/>
    <n v="215.95"/>
    <n v="439900"/>
    <n v="235.64"/>
    <n v="480000"/>
    <n v="19.689999999999998"/>
    <n v="9.1178513544802026E-2"/>
    <x v="2"/>
    <x v="2239"/>
    <x v="92"/>
    <n v="3"/>
    <x v="3"/>
    <x v="2"/>
  </r>
  <r>
    <n v="3125"/>
    <n v="6316350"/>
    <x v="0"/>
    <s v="LS"/>
    <s v="15605 La Catania Way"/>
    <x v="11"/>
    <n v="3"/>
    <n v="2"/>
    <n v="1"/>
    <n v="3"/>
    <n v="1"/>
    <n v="2016"/>
    <n v="0.19900000000000001"/>
    <n v="2871"/>
    <n v="226.4"/>
    <n v="650000"/>
    <n v="252.53"/>
    <n v="725000"/>
    <n v="26.129999999999995"/>
    <n v="0.11541519434628973"/>
    <x v="116"/>
    <x v="1831"/>
    <x v="92"/>
    <n v="4"/>
    <x v="4"/>
    <x v="23"/>
  </r>
  <r>
    <n v="3126"/>
    <n v="4861373"/>
    <x v="0"/>
    <s v="HD"/>
    <s v="664 Emma Loop"/>
    <x v="7"/>
    <n v="4"/>
    <n v="3"/>
    <n v="0"/>
    <n v="3"/>
    <n v="1"/>
    <n v="2014"/>
    <n v="0.31"/>
    <n v="3474"/>
    <n v="230.25"/>
    <n v="799900"/>
    <n v="244.67"/>
    <n v="850000"/>
    <n v="14.419999999999987"/>
    <n v="6.2627578718783883E-2"/>
    <x v="307"/>
    <x v="2240"/>
    <x v="92"/>
    <n v="2"/>
    <x v="6"/>
    <x v="15"/>
  </r>
  <r>
    <n v="3127"/>
    <n v="1592465"/>
    <x v="0"/>
    <s v="RRW"/>
    <s v="15808 De Peer Cv"/>
    <x v="27"/>
    <n v="4"/>
    <n v="2"/>
    <n v="0"/>
    <n v="2"/>
    <n v="1"/>
    <n v="1985"/>
    <n v="0.16200000000000001"/>
    <n v="1727"/>
    <n v="231.62"/>
    <n v="400000"/>
    <n v="240.3"/>
    <n v="415000"/>
    <n v="8.6800000000000068"/>
    <n v="3.7475174855366576E-2"/>
    <x v="31"/>
    <x v="105"/>
    <x v="92"/>
    <n v="8"/>
    <x v="11"/>
    <x v="8"/>
  </r>
  <r>
    <n v="3128"/>
    <n v="8716184"/>
    <x v="0"/>
    <n v="11"/>
    <s v="2419 Ashley Way"/>
    <x v="8"/>
    <n v="4"/>
    <n v="2"/>
    <n v="0"/>
    <n v="2"/>
    <n v="1"/>
    <n v="1986"/>
    <n v="0"/>
    <n v="1390"/>
    <n v="233.81"/>
    <n v="325000"/>
    <n v="277.7"/>
    <n v="386000"/>
    <n v="43.889999999999986"/>
    <n v="0.18771652196227701"/>
    <x v="453"/>
    <x v="2241"/>
    <x v="92"/>
    <n v="4"/>
    <x v="3"/>
    <x v="30"/>
  </r>
  <r>
    <n v="3129"/>
    <n v="8122788"/>
    <x v="0"/>
    <s v="SWE"/>
    <s v="301 Venetian Cv"/>
    <x v="9"/>
    <n v="3"/>
    <n v="2"/>
    <n v="0"/>
    <n v="2"/>
    <n v="1"/>
    <n v="2003"/>
    <n v="0.20899999999999999"/>
    <n v="1947"/>
    <n v="235.75"/>
    <n v="459000"/>
    <n v="259.37"/>
    <n v="505000"/>
    <n v="23.620000000000005"/>
    <n v="0.10019088016967129"/>
    <x v="142"/>
    <x v="2242"/>
    <x v="92"/>
    <n v="3"/>
    <x v="3"/>
    <x v="7"/>
  </r>
  <r>
    <n v="3130"/>
    <n v="8791508"/>
    <x v="0"/>
    <s v="NW"/>
    <s v="10106 Woodland Village Dr"/>
    <x v="18"/>
    <n v="3"/>
    <n v="2"/>
    <n v="0"/>
    <n v="2"/>
    <n v="1"/>
    <n v="1976"/>
    <n v="0.17799999999999999"/>
    <n v="1915"/>
    <n v="250.65"/>
    <n v="480000"/>
    <n v="268.93"/>
    <n v="515000"/>
    <n v="18.28"/>
    <n v="7.2930381009375628E-2"/>
    <x v="67"/>
    <x v="1353"/>
    <x v="92"/>
    <n v="3"/>
    <x v="3"/>
    <x v="20"/>
  </r>
  <r>
    <n v="3131"/>
    <n v="6426104"/>
    <x v="0"/>
    <s v="10S"/>
    <s v="8026 Baxter Springs Rd"/>
    <x v="31"/>
    <n v="3"/>
    <n v="2"/>
    <n v="0"/>
    <n v="2"/>
    <n v="1"/>
    <n v="2000"/>
    <n v="0.16400000000000001"/>
    <n v="1901"/>
    <n v="252.5"/>
    <n v="480000"/>
    <n v="278.8"/>
    <n v="530000"/>
    <n v="26.300000000000011"/>
    <n v="0.10415841584158421"/>
    <x v="114"/>
    <x v="519"/>
    <x v="92"/>
    <n v="4"/>
    <x v="4"/>
    <x v="15"/>
  </r>
  <r>
    <n v="3132"/>
    <n v="2442994"/>
    <x v="0"/>
    <s v="1N"/>
    <s v="6405 Lost Horizon Dr"/>
    <x v="14"/>
    <n v="3"/>
    <n v="2"/>
    <n v="1"/>
    <n v="2"/>
    <n v="2"/>
    <n v="1983"/>
    <n v="0.42799999999999999"/>
    <n v="2845"/>
    <n v="252.9"/>
    <n v="719500"/>
    <n v="289.98"/>
    <n v="825000"/>
    <n v="37.080000000000013"/>
    <n v="0.14661921708185058"/>
    <x v="680"/>
    <x v="2243"/>
    <x v="92"/>
    <n v="4"/>
    <x v="4"/>
    <x v="67"/>
  </r>
  <r>
    <n v="3133"/>
    <n v="3554144"/>
    <x v="0"/>
    <s v="RN"/>
    <s v="2601 N QUINLAN PARK Rd #203"/>
    <x v="29"/>
    <n v="2"/>
    <n v="2"/>
    <n v="1"/>
    <n v="2"/>
    <n v="2"/>
    <n v="2020"/>
    <n v="0"/>
    <n v="2075"/>
    <n v="253.01"/>
    <n v="525000"/>
    <n v="257.83"/>
    <n v="535000"/>
    <n v="4.8199999999999932"/>
    <n v="1.9050630409865196E-2"/>
    <x v="4"/>
    <x v="2244"/>
    <x v="92"/>
    <n v="62"/>
    <x v="134"/>
    <x v="4"/>
  </r>
  <r>
    <n v="3134"/>
    <n v="8673735"/>
    <x v="0"/>
    <s v="1N"/>
    <s v="5004 Ganymede Dr"/>
    <x v="6"/>
    <n v="3"/>
    <n v="2"/>
    <n v="0"/>
    <n v="2"/>
    <n v="1"/>
    <n v="1984"/>
    <n v="0.192"/>
    <n v="2034"/>
    <n v="255.6"/>
    <n v="519900"/>
    <n v="258.11"/>
    <n v="525000"/>
    <n v="2.5100000000000193"/>
    <n v="9.8200312989046145E-3"/>
    <x v="40"/>
    <x v="2245"/>
    <x v="92"/>
    <n v="15"/>
    <x v="48"/>
    <x v="12"/>
  </r>
  <r>
    <n v="3135"/>
    <n v="7929661"/>
    <x v="0"/>
    <s v="LS"/>
    <s v="5805 Davenport Divide Rd"/>
    <x v="11"/>
    <n v="5"/>
    <n v="5"/>
    <n v="0"/>
    <n v="3"/>
    <n v="2"/>
    <n v="2013"/>
    <n v="0.26300000000000001"/>
    <n v="3900"/>
    <n v="256.41000000000003"/>
    <n v="1000000"/>
    <n v="261.79000000000002"/>
    <n v="1021000"/>
    <n v="5.3799999999999955"/>
    <n v="2.0982020982020962E-2"/>
    <x v="19"/>
    <x v="2246"/>
    <x v="92"/>
    <n v="7"/>
    <x v="4"/>
    <x v="10"/>
  </r>
  <r>
    <n v="3136"/>
    <n v="5770448"/>
    <x v="0"/>
    <s v="SWW"/>
    <s v="9915 Derecho Dr"/>
    <x v="7"/>
    <n v="4"/>
    <n v="2"/>
    <n v="0"/>
    <n v="4"/>
    <n v="1"/>
    <n v="1998"/>
    <n v="1.6479999999999999"/>
    <n v="2599"/>
    <n v="268.95"/>
    <n v="699000"/>
    <n v="405.93"/>
    <n v="1055000"/>
    <n v="136.98000000000002"/>
    <n v="0.50931399888455109"/>
    <x v="900"/>
    <x v="2247"/>
    <x v="92"/>
    <n v="5"/>
    <x v="4"/>
    <x v="108"/>
  </r>
  <r>
    <n v="3137"/>
    <n v="2314309"/>
    <x v="0"/>
    <s v="1N"/>
    <s v="12203 Conrad Rd"/>
    <x v="6"/>
    <n v="3"/>
    <n v="2"/>
    <n v="0"/>
    <n v="2"/>
    <n v="1"/>
    <n v="1978"/>
    <n v="0.56799999999999995"/>
    <n v="2290"/>
    <n v="274.58"/>
    <n v="628777"/>
    <n v="305.68"/>
    <n v="700000"/>
    <n v="31.100000000000023"/>
    <n v="0.11326389394711933"/>
    <x v="901"/>
    <x v="2248"/>
    <x v="92"/>
    <n v="5"/>
    <x v="16"/>
    <x v="21"/>
  </r>
  <r>
    <n v="3138"/>
    <n v="7139951"/>
    <x v="0"/>
    <s v="NE"/>
    <s v="11702 Oak Haven Rd"/>
    <x v="10"/>
    <n v="3"/>
    <n v="2"/>
    <n v="0"/>
    <n v="2"/>
    <n v="1"/>
    <n v="1959"/>
    <n v="0.246"/>
    <n v="1300"/>
    <n v="276.92"/>
    <n v="360000"/>
    <n v="253.85"/>
    <n v="330000"/>
    <n v="-23.070000000000022"/>
    <n v="-8.3309258991766652E-2"/>
    <x v="238"/>
    <x v="1082"/>
    <x v="92"/>
    <n v="4"/>
    <x v="3"/>
    <x v="45"/>
  </r>
  <r>
    <n v="3139"/>
    <n v="1402782"/>
    <x v="0"/>
    <s v="HD"/>
    <s v="902 Kemp Hills Dr"/>
    <x v="7"/>
    <n v="3"/>
    <n v="2"/>
    <n v="0"/>
    <n v="2"/>
    <n v="1"/>
    <n v="1996"/>
    <n v="0.5"/>
    <n v="1713"/>
    <n v="277.29000000000002"/>
    <n v="475000"/>
    <n v="350.26"/>
    <n v="600000"/>
    <n v="72.96999999999997"/>
    <n v="0.26315409859713645"/>
    <x v="517"/>
    <x v="1763"/>
    <x v="92"/>
    <n v="6"/>
    <x v="32"/>
    <x v="68"/>
  </r>
  <r>
    <n v="3140"/>
    <n v="6850326"/>
    <x v="0"/>
    <s v="LS"/>
    <s v="14404 Tuscola Cir"/>
    <x v="16"/>
    <n v="3"/>
    <n v="2"/>
    <n v="0"/>
    <n v="3"/>
    <n v="1"/>
    <n v="2015"/>
    <n v="0.502"/>
    <n v="2120"/>
    <n v="285.38"/>
    <n v="605000"/>
    <n v="285.38"/>
    <n v="605000"/>
    <n v="0"/>
    <n v="0"/>
    <x v="1"/>
    <x v="1"/>
    <x v="92"/>
    <n v="3"/>
    <x v="3"/>
    <x v="1"/>
  </r>
  <r>
    <n v="3141"/>
    <n v="7331667"/>
    <x v="0"/>
    <s v="RN"/>
    <s v="309 Summer Alcove Way"/>
    <x v="29"/>
    <n v="5"/>
    <n v="4"/>
    <n v="0"/>
    <n v="3"/>
    <n v="2"/>
    <n v="2012"/>
    <n v="0.26500000000000001"/>
    <n v="4198"/>
    <n v="285.85000000000002"/>
    <n v="1200000"/>
    <n v="328.73"/>
    <n v="1380000"/>
    <n v="42.879999999999995"/>
    <n v="0.15000874584572324"/>
    <x v="677"/>
    <x v="960"/>
    <x v="92"/>
    <n v="4"/>
    <x v="4"/>
    <x v="79"/>
  </r>
  <r>
    <n v="3142"/>
    <n v="8985641"/>
    <x v="0"/>
    <s v="LS"/>
    <s v="14501 Falcon Head Blvd #30"/>
    <x v="11"/>
    <n v="2"/>
    <n v="2"/>
    <n v="0"/>
    <n v="2"/>
    <n v="1"/>
    <n v="2011"/>
    <n v="0.184"/>
    <n v="1391"/>
    <n v="287.56"/>
    <n v="400000"/>
    <n v="313.8"/>
    <n v="436500"/>
    <n v="26.240000000000009"/>
    <n v="9.1250521630268491E-2"/>
    <x v="162"/>
    <x v="2249"/>
    <x v="92"/>
    <n v="8"/>
    <x v="11"/>
    <x v="20"/>
  </r>
  <r>
    <n v="3143"/>
    <n v="4696651"/>
    <x v="0"/>
    <s v="NW"/>
    <s v="9609 Vista View Dr"/>
    <x v="18"/>
    <n v="3"/>
    <n v="2"/>
    <n v="0"/>
    <n v="2"/>
    <n v="2"/>
    <n v="1977"/>
    <n v="0.34799999999999998"/>
    <n v="2066"/>
    <n v="289.93"/>
    <n v="599000"/>
    <n v="319.45999999999998"/>
    <n v="660000"/>
    <n v="29.529999999999973"/>
    <n v="0.10185217121374116"/>
    <x v="453"/>
    <x v="2250"/>
    <x v="92"/>
    <n v="5"/>
    <x v="16"/>
    <x v="30"/>
  </r>
  <r>
    <n v="3144"/>
    <n v="1180518"/>
    <x v="0"/>
    <s v="10S"/>
    <s v="7809 Wycombe Dr"/>
    <x v="15"/>
    <n v="4"/>
    <n v="2"/>
    <n v="0"/>
    <n v="2"/>
    <n v="1"/>
    <n v="1975"/>
    <n v="0.152"/>
    <n v="1326"/>
    <n v="290.35000000000002"/>
    <n v="385000"/>
    <n v="344.65"/>
    <n v="457000"/>
    <n v="54.299999999999955"/>
    <n v="0.18701567074220751"/>
    <x v="446"/>
    <x v="2251"/>
    <x v="92"/>
    <n v="3"/>
    <x v="3"/>
    <x v="21"/>
  </r>
  <r>
    <n v="3145"/>
    <n v="2111160"/>
    <x v="0"/>
    <s v="1N"/>
    <s v="11307 Yucca Dr"/>
    <x v="14"/>
    <n v="4"/>
    <n v="2"/>
    <n v="1"/>
    <n v="2"/>
    <n v="2"/>
    <n v="1993"/>
    <n v="0.439"/>
    <n v="2556"/>
    <n v="303.20999999999998"/>
    <n v="775000"/>
    <n v="364.93"/>
    <n v="932750"/>
    <n v="61.720000000000027"/>
    <n v="0.20355529171201489"/>
    <x v="902"/>
    <x v="2252"/>
    <x v="92"/>
    <n v="4"/>
    <x v="4"/>
    <x v="64"/>
  </r>
  <r>
    <n v="3146"/>
    <n v="4549143"/>
    <x v="0"/>
    <n v="5"/>
    <s v="1133 Emmitt Run"/>
    <x v="21"/>
    <n v="4"/>
    <n v="2"/>
    <n v="1"/>
    <n v="2"/>
    <n v="2"/>
    <n v="2005"/>
    <n v="9.7000000000000003E-2"/>
    <n v="1718"/>
    <n v="308.44"/>
    <n v="529900"/>
    <n v="332.36"/>
    <n v="571000"/>
    <n v="23.920000000000016"/>
    <n v="7.7551549734146075E-2"/>
    <x v="903"/>
    <x v="2253"/>
    <x v="92"/>
    <n v="7"/>
    <x v="11"/>
    <x v="2"/>
  </r>
  <r>
    <n v="3147"/>
    <n v="9978907"/>
    <x v="0"/>
    <s v="SWW"/>
    <s v="6705 Maelin Cv"/>
    <x v="13"/>
    <n v="4"/>
    <n v="3"/>
    <n v="0"/>
    <n v="2"/>
    <n v="1"/>
    <n v="2004"/>
    <n v="0.35799999999999998"/>
    <n v="2962"/>
    <n v="313.79000000000002"/>
    <n v="929444"/>
    <n v="430.45"/>
    <n v="1275000"/>
    <n v="116.65999999999997"/>
    <n v="0.37177730329201047"/>
    <x v="904"/>
    <x v="2254"/>
    <x v="92"/>
    <n v="3"/>
    <x v="3"/>
    <x v="109"/>
  </r>
  <r>
    <n v="3148"/>
    <n v="7890593"/>
    <x v="0"/>
    <s v="2N"/>
    <s v="1119 Plymouth Dr"/>
    <x v="19"/>
    <n v="3"/>
    <n v="1"/>
    <n v="0"/>
    <n v="1"/>
    <n v="1"/>
    <n v="1968"/>
    <n v="0.156"/>
    <n v="1032"/>
    <n v="319.77"/>
    <n v="330000"/>
    <n v="329.46"/>
    <n v="340000"/>
    <n v="9.6899999999999977"/>
    <n v="3.0303030303030297E-2"/>
    <x v="4"/>
    <x v="903"/>
    <x v="92"/>
    <n v="4"/>
    <x v="4"/>
    <x v="4"/>
  </r>
  <r>
    <n v="3149"/>
    <n v="6438660"/>
    <x v="0"/>
    <s v="LS"/>
    <s v="1109 Big Bill Ct"/>
    <x v="16"/>
    <n v="4"/>
    <n v="3"/>
    <n v="0"/>
    <n v="2"/>
    <n v="2"/>
    <n v="2006"/>
    <n v="0.42599999999999999"/>
    <n v="3384"/>
    <n v="323.58"/>
    <n v="1095000"/>
    <n v="339.83"/>
    <n v="1150000"/>
    <n v="16.25"/>
    <n v="5.0219420236108536E-2"/>
    <x v="75"/>
    <x v="1253"/>
    <x v="92"/>
    <n v="50"/>
    <x v="60"/>
    <x v="3"/>
  </r>
  <r>
    <n v="3150"/>
    <n v="8533600"/>
    <x v="0"/>
    <n v="3"/>
    <s v="4100 Bradwood Rd"/>
    <x v="38"/>
    <n v="2"/>
    <n v="2"/>
    <n v="0"/>
    <n v="0"/>
    <n v="1"/>
    <n v="1958"/>
    <n v="0.32800000000000001"/>
    <n v="2384"/>
    <n v="329.28"/>
    <n v="785000"/>
    <n v="297.39999999999998"/>
    <n v="709000"/>
    <n v="-31.879999999999995"/>
    <n v="-9.6817298347910585E-2"/>
    <x v="905"/>
    <x v="2255"/>
    <x v="92"/>
    <n v="134"/>
    <x v="184"/>
    <x v="43"/>
  </r>
  <r>
    <n v="3151"/>
    <n v="6128880"/>
    <x v="0"/>
    <s v="SWW"/>
    <s v="5201 Summerset Trl"/>
    <x v="15"/>
    <n v="3"/>
    <n v="2"/>
    <n v="0"/>
    <n v="2"/>
    <n v="1"/>
    <n v="1983"/>
    <n v="0.185"/>
    <n v="1435"/>
    <n v="337.98"/>
    <n v="485000"/>
    <n v="331.01"/>
    <n v="475000"/>
    <n v="-6.9700000000000273"/>
    <n v="-2.0622522042724502E-2"/>
    <x v="57"/>
    <x v="2256"/>
    <x v="92"/>
    <n v="4"/>
    <x v="4"/>
    <x v="0"/>
  </r>
  <r>
    <n v="3152"/>
    <n v="6268379"/>
    <x v="0"/>
    <s v="RN"/>
    <s v="6405 Culpepper Cv"/>
    <x v="39"/>
    <n v="4"/>
    <n v="4"/>
    <n v="1"/>
    <n v="2"/>
    <n v="2"/>
    <n v="1994"/>
    <n v="1.5920000000000001"/>
    <n v="3930"/>
    <n v="356.23"/>
    <n v="1400000"/>
    <n v="445.29"/>
    <n v="1750000"/>
    <n v="89.06"/>
    <n v="0.25000701793784913"/>
    <x v="906"/>
    <x v="1769"/>
    <x v="92"/>
    <n v="1"/>
    <x v="5"/>
    <x v="110"/>
  </r>
  <r>
    <n v="3153"/>
    <n v="2793734"/>
    <x v="0"/>
    <n v="5"/>
    <s v="936 Springdale Rd"/>
    <x v="24"/>
    <n v="4"/>
    <n v="3"/>
    <n v="0"/>
    <n v="0"/>
    <n v="1"/>
    <n v="1950"/>
    <n v="0.216"/>
    <n v="1958"/>
    <n v="370.28"/>
    <n v="725000"/>
    <n v="367.72"/>
    <n v="720000"/>
    <n v="-2.5599999999999454"/>
    <n v="-6.9136869396131187E-3"/>
    <x v="22"/>
    <x v="343"/>
    <x v="92"/>
    <n v="3"/>
    <x v="3"/>
    <x v="6"/>
  </r>
  <r>
    <n v="3154"/>
    <n v="1555806"/>
    <x v="0"/>
    <s v="LS"/>
    <s v="5900 Hudson Bend Rd"/>
    <x v="16"/>
    <n v="3"/>
    <n v="4"/>
    <n v="0"/>
    <n v="2"/>
    <n v="2"/>
    <n v="2000"/>
    <n v="2.15"/>
    <n v="2613"/>
    <n v="382.32"/>
    <n v="999000"/>
    <n v="363.57"/>
    <n v="950000"/>
    <n v="-18.75"/>
    <n v="-4.904268675455116E-2"/>
    <x v="131"/>
    <x v="2257"/>
    <x v="92"/>
    <n v="30"/>
    <x v="15"/>
    <x v="18"/>
  </r>
  <r>
    <n v="3155"/>
    <n v="1972771"/>
    <x v="0"/>
    <s v="2N"/>
    <s v="1406 Cardinal Hill Dr"/>
    <x v="19"/>
    <n v="3"/>
    <n v="2"/>
    <n v="0"/>
    <n v="2"/>
    <n v="1.5"/>
    <n v="1972"/>
    <n v="0.32300000000000001"/>
    <n v="1854"/>
    <n v="391.05"/>
    <n v="725000"/>
    <n v="391.05"/>
    <n v="725000"/>
    <n v="0"/>
    <n v="0"/>
    <x v="1"/>
    <x v="1"/>
    <x v="92"/>
    <n v="4"/>
    <x v="4"/>
    <x v="1"/>
  </r>
  <r>
    <n v="3156"/>
    <n v="1910911"/>
    <x v="0"/>
    <n v="5"/>
    <s v="2602 Diaz St"/>
    <x v="24"/>
    <n v="4"/>
    <n v="3"/>
    <n v="0"/>
    <n v="1"/>
    <n v="2"/>
    <n v="2016"/>
    <n v="0.10299999999999999"/>
    <n v="2200"/>
    <n v="397.73"/>
    <n v="875000"/>
    <n v="402.27"/>
    <n v="885000"/>
    <n v="4.5399999999999636"/>
    <n v="1.1414778870087655E-2"/>
    <x v="4"/>
    <x v="2258"/>
    <x v="92"/>
    <n v="3"/>
    <x v="3"/>
    <x v="4"/>
  </r>
  <r>
    <n v="3157"/>
    <n v="8723096"/>
    <x v="0"/>
    <s v="LS"/>
    <s v="305 Black Wolf Run"/>
    <x v="11"/>
    <n v="4"/>
    <n v="4"/>
    <n v="0"/>
    <n v="3"/>
    <n v="1"/>
    <n v="2014"/>
    <n v="0.34399999999999997"/>
    <n v="3470"/>
    <n v="399.14"/>
    <n v="1385000"/>
    <n v="432.28"/>
    <n v="1500000"/>
    <n v="33.139999999999986"/>
    <n v="8.302851129929345E-2"/>
    <x v="582"/>
    <x v="2259"/>
    <x v="92"/>
    <n v="3"/>
    <x v="5"/>
    <x v="49"/>
  </r>
  <r>
    <n v="3158"/>
    <n v="2804648"/>
    <x v="0"/>
    <n v="6"/>
    <s v="3705 Wilson St"/>
    <x v="26"/>
    <n v="3"/>
    <n v="2"/>
    <n v="0"/>
    <n v="1"/>
    <n v="1"/>
    <n v="1961"/>
    <n v="0.19900000000000001"/>
    <n v="1496"/>
    <n v="401"/>
    <n v="599900"/>
    <n v="477.94"/>
    <n v="715000"/>
    <n v="76.94"/>
    <n v="0.19187032418952618"/>
    <x v="565"/>
    <x v="2260"/>
    <x v="92"/>
    <n v="5"/>
    <x v="16"/>
    <x v="49"/>
  </r>
  <r>
    <n v="3159"/>
    <n v="2516640"/>
    <x v="0"/>
    <n v="4"/>
    <s v="5009 Strass Dr"/>
    <x v="34"/>
    <n v="3"/>
    <n v="2"/>
    <n v="0"/>
    <n v="0"/>
    <n v="1"/>
    <n v="1954"/>
    <n v="0.38700000000000001"/>
    <n v="1648"/>
    <n v="409.59"/>
    <n v="675000"/>
    <n v="424.76"/>
    <n v="700000"/>
    <n v="15.170000000000016"/>
    <n v="3.7037037037037077E-2"/>
    <x v="50"/>
    <x v="2261"/>
    <x v="92"/>
    <n v="6"/>
    <x v="32"/>
    <x v="19"/>
  </r>
  <r>
    <n v="3160"/>
    <n v="6236341"/>
    <x v="0"/>
    <s v="10N"/>
    <s v="2609 Aldford Dr"/>
    <x v="31"/>
    <n v="4"/>
    <n v="2"/>
    <n v="0"/>
    <n v="2"/>
    <n v="1"/>
    <n v="1973"/>
    <n v="0.252"/>
    <n v="1695"/>
    <n v="412.98"/>
    <n v="699999"/>
    <n v="412.98"/>
    <n v="699999"/>
    <n v="0"/>
    <n v="0"/>
    <x v="1"/>
    <x v="1"/>
    <x v="92"/>
    <n v="12"/>
    <x v="10"/>
    <x v="1"/>
  </r>
  <r>
    <n v="3161"/>
    <n v="3004445"/>
    <x v="0"/>
    <s v="RN"/>
    <s v="5807 City Park Rd #11"/>
    <x v="39"/>
    <n v="4"/>
    <n v="4"/>
    <n v="1"/>
    <n v="2"/>
    <n v="2"/>
    <n v="2005"/>
    <n v="0"/>
    <n v="2857"/>
    <n v="420.02"/>
    <n v="1200000"/>
    <n v="409.52"/>
    <n v="1170000"/>
    <n v="-10.5"/>
    <n v="-2.4998809580496169E-2"/>
    <x v="238"/>
    <x v="1934"/>
    <x v="92"/>
    <n v="20"/>
    <x v="69"/>
    <x v="45"/>
  </r>
  <r>
    <n v="3162"/>
    <n v="3557535"/>
    <x v="0"/>
    <n v="5"/>
    <s v="2907 E 13th St"/>
    <x v="24"/>
    <n v="3"/>
    <n v="3"/>
    <n v="1"/>
    <n v="1"/>
    <n v="2"/>
    <n v="2013"/>
    <n v="0.14899999999999999"/>
    <n v="1922"/>
    <n v="433.14"/>
    <n v="832500"/>
    <n v="487.51"/>
    <n v="937000"/>
    <n v="54.370000000000005"/>
    <n v="0.12552523433531884"/>
    <x v="752"/>
    <x v="2262"/>
    <x v="92"/>
    <n v="2"/>
    <x v="6"/>
    <x v="67"/>
  </r>
  <r>
    <n v="3163"/>
    <n v="8270757"/>
    <x v="0"/>
    <n v="5"/>
    <s v="2505 Bryan St"/>
    <x v="24"/>
    <n v="3"/>
    <n v="1"/>
    <n v="1"/>
    <n v="0"/>
    <n v="1"/>
    <n v="1998"/>
    <n v="0.13300000000000001"/>
    <n v="1355"/>
    <n v="442.73"/>
    <n v="599900"/>
    <n v="428.04"/>
    <n v="580000"/>
    <n v="-14.689999999999998"/>
    <n v="-3.3180493754658591E-2"/>
    <x v="133"/>
    <x v="2263"/>
    <x v="92"/>
    <n v="13"/>
    <x v="7"/>
    <x v="11"/>
  </r>
  <r>
    <n v="3164"/>
    <n v="7995487"/>
    <x v="0"/>
    <s v="1B"/>
    <s v="4908 Balcones Dr"/>
    <x v="34"/>
    <n v="4"/>
    <n v="3"/>
    <n v="0"/>
    <n v="2"/>
    <n v="1"/>
    <n v="1958"/>
    <n v="0.39400000000000002"/>
    <n v="2464"/>
    <n v="507.31"/>
    <n v="1250000"/>
    <n v="510.55"/>
    <n v="1258000"/>
    <n v="3.2400000000000091"/>
    <n v="6.3866275058642825E-3"/>
    <x v="163"/>
    <x v="2264"/>
    <x v="92"/>
    <n v="6"/>
    <x v="32"/>
    <x v="4"/>
  </r>
  <r>
    <n v="3165"/>
    <n v="9289763"/>
    <x v="0"/>
    <n v="3"/>
    <s v="4323 Airport Blvd"/>
    <x v="38"/>
    <n v="2"/>
    <n v="1"/>
    <n v="0"/>
    <n v="1"/>
    <n v="1"/>
    <n v="1947"/>
    <n v="0.191"/>
    <n v="858"/>
    <n v="524.48"/>
    <n v="450000"/>
    <n v="611.89"/>
    <n v="525000"/>
    <n v="87.409999999999968"/>
    <n v="0.16666031116534466"/>
    <x v="116"/>
    <x v="1014"/>
    <x v="92"/>
    <n v="1"/>
    <x v="5"/>
    <x v="23"/>
  </r>
  <r>
    <n v="3166"/>
    <n v="6163467"/>
    <x v="0"/>
    <n v="5"/>
    <s v="1111 Gunter St #2"/>
    <x v="24"/>
    <n v="3"/>
    <n v="3"/>
    <n v="0"/>
    <n v="1"/>
    <n v="2"/>
    <n v="2021"/>
    <n v="0.1"/>
    <n v="2160"/>
    <n v="532.41"/>
    <n v="1150000"/>
    <n v="532.41"/>
    <n v="1150000"/>
    <n v="0"/>
    <n v="0"/>
    <x v="1"/>
    <x v="1"/>
    <x v="92"/>
    <n v="0"/>
    <x v="1"/>
    <x v="1"/>
  </r>
  <r>
    <n v="3167"/>
    <n v="6215953"/>
    <x v="0"/>
    <n v="6"/>
    <s v="2425 Euclid Ave"/>
    <x v="26"/>
    <n v="3"/>
    <n v="2"/>
    <n v="0"/>
    <n v="2"/>
    <n v="1"/>
    <n v="1963"/>
    <n v="0.13400000000000001"/>
    <n v="1461"/>
    <n v="547.57000000000005"/>
    <n v="800000"/>
    <n v="609.16999999999996"/>
    <n v="890000"/>
    <n v="61.599999999999909"/>
    <n v="0.11249703234289662"/>
    <x v="152"/>
    <x v="1508"/>
    <x v="92"/>
    <n v="5"/>
    <x v="16"/>
    <x v="25"/>
  </r>
  <r>
    <n v="3168"/>
    <n v="2060315"/>
    <x v="0"/>
    <n v="5"/>
    <s v="1710 Miriam Ave #2"/>
    <x v="24"/>
    <n v="2"/>
    <n v="2"/>
    <n v="1"/>
    <n v="1"/>
    <n v="2"/>
    <n v="2021"/>
    <n v="0.08"/>
    <n v="921"/>
    <n v="564.6"/>
    <n v="520000"/>
    <n v="564.6"/>
    <n v="520000"/>
    <n v="0"/>
    <n v="0"/>
    <x v="1"/>
    <x v="1"/>
    <x v="92"/>
    <n v="0"/>
    <x v="1"/>
    <x v="1"/>
  </r>
  <r>
    <n v="3169"/>
    <n v="8097357"/>
    <x v="0"/>
    <n v="6"/>
    <s v="2802 Oak Crest Ave #B"/>
    <x v="26"/>
    <n v="3"/>
    <n v="2"/>
    <n v="1"/>
    <n v="1"/>
    <n v="2"/>
    <n v="2021"/>
    <n v="0.2"/>
    <n v="1750"/>
    <n v="600"/>
    <n v="1050000"/>
    <n v="600"/>
    <n v="1050000"/>
    <n v="0"/>
    <n v="0"/>
    <x v="1"/>
    <x v="1"/>
    <x v="92"/>
    <n v="28"/>
    <x v="110"/>
    <x v="1"/>
  </r>
  <r>
    <n v="3170"/>
    <n v="3717677"/>
    <x v="0"/>
    <n v="5"/>
    <s v="1148 Northwestern Ave"/>
    <x v="24"/>
    <n v="4"/>
    <n v="2"/>
    <n v="1"/>
    <n v="0"/>
    <n v="1"/>
    <n v="1925"/>
    <n v="7.6999999999999999E-2"/>
    <n v="1254"/>
    <n v="618.02"/>
    <n v="775000"/>
    <n v="657.89"/>
    <n v="825000"/>
    <n v="39.870000000000005"/>
    <n v="6.4512475324423169E-2"/>
    <x v="114"/>
    <x v="915"/>
    <x v="92"/>
    <n v="5"/>
    <x v="16"/>
    <x v="15"/>
  </r>
  <r>
    <n v="3171"/>
    <n v="8683166"/>
    <x v="0"/>
    <n v="4"/>
    <s v="5101 Woodrow Ave #1"/>
    <x v="42"/>
    <n v="2"/>
    <n v="1"/>
    <n v="0"/>
    <n v="0"/>
    <n v="1"/>
    <n v="1939"/>
    <n v="8.5999999999999993E-2"/>
    <n v="787"/>
    <n v="673.32"/>
    <n v="529900"/>
    <n v="663.91"/>
    <n v="522500"/>
    <n v="-9.4100000000000819"/>
    <n v="-1.3975524267807404E-2"/>
    <x v="907"/>
    <x v="2265"/>
    <x v="92"/>
    <n v="12"/>
    <x v="10"/>
    <x v="6"/>
  </r>
  <r>
    <n v="3172"/>
    <n v="8085839"/>
    <x v="0"/>
    <n v="2"/>
    <s v="1211 Madison Ave"/>
    <x v="25"/>
    <n v="2"/>
    <n v="1"/>
    <n v="0"/>
    <n v="1"/>
    <n v="1"/>
    <n v="1950"/>
    <n v="0.154"/>
    <n v="816"/>
    <n v="734.07"/>
    <n v="599000"/>
    <n v="802.7"/>
    <n v="655000"/>
    <n v="68.63"/>
    <n v="9.3492446224474487E-2"/>
    <x v="65"/>
    <x v="2266"/>
    <x v="92"/>
    <n v="3"/>
    <x v="3"/>
    <x v="3"/>
  </r>
  <r>
    <n v="3173"/>
    <n v="8051994"/>
    <x v="0"/>
    <s v="PF"/>
    <s v="1307 Showbox St"/>
    <x v="45"/>
    <n v="3"/>
    <n v="2"/>
    <n v="1"/>
    <n v="1"/>
    <n v="2"/>
    <n v="2018"/>
    <n v="0"/>
    <n v="2153"/>
    <n v="174.18"/>
    <n v="375000"/>
    <n v="199.72"/>
    <n v="430000"/>
    <n v="25.539999999999992"/>
    <n v="0.14662992306809042"/>
    <x v="75"/>
    <x v="97"/>
    <x v="93"/>
    <n v="5"/>
    <x v="4"/>
    <x v="3"/>
  </r>
  <r>
    <n v="3174"/>
    <n v="5542065"/>
    <x v="0"/>
    <s v="NW"/>
    <s v="13209 Kerrville Folkway"/>
    <x v="3"/>
    <n v="4"/>
    <n v="2"/>
    <n v="1"/>
    <n v="2"/>
    <n v="2"/>
    <n v="1984"/>
    <n v="0.14799999999999999"/>
    <n v="2659"/>
    <n v="191.8"/>
    <n v="510000"/>
    <n v="225.65"/>
    <n v="600000"/>
    <n v="33.849999999999994"/>
    <n v="0.17648592283628775"/>
    <x v="152"/>
    <x v="1992"/>
    <x v="93"/>
    <n v="3"/>
    <x v="3"/>
    <x v="25"/>
  </r>
  <r>
    <n v="3175"/>
    <n v="9009198"/>
    <x v="0"/>
    <s v="N"/>
    <s v="2100 Waterway Bnd"/>
    <x v="5"/>
    <n v="3"/>
    <n v="2"/>
    <n v="1"/>
    <n v="2"/>
    <n v="2"/>
    <n v="1985"/>
    <n v="0.216"/>
    <n v="1863"/>
    <n v="193.18"/>
    <n v="359900"/>
    <n v="225.98"/>
    <n v="421000"/>
    <n v="32.799999999999983"/>
    <n v="0.16978983331607816"/>
    <x v="164"/>
    <x v="2267"/>
    <x v="93"/>
    <n v="3"/>
    <x v="3"/>
    <x v="30"/>
  </r>
  <r>
    <n v="3176"/>
    <n v="5424709"/>
    <x v="0"/>
    <s v="LS"/>
    <s v="211 Abbeyville Walk"/>
    <x v="11"/>
    <n v="5"/>
    <n v="4"/>
    <n v="1"/>
    <n v="3"/>
    <n v="2"/>
    <n v="2020"/>
    <n v="0.24"/>
    <n v="3756"/>
    <n v="208.2"/>
    <n v="781990"/>
    <n v="214.42"/>
    <n v="805349"/>
    <n v="6.2199999999999989"/>
    <n v="2.9875120076849181E-2"/>
    <x v="908"/>
    <x v="2268"/>
    <x v="93"/>
    <n v="52"/>
    <x v="120"/>
    <x v="19"/>
  </r>
  <r>
    <n v="3177"/>
    <n v="2858622"/>
    <x v="0"/>
    <n v="11"/>
    <s v="7813 Peccary Dr"/>
    <x v="8"/>
    <n v="3"/>
    <n v="2"/>
    <n v="0"/>
    <n v="2"/>
    <n v="1"/>
    <n v="2018"/>
    <n v="0.13800000000000001"/>
    <n v="1983"/>
    <n v="211.3"/>
    <n v="419000"/>
    <n v="242.06"/>
    <n v="480000"/>
    <n v="30.759999999999991"/>
    <n v="0.14557501183151911"/>
    <x v="453"/>
    <x v="2269"/>
    <x v="93"/>
    <n v="5"/>
    <x v="16"/>
    <x v="30"/>
  </r>
  <r>
    <n v="3178"/>
    <n v="7171479"/>
    <x v="0"/>
    <s v="HD"/>
    <s v="137 Finnel Cv"/>
    <x v="7"/>
    <n v="4"/>
    <n v="3"/>
    <n v="1"/>
    <n v="3"/>
    <n v="1.5"/>
    <n v="2012"/>
    <n v="0.40899999999999997"/>
    <n v="3809"/>
    <n v="215.02"/>
    <n v="819000"/>
    <n v="220.53"/>
    <n v="840000"/>
    <n v="5.5099999999999909"/>
    <n v="2.5625523207143477E-2"/>
    <x v="19"/>
    <x v="2270"/>
    <x v="93"/>
    <n v="46"/>
    <x v="53"/>
    <x v="10"/>
  </r>
  <r>
    <n v="3179"/>
    <n v="5354585"/>
    <x v="0"/>
    <s v="RN"/>
    <s v="11200 Woodland Hills Trl"/>
    <x v="29"/>
    <n v="4"/>
    <n v="3"/>
    <n v="1"/>
    <n v="2"/>
    <n v="2"/>
    <n v="2004"/>
    <n v="0.26900000000000002"/>
    <n v="3695"/>
    <n v="216.51"/>
    <n v="800000"/>
    <n v="238.43"/>
    <n v="881000"/>
    <n v="21.920000000000016"/>
    <n v="0.10124243683894515"/>
    <x v="316"/>
    <x v="2271"/>
    <x v="93"/>
    <n v="4"/>
    <x v="3"/>
    <x v="5"/>
  </r>
  <r>
    <n v="3180"/>
    <n v="4890330"/>
    <x v="0"/>
    <s v="NE"/>
    <s v="11709 Long Rifle Cv"/>
    <x v="28"/>
    <n v="3"/>
    <n v="2"/>
    <n v="0"/>
    <n v="2"/>
    <n v="1"/>
    <n v="2004"/>
    <n v="0.29499999999999998"/>
    <n v="1887"/>
    <n v="217.28"/>
    <n v="410000"/>
    <n v="218.6"/>
    <n v="412500"/>
    <n v="1.3199999999999932"/>
    <n v="6.0751104565537244E-3"/>
    <x v="124"/>
    <x v="2272"/>
    <x v="93"/>
    <n v="10"/>
    <x v="28"/>
    <x v="12"/>
  </r>
  <r>
    <n v="3181"/>
    <n v="9202792"/>
    <x v="0"/>
    <n v="11"/>
    <s v="7212 Ranchito Dr"/>
    <x v="8"/>
    <n v="4"/>
    <n v="2"/>
    <n v="0"/>
    <n v="2"/>
    <n v="1"/>
    <n v="2019"/>
    <n v="0.38"/>
    <n v="2025"/>
    <n v="217.28"/>
    <n v="439990"/>
    <n v="258.27"/>
    <n v="523000"/>
    <n v="40.989999999999981"/>
    <n v="0.18865058910161994"/>
    <x v="909"/>
    <x v="2273"/>
    <x v="93"/>
    <n v="4"/>
    <x v="3"/>
    <x v="22"/>
  </r>
  <r>
    <n v="3182"/>
    <n v="2295715"/>
    <x v="0"/>
    <s v="3E"/>
    <s v="5809 Pinon Vista"/>
    <x v="1"/>
    <n v="3"/>
    <n v="2"/>
    <n v="0"/>
    <n v="2"/>
    <n v="2"/>
    <n v="2015"/>
    <n v="0.124"/>
    <n v="2473"/>
    <n v="222.4"/>
    <n v="550000"/>
    <n v="252.73"/>
    <n v="625000"/>
    <n v="30.329999999999984"/>
    <n v="0.13637589928057547"/>
    <x v="116"/>
    <x v="1400"/>
    <x v="93"/>
    <n v="9"/>
    <x v="21"/>
    <x v="23"/>
  </r>
  <r>
    <n v="3183"/>
    <n v="2934754"/>
    <x v="0"/>
    <s v="LS"/>
    <s v="15605 Spillman Ranch Loop"/>
    <x v="11"/>
    <n v="5"/>
    <n v="3"/>
    <n v="1"/>
    <n v="3"/>
    <n v="2"/>
    <n v="2005"/>
    <n v="0.39500000000000002"/>
    <n v="4029"/>
    <n v="223.36"/>
    <n v="899900"/>
    <n v="291.64"/>
    <n v="1175000"/>
    <n v="68.279999999999973"/>
    <n v="0.30569484240687667"/>
    <x v="910"/>
    <x v="2274"/>
    <x v="93"/>
    <n v="2"/>
    <x v="6"/>
    <x v="102"/>
  </r>
  <r>
    <n v="3184"/>
    <n v="8106971"/>
    <x v="0"/>
    <s v="SWW"/>
    <s v="10304 Dalea Vista Ct"/>
    <x v="13"/>
    <n v="4"/>
    <n v="2"/>
    <n v="1"/>
    <n v="3"/>
    <n v="2"/>
    <n v="2001"/>
    <n v="0.29799999999999999"/>
    <n v="2745"/>
    <n v="236.79"/>
    <n v="650000"/>
    <n v="309.64999999999998"/>
    <n v="850000"/>
    <n v="72.859999999999985"/>
    <n v="0.30769880484817763"/>
    <x v="781"/>
    <x v="2275"/>
    <x v="93"/>
    <n v="4"/>
    <x v="3"/>
    <x v="82"/>
  </r>
  <r>
    <n v="3185"/>
    <n v="5195888"/>
    <x v="0"/>
    <s v="RN"/>
    <s v="13700 Country Lake Dr"/>
    <x v="29"/>
    <n v="4"/>
    <n v="3"/>
    <n v="1"/>
    <n v="3"/>
    <n v="2"/>
    <n v="2005"/>
    <n v="0.38700000000000001"/>
    <n v="4202"/>
    <n v="237.74"/>
    <n v="999000"/>
    <n v="285.58"/>
    <n v="1200000"/>
    <n v="47.839999999999975"/>
    <n v="0.2012282325229241"/>
    <x v="667"/>
    <x v="2276"/>
    <x v="93"/>
    <n v="6"/>
    <x v="6"/>
    <x v="82"/>
  </r>
  <r>
    <n v="3186"/>
    <n v="2281460"/>
    <x v="0"/>
    <s v="LS"/>
    <s v="2801 CASCADE FALLS Dr"/>
    <x v="11"/>
    <n v="4"/>
    <n v="2"/>
    <n v="0"/>
    <n v="2"/>
    <n v="1"/>
    <n v="2000"/>
    <n v="0.21099999999999999"/>
    <n v="2235"/>
    <n v="239.37"/>
    <n v="535000"/>
    <n v="243.85"/>
    <n v="545000"/>
    <n v="4.4799999999999898"/>
    <n v="1.8715795630195889E-2"/>
    <x v="4"/>
    <x v="2277"/>
    <x v="93"/>
    <n v="3"/>
    <x v="3"/>
    <x v="4"/>
  </r>
  <r>
    <n v="3187"/>
    <n v="6260467"/>
    <x v="0"/>
    <s v="N"/>
    <s v="3104 Lions Tail St"/>
    <x v="5"/>
    <n v="3"/>
    <n v="3"/>
    <n v="0"/>
    <n v="2"/>
    <n v="2"/>
    <n v="2018"/>
    <n v="0.10299999999999999"/>
    <n v="1730"/>
    <n v="239.88"/>
    <n v="415000"/>
    <n v="300.58"/>
    <n v="520000"/>
    <n v="60.699999999999989"/>
    <n v="0.25304318826079703"/>
    <x v="562"/>
    <x v="1843"/>
    <x v="93"/>
    <n v="4"/>
    <x v="3"/>
    <x v="67"/>
  </r>
  <r>
    <n v="3188"/>
    <n v="9471160"/>
    <x v="0"/>
    <s v="RRW"/>
    <s v="9608 Slate Creek Trl"/>
    <x v="27"/>
    <n v="4"/>
    <n v="3"/>
    <n v="0"/>
    <n v="3"/>
    <n v="1"/>
    <n v="2000"/>
    <n v="0.29199999999999998"/>
    <n v="2993"/>
    <n v="242.23"/>
    <n v="725000"/>
    <n v="250.58"/>
    <n v="750000"/>
    <n v="8.3500000000000227"/>
    <n v="3.4471370185361117E-2"/>
    <x v="50"/>
    <x v="112"/>
    <x v="93"/>
    <n v="2"/>
    <x v="6"/>
    <x v="19"/>
  </r>
  <r>
    <n v="3189"/>
    <n v="6116124"/>
    <x v="0"/>
    <s v="NW"/>
    <s v="11015 Andenwood Dr"/>
    <x v="2"/>
    <n v="3"/>
    <n v="2"/>
    <n v="0"/>
    <n v="2"/>
    <n v="1"/>
    <n v="1991"/>
    <n v="0.14699999999999999"/>
    <n v="1914"/>
    <n v="243.23"/>
    <n v="465550"/>
    <n v="261.23"/>
    <n v="500000"/>
    <n v="18.000000000000028"/>
    <n v="7.4004029108251573E-2"/>
    <x v="911"/>
    <x v="2278"/>
    <x v="93"/>
    <n v="2"/>
    <x v="6"/>
    <x v="20"/>
  </r>
  <r>
    <n v="3190"/>
    <n v="2724973"/>
    <x v="0"/>
    <s v="N"/>
    <s v="2137 Cervin Blvd"/>
    <x v="5"/>
    <n v="2"/>
    <n v="2"/>
    <n v="0"/>
    <n v="1"/>
    <n v="1"/>
    <n v="1983"/>
    <n v="0.17"/>
    <n v="1166"/>
    <n v="257.29000000000002"/>
    <n v="300000"/>
    <n v="291.60000000000002"/>
    <n v="340000"/>
    <n v="34.31"/>
    <n v="0.13335147110264681"/>
    <x v="26"/>
    <x v="575"/>
    <x v="93"/>
    <n v="6"/>
    <x v="32"/>
    <x v="2"/>
  </r>
  <r>
    <n v="3191"/>
    <n v="7449751"/>
    <x v="0"/>
    <s v="SWE"/>
    <s v="5001 Mandevilla Dr"/>
    <x v="13"/>
    <n v="4"/>
    <n v="2"/>
    <n v="1"/>
    <n v="2"/>
    <n v="2"/>
    <n v="2016"/>
    <n v="0.158"/>
    <n v="2657"/>
    <n v="257.81"/>
    <n v="685000"/>
    <n v="310.5"/>
    <n v="825000"/>
    <n v="52.69"/>
    <n v="0.20437531515457119"/>
    <x v="528"/>
    <x v="2279"/>
    <x v="93"/>
    <n v="1"/>
    <x v="5"/>
    <x v="70"/>
  </r>
  <r>
    <n v="3192"/>
    <n v="5790333"/>
    <x v="0"/>
    <s v="N"/>
    <s v="3608 Bristol Motor Pass"/>
    <x v="5"/>
    <n v="4"/>
    <n v="2"/>
    <n v="0"/>
    <n v="2"/>
    <n v="1"/>
    <n v="2018"/>
    <n v="0.113"/>
    <n v="1676"/>
    <n v="259.55"/>
    <n v="435000"/>
    <n v="304.3"/>
    <n v="510000"/>
    <n v="44.75"/>
    <n v="0.17241379310344826"/>
    <x v="116"/>
    <x v="1819"/>
    <x v="93"/>
    <n v="2"/>
    <x v="6"/>
    <x v="23"/>
  </r>
  <r>
    <n v="3193"/>
    <n v="4202655"/>
    <x v="0"/>
    <s v="NW"/>
    <s v="12804 Modena Trl"/>
    <x v="3"/>
    <n v="3"/>
    <n v="2"/>
    <n v="1"/>
    <n v="2"/>
    <n v="2"/>
    <n v="1986"/>
    <n v="0"/>
    <n v="1539"/>
    <n v="259.83999999999997"/>
    <n v="399900"/>
    <n v="292.39999999999998"/>
    <n v="450000"/>
    <n v="32.56"/>
    <n v="0.12530788177339905"/>
    <x v="307"/>
    <x v="1910"/>
    <x v="93"/>
    <n v="4"/>
    <x v="4"/>
    <x v="15"/>
  </r>
  <r>
    <n v="3194"/>
    <n v="1642827"/>
    <x v="0"/>
    <s v="NW"/>
    <s v="8706 Balcones Club Dr"/>
    <x v="18"/>
    <n v="4"/>
    <n v="3"/>
    <n v="0"/>
    <n v="2"/>
    <n v="1"/>
    <n v="1972"/>
    <n v="0.34"/>
    <n v="3040"/>
    <n v="263.16000000000003"/>
    <n v="800000"/>
    <n v="292.76"/>
    <n v="890000"/>
    <n v="29.599999999999966"/>
    <n v="0.11247910016719852"/>
    <x v="152"/>
    <x v="1508"/>
    <x v="93"/>
    <n v="2"/>
    <x v="6"/>
    <x v="25"/>
  </r>
  <r>
    <n v="3195"/>
    <n v="6465964"/>
    <x v="0"/>
    <s v="HD"/>
    <s v="198 Summer Square Dr"/>
    <x v="7"/>
    <n v="3"/>
    <n v="2"/>
    <n v="0"/>
    <n v="2"/>
    <n v="1"/>
    <n v="2018"/>
    <n v="0.12"/>
    <n v="1854"/>
    <n v="269.63"/>
    <n v="499900"/>
    <n v="281.01"/>
    <n v="521000"/>
    <n v="11.379999999999995"/>
    <n v="4.2205985980788473E-2"/>
    <x v="665"/>
    <x v="2280"/>
    <x v="93"/>
    <n v="3"/>
    <x v="3"/>
    <x v="10"/>
  </r>
  <r>
    <n v="3196"/>
    <n v="2786687"/>
    <x v="0"/>
    <s v="N"/>
    <s v="12900 Staton Dr"/>
    <x v="6"/>
    <n v="3"/>
    <n v="2"/>
    <n v="0"/>
    <n v="2"/>
    <n v="1"/>
    <n v="1986"/>
    <n v="0.187"/>
    <n v="1088"/>
    <n v="271.14"/>
    <n v="295000"/>
    <n v="344.67"/>
    <n v="375000"/>
    <n v="73.53000000000003"/>
    <n v="0.27118831599911497"/>
    <x v="181"/>
    <x v="2281"/>
    <x v="93"/>
    <n v="2"/>
    <x v="6"/>
    <x v="5"/>
  </r>
  <r>
    <n v="3197"/>
    <n v="7509515"/>
    <x v="0"/>
    <s v="SC"/>
    <s v="9008 Cattle Baron Path"/>
    <x v="35"/>
    <n v="3"/>
    <n v="3"/>
    <n v="0"/>
    <n v="2"/>
    <n v="1"/>
    <n v="2018"/>
    <n v="0.105"/>
    <n v="1533"/>
    <n v="277.23"/>
    <n v="425000"/>
    <n v="277.23"/>
    <n v="425000"/>
    <n v="0"/>
    <n v="0"/>
    <x v="1"/>
    <x v="1"/>
    <x v="93"/>
    <n v="7"/>
    <x v="11"/>
    <x v="1"/>
  </r>
  <r>
    <n v="3198"/>
    <n v="4700838"/>
    <x v="0"/>
    <s v="2N"/>
    <s v="10207 Ray Ave"/>
    <x v="19"/>
    <n v="4"/>
    <n v="2"/>
    <n v="0"/>
    <n v="2"/>
    <n v="1"/>
    <n v="1973"/>
    <n v="0.2"/>
    <n v="1528"/>
    <n v="294.5"/>
    <n v="450000"/>
    <n v="286.32"/>
    <n v="437500"/>
    <n v="-8.1800000000000068"/>
    <n v="-2.7775891341256388E-2"/>
    <x v="243"/>
    <x v="629"/>
    <x v="93"/>
    <n v="2"/>
    <x v="6"/>
    <x v="17"/>
  </r>
  <r>
    <n v="3199"/>
    <n v="4983545"/>
    <x v="0"/>
    <s v="NW"/>
    <s v="13313 Effingham St"/>
    <x v="3"/>
    <n v="3"/>
    <n v="2"/>
    <n v="0"/>
    <n v="2"/>
    <n v="1"/>
    <n v="1980"/>
    <n v="0.32300000000000001"/>
    <n v="1532"/>
    <n v="303.52"/>
    <n v="465000"/>
    <n v="339.43"/>
    <n v="520000"/>
    <n v="35.910000000000025"/>
    <n v="0.11831180811808127"/>
    <x v="75"/>
    <x v="2282"/>
    <x v="93"/>
    <n v="4"/>
    <x v="4"/>
    <x v="3"/>
  </r>
  <r>
    <n v="3200"/>
    <n v="2434702"/>
    <x v="0"/>
    <s v="W"/>
    <s v="5216 Pink Poppy Pass #18"/>
    <x v="17"/>
    <n v="3"/>
    <n v="2"/>
    <n v="1"/>
    <n v="2"/>
    <n v="2"/>
    <n v="2020"/>
    <n v="0.1"/>
    <n v="2034"/>
    <n v="319.69"/>
    <n v="650250"/>
    <n v="320.64999999999998"/>
    <n v="652200"/>
    <n v="0.95999999999997954"/>
    <n v="3.0029090681597159E-3"/>
    <x v="912"/>
    <x v="2283"/>
    <x v="93"/>
    <n v="0"/>
    <x v="1"/>
    <x v="1"/>
  </r>
  <r>
    <n v="3201"/>
    <n v="3588171"/>
    <x v="0"/>
    <s v="1A"/>
    <s v="3904 Knollwood Dr"/>
    <x v="34"/>
    <n v="3"/>
    <n v="3"/>
    <n v="0"/>
    <n v="2"/>
    <n v="2"/>
    <n v="2003"/>
    <n v="0.57399999999999995"/>
    <n v="3204"/>
    <n v="343.32"/>
    <n v="1100000"/>
    <n v="337.08"/>
    <n v="1080000"/>
    <n v="-6.2400000000000091"/>
    <n v="-1.8175463124781573E-2"/>
    <x v="120"/>
    <x v="1462"/>
    <x v="93"/>
    <n v="144"/>
    <x v="147"/>
    <x v="11"/>
  </r>
  <r>
    <n v="3202"/>
    <n v="5254255"/>
    <x v="0"/>
    <s v="1N"/>
    <s v="4801 Sage Hen Dr"/>
    <x v="6"/>
    <n v="3"/>
    <n v="2"/>
    <n v="0"/>
    <n v="2"/>
    <n v="1"/>
    <n v="1976"/>
    <n v="0.21199999999999999"/>
    <n v="1409"/>
    <n v="347.76"/>
    <n v="490000"/>
    <n v="361.96"/>
    <n v="510000"/>
    <n v="14.199999999999989"/>
    <n v="4.0832758224062543E-2"/>
    <x v="64"/>
    <x v="1326"/>
    <x v="93"/>
    <n v="6"/>
    <x v="16"/>
    <x v="10"/>
  </r>
  <r>
    <n v="3203"/>
    <n v="9017912"/>
    <x v="0"/>
    <s v="10S"/>
    <s v="7706 Navarro Pl"/>
    <x v="15"/>
    <n v="3"/>
    <n v="2"/>
    <n v="0"/>
    <n v="2"/>
    <n v="1"/>
    <n v="1981"/>
    <n v="0.13200000000000001"/>
    <n v="1250"/>
    <n v="395.92"/>
    <n v="494900"/>
    <n v="460"/>
    <n v="575000"/>
    <n v="64.079999999999984"/>
    <n v="0.16185087896544753"/>
    <x v="452"/>
    <x v="2284"/>
    <x v="93"/>
    <n v="4"/>
    <x v="3"/>
    <x v="5"/>
  </r>
  <r>
    <n v="3204"/>
    <n v="1055301"/>
    <x v="0"/>
    <s v="10N"/>
    <s v="2307 Falcon Hill Dr"/>
    <x v="31"/>
    <n v="3"/>
    <n v="2"/>
    <n v="0"/>
    <n v="2"/>
    <n v="1"/>
    <n v="1968"/>
    <n v="0.32900000000000001"/>
    <n v="1620"/>
    <n v="401.17"/>
    <n v="649900"/>
    <n v="441.36"/>
    <n v="715000"/>
    <n v="40.19"/>
    <n v="0.10018196774434777"/>
    <x v="768"/>
    <x v="2285"/>
    <x v="93"/>
    <n v="2"/>
    <x v="6"/>
    <x v="44"/>
  </r>
  <r>
    <n v="3205"/>
    <n v="9077256"/>
    <x v="0"/>
    <n v="2"/>
    <s v="6916 Rufus Dr"/>
    <x v="12"/>
    <n v="3"/>
    <n v="1"/>
    <n v="0"/>
    <n v="1"/>
    <n v="1"/>
    <n v="1962"/>
    <n v="0.18"/>
    <n v="1014"/>
    <n v="443.79"/>
    <n v="450000"/>
    <n v="468.44"/>
    <n v="475000"/>
    <n v="24.649999999999977"/>
    <n v="5.5544288965501648E-2"/>
    <x v="50"/>
    <x v="460"/>
    <x v="93"/>
    <n v="9"/>
    <x v="32"/>
    <x v="19"/>
  </r>
  <r>
    <n v="3206"/>
    <n v="3518371"/>
    <x v="0"/>
    <n v="4"/>
    <s v="5307 Avenue G"/>
    <x v="22"/>
    <n v="3"/>
    <n v="2"/>
    <n v="1"/>
    <n v="2"/>
    <n v="2"/>
    <n v="2012"/>
    <n v="0.14399999999999999"/>
    <n v="2343"/>
    <n v="469.48"/>
    <n v="1100000"/>
    <n v="469.48"/>
    <n v="1100000"/>
    <n v="0"/>
    <n v="0"/>
    <x v="1"/>
    <x v="1"/>
    <x v="93"/>
    <n v="6"/>
    <x v="32"/>
    <x v="1"/>
  </r>
  <r>
    <n v="3207"/>
    <n v="5459731"/>
    <x v="0"/>
    <s v="1B"/>
    <s v="3315 Cherry Ln"/>
    <x v="37"/>
    <n v="4"/>
    <n v="3"/>
    <n v="0"/>
    <n v="0"/>
    <n v="1"/>
    <n v="1948"/>
    <n v="0.18"/>
    <n v="2000"/>
    <n v="492.5"/>
    <n v="985000"/>
    <n v="567.5"/>
    <n v="1135000"/>
    <n v="75"/>
    <n v="0.15228426395939088"/>
    <x v="411"/>
    <x v="2286"/>
    <x v="93"/>
    <n v="8"/>
    <x v="2"/>
    <x v="60"/>
  </r>
  <r>
    <n v="3208"/>
    <n v="9556608"/>
    <x v="0"/>
    <n v="4"/>
    <s v="5409 Avenue F #B"/>
    <x v="22"/>
    <n v="2"/>
    <n v="1"/>
    <n v="1"/>
    <n v="1"/>
    <n v="2"/>
    <n v="2015"/>
    <n v="7.1999999999999995E-2"/>
    <n v="836"/>
    <n v="520.33000000000004"/>
    <n v="435000"/>
    <n v="651.91"/>
    <n v="545000"/>
    <n v="131.57999999999993"/>
    <n v="0.25287798128110989"/>
    <x v="558"/>
    <x v="2287"/>
    <x v="93"/>
    <n v="4"/>
    <x v="4"/>
    <x v="63"/>
  </r>
  <r>
    <n v="3209"/>
    <n v="3172921"/>
    <x v="0"/>
    <n v="5"/>
    <s v="3303 Govalle Ave #2"/>
    <x v="24"/>
    <n v="3"/>
    <n v="2"/>
    <n v="1"/>
    <n v="1"/>
    <n v="2"/>
    <n v="2021"/>
    <n v="0.22"/>
    <n v="1421"/>
    <n v="527.79999999999995"/>
    <n v="750000"/>
    <n v="538.35"/>
    <n v="765000"/>
    <n v="10.550000000000068"/>
    <n v="1.9988632057597707E-2"/>
    <x v="31"/>
    <x v="794"/>
    <x v="93"/>
    <n v="9"/>
    <x v="2"/>
    <x v="8"/>
  </r>
  <r>
    <n v="3210"/>
    <n v="6327388"/>
    <x v="0"/>
    <n v="4"/>
    <s v="4105 Burnet Rd"/>
    <x v="42"/>
    <n v="4"/>
    <n v="3"/>
    <n v="1"/>
    <n v="2"/>
    <n v="2"/>
    <n v="2013"/>
    <n v="0.17699999999999999"/>
    <n v="2988"/>
    <n v="568.94000000000005"/>
    <n v="1700000"/>
    <n v="585.67999999999995"/>
    <n v="1750000"/>
    <n v="16.739999999999895"/>
    <n v="2.9423137764966242E-2"/>
    <x v="114"/>
    <x v="101"/>
    <x v="93"/>
    <n v="5"/>
    <x v="3"/>
    <x v="15"/>
  </r>
  <r>
    <n v="3211"/>
    <n v="3181309"/>
    <x v="0"/>
    <s v="RN"/>
    <s v="13501 Country Trails Ln"/>
    <x v="29"/>
    <n v="5"/>
    <n v="3"/>
    <n v="1"/>
    <n v="3"/>
    <n v="2"/>
    <n v="2006"/>
    <n v="0.35399999999999998"/>
    <n v="4213"/>
    <n v="166.15"/>
    <n v="699999"/>
    <n v="207.69"/>
    <n v="875000"/>
    <n v="41.539999999999992"/>
    <n v="0.25001504664459817"/>
    <x v="913"/>
    <x v="2288"/>
    <x v="94"/>
    <n v="4"/>
    <x v="4"/>
    <x v="75"/>
  </r>
  <r>
    <n v="3212"/>
    <n v="9509047"/>
    <x v="0"/>
    <s v="NE"/>
    <s v="12115 Lavinia Ln"/>
    <x v="10"/>
    <n v="4"/>
    <n v="2"/>
    <n v="0"/>
    <n v="2"/>
    <n v="1"/>
    <n v="1985"/>
    <n v="0.17399999999999999"/>
    <n v="1527"/>
    <n v="166.99"/>
    <n v="255000"/>
    <n v="189.91"/>
    <n v="290000"/>
    <n v="22.919999999999987"/>
    <n v="0.13725372776812975"/>
    <x v="67"/>
    <x v="2289"/>
    <x v="94"/>
    <n v="5"/>
    <x v="16"/>
    <x v="20"/>
  </r>
  <r>
    <n v="3213"/>
    <n v="5142513"/>
    <x v="0"/>
    <s v="N"/>
    <s v="2003 Crystal Shore Dr"/>
    <x v="5"/>
    <n v="3"/>
    <n v="2"/>
    <n v="0"/>
    <n v="2"/>
    <n v="1.5"/>
    <n v="1984"/>
    <n v="0.19800000000000001"/>
    <n v="2245"/>
    <n v="174.16"/>
    <n v="391000"/>
    <n v="211.38"/>
    <n v="474557"/>
    <n v="37.22"/>
    <n v="0.21371152962792833"/>
    <x v="914"/>
    <x v="2290"/>
    <x v="94"/>
    <n v="6"/>
    <x v="32"/>
    <x v="22"/>
  </r>
  <r>
    <n v="3214"/>
    <n v="3828397"/>
    <x v="0"/>
    <s v="5E"/>
    <s v="1604 Denesa Dr"/>
    <x v="4"/>
    <n v="3"/>
    <n v="2"/>
    <n v="0"/>
    <n v="2"/>
    <n v="1"/>
    <n v="2020"/>
    <n v="0.11"/>
    <n v="1514"/>
    <n v="183.58"/>
    <n v="277940"/>
    <n v="198.81"/>
    <n v="301000"/>
    <n v="15.22999999999999"/>
    <n v="8.2961106874387125E-2"/>
    <x v="915"/>
    <x v="2291"/>
    <x v="94"/>
    <n v="4"/>
    <x v="4"/>
    <x v="19"/>
  </r>
  <r>
    <n v="3215"/>
    <n v="9880305"/>
    <x v="0"/>
    <s v="RN"/>
    <s v="11404 Woodland Hills Trl"/>
    <x v="29"/>
    <n v="4"/>
    <n v="3"/>
    <n v="1"/>
    <n v="2"/>
    <n v="2"/>
    <n v="2005"/>
    <n v="0.20200000000000001"/>
    <n v="4243"/>
    <n v="188.55"/>
    <n v="800000"/>
    <n v="229.79"/>
    <n v="975000"/>
    <n v="41.239999999999981"/>
    <n v="0.21872182444974797"/>
    <x v="604"/>
    <x v="1590"/>
    <x v="94"/>
    <n v="6"/>
    <x v="4"/>
    <x v="75"/>
  </r>
  <r>
    <n v="3216"/>
    <n v="7701893"/>
    <x v="0"/>
    <s v="HD"/>
    <s v="111 Empire Ct"/>
    <x v="7"/>
    <n v="5"/>
    <n v="4"/>
    <n v="1"/>
    <n v="3"/>
    <n v="2"/>
    <n v="2007"/>
    <n v="0.438"/>
    <n v="3717"/>
    <n v="200.42"/>
    <n v="744950"/>
    <n v="235.4"/>
    <n v="875000"/>
    <n v="34.980000000000018"/>
    <n v="0.17453347969264554"/>
    <x v="916"/>
    <x v="2292"/>
    <x v="94"/>
    <n v="4"/>
    <x v="4"/>
    <x v="58"/>
  </r>
  <r>
    <n v="3217"/>
    <n v="2500200"/>
    <x v="0"/>
    <n v="11"/>
    <s v="7304 Coit Rd"/>
    <x v="8"/>
    <n v="4"/>
    <n v="3"/>
    <n v="0"/>
    <n v="2"/>
    <n v="2"/>
    <n v="2017"/>
    <n v="0.13800000000000001"/>
    <n v="2365"/>
    <n v="200.85"/>
    <n v="475000"/>
    <n v="253.7"/>
    <n v="600000"/>
    <n v="52.849999999999994"/>
    <n v="0.2631316903161563"/>
    <x v="517"/>
    <x v="1763"/>
    <x v="94"/>
    <n v="4"/>
    <x v="4"/>
    <x v="68"/>
  </r>
  <r>
    <n v="3218"/>
    <n v="7757685"/>
    <x v="0"/>
    <s v="LS"/>
    <s v="25 Stone Terrace Dr"/>
    <x v="16"/>
    <n v="3"/>
    <n v="2"/>
    <n v="1"/>
    <n v="2"/>
    <n v="2"/>
    <n v="2011"/>
    <n v="0.28299999999999997"/>
    <n v="2294"/>
    <n v="209.24"/>
    <n v="480000"/>
    <n v="224.5"/>
    <n v="515000"/>
    <n v="15.259999999999991"/>
    <n v="7.2930606002676313E-2"/>
    <x v="67"/>
    <x v="1353"/>
    <x v="94"/>
    <n v="7"/>
    <x v="11"/>
    <x v="20"/>
  </r>
  <r>
    <n v="3219"/>
    <n v="2137285"/>
    <x v="0"/>
    <s v="RN"/>
    <s v="2717 Grimes Ranch Rd"/>
    <x v="29"/>
    <n v="4"/>
    <n v="2"/>
    <n v="1"/>
    <n v="2"/>
    <n v="2"/>
    <n v="2000"/>
    <n v="0.182"/>
    <n v="2923"/>
    <n v="212.11"/>
    <n v="620000"/>
    <n v="248.03"/>
    <n v="725000"/>
    <n v="35.919999999999987"/>
    <n v="0.16934609400782605"/>
    <x v="562"/>
    <x v="2293"/>
    <x v="94"/>
    <n v="5"/>
    <x v="16"/>
    <x v="67"/>
  </r>
  <r>
    <n v="3220"/>
    <n v="9930819"/>
    <x v="0"/>
    <s v="3E"/>
    <s v="7105 Asbury Dr"/>
    <x v="1"/>
    <n v="3"/>
    <n v="2"/>
    <n v="0"/>
    <n v="2"/>
    <n v="1"/>
    <n v="1996"/>
    <n v="0.14199999999999999"/>
    <n v="1273"/>
    <n v="234.41"/>
    <n v="298400"/>
    <n v="281.29000000000002"/>
    <n v="358080"/>
    <n v="46.880000000000024"/>
    <n v="0.19999146794078762"/>
    <x v="917"/>
    <x v="665"/>
    <x v="94"/>
    <n v="6"/>
    <x v="32"/>
    <x v="30"/>
  </r>
  <r>
    <n v="3221"/>
    <n v="6109947"/>
    <x v="0"/>
    <s v="SWE"/>
    <s v="714 Shiny Rock Dr"/>
    <x v="9"/>
    <n v="3"/>
    <n v="2"/>
    <n v="0"/>
    <n v="2"/>
    <n v="1"/>
    <n v="1991"/>
    <n v="0.13200000000000001"/>
    <n v="1400"/>
    <n v="250"/>
    <n v="350000"/>
    <n v="328.57"/>
    <n v="460000"/>
    <n v="78.569999999999993"/>
    <n v="0.31427999999999995"/>
    <x v="558"/>
    <x v="2206"/>
    <x v="94"/>
    <n v="5"/>
    <x v="4"/>
    <x v="63"/>
  </r>
  <r>
    <n v="3222"/>
    <n v="7060938"/>
    <x v="0"/>
    <s v="SWE"/>
    <s v="4113 Tecate Trl"/>
    <x v="13"/>
    <n v="4"/>
    <n v="2"/>
    <n v="0"/>
    <n v="2"/>
    <n v="1"/>
    <n v="1991"/>
    <n v="0.27700000000000002"/>
    <n v="2455"/>
    <n v="256.20999999999998"/>
    <n v="629000"/>
    <n v="285.13"/>
    <n v="700000"/>
    <n v="28.920000000000016"/>
    <n v="0.11287615627805322"/>
    <x v="250"/>
    <x v="2294"/>
    <x v="94"/>
    <n v="4"/>
    <x v="6"/>
    <x v="21"/>
  </r>
  <r>
    <n v="3223"/>
    <n v="3860012"/>
    <x v="0"/>
    <s v="1N"/>
    <s v="10122 Dianella Ln"/>
    <x v="14"/>
    <n v="4"/>
    <n v="3"/>
    <n v="1"/>
    <n v="3"/>
    <n v="2"/>
    <n v="1999"/>
    <n v="0.29299999999999998"/>
    <n v="3470"/>
    <n v="259.33999999999997"/>
    <n v="899900"/>
    <n v="348.7"/>
    <n v="1210000"/>
    <n v="89.360000000000014"/>
    <n v="0.34456697771265526"/>
    <x v="918"/>
    <x v="2295"/>
    <x v="94"/>
    <n v="3"/>
    <x v="3"/>
    <x v="91"/>
  </r>
  <r>
    <n v="3224"/>
    <n v="9255260"/>
    <x v="0"/>
    <s v="RN"/>
    <s v="11904 Versante Cir"/>
    <x v="2"/>
    <n v="3"/>
    <n v="3"/>
    <n v="0"/>
    <n v="2"/>
    <n v="2"/>
    <n v="2013"/>
    <n v="0"/>
    <n v="2562"/>
    <n v="271.27"/>
    <n v="695000"/>
    <n v="263.47000000000003"/>
    <n v="675000"/>
    <n v="-7.7999999999999545"/>
    <n v="-2.8753640284587146E-2"/>
    <x v="120"/>
    <x v="2296"/>
    <x v="94"/>
    <n v="20"/>
    <x v="69"/>
    <x v="11"/>
  </r>
  <r>
    <n v="3225"/>
    <n v="6540319"/>
    <x v="0"/>
    <s v="NW"/>
    <s v="10407 Weller Dr"/>
    <x v="18"/>
    <n v="4"/>
    <n v="3"/>
    <n v="0"/>
    <n v="3"/>
    <n v="2"/>
    <n v="1982"/>
    <n v="0.27900000000000003"/>
    <n v="2578"/>
    <n v="290.92"/>
    <n v="750000"/>
    <n v="318.27"/>
    <n v="820512"/>
    <n v="27.349999999999966"/>
    <n v="9.4012099546266895E-2"/>
    <x v="919"/>
    <x v="2297"/>
    <x v="94"/>
    <n v="3"/>
    <x v="3"/>
    <x v="21"/>
  </r>
  <r>
    <n v="3226"/>
    <n v="4015653"/>
    <x v="0"/>
    <s v="10S"/>
    <s v="7206 Teaberry Dr"/>
    <x v="31"/>
    <n v="4"/>
    <n v="2"/>
    <n v="0"/>
    <n v="2"/>
    <n v="2"/>
    <n v="1978"/>
    <n v="0.161"/>
    <n v="1361"/>
    <n v="293.83"/>
    <n v="399900"/>
    <n v="362.97"/>
    <n v="494000"/>
    <n v="69.140000000000043"/>
    <n v="0.23530612939454804"/>
    <x v="920"/>
    <x v="2298"/>
    <x v="94"/>
    <n v="3"/>
    <x v="6"/>
    <x v="66"/>
  </r>
  <r>
    <n v="3227"/>
    <n v="1093336"/>
    <x v="0"/>
    <s v="3E"/>
    <s v="5307 King Charles Dr"/>
    <x v="1"/>
    <n v="3"/>
    <n v="2"/>
    <n v="0"/>
    <n v="1"/>
    <n v="1"/>
    <n v="1981"/>
    <n v="0.17399999999999999"/>
    <n v="1328"/>
    <n v="297.44"/>
    <n v="395000"/>
    <n v="342.62"/>
    <n v="455000"/>
    <n v="45.180000000000007"/>
    <n v="0.1518961807423346"/>
    <x v="74"/>
    <x v="2299"/>
    <x v="94"/>
    <n v="4"/>
    <x v="4"/>
    <x v="30"/>
  </r>
  <r>
    <n v="3228"/>
    <n v="8613227"/>
    <x v="0"/>
    <s v="10S"/>
    <s v="9200 Texas Oaks Dr"/>
    <x v="9"/>
    <n v="4"/>
    <n v="2"/>
    <n v="0"/>
    <n v="2"/>
    <n v="1"/>
    <n v="1982"/>
    <n v="0.191"/>
    <n v="1700"/>
    <n v="308.76"/>
    <n v="524900"/>
    <n v="392.94"/>
    <n v="668000"/>
    <n v="84.18"/>
    <n v="0.27263894286824719"/>
    <x v="921"/>
    <x v="2300"/>
    <x v="94"/>
    <n v="3"/>
    <x v="3"/>
    <x v="50"/>
  </r>
  <r>
    <n v="3229"/>
    <n v="1059719"/>
    <x v="0"/>
    <s v="10S"/>
    <s v="2706 Deeringhill Dr"/>
    <x v="31"/>
    <n v="3"/>
    <n v="2"/>
    <n v="0"/>
    <n v="2"/>
    <n v="1"/>
    <n v="1976"/>
    <n v="0.155"/>
    <n v="1389"/>
    <n v="313.89"/>
    <n v="436000"/>
    <n v="313.89"/>
    <n v="436000"/>
    <n v="0"/>
    <n v="0"/>
    <x v="1"/>
    <x v="1"/>
    <x v="94"/>
    <n v="0"/>
    <x v="1"/>
    <x v="1"/>
  </r>
  <r>
    <n v="3230"/>
    <n v="6097333"/>
    <x v="0"/>
    <s v="10S"/>
    <s v="7703 Doncaster Dr"/>
    <x v="31"/>
    <n v="3"/>
    <n v="2"/>
    <n v="0"/>
    <n v="2"/>
    <n v="1"/>
    <n v="1982"/>
    <n v="0.14899999999999999"/>
    <n v="1624"/>
    <n v="323.27999999999997"/>
    <n v="525000"/>
    <n v="354.06"/>
    <n v="575000"/>
    <n v="30.78000000000003"/>
    <n v="9.5211581291759564E-2"/>
    <x v="114"/>
    <x v="529"/>
    <x v="94"/>
    <n v="10"/>
    <x v="21"/>
    <x v="15"/>
  </r>
  <r>
    <n v="3231"/>
    <n v="4529313"/>
    <x v="0"/>
    <s v="10S"/>
    <s v="109 Cloudview Dr"/>
    <x v="31"/>
    <n v="3"/>
    <n v="1"/>
    <n v="0"/>
    <n v="2"/>
    <n v="1"/>
    <n v="1979"/>
    <n v="0.184"/>
    <n v="1328"/>
    <n v="346.31"/>
    <n v="459900"/>
    <n v="346.39"/>
    <n v="460000"/>
    <n v="7.9999999999984084E-2"/>
    <n v="2.310069013311313E-4"/>
    <x v="107"/>
    <x v="2301"/>
    <x v="94"/>
    <n v="10"/>
    <x v="28"/>
    <x v="1"/>
  </r>
  <r>
    <n v="3232"/>
    <n v="3113554"/>
    <x v="0"/>
    <s v="2N"/>
    <s v="8515 New Hampshire Dr"/>
    <x v="19"/>
    <n v="3"/>
    <n v="2"/>
    <n v="0"/>
    <n v="1"/>
    <n v="1"/>
    <n v="1968"/>
    <n v="0.16200000000000001"/>
    <n v="1070"/>
    <n v="383.18"/>
    <n v="410000"/>
    <n v="421.07"/>
    <n v="450550"/>
    <n v="37.889999999999986"/>
    <n v="9.8883031473458907E-2"/>
    <x v="922"/>
    <x v="2302"/>
    <x v="94"/>
    <n v="6"/>
    <x v="32"/>
    <x v="2"/>
  </r>
  <r>
    <n v="3233"/>
    <n v="9277100"/>
    <x v="0"/>
    <n v="5"/>
    <s v="2812 E 4th St #1"/>
    <x v="24"/>
    <n v="3"/>
    <n v="3"/>
    <n v="1"/>
    <n v="1"/>
    <n v="2"/>
    <n v="2021"/>
    <n v="0.14499999999999999"/>
    <n v="1960"/>
    <n v="408.16"/>
    <n v="799995"/>
    <n v="462.24"/>
    <n v="906000"/>
    <n v="54.079999999999984"/>
    <n v="0.13249705997647976"/>
    <x v="923"/>
    <x v="2303"/>
    <x v="94"/>
    <n v="4"/>
    <x v="4"/>
    <x v="67"/>
  </r>
  <r>
    <n v="3234"/>
    <n v="1192168"/>
    <x v="0"/>
    <n v="6"/>
    <s v="1407 Newton St"/>
    <x v="26"/>
    <n v="3"/>
    <n v="1"/>
    <n v="0"/>
    <n v="1"/>
    <n v="1.5"/>
    <n v="1946"/>
    <n v="9.6000000000000002E-2"/>
    <n v="1695"/>
    <n v="442.48"/>
    <n v="750000"/>
    <n v="510.32"/>
    <n v="865000"/>
    <n v="67.839999999999975"/>
    <n v="0.15331766407521238"/>
    <x v="582"/>
    <x v="2304"/>
    <x v="94"/>
    <n v="5"/>
    <x v="4"/>
    <x v="49"/>
  </r>
  <r>
    <n v="3235"/>
    <n v="8893879"/>
    <x v="0"/>
    <n v="3"/>
    <s v="1403 Crestwood Rd"/>
    <x v="38"/>
    <n v="2"/>
    <n v="2"/>
    <n v="1"/>
    <n v="2"/>
    <n v="1"/>
    <n v="1951"/>
    <n v="0.66600000000000004"/>
    <n v="1786"/>
    <n v="501.12"/>
    <n v="895000"/>
    <n v="470.32"/>
    <n v="840000"/>
    <n v="-30.800000000000011"/>
    <n v="-6.14623243933589E-2"/>
    <x v="731"/>
    <x v="1979"/>
    <x v="94"/>
    <n v="5"/>
    <x v="16"/>
    <x v="35"/>
  </r>
  <r>
    <n v="3236"/>
    <n v="3217371"/>
    <x v="0"/>
    <n v="6"/>
    <s v="2009 S 2nd St"/>
    <x v="26"/>
    <n v="3"/>
    <n v="2"/>
    <n v="1"/>
    <n v="0"/>
    <n v="2"/>
    <n v="1928"/>
    <n v="0.23300000000000001"/>
    <n v="2226"/>
    <n v="584.01"/>
    <n v="1300000"/>
    <n v="682.84"/>
    <n v="1520000"/>
    <n v="98.830000000000041"/>
    <n v="0.16922655433982303"/>
    <x v="811"/>
    <x v="1147"/>
    <x v="94"/>
    <n v="5"/>
    <x v="16"/>
    <x v="100"/>
  </r>
  <r>
    <n v="3237"/>
    <n v="4637454"/>
    <x v="0"/>
    <n v="4"/>
    <s v="4101 Ridgelea Dr"/>
    <x v="34"/>
    <n v="4"/>
    <n v="3"/>
    <n v="0"/>
    <n v="1"/>
    <n v="2"/>
    <n v="2021"/>
    <n v="0.17100000000000001"/>
    <n v="3006"/>
    <n v="598.79999999999995"/>
    <n v="1800000"/>
    <n v="582.16999999999996"/>
    <n v="1750000"/>
    <n v="-16.629999999999995"/>
    <n v="-2.777221108884435E-2"/>
    <x v="28"/>
    <x v="629"/>
    <x v="94"/>
    <n v="29"/>
    <x v="110"/>
    <x v="18"/>
  </r>
  <r>
    <n v="3238"/>
    <n v="2028288"/>
    <x v="0"/>
    <n v="2"/>
    <s v="1508 Payne Ave"/>
    <x v="25"/>
    <n v="2"/>
    <n v="1"/>
    <n v="0"/>
    <n v="1"/>
    <n v="1"/>
    <n v="1950"/>
    <n v="0.191"/>
    <n v="896"/>
    <n v="625"/>
    <n v="560000"/>
    <n v="625"/>
    <n v="560000"/>
    <n v="0"/>
    <n v="0"/>
    <x v="1"/>
    <x v="1"/>
    <x v="94"/>
    <n v="0"/>
    <x v="1"/>
    <x v="1"/>
  </r>
  <r>
    <n v="3239"/>
    <n v="1356967"/>
    <x v="0"/>
    <s v="3E"/>
    <s v="5600 Netleaf Rd"/>
    <x v="1"/>
    <n v="3"/>
    <n v="2"/>
    <n v="0"/>
    <n v="2"/>
    <n v="1"/>
    <n v="2004"/>
    <n v="0.248"/>
    <n v="1596"/>
    <n v="140.97999999999999"/>
    <n v="225000"/>
    <n v="184.84"/>
    <n v="295000"/>
    <n v="43.860000000000014"/>
    <n v="0.31110795857568463"/>
    <x v="41"/>
    <x v="2305"/>
    <x v="95"/>
    <n v="4"/>
    <x v="3"/>
    <x v="21"/>
  </r>
  <r>
    <n v="3240"/>
    <n v="6869820"/>
    <x v="0"/>
    <n v="11"/>
    <s v="4805 Spring Meadow Cv"/>
    <x v="8"/>
    <n v="4"/>
    <n v="2"/>
    <n v="0"/>
    <n v="0"/>
    <n v="1"/>
    <n v="1984"/>
    <n v="0.14399999999999999"/>
    <n v="1623"/>
    <n v="160.19999999999999"/>
    <n v="260000"/>
    <n v="169.44"/>
    <n v="275000"/>
    <n v="9.2400000000000091"/>
    <n v="5.7677902621722905E-2"/>
    <x v="31"/>
    <x v="1144"/>
    <x v="95"/>
    <n v="1"/>
    <x v="5"/>
    <x v="8"/>
  </r>
  <r>
    <n v="3241"/>
    <n v="2171006"/>
    <x v="0"/>
    <s v="SC"/>
    <s v="10504 Crescendo Ln"/>
    <x v="35"/>
    <n v="4"/>
    <n v="3"/>
    <n v="0"/>
    <n v="2"/>
    <n v="2"/>
    <n v="2015"/>
    <n v="0.11899999999999999"/>
    <n v="2132"/>
    <n v="168.86"/>
    <n v="360000"/>
    <n v="201.69"/>
    <n v="430000"/>
    <n v="32.829999999999984"/>
    <n v="0.19442141418926912"/>
    <x v="41"/>
    <x v="1081"/>
    <x v="95"/>
    <n v="2"/>
    <x v="6"/>
    <x v="21"/>
  </r>
  <r>
    <n v="3242"/>
    <n v="3322350"/>
    <x v="0"/>
    <n v="11"/>
    <s v="2002 Narrow Glen Pkwy"/>
    <x v="8"/>
    <n v="3"/>
    <n v="2"/>
    <n v="0"/>
    <n v="2"/>
    <n v="1"/>
    <n v="2005"/>
    <n v="0.14499999999999999"/>
    <n v="1686"/>
    <n v="177.94"/>
    <n v="300000"/>
    <n v="243.18"/>
    <n v="410000"/>
    <n v="65.240000000000009"/>
    <n v="0.36664044059795442"/>
    <x v="558"/>
    <x v="2306"/>
    <x v="95"/>
    <n v="2"/>
    <x v="6"/>
    <x v="63"/>
  </r>
  <r>
    <n v="3243"/>
    <n v="3386521"/>
    <x v="0"/>
    <s v="HD"/>
    <s v="117 Rock Vista Run"/>
    <x v="7"/>
    <n v="4"/>
    <n v="3"/>
    <n v="1"/>
    <n v="3"/>
    <n v="1"/>
    <n v="2013"/>
    <n v="0.27"/>
    <n v="2789"/>
    <n v="179.24"/>
    <n v="499900"/>
    <n v="233.06"/>
    <n v="650000"/>
    <n v="53.819999999999993"/>
    <n v="0.30026779736665915"/>
    <x v="875"/>
    <x v="2307"/>
    <x v="95"/>
    <n v="3"/>
    <x v="3"/>
    <x v="60"/>
  </r>
  <r>
    <n v="3244"/>
    <n v="5213372"/>
    <x v="0"/>
    <s v="HD"/>
    <s v="296 Limestone Trl"/>
    <x v="7"/>
    <n v="4"/>
    <n v="3"/>
    <n v="0"/>
    <n v="2"/>
    <n v="2"/>
    <n v="2007"/>
    <n v="0"/>
    <n v="2205"/>
    <n v="192.74"/>
    <n v="425000"/>
    <n v="215.42"/>
    <n v="475000"/>
    <n v="22.679999999999978"/>
    <n v="0.11767147452526708"/>
    <x v="114"/>
    <x v="493"/>
    <x v="95"/>
    <n v="2"/>
    <x v="6"/>
    <x v="15"/>
  </r>
  <r>
    <n v="3245"/>
    <n v="1507360"/>
    <x v="0"/>
    <s v="SC"/>
    <s v="6920 Broad Brook Dr"/>
    <x v="35"/>
    <n v="3"/>
    <n v="2"/>
    <n v="0"/>
    <n v="2"/>
    <n v="1"/>
    <n v="2002"/>
    <n v="0.17"/>
    <n v="1511"/>
    <n v="198.54"/>
    <n v="299999"/>
    <n v="231.63"/>
    <n v="350000"/>
    <n v="33.090000000000003"/>
    <n v="0.16666666666666669"/>
    <x v="802"/>
    <x v="1970"/>
    <x v="95"/>
    <n v="3"/>
    <x v="3"/>
    <x v="15"/>
  </r>
  <r>
    <n v="3246"/>
    <n v="7538152"/>
    <x v="0"/>
    <s v="HD"/>
    <s v="321 Abbey Dr"/>
    <x v="7"/>
    <n v="5"/>
    <n v="3"/>
    <n v="1"/>
    <n v="3"/>
    <n v="1"/>
    <n v="2004"/>
    <n v="0.23100000000000001"/>
    <n v="3474"/>
    <n v="200.06"/>
    <n v="695000"/>
    <n v="191.42"/>
    <n v="665000"/>
    <n v="-8.6400000000000148"/>
    <n v="-4.3187043886834024E-2"/>
    <x v="238"/>
    <x v="2308"/>
    <x v="95"/>
    <n v="24"/>
    <x v="8"/>
    <x v="45"/>
  </r>
  <r>
    <n v="3247"/>
    <n v="5504626"/>
    <x v="0"/>
    <s v="RRW"/>
    <s v="15903 Cornerwood Ct"/>
    <x v="27"/>
    <n v="3"/>
    <n v="2"/>
    <n v="1"/>
    <n v="2"/>
    <n v="2"/>
    <n v="1988"/>
    <n v="0.36"/>
    <n v="2872"/>
    <n v="203.69"/>
    <n v="585000"/>
    <n v="203.69"/>
    <n v="585000"/>
    <n v="0"/>
    <n v="0"/>
    <x v="1"/>
    <x v="1"/>
    <x v="95"/>
    <n v="1"/>
    <x v="5"/>
    <x v="1"/>
  </r>
  <r>
    <n v="3248"/>
    <n v="8743421"/>
    <x v="0"/>
    <s v="HD"/>
    <s v="350 Kensington Ln"/>
    <x v="7"/>
    <n v="3"/>
    <n v="2"/>
    <n v="0"/>
    <n v="2"/>
    <n v="2"/>
    <n v="2004"/>
    <n v="0.30399999999999999"/>
    <n v="2627"/>
    <n v="209.36"/>
    <n v="550000"/>
    <n v="209.36"/>
    <n v="550000"/>
    <n v="0"/>
    <n v="0"/>
    <x v="1"/>
    <x v="1"/>
    <x v="95"/>
    <n v="14"/>
    <x v="30"/>
    <x v="1"/>
  </r>
  <r>
    <n v="3249"/>
    <n v="5226483"/>
    <x v="0"/>
    <s v="RRW"/>
    <s v="8300 Ephraim Rd"/>
    <x v="27"/>
    <n v="4"/>
    <n v="3"/>
    <n v="1"/>
    <n v="2"/>
    <n v="2"/>
    <n v="1995"/>
    <n v="0.29299999999999998"/>
    <n v="2790"/>
    <n v="211.11"/>
    <n v="589000"/>
    <n v="216.85"/>
    <n v="605000"/>
    <n v="5.7399999999999807"/>
    <n v="2.7189616787456683E-2"/>
    <x v="9"/>
    <x v="2309"/>
    <x v="95"/>
    <n v="6"/>
    <x v="32"/>
    <x v="8"/>
  </r>
  <r>
    <n v="3250"/>
    <n v="2697072"/>
    <x v="0"/>
    <s v="SWE"/>
    <s v="12013 Buzz Schneider Ln"/>
    <x v="9"/>
    <n v="3"/>
    <n v="2"/>
    <n v="0"/>
    <n v="2"/>
    <n v="1"/>
    <n v="2006"/>
    <n v="0.14699999999999999"/>
    <n v="1741"/>
    <n v="215.39"/>
    <n v="375000"/>
    <n v="232.62"/>
    <n v="405000"/>
    <n v="17.230000000000018"/>
    <n v="7.9994428710710899E-2"/>
    <x v="10"/>
    <x v="626"/>
    <x v="95"/>
    <n v="4"/>
    <x v="4"/>
    <x v="9"/>
  </r>
  <r>
    <n v="3251"/>
    <n v="1476297"/>
    <x v="0"/>
    <s v="SWE"/>
    <s v="11612 Cherisse Dr"/>
    <x v="13"/>
    <n v="4"/>
    <n v="3"/>
    <n v="1"/>
    <n v="2"/>
    <n v="2"/>
    <n v="2008"/>
    <n v="0.155"/>
    <n v="2825"/>
    <n v="231.86"/>
    <n v="655000"/>
    <n v="267.26"/>
    <n v="755000"/>
    <n v="35.399999999999977"/>
    <n v="0.15267834037781408"/>
    <x v="20"/>
    <x v="2310"/>
    <x v="95"/>
    <n v="5"/>
    <x v="16"/>
    <x v="14"/>
  </r>
  <r>
    <n v="3252"/>
    <n v="9922893"/>
    <x v="0"/>
    <s v="NW"/>
    <s v="13143 NEW BOSTON Bnd"/>
    <x v="3"/>
    <n v="3"/>
    <n v="2"/>
    <n v="1"/>
    <n v="2"/>
    <n v="2"/>
    <n v="1984"/>
    <n v="0.153"/>
    <n v="1662"/>
    <n v="234.06"/>
    <n v="389000"/>
    <n v="285.8"/>
    <n v="475000"/>
    <n v="51.740000000000009"/>
    <n v="0.22105443048790913"/>
    <x v="160"/>
    <x v="2311"/>
    <x v="95"/>
    <n v="4"/>
    <x v="4"/>
    <x v="22"/>
  </r>
  <r>
    <n v="3253"/>
    <n v="9426023"/>
    <x v="0"/>
    <s v="LS"/>
    <s v="5913 Davenport Divide Rd"/>
    <x v="11"/>
    <n v="5"/>
    <n v="4"/>
    <n v="1"/>
    <n v="3"/>
    <n v="2"/>
    <n v="2013"/>
    <n v="0.52100000000000002"/>
    <n v="4209"/>
    <n v="237.57"/>
    <n v="999950"/>
    <n v="261.33999999999997"/>
    <n v="1100000"/>
    <n v="23.769999999999982"/>
    <n v="0.10005472071389478"/>
    <x v="924"/>
    <x v="2312"/>
    <x v="95"/>
    <n v="7"/>
    <x v="32"/>
    <x v="14"/>
  </r>
  <r>
    <n v="3254"/>
    <n v="2793016"/>
    <x v="0"/>
    <n v="9"/>
    <s v="2016 Thrasher Ln"/>
    <x v="33"/>
    <n v="2"/>
    <n v="1"/>
    <n v="0"/>
    <n v="0"/>
    <n v="1"/>
    <n v="1931"/>
    <n v="0.23200000000000001"/>
    <n v="1368"/>
    <n v="248.54"/>
    <n v="340000"/>
    <n v="248.54"/>
    <n v="340000"/>
    <n v="0"/>
    <n v="0"/>
    <x v="1"/>
    <x v="1"/>
    <x v="95"/>
    <n v="7"/>
    <x v="11"/>
    <x v="1"/>
  </r>
  <r>
    <n v="3255"/>
    <n v="3663234"/>
    <x v="0"/>
    <s v="SWE"/>
    <s v="502 Cardenas Ln"/>
    <x v="9"/>
    <n v="3"/>
    <n v="2"/>
    <n v="0"/>
    <n v="2"/>
    <n v="1"/>
    <n v="2017"/>
    <n v="0.193"/>
    <n v="1550"/>
    <n v="250.97"/>
    <n v="389000"/>
    <n v="264.52"/>
    <n v="410000"/>
    <n v="13.549999999999983"/>
    <n v="5.399051679483597E-2"/>
    <x v="19"/>
    <x v="2313"/>
    <x v="95"/>
    <n v="4"/>
    <x v="3"/>
    <x v="10"/>
  </r>
  <r>
    <n v="3256"/>
    <n v="1863692"/>
    <x v="0"/>
    <s v="NW"/>
    <s v="13203 Briar Hollow Dr"/>
    <x v="3"/>
    <n v="3"/>
    <n v="2"/>
    <n v="0"/>
    <n v="2"/>
    <n v="1"/>
    <n v="1984"/>
    <n v="0.23400000000000001"/>
    <n v="1708"/>
    <n v="251.7"/>
    <n v="429900"/>
    <n v="257.61"/>
    <n v="440000"/>
    <n v="5.910000000000025"/>
    <n v="2.3480333730631804E-2"/>
    <x v="103"/>
    <x v="2314"/>
    <x v="95"/>
    <n v="2"/>
    <x v="6"/>
    <x v="4"/>
  </r>
  <r>
    <n v="3257"/>
    <n v="9036551"/>
    <x v="0"/>
    <n v="11"/>
    <s v="5601 Palo Blanco Ct"/>
    <x v="8"/>
    <n v="3"/>
    <n v="2"/>
    <n v="0"/>
    <n v="2"/>
    <n v="1"/>
    <n v="1976"/>
    <n v="0.23100000000000001"/>
    <n v="1069"/>
    <n v="256.31"/>
    <n v="274000"/>
    <n v="299.35000000000002"/>
    <n v="320000"/>
    <n v="43.04000000000002"/>
    <n v="0.16792165736803097"/>
    <x v="142"/>
    <x v="2315"/>
    <x v="95"/>
    <n v="2"/>
    <x v="6"/>
    <x v="7"/>
  </r>
  <r>
    <n v="3258"/>
    <n v="9896437"/>
    <x v="0"/>
    <s v="10S"/>
    <s v="1322 Strickland Dr"/>
    <x v="9"/>
    <n v="3"/>
    <n v="2"/>
    <n v="1"/>
    <n v="2"/>
    <n v="2"/>
    <n v="1995"/>
    <n v="0.13200000000000001"/>
    <n v="1655"/>
    <n v="259.82"/>
    <n v="430000"/>
    <n v="320.24"/>
    <n v="530000"/>
    <n v="60.420000000000016"/>
    <n v="0.23254560849819111"/>
    <x v="20"/>
    <x v="2316"/>
    <x v="95"/>
    <n v="2"/>
    <x v="6"/>
    <x v="14"/>
  </r>
  <r>
    <n v="3259"/>
    <n v="4056783"/>
    <x v="0"/>
    <s v="SWW"/>
    <s v="9517 Hopeland Dr"/>
    <x v="15"/>
    <n v="4"/>
    <n v="2"/>
    <n v="1"/>
    <n v="2"/>
    <n v="2"/>
    <n v="2001"/>
    <n v="0.2"/>
    <n v="2402"/>
    <n v="260.2"/>
    <n v="625000"/>
    <n v="354.08"/>
    <n v="850500"/>
    <n v="93.88"/>
    <n v="0.36079938508839354"/>
    <x v="925"/>
    <x v="2317"/>
    <x v="95"/>
    <n v="5"/>
    <x v="16"/>
    <x v="94"/>
  </r>
  <r>
    <n v="3260"/>
    <n v="9970522"/>
    <x v="0"/>
    <s v="10S"/>
    <s v="9307 Curlew"/>
    <x v="9"/>
    <n v="3"/>
    <n v="2"/>
    <n v="0"/>
    <n v="2"/>
    <n v="1"/>
    <n v="1983"/>
    <n v="0.249"/>
    <n v="1399"/>
    <n v="260.83"/>
    <n v="364900"/>
    <n v="327.02"/>
    <n v="457500"/>
    <n v="66.19"/>
    <n v="0.25376682130123068"/>
    <x v="926"/>
    <x v="2318"/>
    <x v="95"/>
    <n v="3"/>
    <x v="3"/>
    <x v="66"/>
  </r>
  <r>
    <n v="3261"/>
    <n v="3469591"/>
    <x v="0"/>
    <s v="LS"/>
    <s v="5208 Traviston Dr"/>
    <x v="11"/>
    <n v="3"/>
    <n v="2"/>
    <n v="1"/>
    <n v="2"/>
    <n v="2"/>
    <n v="2019"/>
    <n v="0.20100000000000001"/>
    <n v="1975"/>
    <n v="273.42"/>
    <n v="540000"/>
    <n v="283.54000000000002"/>
    <n v="560000"/>
    <n v="10.120000000000005"/>
    <n v="3.7012654524175279E-2"/>
    <x v="64"/>
    <x v="2261"/>
    <x v="95"/>
    <n v="1"/>
    <x v="5"/>
    <x v="10"/>
  </r>
  <r>
    <n v="3262"/>
    <n v="6503760"/>
    <x v="0"/>
    <n v="11"/>
    <s v="2214 Palmera Cv"/>
    <x v="8"/>
    <n v="4"/>
    <n v="3"/>
    <n v="0"/>
    <n v="0"/>
    <n v="2"/>
    <n v="1972"/>
    <n v="0.31"/>
    <n v="1430"/>
    <n v="276.92"/>
    <n v="396000"/>
    <n v="272.73"/>
    <n v="390000"/>
    <n v="-4.1899999999999977"/>
    <n v="-1.5130723674707488E-2"/>
    <x v="535"/>
    <x v="356"/>
    <x v="95"/>
    <n v="6"/>
    <x v="32"/>
    <x v="6"/>
  </r>
  <r>
    <n v="3263"/>
    <n v="1094177"/>
    <x v="0"/>
    <s v="SWE"/>
    <s v="12204 Alcanza Dr"/>
    <x v="13"/>
    <n v="4"/>
    <n v="3"/>
    <n v="1"/>
    <n v="3"/>
    <n v="2"/>
    <n v="2007"/>
    <n v="0.40500000000000003"/>
    <n v="4295"/>
    <n v="278.23"/>
    <n v="1195000"/>
    <n v="352.61"/>
    <n v="1514440"/>
    <n v="74.38"/>
    <n v="0.26733278223052864"/>
    <x v="927"/>
    <x v="2319"/>
    <x v="95"/>
    <n v="5"/>
    <x v="4"/>
    <x v="71"/>
  </r>
  <r>
    <n v="3264"/>
    <n v="6315065"/>
    <x v="0"/>
    <s v="NW"/>
    <s v="12203 Wallingstone Ln"/>
    <x v="18"/>
    <n v="3"/>
    <n v="2"/>
    <n v="0"/>
    <n v="2"/>
    <n v="1"/>
    <n v="1975"/>
    <n v="0.187"/>
    <n v="1385"/>
    <n v="278.7"/>
    <n v="386000"/>
    <n v="296.02999999999997"/>
    <n v="410000"/>
    <n v="17.329999999999984"/>
    <n v="6.2181557229996361E-2"/>
    <x v="928"/>
    <x v="2320"/>
    <x v="95"/>
    <n v="8"/>
    <x v="2"/>
    <x v="19"/>
  </r>
  <r>
    <n v="3265"/>
    <n v="5335697"/>
    <x v="0"/>
    <n v="9"/>
    <s v="6402 Santos St"/>
    <x v="33"/>
    <n v="3"/>
    <n v="2"/>
    <n v="0"/>
    <n v="2"/>
    <n v="1"/>
    <n v="1998"/>
    <n v="0.21"/>
    <n v="1505"/>
    <n v="282.39"/>
    <n v="425000"/>
    <n v="292.36"/>
    <n v="440000"/>
    <n v="9.9700000000000273"/>
    <n v="3.5305782782676536E-2"/>
    <x v="31"/>
    <x v="255"/>
    <x v="95"/>
    <n v="7"/>
    <x v="11"/>
    <x v="8"/>
  </r>
  <r>
    <n v="3266"/>
    <n v="3893061"/>
    <x v="0"/>
    <s v="1N"/>
    <s v="11505 Hollow Oak Ct"/>
    <x v="14"/>
    <n v="6"/>
    <n v="3"/>
    <n v="1"/>
    <n v="2"/>
    <n v="2"/>
    <n v="1975"/>
    <n v="0.35599999999999998"/>
    <n v="3064"/>
    <n v="285.57"/>
    <n v="875000"/>
    <n v="342.69"/>
    <n v="1050000"/>
    <n v="57.120000000000005"/>
    <n v="0.20002101061035826"/>
    <x v="604"/>
    <x v="665"/>
    <x v="95"/>
    <n v="5"/>
    <x v="16"/>
    <x v="75"/>
  </r>
  <r>
    <n v="3267"/>
    <n v="1352504"/>
    <x v="0"/>
    <s v="SWW"/>
    <s v="5401 Wolf Run"/>
    <x v="15"/>
    <n v="3"/>
    <n v="2"/>
    <n v="0"/>
    <n v="2"/>
    <n v="1"/>
    <n v="1984"/>
    <n v="0.188"/>
    <n v="1890"/>
    <n v="295.77"/>
    <n v="559000"/>
    <n v="335.98"/>
    <n v="635000"/>
    <n v="40.210000000000036"/>
    <n v="0.13595023159887765"/>
    <x v="445"/>
    <x v="2321"/>
    <x v="95"/>
    <n v="4"/>
    <x v="4"/>
    <x v="23"/>
  </r>
  <r>
    <n v="3268"/>
    <n v="1492886"/>
    <x v="0"/>
    <s v="W"/>
    <s v="5218 Pink Poppy Pass #17"/>
    <x v="17"/>
    <n v="3"/>
    <n v="3"/>
    <n v="0"/>
    <n v="2"/>
    <n v="2"/>
    <n v="2020"/>
    <n v="0.1"/>
    <n v="1931"/>
    <n v="329.47"/>
    <n v="636200"/>
    <n v="333.13"/>
    <n v="643275"/>
    <n v="3.6599999999999682"/>
    <n v="1.1108750417336838E-2"/>
    <x v="929"/>
    <x v="2322"/>
    <x v="95"/>
    <n v="0"/>
    <x v="1"/>
    <x v="12"/>
  </r>
  <r>
    <n v="3269"/>
    <n v="2147490"/>
    <x v="0"/>
    <n v="9"/>
    <s v="4901 Allison Cv"/>
    <x v="33"/>
    <n v="3"/>
    <n v="2"/>
    <n v="1"/>
    <n v="2"/>
    <n v="2"/>
    <n v="1987"/>
    <n v="0.372"/>
    <n v="1652"/>
    <n v="332.93"/>
    <n v="550000"/>
    <n v="390.44"/>
    <n v="645000"/>
    <n v="57.509999999999991"/>
    <n v="0.17273901420719068"/>
    <x v="687"/>
    <x v="2323"/>
    <x v="95"/>
    <n v="2"/>
    <x v="6"/>
    <x v="66"/>
  </r>
  <r>
    <n v="3270"/>
    <n v="1114651"/>
    <x v="0"/>
    <s v="SWE"/>
    <s v="10613 Garbacz Dr"/>
    <x v="9"/>
    <n v="2"/>
    <n v="1"/>
    <n v="0"/>
    <n v="1"/>
    <n v="2"/>
    <n v="2001"/>
    <n v="0.129"/>
    <n v="954"/>
    <n v="356.39"/>
    <n v="340000"/>
    <n v="356.39"/>
    <n v="340000"/>
    <n v="0"/>
    <n v="0"/>
    <x v="1"/>
    <x v="1"/>
    <x v="95"/>
    <n v="3"/>
    <x v="3"/>
    <x v="1"/>
  </r>
  <r>
    <n v="3271"/>
    <n v="5739274"/>
    <x v="0"/>
    <s v="10N"/>
    <s v="1206 Green Forest Dr"/>
    <x v="31"/>
    <n v="4"/>
    <n v="3"/>
    <n v="1"/>
    <n v="1"/>
    <n v="2"/>
    <n v="2021"/>
    <n v="0.20100000000000001"/>
    <n v="3200"/>
    <n v="429.69"/>
    <n v="1375000"/>
    <n v="429.69"/>
    <n v="1375000"/>
    <n v="0"/>
    <n v="0"/>
    <x v="1"/>
    <x v="1"/>
    <x v="95"/>
    <n v="3"/>
    <x v="3"/>
    <x v="1"/>
  </r>
  <r>
    <n v="3272"/>
    <n v="8443743"/>
    <x v="0"/>
    <s v="8E"/>
    <s v="2212 Westlake Dr"/>
    <x v="23"/>
    <n v="3"/>
    <n v="2"/>
    <n v="0"/>
    <n v="2"/>
    <n v="3"/>
    <n v="1984"/>
    <n v="7.5999999999999998E-2"/>
    <n v="1840"/>
    <n v="434.24"/>
    <n v="799000"/>
    <n v="565.76"/>
    <n v="1041000"/>
    <n v="131.51999999999998"/>
    <n v="0.3028739867354458"/>
    <x v="930"/>
    <x v="2324"/>
    <x v="95"/>
    <n v="4"/>
    <x v="4"/>
    <x v="111"/>
  </r>
  <r>
    <n v="3273"/>
    <n v="6691627"/>
    <x v="0"/>
    <n v="4"/>
    <s v="4405 Shoalwood Ave"/>
    <x v="42"/>
    <n v="2"/>
    <n v="1"/>
    <n v="0"/>
    <n v="0"/>
    <n v="1"/>
    <n v="1946"/>
    <n v="0.155"/>
    <n v="2016"/>
    <n v="438.99"/>
    <n v="885000"/>
    <n v="417.41"/>
    <n v="841500"/>
    <n v="-21.579999999999984"/>
    <n v="-4.9158295177566647E-2"/>
    <x v="931"/>
    <x v="2325"/>
    <x v="95"/>
    <n v="20"/>
    <x v="63"/>
    <x v="40"/>
  </r>
  <r>
    <n v="3274"/>
    <n v="5929852"/>
    <x v="0"/>
    <n v="4"/>
    <s v="5606 Shady Oak Ct"/>
    <x v="42"/>
    <n v="3"/>
    <n v="2"/>
    <n v="1"/>
    <n v="2"/>
    <n v="2"/>
    <n v="2009"/>
    <n v="0.33300000000000002"/>
    <n v="2886"/>
    <n v="485.1"/>
    <n v="1400000"/>
    <n v="542.27"/>
    <n v="1565000"/>
    <n v="57.169999999999959"/>
    <n v="0.11785198928056062"/>
    <x v="543"/>
    <x v="2326"/>
    <x v="95"/>
    <n v="3"/>
    <x v="6"/>
    <x v="73"/>
  </r>
  <r>
    <n v="3275"/>
    <n v="3010067"/>
    <x v="0"/>
    <s v="8E"/>
    <s v="3508 PEREGRINE FALCON Dr"/>
    <x v="23"/>
    <n v="4"/>
    <n v="3"/>
    <n v="0"/>
    <n v="2"/>
    <n v="2"/>
    <n v="2018"/>
    <n v="0.27900000000000003"/>
    <n v="4075"/>
    <n v="485.89"/>
    <n v="1980000"/>
    <n v="478.53"/>
    <n v="1950000"/>
    <n v="-7.3600000000000136"/>
    <n v="-1.5147461359567009E-2"/>
    <x v="238"/>
    <x v="356"/>
    <x v="95"/>
    <n v="95"/>
    <x v="20"/>
    <x v="45"/>
  </r>
  <r>
    <n v="3276"/>
    <n v="2747796"/>
    <x v="0"/>
    <n v="6"/>
    <s v="2605 Little John Ln"/>
    <x v="26"/>
    <n v="4"/>
    <n v="2"/>
    <n v="0"/>
    <n v="0"/>
    <n v="1"/>
    <n v="1962"/>
    <n v="0.22900000000000001"/>
    <n v="1300"/>
    <n v="499.92"/>
    <n v="649900"/>
    <n v="500"/>
    <n v="650000"/>
    <n v="7.9999999999984084E-2"/>
    <n v="1.6002560409662364E-4"/>
    <x v="107"/>
    <x v="2327"/>
    <x v="95"/>
    <n v="4"/>
    <x v="4"/>
    <x v="1"/>
  </r>
  <r>
    <n v="3277"/>
    <n v="3721190"/>
    <x v="0"/>
    <s v="RN"/>
    <s v="12889 Park Dr"/>
    <x v="29"/>
    <n v="4"/>
    <n v="2"/>
    <n v="1"/>
    <n v="2"/>
    <n v="2"/>
    <n v="1970"/>
    <n v="0.501"/>
    <n v="3000"/>
    <n v="500"/>
    <n v="1500000"/>
    <n v="483.33"/>
    <n v="1450000"/>
    <n v="-16.670000000000016"/>
    <n v="-3.3340000000000029E-2"/>
    <x v="28"/>
    <x v="2328"/>
    <x v="95"/>
    <n v="20"/>
    <x v="63"/>
    <x v="18"/>
  </r>
  <r>
    <n v="3278"/>
    <n v="5197727"/>
    <x v="0"/>
    <s v="UT"/>
    <s v="606 W 35th St"/>
    <x v="32"/>
    <n v="2"/>
    <n v="1"/>
    <n v="0"/>
    <n v="0"/>
    <n v="1"/>
    <n v="1920"/>
    <n v="0.20599999999999999"/>
    <n v="1533"/>
    <n v="521.20000000000005"/>
    <n v="799000"/>
    <n v="547.95000000000005"/>
    <n v="840000"/>
    <n v="26.75"/>
    <n v="5.1323867996930159E-2"/>
    <x v="100"/>
    <x v="619"/>
    <x v="95"/>
    <n v="4"/>
    <x v="4"/>
    <x v="2"/>
  </r>
  <r>
    <n v="3279"/>
    <n v="6623292"/>
    <x v="0"/>
    <s v="8E"/>
    <s v="2932 Thousand Oaks Dr"/>
    <x v="23"/>
    <n v="4"/>
    <n v="3"/>
    <n v="0"/>
    <n v="2"/>
    <n v="2"/>
    <n v="1982"/>
    <n v="0.36299999999999999"/>
    <n v="2899"/>
    <n v="550.19000000000005"/>
    <n v="1595000"/>
    <n v="639.88"/>
    <n v="1855000"/>
    <n v="89.689999999999941"/>
    <n v="0.16301641251204116"/>
    <x v="546"/>
    <x v="1152"/>
    <x v="95"/>
    <n v="3"/>
    <x v="3"/>
    <x v="74"/>
  </r>
  <r>
    <n v="3280"/>
    <n v="1264368"/>
    <x v="0"/>
    <n v="4"/>
    <s v="4604 Avenue D Ave"/>
    <x v="22"/>
    <n v="3"/>
    <n v="1"/>
    <n v="0"/>
    <n v="0"/>
    <n v="3"/>
    <n v="1942"/>
    <n v="0.155"/>
    <n v="996"/>
    <n v="551.20000000000005"/>
    <n v="549000"/>
    <n v="495.98"/>
    <n v="494000"/>
    <n v="-55.220000000000027"/>
    <n v="-0.10018142235123371"/>
    <x v="731"/>
    <x v="2329"/>
    <x v="95"/>
    <n v="72"/>
    <x v="185"/>
    <x v="35"/>
  </r>
  <r>
    <n v="3281"/>
    <n v="9308758"/>
    <x v="0"/>
    <s v="8E"/>
    <s v="1711 Laguna Loma Cv"/>
    <x v="23"/>
    <n v="3"/>
    <n v="2"/>
    <n v="1"/>
    <n v="2"/>
    <n v="1"/>
    <n v="1983"/>
    <n v="0.19"/>
    <n v="2913"/>
    <n v="566.42999999999995"/>
    <n v="1650000"/>
    <n v="584.79"/>
    <n v="1703500"/>
    <n v="18.360000000000014"/>
    <n v="3.2413537418568956E-2"/>
    <x v="496"/>
    <x v="2330"/>
    <x v="95"/>
    <n v="6"/>
    <x v="16"/>
    <x v="3"/>
  </r>
  <r>
    <n v="3282"/>
    <n v="4090235"/>
    <x v="0"/>
    <s v="1B"/>
    <s v="2206 Robinhood Trl"/>
    <x v="37"/>
    <n v="2"/>
    <n v="2"/>
    <n v="0"/>
    <n v="1"/>
    <n v="1"/>
    <n v="1940"/>
    <n v="0.11600000000000001"/>
    <n v="1443"/>
    <n v="571.73"/>
    <n v="825000"/>
    <n v="578.66"/>
    <n v="835000"/>
    <n v="6.92999999999995"/>
    <n v="1.2121106116523447E-2"/>
    <x v="4"/>
    <x v="2331"/>
    <x v="95"/>
    <n v="12"/>
    <x v="10"/>
    <x v="4"/>
  </r>
  <r>
    <n v="3283"/>
    <n v="6830638"/>
    <x v="0"/>
    <s v="SC"/>
    <s v="8805 Slater Dr"/>
    <x v="35"/>
    <n v="3"/>
    <n v="2"/>
    <n v="1"/>
    <n v="2"/>
    <n v="2"/>
    <n v="2018"/>
    <n v="0.129"/>
    <n v="2626"/>
    <n v="159.94"/>
    <n v="420000"/>
    <n v="201.83"/>
    <n v="530000"/>
    <n v="41.890000000000015"/>
    <n v="0.26191071651869463"/>
    <x v="558"/>
    <x v="2332"/>
    <x v="96"/>
    <n v="4"/>
    <x v="3"/>
    <x v="63"/>
  </r>
  <r>
    <n v="3284"/>
    <n v="8921818"/>
    <x v="0"/>
    <s v="5E"/>
    <s v="2413 Kale Dr"/>
    <x v="4"/>
    <n v="4"/>
    <n v="2"/>
    <n v="1"/>
    <n v="2"/>
    <n v="2"/>
    <n v="2014"/>
    <n v="0.11700000000000001"/>
    <n v="1793"/>
    <n v="167.32"/>
    <n v="300000"/>
    <n v="196.32"/>
    <n v="352000"/>
    <n v="29"/>
    <n v="0.17332058331341144"/>
    <x v="286"/>
    <x v="1509"/>
    <x v="96"/>
    <n v="4"/>
    <x v="4"/>
    <x v="15"/>
  </r>
  <r>
    <n v="3285"/>
    <n v="6261462"/>
    <x v="0"/>
    <s v="5E"/>
    <s v="4206 Boatwright Cv"/>
    <x v="4"/>
    <n v="3"/>
    <n v="2"/>
    <n v="0"/>
    <n v="2"/>
    <n v="1"/>
    <n v="1986"/>
    <n v="0.13300000000000001"/>
    <n v="1478"/>
    <n v="175.24"/>
    <n v="259000"/>
    <n v="183.36"/>
    <n v="271000"/>
    <n v="8.1200000000000045"/>
    <n v="4.6336452864642802E-2"/>
    <x v="27"/>
    <x v="2333"/>
    <x v="96"/>
    <n v="1"/>
    <x v="5"/>
    <x v="4"/>
  </r>
  <r>
    <n v="3286"/>
    <n v="2629757"/>
    <x v="0"/>
    <s v="HD"/>
    <s v="1704 Grassy Field Rd"/>
    <x v="7"/>
    <n v="4"/>
    <n v="3"/>
    <n v="0"/>
    <n v="4"/>
    <n v="1"/>
    <n v="2008"/>
    <n v="0.35699999999999998"/>
    <n v="3614"/>
    <n v="179.86"/>
    <n v="650000"/>
    <n v="232.43"/>
    <n v="840000"/>
    <n v="52.569999999999993"/>
    <n v="0.29228288668964747"/>
    <x v="556"/>
    <x v="2334"/>
    <x v="96"/>
    <n v="4"/>
    <x v="4"/>
    <x v="72"/>
  </r>
  <r>
    <n v="3287"/>
    <n v="3164682"/>
    <x v="0"/>
    <s v="W"/>
    <s v="8604 Cobblestone Dr"/>
    <x v="17"/>
    <n v="4"/>
    <n v="4"/>
    <n v="0"/>
    <n v="2"/>
    <n v="2"/>
    <n v="2006"/>
    <n v="0.193"/>
    <n v="3599"/>
    <n v="194.5"/>
    <n v="700000"/>
    <n v="205.61"/>
    <n v="740000"/>
    <n v="11.110000000000014"/>
    <n v="5.712082262210804E-2"/>
    <x v="26"/>
    <x v="548"/>
    <x v="96"/>
    <n v="6"/>
    <x v="32"/>
    <x v="2"/>
  </r>
  <r>
    <n v="3288"/>
    <n v="2750087"/>
    <x v="0"/>
    <s v="RRW"/>
    <s v="2008 Paul Thomas Dr"/>
    <x v="27"/>
    <n v="3"/>
    <n v="2"/>
    <n v="1"/>
    <n v="2"/>
    <n v="2"/>
    <n v="2015"/>
    <n v="0.115"/>
    <n v="2687"/>
    <n v="195.39"/>
    <n v="525000"/>
    <n v="240.04"/>
    <n v="645000"/>
    <n v="44.650000000000006"/>
    <n v="0.22851732432570759"/>
    <x v="548"/>
    <x v="1945"/>
    <x v="96"/>
    <n v="2"/>
    <x v="6"/>
    <x v="65"/>
  </r>
  <r>
    <n v="3289"/>
    <n v="4456690"/>
    <x v="0"/>
    <s v="10S"/>
    <s v="3123 Silkgrass Bnd"/>
    <x v="9"/>
    <n v="3"/>
    <n v="2"/>
    <n v="1"/>
    <n v="2"/>
    <n v="2"/>
    <n v="1994"/>
    <n v="0.17799999999999999"/>
    <n v="2495"/>
    <n v="204.01"/>
    <n v="509000"/>
    <n v="204.01"/>
    <n v="509000"/>
    <n v="0"/>
    <n v="0"/>
    <x v="1"/>
    <x v="1"/>
    <x v="96"/>
    <n v="0"/>
    <x v="1"/>
    <x v="1"/>
  </r>
  <r>
    <n v="3290"/>
    <n v="1187488"/>
    <x v="0"/>
    <n v="11"/>
    <s v="4612 Bucks Run"/>
    <x v="8"/>
    <n v="3"/>
    <n v="2"/>
    <n v="0"/>
    <n v="0"/>
    <n v="1"/>
    <n v="1974"/>
    <n v="0.156"/>
    <n v="1459"/>
    <n v="204.93"/>
    <n v="299000"/>
    <n v="250.17"/>
    <n v="365000"/>
    <n v="45.239999999999981"/>
    <n v="0.22075830771482935"/>
    <x v="459"/>
    <x v="2335"/>
    <x v="96"/>
    <n v="3"/>
    <x v="6"/>
    <x v="44"/>
  </r>
  <r>
    <n v="3291"/>
    <n v="6293855"/>
    <x v="0"/>
    <s v="RN"/>
    <s v="2508 Golden Gate Park"/>
    <x v="29"/>
    <n v="5"/>
    <n v="3"/>
    <n v="0"/>
    <n v="2"/>
    <n v="2"/>
    <n v="2007"/>
    <n v="0.129"/>
    <n v="2616"/>
    <n v="206.42"/>
    <n v="540000"/>
    <n v="248.47"/>
    <n v="650000"/>
    <n v="42.050000000000011"/>
    <n v="0.20371088072861163"/>
    <x v="558"/>
    <x v="2336"/>
    <x v="96"/>
    <n v="0"/>
    <x v="1"/>
    <x v="63"/>
  </r>
  <r>
    <n v="3292"/>
    <n v="8573318"/>
    <x v="0"/>
    <s v="SWW"/>
    <s v="6425 Zadock Woods Dr"/>
    <x v="15"/>
    <n v="5"/>
    <n v="4"/>
    <n v="0"/>
    <n v="2"/>
    <n v="2"/>
    <n v="1994"/>
    <n v="0.20799999999999999"/>
    <n v="3378"/>
    <n v="206.93"/>
    <n v="699000"/>
    <n v="216.1"/>
    <n v="730000"/>
    <n v="9.1699999999999875"/>
    <n v="4.4314502488764257E-2"/>
    <x v="172"/>
    <x v="2337"/>
    <x v="96"/>
    <n v="6"/>
    <x v="16"/>
    <x v="9"/>
  </r>
  <r>
    <n v="3293"/>
    <n v="4215735"/>
    <x v="0"/>
    <s v="SWE"/>
    <s v="10613 Beard Ave"/>
    <x v="9"/>
    <n v="3"/>
    <n v="2"/>
    <n v="1"/>
    <n v="2"/>
    <n v="2"/>
    <n v="2005"/>
    <n v="0.16300000000000001"/>
    <n v="2310"/>
    <n v="207.79"/>
    <n v="480000"/>
    <n v="261.89999999999998"/>
    <n v="605000"/>
    <n v="54.109999999999985"/>
    <n v="0.26040714182588182"/>
    <x v="517"/>
    <x v="2338"/>
    <x v="96"/>
    <n v="4"/>
    <x v="4"/>
    <x v="68"/>
  </r>
  <r>
    <n v="3294"/>
    <n v="3027568"/>
    <x v="0"/>
    <s v="NW"/>
    <s v="8012 Elkhorn Mountain Trl"/>
    <x v="3"/>
    <n v="4"/>
    <n v="2"/>
    <n v="0"/>
    <n v="2"/>
    <n v="2"/>
    <n v="1983"/>
    <n v="0.23200000000000001"/>
    <n v="2215"/>
    <n v="209.93"/>
    <n v="465000"/>
    <n v="252.6"/>
    <n v="559500"/>
    <n v="42.669999999999987"/>
    <n v="0.20325822893345394"/>
    <x v="932"/>
    <x v="2339"/>
    <x v="96"/>
    <n v="5"/>
    <x v="16"/>
    <x v="66"/>
  </r>
  <r>
    <n v="3295"/>
    <n v="9166623"/>
    <x v="0"/>
    <s v="NW"/>
    <s v="11616 Sweetwater Trl"/>
    <x v="18"/>
    <n v="3"/>
    <n v="2"/>
    <n v="1"/>
    <n v="2"/>
    <n v="2"/>
    <n v="1981"/>
    <n v="0.2"/>
    <n v="1896"/>
    <n v="213.61"/>
    <n v="405000"/>
    <n v="265.82"/>
    <n v="504000"/>
    <n v="52.20999999999998"/>
    <n v="0.24441739618931688"/>
    <x v="933"/>
    <x v="2340"/>
    <x v="96"/>
    <n v="1"/>
    <x v="5"/>
    <x v="14"/>
  </r>
  <r>
    <n v="3296"/>
    <n v="1946409"/>
    <x v="0"/>
    <s v="LS"/>
    <s v="16724 Cory Cactus Dr"/>
    <x v="11"/>
    <n v="4"/>
    <n v="5"/>
    <n v="1"/>
    <n v="3"/>
    <n v="2"/>
    <n v="2014"/>
    <n v="0.317"/>
    <n v="4064"/>
    <n v="218.38"/>
    <n v="887500"/>
    <n v="263.29000000000002"/>
    <n v="1070000"/>
    <n v="44.910000000000025"/>
    <n v="0.20565070061360943"/>
    <x v="934"/>
    <x v="2341"/>
    <x v="96"/>
    <n v="4"/>
    <x v="3"/>
    <x v="88"/>
  </r>
  <r>
    <n v="3297"/>
    <n v="6185430"/>
    <x v="0"/>
    <n v="9"/>
    <s v="707 Valdez St"/>
    <x v="33"/>
    <n v="4"/>
    <n v="2"/>
    <n v="0"/>
    <n v="0"/>
    <n v="1"/>
    <n v="1962"/>
    <n v="0.17799999999999999"/>
    <n v="1812"/>
    <n v="220.2"/>
    <n v="399000"/>
    <n v="207.51"/>
    <n v="376000"/>
    <n v="-12.689999999999998"/>
    <n v="-5.7629427792915522E-2"/>
    <x v="215"/>
    <x v="2342"/>
    <x v="96"/>
    <n v="38"/>
    <x v="22"/>
    <x v="33"/>
  </r>
  <r>
    <n v="3298"/>
    <n v="9970123"/>
    <x v="0"/>
    <s v="N"/>
    <s v="13321 Kirkglen Dr"/>
    <x v="6"/>
    <n v="3"/>
    <n v="2"/>
    <n v="1"/>
    <n v="2"/>
    <n v="2"/>
    <n v="1995"/>
    <n v="0.17399999999999999"/>
    <n v="1939"/>
    <n v="226.92"/>
    <n v="440000"/>
    <n v="283.64999999999998"/>
    <n v="550000"/>
    <n v="56.72999999999999"/>
    <n v="0.24999999999999997"/>
    <x v="558"/>
    <x v="1769"/>
    <x v="96"/>
    <n v="4"/>
    <x v="4"/>
    <x v="63"/>
  </r>
  <r>
    <n v="3299"/>
    <n v="5119310"/>
    <x v="0"/>
    <s v="SWE"/>
    <s v="12520 Black Hills Dr"/>
    <x v="9"/>
    <n v="4"/>
    <n v="3"/>
    <n v="0"/>
    <n v="2"/>
    <n v="1"/>
    <n v="2014"/>
    <n v="0.16"/>
    <n v="2111"/>
    <n v="229.75"/>
    <n v="485000"/>
    <n v="260.54000000000002"/>
    <n v="550000"/>
    <n v="30.79000000000002"/>
    <n v="0.13401523394994569"/>
    <x v="192"/>
    <x v="2343"/>
    <x v="96"/>
    <n v="5"/>
    <x v="16"/>
    <x v="44"/>
  </r>
  <r>
    <n v="3300"/>
    <n v="1063956"/>
    <x v="0"/>
    <s v="1N"/>
    <s v="11607 Bell Ave"/>
    <x v="14"/>
    <n v="3"/>
    <n v="2"/>
    <n v="0"/>
    <n v="0"/>
    <n v="1"/>
    <n v="1968"/>
    <n v="0.55400000000000005"/>
    <n v="2600"/>
    <n v="230.38"/>
    <n v="599000"/>
    <n v="242.31"/>
    <n v="630000"/>
    <n v="11.930000000000007"/>
    <n v="5.1784009028561541E-2"/>
    <x v="172"/>
    <x v="2344"/>
    <x v="96"/>
    <n v="3"/>
    <x v="3"/>
    <x v="9"/>
  </r>
  <r>
    <n v="3301"/>
    <n v="8690866"/>
    <x v="0"/>
    <s v="SWW"/>
    <s v="9517 Bungalow Ln"/>
    <x v="15"/>
    <n v="4"/>
    <n v="3"/>
    <n v="1"/>
    <n v="2"/>
    <n v="2"/>
    <n v="2004"/>
    <n v="0.221"/>
    <n v="3558"/>
    <n v="231.87"/>
    <n v="825000"/>
    <n v="274.02999999999997"/>
    <n v="975000"/>
    <n v="42.159999999999968"/>
    <n v="0.18182602320265653"/>
    <x v="411"/>
    <x v="1269"/>
    <x v="96"/>
    <n v="5"/>
    <x v="16"/>
    <x v="60"/>
  </r>
  <r>
    <n v="3302"/>
    <n v="2060608"/>
    <x v="0"/>
    <s v="1N"/>
    <s v="11607 Windermere Mdws"/>
    <x v="14"/>
    <n v="4"/>
    <n v="2"/>
    <n v="0"/>
    <n v="1"/>
    <n v="1"/>
    <n v="1975"/>
    <n v="0.248"/>
    <n v="2190"/>
    <n v="239.68"/>
    <n v="524900"/>
    <n v="328.77"/>
    <n v="720000"/>
    <n v="89.089999999999975"/>
    <n v="0.37170393858477957"/>
    <x v="767"/>
    <x v="2345"/>
    <x v="96"/>
    <n v="5"/>
    <x v="16"/>
    <x v="89"/>
  </r>
  <r>
    <n v="3303"/>
    <n v="7647219"/>
    <x v="0"/>
    <s v="SWE"/>
    <s v="12308 Edwards Hollow Run"/>
    <x v="13"/>
    <n v="5"/>
    <n v="3"/>
    <n v="1"/>
    <n v="3"/>
    <n v="2"/>
    <n v="2001"/>
    <n v="1"/>
    <n v="4372"/>
    <n v="240.16"/>
    <n v="1050000"/>
    <n v="241.31"/>
    <n v="1055000"/>
    <n v="1.1500000000000057"/>
    <n v="4.788474350433068E-3"/>
    <x v="15"/>
    <x v="1264"/>
    <x v="96"/>
    <n v="11"/>
    <x v="7"/>
    <x v="12"/>
  </r>
  <r>
    <n v="3304"/>
    <n v="1292476"/>
    <x v="0"/>
    <s v="NW"/>
    <s v="11512 Rustic Rock Dr"/>
    <x v="18"/>
    <n v="4"/>
    <n v="2"/>
    <n v="0"/>
    <n v="2"/>
    <n v="1"/>
    <n v="1991"/>
    <n v="0.376"/>
    <n v="2381"/>
    <n v="241.5"/>
    <n v="575000"/>
    <n v="251.99"/>
    <n v="600000"/>
    <n v="10.490000000000009"/>
    <n v="4.3436853002070432E-2"/>
    <x v="50"/>
    <x v="219"/>
    <x v="96"/>
    <n v="0"/>
    <x v="1"/>
    <x v="19"/>
  </r>
  <r>
    <n v="3305"/>
    <n v="1666953"/>
    <x v="0"/>
    <s v="10S"/>
    <s v="2409 COMBURG CASTLE Way"/>
    <x v="9"/>
    <n v="5"/>
    <n v="2"/>
    <n v="1"/>
    <n v="2"/>
    <n v="2"/>
    <n v="1974"/>
    <n v="0.3"/>
    <n v="3282"/>
    <n v="243.45"/>
    <n v="799000"/>
    <n v="249.85"/>
    <n v="820000"/>
    <n v="6.4000000000000057"/>
    <n v="2.6288765660299879E-2"/>
    <x v="19"/>
    <x v="2346"/>
    <x v="96"/>
    <n v="5"/>
    <x v="16"/>
    <x v="10"/>
  </r>
  <r>
    <n v="3306"/>
    <n v="7063633"/>
    <x v="0"/>
    <s v="2N"/>
    <s v="11701 Wiginton Dr"/>
    <x v="19"/>
    <n v="3"/>
    <n v="2"/>
    <n v="0"/>
    <n v="2"/>
    <n v="1"/>
    <n v="1979"/>
    <n v="0.17"/>
    <n v="1714"/>
    <n v="250.88"/>
    <n v="430000"/>
    <n v="282.95999999999998"/>
    <n v="485000"/>
    <n v="32.079999999999984"/>
    <n v="0.1278698979591836"/>
    <x v="75"/>
    <x v="2347"/>
    <x v="96"/>
    <n v="4"/>
    <x v="4"/>
    <x v="3"/>
  </r>
  <r>
    <n v="3307"/>
    <n v="6911210"/>
    <x v="0"/>
    <s v="LS"/>
    <s v="5213 Buchanan Draw Rd"/>
    <x v="11"/>
    <n v="4"/>
    <n v="3"/>
    <n v="0"/>
    <n v="2"/>
    <n v="2"/>
    <n v="2016"/>
    <n v="0.13800000000000001"/>
    <n v="2479"/>
    <n v="250.91"/>
    <n v="622000"/>
    <n v="262.2"/>
    <n v="650000"/>
    <n v="11.289999999999992"/>
    <n v="4.4996213781834091E-2"/>
    <x v="866"/>
    <x v="2348"/>
    <x v="96"/>
    <n v="3"/>
    <x v="3"/>
    <x v="9"/>
  </r>
  <r>
    <n v="3308"/>
    <n v="8188608"/>
    <x v="0"/>
    <s v="LS"/>
    <s v="15400 Joseph Dr"/>
    <x v="16"/>
    <n v="4"/>
    <n v="2"/>
    <n v="1"/>
    <n v="2"/>
    <n v="2"/>
    <n v="2008"/>
    <n v="0.28399999999999997"/>
    <n v="2118"/>
    <n v="254.91"/>
    <n v="539900"/>
    <n v="259.68"/>
    <n v="550000"/>
    <n v="4.7700000000000102"/>
    <n v="1.8712486760032992E-2"/>
    <x v="103"/>
    <x v="2349"/>
    <x v="96"/>
    <n v="6"/>
    <x v="16"/>
    <x v="4"/>
  </r>
  <r>
    <n v="3309"/>
    <n v="2556499"/>
    <x v="0"/>
    <s v="PF"/>
    <s v="5601 Colinton Ave"/>
    <x v="28"/>
    <n v="3"/>
    <n v="2"/>
    <n v="0"/>
    <n v="2"/>
    <n v="1"/>
    <n v="2007"/>
    <n v="0.125"/>
    <n v="1203"/>
    <n v="261.85000000000002"/>
    <n v="315000"/>
    <n v="273.48"/>
    <n v="329000"/>
    <n v="11.629999999999995"/>
    <n v="4.4414741264082472E-2"/>
    <x v="724"/>
    <x v="1921"/>
    <x v="96"/>
    <n v="9"/>
    <x v="21"/>
    <x v="8"/>
  </r>
  <r>
    <n v="3310"/>
    <n v="1695834"/>
    <x v="0"/>
    <n v="3"/>
    <s v="1619 Wheless Ln"/>
    <x v="20"/>
    <n v="4"/>
    <n v="3"/>
    <n v="0"/>
    <n v="1"/>
    <n v="1"/>
    <n v="1962"/>
    <n v="0.191"/>
    <n v="2011"/>
    <n v="263.5"/>
    <n v="529900"/>
    <n v="263.55"/>
    <n v="530000"/>
    <n v="5.0000000000011369E-2"/>
    <n v="1.897533206831551E-4"/>
    <x v="107"/>
    <x v="2350"/>
    <x v="96"/>
    <n v="5"/>
    <x v="16"/>
    <x v="1"/>
  </r>
  <r>
    <n v="3311"/>
    <n v="1449295"/>
    <x v="0"/>
    <s v="SWE"/>
    <s v="9707 Briny Shell Way"/>
    <x v="9"/>
    <n v="3"/>
    <n v="2"/>
    <n v="0"/>
    <n v="2"/>
    <n v="1"/>
    <n v="2018"/>
    <n v="0.13700000000000001"/>
    <n v="1285"/>
    <n v="264.51"/>
    <n v="339900"/>
    <n v="305.06"/>
    <n v="392000"/>
    <n v="40.550000000000011"/>
    <n v="0.15330233261502405"/>
    <x v="235"/>
    <x v="2351"/>
    <x v="96"/>
    <n v="4"/>
    <x v="4"/>
    <x v="15"/>
  </r>
  <r>
    <n v="3312"/>
    <n v="3836273"/>
    <x v="0"/>
    <s v="SWE"/>
    <s v="903 Isernia Dr"/>
    <x v="9"/>
    <n v="3"/>
    <n v="2"/>
    <n v="1"/>
    <n v="0"/>
    <n v="2"/>
    <n v="1987"/>
    <n v="0.16800000000000001"/>
    <n v="1504"/>
    <n v="265.95999999999998"/>
    <n v="399999"/>
    <n v="319.14999999999998"/>
    <n v="480000"/>
    <n v="53.19"/>
    <n v="0.19999248007219131"/>
    <x v="935"/>
    <x v="2352"/>
    <x v="96"/>
    <n v="3"/>
    <x v="3"/>
    <x v="5"/>
  </r>
  <r>
    <n v="3313"/>
    <n v="4131752"/>
    <x v="0"/>
    <s v="SWW"/>
    <s v="7301 Beckett Rd"/>
    <x v="15"/>
    <n v="3"/>
    <n v="2"/>
    <n v="1"/>
    <n v="2"/>
    <n v="2"/>
    <n v="1978"/>
    <n v="0.217"/>
    <n v="1760"/>
    <n v="284.08999999999997"/>
    <n v="500000"/>
    <n v="341.69"/>
    <n v="601368"/>
    <n v="57.600000000000023"/>
    <n v="0.20275264880847629"/>
    <x v="936"/>
    <x v="2353"/>
    <x v="96"/>
    <n v="3"/>
    <x v="6"/>
    <x v="14"/>
  </r>
  <r>
    <n v="3314"/>
    <n v="9789532"/>
    <x v="0"/>
    <s v="2N"/>
    <s v="9426 E Meadow Vale"/>
    <x v="19"/>
    <n v="4"/>
    <n v="2"/>
    <n v="0"/>
    <n v="2"/>
    <n v="1"/>
    <n v="1972"/>
    <n v="0.29699999999999999"/>
    <n v="1402"/>
    <n v="285.31"/>
    <n v="400000"/>
    <n v="306.7"/>
    <n v="430000"/>
    <n v="21.389999999999986"/>
    <n v="7.4971084083978776E-2"/>
    <x v="10"/>
    <x v="75"/>
    <x v="96"/>
    <n v="6"/>
    <x v="16"/>
    <x v="9"/>
  </r>
  <r>
    <n v="3315"/>
    <n v="4552620"/>
    <x v="0"/>
    <s v="1N"/>
    <s v="7916 Nashfara Cv"/>
    <x v="14"/>
    <n v="6"/>
    <n v="4"/>
    <n v="0"/>
    <n v="2"/>
    <n v="2"/>
    <n v="2018"/>
    <n v="0.22900000000000001"/>
    <n v="3731"/>
    <n v="288.37"/>
    <n v="1075900"/>
    <n v="351.89"/>
    <n v="1312900"/>
    <n v="63.519999999999982"/>
    <n v="0.22027256649443416"/>
    <x v="937"/>
    <x v="2354"/>
    <x v="96"/>
    <n v="4"/>
    <x v="4"/>
    <x v="107"/>
  </r>
  <r>
    <n v="3316"/>
    <n v="1118423"/>
    <x v="0"/>
    <n v="11"/>
    <s v="5103 Merritt Dr"/>
    <x v="8"/>
    <n v="4"/>
    <n v="2"/>
    <n v="0"/>
    <n v="0"/>
    <n v="1"/>
    <n v="1980"/>
    <n v="0.156"/>
    <n v="1357"/>
    <n v="294.77"/>
    <n v="400000"/>
    <n v="320.56"/>
    <n v="435000"/>
    <n v="25.79000000000002"/>
    <n v="8.7491942870712838E-2"/>
    <x v="67"/>
    <x v="465"/>
    <x v="96"/>
    <n v="4"/>
    <x v="4"/>
    <x v="20"/>
  </r>
  <r>
    <n v="3317"/>
    <n v="9395564"/>
    <x v="0"/>
    <n v="5"/>
    <s v="5106 Prock Ln"/>
    <x v="21"/>
    <n v="1"/>
    <n v="1"/>
    <n v="0"/>
    <n v="0"/>
    <n v="1"/>
    <n v="1950"/>
    <n v="0.17499999999999999"/>
    <n v="908"/>
    <n v="297.35000000000002"/>
    <n v="269997"/>
    <n v="295.7"/>
    <n v="268500"/>
    <n v="-1.6500000000000341"/>
    <n v="-5.5490163107450273E-3"/>
    <x v="938"/>
    <x v="2355"/>
    <x v="96"/>
    <n v="6"/>
    <x v="32"/>
    <x v="1"/>
  </r>
  <r>
    <n v="3318"/>
    <n v="5330179"/>
    <x v="0"/>
    <s v="10S"/>
    <s v="1225 Tetbury Ln"/>
    <x v="9"/>
    <n v="3"/>
    <n v="2"/>
    <n v="0"/>
    <n v="2"/>
    <n v="1"/>
    <n v="1994"/>
    <n v="0.14199999999999999"/>
    <n v="1483"/>
    <n v="303.44"/>
    <n v="450000"/>
    <n v="369.52"/>
    <n v="548000"/>
    <n v="66.079999999999984"/>
    <n v="0.21776957553387816"/>
    <x v="873"/>
    <x v="2356"/>
    <x v="96"/>
    <n v="4"/>
    <x v="4"/>
    <x v="14"/>
  </r>
  <r>
    <n v="3319"/>
    <n v="7207187"/>
    <x v="0"/>
    <s v="10S"/>
    <s v="9208 Linkmeadow Dr"/>
    <x v="9"/>
    <n v="3"/>
    <n v="2"/>
    <n v="0"/>
    <n v="2"/>
    <n v="1"/>
    <n v="1998"/>
    <n v="0.13200000000000001"/>
    <n v="1343"/>
    <n v="320.18"/>
    <n v="430000"/>
    <n v="387.19"/>
    <n v="520000"/>
    <n v="67.009999999999991"/>
    <n v="0.20928852520457239"/>
    <x v="152"/>
    <x v="2357"/>
    <x v="96"/>
    <n v="5"/>
    <x v="16"/>
    <x v="25"/>
  </r>
  <r>
    <n v="3320"/>
    <n v="3437702"/>
    <x v="0"/>
    <s v="1N"/>
    <s v="12105 Forsythe Dr"/>
    <x v="14"/>
    <n v="3"/>
    <n v="2"/>
    <n v="1"/>
    <n v="2"/>
    <n v="2"/>
    <n v="1980"/>
    <n v="0.14000000000000001"/>
    <n v="1515"/>
    <n v="322.77"/>
    <n v="489000"/>
    <n v="346.53"/>
    <n v="525000"/>
    <n v="23.759999999999991"/>
    <n v="7.3612789292685166E-2"/>
    <x v="148"/>
    <x v="1681"/>
    <x v="96"/>
    <n v="3"/>
    <x v="3"/>
    <x v="20"/>
  </r>
  <r>
    <n v="3321"/>
    <n v="4253366"/>
    <x v="0"/>
    <s v="10N"/>
    <s v="806 Philco Dr #A &amp; B"/>
    <x v="31"/>
    <n v="6"/>
    <n v="3"/>
    <n v="1"/>
    <n v="0"/>
    <n v="2"/>
    <n v="2018"/>
    <n v="0.19900000000000001"/>
    <n v="2384"/>
    <n v="325.08"/>
    <n v="775000"/>
    <n v="346.06"/>
    <n v="825000"/>
    <n v="20.980000000000018"/>
    <n v="6.4537959886797155E-2"/>
    <x v="114"/>
    <x v="915"/>
    <x v="96"/>
    <n v="14"/>
    <x v="28"/>
    <x v="15"/>
  </r>
  <r>
    <n v="3322"/>
    <n v="8118369"/>
    <x v="0"/>
    <n v="3"/>
    <s v="1902 Pershing Dr"/>
    <x v="20"/>
    <n v="3"/>
    <n v="2"/>
    <n v="0"/>
    <n v="2"/>
    <n v="1"/>
    <n v="1959"/>
    <n v="0.26200000000000001"/>
    <n v="1684"/>
    <n v="341.45"/>
    <n v="575000"/>
    <n v="341.45"/>
    <n v="575000"/>
    <n v="0"/>
    <n v="0"/>
    <x v="1"/>
    <x v="1"/>
    <x v="96"/>
    <n v="4"/>
    <x v="4"/>
    <x v="1"/>
  </r>
  <r>
    <n v="3323"/>
    <n v="7109053"/>
    <x v="0"/>
    <n v="2"/>
    <s v="2011 Belford Dr"/>
    <x v="25"/>
    <n v="4"/>
    <n v="3"/>
    <n v="0"/>
    <n v="2"/>
    <n v="2"/>
    <n v="2021"/>
    <n v="0.23400000000000001"/>
    <n v="2588"/>
    <n v="363"/>
    <n v="939450"/>
    <n v="475.15"/>
    <n v="1229700"/>
    <n v="112.14999999999998"/>
    <n v="0.30895316804407708"/>
    <x v="939"/>
    <x v="2358"/>
    <x v="96"/>
    <n v="2"/>
    <x v="6"/>
    <x v="98"/>
  </r>
  <r>
    <n v="3324"/>
    <n v="3938097"/>
    <x v="0"/>
    <n v="5"/>
    <s v="1005 Nile St"/>
    <x v="24"/>
    <n v="4"/>
    <n v="2"/>
    <n v="0"/>
    <n v="0"/>
    <n v="2"/>
    <n v="1976"/>
    <n v="0.18"/>
    <n v="1660"/>
    <n v="391.51"/>
    <n v="649900"/>
    <n v="466.87"/>
    <n v="775000"/>
    <n v="75.360000000000014"/>
    <n v="0.192485504840234"/>
    <x v="940"/>
    <x v="2359"/>
    <x v="96"/>
    <n v="4"/>
    <x v="4"/>
    <x v="68"/>
  </r>
  <r>
    <n v="3325"/>
    <n v="4127846"/>
    <x v="0"/>
    <n v="5"/>
    <s v="3115 E 14th St"/>
    <x v="24"/>
    <n v="3"/>
    <n v="2"/>
    <n v="0"/>
    <n v="0"/>
    <n v="1"/>
    <n v="2003"/>
    <n v="0.12"/>
    <n v="1333"/>
    <n v="404.35"/>
    <n v="539000"/>
    <n v="435.11"/>
    <n v="580000"/>
    <n v="30.759999999999991"/>
    <n v="7.607270928650918E-2"/>
    <x v="100"/>
    <x v="2360"/>
    <x v="96"/>
    <n v="4"/>
    <x v="3"/>
    <x v="2"/>
  </r>
  <r>
    <n v="3326"/>
    <n v="9002137"/>
    <x v="0"/>
    <n v="2"/>
    <s v="7715 Shoal Creek Blvd"/>
    <x v="25"/>
    <n v="3"/>
    <n v="2"/>
    <n v="0"/>
    <n v="2"/>
    <n v="1"/>
    <n v="1968"/>
    <n v="0.32700000000000001"/>
    <n v="1696"/>
    <n v="409.79"/>
    <n v="695000"/>
    <n v="412.74"/>
    <n v="700000"/>
    <n v="2.9499999999999886"/>
    <n v="7.1988091461479987E-3"/>
    <x v="15"/>
    <x v="2361"/>
    <x v="96"/>
    <n v="8"/>
    <x v="2"/>
    <x v="12"/>
  </r>
  <r>
    <n v="3327"/>
    <n v="1494357"/>
    <x v="0"/>
    <s v="LS"/>
    <s v="812 Kenspur Ln"/>
    <x v="11"/>
    <n v="4"/>
    <n v="3"/>
    <n v="1"/>
    <n v="3"/>
    <n v="1"/>
    <n v="2014"/>
    <n v="0.52500000000000002"/>
    <n v="3522"/>
    <n v="425.89"/>
    <n v="1500000"/>
    <n v="440.09"/>
    <n v="1550000"/>
    <n v="14.199999999999989"/>
    <n v="3.3341942755171494E-2"/>
    <x v="114"/>
    <x v="403"/>
    <x v="96"/>
    <n v="5"/>
    <x v="16"/>
    <x v="15"/>
  </r>
  <r>
    <n v="3328"/>
    <n v="6745856"/>
    <x v="0"/>
    <n v="5"/>
    <s v="4105 MONTICELLO Cir"/>
    <x v="21"/>
    <n v="2"/>
    <n v="1"/>
    <n v="0"/>
    <n v="0"/>
    <n v="1"/>
    <n v="1964"/>
    <n v="0.33400000000000002"/>
    <n v="1008"/>
    <n v="436.51"/>
    <n v="440000"/>
    <n v="503.97"/>
    <n v="508000"/>
    <n v="67.460000000000036"/>
    <n v="0.15454399670110658"/>
    <x v="258"/>
    <x v="2212"/>
    <x v="96"/>
    <n v="3"/>
    <x v="6"/>
    <x v="21"/>
  </r>
  <r>
    <n v="3329"/>
    <n v="7550593"/>
    <x v="0"/>
    <s v="10N"/>
    <s v="4416 Jinx Ave #A &amp; B"/>
    <x v="31"/>
    <n v="5"/>
    <n v="3"/>
    <n v="1"/>
    <n v="0"/>
    <n v="2"/>
    <n v="2018"/>
    <n v="0.19600000000000001"/>
    <n v="1700"/>
    <n v="441.18"/>
    <n v="750000"/>
    <n v="441.18"/>
    <n v="750000"/>
    <n v="0"/>
    <n v="0"/>
    <x v="1"/>
    <x v="1"/>
    <x v="96"/>
    <n v="14"/>
    <x v="28"/>
    <x v="1"/>
  </r>
  <r>
    <n v="3330"/>
    <n v="2204191"/>
    <x v="0"/>
    <s v="10N"/>
    <s v="2201 Village Way Dr"/>
    <x v="31"/>
    <n v="4"/>
    <n v="2"/>
    <n v="0"/>
    <n v="2"/>
    <n v="1"/>
    <n v="1969"/>
    <n v="0.246"/>
    <n v="1560"/>
    <n v="448.65"/>
    <n v="699900"/>
    <n v="504.81"/>
    <n v="787500"/>
    <n v="56.160000000000025"/>
    <n v="0.12517552657973929"/>
    <x v="54"/>
    <x v="2362"/>
    <x v="96"/>
    <n v="11"/>
    <x v="7"/>
    <x v="25"/>
  </r>
  <r>
    <n v="3331"/>
    <n v="2190645"/>
    <x v="0"/>
    <s v="10N"/>
    <s v="4604 BANISTER Ln #A"/>
    <x v="31"/>
    <n v="3"/>
    <n v="3"/>
    <n v="0"/>
    <n v="0"/>
    <n v="2"/>
    <n v="2017"/>
    <n v="0.246"/>
    <n v="1778"/>
    <n v="448.82"/>
    <n v="798000"/>
    <n v="466.82"/>
    <n v="830000"/>
    <n v="18"/>
    <n v="4.0105164653981555E-2"/>
    <x v="125"/>
    <x v="2363"/>
    <x v="96"/>
    <n v="2"/>
    <x v="6"/>
    <x v="9"/>
  </r>
  <r>
    <n v="3332"/>
    <n v="4686706"/>
    <x v="0"/>
    <n v="3"/>
    <s v="5310 Abingdon Pl"/>
    <x v="20"/>
    <n v="3"/>
    <n v="2"/>
    <n v="0"/>
    <n v="2"/>
    <n v="1"/>
    <n v="1955"/>
    <n v="0.17599999999999999"/>
    <n v="1116"/>
    <n v="470.43"/>
    <n v="525000"/>
    <n v="546.59"/>
    <n v="610000"/>
    <n v="76.160000000000025"/>
    <n v="0.16189443700444278"/>
    <x v="109"/>
    <x v="2364"/>
    <x v="96"/>
    <n v="4"/>
    <x v="4"/>
    <x v="22"/>
  </r>
  <r>
    <n v="3333"/>
    <n v="7243284"/>
    <x v="0"/>
    <s v="1B"/>
    <s v="2119 W 10th St"/>
    <x v="37"/>
    <n v="3"/>
    <n v="3"/>
    <n v="0"/>
    <n v="0"/>
    <n v="1"/>
    <n v="1952"/>
    <n v="0.245"/>
    <n v="2100"/>
    <n v="571.42999999999995"/>
    <n v="1200000"/>
    <n v="666.67"/>
    <n v="1400000"/>
    <n v="95.240000000000009"/>
    <n v="0.1666695833260417"/>
    <x v="781"/>
    <x v="1014"/>
    <x v="96"/>
    <n v="8"/>
    <x v="11"/>
    <x v="82"/>
  </r>
  <r>
    <n v="3334"/>
    <n v="4391309"/>
    <x v="0"/>
    <n v="5"/>
    <s v="3003 E 18th St"/>
    <x v="24"/>
    <n v="2"/>
    <n v="1"/>
    <n v="0"/>
    <n v="0"/>
    <n v="1"/>
    <n v="1950"/>
    <n v="0.12"/>
    <n v="624"/>
    <n v="721.15"/>
    <n v="450000"/>
    <n v="721.15"/>
    <n v="450000"/>
    <n v="0"/>
    <n v="0"/>
    <x v="1"/>
    <x v="1"/>
    <x v="96"/>
    <n v="6"/>
    <x v="32"/>
    <x v="1"/>
  </r>
  <r>
    <n v="3335"/>
    <n v="7852094"/>
    <x v="0"/>
    <s v="HD"/>
    <s v="558 Ledge Stone Dr"/>
    <x v="7"/>
    <n v="4"/>
    <n v="3"/>
    <n v="1"/>
    <n v="3"/>
    <n v="2"/>
    <n v="2012"/>
    <n v="0.27"/>
    <n v="4076"/>
    <n v="131.26"/>
    <n v="535000"/>
    <n v="145.97999999999999"/>
    <n v="595000"/>
    <n v="14.719999999999999"/>
    <n v="0.112143836660064"/>
    <x v="74"/>
    <x v="2365"/>
    <x v="97"/>
    <n v="2"/>
    <x v="6"/>
    <x v="30"/>
  </r>
  <r>
    <n v="3336"/>
    <n v="4584903"/>
    <x v="0"/>
    <s v="2N"/>
    <s v="1202 Oak Shadows Cir"/>
    <x v="19"/>
    <n v="3"/>
    <n v="2"/>
    <n v="0"/>
    <n v="2"/>
    <n v="2"/>
    <n v="1972"/>
    <n v="0.29499999999999998"/>
    <n v="2382"/>
    <n v="156.59"/>
    <n v="373000"/>
    <n v="157.43"/>
    <n v="375000"/>
    <n v="0.84000000000000341"/>
    <n v="5.3643272239606837E-3"/>
    <x v="101"/>
    <x v="2366"/>
    <x v="97"/>
    <n v="104"/>
    <x v="174"/>
    <x v="1"/>
  </r>
  <r>
    <n v="3337"/>
    <n v="7312267"/>
    <x v="0"/>
    <s v="3E"/>
    <s v="6204 Diamondleaf Bnd"/>
    <x v="1"/>
    <n v="4"/>
    <n v="2"/>
    <n v="1"/>
    <n v="2"/>
    <n v="2"/>
    <n v="2018"/>
    <n v="0.151"/>
    <n v="2095"/>
    <n v="171.36"/>
    <n v="359000"/>
    <n v="178.04"/>
    <n v="373000"/>
    <n v="6.6799999999999784"/>
    <n v="3.8982259570494733E-2"/>
    <x v="724"/>
    <x v="2367"/>
    <x v="97"/>
    <n v="6"/>
    <x v="16"/>
    <x v="8"/>
  </r>
  <r>
    <n v="3338"/>
    <n v="2823977"/>
    <x v="0"/>
    <s v="1A"/>
    <s v="6805 MESA Dr"/>
    <x v="34"/>
    <n v="3"/>
    <n v="3"/>
    <n v="0"/>
    <n v="0"/>
    <n v="2"/>
    <n v="1962"/>
    <n v="0.308"/>
    <n v="3182"/>
    <n v="188.56"/>
    <n v="600000"/>
    <n v="298.55"/>
    <n v="950000"/>
    <n v="109.99000000000001"/>
    <n v="0.58331565549427244"/>
    <x v="906"/>
    <x v="2368"/>
    <x v="97"/>
    <n v="5"/>
    <x v="4"/>
    <x v="110"/>
  </r>
  <r>
    <n v="3339"/>
    <n v="4771201"/>
    <x v="0"/>
    <s v="HD"/>
    <s v="150 Abbott Dr"/>
    <x v="7"/>
    <n v="4"/>
    <n v="3"/>
    <n v="0"/>
    <n v="2"/>
    <n v="2"/>
    <n v="2005"/>
    <n v="0.252"/>
    <n v="3295"/>
    <n v="197.27"/>
    <n v="650000"/>
    <n v="201.82"/>
    <n v="665000"/>
    <n v="4.5499999999999829"/>
    <n v="2.3064834997718775E-2"/>
    <x v="31"/>
    <x v="2369"/>
    <x v="97"/>
    <n v="4"/>
    <x v="6"/>
    <x v="8"/>
  </r>
  <r>
    <n v="3340"/>
    <n v="7818088"/>
    <x v="0"/>
    <n v="11"/>
    <s v="5914 Wagon Bnd"/>
    <x v="8"/>
    <n v="4"/>
    <n v="2"/>
    <n v="0"/>
    <n v="1"/>
    <n v="1"/>
    <n v="1974"/>
    <n v="0.17100000000000001"/>
    <n v="1398"/>
    <n v="199.57"/>
    <n v="279000"/>
    <n v="232.47"/>
    <n v="325000"/>
    <n v="32.900000000000006"/>
    <n v="0.16485443703963526"/>
    <x v="142"/>
    <x v="2370"/>
    <x v="97"/>
    <n v="5"/>
    <x v="16"/>
    <x v="7"/>
  </r>
  <r>
    <n v="3341"/>
    <n v="1484656"/>
    <x v="0"/>
    <s v="SWE"/>
    <s v="2924 Warwick Way"/>
    <x v="9"/>
    <n v="4"/>
    <n v="2"/>
    <n v="1"/>
    <n v="2"/>
    <n v="2"/>
    <n v="1999"/>
    <n v="0.17899999999999999"/>
    <n v="2715"/>
    <n v="200.37"/>
    <n v="544000"/>
    <n v="230.57"/>
    <n v="626000"/>
    <n v="30.199999999999989"/>
    <n v="0.15072116584319004"/>
    <x v="30"/>
    <x v="2371"/>
    <x v="97"/>
    <n v="8"/>
    <x v="11"/>
    <x v="5"/>
  </r>
  <r>
    <n v="3342"/>
    <n v="8004720"/>
    <x v="0"/>
    <s v="10S"/>
    <s v="8203 South 1st St"/>
    <x v="9"/>
    <n v="3"/>
    <n v="2"/>
    <n v="0"/>
    <n v="2"/>
    <n v="2"/>
    <n v="1977"/>
    <n v="0.24"/>
    <n v="1569"/>
    <n v="203.95"/>
    <n v="320000"/>
    <n v="240.6"/>
    <n v="377500"/>
    <n v="36.650000000000006"/>
    <n v="0.17970090708506992"/>
    <x v="390"/>
    <x v="2372"/>
    <x v="97"/>
    <n v="3"/>
    <x v="3"/>
    <x v="30"/>
  </r>
  <r>
    <n v="3343"/>
    <n v="9712688"/>
    <x v="0"/>
    <s v="RN"/>
    <s v="3100 Country Lake Ct"/>
    <x v="29"/>
    <n v="4"/>
    <n v="3"/>
    <n v="2"/>
    <n v="3"/>
    <n v="2"/>
    <n v="2003"/>
    <n v="0.379"/>
    <n v="4144"/>
    <n v="205.12"/>
    <n v="850000"/>
    <n v="265.44"/>
    <n v="1100000"/>
    <n v="60.319999999999993"/>
    <n v="0.29407176287051479"/>
    <x v="941"/>
    <x v="2373"/>
    <x v="97"/>
    <n v="4"/>
    <x v="4"/>
    <x v="101"/>
  </r>
  <r>
    <n v="3344"/>
    <n v="2330730"/>
    <x v="0"/>
    <s v="SWE"/>
    <s v="11604 Niemann Cv"/>
    <x v="9"/>
    <n v="5"/>
    <n v="4"/>
    <n v="0"/>
    <n v="2"/>
    <n v="2"/>
    <n v="2001"/>
    <n v="0.375"/>
    <n v="3218"/>
    <n v="209.76"/>
    <n v="675000"/>
    <n v="233.06"/>
    <n v="750000"/>
    <n v="23.300000000000011"/>
    <n v="0.11107932875667435"/>
    <x v="116"/>
    <x v="254"/>
    <x v="97"/>
    <n v="3"/>
    <x v="3"/>
    <x v="23"/>
  </r>
  <r>
    <n v="3345"/>
    <n v="3256064"/>
    <x v="0"/>
    <s v="SC"/>
    <s v="8313 Tripod Dr"/>
    <x v="35"/>
    <n v="3"/>
    <n v="2"/>
    <n v="0"/>
    <n v="2"/>
    <n v="1"/>
    <n v="2011"/>
    <n v="0.109"/>
    <n v="1304"/>
    <n v="210.81"/>
    <n v="274900"/>
    <n v="251.53"/>
    <n v="328000"/>
    <n v="40.72"/>
    <n v="0.1931597172809639"/>
    <x v="520"/>
    <x v="2374"/>
    <x v="97"/>
    <n v="7"/>
    <x v="11"/>
    <x v="3"/>
  </r>
  <r>
    <n v="3346"/>
    <n v="5116277"/>
    <x v="0"/>
    <s v="SC"/>
    <s v="9025 Winter Haven Rd"/>
    <x v="35"/>
    <n v="4"/>
    <n v="2"/>
    <n v="0"/>
    <n v="2"/>
    <n v="1"/>
    <n v="2014"/>
    <n v="0.128"/>
    <n v="1609"/>
    <n v="211.31"/>
    <n v="340000"/>
    <n v="220.63"/>
    <n v="355000"/>
    <n v="9.3199999999999932"/>
    <n v="4.4105816099569317E-2"/>
    <x v="31"/>
    <x v="466"/>
    <x v="97"/>
    <n v="2"/>
    <x v="6"/>
    <x v="8"/>
  </r>
  <r>
    <n v="3347"/>
    <n v="5998301"/>
    <x v="0"/>
    <s v="RN"/>
    <s v="12221 Palisades Pkwy"/>
    <x v="29"/>
    <n v="4"/>
    <n v="3"/>
    <n v="1"/>
    <n v="3"/>
    <n v="2"/>
    <n v="2009"/>
    <n v="0.25700000000000001"/>
    <n v="3785"/>
    <n v="211.36"/>
    <n v="800000"/>
    <n v="270.81"/>
    <n v="1025000"/>
    <n v="59.449999999999989"/>
    <n v="0.2812736563209689"/>
    <x v="884"/>
    <x v="2375"/>
    <x v="97"/>
    <n v="2"/>
    <x v="6"/>
    <x v="94"/>
  </r>
  <r>
    <n v="3348"/>
    <n v="4104907"/>
    <x v="0"/>
    <s v="5E"/>
    <s v="11905 Aitne Ln"/>
    <x v="4"/>
    <n v="3"/>
    <n v="2"/>
    <n v="0"/>
    <n v="2"/>
    <n v="1"/>
    <n v="2013"/>
    <n v="0.104"/>
    <n v="1293"/>
    <n v="212.61"/>
    <n v="274900"/>
    <n v="255.22"/>
    <n v="330000"/>
    <n v="42.609999999999985"/>
    <n v="0.20041390339118564"/>
    <x v="628"/>
    <x v="2376"/>
    <x v="97"/>
    <n v="1"/>
    <x v="5"/>
    <x v="3"/>
  </r>
  <r>
    <n v="3349"/>
    <n v="1035455"/>
    <x v="0"/>
    <s v="CLS"/>
    <s v="14604 Banbridge Trl"/>
    <x v="27"/>
    <n v="4"/>
    <n v="2"/>
    <n v="0"/>
    <n v="1"/>
    <n v="1"/>
    <n v="2001"/>
    <n v="0.19800000000000001"/>
    <n v="2797"/>
    <n v="214.52"/>
    <n v="600000"/>
    <n v="224.04"/>
    <n v="626626"/>
    <n v="9.5199999999999818"/>
    <n v="4.4378146559761238E-2"/>
    <x v="942"/>
    <x v="2377"/>
    <x v="97"/>
    <n v="5"/>
    <x v="16"/>
    <x v="19"/>
  </r>
  <r>
    <n v="3350"/>
    <n v="7609046"/>
    <x v="0"/>
    <s v="NE"/>
    <s v="2120 Wayward Sun Dr"/>
    <x v="28"/>
    <n v="3"/>
    <n v="2"/>
    <n v="0"/>
    <n v="1"/>
    <n v="1"/>
    <n v="2006"/>
    <n v="0.13400000000000001"/>
    <n v="1362"/>
    <n v="216.59"/>
    <n v="295000"/>
    <n v="301.02999999999997"/>
    <n v="410000"/>
    <n v="84.439999999999969"/>
    <n v="0.38986102774828002"/>
    <x v="582"/>
    <x v="2378"/>
    <x v="97"/>
    <n v="4"/>
    <x v="4"/>
    <x v="49"/>
  </r>
  <r>
    <n v="3351"/>
    <n v="7542858"/>
    <x v="0"/>
    <n v="11"/>
    <s v="1911 Tranquilo Trl"/>
    <x v="8"/>
    <n v="2"/>
    <n v="2"/>
    <n v="0"/>
    <n v="1"/>
    <n v="1"/>
    <n v="2005"/>
    <n v="0.10100000000000001"/>
    <n v="1084"/>
    <n v="216.7"/>
    <n v="234900"/>
    <n v="292.44"/>
    <n v="317000"/>
    <n v="75.740000000000009"/>
    <n v="0.34951545916012927"/>
    <x v="795"/>
    <x v="2379"/>
    <x v="97"/>
    <n v="2"/>
    <x v="6"/>
    <x v="5"/>
  </r>
  <r>
    <n v="3352"/>
    <n v="6173002"/>
    <x v="0"/>
    <s v="HD"/>
    <s v="897 Catalina Ln"/>
    <x v="7"/>
    <n v="4"/>
    <n v="3"/>
    <n v="0"/>
    <n v="3"/>
    <n v="1"/>
    <n v="2016"/>
    <n v="0.191"/>
    <n v="2246"/>
    <n v="222.17"/>
    <n v="499000"/>
    <n v="285.83999999999997"/>
    <n v="642000"/>
    <n v="63.669999999999987"/>
    <n v="0.28658234685151007"/>
    <x v="597"/>
    <x v="2380"/>
    <x v="97"/>
    <n v="2"/>
    <x v="6"/>
    <x v="50"/>
  </r>
  <r>
    <n v="3353"/>
    <n v="9879902"/>
    <x v="0"/>
    <s v="N"/>
    <s v="13300 Armaga Springs Rd"/>
    <x v="6"/>
    <n v="4"/>
    <n v="2"/>
    <n v="1"/>
    <n v="2"/>
    <n v="2"/>
    <n v="1996"/>
    <n v="0.182"/>
    <n v="2831"/>
    <n v="222.54"/>
    <n v="630000"/>
    <n v="257.86"/>
    <n v="730000"/>
    <n v="35.320000000000022"/>
    <n v="0.15871304035229633"/>
    <x v="20"/>
    <x v="1481"/>
    <x v="97"/>
    <n v="7"/>
    <x v="11"/>
    <x v="14"/>
  </r>
  <r>
    <n v="3354"/>
    <n v="9525884"/>
    <x v="0"/>
    <s v="NE"/>
    <s v="905 Newport Ave"/>
    <x v="10"/>
    <n v="4"/>
    <n v="2"/>
    <n v="0"/>
    <n v="2"/>
    <n v="1"/>
    <n v="1964"/>
    <n v="0.30199999999999999"/>
    <n v="1928"/>
    <n v="223.03"/>
    <n v="430000"/>
    <n v="256.74"/>
    <n v="495000"/>
    <n v="33.710000000000008"/>
    <n v="0.15114558579563292"/>
    <x v="192"/>
    <x v="2381"/>
    <x v="97"/>
    <n v="3"/>
    <x v="3"/>
    <x v="44"/>
  </r>
  <r>
    <n v="3355"/>
    <n v="1486355"/>
    <x v="0"/>
    <s v="10S"/>
    <s v="9301 Bradner Dr"/>
    <x v="9"/>
    <n v="4"/>
    <n v="2"/>
    <n v="1"/>
    <n v="2"/>
    <n v="2"/>
    <n v="1998"/>
    <n v="0.13700000000000001"/>
    <n v="1957"/>
    <n v="224.83"/>
    <n v="440000"/>
    <n v="273.38"/>
    <n v="535000"/>
    <n v="48.549999999999983"/>
    <n v="0.21594093314949064"/>
    <x v="687"/>
    <x v="2382"/>
    <x v="97"/>
    <n v="4"/>
    <x v="4"/>
    <x v="66"/>
  </r>
  <r>
    <n v="3356"/>
    <n v="9757894"/>
    <x v="0"/>
    <s v="W"/>
    <s v="7904 Tusman Dr"/>
    <x v="17"/>
    <n v="4"/>
    <n v="3"/>
    <n v="1"/>
    <n v="2"/>
    <n v="2"/>
    <n v="2010"/>
    <n v="0.373"/>
    <n v="3094"/>
    <n v="225.92"/>
    <n v="699000"/>
    <n v="227.86"/>
    <n v="705000"/>
    <n v="1.9400000000000261"/>
    <n v="8.5871104815865192E-3"/>
    <x v="94"/>
    <x v="2383"/>
    <x v="97"/>
    <n v="4"/>
    <x v="4"/>
    <x v="12"/>
  </r>
  <r>
    <n v="3357"/>
    <n v="6684830"/>
    <x v="0"/>
    <s v="10S"/>
    <s v="9807 Woodshire Dr"/>
    <x v="9"/>
    <n v="3"/>
    <n v="2"/>
    <n v="0"/>
    <n v="2"/>
    <n v="1"/>
    <n v="1983"/>
    <n v="0.161"/>
    <n v="1566"/>
    <n v="229.89"/>
    <n v="360000"/>
    <n v="233.72"/>
    <n v="366000"/>
    <n v="3.8300000000000125"/>
    <n v="1.6660141806951207E-2"/>
    <x v="94"/>
    <x v="357"/>
    <x v="97"/>
    <n v="4"/>
    <x v="4"/>
    <x v="12"/>
  </r>
  <r>
    <n v="3358"/>
    <n v="8023570"/>
    <x v="0"/>
    <s v="5E"/>
    <s v="4624 Inicio Ln #392"/>
    <x v="4"/>
    <n v="3"/>
    <n v="2"/>
    <n v="0"/>
    <n v="0"/>
    <n v="2"/>
    <n v="2016"/>
    <n v="0.14199999999999999"/>
    <n v="1346"/>
    <n v="230.31"/>
    <n v="310000"/>
    <n v="239.23"/>
    <n v="322000"/>
    <n v="8.9199999999999875"/>
    <n v="3.8730406842950753E-2"/>
    <x v="27"/>
    <x v="2384"/>
    <x v="97"/>
    <n v="5"/>
    <x v="16"/>
    <x v="4"/>
  </r>
  <r>
    <n v="3359"/>
    <n v="9229049"/>
    <x v="0"/>
    <n v="3"/>
    <s v="1611 Ridgehaven Dr"/>
    <x v="20"/>
    <n v="3"/>
    <n v="2"/>
    <n v="0"/>
    <n v="1"/>
    <n v="1"/>
    <n v="1955"/>
    <n v="0.18"/>
    <n v="2060"/>
    <n v="230.58"/>
    <n v="475000"/>
    <n v="259.70999999999998"/>
    <n v="535000"/>
    <n v="29.129999999999967"/>
    <n v="0.12633359354670815"/>
    <x v="74"/>
    <x v="938"/>
    <x v="97"/>
    <n v="5"/>
    <x v="16"/>
    <x v="30"/>
  </r>
  <r>
    <n v="3360"/>
    <n v="6384564"/>
    <x v="0"/>
    <s v="NW"/>
    <s v="12307 Bent Cedar Cv"/>
    <x v="18"/>
    <n v="4"/>
    <n v="2"/>
    <n v="0"/>
    <n v="2"/>
    <n v="1"/>
    <n v="1980"/>
    <n v="0.22700000000000001"/>
    <n v="2056"/>
    <n v="233.41"/>
    <n v="479900"/>
    <n v="267.51"/>
    <n v="550000"/>
    <n v="34.099999999999994"/>
    <n v="0.14609485454779142"/>
    <x v="416"/>
    <x v="2385"/>
    <x v="97"/>
    <n v="3"/>
    <x v="3"/>
    <x v="21"/>
  </r>
  <r>
    <n v="3361"/>
    <n v="7900483"/>
    <x v="0"/>
    <s v="1N"/>
    <s v="10607 Zeus Cv"/>
    <x v="14"/>
    <n v="4"/>
    <n v="2"/>
    <n v="1"/>
    <n v="2"/>
    <n v="2"/>
    <n v="1988"/>
    <n v="0.27500000000000002"/>
    <n v="3008"/>
    <n v="237.7"/>
    <n v="715000"/>
    <n v="244.35"/>
    <n v="735000"/>
    <n v="6.6500000000000057"/>
    <n v="2.7976440891880547E-2"/>
    <x v="64"/>
    <x v="2386"/>
    <x v="97"/>
    <n v="10"/>
    <x v="28"/>
    <x v="10"/>
  </r>
  <r>
    <n v="3362"/>
    <n v="3787135"/>
    <x v="0"/>
    <s v="RN"/>
    <s v="12017 Portobella Dr"/>
    <x v="29"/>
    <n v="4"/>
    <n v="3"/>
    <n v="1"/>
    <n v="2"/>
    <n v="2"/>
    <n v="2001"/>
    <n v="0.31900000000000001"/>
    <n v="3571"/>
    <n v="238.03"/>
    <n v="850000"/>
    <n v="255.39"/>
    <n v="912000"/>
    <n v="17.359999999999985"/>
    <n v="7.2931983363441519E-2"/>
    <x v="623"/>
    <x v="2387"/>
    <x v="97"/>
    <n v="4"/>
    <x v="2"/>
    <x v="30"/>
  </r>
  <r>
    <n v="3363"/>
    <n v="3030929"/>
    <x v="0"/>
    <s v="LS"/>
    <s v="205 Mia Dr"/>
    <x v="11"/>
    <n v="5"/>
    <n v="4"/>
    <n v="0"/>
    <n v="4"/>
    <n v="2"/>
    <n v="2016"/>
    <n v="0.32300000000000001"/>
    <n v="3712"/>
    <n v="242.46"/>
    <n v="899999"/>
    <n v="247.84"/>
    <n v="920000"/>
    <n v="5.3799999999999955"/>
    <n v="2.2189227089004351E-2"/>
    <x v="943"/>
    <x v="2388"/>
    <x v="97"/>
    <n v="6"/>
    <x v="32"/>
    <x v="10"/>
  </r>
  <r>
    <n v="3364"/>
    <n v="8482510"/>
    <x v="0"/>
    <s v="SWE"/>
    <s v="11007 Watchful Fox Dr"/>
    <x v="9"/>
    <n v="3"/>
    <n v="2"/>
    <n v="0"/>
    <n v="2"/>
    <n v="1"/>
    <n v="1989"/>
    <n v="0.20300000000000001"/>
    <n v="1729"/>
    <n v="242.91"/>
    <n v="420000"/>
    <n v="280.51"/>
    <n v="485000"/>
    <n v="37.599999999999994"/>
    <n v="0.15478983985838374"/>
    <x v="192"/>
    <x v="2389"/>
    <x v="97"/>
    <n v="8"/>
    <x v="11"/>
    <x v="44"/>
  </r>
  <r>
    <n v="3365"/>
    <n v="2101310"/>
    <x v="0"/>
    <s v="N"/>
    <s v="14568 Robert I Walker Blvd"/>
    <x v="5"/>
    <n v="2"/>
    <n v="2"/>
    <n v="0"/>
    <n v="1"/>
    <n v="1"/>
    <n v="1984"/>
    <n v="9.7000000000000003E-2"/>
    <n v="1111"/>
    <n v="247.52"/>
    <n v="275000"/>
    <n v="324.02999999999997"/>
    <n v="360000"/>
    <n v="76.509999999999962"/>
    <n v="0.3091063348416288"/>
    <x v="109"/>
    <x v="2390"/>
    <x v="97"/>
    <n v="4"/>
    <x v="4"/>
    <x v="22"/>
  </r>
  <r>
    <n v="3366"/>
    <n v="2190757"/>
    <x v="0"/>
    <s v="10N"/>
    <s v="1411 Homespun Rd"/>
    <x v="31"/>
    <n v="4"/>
    <n v="2"/>
    <n v="1"/>
    <n v="2"/>
    <n v="2"/>
    <n v="2015"/>
    <n v="0.17899999999999999"/>
    <n v="2289"/>
    <n v="249.02"/>
    <n v="570000"/>
    <n v="266.49"/>
    <n v="610000"/>
    <n v="17.47"/>
    <n v="7.0155007629909241E-2"/>
    <x v="26"/>
    <x v="708"/>
    <x v="97"/>
    <n v="6"/>
    <x v="4"/>
    <x v="2"/>
  </r>
  <r>
    <n v="3367"/>
    <n v="7269471"/>
    <x v="0"/>
    <s v="N"/>
    <s v="2429 Equestrian Trl"/>
    <x v="6"/>
    <n v="3"/>
    <n v="2"/>
    <n v="0"/>
    <n v="2"/>
    <n v="1"/>
    <n v="1996"/>
    <n v="0.13300000000000001"/>
    <n v="1947"/>
    <n v="251.16"/>
    <n v="489000"/>
    <n v="243.97"/>
    <n v="475000"/>
    <n v="-7.1899999999999977"/>
    <n v="-2.8627169931517749E-2"/>
    <x v="150"/>
    <x v="2391"/>
    <x v="97"/>
    <n v="5"/>
    <x v="16"/>
    <x v="17"/>
  </r>
  <r>
    <n v="3368"/>
    <n v="4440898"/>
    <x v="0"/>
    <s v="CLS"/>
    <s v="10645 Royal Tara Cv"/>
    <x v="27"/>
    <n v="3"/>
    <n v="2"/>
    <n v="0"/>
    <n v="2"/>
    <n v="1"/>
    <n v="2009"/>
    <n v="0.129"/>
    <n v="1786"/>
    <n v="251.9"/>
    <n v="449900"/>
    <n v="307.95"/>
    <n v="550000"/>
    <n v="56.049999999999983"/>
    <n v="0.22250893211591893"/>
    <x v="470"/>
    <x v="2392"/>
    <x v="97"/>
    <n v="3"/>
    <x v="3"/>
    <x v="14"/>
  </r>
  <r>
    <n v="3369"/>
    <n v="5030083"/>
    <x v="0"/>
    <s v="CLS"/>
    <s v="10201 Cienega Cv"/>
    <x v="27"/>
    <n v="3"/>
    <n v="2"/>
    <n v="1"/>
    <n v="2"/>
    <n v="2"/>
    <n v="2017"/>
    <n v="8.5999999999999993E-2"/>
    <n v="2168"/>
    <n v="253.69"/>
    <n v="550000"/>
    <n v="295.2"/>
    <n v="640000"/>
    <n v="41.509999999999991"/>
    <n v="0.16362489652725765"/>
    <x v="152"/>
    <x v="1770"/>
    <x v="97"/>
    <n v="2"/>
    <x v="6"/>
    <x v="25"/>
  </r>
  <r>
    <n v="3370"/>
    <n v="6844128"/>
    <x v="0"/>
    <s v="1N"/>
    <s v="10202 Vaquero Trl"/>
    <x v="14"/>
    <n v="5"/>
    <n v="3"/>
    <n v="1"/>
    <n v="3"/>
    <n v="2"/>
    <n v="1993"/>
    <n v="0.247"/>
    <n v="3497"/>
    <n v="264.51"/>
    <n v="925000"/>
    <n v="314.56"/>
    <n v="1100000"/>
    <n v="50.050000000000011"/>
    <n v="0.18921779894900009"/>
    <x v="604"/>
    <x v="2393"/>
    <x v="97"/>
    <n v="5"/>
    <x v="4"/>
    <x v="75"/>
  </r>
  <r>
    <n v="3371"/>
    <n v="5422043"/>
    <x v="0"/>
    <s v="1N"/>
    <s v="11807 Three Oaks Trl"/>
    <x v="14"/>
    <n v="3"/>
    <n v="3"/>
    <n v="0"/>
    <n v="2"/>
    <n v="2"/>
    <n v="1975"/>
    <n v="0.30399999999999999"/>
    <n v="1774"/>
    <n v="267.76"/>
    <n v="475000"/>
    <n v="338.22"/>
    <n v="600000"/>
    <n v="70.460000000000036"/>
    <n v="0.2631461009859577"/>
    <x v="517"/>
    <x v="1763"/>
    <x v="97"/>
    <n v="3"/>
    <x v="3"/>
    <x v="68"/>
  </r>
  <r>
    <n v="3372"/>
    <n v="9690899"/>
    <x v="0"/>
    <s v="SWE"/>
    <s v="12600 Ondara Dr"/>
    <x v="13"/>
    <n v="4"/>
    <n v="3"/>
    <n v="1"/>
    <n v="2"/>
    <n v="2"/>
    <n v="2015"/>
    <n v="0.156"/>
    <n v="2920"/>
    <n v="273.63"/>
    <n v="799000"/>
    <n v="291.10000000000002"/>
    <n v="850000"/>
    <n v="17.470000000000027"/>
    <n v="6.3845338595914292E-2"/>
    <x v="210"/>
    <x v="37"/>
    <x v="97"/>
    <n v="4"/>
    <x v="4"/>
    <x v="15"/>
  </r>
  <r>
    <n v="3373"/>
    <n v="9750356"/>
    <x v="0"/>
    <s v="SWE"/>
    <s v="6716 Vicenza Dr"/>
    <x v="13"/>
    <n v="4"/>
    <n v="2"/>
    <n v="1"/>
    <n v="3"/>
    <n v="2"/>
    <n v="2017"/>
    <n v="0.154"/>
    <n v="2646"/>
    <n v="274"/>
    <n v="725000"/>
    <n v="325.02"/>
    <n v="860000"/>
    <n v="51.019999999999982"/>
    <n v="0.18620437956204372"/>
    <x v="309"/>
    <x v="2394"/>
    <x v="97"/>
    <n v="9"/>
    <x v="2"/>
    <x v="54"/>
  </r>
  <r>
    <n v="3374"/>
    <n v="9116728"/>
    <x v="0"/>
    <s v="SWW"/>
    <s v="5724 Gorham Glen Ln"/>
    <x v="13"/>
    <n v="4"/>
    <n v="3"/>
    <n v="0"/>
    <n v="2"/>
    <n v="2"/>
    <n v="1999"/>
    <n v="0.19"/>
    <n v="3094"/>
    <n v="274.73"/>
    <n v="850000"/>
    <n v="294.12"/>
    <n v="910000"/>
    <n v="19.389999999999986"/>
    <n v="7.0578386051759853E-2"/>
    <x v="74"/>
    <x v="308"/>
    <x v="97"/>
    <n v="7"/>
    <x v="11"/>
    <x v="30"/>
  </r>
  <r>
    <n v="3375"/>
    <n v="3703067"/>
    <x v="0"/>
    <s v="N"/>
    <s v="2204 Big Hollow Dr"/>
    <x v="5"/>
    <n v="2"/>
    <n v="2"/>
    <n v="0"/>
    <n v="1"/>
    <n v="1"/>
    <n v="1983"/>
    <n v="0.17100000000000001"/>
    <n v="1180"/>
    <n v="275.42"/>
    <n v="325000"/>
    <n v="300.85000000000002"/>
    <n v="355000"/>
    <n v="25.430000000000007"/>
    <n v="9.2331711567787397E-2"/>
    <x v="10"/>
    <x v="717"/>
    <x v="97"/>
    <n v="8"/>
    <x v="2"/>
    <x v="9"/>
  </r>
  <r>
    <n v="3376"/>
    <n v="1339611"/>
    <x v="0"/>
    <s v="SWE"/>
    <s v="6216 Antigo Ln"/>
    <x v="13"/>
    <n v="3"/>
    <n v="3"/>
    <n v="0"/>
    <n v="2"/>
    <n v="1"/>
    <n v="2013"/>
    <n v="0.20699999999999999"/>
    <n v="2405"/>
    <n v="278.58999999999997"/>
    <n v="670000"/>
    <n v="315.58999999999997"/>
    <n v="759000"/>
    <n v="37"/>
    <n v="0.13281165870993217"/>
    <x v="743"/>
    <x v="2395"/>
    <x v="97"/>
    <n v="3"/>
    <x v="3"/>
    <x v="25"/>
  </r>
  <r>
    <n v="3377"/>
    <n v="9627471"/>
    <x v="0"/>
    <s v="10S"/>
    <s v="8144 Tockington Way"/>
    <x v="9"/>
    <n v="3"/>
    <n v="2"/>
    <n v="0"/>
    <n v="1"/>
    <n v="1"/>
    <n v="1994"/>
    <n v="0.11899999999999999"/>
    <n v="1210"/>
    <n v="280.91000000000003"/>
    <n v="339900"/>
    <n v="301.64999999999998"/>
    <n v="365000"/>
    <n v="20.739999999999952"/>
    <n v="7.3831476273539393E-2"/>
    <x v="76"/>
    <x v="2396"/>
    <x v="97"/>
    <n v="2"/>
    <x v="6"/>
    <x v="19"/>
  </r>
  <r>
    <n v="3378"/>
    <n v="3970022"/>
    <x v="0"/>
    <s v="RN"/>
    <s v="7011 Mountain Trl"/>
    <x v="29"/>
    <n v="3"/>
    <n v="3"/>
    <n v="0"/>
    <n v="2"/>
    <s v="M"/>
    <n v="1987"/>
    <n v="0.97"/>
    <n v="2667"/>
    <n v="281.20999999999998"/>
    <n v="750000"/>
    <n v="348.71"/>
    <n v="930000"/>
    <n v="67.5"/>
    <n v="0.24003413818854238"/>
    <x v="677"/>
    <x v="1642"/>
    <x v="97"/>
    <n v="7"/>
    <x v="32"/>
    <x v="79"/>
  </r>
  <r>
    <n v="3379"/>
    <n v="8470642"/>
    <x v="0"/>
    <s v="SWW"/>
    <s v="6307 Needham Ln"/>
    <x v="13"/>
    <n v="4"/>
    <n v="3"/>
    <n v="0"/>
    <n v="2"/>
    <n v="1"/>
    <n v="1990"/>
    <n v="0.192"/>
    <n v="2391"/>
    <n v="282.31"/>
    <n v="675000"/>
    <n v="368.05"/>
    <n v="880000"/>
    <n v="85.740000000000009"/>
    <n v="0.30370868902978998"/>
    <x v="403"/>
    <x v="1775"/>
    <x v="97"/>
    <n v="4"/>
    <x v="4"/>
    <x v="57"/>
  </r>
  <r>
    <n v="3380"/>
    <n v="8888523"/>
    <x v="0"/>
    <s v="SWE"/>
    <s v="6705 Vitruvius Dr"/>
    <x v="13"/>
    <n v="4"/>
    <n v="3"/>
    <n v="1"/>
    <n v="2"/>
    <n v="2"/>
    <n v="2015"/>
    <n v="0.14599999999999999"/>
    <n v="2909"/>
    <n v="292.2"/>
    <n v="850000"/>
    <n v="309.38"/>
    <n v="900000"/>
    <n v="17.180000000000007"/>
    <n v="5.8795345653661901E-2"/>
    <x v="114"/>
    <x v="1556"/>
    <x v="97"/>
    <n v="0"/>
    <x v="1"/>
    <x v="15"/>
  </r>
  <r>
    <n v="3381"/>
    <n v="6641890"/>
    <x v="0"/>
    <s v="10S"/>
    <s v="3722 Kandy Dr"/>
    <x v="15"/>
    <n v="3"/>
    <n v="2"/>
    <n v="0"/>
    <n v="2"/>
    <n v="1"/>
    <n v="1980"/>
    <n v="0.152"/>
    <n v="1191"/>
    <n v="293.02999999999997"/>
    <n v="349000"/>
    <n v="363.14"/>
    <n v="432500"/>
    <n v="70.110000000000014"/>
    <n v="0.2392587789646112"/>
    <x v="616"/>
    <x v="2397"/>
    <x v="97"/>
    <n v="5"/>
    <x v="4"/>
    <x v="22"/>
  </r>
  <r>
    <n v="3382"/>
    <n v="4622339"/>
    <x v="0"/>
    <s v="RN"/>
    <s v="9904 Charthouse Cv"/>
    <x v="39"/>
    <n v="3"/>
    <n v="2"/>
    <n v="1"/>
    <n v="2"/>
    <n v="2"/>
    <n v="1996"/>
    <n v="0.29899999999999999"/>
    <n v="3144"/>
    <n v="302.16000000000003"/>
    <n v="950000"/>
    <n v="310.11"/>
    <n v="975000"/>
    <n v="7.9499999999999886"/>
    <n v="2.6310563939634591E-2"/>
    <x v="50"/>
    <x v="607"/>
    <x v="97"/>
    <n v="8"/>
    <x v="2"/>
    <x v="19"/>
  </r>
  <r>
    <n v="3383"/>
    <n v="2808351"/>
    <x v="0"/>
    <s v="N"/>
    <s v="12736 Council Bluff Dr"/>
    <x v="6"/>
    <n v="3"/>
    <n v="2"/>
    <n v="0"/>
    <n v="2"/>
    <n v="1"/>
    <n v="1997"/>
    <n v="0.17499999999999999"/>
    <n v="1626"/>
    <n v="304.43"/>
    <n v="495000"/>
    <n v="357.32"/>
    <n v="581000"/>
    <n v="52.889999999999986"/>
    <n v="0.17373452025096076"/>
    <x v="160"/>
    <x v="2398"/>
    <x v="97"/>
    <n v="6"/>
    <x v="32"/>
    <x v="22"/>
  </r>
  <r>
    <n v="3384"/>
    <n v="3413591"/>
    <x v="0"/>
    <s v="10S"/>
    <s v="8114 Cache Dr"/>
    <x v="15"/>
    <n v="3"/>
    <n v="2"/>
    <n v="0"/>
    <n v="2"/>
    <n v="2"/>
    <n v="1985"/>
    <n v="0.20300000000000001"/>
    <n v="1507"/>
    <n v="304.58"/>
    <n v="459000"/>
    <n v="345.06"/>
    <n v="520000"/>
    <n v="40.480000000000018"/>
    <n v="0.13290432727033955"/>
    <x v="453"/>
    <x v="2399"/>
    <x v="97"/>
    <n v="5"/>
    <x v="4"/>
    <x v="30"/>
  </r>
  <r>
    <n v="3385"/>
    <n v="9572676"/>
    <x v="0"/>
    <s v="10N"/>
    <s v="4903 Broken Bow Pass"/>
    <x v="31"/>
    <n v="3"/>
    <n v="2"/>
    <n v="0"/>
    <n v="2"/>
    <n v="1"/>
    <n v="1968"/>
    <n v="0.217"/>
    <n v="1511"/>
    <n v="311.05"/>
    <n v="470000"/>
    <n v="367.97"/>
    <n v="556000"/>
    <n v="56.920000000000016"/>
    <n v="0.18299308792798591"/>
    <x v="160"/>
    <x v="2400"/>
    <x v="97"/>
    <n v="5"/>
    <x v="16"/>
    <x v="22"/>
  </r>
  <r>
    <n v="3386"/>
    <n v="2025284"/>
    <x v="0"/>
    <s v="8W"/>
    <s v="2303 Bahama Rd"/>
    <x v="36"/>
    <n v="4"/>
    <n v="2"/>
    <n v="1"/>
    <n v="2"/>
    <n v="2"/>
    <n v="2000"/>
    <n v="0.30099999999999999"/>
    <n v="2815"/>
    <n v="312.61"/>
    <n v="880000"/>
    <n v="319.72000000000003"/>
    <n v="900000"/>
    <n v="7.1100000000000136"/>
    <n v="2.2743994114071891E-2"/>
    <x v="64"/>
    <x v="1541"/>
    <x v="97"/>
    <n v="5"/>
    <x v="16"/>
    <x v="10"/>
  </r>
  <r>
    <n v="3387"/>
    <n v="2845306"/>
    <x v="0"/>
    <s v="NW"/>
    <s v="12801 Arrowhead Pass"/>
    <x v="3"/>
    <n v="4"/>
    <n v="2"/>
    <n v="0"/>
    <n v="2"/>
    <n v="2"/>
    <n v="1975"/>
    <n v="0.26900000000000002"/>
    <n v="1752"/>
    <n v="313.93"/>
    <n v="550000"/>
    <n v="305.37"/>
    <n v="535000"/>
    <n v="-8.5600000000000023"/>
    <n v="-2.7267225177587368E-2"/>
    <x v="25"/>
    <x v="67"/>
    <x v="97"/>
    <n v="20"/>
    <x v="63"/>
    <x v="17"/>
  </r>
  <r>
    <n v="3388"/>
    <n v="3269539"/>
    <x v="0"/>
    <s v="HD"/>
    <s v="285 Smarty Jones Ave"/>
    <x v="7"/>
    <n v="4"/>
    <n v="3"/>
    <n v="0"/>
    <n v="3"/>
    <n v="1"/>
    <n v="2018"/>
    <n v="1.55"/>
    <n v="3339"/>
    <n v="314.45999999999998"/>
    <n v="1049995"/>
    <n v="314.47000000000003"/>
    <n v="1050000"/>
    <n v="1.0000000000047748E-2"/>
    <n v="3.180054696955972E-5"/>
    <x v="944"/>
    <x v="2401"/>
    <x v="97"/>
    <n v="3"/>
    <x v="3"/>
    <x v="1"/>
  </r>
  <r>
    <n v="3389"/>
    <n v="4915312"/>
    <x v="0"/>
    <s v="2N"/>
    <s v="1417 Elm Brook Dr N"/>
    <x v="19"/>
    <n v="3"/>
    <n v="2"/>
    <n v="1"/>
    <n v="2"/>
    <n v="2"/>
    <n v="1986"/>
    <n v="0.11799999999999999"/>
    <n v="1441"/>
    <n v="319.22000000000003"/>
    <n v="460000"/>
    <n v="340.04"/>
    <n v="490000"/>
    <n v="20.819999999999993"/>
    <n v="6.5221477351043139E-2"/>
    <x v="10"/>
    <x v="2402"/>
    <x v="97"/>
    <n v="4"/>
    <x v="4"/>
    <x v="9"/>
  </r>
  <r>
    <n v="3390"/>
    <n v="6363497"/>
    <x v="0"/>
    <n v="2"/>
    <s v="3004 W Terrace Dr"/>
    <x v="25"/>
    <n v="3"/>
    <n v="2"/>
    <n v="0"/>
    <n v="0"/>
    <n v="1"/>
    <n v="1959"/>
    <n v="0.22700000000000001"/>
    <n v="2144"/>
    <n v="320.89999999999998"/>
    <n v="688000"/>
    <n v="376.87"/>
    <n v="808000"/>
    <n v="55.970000000000027"/>
    <n v="0.17441570582736066"/>
    <x v="548"/>
    <x v="2403"/>
    <x v="97"/>
    <n v="5"/>
    <x v="16"/>
    <x v="65"/>
  </r>
  <r>
    <n v="3391"/>
    <n v="4896537"/>
    <x v="0"/>
    <s v="2N"/>
    <s v="11210 Ptarmigan Dr"/>
    <x v="19"/>
    <n v="3"/>
    <n v="2"/>
    <n v="0"/>
    <n v="2"/>
    <n v="1"/>
    <n v="1980"/>
    <n v="0.158"/>
    <n v="1510"/>
    <n v="330.46"/>
    <n v="499000"/>
    <n v="398.34"/>
    <n v="601500"/>
    <n v="67.88"/>
    <n v="0.2054106397143376"/>
    <x v="945"/>
    <x v="2404"/>
    <x v="97"/>
    <n v="4"/>
    <x v="4"/>
    <x v="67"/>
  </r>
  <r>
    <n v="3392"/>
    <n v="5496140"/>
    <x v="0"/>
    <n v="2"/>
    <s v="8528 Putnam Dr"/>
    <x v="25"/>
    <n v="3"/>
    <n v="1"/>
    <n v="0"/>
    <n v="1"/>
    <n v="1"/>
    <n v="1968"/>
    <n v="0.153"/>
    <n v="1440"/>
    <n v="343.75"/>
    <n v="495000"/>
    <n v="371.53"/>
    <n v="535000"/>
    <n v="27.779999999999973"/>
    <n v="8.0814545454545375E-2"/>
    <x v="26"/>
    <x v="2142"/>
    <x v="97"/>
    <n v="3"/>
    <x v="3"/>
    <x v="2"/>
  </r>
  <r>
    <n v="3393"/>
    <n v="8859949"/>
    <x v="0"/>
    <s v="RN"/>
    <s v="1716 Morning Moon Cir"/>
    <x v="29"/>
    <n v="4"/>
    <n v="3"/>
    <n v="0"/>
    <n v="3"/>
    <n v="1"/>
    <n v="2016"/>
    <n v="0.34399999999999997"/>
    <n v="3676"/>
    <n v="353.37"/>
    <n v="1299000"/>
    <n v="394.45"/>
    <n v="1450000"/>
    <n v="41.079999999999984"/>
    <n v="0.11625208704757049"/>
    <x v="662"/>
    <x v="2405"/>
    <x v="97"/>
    <n v="3"/>
    <x v="3"/>
    <x v="60"/>
  </r>
  <r>
    <n v="3394"/>
    <n v="1726221"/>
    <x v="0"/>
    <s v="SWW"/>
    <s v="5513 Honey Dew Ter"/>
    <x v="15"/>
    <n v="3"/>
    <n v="2"/>
    <n v="0"/>
    <n v="2"/>
    <n v="1"/>
    <n v="1981"/>
    <n v="0.19500000000000001"/>
    <n v="1596"/>
    <n v="363.35"/>
    <n v="579900"/>
    <n v="372.81"/>
    <n v="595000"/>
    <n v="9.4599999999999795"/>
    <n v="2.6035502958579825E-2"/>
    <x v="18"/>
    <x v="2406"/>
    <x v="97"/>
    <n v="5"/>
    <x v="4"/>
    <x v="8"/>
  </r>
  <r>
    <n v="3395"/>
    <n v="8917225"/>
    <x v="0"/>
    <s v="W"/>
    <s v="1701 Chalk Rock Cv"/>
    <x v="17"/>
    <n v="4"/>
    <n v="3"/>
    <n v="0"/>
    <n v="2"/>
    <n v="2"/>
    <n v="2007"/>
    <n v="0.25800000000000001"/>
    <n v="3436"/>
    <n v="371.07"/>
    <n v="1275000"/>
    <n v="377.91"/>
    <n v="1298500"/>
    <n v="6.8400000000000318"/>
    <n v="1.8433179723502391E-2"/>
    <x v="946"/>
    <x v="2407"/>
    <x v="97"/>
    <n v="7"/>
    <x v="32"/>
    <x v="19"/>
  </r>
  <r>
    <n v="3396"/>
    <n v="4269017"/>
    <x v="0"/>
    <s v="W"/>
    <s v="4000 Crystal Water Cv"/>
    <x v="17"/>
    <n v="3"/>
    <n v="2"/>
    <n v="0"/>
    <n v="2"/>
    <n v="1"/>
    <n v="1996"/>
    <n v="0.254"/>
    <n v="2049"/>
    <n v="387.99"/>
    <n v="795000"/>
    <n v="453.88"/>
    <n v="930000"/>
    <n v="65.889999999999986"/>
    <n v="0.1698239645351684"/>
    <x v="309"/>
    <x v="2408"/>
    <x v="97"/>
    <n v="3"/>
    <x v="3"/>
    <x v="54"/>
  </r>
  <r>
    <n v="3397"/>
    <n v="4323694"/>
    <x v="0"/>
    <s v="LS"/>
    <s v="4907 Mccormick Mountain Dr"/>
    <x v="16"/>
    <n v="3"/>
    <n v="2"/>
    <n v="1"/>
    <n v="9"/>
    <n v="2"/>
    <n v="2016"/>
    <n v="0.45800000000000002"/>
    <n v="2147"/>
    <n v="395.44"/>
    <n v="849000"/>
    <n v="426.18"/>
    <n v="915000"/>
    <n v="30.740000000000009"/>
    <n v="7.773619259558974E-2"/>
    <x v="459"/>
    <x v="2409"/>
    <x v="97"/>
    <n v="4"/>
    <x v="4"/>
    <x v="44"/>
  </r>
  <r>
    <n v="3398"/>
    <n v="2207859"/>
    <x v="0"/>
    <n v="5"/>
    <s v="1129 Lott Ave"/>
    <x v="21"/>
    <n v="3"/>
    <n v="2"/>
    <n v="1"/>
    <n v="2"/>
    <n v="2"/>
    <n v="2018"/>
    <n v="0.32400000000000001"/>
    <n v="2322"/>
    <n v="398.36"/>
    <n v="925000"/>
    <n v="387.6"/>
    <n v="900000"/>
    <n v="-10.759999999999991"/>
    <n v="-2.7010744050607466E-2"/>
    <x v="82"/>
    <x v="1394"/>
    <x v="97"/>
    <n v="15"/>
    <x v="10"/>
    <x v="33"/>
  </r>
  <r>
    <n v="3399"/>
    <n v="9489723"/>
    <x v="0"/>
    <n v="9"/>
    <s v="4606 Rivka Cv"/>
    <x v="33"/>
    <n v="3"/>
    <n v="2"/>
    <n v="0"/>
    <n v="2"/>
    <n v="1"/>
    <n v="1987"/>
    <n v="0.40699999999999997"/>
    <n v="1838"/>
    <n v="408.05"/>
    <n v="750000"/>
    <n v="448.04"/>
    <n v="823500"/>
    <n v="39.990000000000009"/>
    <n v="9.8002695748070107E-2"/>
    <x v="734"/>
    <x v="2410"/>
    <x v="97"/>
    <n v="4"/>
    <x v="4"/>
    <x v="23"/>
  </r>
  <r>
    <n v="3400"/>
    <n v="4222425"/>
    <x v="0"/>
    <s v="8W"/>
    <s v="10105 Vista Del Sol St"/>
    <x v="36"/>
    <n v="4"/>
    <n v="2"/>
    <n v="1"/>
    <n v="4"/>
    <n v="2"/>
    <n v="1985"/>
    <n v="1"/>
    <n v="3085"/>
    <n v="421.23"/>
    <n v="1299500"/>
    <n v="405.19"/>
    <n v="1250000"/>
    <n v="-16.04000000000002"/>
    <n v="-3.8078959238420862E-2"/>
    <x v="947"/>
    <x v="2411"/>
    <x v="97"/>
    <n v="62"/>
    <x v="134"/>
    <x v="18"/>
  </r>
  <r>
    <n v="3401"/>
    <n v="1724226"/>
    <x v="0"/>
    <n v="3"/>
    <s v="6203 Haney Dr"/>
    <x v="20"/>
    <n v="3"/>
    <n v="1"/>
    <n v="0"/>
    <n v="1"/>
    <n v="1"/>
    <n v="1958"/>
    <n v="0.156"/>
    <n v="959"/>
    <n v="425.44"/>
    <n v="408000"/>
    <n v="531.79999999999995"/>
    <n v="510000"/>
    <n v="106.35999999999996"/>
    <n v="0.24999999999999989"/>
    <x v="850"/>
    <x v="1769"/>
    <x v="97"/>
    <n v="2"/>
    <x v="6"/>
    <x v="14"/>
  </r>
  <r>
    <n v="3402"/>
    <n v="7418669"/>
    <x v="0"/>
    <s v="LS"/>
    <s v="401 Ringtail Stream Dr"/>
    <x v="11"/>
    <n v="3"/>
    <n v="3"/>
    <n v="0"/>
    <n v="2"/>
    <n v="1"/>
    <n v="2019"/>
    <n v="0.35199999999999998"/>
    <n v="2559"/>
    <n v="429.86"/>
    <n v="1100000"/>
    <n v="459.16"/>
    <n v="1175000"/>
    <n v="29.300000000000011"/>
    <n v="6.8161727073931075E-2"/>
    <x v="116"/>
    <x v="2412"/>
    <x v="97"/>
    <n v="2"/>
    <x v="6"/>
    <x v="23"/>
  </r>
  <r>
    <n v="3403"/>
    <n v="7381985"/>
    <x v="0"/>
    <n v="5"/>
    <s v="3601 Oak Springs Dr"/>
    <x v="21"/>
    <n v="2"/>
    <n v="2"/>
    <n v="2"/>
    <n v="0"/>
    <n v="1"/>
    <n v="2014"/>
    <n v="0.27"/>
    <n v="1991"/>
    <n v="452.03"/>
    <n v="900000"/>
    <n v="457.06"/>
    <n v="910000"/>
    <n v="5.0300000000000296"/>
    <n v="1.1127580027874322E-2"/>
    <x v="4"/>
    <x v="57"/>
    <x v="97"/>
    <n v="6"/>
    <x v="32"/>
    <x v="4"/>
  </r>
  <r>
    <n v="3404"/>
    <n v="2131104"/>
    <x v="0"/>
    <s v="W"/>
    <s v="10509 Superview Dr"/>
    <x v="30"/>
    <n v="4"/>
    <n v="3"/>
    <n v="2"/>
    <n v="2"/>
    <n v="2"/>
    <n v="2015"/>
    <n v="1.024"/>
    <n v="3280"/>
    <n v="457.01"/>
    <n v="1499000"/>
    <n v="396.34"/>
    <n v="1300000"/>
    <n v="-60.670000000000016"/>
    <n v="-0.13275420669131971"/>
    <x v="670"/>
    <x v="2413"/>
    <x v="97"/>
    <n v="12"/>
    <x v="10"/>
    <x v="84"/>
  </r>
  <r>
    <n v="3405"/>
    <n v="6123407"/>
    <x v="0"/>
    <n v="5"/>
    <s v="1144 Richardine Ave"/>
    <x v="21"/>
    <n v="3"/>
    <n v="2"/>
    <n v="0"/>
    <n v="0"/>
    <n v="1"/>
    <n v="1962"/>
    <n v="0.14000000000000001"/>
    <n v="1101"/>
    <n v="463.12"/>
    <n v="509900"/>
    <n v="467.76"/>
    <n v="515000"/>
    <n v="4.6399999999999864"/>
    <n v="1.0019001554672625E-2"/>
    <x v="40"/>
    <x v="2414"/>
    <x v="97"/>
    <n v="8"/>
    <x v="2"/>
    <x v="12"/>
  </r>
  <r>
    <n v="3406"/>
    <n v="7174791"/>
    <x v="0"/>
    <n v="2"/>
    <s v="8108 Ripplewood Dr"/>
    <x v="25"/>
    <n v="3"/>
    <n v="2"/>
    <n v="0"/>
    <n v="2"/>
    <n v="1"/>
    <n v="1966"/>
    <n v="0.19"/>
    <n v="1609"/>
    <n v="466.13"/>
    <n v="750000"/>
    <n v="518.96"/>
    <n v="835000"/>
    <n v="52.830000000000041"/>
    <n v="0.11333748096024723"/>
    <x v="109"/>
    <x v="2415"/>
    <x v="97"/>
    <n v="4"/>
    <x v="4"/>
    <x v="22"/>
  </r>
  <r>
    <n v="3407"/>
    <n v="5639169"/>
    <x v="0"/>
    <s v="10N"/>
    <s v="709 W St Elmo Rd #2"/>
    <x v="31"/>
    <n v="2"/>
    <n v="2"/>
    <n v="0"/>
    <n v="1"/>
    <n v="1"/>
    <n v="2021"/>
    <n v="8.4000000000000005E-2"/>
    <n v="1067"/>
    <n v="482.66"/>
    <n v="515000"/>
    <n v="571.70000000000005"/>
    <n v="610000"/>
    <n v="89.04000000000002"/>
    <n v="0.18447768615588617"/>
    <x v="687"/>
    <x v="2416"/>
    <x v="97"/>
    <n v="7"/>
    <x v="11"/>
    <x v="66"/>
  </r>
  <r>
    <n v="3408"/>
    <n v="7016719"/>
    <x v="0"/>
    <s v="8E"/>
    <s v="3111 Mistyglen Cir"/>
    <x v="23"/>
    <n v="4"/>
    <n v="2"/>
    <n v="1"/>
    <n v="2"/>
    <n v="2"/>
    <n v="1978"/>
    <n v="0.253"/>
    <n v="2416"/>
    <n v="496.69"/>
    <n v="1200000"/>
    <n v="589.82000000000005"/>
    <n v="1425000"/>
    <n v="93.130000000000052"/>
    <n v="0.18750125833014566"/>
    <x v="884"/>
    <x v="1411"/>
    <x v="97"/>
    <n v="4"/>
    <x v="4"/>
    <x v="94"/>
  </r>
  <r>
    <n v="3409"/>
    <n v="9577008"/>
    <x v="0"/>
    <n v="4"/>
    <s v="4414 Barrow Ave"/>
    <x v="22"/>
    <n v="3"/>
    <n v="3"/>
    <n v="0"/>
    <n v="0"/>
    <n v="1"/>
    <n v="1940"/>
    <n v="0.14199999999999999"/>
    <n v="1197"/>
    <n v="583.96"/>
    <n v="699000"/>
    <n v="601.5"/>
    <n v="720000"/>
    <n v="17.539999999999964"/>
    <n v="3.003630385642846E-2"/>
    <x v="19"/>
    <x v="2417"/>
    <x v="97"/>
    <n v="7"/>
    <x v="11"/>
    <x v="10"/>
  </r>
  <r>
    <n v="3410"/>
    <n v="8194658"/>
    <x v="0"/>
    <s v="8E"/>
    <s v="608 Brookhaven Trl"/>
    <x v="23"/>
    <n v="4"/>
    <n v="2"/>
    <n v="0"/>
    <n v="0"/>
    <n v="2"/>
    <n v="1974"/>
    <n v="0.33300000000000002"/>
    <n v="2268"/>
    <n v="815.7"/>
    <n v="1850000"/>
    <n v="859.79"/>
    <n v="1950000"/>
    <n v="44.089999999999918"/>
    <n v="5.405173470638705E-2"/>
    <x v="20"/>
    <x v="2418"/>
    <x v="97"/>
    <n v="5"/>
    <x v="16"/>
    <x v="14"/>
  </r>
  <r>
    <n v="3411"/>
    <n v="2493598"/>
    <x v="0"/>
    <s v="SC"/>
    <s v="5713 Silver Screen Dr"/>
    <x v="35"/>
    <n v="3"/>
    <n v="2"/>
    <n v="1"/>
    <n v="2"/>
    <n v="2"/>
    <n v="2007"/>
    <n v="0.11899999999999999"/>
    <n v="1820"/>
    <n v="164.83"/>
    <n v="299999"/>
    <n v="214.29"/>
    <n v="390000"/>
    <n v="49.45999999999998"/>
    <n v="0.30006673542437651"/>
    <x v="948"/>
    <x v="2419"/>
    <x v="98"/>
    <n v="4"/>
    <x v="4"/>
    <x v="25"/>
  </r>
  <r>
    <n v="3412"/>
    <n v="7116683"/>
    <x v="0"/>
    <s v="SC"/>
    <s v="7402 Acela Trl"/>
    <x v="8"/>
    <n v="3"/>
    <n v="2"/>
    <n v="1"/>
    <n v="2"/>
    <n v="2"/>
    <n v="2020"/>
    <n v="0.1"/>
    <n v="1942"/>
    <n v="168.3"/>
    <n v="326830"/>
    <n v="168.3"/>
    <n v="326830"/>
    <n v="0"/>
    <n v="0"/>
    <x v="1"/>
    <x v="1"/>
    <x v="98"/>
    <n v="0"/>
    <x v="1"/>
    <x v="1"/>
  </r>
  <r>
    <n v="3413"/>
    <n v="4472710"/>
    <x v="0"/>
    <s v="PF"/>
    <s v="12700 Danbrook Cv"/>
    <x v="10"/>
    <n v="4"/>
    <n v="2"/>
    <n v="0"/>
    <n v="0"/>
    <n v="1"/>
    <n v="2000"/>
    <n v="0.19700000000000001"/>
    <n v="2173"/>
    <n v="174.87"/>
    <n v="380000"/>
    <n v="220.89"/>
    <n v="480000"/>
    <n v="46.019999999999982"/>
    <n v="0.26316692400068609"/>
    <x v="20"/>
    <x v="1763"/>
    <x v="98"/>
    <n v="4"/>
    <x v="4"/>
    <x v="14"/>
  </r>
  <r>
    <n v="3414"/>
    <n v="3060749"/>
    <x v="0"/>
    <s v="SWE"/>
    <s v="621 Kingfisher Creek Dr"/>
    <x v="9"/>
    <n v="4"/>
    <n v="2"/>
    <n v="1"/>
    <n v="2"/>
    <n v="2"/>
    <n v="1993"/>
    <n v="0.17299999999999999"/>
    <n v="2248"/>
    <n v="175.67"/>
    <n v="394900"/>
    <n v="210.19"/>
    <n v="472500"/>
    <n v="34.52000000000001"/>
    <n v="0.19650481015540508"/>
    <x v="949"/>
    <x v="2420"/>
    <x v="98"/>
    <n v="3"/>
    <x v="6"/>
    <x v="5"/>
  </r>
  <r>
    <n v="3415"/>
    <n v="2486955"/>
    <x v="0"/>
    <s v="SC"/>
    <s v="7400 Acela Trl"/>
    <x v="8"/>
    <n v="3"/>
    <n v="2"/>
    <n v="1"/>
    <n v="2"/>
    <n v="2"/>
    <n v="2020"/>
    <n v="0.1"/>
    <n v="1771"/>
    <n v="179.82"/>
    <n v="318470"/>
    <n v="179.82"/>
    <n v="318470"/>
    <n v="0"/>
    <n v="0"/>
    <x v="1"/>
    <x v="1"/>
    <x v="98"/>
    <n v="0"/>
    <x v="1"/>
    <x v="1"/>
  </r>
  <r>
    <n v="3416"/>
    <n v="9256778"/>
    <x v="0"/>
    <s v="2N"/>
    <s v="309 Cedarbrook Ct"/>
    <x v="10"/>
    <n v="3"/>
    <n v="2"/>
    <n v="0"/>
    <n v="2"/>
    <n v="1"/>
    <n v="1969"/>
    <n v="0.28399999999999997"/>
    <n v="1632"/>
    <n v="183.82"/>
    <n v="300000"/>
    <n v="255.3"/>
    <n v="416650"/>
    <n v="71.480000000000018"/>
    <n v="0.38885866608638897"/>
    <x v="950"/>
    <x v="2421"/>
    <x v="98"/>
    <n v="4"/>
    <x v="4"/>
    <x v="49"/>
  </r>
  <r>
    <n v="3417"/>
    <n v="2370739"/>
    <x v="0"/>
    <s v="2N"/>
    <s v="11402 Hornsby St"/>
    <x v="10"/>
    <n v="3"/>
    <n v="2"/>
    <n v="0"/>
    <n v="2"/>
    <n v="1"/>
    <n v="1959"/>
    <n v="0.49199999999999999"/>
    <n v="1626"/>
    <n v="193.73"/>
    <n v="315000"/>
    <n v="249.08"/>
    <n v="405000"/>
    <n v="55.350000000000023"/>
    <n v="0.28570691168120593"/>
    <x v="152"/>
    <x v="1485"/>
    <x v="98"/>
    <n v="3"/>
    <x v="3"/>
    <x v="25"/>
  </r>
  <r>
    <n v="3418"/>
    <n v="5177944"/>
    <x v="0"/>
    <s v="3E"/>
    <s v="7501 Rio Pass"/>
    <x v="1"/>
    <n v="3"/>
    <n v="2"/>
    <n v="0"/>
    <n v="0"/>
    <n v="1"/>
    <n v="1979"/>
    <n v="0.20599999999999999"/>
    <n v="1431"/>
    <n v="202.65"/>
    <n v="289990"/>
    <n v="244.72"/>
    <n v="350200"/>
    <n v="42.069999999999993"/>
    <n v="0.20759930915371325"/>
    <x v="951"/>
    <x v="2422"/>
    <x v="98"/>
    <n v="3"/>
    <x v="3"/>
    <x v="30"/>
  </r>
  <r>
    <n v="3419"/>
    <n v="9519088"/>
    <x v="0"/>
    <s v="SC"/>
    <s v="8103 Chrysler Bnd"/>
    <x v="8"/>
    <n v="4"/>
    <n v="3"/>
    <n v="0"/>
    <n v="2"/>
    <n v="2"/>
    <n v="2020"/>
    <n v="0.29699999999999999"/>
    <n v="2660"/>
    <n v="210.53"/>
    <n v="560000"/>
    <n v="233.08"/>
    <n v="620000"/>
    <n v="22.550000000000011"/>
    <n v="0.10711062556405268"/>
    <x v="74"/>
    <x v="2423"/>
    <x v="98"/>
    <n v="6"/>
    <x v="16"/>
    <x v="30"/>
  </r>
  <r>
    <n v="3420"/>
    <n v="8948587"/>
    <x v="0"/>
    <s v="SWW"/>
    <s v="11605 GEORGIAN OAKS Dr"/>
    <x v="13"/>
    <n v="5"/>
    <n v="4"/>
    <n v="0"/>
    <n v="2"/>
    <n v="2"/>
    <n v="2003"/>
    <n v="0.22"/>
    <n v="3772"/>
    <n v="211.82"/>
    <n v="799000"/>
    <n v="255.19"/>
    <n v="962560"/>
    <n v="43.370000000000005"/>
    <n v="0.20474931545651973"/>
    <x v="952"/>
    <x v="2424"/>
    <x v="98"/>
    <n v="4"/>
    <x v="4"/>
    <x v="73"/>
  </r>
  <r>
    <n v="3421"/>
    <n v="3006478"/>
    <x v="0"/>
    <n v="11"/>
    <s v="5501 Sapote Ct"/>
    <x v="8"/>
    <n v="3"/>
    <n v="2"/>
    <n v="0"/>
    <n v="0"/>
    <n v="1"/>
    <n v="1975"/>
    <n v="0.2"/>
    <n v="1501"/>
    <n v="212.86"/>
    <n v="319500"/>
    <n v="283.14"/>
    <n v="425000"/>
    <n v="70.279999999999973"/>
    <n v="0.33017006483134442"/>
    <x v="680"/>
    <x v="2425"/>
    <x v="98"/>
    <n v="4"/>
    <x v="3"/>
    <x v="67"/>
  </r>
  <r>
    <n v="3422"/>
    <n v="7665676"/>
    <x v="0"/>
    <s v="LS"/>
    <s v="4400 Sharpshinned Hawk Cv"/>
    <x v="11"/>
    <n v="4"/>
    <n v="3"/>
    <n v="0"/>
    <n v="3"/>
    <n v="2"/>
    <n v="2004"/>
    <n v="0.51700000000000002"/>
    <n v="4080"/>
    <n v="214.46"/>
    <n v="875000"/>
    <n v="252.45"/>
    <n v="1030000"/>
    <n v="37.989999999999981"/>
    <n v="0.177142590692903"/>
    <x v="649"/>
    <x v="2426"/>
    <x v="98"/>
    <n v="4"/>
    <x v="4"/>
    <x v="16"/>
  </r>
  <r>
    <n v="3423"/>
    <n v="1605319"/>
    <x v="0"/>
    <s v="SWW"/>
    <s v="8113 Doe Meadow Dr"/>
    <x v="15"/>
    <n v="5"/>
    <n v="2"/>
    <n v="1"/>
    <n v="2"/>
    <n v="2"/>
    <n v="1992"/>
    <n v="0.16700000000000001"/>
    <n v="2765"/>
    <n v="217"/>
    <n v="599999"/>
    <n v="225.86"/>
    <n v="624500"/>
    <n v="8.8600000000000136"/>
    <n v="4.0829493087557664E-2"/>
    <x v="953"/>
    <x v="2427"/>
    <x v="98"/>
    <n v="5"/>
    <x v="16"/>
    <x v="19"/>
  </r>
  <r>
    <n v="3424"/>
    <n v="6067530"/>
    <x v="0"/>
    <s v="RRW"/>
    <s v="16404 Pocono Dr"/>
    <x v="27"/>
    <n v="4"/>
    <n v="2"/>
    <n v="0"/>
    <n v="2"/>
    <n v="1"/>
    <n v="1990"/>
    <n v="0.223"/>
    <n v="2561"/>
    <n v="224.48"/>
    <n v="574900"/>
    <n v="224.48"/>
    <n v="574900"/>
    <n v="0"/>
    <n v="0"/>
    <x v="1"/>
    <x v="1"/>
    <x v="98"/>
    <n v="25"/>
    <x v="8"/>
    <x v="1"/>
  </r>
  <r>
    <n v="3425"/>
    <n v="6970594"/>
    <x v="0"/>
    <s v="10S"/>
    <s v="1403 Tetbury Ln"/>
    <x v="9"/>
    <n v="3"/>
    <n v="2"/>
    <n v="0"/>
    <n v="2"/>
    <n v="1"/>
    <n v="1995"/>
    <n v="0.157"/>
    <n v="1663"/>
    <n v="225.5"/>
    <n v="375000"/>
    <n v="275.17"/>
    <n v="457600"/>
    <n v="49.670000000000016"/>
    <n v="0.22026607538802667"/>
    <x v="954"/>
    <x v="2428"/>
    <x v="98"/>
    <n v="3"/>
    <x v="3"/>
    <x v="22"/>
  </r>
  <r>
    <n v="3426"/>
    <n v="5452203"/>
    <x v="0"/>
    <s v="LS"/>
    <s v="16016 Zagros Way"/>
    <x v="11"/>
    <n v="4"/>
    <n v="3"/>
    <n v="0"/>
    <n v="2"/>
    <n v="2"/>
    <n v="2010"/>
    <n v="0.20899999999999999"/>
    <n v="3000"/>
    <n v="233.33"/>
    <n v="700000"/>
    <n v="270"/>
    <n v="810000"/>
    <n v="36.669999999999987"/>
    <n v="0.15715938799125695"/>
    <x v="558"/>
    <x v="2429"/>
    <x v="98"/>
    <n v="4"/>
    <x v="4"/>
    <x v="63"/>
  </r>
  <r>
    <n v="3427"/>
    <n v="2589069"/>
    <x v="0"/>
    <s v="HD"/>
    <s v="618 Emma Loop"/>
    <x v="7"/>
    <n v="4"/>
    <n v="3"/>
    <n v="1"/>
    <n v="4"/>
    <n v="2"/>
    <n v="2014"/>
    <n v="0.34"/>
    <n v="3441"/>
    <n v="241.05"/>
    <n v="829444"/>
    <n v="245.57"/>
    <n v="845000"/>
    <n v="4.5199999999999818"/>
    <n v="1.8751296411532802E-2"/>
    <x v="955"/>
    <x v="2430"/>
    <x v="98"/>
    <n v="3"/>
    <x v="3"/>
    <x v="8"/>
  </r>
  <r>
    <n v="3428"/>
    <n v="9292141"/>
    <x v="0"/>
    <s v="NW"/>
    <s v="9201 Brigadoon Cv"/>
    <x v="18"/>
    <n v="6"/>
    <n v="3"/>
    <n v="1"/>
    <n v="2"/>
    <n v="2"/>
    <n v="1985"/>
    <n v="0.22"/>
    <n v="3142"/>
    <n v="246.66"/>
    <n v="775000"/>
    <n v="278.49"/>
    <n v="875000"/>
    <n v="31.830000000000013"/>
    <n v="0.12904402821697888"/>
    <x v="20"/>
    <x v="1321"/>
    <x v="98"/>
    <n v="4"/>
    <x v="3"/>
    <x v="14"/>
  </r>
  <r>
    <n v="3429"/>
    <n v="7968872"/>
    <x v="0"/>
    <s v="LS"/>
    <s v="15101 Eagles Ct"/>
    <x v="16"/>
    <n v="4"/>
    <n v="3"/>
    <n v="0"/>
    <n v="2"/>
    <n v="2"/>
    <n v="2017"/>
    <n v="0.27500000000000002"/>
    <n v="2493"/>
    <n v="250.7"/>
    <n v="625000"/>
    <n v="310.87"/>
    <n v="775000"/>
    <n v="60.170000000000016"/>
    <n v="0.24000797766254495"/>
    <x v="411"/>
    <x v="1642"/>
    <x v="98"/>
    <n v="3"/>
    <x v="3"/>
    <x v="60"/>
  </r>
  <r>
    <n v="3430"/>
    <n v="5239046"/>
    <x v="0"/>
    <s v="10S"/>
    <s v="4803 Counts Cv"/>
    <x v="15"/>
    <n v="3"/>
    <n v="2"/>
    <n v="0"/>
    <n v="2"/>
    <n v="1"/>
    <n v="1993"/>
    <n v="0"/>
    <n v="1804"/>
    <n v="263.3"/>
    <n v="475000"/>
    <n v="263.3"/>
    <n v="475000"/>
    <n v="0"/>
    <n v="0"/>
    <x v="1"/>
    <x v="1"/>
    <x v="98"/>
    <n v="6"/>
    <x v="16"/>
    <x v="1"/>
  </r>
  <r>
    <n v="3431"/>
    <n v="4504391"/>
    <x v="0"/>
    <s v="2N"/>
    <s v="1407 Monica St"/>
    <x v="19"/>
    <n v="3"/>
    <n v="2"/>
    <n v="0"/>
    <n v="2"/>
    <n v="1"/>
    <n v="1982"/>
    <n v="0.2"/>
    <n v="1632"/>
    <n v="269"/>
    <n v="439000"/>
    <n v="291.67"/>
    <n v="476000"/>
    <n v="22.670000000000016"/>
    <n v="8.4275092936803034E-2"/>
    <x v="147"/>
    <x v="2431"/>
    <x v="98"/>
    <n v="3"/>
    <x v="3"/>
    <x v="20"/>
  </r>
  <r>
    <n v="3432"/>
    <n v="3608273"/>
    <x v="0"/>
    <s v="LS"/>
    <s v="14911 Longbranch Dr"/>
    <x v="16"/>
    <n v="3"/>
    <n v="2"/>
    <n v="0"/>
    <n v="2"/>
    <n v="1"/>
    <n v="2005"/>
    <n v="0.217"/>
    <n v="1669"/>
    <n v="269.56"/>
    <n v="449900"/>
    <n v="294.79000000000002"/>
    <n v="492000"/>
    <n v="25.230000000000018"/>
    <n v="9.3596972844635765E-2"/>
    <x v="956"/>
    <x v="2432"/>
    <x v="98"/>
    <n v="5"/>
    <x v="16"/>
    <x v="2"/>
  </r>
  <r>
    <n v="3433"/>
    <n v="1168077"/>
    <x v="0"/>
    <s v="3E"/>
    <s v="9013 Elfen Cv"/>
    <x v="1"/>
    <n v="3"/>
    <n v="2"/>
    <n v="0"/>
    <n v="2"/>
    <n v="1"/>
    <n v="2009"/>
    <n v="0.20599999999999999"/>
    <n v="1203"/>
    <n v="270.16000000000003"/>
    <n v="325000"/>
    <n v="344.97"/>
    <n v="415000"/>
    <n v="74.81"/>
    <n v="0.27690997927154276"/>
    <x v="152"/>
    <x v="1631"/>
    <x v="98"/>
    <n v="5"/>
    <x v="4"/>
    <x v="25"/>
  </r>
  <r>
    <n v="3434"/>
    <n v="2084303"/>
    <x v="0"/>
    <s v="LS"/>
    <s v="107 Pine Barrens Ct"/>
    <x v="11"/>
    <n v="5"/>
    <n v="4"/>
    <n v="1"/>
    <n v="3"/>
    <n v="2"/>
    <n v="2014"/>
    <n v="0.438"/>
    <n v="4918"/>
    <n v="274.5"/>
    <n v="1350000"/>
    <n v="278.57"/>
    <n v="1370000"/>
    <n v="4.0699999999999932"/>
    <n v="1.4826958105646606E-2"/>
    <x v="64"/>
    <x v="1744"/>
    <x v="98"/>
    <n v="68"/>
    <x v="49"/>
    <x v="10"/>
  </r>
  <r>
    <n v="3435"/>
    <n v="5158371"/>
    <x v="0"/>
    <s v="NW"/>
    <s v="12806 Modena Trl"/>
    <x v="3"/>
    <n v="3"/>
    <n v="2"/>
    <n v="1"/>
    <n v="0"/>
    <n v="2"/>
    <n v="1986"/>
    <n v="0.10199999999999999"/>
    <n v="1265"/>
    <n v="284.58"/>
    <n v="359999"/>
    <n v="343.87"/>
    <n v="435000"/>
    <n v="59.29000000000002"/>
    <n v="0.20834211820929097"/>
    <x v="564"/>
    <x v="2433"/>
    <x v="98"/>
    <n v="7"/>
    <x v="32"/>
    <x v="23"/>
  </r>
  <r>
    <n v="3436"/>
    <n v="2228418"/>
    <x v="0"/>
    <s v="10S"/>
    <s v="7107 Lunar Dr"/>
    <x v="31"/>
    <n v="3"/>
    <n v="2"/>
    <n v="0"/>
    <n v="2"/>
    <n v="1"/>
    <n v="1981"/>
    <n v="0.216"/>
    <n v="1356"/>
    <n v="294.25"/>
    <n v="399000"/>
    <n v="385.34"/>
    <n v="522522"/>
    <n v="91.089999999999975"/>
    <n v="0.30956669498725564"/>
    <x v="957"/>
    <x v="2434"/>
    <x v="98"/>
    <n v="3"/>
    <x v="3"/>
    <x v="68"/>
  </r>
  <r>
    <n v="3437"/>
    <n v="7673553"/>
    <x v="0"/>
    <s v="10S"/>
    <s v="921 Wessex Way"/>
    <x v="9"/>
    <n v="3"/>
    <n v="2"/>
    <n v="0"/>
    <n v="2"/>
    <n v="1"/>
    <n v="1984"/>
    <n v="0.13300000000000001"/>
    <n v="1305"/>
    <n v="295.02"/>
    <n v="385000"/>
    <n v="375.48"/>
    <n v="490000"/>
    <n v="80.460000000000036"/>
    <n v="0.27272727272727287"/>
    <x v="562"/>
    <x v="1818"/>
    <x v="98"/>
    <n v="4"/>
    <x v="4"/>
    <x v="67"/>
  </r>
  <r>
    <n v="3438"/>
    <n v="9050768"/>
    <x v="0"/>
    <s v="NW"/>
    <s v="10908 Tall Oak Trl"/>
    <x v="18"/>
    <n v="3"/>
    <n v="2"/>
    <n v="0"/>
    <n v="2"/>
    <n v="1"/>
    <n v="1980"/>
    <n v="0.04"/>
    <n v="1734"/>
    <n v="305.58999999999997"/>
    <n v="529900"/>
    <n v="334.49"/>
    <n v="580000"/>
    <n v="28.900000000000034"/>
    <n v="9.4571157433162203E-2"/>
    <x v="307"/>
    <x v="2435"/>
    <x v="98"/>
    <n v="7"/>
    <x v="11"/>
    <x v="15"/>
  </r>
  <r>
    <n v="3439"/>
    <n v="5160492"/>
    <x v="0"/>
    <s v="10S"/>
    <s v="8101 Los Ranchos Dr"/>
    <x v="15"/>
    <n v="3"/>
    <n v="2"/>
    <n v="1"/>
    <n v="2"/>
    <n v="2"/>
    <n v="1985"/>
    <n v="0.13900000000000001"/>
    <n v="1498"/>
    <n v="317.08999999999997"/>
    <n v="475000"/>
    <n v="367.24"/>
    <n v="550124"/>
    <n v="50.150000000000034"/>
    <n v="0.15815699012898557"/>
    <x v="958"/>
    <x v="2436"/>
    <x v="98"/>
    <n v="5"/>
    <x v="16"/>
    <x v="23"/>
  </r>
  <r>
    <n v="3440"/>
    <n v="2495210"/>
    <x v="0"/>
    <s v="NW"/>
    <s v="9304 Evening Primrose Path"/>
    <x v="18"/>
    <n v="4"/>
    <n v="3"/>
    <n v="0"/>
    <n v="3"/>
    <n v="2"/>
    <n v="2000"/>
    <n v="0.63"/>
    <n v="3168"/>
    <n v="347.22"/>
    <n v="1100000"/>
    <n v="441.92"/>
    <n v="1400000"/>
    <n v="94.699999999999989"/>
    <n v="0.27273774552157126"/>
    <x v="681"/>
    <x v="1818"/>
    <x v="98"/>
    <n v="2"/>
    <x v="6"/>
    <x v="85"/>
  </r>
  <r>
    <n v="3441"/>
    <n v="4062421"/>
    <x v="0"/>
    <n v="2"/>
    <s v="1906 Joy Ln"/>
    <x v="25"/>
    <n v="3"/>
    <n v="2"/>
    <n v="0"/>
    <n v="1"/>
    <n v="1"/>
    <n v="1968"/>
    <n v="0.159"/>
    <n v="1064"/>
    <n v="385.34"/>
    <n v="410000"/>
    <n v="517.86"/>
    <n v="551000"/>
    <n v="132.52000000000004"/>
    <n v="0.34390408470441702"/>
    <x v="685"/>
    <x v="2437"/>
    <x v="98"/>
    <n v="1"/>
    <x v="5"/>
    <x v="70"/>
  </r>
  <r>
    <n v="3442"/>
    <n v="1950840"/>
    <x v="0"/>
    <n v="5"/>
    <s v="1904 E 11th St"/>
    <x v="24"/>
    <n v="3"/>
    <n v="2"/>
    <n v="0"/>
    <n v="0"/>
    <n v="1"/>
    <n v="1915"/>
    <n v="0.126"/>
    <n v="1553"/>
    <n v="418.48"/>
    <n v="649900"/>
    <n v="531.39"/>
    <n v="825250"/>
    <n v="112.90999999999997"/>
    <n v="0.2698097878034792"/>
    <x v="959"/>
    <x v="2438"/>
    <x v="98"/>
    <n v="4"/>
    <x v="4"/>
    <x v="75"/>
  </r>
  <r>
    <n v="3443"/>
    <n v="4211653"/>
    <x v="0"/>
    <n v="5"/>
    <s v="3703 Thompson St"/>
    <x v="24"/>
    <n v="3"/>
    <n v="2"/>
    <n v="0"/>
    <n v="0"/>
    <n v="1"/>
    <n v="1949"/>
    <n v="0.122"/>
    <n v="1260"/>
    <n v="436.43"/>
    <n v="549900"/>
    <n v="583.33000000000004"/>
    <n v="735000"/>
    <n v="146.90000000000003"/>
    <n v="0.33659464289805935"/>
    <x v="960"/>
    <x v="2439"/>
    <x v="98"/>
    <n v="4"/>
    <x v="4"/>
    <x v="88"/>
  </r>
  <r>
    <n v="3444"/>
    <n v="4371408"/>
    <x v="0"/>
    <s v="1A"/>
    <s v="8700 Mountainwood Cir"/>
    <x v="14"/>
    <n v="5"/>
    <n v="2"/>
    <n v="1"/>
    <n v="2"/>
    <n v="2"/>
    <n v="1965"/>
    <n v="0.28599999999999998"/>
    <n v="2749"/>
    <n v="436.52"/>
    <n v="1200000"/>
    <n v="529.28"/>
    <n v="1455000"/>
    <n v="92.759999999999991"/>
    <n v="0.21249885457710985"/>
    <x v="961"/>
    <x v="2440"/>
    <x v="98"/>
    <n v="5"/>
    <x v="4"/>
    <x v="81"/>
  </r>
  <r>
    <n v="3445"/>
    <n v="2216215"/>
    <x v="0"/>
    <n v="2"/>
    <s v="1902 Cullen Ave #1"/>
    <x v="25"/>
    <n v="3"/>
    <n v="3"/>
    <n v="0"/>
    <n v="1"/>
    <n v="2"/>
    <n v="2021"/>
    <n v="0.20699999999999999"/>
    <n v="1789"/>
    <n v="447.18"/>
    <n v="800000"/>
    <n v="517.04999999999995"/>
    <n v="925000"/>
    <n v="69.869999999999948"/>
    <n v="0.15624580705756058"/>
    <x v="517"/>
    <x v="1777"/>
    <x v="98"/>
    <n v="5"/>
    <x v="4"/>
    <x v="68"/>
  </r>
  <r>
    <n v="3446"/>
    <n v="9776195"/>
    <x v="0"/>
    <n v="6"/>
    <s v="1208 Travis Heights Blvd"/>
    <x v="26"/>
    <n v="3"/>
    <n v="2"/>
    <n v="0"/>
    <n v="2"/>
    <n v="1"/>
    <n v="1952"/>
    <n v="0.16"/>
    <n v="1598"/>
    <n v="750.94"/>
    <n v="1199999"/>
    <n v="625.16"/>
    <n v="999000"/>
    <n v="-125.78000000000009"/>
    <n v="-0.16749673742243065"/>
    <x v="962"/>
    <x v="2441"/>
    <x v="98"/>
    <n v="24"/>
    <x v="84"/>
    <x v="84"/>
  </r>
  <r>
    <n v="3447"/>
    <n v="9927245"/>
    <x v="0"/>
    <n v="3"/>
    <s v="1905 Patton Ln"/>
    <x v="20"/>
    <n v="5"/>
    <n v="4"/>
    <n v="0"/>
    <n v="0"/>
    <n v="2"/>
    <n v="1975"/>
    <n v="0.16600000000000001"/>
    <n v="3948"/>
    <n v="114.36"/>
    <n v="451500"/>
    <n v="115.69"/>
    <n v="456741"/>
    <n v="1.3299999999999983"/>
    <n v="1.1629940538649863E-2"/>
    <x v="963"/>
    <x v="2442"/>
    <x v="99"/>
    <n v="6"/>
    <x v="32"/>
    <x v="12"/>
  </r>
  <r>
    <n v="3448"/>
    <n v="5458285"/>
    <x v="0"/>
    <s v="3E"/>
    <s v="6400 Diamondleaf Bnd"/>
    <x v="1"/>
    <n v="4"/>
    <n v="3"/>
    <n v="0"/>
    <n v="2"/>
    <n v="2"/>
    <n v="2021"/>
    <n v="0.15"/>
    <n v="2292"/>
    <n v="133.94"/>
    <n v="306990"/>
    <n v="133.88"/>
    <n v="306850"/>
    <n v="-6.0000000000002274E-2"/>
    <n v="-4.4796177392864174E-4"/>
    <x v="964"/>
    <x v="2443"/>
    <x v="99"/>
    <n v="0"/>
    <x v="1"/>
    <x v="1"/>
  </r>
  <r>
    <n v="3449"/>
    <n v="8260550"/>
    <x v="0"/>
    <s v="2N"/>
    <s v="301 Provines Dr"/>
    <x v="10"/>
    <n v="5"/>
    <n v="2"/>
    <n v="1"/>
    <n v="0"/>
    <n v="2"/>
    <n v="1988"/>
    <n v="0.221"/>
    <n v="2852"/>
    <n v="140.22"/>
    <n v="399900"/>
    <n v="133.24"/>
    <n v="380000"/>
    <n v="-6.9799999999999898"/>
    <n v="-4.9778918841819925E-2"/>
    <x v="133"/>
    <x v="579"/>
    <x v="99"/>
    <n v="8"/>
    <x v="2"/>
    <x v="11"/>
  </r>
  <r>
    <n v="3450"/>
    <n v="4515319"/>
    <x v="0"/>
    <s v="PF"/>
    <s v="5640 Brougham Way"/>
    <x v="28"/>
    <n v="4"/>
    <n v="3"/>
    <n v="0"/>
    <n v="1"/>
    <n v="2"/>
    <n v="2006"/>
    <n v="0.114"/>
    <n v="2088"/>
    <n v="141.28"/>
    <n v="295000"/>
    <n v="172.41"/>
    <n v="360000"/>
    <n v="31.129999999999995"/>
    <n v="0.22034258210645524"/>
    <x v="192"/>
    <x v="1572"/>
    <x v="99"/>
    <n v="7"/>
    <x v="11"/>
    <x v="44"/>
  </r>
  <r>
    <n v="3451"/>
    <n v="3648927"/>
    <x v="0"/>
    <s v="SC"/>
    <s v="8716 Panadero Dr"/>
    <x v="35"/>
    <n v="3"/>
    <n v="2"/>
    <n v="1"/>
    <n v="2"/>
    <n v="2"/>
    <n v="2011"/>
    <n v="0.14299999999999999"/>
    <n v="2790"/>
    <n v="143.37"/>
    <n v="400000"/>
    <n v="154.12"/>
    <n v="430000"/>
    <n v="10.75"/>
    <n v="7.4980818860291551E-2"/>
    <x v="10"/>
    <x v="75"/>
    <x v="99"/>
    <n v="4"/>
    <x v="4"/>
    <x v="9"/>
  </r>
  <r>
    <n v="3452"/>
    <n v="5132134"/>
    <x v="0"/>
    <s v="NE"/>
    <s v="11600 Connaught Cove"/>
    <x v="28"/>
    <n v="4"/>
    <n v="2"/>
    <n v="1"/>
    <n v="2"/>
    <n v="2"/>
    <n v="2021"/>
    <n v="0.14000000000000001"/>
    <n v="2160"/>
    <n v="144.68"/>
    <n v="312504"/>
    <n v="144.68"/>
    <n v="312504"/>
    <n v="0"/>
    <n v="0"/>
    <x v="1"/>
    <x v="1"/>
    <x v="99"/>
    <n v="306"/>
    <x v="211"/>
    <x v="1"/>
  </r>
  <r>
    <n v="3453"/>
    <n v="4511114"/>
    <x v="0"/>
    <s v="NE"/>
    <s v="12220 Innes View Rd"/>
    <x v="28"/>
    <n v="4"/>
    <n v="2"/>
    <n v="1"/>
    <n v="2"/>
    <n v="2"/>
    <n v="2002"/>
    <n v="0.152"/>
    <n v="2277"/>
    <n v="146.68"/>
    <n v="334000"/>
    <n v="164.69"/>
    <n v="375000"/>
    <n v="18.009999999999991"/>
    <n v="0.1227842923370602"/>
    <x v="100"/>
    <x v="2444"/>
    <x v="99"/>
    <n v="4"/>
    <x v="4"/>
    <x v="2"/>
  </r>
  <r>
    <n v="3454"/>
    <n v="1713685"/>
    <x v="0"/>
    <s v="SC"/>
    <s v="7314 Acela Trl"/>
    <x v="8"/>
    <n v="3"/>
    <n v="2"/>
    <n v="1"/>
    <n v="2"/>
    <n v="2"/>
    <n v="2020"/>
    <n v="0.1"/>
    <n v="1942"/>
    <n v="172.14"/>
    <n v="334300"/>
    <n v="172.91"/>
    <n v="335800"/>
    <n v="0.77000000000001023"/>
    <n v="4.4731032880214374E-3"/>
    <x v="16"/>
    <x v="2445"/>
    <x v="99"/>
    <n v="0"/>
    <x v="1"/>
    <x v="1"/>
  </r>
  <r>
    <n v="3455"/>
    <n v="1002731"/>
    <x v="0"/>
    <s v="3E"/>
    <s v="15109 Upland Willow Rd"/>
    <x v="1"/>
    <n v="3"/>
    <n v="2"/>
    <n v="0"/>
    <n v="2"/>
    <n v="1"/>
    <n v="2021"/>
    <n v="0"/>
    <n v="1574"/>
    <n v="178.52"/>
    <n v="280990"/>
    <n v="178.52"/>
    <n v="280990"/>
    <n v="0"/>
    <n v="0"/>
    <x v="1"/>
    <x v="1"/>
    <x v="99"/>
    <n v="2"/>
    <x v="6"/>
    <x v="1"/>
  </r>
  <r>
    <n v="3456"/>
    <n v="1024036"/>
    <x v="0"/>
    <n v="11"/>
    <s v="7608 Peccary Dr"/>
    <x v="8"/>
    <n v="5"/>
    <n v="3"/>
    <n v="0"/>
    <n v="2"/>
    <n v="2"/>
    <n v="2016"/>
    <n v="0.13200000000000001"/>
    <n v="2505"/>
    <n v="183.23"/>
    <n v="459000"/>
    <n v="195.61"/>
    <n v="490000"/>
    <n v="12.380000000000024"/>
    <n v="6.756535501828316E-2"/>
    <x v="172"/>
    <x v="2446"/>
    <x v="99"/>
    <n v="14"/>
    <x v="27"/>
    <x v="9"/>
  </r>
  <r>
    <n v="3457"/>
    <n v="7271171"/>
    <x v="0"/>
    <s v="SC"/>
    <s v="7608 Marl Ct"/>
    <x v="35"/>
    <n v="3"/>
    <n v="2"/>
    <n v="0"/>
    <n v="2"/>
    <n v="1"/>
    <n v="2001"/>
    <n v="0.154"/>
    <n v="1578"/>
    <n v="183.78"/>
    <n v="290000"/>
    <n v="238.28"/>
    <n v="376000"/>
    <n v="54.5"/>
    <n v="0.29655022309282836"/>
    <x v="160"/>
    <x v="2447"/>
    <x v="99"/>
    <n v="2"/>
    <x v="6"/>
    <x v="22"/>
  </r>
  <r>
    <n v="3458"/>
    <n v="5635460"/>
    <x v="0"/>
    <s v="RRW"/>
    <s v="15613 Poynette Pl"/>
    <x v="27"/>
    <n v="4"/>
    <n v="2"/>
    <n v="1"/>
    <n v="2"/>
    <n v="2"/>
    <n v="1994"/>
    <n v="0.152"/>
    <n v="2061"/>
    <n v="186.8"/>
    <n v="385000"/>
    <n v="228.04"/>
    <n v="470000"/>
    <n v="41.239999999999981"/>
    <n v="0.22077087794432537"/>
    <x v="109"/>
    <x v="2125"/>
    <x v="99"/>
    <n v="2"/>
    <x v="6"/>
    <x v="22"/>
  </r>
  <r>
    <n v="3459"/>
    <n v="1504472"/>
    <x v="0"/>
    <s v="SC"/>
    <s v="5705 Little Theater Bnd"/>
    <x v="35"/>
    <n v="4"/>
    <n v="2"/>
    <n v="1"/>
    <n v="2"/>
    <n v="2"/>
    <n v="2015"/>
    <n v="0.158"/>
    <n v="1875"/>
    <n v="200"/>
    <n v="375000"/>
    <n v="249.6"/>
    <n v="468000"/>
    <n v="49.599999999999994"/>
    <n v="0.24799999999999997"/>
    <x v="716"/>
    <x v="2448"/>
    <x v="99"/>
    <n v="3"/>
    <x v="3"/>
    <x v="66"/>
  </r>
  <r>
    <n v="3460"/>
    <n v="5816619"/>
    <x v="0"/>
    <s v="NW"/>
    <s v="13005 Debarr Dr"/>
    <x v="3"/>
    <n v="4"/>
    <n v="2"/>
    <n v="1"/>
    <n v="2"/>
    <n v="2"/>
    <n v="1986"/>
    <n v="0.14199999999999999"/>
    <n v="2406"/>
    <n v="207.81"/>
    <n v="500000"/>
    <n v="239.46"/>
    <n v="576143"/>
    <n v="31.650000000000006"/>
    <n v="0.1523025840912372"/>
    <x v="965"/>
    <x v="2449"/>
    <x v="99"/>
    <n v="3"/>
    <x v="3"/>
    <x v="23"/>
  </r>
  <r>
    <n v="3461"/>
    <n v="9727396"/>
    <x v="0"/>
    <s v="N"/>
    <s v="3709 Bratton Heights Dr"/>
    <x v="5"/>
    <n v="3"/>
    <n v="2"/>
    <n v="1"/>
    <n v="2"/>
    <n v="2"/>
    <n v="1998"/>
    <n v="0.114"/>
    <n v="1945"/>
    <n v="215.94"/>
    <n v="420000"/>
    <n v="267.35000000000002"/>
    <n v="520000"/>
    <n v="51.410000000000025"/>
    <n v="0.23807539131240171"/>
    <x v="20"/>
    <x v="1079"/>
    <x v="99"/>
    <n v="3"/>
    <x v="3"/>
    <x v="14"/>
  </r>
  <r>
    <n v="3462"/>
    <n v="4732738"/>
    <x v="0"/>
    <s v="LS"/>
    <s v="14613 Spillman Ranch Loop"/>
    <x v="11"/>
    <n v="4"/>
    <n v="4"/>
    <n v="0"/>
    <n v="3"/>
    <n v="2"/>
    <n v="2003"/>
    <n v="0.25900000000000001"/>
    <n v="3805"/>
    <n v="223.13"/>
    <n v="849000"/>
    <n v="223.39"/>
    <n v="850000"/>
    <n v="0.25999999999999091"/>
    <n v="1.1652399946219284E-3"/>
    <x v="96"/>
    <x v="2450"/>
    <x v="99"/>
    <n v="0"/>
    <x v="1"/>
    <x v="1"/>
  </r>
  <r>
    <n v="3463"/>
    <n v="3679440"/>
    <x v="0"/>
    <n v="11"/>
    <s v="4714 Cypress Bnd"/>
    <x v="8"/>
    <n v="4"/>
    <n v="2"/>
    <n v="0"/>
    <n v="0"/>
    <n v="1"/>
    <n v="1984"/>
    <n v="0.13700000000000001"/>
    <n v="1366"/>
    <n v="248.17"/>
    <n v="339000"/>
    <n v="270.86"/>
    <n v="370000"/>
    <n v="22.690000000000026"/>
    <n v="9.1429262199298977E-2"/>
    <x v="172"/>
    <x v="507"/>
    <x v="99"/>
    <n v="6"/>
    <x v="32"/>
    <x v="9"/>
  </r>
  <r>
    <n v="3464"/>
    <n v="8656350"/>
    <x v="0"/>
    <s v="HD"/>
    <s v="676 Catalina Ln"/>
    <x v="7"/>
    <n v="3"/>
    <n v="2"/>
    <n v="0"/>
    <n v="2"/>
    <n v="1"/>
    <n v="2017"/>
    <n v="0.192"/>
    <n v="2367"/>
    <n v="251.37"/>
    <n v="595000"/>
    <n v="270.38"/>
    <n v="640000"/>
    <n v="19.009999999999991"/>
    <n v="7.562557186617333E-2"/>
    <x v="8"/>
    <x v="2451"/>
    <x v="99"/>
    <n v="5"/>
    <x v="16"/>
    <x v="7"/>
  </r>
  <r>
    <n v="3465"/>
    <n v="1560686"/>
    <x v="0"/>
    <s v="NW"/>
    <s v="12604 Brightside St"/>
    <x v="3"/>
    <n v="3"/>
    <n v="2"/>
    <n v="0"/>
    <n v="2"/>
    <n v="1"/>
    <n v="1975"/>
    <n v="0.35499999999999998"/>
    <n v="1323"/>
    <n v="253.21"/>
    <n v="335000"/>
    <n v="323.43"/>
    <n v="427893"/>
    <n v="70.22"/>
    <n v="0.27731922119979463"/>
    <x v="966"/>
    <x v="2452"/>
    <x v="99"/>
    <n v="4"/>
    <x v="4"/>
    <x v="66"/>
  </r>
  <r>
    <n v="3466"/>
    <n v="6765527"/>
    <x v="0"/>
    <s v="RN"/>
    <s v="10804 Rush Rd #1"/>
    <x v="29"/>
    <n v="4"/>
    <n v="3"/>
    <n v="0"/>
    <n v="2"/>
    <n v="2"/>
    <n v="2014"/>
    <n v="0.3"/>
    <n v="2860"/>
    <n v="253.5"/>
    <n v="725000"/>
    <n v="279.72000000000003"/>
    <n v="800000"/>
    <n v="26.220000000000027"/>
    <n v="0.103431952662722"/>
    <x v="116"/>
    <x v="159"/>
    <x v="99"/>
    <n v="3"/>
    <x v="3"/>
    <x v="23"/>
  </r>
  <r>
    <n v="3467"/>
    <n v="4185745"/>
    <x v="0"/>
    <s v="SWE"/>
    <s v="4523 Chesney Ridge Dr"/>
    <x v="15"/>
    <n v="3"/>
    <n v="2"/>
    <n v="0"/>
    <n v="2"/>
    <n v="1"/>
    <n v="1999"/>
    <n v="0.20699999999999999"/>
    <n v="2046"/>
    <n v="258.55"/>
    <n v="529000"/>
    <n v="317.45"/>
    <n v="649500"/>
    <n v="58.899999999999977"/>
    <n v="0.22780893444208072"/>
    <x v="967"/>
    <x v="2453"/>
    <x v="99"/>
    <n v="3"/>
    <x v="3"/>
    <x v="65"/>
  </r>
  <r>
    <n v="3468"/>
    <n v="5273905"/>
    <x v="0"/>
    <s v="SC"/>
    <s v="10108 Crescendo Ln"/>
    <x v="35"/>
    <n v="3"/>
    <n v="2"/>
    <n v="0"/>
    <n v="2"/>
    <n v="1"/>
    <n v="2016"/>
    <n v="0.155"/>
    <n v="1255"/>
    <n v="258.88"/>
    <n v="324900"/>
    <n v="298.8"/>
    <n v="375000"/>
    <n v="39.920000000000016"/>
    <n v="0.15420271940667496"/>
    <x v="307"/>
    <x v="2454"/>
    <x v="99"/>
    <n v="3"/>
    <x v="3"/>
    <x v="15"/>
  </r>
  <r>
    <n v="3469"/>
    <n v="2183303"/>
    <x v="0"/>
    <s v="SWE"/>
    <s v="900 Angleton Cv"/>
    <x v="9"/>
    <n v="3"/>
    <n v="2"/>
    <n v="0"/>
    <n v="2"/>
    <n v="1"/>
    <n v="1989"/>
    <n v="0.13700000000000001"/>
    <n v="1351"/>
    <n v="259.07"/>
    <n v="350000"/>
    <n v="365.06"/>
    <n v="493200"/>
    <n v="105.99000000000001"/>
    <n v="0.4091172270042846"/>
    <x v="968"/>
    <x v="2455"/>
    <x v="99"/>
    <n v="4"/>
    <x v="4"/>
    <x v="50"/>
  </r>
  <r>
    <n v="3470"/>
    <n v="6540135"/>
    <x v="0"/>
    <s v="SWW"/>
    <s v="5415 Austral Loop"/>
    <x v="13"/>
    <n v="4"/>
    <n v="3"/>
    <n v="1"/>
    <n v="2"/>
    <n v="2"/>
    <n v="1997"/>
    <n v="0.23"/>
    <n v="3708"/>
    <n v="264.29000000000002"/>
    <n v="979999"/>
    <n v="327.67"/>
    <n v="1215000"/>
    <n v="63.379999999999995"/>
    <n v="0.23981232736766428"/>
    <x v="969"/>
    <x v="2456"/>
    <x v="99"/>
    <n v="4"/>
    <x v="4"/>
    <x v="107"/>
  </r>
  <r>
    <n v="3471"/>
    <n v="9937731"/>
    <x v="0"/>
    <s v="2N"/>
    <s v="1107 N Bend Dr"/>
    <x v="19"/>
    <n v="3"/>
    <n v="2"/>
    <n v="1"/>
    <n v="2"/>
    <n v="1"/>
    <n v="2009"/>
    <n v="0.25800000000000001"/>
    <n v="2191"/>
    <n v="273.85000000000002"/>
    <n v="599999"/>
    <n v="300.77999999999997"/>
    <n v="659000"/>
    <n v="26.92999999999995"/>
    <n v="9.8338506481650351E-2"/>
    <x v="970"/>
    <x v="2457"/>
    <x v="99"/>
    <n v="5"/>
    <x v="4"/>
    <x v="30"/>
  </r>
  <r>
    <n v="3472"/>
    <n v="1187540"/>
    <x v="0"/>
    <s v="NW"/>
    <s v="12314 Double Tree Ln"/>
    <x v="18"/>
    <n v="3"/>
    <n v="2"/>
    <n v="0"/>
    <n v="2"/>
    <n v="1"/>
    <n v="1975"/>
    <n v="0.158"/>
    <n v="1427"/>
    <n v="280.31"/>
    <n v="399999"/>
    <n v="311.83999999999997"/>
    <n v="445000"/>
    <n v="31.529999999999973"/>
    <n v="0.1124826085405443"/>
    <x v="557"/>
    <x v="2458"/>
    <x v="99"/>
    <n v="3"/>
    <x v="3"/>
    <x v="7"/>
  </r>
  <r>
    <n v="3473"/>
    <n v="4833739"/>
    <x v="0"/>
    <s v="1N"/>
    <s v="7910 Goldenrod Cv"/>
    <x v="18"/>
    <n v="4"/>
    <n v="2"/>
    <n v="1"/>
    <n v="2"/>
    <n v="2"/>
    <n v="1993"/>
    <n v="0.47599999999999998"/>
    <n v="2752"/>
    <n v="281.61"/>
    <n v="775000"/>
    <n v="347.02"/>
    <n v="955000"/>
    <n v="65.409999999999968"/>
    <n v="0.23227158126486974"/>
    <x v="677"/>
    <x v="2459"/>
    <x v="99"/>
    <n v="5"/>
    <x v="16"/>
    <x v="79"/>
  </r>
  <r>
    <n v="3474"/>
    <n v="1509881"/>
    <x v="0"/>
    <s v="8W"/>
    <s v="2400 Padina Dr"/>
    <x v="36"/>
    <n v="5"/>
    <n v="5"/>
    <n v="1"/>
    <n v="3"/>
    <n v="2"/>
    <n v="2006"/>
    <n v="1"/>
    <n v="5241"/>
    <n v="284.3"/>
    <n v="1490000"/>
    <n v="337.72"/>
    <n v="1770000"/>
    <n v="53.420000000000016"/>
    <n v="0.1879001055223356"/>
    <x v="971"/>
    <x v="2460"/>
    <x v="99"/>
    <n v="5"/>
    <x v="4"/>
    <x v="112"/>
  </r>
  <r>
    <n v="3475"/>
    <n v="7348466"/>
    <x v="0"/>
    <s v="2N"/>
    <s v="12402 Tomanet Trl"/>
    <x v="19"/>
    <n v="3"/>
    <n v="2"/>
    <n v="0"/>
    <n v="2"/>
    <n v="1"/>
    <n v="1972"/>
    <n v="0.27800000000000002"/>
    <n v="1324"/>
    <n v="286.25"/>
    <n v="379000"/>
    <n v="366.84"/>
    <n v="485700"/>
    <n v="80.589999999999975"/>
    <n v="0.28153711790393005"/>
    <x v="972"/>
    <x v="2461"/>
    <x v="99"/>
    <n v="5"/>
    <x v="16"/>
    <x v="67"/>
  </r>
  <r>
    <n v="3476"/>
    <n v="9621520"/>
    <x v="0"/>
    <s v="1B"/>
    <s v="2413 Enfield Rd"/>
    <x v="37"/>
    <n v="6"/>
    <n v="5"/>
    <n v="1"/>
    <n v="2"/>
    <n v="3"/>
    <n v="2005"/>
    <n v="0.435"/>
    <n v="6885"/>
    <n v="290.49"/>
    <n v="2000000"/>
    <n v="290.49"/>
    <n v="2000000"/>
    <n v="0"/>
    <n v="0"/>
    <x v="1"/>
    <x v="1"/>
    <x v="99"/>
    <n v="111"/>
    <x v="118"/>
    <x v="1"/>
  </r>
  <r>
    <n v="3477"/>
    <n v="2703216"/>
    <x v="0"/>
    <n v="3"/>
    <s v="7502 Barcelona Dr"/>
    <x v="12"/>
    <n v="3"/>
    <n v="2"/>
    <n v="0"/>
    <n v="2"/>
    <n v="1"/>
    <n v="1969"/>
    <n v="0.24"/>
    <n v="1626"/>
    <n v="306.89"/>
    <n v="499000"/>
    <n v="330.91"/>
    <n v="538055"/>
    <n v="24.020000000000039"/>
    <n v="7.8269086643422858E-2"/>
    <x v="973"/>
    <x v="2462"/>
    <x v="99"/>
    <n v="5"/>
    <x v="4"/>
    <x v="2"/>
  </r>
  <r>
    <n v="3478"/>
    <n v="3074573"/>
    <x v="0"/>
    <s v="SWE"/>
    <s v="10503 N Platt River Dr"/>
    <x v="9"/>
    <n v="3"/>
    <n v="2"/>
    <n v="0"/>
    <n v="2"/>
    <n v="1"/>
    <n v="1987"/>
    <n v="0.11600000000000001"/>
    <n v="1228"/>
    <n v="325.73"/>
    <n v="400000"/>
    <n v="392.92"/>
    <n v="482500"/>
    <n v="67.19"/>
    <n v="0.20627513584870905"/>
    <x v="874"/>
    <x v="1242"/>
    <x v="99"/>
    <n v="4"/>
    <x v="4"/>
    <x v="22"/>
  </r>
  <r>
    <n v="3479"/>
    <n v="4813212"/>
    <x v="0"/>
    <s v="2N"/>
    <s v="9706 Plover Dr"/>
    <x v="10"/>
    <n v="3"/>
    <n v="2"/>
    <n v="0"/>
    <n v="1"/>
    <n v="1"/>
    <n v="1971"/>
    <n v="0.16300000000000001"/>
    <n v="994"/>
    <n v="331.89"/>
    <n v="329900"/>
    <n v="381.29"/>
    <n v="379000"/>
    <n v="49.400000000000034"/>
    <n v="0.14884449667058375"/>
    <x v="974"/>
    <x v="2463"/>
    <x v="99"/>
    <n v="4"/>
    <x v="4"/>
    <x v="15"/>
  </r>
  <r>
    <n v="3480"/>
    <n v="2353073"/>
    <x v="0"/>
    <s v="1A"/>
    <s v="4304 Wildridge Cir"/>
    <x v="14"/>
    <n v="3"/>
    <n v="2"/>
    <n v="0"/>
    <n v="2"/>
    <n v="1"/>
    <n v="1972"/>
    <n v="0.23100000000000001"/>
    <n v="1643"/>
    <n v="395.62"/>
    <n v="650000"/>
    <n v="395.62"/>
    <n v="650000"/>
    <n v="0"/>
    <n v="0"/>
    <x v="1"/>
    <x v="1"/>
    <x v="99"/>
    <n v="6"/>
    <x v="32"/>
    <x v="1"/>
  </r>
  <r>
    <n v="3481"/>
    <n v="5959184"/>
    <x v="0"/>
    <s v="8W"/>
    <s v="11506 Lake Stone Dr"/>
    <x v="11"/>
    <n v="5"/>
    <n v="4"/>
    <n v="1"/>
    <n v="3"/>
    <n v="2"/>
    <n v="2017"/>
    <n v="0.40699999999999997"/>
    <n v="3991"/>
    <n v="425.71"/>
    <n v="1699000"/>
    <n v="425.96"/>
    <n v="1700000"/>
    <n v="0.25"/>
    <n v="5.8725423410302792E-4"/>
    <x v="96"/>
    <x v="2464"/>
    <x v="99"/>
    <n v="4"/>
    <x v="3"/>
    <x v="1"/>
  </r>
  <r>
    <n v="3482"/>
    <n v="8552695"/>
    <x v="0"/>
    <s v="8W"/>
    <s v="2514 De Soto Dr"/>
    <x v="36"/>
    <n v="3"/>
    <n v="2"/>
    <n v="1"/>
    <n v="3"/>
    <n v="1"/>
    <n v="2006"/>
    <n v="0.39500000000000002"/>
    <n v="1907"/>
    <n v="471.68"/>
    <n v="899500"/>
    <n v="471.68"/>
    <n v="899500"/>
    <n v="0"/>
    <n v="0"/>
    <x v="1"/>
    <x v="1"/>
    <x v="99"/>
    <n v="27"/>
    <x v="123"/>
    <x v="1"/>
  </r>
  <r>
    <n v="3483"/>
    <n v="9439827"/>
    <x v="0"/>
    <n v="7"/>
    <s v="2119 Barton Hills Dr"/>
    <x v="26"/>
    <n v="3"/>
    <n v="2"/>
    <n v="0"/>
    <n v="2"/>
    <n v="1"/>
    <n v="1960"/>
    <n v="0.29599999999999999"/>
    <n v="2147"/>
    <n v="512.34"/>
    <n v="1099999"/>
    <n v="558.91999999999996"/>
    <n v="1200000"/>
    <n v="46.579999999999927"/>
    <n v="9.0916188468594922E-2"/>
    <x v="542"/>
    <x v="2465"/>
    <x v="99"/>
    <n v="0"/>
    <x v="1"/>
    <x v="14"/>
  </r>
  <r>
    <n v="3484"/>
    <n v="5635307"/>
    <x v="0"/>
    <n v="2"/>
    <s v="7608 Shoal Creek Blvd"/>
    <x v="25"/>
    <n v="3"/>
    <n v="2"/>
    <n v="0"/>
    <n v="2"/>
    <n v="1"/>
    <n v="1965"/>
    <n v="0.22700000000000001"/>
    <n v="1396"/>
    <n v="519.34"/>
    <n v="725000"/>
    <n v="608.88"/>
    <n v="850000"/>
    <n v="89.539999999999964"/>
    <n v="0.17241113721261594"/>
    <x v="517"/>
    <x v="1819"/>
    <x v="99"/>
    <n v="4"/>
    <x v="3"/>
    <x v="68"/>
  </r>
  <r>
    <n v="3485"/>
    <n v="4110010"/>
    <x v="0"/>
    <n v="5"/>
    <s v="1607 Walnut Ave"/>
    <x v="24"/>
    <n v="3"/>
    <n v="2"/>
    <n v="0"/>
    <n v="0"/>
    <n v="1"/>
    <n v="1927"/>
    <n v="0.14199999999999999"/>
    <n v="1309"/>
    <n v="534.76"/>
    <n v="700000"/>
    <n v="748.66"/>
    <n v="980000"/>
    <n v="213.89999999999998"/>
    <n v="0.39999252000897595"/>
    <x v="971"/>
    <x v="2466"/>
    <x v="99"/>
    <n v="1"/>
    <x v="5"/>
    <x v="112"/>
  </r>
  <r>
    <n v="3486"/>
    <n v="7076232"/>
    <x v="0"/>
    <s v="1B"/>
    <s v="2612 Bridle Path"/>
    <x v="37"/>
    <n v="3"/>
    <n v="3"/>
    <n v="0"/>
    <n v="0"/>
    <n v="1"/>
    <n v="1940"/>
    <n v="0.28199999999999997"/>
    <n v="2121"/>
    <n v="601.13"/>
    <n v="1275000"/>
    <n v="643.55999999999995"/>
    <n v="1365000"/>
    <n v="42.42999999999995"/>
    <n v="7.0583733967694087E-2"/>
    <x v="152"/>
    <x v="308"/>
    <x v="99"/>
    <n v="7"/>
    <x v="32"/>
    <x v="25"/>
  </r>
  <r>
    <n v="3487"/>
    <n v="2274921"/>
    <x v="0"/>
    <s v="SC"/>
    <s v="7404 Acela Trl"/>
    <x v="8"/>
    <n v="3"/>
    <n v="2"/>
    <n v="1"/>
    <n v="2"/>
    <n v="2"/>
    <n v="2020"/>
    <n v="0.1"/>
    <n v="2047"/>
    <n v="163.59"/>
    <n v="334870"/>
    <n v="163.59"/>
    <n v="334870"/>
    <n v="0"/>
    <n v="0"/>
    <x v="1"/>
    <x v="1"/>
    <x v="100"/>
    <n v="0"/>
    <x v="1"/>
    <x v="1"/>
  </r>
  <r>
    <n v="3488"/>
    <n v="5992276"/>
    <x v="0"/>
    <s v="1N"/>
    <s v="8112 Vailview Cv"/>
    <x v="18"/>
    <n v="6"/>
    <n v="3"/>
    <n v="1"/>
    <n v="3"/>
    <n v="2"/>
    <n v="1998"/>
    <n v="0.311"/>
    <n v="4496"/>
    <n v="216.86"/>
    <n v="975000"/>
    <n v="244.66"/>
    <n v="1100000"/>
    <n v="27.799999999999983"/>
    <n v="0.1281933044360416"/>
    <x v="517"/>
    <x v="2467"/>
    <x v="100"/>
    <n v="6"/>
    <x v="16"/>
    <x v="68"/>
  </r>
  <r>
    <n v="3489"/>
    <n v="9358918"/>
    <x v="0"/>
    <s v="NE"/>
    <s v="2032 Nestlewood Dr"/>
    <x v="28"/>
    <n v="3"/>
    <n v="2"/>
    <n v="0"/>
    <n v="2"/>
    <n v="1"/>
    <n v="2013"/>
    <n v="0.106"/>
    <n v="1360"/>
    <n v="224.26"/>
    <n v="305000"/>
    <n v="276.47000000000003"/>
    <n v="376000"/>
    <n v="52.210000000000036"/>
    <n v="0.23281013109783305"/>
    <x v="250"/>
    <x v="2468"/>
    <x v="100"/>
    <n v="4"/>
    <x v="4"/>
    <x v="21"/>
  </r>
  <r>
    <n v="3490"/>
    <n v="7074265"/>
    <x v="0"/>
    <s v="SWW"/>
    <s v="9520 Colebrook St"/>
    <x v="15"/>
    <n v="5"/>
    <n v="3"/>
    <n v="0"/>
    <n v="3"/>
    <n v="2"/>
    <n v="2003"/>
    <n v="0.19700000000000001"/>
    <n v="3636"/>
    <n v="226.9"/>
    <n v="825000"/>
    <n v="248.9"/>
    <n v="905000"/>
    <n v="22"/>
    <n v="9.6959012780960779E-2"/>
    <x v="181"/>
    <x v="2469"/>
    <x v="100"/>
    <n v="4"/>
    <x v="4"/>
    <x v="5"/>
  </r>
  <r>
    <n v="3491"/>
    <n v="9539273"/>
    <x v="0"/>
    <s v="LS"/>
    <s v="16809 Broomweed Cv"/>
    <x v="11"/>
    <n v="5"/>
    <n v="4"/>
    <n v="2"/>
    <n v="3"/>
    <n v="2"/>
    <n v="2014"/>
    <n v="0.38200000000000001"/>
    <n v="5022"/>
    <n v="236.96"/>
    <n v="1190000"/>
    <n v="276.38"/>
    <n v="1388000"/>
    <n v="39.419999999999987"/>
    <n v="0.16635719108710326"/>
    <x v="975"/>
    <x v="2470"/>
    <x v="100"/>
    <n v="3"/>
    <x v="3"/>
    <x v="82"/>
  </r>
  <r>
    <n v="3492"/>
    <n v="4115940"/>
    <x v="0"/>
    <s v="10S"/>
    <s v="8208 Alcorn Cir"/>
    <x v="9"/>
    <n v="3"/>
    <n v="2"/>
    <n v="0"/>
    <n v="0"/>
    <n v="1"/>
    <n v="1977"/>
    <n v="0.27200000000000002"/>
    <n v="1579"/>
    <n v="246.99"/>
    <n v="390000"/>
    <n v="256.49"/>
    <n v="405000"/>
    <n v="9.5"/>
    <n v="3.8463095671889547E-2"/>
    <x v="31"/>
    <x v="574"/>
    <x v="100"/>
    <n v="6"/>
    <x v="32"/>
    <x v="8"/>
  </r>
  <r>
    <n v="3493"/>
    <n v="4520907"/>
    <x v="0"/>
    <s v="LS"/>
    <s v="6508 Llano Stage Trl"/>
    <x v="11"/>
    <n v="4"/>
    <n v="2"/>
    <n v="1"/>
    <n v="2"/>
    <n v="2"/>
    <n v="2017"/>
    <n v="0.124"/>
    <n v="2445"/>
    <n v="259.70999999999998"/>
    <n v="635000"/>
    <n v="294.89"/>
    <n v="721000"/>
    <n v="35.180000000000007"/>
    <n v="0.13545878094798047"/>
    <x v="160"/>
    <x v="2471"/>
    <x v="100"/>
    <n v="3"/>
    <x v="3"/>
    <x v="22"/>
  </r>
  <r>
    <n v="3494"/>
    <n v="8856108"/>
    <x v="0"/>
    <s v="NW"/>
    <s v="9420 Jenaro Ct"/>
    <x v="2"/>
    <n v="4"/>
    <n v="2"/>
    <n v="1"/>
    <n v="2"/>
    <n v="2"/>
    <n v="2001"/>
    <n v="0.16200000000000001"/>
    <n v="2669"/>
    <n v="260.39999999999998"/>
    <n v="695000"/>
    <n v="300.67"/>
    <n v="802500"/>
    <n v="40.270000000000039"/>
    <n v="0.15464669738863304"/>
    <x v="976"/>
    <x v="2472"/>
    <x v="100"/>
    <n v="2"/>
    <x v="6"/>
    <x v="63"/>
  </r>
  <r>
    <n v="3495"/>
    <n v="7459445"/>
    <x v="0"/>
    <s v="HD"/>
    <s v="262 Cistern Way"/>
    <x v="7"/>
    <n v="4"/>
    <n v="3"/>
    <n v="0"/>
    <n v="3"/>
    <n v="1"/>
    <n v="2021"/>
    <n v="0.27"/>
    <n v="2354"/>
    <n v="264.97000000000003"/>
    <n v="623739"/>
    <n v="264.97000000000003"/>
    <n v="623739"/>
    <n v="0"/>
    <n v="0"/>
    <x v="1"/>
    <x v="1"/>
    <x v="100"/>
    <n v="2"/>
    <x v="6"/>
    <x v="1"/>
  </r>
  <r>
    <n v="3496"/>
    <n v="9164299"/>
    <x v="0"/>
    <s v="NW"/>
    <s v="10059 Woodland Village Dr"/>
    <x v="18"/>
    <n v="4"/>
    <n v="3"/>
    <n v="0"/>
    <n v="0"/>
    <n v="1"/>
    <n v="1975"/>
    <n v="0.16700000000000001"/>
    <n v="2010"/>
    <n v="273.63"/>
    <n v="550000"/>
    <n v="273.63"/>
    <n v="550000"/>
    <n v="0"/>
    <n v="0"/>
    <x v="1"/>
    <x v="1"/>
    <x v="100"/>
    <n v="34"/>
    <x v="43"/>
    <x v="1"/>
  </r>
  <r>
    <n v="3497"/>
    <n v="2291931"/>
    <x v="0"/>
    <s v="W"/>
    <s v="7102 Stone Ledge Cir"/>
    <x v="30"/>
    <n v="3"/>
    <n v="2"/>
    <n v="0"/>
    <n v="2"/>
    <n v="1"/>
    <n v="1973"/>
    <n v="0.33800000000000002"/>
    <n v="1492"/>
    <n v="278.14999999999998"/>
    <n v="415000"/>
    <n v="318.36"/>
    <n v="475000"/>
    <n v="40.210000000000036"/>
    <n v="0.14456228653604183"/>
    <x v="74"/>
    <x v="1124"/>
    <x v="100"/>
    <n v="0"/>
    <x v="1"/>
    <x v="30"/>
  </r>
  <r>
    <n v="3498"/>
    <n v="5745301"/>
    <x v="0"/>
    <s v="SWE"/>
    <s v="10305 Garbacz Dr"/>
    <x v="9"/>
    <n v="3"/>
    <n v="1"/>
    <n v="1"/>
    <n v="1"/>
    <n v="2"/>
    <n v="2001"/>
    <n v="0.10100000000000001"/>
    <n v="1236"/>
    <n v="279.13"/>
    <n v="345000"/>
    <n v="288.02999999999997"/>
    <n v="356000"/>
    <n v="8.8999999999999773"/>
    <n v="3.1884784867266071E-2"/>
    <x v="97"/>
    <x v="2473"/>
    <x v="100"/>
    <n v="4"/>
    <x v="4"/>
    <x v="4"/>
  </r>
  <r>
    <n v="3499"/>
    <n v="6810206"/>
    <x v="0"/>
    <s v="LS"/>
    <s v="4710 ECK Ln"/>
    <x v="16"/>
    <n v="5"/>
    <n v="4"/>
    <n v="1"/>
    <n v="2"/>
    <n v="2"/>
    <n v="2000"/>
    <n v="2.0299999999999998"/>
    <n v="5162"/>
    <n v="288.64999999999998"/>
    <n v="1490000"/>
    <n v="276.06"/>
    <n v="1425000"/>
    <n v="-12.589999999999975"/>
    <n v="-4.36168369998267E-2"/>
    <x v="738"/>
    <x v="2474"/>
    <x v="100"/>
    <n v="9"/>
    <x v="212"/>
    <x v="51"/>
  </r>
  <r>
    <n v="3500"/>
    <n v="6639927"/>
    <x v="0"/>
    <s v="SWW"/>
    <s v="5412 Meg Brauer Way"/>
    <x v="15"/>
    <n v="3"/>
    <n v="2"/>
    <n v="0"/>
    <n v="2"/>
    <n v="1"/>
    <n v="1997"/>
    <n v="0.16600000000000001"/>
    <n v="1687"/>
    <n v="305.27999999999997"/>
    <n v="515000"/>
    <n v="305.27999999999997"/>
    <n v="515000"/>
    <n v="0"/>
    <n v="0"/>
    <x v="1"/>
    <x v="1"/>
    <x v="100"/>
    <n v="5"/>
    <x v="16"/>
    <x v="1"/>
  </r>
  <r>
    <n v="3501"/>
    <n v="8715381"/>
    <x v="0"/>
    <s v="SWE"/>
    <s v="3408 Spotted Horse Trl"/>
    <x v="13"/>
    <n v="3"/>
    <n v="2"/>
    <n v="0"/>
    <n v="2"/>
    <n v="1"/>
    <n v="1975"/>
    <n v="0.59199999999999997"/>
    <n v="1780"/>
    <n v="308.99"/>
    <n v="550000"/>
    <n v="357.3"/>
    <n v="636000"/>
    <n v="48.31"/>
    <n v="0.15634810188031975"/>
    <x v="160"/>
    <x v="2475"/>
    <x v="100"/>
    <n v="2"/>
    <x v="6"/>
    <x v="22"/>
  </r>
  <r>
    <n v="3502"/>
    <n v="6991423"/>
    <x v="0"/>
    <s v="8W"/>
    <s v="9800 Westward Dr"/>
    <x v="36"/>
    <n v="3"/>
    <n v="2"/>
    <n v="0"/>
    <n v="1"/>
    <n v="1.5"/>
    <n v="1979"/>
    <n v="0.45800000000000002"/>
    <n v="1685"/>
    <n v="314.48"/>
    <n v="529900"/>
    <n v="373.09"/>
    <n v="628650"/>
    <n v="58.609999999999957"/>
    <n v="0.1863711523785295"/>
    <x v="860"/>
    <x v="2476"/>
    <x v="100"/>
    <n v="3"/>
    <x v="3"/>
    <x v="14"/>
  </r>
  <r>
    <n v="3503"/>
    <n v="8395830"/>
    <x v="0"/>
    <s v="LS"/>
    <s v="11611 Sonoma Dr"/>
    <x v="11"/>
    <n v="4"/>
    <n v="2"/>
    <n v="0"/>
    <n v="2"/>
    <n v="1"/>
    <n v="1997"/>
    <n v="0.14899999999999999"/>
    <n v="1788"/>
    <n v="323.83"/>
    <n v="579000"/>
    <n v="370.19"/>
    <n v="661900"/>
    <n v="46.360000000000014"/>
    <n v="0.14316153537349849"/>
    <x v="760"/>
    <x v="2477"/>
    <x v="100"/>
    <n v="6"/>
    <x v="16"/>
    <x v="22"/>
  </r>
  <r>
    <n v="3504"/>
    <n v="3329535"/>
    <x v="0"/>
    <n v="2"/>
    <s v="1003 Stobaugh St #A"/>
    <x v="25"/>
    <n v="3"/>
    <n v="2"/>
    <n v="1"/>
    <n v="1"/>
    <n v="2"/>
    <n v="2015"/>
    <n v="0.18"/>
    <n v="2167"/>
    <n v="346.05"/>
    <n v="749900"/>
    <n v="346.05"/>
    <n v="749900"/>
    <n v="0"/>
    <n v="0"/>
    <x v="1"/>
    <x v="1"/>
    <x v="100"/>
    <n v="98"/>
    <x v="115"/>
    <x v="1"/>
  </r>
  <r>
    <n v="3505"/>
    <n v="5925951"/>
    <x v="0"/>
    <s v="HD"/>
    <s v="14500 Nutty Brown Rd"/>
    <x v="7"/>
    <n v="2"/>
    <n v="1"/>
    <n v="0"/>
    <n v="1"/>
    <n v="1"/>
    <n v="1970"/>
    <n v="2"/>
    <n v="978"/>
    <n v="357.87"/>
    <n v="350000"/>
    <n v="513.29"/>
    <n v="502000"/>
    <n v="155.41999999999996"/>
    <n v="0.43429178193198636"/>
    <x v="787"/>
    <x v="2478"/>
    <x v="100"/>
    <n v="3"/>
    <x v="3"/>
    <x v="60"/>
  </r>
  <r>
    <n v="3506"/>
    <n v="9142903"/>
    <x v="0"/>
    <s v="W"/>
    <s v="9100 Calera Dr #1"/>
    <x v="17"/>
    <n v="3"/>
    <n v="3"/>
    <n v="0"/>
    <n v="2"/>
    <n v="1"/>
    <n v="2005"/>
    <n v="0.44400000000000001"/>
    <n v="2682"/>
    <n v="370.99"/>
    <n v="995000"/>
    <n v="458.61"/>
    <n v="1230000"/>
    <n v="87.62"/>
    <n v="0.23617887274589613"/>
    <x v="977"/>
    <x v="2479"/>
    <x v="100"/>
    <n v="2"/>
    <x v="6"/>
    <x v="107"/>
  </r>
  <r>
    <n v="3507"/>
    <n v="8090821"/>
    <x v="0"/>
    <n v="6"/>
    <s v="2112 Sage Creek Loop"/>
    <x v="26"/>
    <n v="4"/>
    <n v="2"/>
    <n v="1"/>
    <n v="0"/>
    <n v="2"/>
    <n v="2005"/>
    <n v="0.113"/>
    <n v="2315"/>
    <n v="387.9"/>
    <n v="898000"/>
    <n v="410.37"/>
    <n v="950000"/>
    <n v="22.470000000000027"/>
    <n v="5.7927300850734796E-2"/>
    <x v="286"/>
    <x v="2480"/>
    <x v="100"/>
    <n v="6"/>
    <x v="16"/>
    <x v="15"/>
  </r>
  <r>
    <n v="3508"/>
    <n v="9224792"/>
    <x v="0"/>
    <n v="2"/>
    <s v="2103 Wooten Dr"/>
    <x v="25"/>
    <n v="4"/>
    <n v="2"/>
    <n v="0"/>
    <n v="2"/>
    <n v="1"/>
    <n v="1966"/>
    <n v="0.23100000000000001"/>
    <n v="1613"/>
    <n v="402.98"/>
    <n v="650000"/>
    <n v="458.77"/>
    <n v="740000"/>
    <n v="55.789999999999964"/>
    <n v="0.13844359521564337"/>
    <x v="152"/>
    <x v="2481"/>
    <x v="100"/>
    <n v="6"/>
    <x v="32"/>
    <x v="25"/>
  </r>
  <r>
    <n v="3509"/>
    <n v="2564682"/>
    <x v="0"/>
    <s v="UT"/>
    <s v="2914 Hampton Rd"/>
    <x v="32"/>
    <n v="4"/>
    <n v="3"/>
    <n v="0"/>
    <n v="0"/>
    <n v="1"/>
    <n v="1948"/>
    <n v="0.13100000000000001"/>
    <n v="2071"/>
    <n v="437.95"/>
    <n v="907000"/>
    <n v="434.57"/>
    <n v="900000"/>
    <n v="-3.3799999999999955"/>
    <n v="-7.717776001826682E-3"/>
    <x v="201"/>
    <x v="2482"/>
    <x v="100"/>
    <n v="12"/>
    <x v="6"/>
    <x v="6"/>
  </r>
  <r>
    <n v="3510"/>
    <n v="8026725"/>
    <x v="0"/>
    <n v="2"/>
    <s v="407 Delmar Ave"/>
    <x v="12"/>
    <n v="2"/>
    <n v="1"/>
    <n v="0"/>
    <n v="0"/>
    <n v="1"/>
    <n v="1978"/>
    <n v="0.22500000000000001"/>
    <n v="832"/>
    <n v="486.78"/>
    <n v="405000"/>
    <n v="496.03"/>
    <n v="412700"/>
    <n v="9.25"/>
    <n v="1.9002424093019436E-2"/>
    <x v="978"/>
    <x v="2483"/>
    <x v="100"/>
    <n v="3"/>
    <x v="3"/>
    <x v="4"/>
  </r>
  <r>
    <n v="3511"/>
    <n v="3401967"/>
    <x v="0"/>
    <n v="6"/>
    <s v="3700 Garden Villa Ln #2"/>
    <x v="26"/>
    <n v="4"/>
    <n v="3"/>
    <n v="0"/>
    <n v="1"/>
    <n v="2"/>
    <n v="2008"/>
    <n v="0.11799999999999999"/>
    <n v="2005"/>
    <n v="498.7"/>
    <n v="999900"/>
    <n v="498.75"/>
    <n v="1000000"/>
    <n v="5.0000000000011369E-2"/>
    <n v="1.0026067776220447E-4"/>
    <x v="107"/>
    <x v="2484"/>
    <x v="100"/>
    <n v="16"/>
    <x v="7"/>
    <x v="1"/>
  </r>
  <r>
    <n v="3512"/>
    <n v="1343265"/>
    <x v="0"/>
    <s v="8W"/>
    <s v="6204 Olympic Overlook"/>
    <x v="23"/>
    <n v="3"/>
    <n v="2"/>
    <n v="0"/>
    <n v="2"/>
    <n v="1"/>
    <n v="1978"/>
    <n v="0.27600000000000002"/>
    <n v="1955"/>
    <n v="508.95"/>
    <n v="995000"/>
    <n v="580.20000000000005"/>
    <n v="1134300"/>
    <n v="71.250000000000057"/>
    <n v="0.139994105511347"/>
    <x v="979"/>
    <x v="1888"/>
    <x v="100"/>
    <n v="2"/>
    <x v="6"/>
    <x v="70"/>
  </r>
  <r>
    <n v="3513"/>
    <n v="4990347"/>
    <x v="0"/>
    <n v="6"/>
    <s v="303 W Live Oak St"/>
    <x v="26"/>
    <n v="5"/>
    <n v="5"/>
    <n v="0"/>
    <n v="0"/>
    <n v="2"/>
    <n v="1929"/>
    <n v="0.16200000000000001"/>
    <n v="2703"/>
    <n v="582.69000000000005"/>
    <n v="1575000"/>
    <n v="610.42999999999995"/>
    <n v="1650000"/>
    <n v="27.739999999999895"/>
    <n v="4.7606789201805236E-2"/>
    <x v="116"/>
    <x v="391"/>
    <x v="100"/>
    <n v="2"/>
    <x v="6"/>
    <x v="23"/>
  </r>
  <r>
    <n v="3514"/>
    <n v="9633227"/>
    <x v="0"/>
    <n v="3"/>
    <s v="1406 E 37th St"/>
    <x v="38"/>
    <n v="3"/>
    <n v="2"/>
    <n v="0"/>
    <n v="0"/>
    <n v="1"/>
    <n v="1950"/>
    <n v="0.26900000000000002"/>
    <n v="1168"/>
    <n v="620.72"/>
    <n v="725000"/>
    <n v="637.84"/>
    <n v="745000"/>
    <n v="17.120000000000005"/>
    <n v="2.7580873823946393E-2"/>
    <x v="64"/>
    <x v="2485"/>
    <x v="100"/>
    <n v="6"/>
    <x v="16"/>
    <x v="10"/>
  </r>
  <r>
    <n v="3515"/>
    <n v="6859088"/>
    <x v="0"/>
    <n v="6"/>
    <s v="2416 Little John Ln"/>
    <x v="26"/>
    <n v="3"/>
    <n v="1"/>
    <n v="0"/>
    <n v="1"/>
    <n v="1"/>
    <n v="1961"/>
    <n v="0.14399999999999999"/>
    <n v="1008"/>
    <n v="669.64"/>
    <n v="675000"/>
    <n v="670.63"/>
    <n v="676000"/>
    <n v="0.99000000000000909"/>
    <n v="1.4784063078669271E-3"/>
    <x v="96"/>
    <x v="2486"/>
    <x v="100"/>
    <n v="10"/>
    <x v="28"/>
    <x v="1"/>
  </r>
  <r>
    <n v="3516"/>
    <n v="1163259"/>
    <x v="0"/>
    <s v="8E"/>
    <s v="208 Ashworth Dr"/>
    <x v="23"/>
    <n v="4"/>
    <n v="2"/>
    <n v="1"/>
    <n v="2"/>
    <n v="2"/>
    <n v="1984"/>
    <n v="0.40400000000000003"/>
    <n v="2181"/>
    <n v="868.87"/>
    <n v="1895000"/>
    <n v="904.17"/>
    <n v="1972000"/>
    <n v="35.299999999999955"/>
    <n v="4.062748167159639E-2"/>
    <x v="467"/>
    <x v="2487"/>
    <x v="100"/>
    <n v="4"/>
    <x v="4"/>
    <x v="23"/>
  </r>
  <r>
    <n v="3517"/>
    <n v="2493961"/>
    <x v="0"/>
    <s v="LS"/>
    <s v="418 Luna Vista Dr"/>
    <x v="11"/>
    <n v="6"/>
    <n v="4"/>
    <n v="2"/>
    <n v="3"/>
    <n v="3"/>
    <n v="2001"/>
    <n v="0.28399999999999997"/>
    <n v="7885"/>
    <n v="152.19"/>
    <n v="1200000"/>
    <n v="175.03"/>
    <n v="1380100"/>
    <n v="22.840000000000003"/>
    <n v="0.15007556344043632"/>
    <x v="980"/>
    <x v="2488"/>
    <x v="101"/>
    <n v="5"/>
    <x v="4"/>
    <x v="79"/>
  </r>
  <r>
    <n v="3518"/>
    <n v="3357840"/>
    <x v="0"/>
    <s v="N"/>
    <s v="15900 Cadoz Dr"/>
    <x v="5"/>
    <n v="4"/>
    <n v="3"/>
    <n v="1"/>
    <n v="2"/>
    <n v="2"/>
    <n v="2018"/>
    <n v="0.182"/>
    <n v="2578"/>
    <n v="184.25"/>
    <n v="475000"/>
    <n v="199.77"/>
    <n v="515000"/>
    <n v="15.52000000000001"/>
    <n v="8.4233378561736821E-2"/>
    <x v="26"/>
    <x v="2489"/>
    <x v="101"/>
    <n v="11"/>
    <x v="28"/>
    <x v="2"/>
  </r>
  <r>
    <n v="3519"/>
    <n v="5765601"/>
    <x v="0"/>
    <s v="3E"/>
    <s v="5208 English Glade Dr"/>
    <x v="1"/>
    <n v="4"/>
    <n v="2"/>
    <n v="0"/>
    <n v="2"/>
    <n v="1"/>
    <n v="2007"/>
    <n v="0.13200000000000001"/>
    <n v="1762"/>
    <n v="184.45"/>
    <n v="324999"/>
    <n v="244.04"/>
    <n v="430000"/>
    <n v="59.59"/>
    <n v="0.32306858227161839"/>
    <x v="981"/>
    <x v="2490"/>
    <x v="101"/>
    <n v="2"/>
    <x v="6"/>
    <x v="67"/>
  </r>
  <r>
    <n v="3520"/>
    <n v="2032315"/>
    <x v="0"/>
    <s v="NE"/>
    <s v="11705 Caithness Way"/>
    <x v="28"/>
    <n v="3"/>
    <n v="2"/>
    <n v="0"/>
    <n v="2"/>
    <n v="1"/>
    <n v="2021"/>
    <n v="0.124"/>
    <n v="1514"/>
    <n v="186.06"/>
    <n v="281699"/>
    <n v="186.06"/>
    <n v="281699"/>
    <n v="0"/>
    <n v="0"/>
    <x v="1"/>
    <x v="1"/>
    <x v="101"/>
    <n v="286"/>
    <x v="111"/>
    <x v="1"/>
  </r>
  <r>
    <n v="3521"/>
    <n v="6432036"/>
    <x v="0"/>
    <s v="SWW"/>
    <s v="7217 Via Correto Dr"/>
    <x v="15"/>
    <n v="5"/>
    <n v="4"/>
    <n v="0"/>
    <n v="3"/>
    <n v="2"/>
    <n v="2007"/>
    <n v="0.20200000000000001"/>
    <n v="3559"/>
    <n v="210.73"/>
    <n v="749990"/>
    <n v="281.26"/>
    <n v="1001000"/>
    <n v="70.53"/>
    <n v="0.33469368386086462"/>
    <x v="982"/>
    <x v="2491"/>
    <x v="101"/>
    <n v="4"/>
    <x v="4"/>
    <x v="101"/>
  </r>
  <r>
    <n v="3522"/>
    <n v="1288923"/>
    <x v="0"/>
    <s v="RRW"/>
    <s v="16402 Pocono Dr"/>
    <x v="27"/>
    <n v="3"/>
    <n v="2"/>
    <n v="0"/>
    <n v="2"/>
    <n v="1"/>
    <n v="1990"/>
    <n v="0.27500000000000002"/>
    <n v="1985"/>
    <n v="226.2"/>
    <n v="449000"/>
    <n v="257.08999999999997"/>
    <n v="510317"/>
    <n v="30.889999999999986"/>
    <n v="0.13656056587091064"/>
    <x v="983"/>
    <x v="2492"/>
    <x v="101"/>
    <n v="3"/>
    <x v="3"/>
    <x v="30"/>
  </r>
  <r>
    <n v="3523"/>
    <n v="2634455"/>
    <x v="0"/>
    <s v="LS"/>
    <s v="3308 Marin Ct"/>
    <x v="11"/>
    <n v="4"/>
    <n v="2"/>
    <n v="0"/>
    <n v="2"/>
    <n v="1"/>
    <n v="1996"/>
    <n v="0.19700000000000001"/>
    <n v="2617"/>
    <n v="238.82"/>
    <n v="625000"/>
    <n v="250.29"/>
    <n v="655000"/>
    <n v="11.469999999999999"/>
    <n v="4.8027803366552213E-2"/>
    <x v="10"/>
    <x v="2493"/>
    <x v="101"/>
    <n v="2"/>
    <x v="6"/>
    <x v="9"/>
  </r>
  <r>
    <n v="3524"/>
    <n v="1122192"/>
    <x v="0"/>
    <s v="NE"/>
    <s v="12028 Thompkins Dr"/>
    <x v="10"/>
    <n v="3"/>
    <n v="2"/>
    <n v="0"/>
    <n v="2"/>
    <n v="1"/>
    <n v="1995"/>
    <n v="0.23699999999999999"/>
    <n v="1185"/>
    <n v="240.51"/>
    <n v="285000"/>
    <n v="324.05"/>
    <n v="384000"/>
    <n v="83.54000000000002"/>
    <n v="0.3473452247307805"/>
    <x v="933"/>
    <x v="2494"/>
    <x v="101"/>
    <n v="5"/>
    <x v="16"/>
    <x v="14"/>
  </r>
  <r>
    <n v="3525"/>
    <n v="1807054"/>
    <x v="0"/>
    <s v="1N"/>
    <s v="6723 Beauford Dr"/>
    <x v="18"/>
    <n v="3"/>
    <n v="3"/>
    <n v="0"/>
    <n v="2"/>
    <n v="2"/>
    <n v="1982"/>
    <n v="0.45200000000000001"/>
    <n v="3968"/>
    <n v="250.76"/>
    <n v="995000"/>
    <n v="340.22"/>
    <n v="1350000"/>
    <n v="89.460000000000036"/>
    <n v="0.35675546339129066"/>
    <x v="984"/>
    <x v="2495"/>
    <x v="101"/>
    <n v="9"/>
    <x v="2"/>
    <x v="108"/>
  </r>
  <r>
    <n v="3526"/>
    <n v="5852635"/>
    <x v="0"/>
    <s v="RN"/>
    <s v="8904 Villa Norte Dr #VH55"/>
    <x v="2"/>
    <n v="3"/>
    <n v="2"/>
    <n v="1"/>
    <n v="2"/>
    <n v="2"/>
    <n v="2013"/>
    <n v="0.23899999999999999"/>
    <n v="2463"/>
    <n v="261.88"/>
    <n v="645000"/>
    <n v="298.42"/>
    <n v="735000"/>
    <n v="36.54000000000002"/>
    <n v="0.13952955552161303"/>
    <x v="152"/>
    <x v="2496"/>
    <x v="101"/>
    <n v="2"/>
    <x v="6"/>
    <x v="25"/>
  </r>
  <r>
    <n v="3527"/>
    <n v="2866987"/>
    <x v="0"/>
    <n v="3"/>
    <s v="2309 Devonshire Dr"/>
    <x v="20"/>
    <n v="3"/>
    <n v="1"/>
    <n v="0"/>
    <n v="0"/>
    <n v="1"/>
    <n v="1958"/>
    <n v="0.192"/>
    <n v="1648"/>
    <n v="263.95999999999998"/>
    <n v="435000"/>
    <n v="263.95999999999998"/>
    <n v="435000"/>
    <n v="0"/>
    <n v="0"/>
    <x v="1"/>
    <x v="1"/>
    <x v="101"/>
    <n v="28"/>
    <x v="110"/>
    <x v="1"/>
  </r>
  <r>
    <n v="3528"/>
    <n v="5000850"/>
    <x v="0"/>
    <s v="10S"/>
    <s v="3413 Harpers Ferry Ln"/>
    <x v="31"/>
    <n v="3"/>
    <n v="2"/>
    <n v="0"/>
    <n v="2"/>
    <n v="2"/>
    <n v="1979"/>
    <n v="0.192"/>
    <n v="1472"/>
    <n v="271.74"/>
    <n v="400000"/>
    <n v="357.34"/>
    <n v="526000"/>
    <n v="85.599999999999966"/>
    <n v="0.31500699197762555"/>
    <x v="696"/>
    <x v="2497"/>
    <x v="101"/>
    <n v="3"/>
    <x v="3"/>
    <x v="68"/>
  </r>
  <r>
    <n v="3529"/>
    <n v="3429987"/>
    <x v="0"/>
    <s v="NE"/>
    <s v="12002 Trotwood Dr"/>
    <x v="10"/>
    <n v="3"/>
    <n v="2"/>
    <n v="0"/>
    <n v="2"/>
    <n v="1"/>
    <n v="1986"/>
    <n v="0.13600000000000001"/>
    <n v="1176"/>
    <n v="276.36"/>
    <n v="325000"/>
    <n v="340.14"/>
    <n v="400000"/>
    <n v="63.779999999999973"/>
    <n v="0.23078593139383402"/>
    <x v="116"/>
    <x v="2498"/>
    <x v="101"/>
    <n v="5"/>
    <x v="3"/>
    <x v="23"/>
  </r>
  <r>
    <n v="3530"/>
    <n v="7525215"/>
    <x v="0"/>
    <s v="SWW"/>
    <s v="5913 Aylford Ct"/>
    <x v="13"/>
    <n v="4"/>
    <n v="2"/>
    <n v="1"/>
    <n v="2"/>
    <n v="2"/>
    <n v="1993"/>
    <n v="0.2"/>
    <n v="3010"/>
    <n v="281.54000000000002"/>
    <n v="847444"/>
    <n v="312.44"/>
    <n v="940444"/>
    <n v="30.899999999999977"/>
    <n v="0.10975349861476158"/>
    <x v="716"/>
    <x v="2499"/>
    <x v="101"/>
    <n v="5"/>
    <x v="4"/>
    <x v="66"/>
  </r>
  <r>
    <n v="3531"/>
    <n v="1403548"/>
    <x v="0"/>
    <s v="SWE"/>
    <s v="12801 Cricoli Dr"/>
    <x v="13"/>
    <n v="5"/>
    <n v="4"/>
    <n v="0"/>
    <n v="3"/>
    <n v="2"/>
    <n v="2014"/>
    <n v="0.21"/>
    <n v="4025"/>
    <n v="285.70999999999998"/>
    <n v="1150000"/>
    <n v="350.31"/>
    <n v="1410000"/>
    <n v="64.600000000000023"/>
    <n v="0.22610339155087336"/>
    <x v="546"/>
    <x v="2500"/>
    <x v="101"/>
    <n v="3"/>
    <x v="3"/>
    <x v="74"/>
  </r>
  <r>
    <n v="3532"/>
    <n v="9037005"/>
    <x v="0"/>
    <s v="LS"/>
    <s v="209 Golden Bear Dr"/>
    <x v="11"/>
    <n v="3"/>
    <n v="3"/>
    <n v="1"/>
    <n v="3"/>
    <n v="1"/>
    <n v="2007"/>
    <n v="0.309"/>
    <n v="3049"/>
    <n v="286.98"/>
    <n v="875000"/>
    <n v="278.77999999999997"/>
    <n v="850000"/>
    <n v="-8.2000000000000455"/>
    <n v="-2.8573419750505417E-2"/>
    <x v="82"/>
    <x v="225"/>
    <x v="101"/>
    <n v="5"/>
    <x v="16"/>
    <x v="33"/>
  </r>
  <r>
    <n v="3533"/>
    <n v="2878103"/>
    <x v="0"/>
    <s v="10S"/>
    <s v="2500 Monitor Dr"/>
    <x v="31"/>
    <n v="3"/>
    <n v="2"/>
    <n v="0"/>
    <n v="2"/>
    <n v="1"/>
    <n v="1978"/>
    <n v="0.19500000000000001"/>
    <n v="1508"/>
    <n v="298.41000000000003"/>
    <n v="450000"/>
    <n v="348.14"/>
    <n v="525000"/>
    <n v="49.729999999999961"/>
    <n v="0.16664991119600536"/>
    <x v="116"/>
    <x v="1014"/>
    <x v="101"/>
    <n v="5"/>
    <x v="3"/>
    <x v="23"/>
  </r>
  <r>
    <n v="3534"/>
    <n v="8159713"/>
    <x v="0"/>
    <s v="1N"/>
    <s v="11509 Queens Way"/>
    <x v="14"/>
    <n v="4"/>
    <n v="2"/>
    <n v="0"/>
    <n v="2"/>
    <n v="1"/>
    <n v="1977"/>
    <n v="0.18099999999999999"/>
    <n v="2400"/>
    <n v="302.08"/>
    <n v="725000"/>
    <n v="347.5"/>
    <n v="834000"/>
    <n v="45.420000000000016"/>
    <n v="0.15035752118644075"/>
    <x v="656"/>
    <x v="2501"/>
    <x v="101"/>
    <n v="3"/>
    <x v="3"/>
    <x v="63"/>
  </r>
  <r>
    <n v="3535"/>
    <n v="4787454"/>
    <x v="0"/>
    <s v="NW"/>
    <s v="10900 Hard Rock Rd"/>
    <x v="18"/>
    <n v="4"/>
    <n v="2"/>
    <n v="0"/>
    <n v="2"/>
    <n v="1"/>
    <n v="1980"/>
    <n v="0.20599999999999999"/>
    <n v="1694"/>
    <n v="312.81"/>
    <n v="529900"/>
    <n v="333.53"/>
    <n v="565000"/>
    <n v="20.71999999999997"/>
    <n v="6.6238291614718101E-2"/>
    <x v="386"/>
    <x v="2502"/>
    <x v="101"/>
    <n v="3"/>
    <x v="3"/>
    <x v="20"/>
  </r>
  <r>
    <n v="3536"/>
    <n v="8197559"/>
    <x v="0"/>
    <s v="RN"/>
    <s v="11716 Shadestone Ter"/>
    <x v="29"/>
    <n v="3"/>
    <n v="2"/>
    <n v="0"/>
    <n v="2"/>
    <n v="1"/>
    <n v="2010"/>
    <n v="0.16400000000000001"/>
    <n v="1862"/>
    <n v="343.66"/>
    <n v="639900"/>
    <n v="370.57"/>
    <n v="690000"/>
    <n v="26.909999999999968"/>
    <n v="7.8304137810626687E-2"/>
    <x v="307"/>
    <x v="2503"/>
    <x v="101"/>
    <n v="6"/>
    <x v="16"/>
    <x v="15"/>
  </r>
  <r>
    <n v="3537"/>
    <n v="8634316"/>
    <x v="0"/>
    <s v="1A"/>
    <s v="7149 Las Ventanas Dr"/>
    <x v="34"/>
    <n v="3"/>
    <n v="2"/>
    <n v="1"/>
    <n v="2"/>
    <n v="2"/>
    <n v="1990"/>
    <n v="0.104"/>
    <n v="2496"/>
    <n v="360.18"/>
    <n v="899000"/>
    <n v="367.19"/>
    <n v="916500"/>
    <n v="7.0099999999999909"/>
    <n v="1.9462490976733828E-2"/>
    <x v="105"/>
    <x v="2504"/>
    <x v="101"/>
    <n v="5"/>
    <x v="16"/>
    <x v="10"/>
  </r>
  <r>
    <n v="3538"/>
    <n v="5383609"/>
    <x v="0"/>
    <s v="1N"/>
    <s v="6519 Heron Dr"/>
    <x v="14"/>
    <n v="4"/>
    <n v="2"/>
    <n v="1"/>
    <n v="2"/>
    <n v="2"/>
    <n v="1982"/>
    <n v="0.23400000000000001"/>
    <n v="2547"/>
    <n v="372.99"/>
    <n v="950000"/>
    <n v="392.62"/>
    <n v="1000000"/>
    <n v="19.629999999999995"/>
    <n v="5.2628756803131435E-2"/>
    <x v="114"/>
    <x v="61"/>
    <x v="101"/>
    <n v="7"/>
    <x v="32"/>
    <x v="15"/>
  </r>
  <r>
    <n v="3539"/>
    <n v="7004348"/>
    <x v="0"/>
    <s v="10S"/>
    <s v="1809 Matthews Ln"/>
    <x v="31"/>
    <n v="2"/>
    <n v="2"/>
    <n v="0"/>
    <n v="0"/>
    <n v="1"/>
    <n v="1962"/>
    <n v="0.97799999999999998"/>
    <n v="1442"/>
    <n v="381.41"/>
    <n v="550000"/>
    <n v="398.75"/>
    <n v="575000"/>
    <n v="17.339999999999975"/>
    <n v="4.5462887706142929E-2"/>
    <x v="50"/>
    <x v="4"/>
    <x v="101"/>
    <n v="8"/>
    <x v="2"/>
    <x v="19"/>
  </r>
  <r>
    <n v="3540"/>
    <n v="5320132"/>
    <x v="0"/>
    <n v="3"/>
    <s v="3117 E 51st St #8"/>
    <x v="20"/>
    <n v="3"/>
    <n v="2"/>
    <n v="1"/>
    <n v="2"/>
    <n v="3"/>
    <n v="2021"/>
    <n v="0.08"/>
    <n v="1900"/>
    <n v="381.58"/>
    <n v="725000"/>
    <n v="386.84"/>
    <n v="735000"/>
    <n v="5.2599999999999909"/>
    <n v="1.3784789559201193E-2"/>
    <x v="4"/>
    <x v="2505"/>
    <x v="101"/>
    <n v="10"/>
    <x v="28"/>
    <x v="4"/>
  </r>
  <r>
    <n v="3541"/>
    <n v="3869298"/>
    <x v="0"/>
    <s v="10S"/>
    <s v="3819 Alexandria Dr"/>
    <x v="15"/>
    <n v="3"/>
    <n v="2"/>
    <n v="0"/>
    <n v="2"/>
    <n v="1"/>
    <n v="1982"/>
    <n v="0.28199999999999997"/>
    <n v="1590"/>
    <n v="389.94"/>
    <n v="619999"/>
    <n v="399.37"/>
    <n v="635000"/>
    <n v="9.4300000000000068"/>
    <n v="2.4183207672975347E-2"/>
    <x v="985"/>
    <x v="2506"/>
    <x v="101"/>
    <n v="7"/>
    <x v="11"/>
    <x v="8"/>
  </r>
  <r>
    <n v="3542"/>
    <n v="8813489"/>
    <x v="0"/>
    <s v="10N"/>
    <s v="1800 Inverness Blvd"/>
    <x v="31"/>
    <n v="3"/>
    <n v="2"/>
    <n v="0"/>
    <n v="0"/>
    <n v="1"/>
    <n v="1968"/>
    <n v="0.29899999999999999"/>
    <n v="1446"/>
    <n v="393.5"/>
    <n v="569000"/>
    <n v="422.54"/>
    <n v="611000"/>
    <n v="29.04000000000002"/>
    <n v="7.3799237611181748E-2"/>
    <x v="39"/>
    <x v="2507"/>
    <x v="101"/>
    <n v="4"/>
    <x v="4"/>
    <x v="2"/>
  </r>
  <r>
    <n v="3543"/>
    <n v="6782680"/>
    <x v="0"/>
    <s v="10N"/>
    <s v="4306 Hank Ave #B"/>
    <x v="31"/>
    <n v="2"/>
    <n v="2"/>
    <n v="0"/>
    <n v="0"/>
    <n v="1"/>
    <n v="2012"/>
    <n v="0.19"/>
    <n v="850"/>
    <n v="411.76"/>
    <n v="350000"/>
    <n v="447.06"/>
    <n v="380000"/>
    <n v="35.300000000000011"/>
    <n v="8.5729551194870829E-2"/>
    <x v="10"/>
    <x v="636"/>
    <x v="101"/>
    <n v="6"/>
    <x v="32"/>
    <x v="9"/>
  </r>
  <r>
    <n v="3544"/>
    <n v="6723459"/>
    <x v="0"/>
    <s v="10N"/>
    <s v="1604 Fair Oaks Dr"/>
    <x v="31"/>
    <n v="2"/>
    <n v="1"/>
    <n v="0"/>
    <n v="0"/>
    <n v="1"/>
    <n v="1963"/>
    <n v="0.161"/>
    <n v="768"/>
    <n v="415.36"/>
    <n v="319000"/>
    <n v="483.07"/>
    <n v="371000"/>
    <n v="67.70999999999998"/>
    <n v="0.16301521571648686"/>
    <x v="286"/>
    <x v="1152"/>
    <x v="101"/>
    <n v="5"/>
    <x v="16"/>
    <x v="15"/>
  </r>
  <r>
    <n v="3545"/>
    <n v="8115210"/>
    <x v="0"/>
    <n v="2"/>
    <s v="1901 Pompton Dr"/>
    <x v="25"/>
    <n v="3"/>
    <n v="2"/>
    <n v="0"/>
    <n v="2"/>
    <n v="1"/>
    <n v="1962"/>
    <n v="0.19800000000000001"/>
    <n v="1700"/>
    <n v="441.18"/>
    <n v="750000"/>
    <n v="485.29"/>
    <n v="825000"/>
    <n v="44.110000000000014"/>
    <n v="9.9981866811732198E-2"/>
    <x v="116"/>
    <x v="1001"/>
    <x v="101"/>
    <n v="7"/>
    <x v="32"/>
    <x v="23"/>
  </r>
  <r>
    <n v="3546"/>
    <n v="8001194"/>
    <x v="0"/>
    <s v="10S"/>
    <s v="2513 Greenland Ln"/>
    <x v="31"/>
    <n v="3"/>
    <n v="2"/>
    <n v="0"/>
    <n v="2"/>
    <n v="1"/>
    <n v="1974"/>
    <n v="0.184"/>
    <n v="1112"/>
    <n v="449.64"/>
    <n v="500000"/>
    <n v="474.92"/>
    <n v="528115"/>
    <n v="25.28000000000003"/>
    <n v="5.6222755982563898E-2"/>
    <x v="986"/>
    <x v="2508"/>
    <x v="101"/>
    <n v="4"/>
    <x v="4"/>
    <x v="9"/>
  </r>
  <r>
    <n v="3547"/>
    <n v="9879353"/>
    <x v="0"/>
    <n v="4"/>
    <s v="3902 Becker Ave"/>
    <x v="22"/>
    <n v="3"/>
    <n v="2"/>
    <n v="1"/>
    <n v="2"/>
    <n v="1"/>
    <n v="1995"/>
    <n v="0.13100000000000001"/>
    <n v="1589"/>
    <n v="462.56"/>
    <n v="735000"/>
    <n v="471.99"/>
    <n v="750000"/>
    <n v="9.4300000000000068"/>
    <n v="2.0386544448287806E-2"/>
    <x v="31"/>
    <x v="2509"/>
    <x v="101"/>
    <n v="4"/>
    <x v="4"/>
    <x v="8"/>
  </r>
  <r>
    <n v="3548"/>
    <n v="7420198"/>
    <x v="0"/>
    <n v="5"/>
    <s v="1111 Kirk Ave"/>
    <x v="24"/>
    <n v="3"/>
    <n v="2"/>
    <n v="0"/>
    <n v="0"/>
    <s v="M"/>
    <n v="1955"/>
    <n v="0.115"/>
    <n v="1417"/>
    <n v="472.12"/>
    <n v="669000"/>
    <n v="532.11"/>
    <n v="754000"/>
    <n v="59.990000000000009"/>
    <n v="0.1270651529272219"/>
    <x v="109"/>
    <x v="2510"/>
    <x v="101"/>
    <n v="8"/>
    <x v="11"/>
    <x v="22"/>
  </r>
  <r>
    <n v="3549"/>
    <n v="9342276"/>
    <x v="0"/>
    <n v="5"/>
    <s v="1617 New York Ave"/>
    <x v="24"/>
    <n v="2"/>
    <n v="2"/>
    <n v="0"/>
    <n v="0"/>
    <n v="1"/>
    <n v="1916"/>
    <n v="0.14799999999999999"/>
    <n v="1242"/>
    <n v="483.09"/>
    <n v="600000"/>
    <n v="515.29999999999995"/>
    <n v="640000"/>
    <n v="32.20999999999998"/>
    <n v="6.6674946697302742E-2"/>
    <x v="26"/>
    <x v="176"/>
    <x v="101"/>
    <n v="10"/>
    <x v="28"/>
    <x v="2"/>
  </r>
  <r>
    <n v="3550"/>
    <n v="3661603"/>
    <x v="0"/>
    <s v="10N"/>
    <s v="2403 Aldford Dr"/>
    <x v="31"/>
    <n v="3"/>
    <n v="2"/>
    <n v="0"/>
    <n v="2"/>
    <n v="1"/>
    <n v="1974"/>
    <n v="0.17"/>
    <n v="1226"/>
    <n v="489.4"/>
    <n v="600000"/>
    <n v="534.26"/>
    <n v="655000"/>
    <n v="44.860000000000014"/>
    <n v="9.1663261136085028E-2"/>
    <x v="75"/>
    <x v="2050"/>
    <x v="101"/>
    <n v="5"/>
    <x v="16"/>
    <x v="3"/>
  </r>
  <r>
    <n v="3551"/>
    <n v="5259473"/>
    <x v="0"/>
    <s v="1A"/>
    <s v="4302 Prickly Pear Dr"/>
    <x v="34"/>
    <n v="4"/>
    <n v="2"/>
    <n v="0"/>
    <n v="2"/>
    <n v="1"/>
    <n v="1966"/>
    <n v="0.32"/>
    <n v="1976"/>
    <n v="531.38"/>
    <n v="1050000"/>
    <n v="531.38"/>
    <n v="1050000"/>
    <n v="0"/>
    <n v="0"/>
    <x v="1"/>
    <x v="1"/>
    <x v="101"/>
    <n v="2"/>
    <x v="5"/>
    <x v="1"/>
  </r>
  <r>
    <n v="3552"/>
    <n v="2114693"/>
    <x v="0"/>
    <n v="6"/>
    <s v="1707 Briar St"/>
    <x v="26"/>
    <n v="3"/>
    <n v="3"/>
    <n v="0"/>
    <n v="0"/>
    <n v="2"/>
    <n v="1938"/>
    <n v="0.125"/>
    <n v="2012"/>
    <n v="571.57000000000005"/>
    <n v="1150000"/>
    <n v="564.12"/>
    <n v="1135000"/>
    <n v="-7.4500000000000455"/>
    <n v="-1.3034274017180826E-2"/>
    <x v="25"/>
    <x v="2511"/>
    <x v="101"/>
    <n v="5"/>
    <x v="16"/>
    <x v="17"/>
  </r>
  <r>
    <n v="3553"/>
    <n v="2541013"/>
    <x v="0"/>
    <s v="RRW"/>
    <s v="8304 Montoya Cir"/>
    <x v="27"/>
    <n v="4"/>
    <n v="2"/>
    <n v="1"/>
    <n v="2"/>
    <n v="2"/>
    <n v="2000"/>
    <n v="0.14299999999999999"/>
    <n v="3297"/>
    <n v="148.62"/>
    <n v="490000"/>
    <n v="160.75"/>
    <n v="530000"/>
    <n v="12.129999999999995"/>
    <n v="8.1617548109271937E-2"/>
    <x v="26"/>
    <x v="2512"/>
    <x v="102"/>
    <n v="19"/>
    <x v="69"/>
    <x v="2"/>
  </r>
  <r>
    <n v="3554"/>
    <n v="3505997"/>
    <x v="0"/>
    <s v="3E"/>
    <s v="15016 Upland Willow Rd"/>
    <x v="1"/>
    <n v="4"/>
    <n v="3"/>
    <n v="0"/>
    <n v="2"/>
    <n v="2"/>
    <n v="2021"/>
    <n v="0"/>
    <n v="2292"/>
    <n v="148.77000000000001"/>
    <n v="340990"/>
    <n v="150.75"/>
    <n v="345530"/>
    <n v="1.9799999999999898"/>
    <n v="1.3309134906231024E-2"/>
    <x v="987"/>
    <x v="2513"/>
    <x v="102"/>
    <n v="9"/>
    <x v="21"/>
    <x v="12"/>
  </r>
  <r>
    <n v="3555"/>
    <n v="5564421"/>
    <x v="0"/>
    <s v="NE"/>
    <s v="12332 Donovan Cir"/>
    <x v="10"/>
    <n v="3"/>
    <n v="2"/>
    <n v="1"/>
    <n v="2"/>
    <n v="2"/>
    <n v="1995"/>
    <n v="0.30399999999999999"/>
    <n v="2815"/>
    <n v="158.15"/>
    <n v="445200"/>
    <n v="158.15"/>
    <n v="445200"/>
    <n v="0"/>
    <n v="0"/>
    <x v="1"/>
    <x v="1"/>
    <x v="102"/>
    <n v="7"/>
    <x v="11"/>
    <x v="1"/>
  </r>
  <r>
    <n v="3556"/>
    <n v="5283171"/>
    <x v="0"/>
    <s v="SC"/>
    <s v="8705 Panadero Dr"/>
    <x v="35"/>
    <n v="3"/>
    <n v="2"/>
    <n v="1"/>
    <n v="2"/>
    <n v="2"/>
    <n v="2012"/>
    <n v="0.14599999999999999"/>
    <n v="2790"/>
    <n v="161.29"/>
    <n v="450000"/>
    <n v="182.8"/>
    <n v="510000"/>
    <n v="21.510000000000019"/>
    <n v="0.13336226672453358"/>
    <x v="74"/>
    <x v="575"/>
    <x v="102"/>
    <n v="5"/>
    <x v="16"/>
    <x v="30"/>
  </r>
  <r>
    <n v="3557"/>
    <n v="3057674"/>
    <x v="0"/>
    <s v="SWE"/>
    <s v="312 Wye Oak St"/>
    <x v="9"/>
    <n v="4"/>
    <n v="2"/>
    <n v="1"/>
    <n v="3"/>
    <n v="2"/>
    <n v="2012"/>
    <n v="0.28999999999999998"/>
    <n v="3483"/>
    <n v="171.98"/>
    <n v="599000"/>
    <n v="195.23"/>
    <n v="680000"/>
    <n v="23.25"/>
    <n v="0.13519013838818469"/>
    <x v="316"/>
    <x v="2514"/>
    <x v="102"/>
    <n v="5"/>
    <x v="16"/>
    <x v="5"/>
  </r>
  <r>
    <n v="3558"/>
    <n v="1376825"/>
    <x v="0"/>
    <s v="SWE"/>
    <s v="11321 Blairview Ln"/>
    <x v="9"/>
    <n v="3"/>
    <n v="2"/>
    <n v="1"/>
    <n v="2"/>
    <n v="2"/>
    <n v="2001"/>
    <n v="0.14000000000000001"/>
    <n v="2233"/>
    <n v="174.21"/>
    <n v="389000"/>
    <n v="217.31"/>
    <n v="485250"/>
    <n v="43.099999999999994"/>
    <n v="0.24740256012858042"/>
    <x v="988"/>
    <x v="2515"/>
    <x v="102"/>
    <n v="4"/>
    <x v="4"/>
    <x v="66"/>
  </r>
  <r>
    <n v="3559"/>
    <n v="8584646"/>
    <x v="0"/>
    <s v="SC"/>
    <s v="5800 Kennedy St"/>
    <x v="35"/>
    <n v="4"/>
    <n v="3"/>
    <n v="0"/>
    <n v="2"/>
    <n v="2"/>
    <n v="2018"/>
    <n v="0.154"/>
    <n v="1984"/>
    <n v="178.93"/>
    <n v="355000"/>
    <n v="216.33"/>
    <n v="429200"/>
    <n v="37.400000000000006"/>
    <n v="0.20902028726317556"/>
    <x v="989"/>
    <x v="2516"/>
    <x v="102"/>
    <n v="4"/>
    <x v="4"/>
    <x v="23"/>
  </r>
  <r>
    <n v="3560"/>
    <n v="2414015"/>
    <x v="0"/>
    <s v="LS"/>
    <s v="17000 Sanglier Dr"/>
    <x v="11"/>
    <n v="5"/>
    <n v="4"/>
    <n v="1"/>
    <n v="3"/>
    <n v="2"/>
    <n v="2020"/>
    <n v="0.223"/>
    <n v="4626"/>
    <n v="189.99"/>
    <n v="878900"/>
    <n v="189.99"/>
    <n v="878900"/>
    <n v="0"/>
    <n v="0"/>
    <x v="1"/>
    <x v="1"/>
    <x v="102"/>
    <n v="0"/>
    <x v="1"/>
    <x v="1"/>
  </r>
  <r>
    <n v="3561"/>
    <n v="2694413"/>
    <x v="0"/>
    <s v="NW"/>
    <s v="13014 Hunters Chase Dr"/>
    <x v="3"/>
    <n v="4"/>
    <n v="2"/>
    <n v="1"/>
    <n v="2"/>
    <n v="2"/>
    <n v="1993"/>
    <n v="0.23400000000000001"/>
    <n v="2725"/>
    <n v="192.66"/>
    <n v="525000"/>
    <n v="238.53"/>
    <n v="650000"/>
    <n v="45.870000000000005"/>
    <n v="0.23808782310806606"/>
    <x v="517"/>
    <x v="1079"/>
    <x v="102"/>
    <n v="5"/>
    <x v="4"/>
    <x v="68"/>
  </r>
  <r>
    <n v="3562"/>
    <n v="8894164"/>
    <x v="0"/>
    <s v="N"/>
    <s v="13200 Kincaid Ct"/>
    <x v="6"/>
    <n v="3"/>
    <n v="2"/>
    <n v="1"/>
    <n v="2"/>
    <n v="2"/>
    <n v="2000"/>
    <n v="0.18099999999999999"/>
    <n v="2464"/>
    <n v="192.78"/>
    <n v="475000"/>
    <n v="235.39"/>
    <n v="580000"/>
    <n v="42.609999999999985"/>
    <n v="0.22102915240170135"/>
    <x v="562"/>
    <x v="2517"/>
    <x v="102"/>
    <n v="2"/>
    <x v="6"/>
    <x v="67"/>
  </r>
  <r>
    <n v="3563"/>
    <n v="1010654"/>
    <x v="0"/>
    <s v="2N"/>
    <s v="1417 Kramer #16"/>
    <x v="19"/>
    <n v="3"/>
    <n v="3"/>
    <n v="0"/>
    <n v="2"/>
    <n v="3"/>
    <n v="2020"/>
    <n v="0"/>
    <n v="2600"/>
    <n v="196.12"/>
    <n v="509900"/>
    <n v="251.92"/>
    <n v="655000"/>
    <n v="55.799999999999983"/>
    <n v="0.28451968182745246"/>
    <x v="246"/>
    <x v="2518"/>
    <x v="102"/>
    <n v="0"/>
    <x v="1"/>
    <x v="50"/>
  </r>
  <r>
    <n v="3564"/>
    <n v="5361924"/>
    <x v="0"/>
    <s v="CLS"/>
    <s v="14004 Osmarea Dr"/>
    <x v="27"/>
    <n v="4"/>
    <n v="3"/>
    <n v="0"/>
    <n v="2"/>
    <n v="2"/>
    <n v="2017"/>
    <n v="9.1999999999999998E-2"/>
    <n v="2541"/>
    <n v="196.38"/>
    <n v="499000"/>
    <n v="240.06"/>
    <n v="610000"/>
    <n v="43.680000000000007"/>
    <n v="0.22242590895203182"/>
    <x v="501"/>
    <x v="2519"/>
    <x v="102"/>
    <n v="4"/>
    <x v="4"/>
    <x v="63"/>
  </r>
  <r>
    <n v="3565"/>
    <n v="7269847"/>
    <x v="0"/>
    <s v="HD"/>
    <s v="281 Dorset Ln"/>
    <x v="7"/>
    <n v="4"/>
    <n v="2"/>
    <n v="1"/>
    <n v="2"/>
    <n v="2"/>
    <n v="2006"/>
    <n v="0.186"/>
    <n v="2382"/>
    <n v="199.41"/>
    <n v="475000"/>
    <n v="225.44"/>
    <n v="537000"/>
    <n v="26.03"/>
    <n v="0.13053507848152049"/>
    <x v="623"/>
    <x v="2520"/>
    <x v="102"/>
    <n v="5"/>
    <x v="4"/>
    <x v="30"/>
  </r>
  <r>
    <n v="3566"/>
    <n v="2014750"/>
    <x v="0"/>
    <s v="W"/>
    <s v="8701 Fenton Dr"/>
    <x v="30"/>
    <n v="3"/>
    <n v="2"/>
    <n v="1"/>
    <n v="2"/>
    <n v="2"/>
    <n v="2003"/>
    <n v="0.17299999999999999"/>
    <n v="2763"/>
    <n v="202.32"/>
    <n v="559000"/>
    <n v="253.35"/>
    <n v="700000"/>
    <n v="51.03"/>
    <n v="0.25222419928825623"/>
    <x v="685"/>
    <x v="2521"/>
    <x v="102"/>
    <n v="5"/>
    <x v="3"/>
    <x v="70"/>
  </r>
  <r>
    <n v="3567"/>
    <n v="8301433"/>
    <x v="0"/>
    <s v="RN"/>
    <s v="2608 Shire Ridge Dr"/>
    <x v="29"/>
    <n v="4"/>
    <n v="3"/>
    <n v="1"/>
    <n v="3"/>
    <n v="2"/>
    <n v="2006"/>
    <n v="0.30199999999999999"/>
    <n v="3593"/>
    <n v="208.71"/>
    <n v="749900"/>
    <n v="261.06"/>
    <n v="938000"/>
    <n v="52.349999999999994"/>
    <n v="0.25082650567773462"/>
    <x v="990"/>
    <x v="2522"/>
    <x v="102"/>
    <n v="4"/>
    <x v="4"/>
    <x v="72"/>
  </r>
  <r>
    <n v="3568"/>
    <n v="7528180"/>
    <x v="0"/>
    <s v="RRW"/>
    <s v="16801 NE Crystal Downs Cv NE"/>
    <x v="27"/>
    <n v="4"/>
    <n v="4"/>
    <n v="0"/>
    <n v="3"/>
    <n v="2"/>
    <n v="2003"/>
    <n v="0.20599999999999999"/>
    <n v="3585"/>
    <n v="211.72"/>
    <n v="759000"/>
    <n v="248.26"/>
    <n v="890000"/>
    <n v="36.539999999999992"/>
    <n v="0.17258643491403738"/>
    <x v="510"/>
    <x v="2523"/>
    <x v="102"/>
    <n v="0"/>
    <x v="1"/>
    <x v="58"/>
  </r>
  <r>
    <n v="3569"/>
    <n v="9171407"/>
    <x v="0"/>
    <n v="3"/>
    <s v="5503 Mapleleaf Dr"/>
    <x v="20"/>
    <n v="5"/>
    <n v="3"/>
    <n v="1"/>
    <n v="2"/>
    <n v="1"/>
    <n v="1959"/>
    <n v="0.20300000000000001"/>
    <n v="2447"/>
    <n v="214.55"/>
    <n v="525000"/>
    <n v="271.76"/>
    <n v="665000"/>
    <n v="57.20999999999998"/>
    <n v="0.26665113027266363"/>
    <x v="528"/>
    <x v="2159"/>
    <x v="102"/>
    <n v="1"/>
    <x v="5"/>
    <x v="70"/>
  </r>
  <r>
    <n v="3570"/>
    <n v="8588934"/>
    <x v="0"/>
    <s v="CLS"/>
    <s v="14609 Ballyclarc Dr"/>
    <x v="27"/>
    <n v="3"/>
    <n v="2"/>
    <n v="0"/>
    <n v="2"/>
    <n v="1"/>
    <n v="2001"/>
    <n v="0.17799999999999999"/>
    <n v="2219"/>
    <n v="216.31"/>
    <n v="480000"/>
    <n v="265.89"/>
    <n v="590000"/>
    <n v="49.579999999999984"/>
    <n v="0.22920808099486839"/>
    <x v="558"/>
    <x v="2524"/>
    <x v="102"/>
    <n v="6"/>
    <x v="32"/>
    <x v="63"/>
  </r>
  <r>
    <n v="3571"/>
    <n v="3923174"/>
    <x v="0"/>
    <n v="11"/>
    <s v="7313 Van Ness St"/>
    <x v="8"/>
    <n v="3"/>
    <n v="2"/>
    <n v="1"/>
    <n v="2"/>
    <n v="2"/>
    <n v="2017"/>
    <n v="0.16500000000000001"/>
    <n v="2071"/>
    <n v="217.24"/>
    <n v="449900"/>
    <n v="253.5"/>
    <n v="525000"/>
    <n v="36.259999999999991"/>
    <n v="0.16691217087092611"/>
    <x v="462"/>
    <x v="2525"/>
    <x v="102"/>
    <n v="5"/>
    <x v="16"/>
    <x v="23"/>
  </r>
  <r>
    <n v="3572"/>
    <n v="8622774"/>
    <x v="0"/>
    <s v="SWW"/>
    <s v="11209 Tracton Ln"/>
    <x v="13"/>
    <n v="5"/>
    <n v="3"/>
    <n v="1"/>
    <n v="2"/>
    <n v="2"/>
    <n v="1995"/>
    <n v="0.20599999999999999"/>
    <n v="3649"/>
    <n v="218.96"/>
    <n v="799000"/>
    <n v="249.38"/>
    <n v="910000"/>
    <n v="30.419999999999987"/>
    <n v="0.13892948483741316"/>
    <x v="501"/>
    <x v="2526"/>
    <x v="102"/>
    <n v="8"/>
    <x v="2"/>
    <x v="63"/>
  </r>
  <r>
    <n v="3573"/>
    <n v="4944650"/>
    <x v="0"/>
    <s v="LS"/>
    <s v="15091 Barrie Dr"/>
    <x v="16"/>
    <n v="5"/>
    <n v="3"/>
    <n v="0"/>
    <n v="3"/>
    <n v="2"/>
    <n v="2008"/>
    <n v="0.27700000000000002"/>
    <n v="4079"/>
    <n v="220.64"/>
    <n v="900000"/>
    <n v="224.32"/>
    <n v="915000"/>
    <n v="3.6800000000000068"/>
    <n v="1.6678752719361888E-2"/>
    <x v="31"/>
    <x v="357"/>
    <x v="102"/>
    <n v="7"/>
    <x v="11"/>
    <x v="8"/>
  </r>
  <r>
    <n v="3574"/>
    <n v="2843130"/>
    <x v="0"/>
    <s v="RRW"/>
    <s v="16312 Wynstone Ln"/>
    <x v="27"/>
    <n v="3"/>
    <n v="2"/>
    <n v="1"/>
    <n v="3"/>
    <n v="1"/>
    <n v="2005"/>
    <n v="0.215"/>
    <n v="2524"/>
    <n v="227.81"/>
    <n v="575000"/>
    <n v="286.05"/>
    <n v="722000"/>
    <n v="58.240000000000009"/>
    <n v="0.25565163952416492"/>
    <x v="741"/>
    <x v="2527"/>
    <x v="102"/>
    <n v="4"/>
    <x v="4"/>
    <x v="50"/>
  </r>
  <r>
    <n v="3575"/>
    <n v="6876569"/>
    <x v="0"/>
    <s v="NW"/>
    <s v="10907 Cobblestone Ln"/>
    <x v="18"/>
    <n v="3"/>
    <n v="2"/>
    <n v="0"/>
    <n v="2"/>
    <n v="1"/>
    <n v="1976"/>
    <n v="0.248"/>
    <n v="1904"/>
    <n v="231.09"/>
    <n v="440000"/>
    <n v="267.86"/>
    <n v="510000"/>
    <n v="36.77000000000001"/>
    <n v="0.15911549612705012"/>
    <x v="41"/>
    <x v="2528"/>
    <x v="102"/>
    <n v="6"/>
    <x v="32"/>
    <x v="21"/>
  </r>
  <r>
    <n v="3576"/>
    <n v="4140396"/>
    <x v="0"/>
    <s v="NW"/>
    <s v="11515 Powder Mill Trl"/>
    <x v="18"/>
    <n v="3"/>
    <n v="2"/>
    <n v="0"/>
    <n v="2"/>
    <n v="1"/>
    <n v="1982"/>
    <n v="0.17499999999999999"/>
    <n v="1856"/>
    <n v="234.38"/>
    <n v="435000"/>
    <n v="274.77999999999997"/>
    <n v="510000"/>
    <n v="40.399999999999977"/>
    <n v="0.17236965611400282"/>
    <x v="116"/>
    <x v="1819"/>
    <x v="102"/>
    <n v="9"/>
    <x v="2"/>
    <x v="23"/>
  </r>
  <r>
    <n v="3577"/>
    <n v="7108544"/>
    <x v="0"/>
    <s v="LS"/>
    <s v="16307 Golden Top Dr"/>
    <x v="11"/>
    <n v="5"/>
    <n v="4"/>
    <n v="1"/>
    <n v="3"/>
    <n v="2"/>
    <n v="2018"/>
    <n v="0.26100000000000001"/>
    <n v="4693"/>
    <n v="234.39"/>
    <n v="1100000"/>
    <n v="223.74"/>
    <n v="1050000"/>
    <n v="-10.649999999999977"/>
    <n v="-4.5437092026110237E-2"/>
    <x v="28"/>
    <x v="80"/>
    <x v="102"/>
    <n v="6"/>
    <x v="16"/>
    <x v="18"/>
  </r>
  <r>
    <n v="3578"/>
    <n v="6817264"/>
    <x v="0"/>
    <s v="LS"/>
    <s v="6001 Travis Woods Cv"/>
    <x v="16"/>
    <n v="4"/>
    <n v="4"/>
    <n v="1"/>
    <n v="3"/>
    <n v="2"/>
    <n v="1990"/>
    <n v="0.91100000000000003"/>
    <n v="3749"/>
    <n v="238.73"/>
    <n v="895000"/>
    <n v="249.4"/>
    <n v="935000"/>
    <n v="10.670000000000016"/>
    <n v="4.4694843547103492E-2"/>
    <x v="26"/>
    <x v="2529"/>
    <x v="102"/>
    <n v="8"/>
    <x v="2"/>
    <x v="2"/>
  </r>
  <r>
    <n v="3579"/>
    <n v="5980170"/>
    <x v="0"/>
    <s v="RN"/>
    <s v="12923 Noyes Ln"/>
    <x v="29"/>
    <n v="5"/>
    <n v="4"/>
    <n v="0"/>
    <n v="4"/>
    <n v="2"/>
    <n v="1999"/>
    <n v="0.44400000000000001"/>
    <n v="3578"/>
    <n v="240.36"/>
    <n v="860000"/>
    <n v="245.88"/>
    <n v="879750"/>
    <n v="5.5199999999999818"/>
    <n v="2.2965551672491185E-2"/>
    <x v="991"/>
    <x v="2530"/>
    <x v="102"/>
    <n v="10"/>
    <x v="21"/>
    <x v="10"/>
  </r>
  <r>
    <n v="3580"/>
    <n v="8644533"/>
    <x v="0"/>
    <s v="NW"/>
    <s v="7933 Snook Hook Trl"/>
    <x v="3"/>
    <n v="3"/>
    <n v="2"/>
    <n v="1"/>
    <n v="2"/>
    <n v="2"/>
    <n v="1997"/>
    <n v="0.153"/>
    <n v="2400"/>
    <n v="241.67"/>
    <n v="580000"/>
    <n v="288.75"/>
    <n v="693000"/>
    <n v="47.080000000000013"/>
    <n v="0.19481110605370966"/>
    <x v="992"/>
    <x v="2531"/>
    <x v="102"/>
    <n v="1"/>
    <x v="5"/>
    <x v="49"/>
  </r>
  <r>
    <n v="3581"/>
    <n v="3697518"/>
    <x v="0"/>
    <s v="SWW"/>
    <s v="6925 Beatty Dr"/>
    <x v="15"/>
    <n v="3"/>
    <n v="2"/>
    <n v="0"/>
    <n v="2"/>
    <n v="1"/>
    <n v="1998"/>
    <n v="0.216"/>
    <n v="2048"/>
    <n v="244.14"/>
    <n v="500000"/>
    <n v="292.97000000000003"/>
    <n v="600000"/>
    <n v="48.830000000000041"/>
    <n v="0.20000819202097175"/>
    <x v="20"/>
    <x v="665"/>
    <x v="102"/>
    <n v="0"/>
    <x v="1"/>
    <x v="14"/>
  </r>
  <r>
    <n v="3582"/>
    <n v="1382638"/>
    <x v="0"/>
    <s v="5E"/>
    <s v="4514 Credo Ln"/>
    <x v="4"/>
    <n v="3"/>
    <n v="2"/>
    <n v="0"/>
    <n v="0"/>
    <n v="1"/>
    <n v="2012"/>
    <n v="0.14199999999999999"/>
    <n v="1104"/>
    <n v="244.57"/>
    <n v="270000"/>
    <n v="258.14999999999998"/>
    <n v="285000"/>
    <n v="13.579999999999984"/>
    <n v="5.5526025268839124E-2"/>
    <x v="31"/>
    <x v="460"/>
    <x v="102"/>
    <n v="14"/>
    <x v="27"/>
    <x v="8"/>
  </r>
  <r>
    <n v="3583"/>
    <n v="6919672"/>
    <x v="0"/>
    <s v="1N"/>
    <s v="6107 Lost Horizon Dr"/>
    <x v="14"/>
    <n v="4"/>
    <n v="3"/>
    <n v="1"/>
    <n v="2"/>
    <n v="2"/>
    <n v="1992"/>
    <n v="0.38"/>
    <n v="3389"/>
    <n v="250.52"/>
    <n v="849000"/>
    <n v="325.32"/>
    <n v="1102500"/>
    <n v="74.799999999999983"/>
    <n v="0.29857895577199417"/>
    <x v="993"/>
    <x v="2532"/>
    <x v="102"/>
    <n v="6"/>
    <x v="32"/>
    <x v="81"/>
  </r>
  <r>
    <n v="3584"/>
    <n v="3141876"/>
    <x v="0"/>
    <s v="NE"/>
    <s v="2509 Mcdonald Way"/>
    <x v="28"/>
    <n v="3"/>
    <n v="2"/>
    <n v="1"/>
    <n v="2"/>
    <n v="2"/>
    <n v="2014"/>
    <n v="0.10100000000000001"/>
    <n v="1454"/>
    <n v="251.03"/>
    <n v="365000"/>
    <n v="264.79000000000002"/>
    <n v="385000"/>
    <n v="13.760000000000019"/>
    <n v="5.4814165637573277E-2"/>
    <x v="64"/>
    <x v="528"/>
    <x v="102"/>
    <n v="6"/>
    <x v="32"/>
    <x v="10"/>
  </r>
  <r>
    <n v="3585"/>
    <n v="8379254"/>
    <x v="0"/>
    <s v="SC"/>
    <s v="10300 Yellowstone Dr"/>
    <x v="35"/>
    <n v="3"/>
    <n v="2"/>
    <n v="0"/>
    <n v="2"/>
    <n v="1"/>
    <n v="2006"/>
    <n v="0.153"/>
    <n v="1763"/>
    <n v="255.19"/>
    <n v="449900"/>
    <n v="293.52999999999997"/>
    <n v="517500"/>
    <n v="38.339999999999975"/>
    <n v="0.15024099690426732"/>
    <x v="994"/>
    <x v="2533"/>
    <x v="102"/>
    <n v="4"/>
    <x v="4"/>
    <x v="21"/>
  </r>
  <r>
    <n v="3586"/>
    <n v="9453926"/>
    <x v="0"/>
    <s v="SWW"/>
    <s v="7606 Kiva Dr"/>
    <x v="15"/>
    <n v="3"/>
    <n v="2"/>
    <n v="1"/>
    <n v="2"/>
    <n v="2"/>
    <n v="1991"/>
    <n v="0.17299999999999999"/>
    <n v="1854"/>
    <n v="256.2"/>
    <n v="475000"/>
    <n v="302.05"/>
    <n v="560000"/>
    <n v="45.850000000000023"/>
    <n v="0.17896174863387987"/>
    <x v="109"/>
    <x v="2534"/>
    <x v="102"/>
    <n v="4"/>
    <x v="3"/>
    <x v="22"/>
  </r>
  <r>
    <n v="3587"/>
    <n v="8249989"/>
    <x v="0"/>
    <s v="10S"/>
    <s v="3313 Plantation Rd"/>
    <x v="31"/>
    <n v="3"/>
    <n v="2"/>
    <n v="0"/>
    <n v="2"/>
    <n v="1"/>
    <n v="1981"/>
    <n v="0.187"/>
    <n v="1879"/>
    <n v="265.57"/>
    <n v="499000"/>
    <n v="271.42"/>
    <n v="510000"/>
    <n v="5.8500000000000227"/>
    <n v="2.2028090522272933E-2"/>
    <x v="97"/>
    <x v="725"/>
    <x v="102"/>
    <n v="4"/>
    <x v="4"/>
    <x v="4"/>
  </r>
  <r>
    <n v="3588"/>
    <n v="7338672"/>
    <x v="0"/>
    <s v="LS"/>
    <s v="3416 Reims Ct"/>
    <x v="11"/>
    <n v="4"/>
    <n v="2"/>
    <n v="0"/>
    <n v="2"/>
    <n v="1"/>
    <n v="1997"/>
    <n v="0.17599999999999999"/>
    <n v="2315"/>
    <n v="269.98"/>
    <n v="625000"/>
    <n v="275.16000000000003"/>
    <n v="637000"/>
    <n v="5.1800000000000068"/>
    <n v="1.9186606415290044E-2"/>
    <x v="27"/>
    <x v="2535"/>
    <x v="102"/>
    <n v="6"/>
    <x v="16"/>
    <x v="4"/>
  </r>
  <r>
    <n v="3589"/>
    <n v="6203657"/>
    <x v="0"/>
    <s v="10S"/>
    <s v="8316 Nicola Trl"/>
    <x v="31"/>
    <n v="3"/>
    <n v="2"/>
    <n v="1"/>
    <n v="2"/>
    <n v="2"/>
    <n v="2011"/>
    <n v="0.11"/>
    <n v="1665"/>
    <n v="270.27"/>
    <n v="450000"/>
    <n v="303.64"/>
    <n v="505555"/>
    <n v="33.370000000000005"/>
    <n v="0.12346912346912349"/>
    <x v="995"/>
    <x v="2536"/>
    <x v="102"/>
    <n v="3"/>
    <x v="3"/>
    <x v="3"/>
  </r>
  <r>
    <n v="3590"/>
    <n v="2423005"/>
    <x v="0"/>
    <s v="2N"/>
    <s v="11301 Eubank Dr"/>
    <x v="19"/>
    <n v="4"/>
    <n v="2"/>
    <n v="0"/>
    <n v="2"/>
    <n v="1"/>
    <n v="1970"/>
    <n v="0.44"/>
    <n v="2193"/>
    <n v="273.60000000000002"/>
    <n v="600000"/>
    <n v="292.75"/>
    <n v="642000"/>
    <n v="19.149999999999977"/>
    <n v="6.999269005847944E-2"/>
    <x v="39"/>
    <x v="1164"/>
    <x v="102"/>
    <n v="4"/>
    <x v="4"/>
    <x v="2"/>
  </r>
  <r>
    <n v="3591"/>
    <n v="3401301"/>
    <x v="0"/>
    <s v="10S"/>
    <s v="9110 Wagtail Dr"/>
    <x v="9"/>
    <n v="3"/>
    <n v="2"/>
    <n v="0"/>
    <n v="2"/>
    <n v="1"/>
    <n v="1982"/>
    <n v="0.155"/>
    <n v="1224"/>
    <n v="273.69"/>
    <n v="335000"/>
    <n v="383.99"/>
    <n v="470000"/>
    <n v="110.30000000000001"/>
    <n v="0.40301070554276741"/>
    <x v="309"/>
    <x v="2537"/>
    <x v="102"/>
    <n v="5"/>
    <x v="16"/>
    <x v="54"/>
  </r>
  <r>
    <n v="3592"/>
    <n v="1059487"/>
    <x v="0"/>
    <s v="10S"/>
    <s v="9618 Holly Springs Dr"/>
    <x v="9"/>
    <n v="3"/>
    <n v="2"/>
    <n v="0"/>
    <n v="0"/>
    <n v="1"/>
    <n v="1985"/>
    <n v="0.154"/>
    <n v="1525"/>
    <n v="295.08"/>
    <n v="450000"/>
    <n v="301.64"/>
    <n v="460000"/>
    <n v="6.5600000000000023"/>
    <n v="2.2231259319506584E-2"/>
    <x v="4"/>
    <x v="16"/>
    <x v="102"/>
    <n v="9"/>
    <x v="21"/>
    <x v="4"/>
  </r>
  <r>
    <n v="3593"/>
    <n v="5725480"/>
    <x v="0"/>
    <s v="10S"/>
    <s v="8902 Palace Pkwy"/>
    <x v="9"/>
    <n v="3"/>
    <n v="2"/>
    <n v="0"/>
    <n v="1"/>
    <n v="1"/>
    <n v="1954"/>
    <n v="0.13400000000000001"/>
    <n v="1135"/>
    <n v="295.14999999999998"/>
    <n v="335000"/>
    <n v="362.11"/>
    <n v="411000"/>
    <n v="66.960000000000036"/>
    <n v="0.22686769439268184"/>
    <x v="445"/>
    <x v="2538"/>
    <x v="102"/>
    <n v="5"/>
    <x v="4"/>
    <x v="23"/>
  </r>
  <r>
    <n v="3594"/>
    <n v="7743697"/>
    <x v="0"/>
    <s v="NE"/>
    <s v="8112 Brettonwoods Ln"/>
    <x v="10"/>
    <n v="4"/>
    <n v="2"/>
    <n v="0"/>
    <n v="2"/>
    <n v="1"/>
    <n v="1978"/>
    <n v="0.19600000000000001"/>
    <n v="1532"/>
    <n v="297"/>
    <n v="455000"/>
    <n v="303.52"/>
    <n v="465000"/>
    <n v="6.5199999999999818"/>
    <n v="2.1952861952861891E-2"/>
    <x v="4"/>
    <x v="2539"/>
    <x v="102"/>
    <n v="1"/>
    <x v="5"/>
    <x v="4"/>
  </r>
  <r>
    <n v="3595"/>
    <n v="2147373"/>
    <x v="0"/>
    <s v="SWW"/>
    <s v="7021 Colberg Ct"/>
    <x v="15"/>
    <n v="4"/>
    <n v="2"/>
    <n v="1"/>
    <n v="3"/>
    <n v="1"/>
    <n v="1997"/>
    <n v="0.30299999999999999"/>
    <n v="2598"/>
    <n v="298.31"/>
    <n v="775000"/>
    <n v="307.93"/>
    <n v="800000"/>
    <n v="9.6200000000000045"/>
    <n v="3.2248332271797811E-2"/>
    <x v="50"/>
    <x v="84"/>
    <x v="102"/>
    <n v="3"/>
    <x v="3"/>
    <x v="19"/>
  </r>
  <r>
    <n v="3596"/>
    <n v="8389583"/>
    <x v="0"/>
    <n v="3"/>
    <s v="6921 Carver Ave #A"/>
    <x v="12"/>
    <n v="3"/>
    <n v="2"/>
    <n v="1"/>
    <n v="1"/>
    <n v="2"/>
    <n v="2015"/>
    <n v="0.121"/>
    <n v="1780"/>
    <n v="308.99"/>
    <n v="550000"/>
    <n v="315.17"/>
    <n v="561000"/>
    <n v="6.1800000000000068"/>
    <n v="2.0000647270138214E-2"/>
    <x v="97"/>
    <x v="794"/>
    <x v="102"/>
    <n v="3"/>
    <x v="3"/>
    <x v="4"/>
  </r>
  <r>
    <n v="3597"/>
    <n v="9005405"/>
    <x v="0"/>
    <s v="1N"/>
    <s v="11502 Toledo Dr"/>
    <x v="14"/>
    <n v="3"/>
    <n v="2"/>
    <n v="0"/>
    <n v="2"/>
    <n v="1"/>
    <n v="1978"/>
    <n v="0.20499999999999999"/>
    <n v="1778"/>
    <n v="309.33999999999997"/>
    <n v="550000"/>
    <n v="352.92"/>
    <n v="627500"/>
    <n v="43.580000000000041"/>
    <n v="0.14088058447016241"/>
    <x v="551"/>
    <x v="2540"/>
    <x v="102"/>
    <n v="5"/>
    <x v="4"/>
    <x v="5"/>
  </r>
  <r>
    <n v="3598"/>
    <n v="4267411"/>
    <x v="0"/>
    <n v="3"/>
    <s v="2510 Lehigh Dr"/>
    <x v="20"/>
    <n v="3"/>
    <n v="2"/>
    <n v="0"/>
    <n v="2"/>
    <n v="1"/>
    <n v="1968"/>
    <n v="0.19500000000000001"/>
    <n v="1665"/>
    <n v="315.32"/>
    <n v="525000"/>
    <n v="365.17"/>
    <n v="608000"/>
    <n v="49.850000000000023"/>
    <n v="0.1580933654699988"/>
    <x v="471"/>
    <x v="2541"/>
    <x v="102"/>
    <n v="4"/>
    <x v="4"/>
    <x v="22"/>
  </r>
  <r>
    <n v="3599"/>
    <n v="3396222"/>
    <x v="0"/>
    <s v="W"/>
    <s v="7920 Yellow Thistle Trl #41"/>
    <x v="17"/>
    <n v="3"/>
    <n v="2"/>
    <n v="1"/>
    <n v="2"/>
    <n v="2"/>
    <n v="2020"/>
    <n v="0.1"/>
    <n v="1716"/>
    <n v="316.58"/>
    <n v="543245"/>
    <n v="317.5"/>
    <n v="544835"/>
    <n v="0.92000000000001592"/>
    <n v="2.9060585002211635E-3"/>
    <x v="996"/>
    <x v="2542"/>
    <x v="102"/>
    <n v="0"/>
    <x v="1"/>
    <x v="1"/>
  </r>
  <r>
    <n v="3600"/>
    <n v="6927532"/>
    <x v="0"/>
    <s v="1N"/>
    <s v="6807 Jester Blvd"/>
    <x v="18"/>
    <n v="4"/>
    <n v="2"/>
    <n v="1"/>
    <n v="2"/>
    <n v="2"/>
    <n v="1982"/>
    <n v="0.219"/>
    <n v="2438"/>
    <n v="326.08999999999997"/>
    <n v="795000"/>
    <n v="350.33"/>
    <n v="854100"/>
    <n v="24.240000000000009"/>
    <n v="7.4335306203808793E-2"/>
    <x v="997"/>
    <x v="2543"/>
    <x v="102"/>
    <n v="6"/>
    <x v="32"/>
    <x v="30"/>
  </r>
  <r>
    <n v="3601"/>
    <n v="9274040"/>
    <x v="0"/>
    <s v="10S"/>
    <s v="4002 Turquoise Cv"/>
    <x v="15"/>
    <n v="3"/>
    <n v="2"/>
    <n v="0"/>
    <n v="2"/>
    <n v="1"/>
    <n v="1983"/>
    <n v="0.27500000000000002"/>
    <n v="1469"/>
    <n v="330.5"/>
    <n v="485500"/>
    <n v="407.76"/>
    <n v="599000"/>
    <n v="77.259999999999991"/>
    <n v="0.23376701966717092"/>
    <x v="998"/>
    <x v="2544"/>
    <x v="102"/>
    <n v="3"/>
    <x v="3"/>
    <x v="49"/>
  </r>
  <r>
    <n v="3602"/>
    <n v="5771931"/>
    <x v="0"/>
    <s v="LS"/>
    <s v="125 Feritti Dr"/>
    <x v="16"/>
    <n v="5"/>
    <n v="3"/>
    <n v="0"/>
    <n v="2"/>
    <n v="2"/>
    <n v="2013"/>
    <n v="0.33700000000000002"/>
    <n v="3215"/>
    <n v="331.26"/>
    <n v="1065000"/>
    <n v="373.25"/>
    <n v="1200000"/>
    <n v="41.990000000000009"/>
    <n v="0.12675843748113266"/>
    <x v="309"/>
    <x v="2545"/>
    <x v="102"/>
    <n v="4"/>
    <x v="4"/>
    <x v="54"/>
  </r>
  <r>
    <n v="3603"/>
    <n v="5515941"/>
    <x v="0"/>
    <n v="3"/>
    <s v="5300 Halwill Pl"/>
    <x v="20"/>
    <n v="3"/>
    <n v="2"/>
    <n v="0"/>
    <n v="2"/>
    <n v="1"/>
    <n v="1955"/>
    <n v="0.16300000000000001"/>
    <n v="1266"/>
    <n v="355.45"/>
    <n v="450000"/>
    <n v="394.94"/>
    <n v="500000"/>
    <n v="39.490000000000009"/>
    <n v="0.11109860739907162"/>
    <x v="114"/>
    <x v="254"/>
    <x v="102"/>
    <n v="3"/>
    <x v="3"/>
    <x v="15"/>
  </r>
  <r>
    <n v="3604"/>
    <n v="3677820"/>
    <x v="0"/>
    <s v="8W"/>
    <s v="1205 Glenn Cv"/>
    <x v="23"/>
    <n v="4"/>
    <n v="3"/>
    <n v="1"/>
    <n v="2"/>
    <n v="2"/>
    <n v="1990"/>
    <n v="0.29799999999999999"/>
    <n v="3386"/>
    <n v="369.17"/>
    <n v="1250000"/>
    <n v="413.47"/>
    <n v="1400000"/>
    <n v="44.300000000000011"/>
    <n v="0.11999891648833873"/>
    <x v="411"/>
    <x v="569"/>
    <x v="102"/>
    <n v="7"/>
    <x v="11"/>
    <x v="60"/>
  </r>
  <r>
    <n v="3605"/>
    <n v="4356674"/>
    <x v="0"/>
    <s v="1A"/>
    <s v="6201 Ledge Mountain Dr"/>
    <x v="34"/>
    <n v="4"/>
    <n v="2"/>
    <n v="1"/>
    <n v="2"/>
    <n v="2"/>
    <n v="1989"/>
    <n v="0.39"/>
    <n v="2966"/>
    <n v="402.9"/>
    <n v="1195000"/>
    <n v="404.59"/>
    <n v="1200000"/>
    <n v="1.6899999999999977"/>
    <n v="4.1945892280962965E-3"/>
    <x v="15"/>
    <x v="2546"/>
    <x v="102"/>
    <n v="4"/>
    <x v="4"/>
    <x v="12"/>
  </r>
  <r>
    <n v="3606"/>
    <n v="7899040"/>
    <x v="0"/>
    <n v="4"/>
    <s v="1510 Ullrich Ave"/>
    <x v="42"/>
    <n v="3"/>
    <n v="2"/>
    <n v="0"/>
    <n v="0"/>
    <n v="1"/>
    <n v="1949"/>
    <n v="0.13600000000000001"/>
    <n v="1232"/>
    <n v="405.84"/>
    <n v="500000"/>
    <n v="474.84"/>
    <n v="585000"/>
    <n v="69"/>
    <n v="0.17001774098166766"/>
    <x v="109"/>
    <x v="916"/>
    <x v="102"/>
    <n v="6"/>
    <x v="32"/>
    <x v="22"/>
  </r>
  <r>
    <n v="3607"/>
    <n v="7174630"/>
    <x v="0"/>
    <n v="5"/>
    <s v="3007 Garwood St"/>
    <x v="24"/>
    <n v="3"/>
    <n v="1"/>
    <n v="0"/>
    <n v="0"/>
    <n v="1"/>
    <n v="1954"/>
    <n v="0.151"/>
    <n v="1140"/>
    <n v="434.21"/>
    <n v="495000"/>
    <n v="517.54"/>
    <n v="590000"/>
    <n v="83.329999999999984"/>
    <n v="0.19191174777181547"/>
    <x v="687"/>
    <x v="2547"/>
    <x v="102"/>
    <n v="5"/>
    <x v="16"/>
    <x v="66"/>
  </r>
  <r>
    <n v="3608"/>
    <n v="1192502"/>
    <x v="0"/>
    <n v="2"/>
    <s v="8006 Stillwood Ln"/>
    <x v="25"/>
    <n v="3"/>
    <n v="1"/>
    <n v="0"/>
    <n v="1"/>
    <n v="1"/>
    <n v="1962"/>
    <n v="0.17699999999999999"/>
    <n v="1124"/>
    <n v="440.84"/>
    <n v="495500"/>
    <n v="502.67"/>
    <n v="565000"/>
    <n v="61.830000000000041"/>
    <n v="0.140254967788767"/>
    <x v="620"/>
    <x v="2548"/>
    <x v="102"/>
    <n v="4"/>
    <x v="4"/>
    <x v="21"/>
  </r>
  <r>
    <n v="3609"/>
    <n v="5521647"/>
    <x v="0"/>
    <s v="1N"/>
    <s v="11905 Highland Oaks Trl"/>
    <x v="14"/>
    <n v="3"/>
    <n v="2"/>
    <n v="0"/>
    <n v="2"/>
    <n v="1"/>
    <n v="1972"/>
    <n v="0.30599999999999999"/>
    <n v="1349"/>
    <n v="444.7"/>
    <n v="599900"/>
    <n v="429.95"/>
    <n v="580000"/>
    <n v="-14.75"/>
    <n v="-3.3168428153811561E-2"/>
    <x v="133"/>
    <x v="2263"/>
    <x v="102"/>
    <n v="9"/>
    <x v="21"/>
    <x v="11"/>
  </r>
  <r>
    <n v="3610"/>
    <n v="3636844"/>
    <x v="0"/>
    <s v="10N"/>
    <s v="5005 Buckskin Pass"/>
    <x v="31"/>
    <n v="4"/>
    <n v="2"/>
    <n v="0"/>
    <n v="2"/>
    <n v="1"/>
    <n v="1968"/>
    <n v="0.51900000000000002"/>
    <n v="1778"/>
    <n v="449.94"/>
    <n v="800000"/>
    <n v="520.25"/>
    <n v="925000"/>
    <n v="70.31"/>
    <n v="0.15626527981508645"/>
    <x v="517"/>
    <x v="1777"/>
    <x v="102"/>
    <n v="5"/>
    <x v="3"/>
    <x v="68"/>
  </r>
  <r>
    <n v="3611"/>
    <n v="7861968"/>
    <x v="0"/>
    <n v="4"/>
    <s v="1000 Ellingson Ln #2"/>
    <x v="22"/>
    <n v="3"/>
    <n v="3"/>
    <n v="1"/>
    <n v="0"/>
    <n v="2"/>
    <n v="2021"/>
    <n v="0.182"/>
    <n v="1300"/>
    <n v="461.54"/>
    <n v="600000"/>
    <n v="519.23"/>
    <n v="675000"/>
    <n v="57.69"/>
    <n v="0.12499458335138881"/>
    <x v="116"/>
    <x v="949"/>
    <x v="102"/>
    <n v="6"/>
    <x v="4"/>
    <x v="23"/>
  </r>
  <r>
    <n v="3612"/>
    <n v="6708313"/>
    <x v="0"/>
    <n v="5"/>
    <s v="3610 Thompson St #1"/>
    <x v="24"/>
    <n v="3"/>
    <n v="2"/>
    <n v="1"/>
    <n v="1"/>
    <n v="2"/>
    <n v="2020"/>
    <n v="0.123"/>
    <n v="2100"/>
    <n v="464.29"/>
    <n v="975000"/>
    <n v="480.95"/>
    <n v="1010000"/>
    <n v="16.659999999999968"/>
    <n v="3.5882745697731949E-2"/>
    <x v="67"/>
    <x v="2549"/>
    <x v="102"/>
    <n v="8"/>
    <x v="2"/>
    <x v="20"/>
  </r>
  <r>
    <n v="3613"/>
    <n v="4120216"/>
    <x v="0"/>
    <n v="2"/>
    <s v="2107 Wooten Dr"/>
    <x v="25"/>
    <n v="3"/>
    <n v="2"/>
    <n v="0"/>
    <n v="2"/>
    <n v="1"/>
    <n v="1967"/>
    <n v="0.221"/>
    <n v="1646"/>
    <n v="464.76"/>
    <n v="765000"/>
    <n v="513.37"/>
    <n v="845000"/>
    <n v="48.610000000000014"/>
    <n v="0.10459161717875896"/>
    <x v="181"/>
    <x v="2550"/>
    <x v="102"/>
    <n v="4"/>
    <x v="4"/>
    <x v="5"/>
  </r>
  <r>
    <n v="3614"/>
    <n v="3737444"/>
    <x v="0"/>
    <n v="5"/>
    <s v="1306 Navasota St"/>
    <x v="24"/>
    <n v="4"/>
    <n v="4"/>
    <n v="1"/>
    <n v="1"/>
    <n v="3"/>
    <n v="2021"/>
    <n v="0.122"/>
    <n v="2789"/>
    <n v="466.08"/>
    <n v="1299900"/>
    <n v="466.08"/>
    <n v="1299900"/>
    <n v="0"/>
    <n v="0"/>
    <x v="1"/>
    <x v="1"/>
    <x v="102"/>
    <n v="50"/>
    <x v="60"/>
    <x v="1"/>
  </r>
  <r>
    <n v="3615"/>
    <n v="3466994"/>
    <x v="0"/>
    <s v="1B"/>
    <s v="1620 Enfield Rd"/>
    <x v="37"/>
    <n v="3"/>
    <n v="2"/>
    <n v="1"/>
    <n v="0"/>
    <n v="1"/>
    <n v="1930"/>
    <n v="0.188"/>
    <n v="1674"/>
    <n v="507.17"/>
    <n v="849000"/>
    <n v="537.63"/>
    <n v="900000"/>
    <n v="30.45999999999998"/>
    <n v="6.0058757418616993E-2"/>
    <x v="210"/>
    <x v="2551"/>
    <x v="102"/>
    <n v="6"/>
    <x v="32"/>
    <x v="15"/>
  </r>
  <r>
    <n v="3616"/>
    <n v="2677567"/>
    <x v="0"/>
    <s v="SWW"/>
    <s v="8800 W West View Rd"/>
    <x v="7"/>
    <n v="3"/>
    <n v="3"/>
    <n v="0"/>
    <n v="0"/>
    <n v="1"/>
    <n v="1977"/>
    <n v="3.62"/>
    <n v="2307"/>
    <n v="519.07000000000005"/>
    <n v="1197500"/>
    <n v="465.97"/>
    <n v="1075000"/>
    <n v="-53.100000000000023"/>
    <n v="-0.10229834126418405"/>
    <x v="999"/>
    <x v="2552"/>
    <x v="102"/>
    <n v="103"/>
    <x v="126"/>
    <x v="31"/>
  </r>
  <r>
    <n v="3617"/>
    <n v="2845748"/>
    <x v="0"/>
    <n v="6"/>
    <s v="2500 S 5TH St"/>
    <x v="26"/>
    <n v="3"/>
    <n v="2"/>
    <n v="1"/>
    <n v="1"/>
    <n v="2"/>
    <n v="2017"/>
    <n v="0.16"/>
    <n v="1744"/>
    <n v="530.39"/>
    <n v="925000"/>
    <n v="557.34"/>
    <n v="972000"/>
    <n v="26.950000000000045"/>
    <n v="5.0811666886630677E-2"/>
    <x v="335"/>
    <x v="2553"/>
    <x v="102"/>
    <n v="4"/>
    <x v="3"/>
    <x v="7"/>
  </r>
  <r>
    <n v="3618"/>
    <n v="9098078"/>
    <x v="0"/>
    <n v="4"/>
    <s v="3911 Duval St #2"/>
    <x v="22"/>
    <n v="2"/>
    <n v="2"/>
    <n v="1"/>
    <n v="1"/>
    <n v="2"/>
    <n v="2018"/>
    <n v="0"/>
    <n v="1108"/>
    <n v="537"/>
    <n v="595000"/>
    <n v="550.54"/>
    <n v="610000"/>
    <n v="13.539999999999964"/>
    <n v="2.5214152700186152E-2"/>
    <x v="31"/>
    <x v="2554"/>
    <x v="102"/>
    <n v="4"/>
    <x v="4"/>
    <x v="8"/>
  </r>
  <r>
    <n v="3619"/>
    <n v="2506226"/>
    <x v="0"/>
    <n v="6"/>
    <s v="2423 Wilson St #1"/>
    <x v="26"/>
    <n v="3"/>
    <n v="2"/>
    <n v="1"/>
    <n v="0"/>
    <n v="3"/>
    <n v="2020"/>
    <n v="0.16200000000000001"/>
    <n v="2180"/>
    <n v="550"/>
    <n v="1199000"/>
    <n v="550"/>
    <n v="1199000"/>
    <n v="0"/>
    <n v="0"/>
    <x v="1"/>
    <x v="1"/>
    <x v="102"/>
    <n v="11"/>
    <x v="7"/>
    <x v="1"/>
  </r>
  <r>
    <n v="3620"/>
    <n v="6769982"/>
    <x v="0"/>
    <n v="5"/>
    <s v="2107 E 9th St"/>
    <x v="24"/>
    <n v="3"/>
    <n v="2"/>
    <n v="1"/>
    <n v="2"/>
    <n v="2"/>
    <n v="2014"/>
    <n v="0.128"/>
    <n v="2266"/>
    <n v="564.42999999999995"/>
    <n v="1279000"/>
    <n v="689.32"/>
    <n v="1562000"/>
    <n v="124.8900000000001"/>
    <n v="0.22126747338022448"/>
    <x v="1000"/>
    <x v="2555"/>
    <x v="102"/>
    <n v="6"/>
    <x v="16"/>
    <x v="103"/>
  </r>
  <r>
    <n v="3621"/>
    <n v="1634652"/>
    <x v="0"/>
    <n v="5"/>
    <s v="2314 E 9th St #A"/>
    <x v="24"/>
    <n v="2"/>
    <n v="2"/>
    <n v="0"/>
    <n v="0"/>
    <n v="1"/>
    <n v="1927"/>
    <n v="6.7000000000000004E-2"/>
    <n v="880"/>
    <n v="568.17999999999995"/>
    <n v="500000"/>
    <n v="625"/>
    <n v="550000"/>
    <n v="56.82000000000005"/>
    <n v="0.10000352001126413"/>
    <x v="114"/>
    <x v="1001"/>
    <x v="102"/>
    <n v="5"/>
    <x v="16"/>
    <x v="15"/>
  </r>
  <r>
    <n v="3622"/>
    <n v="9940211"/>
    <x v="0"/>
    <n v="4"/>
    <s v="4527 Avenue C"/>
    <x v="22"/>
    <n v="2"/>
    <n v="1"/>
    <n v="0"/>
    <n v="2"/>
    <n v="1"/>
    <n v="1947"/>
    <n v="0.152"/>
    <n v="1020"/>
    <n v="632.35"/>
    <n v="645000"/>
    <n v="735.29"/>
    <n v="750000"/>
    <n v="102.93999999999994"/>
    <n v="0.16278959437020626"/>
    <x v="562"/>
    <x v="2556"/>
    <x v="102"/>
    <n v="3"/>
    <x v="3"/>
    <x v="67"/>
  </r>
  <r>
    <n v="3623"/>
    <n v="5527371"/>
    <x v="0"/>
    <n v="7"/>
    <s v="1908-B Goodrich Ave"/>
    <x v="26"/>
    <n v="3"/>
    <n v="3"/>
    <n v="1"/>
    <n v="1"/>
    <n v="3"/>
    <n v="2021"/>
    <n v="0.20399999999999999"/>
    <n v="2051"/>
    <n v="706.97"/>
    <n v="1450000"/>
    <n v="706.97"/>
    <n v="1450000"/>
    <n v="0"/>
    <n v="0"/>
    <x v="1"/>
    <x v="1"/>
    <x v="102"/>
    <n v="19"/>
    <x v="69"/>
    <x v="1"/>
  </r>
  <r>
    <n v="3624"/>
    <n v="1883153"/>
    <x v="0"/>
    <s v="NE"/>
    <s v="11221 Whitefaulds Dr"/>
    <x v="28"/>
    <n v="4"/>
    <n v="2"/>
    <n v="1"/>
    <n v="2"/>
    <n v="2"/>
    <n v="2014"/>
    <n v="0.17"/>
    <n v="2386"/>
    <n v="142.5"/>
    <n v="340000"/>
    <n v="176.87"/>
    <n v="422000"/>
    <n v="34.370000000000005"/>
    <n v="0.24119298245614038"/>
    <x v="30"/>
    <x v="2557"/>
    <x v="103"/>
    <n v="3"/>
    <x v="3"/>
    <x v="5"/>
  </r>
  <r>
    <n v="3625"/>
    <n v="9931309"/>
    <x v="0"/>
    <s v="SC"/>
    <s v="5600 Arbor Hill Ln"/>
    <x v="35"/>
    <n v="3"/>
    <n v="2"/>
    <n v="1"/>
    <n v="2"/>
    <n v="2"/>
    <n v="2014"/>
    <n v="0.183"/>
    <n v="2112"/>
    <n v="160.97999999999999"/>
    <n v="340000"/>
    <n v="201.23"/>
    <n v="425000"/>
    <n v="40.25"/>
    <n v="0.25003105975897627"/>
    <x v="109"/>
    <x v="1769"/>
    <x v="103"/>
    <n v="4"/>
    <x v="4"/>
    <x v="22"/>
  </r>
  <r>
    <n v="3626"/>
    <n v="6850818"/>
    <x v="0"/>
    <n v="11"/>
    <s v="5000 Bonneville"/>
    <x v="8"/>
    <n v="4"/>
    <n v="3"/>
    <n v="1"/>
    <n v="2"/>
    <n v="2"/>
    <n v="2017"/>
    <n v="0.152"/>
    <n v="2434"/>
    <n v="172.56"/>
    <n v="420000"/>
    <n v="205.42"/>
    <n v="500000"/>
    <n v="32.859999999999985"/>
    <n v="0.19042651831247093"/>
    <x v="181"/>
    <x v="1261"/>
    <x v="103"/>
    <n v="4"/>
    <x v="4"/>
    <x v="5"/>
  </r>
  <r>
    <n v="3627"/>
    <n v="3318360"/>
    <x v="0"/>
    <s v="SWE"/>
    <s v="11121 Cherisse Dr"/>
    <x v="13"/>
    <n v="5"/>
    <n v="3"/>
    <n v="1"/>
    <n v="3"/>
    <n v="2"/>
    <n v="2009"/>
    <n v="0.153"/>
    <n v="3240"/>
    <n v="203.7"/>
    <n v="660000"/>
    <n v="229.94"/>
    <n v="745000"/>
    <n v="26.240000000000009"/>
    <n v="0.12881688757977422"/>
    <x v="109"/>
    <x v="2558"/>
    <x v="103"/>
    <n v="7"/>
    <x v="32"/>
    <x v="22"/>
  </r>
  <r>
    <n v="3628"/>
    <n v="1060201"/>
    <x v="0"/>
    <s v="SWE"/>
    <s v="12213 Buzz Schneider Ln"/>
    <x v="9"/>
    <n v="4"/>
    <n v="2"/>
    <n v="0"/>
    <n v="2"/>
    <n v="1"/>
    <n v="2006"/>
    <n v="0.15"/>
    <n v="1868"/>
    <n v="206.1"/>
    <n v="385000"/>
    <n v="251.61"/>
    <n v="470000"/>
    <n v="45.510000000000019"/>
    <n v="0.2208151382823873"/>
    <x v="109"/>
    <x v="2125"/>
    <x v="103"/>
    <n v="8"/>
    <x v="2"/>
    <x v="22"/>
  </r>
  <r>
    <n v="3629"/>
    <n v="5884124"/>
    <x v="0"/>
    <s v="NE"/>
    <s v="1006 Newport Ave"/>
    <x v="10"/>
    <n v="3"/>
    <n v="2"/>
    <n v="0"/>
    <n v="2"/>
    <n v="1"/>
    <n v="1964"/>
    <n v="0.29599999999999999"/>
    <n v="1637"/>
    <n v="210.75"/>
    <n v="345000"/>
    <n v="210.75"/>
    <n v="345000"/>
    <n v="0"/>
    <n v="0"/>
    <x v="1"/>
    <x v="1"/>
    <x v="103"/>
    <n v="5"/>
    <x v="16"/>
    <x v="1"/>
  </r>
  <r>
    <n v="3630"/>
    <n v="7735499"/>
    <x v="0"/>
    <s v="HD"/>
    <s v="261 Trinity Hills Dr"/>
    <x v="7"/>
    <n v="5"/>
    <n v="4"/>
    <n v="1"/>
    <n v="3"/>
    <n v="1.5"/>
    <n v="2007"/>
    <n v="0.23400000000000001"/>
    <n v="3897"/>
    <n v="218.12"/>
    <n v="849998"/>
    <n v="211.7"/>
    <n v="825000"/>
    <n v="-6.4200000000000159"/>
    <n v="-2.9433339446176487E-2"/>
    <x v="1001"/>
    <x v="2559"/>
    <x v="103"/>
    <n v="35"/>
    <x v="107"/>
    <x v="33"/>
  </r>
  <r>
    <n v="3631"/>
    <n v="5015292"/>
    <x v="0"/>
    <s v="10S"/>
    <s v="8722 Copano Dr"/>
    <x v="15"/>
    <n v="3"/>
    <n v="2"/>
    <n v="0"/>
    <n v="2"/>
    <n v="1"/>
    <n v="1999"/>
    <n v="0.193"/>
    <n v="2334"/>
    <n v="229.22"/>
    <n v="535000"/>
    <n v="246.36"/>
    <n v="575000"/>
    <n v="17.140000000000015"/>
    <n v="7.4775325015269234E-2"/>
    <x v="26"/>
    <x v="919"/>
    <x v="103"/>
    <n v="1"/>
    <x v="5"/>
    <x v="2"/>
  </r>
  <r>
    <n v="3632"/>
    <n v="8254041"/>
    <x v="0"/>
    <s v="RRW"/>
    <s v="15161 Galena Dr"/>
    <x v="27"/>
    <n v="3"/>
    <n v="2"/>
    <n v="0"/>
    <n v="2"/>
    <n v="1"/>
    <n v="1999"/>
    <n v="0.16600000000000001"/>
    <n v="2323"/>
    <n v="234.61"/>
    <n v="545000"/>
    <n v="261.73"/>
    <n v="608000"/>
    <n v="27.120000000000005"/>
    <n v="0.11559609564809685"/>
    <x v="395"/>
    <x v="2560"/>
    <x v="103"/>
    <n v="5"/>
    <x v="4"/>
    <x v="44"/>
  </r>
  <r>
    <n v="3633"/>
    <n v="5839662"/>
    <x v="0"/>
    <s v="SWE"/>
    <s v="1709 Friars Tale Ln"/>
    <x v="9"/>
    <n v="3"/>
    <n v="2"/>
    <n v="0"/>
    <n v="2"/>
    <n v="1"/>
    <n v="1999"/>
    <n v="0.16"/>
    <n v="1167"/>
    <n v="235.65"/>
    <n v="275000"/>
    <n v="345.33"/>
    <n v="403000"/>
    <n v="109.67999999999998"/>
    <n v="0.46543602800763834"/>
    <x v="1002"/>
    <x v="2561"/>
    <x v="103"/>
    <n v="4"/>
    <x v="4"/>
    <x v="58"/>
  </r>
  <r>
    <n v="3634"/>
    <n v="3710770"/>
    <x v="0"/>
    <n v="11"/>
    <s v="5607 China Berry Rd"/>
    <x v="8"/>
    <n v="3"/>
    <n v="2"/>
    <n v="0"/>
    <n v="2"/>
    <n v="1"/>
    <n v="1996"/>
    <n v="0.16300000000000001"/>
    <n v="1216"/>
    <n v="238.49"/>
    <n v="290000"/>
    <n v="304.27999999999997"/>
    <n v="370000"/>
    <n v="65.789999999999964"/>
    <n v="0.27586062308692172"/>
    <x v="181"/>
    <x v="2562"/>
    <x v="103"/>
    <n v="5"/>
    <x v="16"/>
    <x v="5"/>
  </r>
  <r>
    <n v="3635"/>
    <n v="7572815"/>
    <x v="0"/>
    <s v="HD"/>
    <s v="682 Merion Dr"/>
    <x v="7"/>
    <n v="3"/>
    <n v="2"/>
    <n v="0"/>
    <n v="2"/>
    <n v="1"/>
    <n v="2015"/>
    <n v="0.25900000000000001"/>
    <n v="2417"/>
    <n v="246.17"/>
    <n v="595000"/>
    <n v="298.92"/>
    <n v="722500"/>
    <n v="52.750000000000028"/>
    <n v="0.21428281269041732"/>
    <x v="1003"/>
    <x v="1345"/>
    <x v="103"/>
    <n v="4"/>
    <x v="4"/>
    <x v="58"/>
  </r>
  <r>
    <n v="3636"/>
    <n v="4630865"/>
    <x v="0"/>
    <s v="10S"/>
    <s v="8007 Epping Ln"/>
    <x v="31"/>
    <n v="3"/>
    <n v="2"/>
    <n v="1"/>
    <n v="2"/>
    <n v="2"/>
    <n v="1983"/>
    <n v="0.183"/>
    <n v="2116"/>
    <n v="248.11"/>
    <n v="525000"/>
    <n v="304.82"/>
    <n v="645000"/>
    <n v="56.70999999999998"/>
    <n v="0.22856797388255201"/>
    <x v="548"/>
    <x v="1945"/>
    <x v="103"/>
    <n v="4"/>
    <x v="4"/>
    <x v="65"/>
  </r>
  <r>
    <n v="3637"/>
    <n v="3521244"/>
    <x v="0"/>
    <s v="SWE"/>
    <s v="5205 Mandevilla Dr"/>
    <x v="13"/>
    <n v="4"/>
    <n v="2"/>
    <n v="1"/>
    <n v="2"/>
    <n v="2"/>
    <n v="2016"/>
    <n v="0.158"/>
    <n v="2596"/>
    <n v="261.94"/>
    <n v="680000"/>
    <n v="306.24"/>
    <n v="795000"/>
    <n v="44.300000000000011"/>
    <n v="0.16912269985492864"/>
    <x v="582"/>
    <x v="2563"/>
    <x v="103"/>
    <n v="1"/>
    <x v="5"/>
    <x v="49"/>
  </r>
  <r>
    <n v="3638"/>
    <n v="7544185"/>
    <x v="0"/>
    <s v="10S"/>
    <s v="7300 Ferndale Cv"/>
    <x v="31"/>
    <n v="3"/>
    <n v="2"/>
    <n v="0"/>
    <n v="2"/>
    <n v="1"/>
    <n v="1978"/>
    <n v="0.28899999999999998"/>
    <n v="1525"/>
    <n v="268.2"/>
    <n v="409000"/>
    <n v="300.98"/>
    <n v="459000"/>
    <n v="32.78000000000003"/>
    <n v="0.12222222222222234"/>
    <x v="114"/>
    <x v="2564"/>
    <x v="103"/>
    <n v="6"/>
    <x v="32"/>
    <x v="15"/>
  </r>
  <r>
    <n v="3639"/>
    <n v="7271130"/>
    <x v="0"/>
    <s v="HD"/>
    <s v="340 Kinnikinik Loop"/>
    <x v="7"/>
    <n v="3"/>
    <n v="2"/>
    <n v="0"/>
    <n v="2"/>
    <n v="1"/>
    <n v="1993"/>
    <n v="1.3080000000000001"/>
    <n v="1744"/>
    <n v="278.10000000000002"/>
    <n v="485000"/>
    <n v="295.3"/>
    <n v="515000"/>
    <n v="17.199999999999989"/>
    <n v="6.1848256023013255E-2"/>
    <x v="10"/>
    <x v="2565"/>
    <x v="103"/>
    <n v="2"/>
    <x v="6"/>
    <x v="9"/>
  </r>
  <r>
    <n v="3640"/>
    <n v="4060107"/>
    <x v="0"/>
    <n v="11"/>
    <s v="5007 Creek Bend Dr"/>
    <x v="8"/>
    <n v="4"/>
    <n v="2"/>
    <n v="0"/>
    <n v="1"/>
    <n v="1"/>
    <n v="1973"/>
    <n v="0.15"/>
    <n v="1290"/>
    <n v="290.7"/>
    <n v="375000"/>
    <n v="290.7"/>
    <n v="375000"/>
    <n v="0"/>
    <n v="0"/>
    <x v="1"/>
    <x v="1"/>
    <x v="103"/>
    <n v="12"/>
    <x v="10"/>
    <x v="1"/>
  </r>
  <r>
    <n v="3641"/>
    <n v="2579465"/>
    <x v="0"/>
    <s v="10S"/>
    <s v="661 Mairo St"/>
    <x v="9"/>
    <n v="3"/>
    <n v="2"/>
    <n v="0"/>
    <n v="2"/>
    <n v="1"/>
    <n v="1980"/>
    <n v="0.14299999999999999"/>
    <n v="1112"/>
    <n v="292.27"/>
    <n v="325000"/>
    <n v="323.74"/>
    <n v="360000"/>
    <n v="31.470000000000027"/>
    <n v="0.10767441064768889"/>
    <x v="67"/>
    <x v="1148"/>
    <x v="103"/>
    <n v="6"/>
    <x v="16"/>
    <x v="20"/>
  </r>
  <r>
    <n v="3642"/>
    <n v="9884286"/>
    <x v="0"/>
    <s v="LS"/>
    <s v="18601 Amberg Pl"/>
    <x v="11"/>
    <n v="4"/>
    <n v="3"/>
    <n v="1"/>
    <n v="3"/>
    <n v="1"/>
    <n v="2015"/>
    <n v="0.21099999999999999"/>
    <n v="2889"/>
    <n v="294.18"/>
    <n v="849900"/>
    <n v="307.37"/>
    <n v="888000"/>
    <n v="13.189999999999998"/>
    <n v="4.4836494663131408E-2"/>
    <x v="322"/>
    <x v="2566"/>
    <x v="103"/>
    <n v="6"/>
    <x v="16"/>
    <x v="2"/>
  </r>
  <r>
    <n v="3643"/>
    <n v="2484818"/>
    <x v="0"/>
    <s v="10S"/>
    <s v="8803 Palace Pkwy"/>
    <x v="9"/>
    <n v="3"/>
    <n v="2"/>
    <n v="0"/>
    <n v="2"/>
    <n v="1"/>
    <n v="1986"/>
    <n v="0.17499999999999999"/>
    <n v="1274"/>
    <n v="297.49"/>
    <n v="379000"/>
    <n v="401.61"/>
    <n v="511650"/>
    <n v="104.12"/>
    <n v="0.34999495781370804"/>
    <x v="1004"/>
    <x v="2567"/>
    <x v="103"/>
    <n v="5"/>
    <x v="4"/>
    <x v="54"/>
  </r>
  <r>
    <n v="3644"/>
    <n v="1101373"/>
    <x v="0"/>
    <s v="1N"/>
    <s v="11757 D K Ranch Rd"/>
    <x v="14"/>
    <n v="4"/>
    <n v="2"/>
    <n v="0"/>
    <n v="2"/>
    <n v="1"/>
    <n v="1983"/>
    <n v="0.25"/>
    <n v="2089"/>
    <n v="311.14999999999998"/>
    <n v="650000"/>
    <n v="370.99"/>
    <n v="775000"/>
    <n v="59.840000000000032"/>
    <n v="0.19231881729069591"/>
    <x v="517"/>
    <x v="2568"/>
    <x v="103"/>
    <n v="5"/>
    <x v="16"/>
    <x v="68"/>
  </r>
  <r>
    <n v="3645"/>
    <n v="3213249"/>
    <x v="0"/>
    <s v="SWW"/>
    <s v="8308 Sharl Cv"/>
    <x v="7"/>
    <n v="3"/>
    <n v="2"/>
    <n v="0"/>
    <n v="2"/>
    <n v="2"/>
    <n v="1985"/>
    <n v="2.04"/>
    <n v="2437"/>
    <n v="318.01"/>
    <n v="775000"/>
    <n v="318.01"/>
    <n v="775000"/>
    <n v="0"/>
    <n v="0"/>
    <x v="1"/>
    <x v="1"/>
    <x v="103"/>
    <n v="9"/>
    <x v="21"/>
    <x v="1"/>
  </r>
  <r>
    <n v="3646"/>
    <n v="7455464"/>
    <x v="0"/>
    <n v="3"/>
    <s v="6804 Kings Pt"/>
    <x v="20"/>
    <n v="3"/>
    <n v="2"/>
    <n v="0"/>
    <n v="2"/>
    <n v="1"/>
    <n v="1966"/>
    <n v="0.187"/>
    <n v="1594"/>
    <n v="344.98"/>
    <n v="549900"/>
    <n v="398.37"/>
    <n v="635000"/>
    <n v="53.389999999999986"/>
    <n v="0.15476259493303954"/>
    <x v="595"/>
    <x v="2569"/>
    <x v="103"/>
    <n v="3"/>
    <x v="6"/>
    <x v="22"/>
  </r>
  <r>
    <n v="3647"/>
    <n v="1250221"/>
    <x v="0"/>
    <n v="9"/>
    <s v="2921 Allison Dr"/>
    <x v="33"/>
    <n v="3"/>
    <n v="2"/>
    <n v="0"/>
    <n v="2"/>
    <n v="1"/>
    <n v="1987"/>
    <n v="0.30199999999999999"/>
    <n v="1452"/>
    <n v="361.57"/>
    <n v="525000"/>
    <n v="409.3"/>
    <n v="594305"/>
    <n v="47.730000000000018"/>
    <n v="0.13200763337666294"/>
    <x v="1005"/>
    <x v="2570"/>
    <x v="103"/>
    <n v="3"/>
    <x v="3"/>
    <x v="21"/>
  </r>
  <r>
    <n v="3648"/>
    <n v="3429420"/>
    <x v="0"/>
    <s v="RN"/>
    <s v="11812 Eagles Glen Dr"/>
    <x v="29"/>
    <n v="5"/>
    <n v="5"/>
    <n v="1"/>
    <n v="3"/>
    <n v="2"/>
    <n v="2005"/>
    <n v="0.40300000000000002"/>
    <n v="4909"/>
    <n v="376.86"/>
    <n v="1850000"/>
    <n v="376.86"/>
    <n v="1850000"/>
    <n v="0"/>
    <n v="0"/>
    <x v="1"/>
    <x v="1"/>
    <x v="103"/>
    <n v="0"/>
    <x v="1"/>
    <x v="1"/>
  </r>
  <r>
    <n v="3649"/>
    <n v="6099937"/>
    <x v="0"/>
    <n v="4"/>
    <s v="2908 Perry Ln"/>
    <x v="34"/>
    <n v="4"/>
    <n v="3"/>
    <n v="0"/>
    <n v="0"/>
    <n v="1"/>
    <n v="1951"/>
    <n v="0.20699999999999999"/>
    <n v="2461"/>
    <n v="385.98"/>
    <n v="949900"/>
    <n v="511.58"/>
    <n v="1259000"/>
    <n v="125.59999999999997"/>
    <n v="0.32540546142287152"/>
    <x v="1006"/>
    <x v="2571"/>
    <x v="103"/>
    <n v="3"/>
    <x v="3"/>
    <x v="91"/>
  </r>
  <r>
    <n v="3650"/>
    <n v="3113285"/>
    <x v="0"/>
    <n v="4"/>
    <s v="4225 Shoal Creek Blvd"/>
    <x v="42"/>
    <n v="4"/>
    <n v="3"/>
    <n v="1"/>
    <n v="2"/>
    <n v="2"/>
    <n v="1997"/>
    <n v="0.19"/>
    <n v="3151"/>
    <n v="412.25"/>
    <n v="1299000"/>
    <n v="391.94"/>
    <n v="1235000"/>
    <n v="-20.310000000000002"/>
    <n v="-4.9266221952698613E-2"/>
    <x v="375"/>
    <x v="2572"/>
    <x v="103"/>
    <n v="127"/>
    <x v="148"/>
    <x v="51"/>
  </r>
  <r>
    <n v="3651"/>
    <n v="9579512"/>
    <x v="0"/>
    <s v="1B"/>
    <s v="5105 Beverly Hills Dr"/>
    <x v="34"/>
    <n v="3"/>
    <n v="1"/>
    <n v="1"/>
    <n v="0"/>
    <n v="2"/>
    <n v="1973"/>
    <n v="0.24199999999999999"/>
    <n v="1748"/>
    <n v="479.98"/>
    <n v="839000"/>
    <n v="479.98"/>
    <n v="839000"/>
    <n v="0"/>
    <n v="0"/>
    <x v="1"/>
    <x v="1"/>
    <x v="103"/>
    <n v="8"/>
    <x v="11"/>
    <x v="1"/>
  </r>
  <r>
    <n v="3652"/>
    <n v="3530442"/>
    <x v="0"/>
    <s v="10N"/>
    <s v="4701 S Forest Dr"/>
    <x v="31"/>
    <n v="3"/>
    <n v="2"/>
    <n v="0"/>
    <n v="0"/>
    <n v="1"/>
    <n v="1959"/>
    <n v="0.17899999999999999"/>
    <n v="1008"/>
    <n v="495.04"/>
    <n v="499000"/>
    <n v="557.54"/>
    <n v="562000"/>
    <n v="62.499999999999943"/>
    <n v="0.12625242404654158"/>
    <x v="395"/>
    <x v="2573"/>
    <x v="103"/>
    <n v="3"/>
    <x v="6"/>
    <x v="44"/>
  </r>
  <r>
    <n v="3653"/>
    <n v="7477223"/>
    <x v="0"/>
    <n v="4"/>
    <s v="601 E 47th St"/>
    <x v="22"/>
    <n v="3"/>
    <n v="2"/>
    <n v="0"/>
    <n v="2"/>
    <n v="1"/>
    <n v="1948"/>
    <n v="0.193"/>
    <n v="1442"/>
    <n v="537.45000000000005"/>
    <n v="775000"/>
    <n v="634.54"/>
    <n v="915000"/>
    <n v="97.089999999999918"/>
    <n v="0.18064936273141671"/>
    <x v="528"/>
    <x v="2574"/>
    <x v="103"/>
    <n v="7"/>
    <x v="32"/>
    <x v="70"/>
  </r>
  <r>
    <n v="3654"/>
    <n v="1339681"/>
    <x v="0"/>
    <n v="7"/>
    <s v="2305 Westworth Cir"/>
    <x v="26"/>
    <n v="3"/>
    <n v="2"/>
    <n v="0"/>
    <n v="0"/>
    <n v="1"/>
    <n v="1958"/>
    <n v="0.25900000000000001"/>
    <n v="1572"/>
    <n v="636.13"/>
    <n v="1000000"/>
    <n v="954.83"/>
    <n v="1501000"/>
    <n v="318.70000000000005"/>
    <n v="0.50099822363353408"/>
    <x v="1007"/>
    <x v="2575"/>
    <x v="103"/>
    <n v="6"/>
    <x v="32"/>
    <x v="113"/>
  </r>
  <r>
    <n v="3655"/>
    <n v="3128776"/>
    <x v="0"/>
    <s v="LS"/>
    <s v="15223 Cabrillo Way"/>
    <x v="11"/>
    <n v="6"/>
    <n v="5"/>
    <n v="1"/>
    <n v="2"/>
    <n v="2"/>
    <n v="2017"/>
    <n v="0.20899999999999999"/>
    <n v="5742"/>
    <n v="128"/>
    <n v="735000"/>
    <n v="161.09"/>
    <n v="925000"/>
    <n v="33.090000000000003"/>
    <n v="0.25851562500000003"/>
    <x v="556"/>
    <x v="2576"/>
    <x v="104"/>
    <n v="6"/>
    <x v="32"/>
    <x v="72"/>
  </r>
  <r>
    <n v="3656"/>
    <n v="9838189"/>
    <x v="0"/>
    <s v="3E"/>
    <s v="6412 Diamondleaf Bnd"/>
    <x v="1"/>
    <n v="4"/>
    <n v="3"/>
    <n v="0"/>
    <n v="2"/>
    <n v="2"/>
    <n v="2021"/>
    <n v="0.13700000000000001"/>
    <n v="2292"/>
    <n v="128.27000000000001"/>
    <n v="293990"/>
    <n v="128.27000000000001"/>
    <n v="293990"/>
    <n v="0"/>
    <n v="0"/>
    <x v="1"/>
    <x v="1"/>
    <x v="104"/>
    <n v="0"/>
    <x v="1"/>
    <x v="1"/>
  </r>
  <r>
    <n v="3657"/>
    <n v="4117335"/>
    <x v="0"/>
    <n v="11"/>
    <s v="3400 Colorado High Ave"/>
    <x v="8"/>
    <n v="4"/>
    <n v="3"/>
    <n v="1"/>
    <n v="2"/>
    <n v="2"/>
    <n v="2016"/>
    <n v="0.10100000000000001"/>
    <n v="2395"/>
    <n v="160.75"/>
    <n v="385000"/>
    <n v="194.99"/>
    <n v="467000"/>
    <n v="34.240000000000009"/>
    <n v="0.2130015552099534"/>
    <x v="30"/>
    <x v="2577"/>
    <x v="104"/>
    <n v="5"/>
    <x v="16"/>
    <x v="5"/>
  </r>
  <r>
    <n v="3658"/>
    <n v="7182605"/>
    <x v="0"/>
    <s v="SC"/>
    <s v="7318 Acela Trl"/>
    <x v="8"/>
    <n v="3"/>
    <n v="2"/>
    <n v="1"/>
    <n v="2"/>
    <n v="2"/>
    <n v="2020"/>
    <n v="0.1"/>
    <n v="1650"/>
    <n v="192.8"/>
    <n v="318120"/>
    <n v="192.8"/>
    <n v="318120"/>
    <n v="0"/>
    <n v="0"/>
    <x v="1"/>
    <x v="1"/>
    <x v="104"/>
    <n v="0"/>
    <x v="1"/>
    <x v="1"/>
  </r>
  <r>
    <n v="3659"/>
    <n v="8665917"/>
    <x v="0"/>
    <s v="SWE"/>
    <s v="10208 Beard Ave"/>
    <x v="9"/>
    <n v="3"/>
    <n v="2"/>
    <n v="1"/>
    <n v="2"/>
    <n v="2"/>
    <n v="2004"/>
    <n v="0.22500000000000001"/>
    <n v="2310"/>
    <n v="207.79"/>
    <n v="480000"/>
    <n v="272.73"/>
    <n v="630000"/>
    <n v="64.940000000000026"/>
    <n v="0.31252707060012525"/>
    <x v="411"/>
    <x v="2578"/>
    <x v="104"/>
    <n v="8"/>
    <x v="2"/>
    <x v="60"/>
  </r>
  <r>
    <n v="3660"/>
    <n v="5890851"/>
    <x v="0"/>
    <s v="NW"/>
    <s v="11501 Powder Mill Trl"/>
    <x v="18"/>
    <n v="5"/>
    <n v="2"/>
    <n v="1"/>
    <n v="2"/>
    <n v="2"/>
    <n v="1983"/>
    <n v="0.154"/>
    <n v="1752"/>
    <n v="211.13"/>
    <n v="369900"/>
    <n v="236.87"/>
    <n v="415000"/>
    <n v="25.740000000000009"/>
    <n v="0.12191540756879653"/>
    <x v="371"/>
    <x v="2579"/>
    <x v="104"/>
    <n v="4"/>
    <x v="4"/>
    <x v="7"/>
  </r>
  <r>
    <n v="3661"/>
    <n v="5696931"/>
    <x v="0"/>
    <s v="SC"/>
    <s v="10313 Sentinel Dr"/>
    <x v="35"/>
    <n v="3"/>
    <n v="2"/>
    <n v="1"/>
    <n v="2"/>
    <n v="2"/>
    <n v="2020"/>
    <n v="0.123"/>
    <n v="2023"/>
    <n v="222.44"/>
    <n v="450000"/>
    <n v="224.91"/>
    <n v="455000"/>
    <n v="2.4699999999999989"/>
    <n v="1.1104117964394889E-2"/>
    <x v="15"/>
    <x v="57"/>
    <x v="104"/>
    <n v="4"/>
    <x v="4"/>
    <x v="12"/>
  </r>
  <r>
    <n v="3662"/>
    <n v="8543617"/>
    <x v="0"/>
    <s v="LS"/>
    <s v="4913 Buchanan Draw Rd"/>
    <x v="11"/>
    <n v="4"/>
    <n v="3"/>
    <n v="1"/>
    <n v="3"/>
    <n v="2"/>
    <n v="2018"/>
    <n v="0.182"/>
    <n v="3482"/>
    <n v="229.72"/>
    <n v="799900"/>
    <n v="254.16"/>
    <n v="885000"/>
    <n v="24.439999999999998"/>
    <n v="0.10639038829879853"/>
    <x v="595"/>
    <x v="2580"/>
    <x v="104"/>
    <n v="2"/>
    <x v="6"/>
    <x v="22"/>
  </r>
  <r>
    <n v="3663"/>
    <n v="9516964"/>
    <x v="0"/>
    <s v="LS"/>
    <s v="4216 Hookbilled Kite"/>
    <x v="11"/>
    <n v="4"/>
    <n v="2"/>
    <n v="1"/>
    <n v="3"/>
    <n v="2"/>
    <n v="2007"/>
    <n v="0.248"/>
    <n v="3456"/>
    <n v="231.48"/>
    <n v="800000"/>
    <n v="245.95"/>
    <n v="850000"/>
    <n v="14.469999999999999"/>
    <n v="6.2510800069120437E-2"/>
    <x v="114"/>
    <x v="82"/>
    <x v="104"/>
    <n v="5"/>
    <x v="16"/>
    <x v="15"/>
  </r>
  <r>
    <n v="3664"/>
    <n v="9289099"/>
    <x v="0"/>
    <s v="NW"/>
    <s v="7711 Elkhorn Mountain Trl"/>
    <x v="3"/>
    <n v="4"/>
    <n v="2"/>
    <n v="1"/>
    <n v="2"/>
    <n v="2"/>
    <n v="1995"/>
    <n v="0.157"/>
    <n v="2315"/>
    <n v="237.58"/>
    <n v="550000"/>
    <n v="259.18"/>
    <n v="600000"/>
    <n v="21.599999999999994"/>
    <n v="9.0916743833656E-2"/>
    <x v="114"/>
    <x v="1305"/>
    <x v="104"/>
    <n v="8"/>
    <x v="2"/>
    <x v="15"/>
  </r>
  <r>
    <n v="3665"/>
    <n v="5393887"/>
    <x v="0"/>
    <s v="2N"/>
    <s v="10410 Macmora Rd"/>
    <x v="19"/>
    <n v="3"/>
    <n v="2"/>
    <n v="0"/>
    <n v="2"/>
    <n v="1"/>
    <n v="1979"/>
    <n v="0.16800000000000001"/>
    <n v="1635"/>
    <n v="237.92"/>
    <n v="389000"/>
    <n v="299.69"/>
    <n v="490000"/>
    <n v="61.77000000000001"/>
    <n v="0.25962508406186957"/>
    <x v="550"/>
    <x v="2581"/>
    <x v="104"/>
    <n v="4"/>
    <x v="4"/>
    <x v="14"/>
  </r>
  <r>
    <n v="3666"/>
    <n v="1431011"/>
    <x v="0"/>
    <s v="RRW"/>
    <s v="9404 MEYRICK PARK Trl"/>
    <x v="27"/>
    <n v="3"/>
    <n v="2"/>
    <n v="0"/>
    <n v="2"/>
    <n v="1"/>
    <n v="2002"/>
    <n v="0.151"/>
    <n v="1653"/>
    <n v="238.96"/>
    <n v="395000"/>
    <n v="317.60000000000002"/>
    <n v="525000"/>
    <n v="78.640000000000015"/>
    <n v="0.32909273518580523"/>
    <x v="407"/>
    <x v="2582"/>
    <x v="104"/>
    <n v="4"/>
    <x v="4"/>
    <x v="58"/>
  </r>
  <r>
    <n v="3667"/>
    <n v="3057267"/>
    <x v="0"/>
    <s v="W"/>
    <s v="7812 Journeyville Dr"/>
    <x v="17"/>
    <n v="4"/>
    <n v="3"/>
    <n v="1"/>
    <n v="2"/>
    <n v="2"/>
    <n v="2008"/>
    <n v="0.20200000000000001"/>
    <n v="3118"/>
    <n v="240.52"/>
    <n v="749950"/>
    <n v="240.54"/>
    <n v="750000"/>
    <n v="1.999999999998181E-2"/>
    <n v="8.3153168135630345E-5"/>
    <x v="602"/>
    <x v="2583"/>
    <x v="104"/>
    <n v="13"/>
    <x v="10"/>
    <x v="1"/>
  </r>
  <r>
    <n v="3668"/>
    <n v="5878774"/>
    <x v="0"/>
    <s v="LS"/>
    <s v="110 Outcrop View Ln"/>
    <x v="11"/>
    <n v="3"/>
    <n v="2"/>
    <n v="1"/>
    <n v="3"/>
    <n v="1"/>
    <n v="2005"/>
    <n v="0.186"/>
    <n v="2277"/>
    <n v="241.5"/>
    <n v="549900"/>
    <n v="316.20999999999998"/>
    <n v="720000"/>
    <n v="74.70999999999998"/>
    <n v="0.30935817805383015"/>
    <x v="703"/>
    <x v="2584"/>
    <x v="104"/>
    <n v="1"/>
    <x v="5"/>
    <x v="59"/>
  </r>
  <r>
    <n v="3669"/>
    <n v="7982471"/>
    <x v="0"/>
    <s v="10S"/>
    <s v="9012 Swanson Ln"/>
    <x v="9"/>
    <n v="3"/>
    <n v="2"/>
    <n v="1"/>
    <n v="2"/>
    <n v="2"/>
    <n v="1996"/>
    <n v="0.17199999999999999"/>
    <n v="1380"/>
    <n v="246.3"/>
    <n v="339900"/>
    <n v="299.27999999999997"/>
    <n v="413000"/>
    <n v="52.979999999999961"/>
    <n v="0.21510353227770995"/>
    <x v="1008"/>
    <x v="2585"/>
    <x v="104"/>
    <n v="4"/>
    <x v="3"/>
    <x v="23"/>
  </r>
  <r>
    <n v="3670"/>
    <n v="3611244"/>
    <x v="0"/>
    <s v="CLS"/>
    <s v="14629 Staked Plains Loop"/>
    <x v="27"/>
    <n v="3"/>
    <n v="2"/>
    <n v="0"/>
    <n v="2"/>
    <n v="1"/>
    <n v="2003"/>
    <n v="0.22600000000000001"/>
    <n v="2219"/>
    <n v="247.86"/>
    <n v="550000"/>
    <n v="270.11"/>
    <n v="599380"/>
    <n v="22.25"/>
    <n v="8.9768417655127886E-2"/>
    <x v="1009"/>
    <x v="2586"/>
    <x v="104"/>
    <n v="6"/>
    <x v="16"/>
    <x v="15"/>
  </r>
  <r>
    <n v="3671"/>
    <n v="1034331"/>
    <x v="0"/>
    <s v="10N"/>
    <s v="2232 Independence Dr #A 81"/>
    <x v="31"/>
    <n v="4"/>
    <n v="2"/>
    <n v="1"/>
    <n v="1"/>
    <n v="2"/>
    <n v="2008"/>
    <n v="0.20699999999999999"/>
    <n v="2282"/>
    <n v="249.34"/>
    <n v="569000"/>
    <n v="271.25"/>
    <n v="619000"/>
    <n v="21.909999999999997"/>
    <n v="8.7871982032565965E-2"/>
    <x v="114"/>
    <x v="2587"/>
    <x v="104"/>
    <n v="6"/>
    <x v="32"/>
    <x v="15"/>
  </r>
  <r>
    <n v="3672"/>
    <n v="1829534"/>
    <x v="0"/>
    <n v="11"/>
    <s v="2414 Bitter Creek Dr"/>
    <x v="8"/>
    <n v="3"/>
    <n v="1"/>
    <n v="1"/>
    <n v="1"/>
    <n v="1"/>
    <n v="1972"/>
    <n v="0.128"/>
    <n v="940"/>
    <n v="255.32"/>
    <n v="240000"/>
    <n v="303.19"/>
    <n v="285000"/>
    <n v="47.870000000000005"/>
    <n v="0.18749020836597213"/>
    <x v="8"/>
    <x v="1411"/>
    <x v="104"/>
    <n v="5"/>
    <x v="16"/>
    <x v="7"/>
  </r>
  <r>
    <n v="3673"/>
    <n v="9919353"/>
    <x v="0"/>
    <s v="RN"/>
    <s v="12713 Tierra Grande Trl"/>
    <x v="29"/>
    <n v="3"/>
    <n v="2"/>
    <n v="0"/>
    <n v="2"/>
    <n v="1"/>
    <n v="2008"/>
    <n v="0.16800000000000001"/>
    <n v="2045"/>
    <n v="268.95"/>
    <n v="550000"/>
    <n v="303.18"/>
    <n v="620000"/>
    <n v="34.230000000000018"/>
    <n v="0.12727272727272734"/>
    <x v="41"/>
    <x v="501"/>
    <x v="104"/>
    <n v="3"/>
    <x v="3"/>
    <x v="21"/>
  </r>
  <r>
    <n v="3674"/>
    <n v="8033581"/>
    <x v="0"/>
    <s v="NW"/>
    <s v="8809 Black Oak St"/>
    <x v="3"/>
    <n v="3"/>
    <n v="2"/>
    <n v="0"/>
    <n v="2"/>
    <n v="1"/>
    <n v="1984"/>
    <n v="0.19800000000000001"/>
    <n v="1608"/>
    <n v="279.85000000000002"/>
    <n v="450000"/>
    <n v="279.85000000000002"/>
    <n v="450000"/>
    <n v="0"/>
    <n v="0"/>
    <x v="1"/>
    <x v="1"/>
    <x v="104"/>
    <n v="14"/>
    <x v="27"/>
    <x v="1"/>
  </r>
  <r>
    <n v="3675"/>
    <n v="8467199"/>
    <x v="0"/>
    <s v="SWE"/>
    <s v="11516 Jim Thorpe Ln"/>
    <x v="9"/>
    <n v="3"/>
    <n v="2"/>
    <n v="0"/>
    <n v="2"/>
    <n v="1"/>
    <n v="2004"/>
    <n v="0.13200000000000001"/>
    <n v="1355"/>
    <n v="284.13"/>
    <n v="385000"/>
    <n v="329.15"/>
    <n v="446000"/>
    <n v="45.019999999999982"/>
    <n v="0.15844859747298765"/>
    <x v="453"/>
    <x v="2588"/>
    <x v="104"/>
    <n v="6"/>
    <x v="32"/>
    <x v="30"/>
  </r>
  <r>
    <n v="3676"/>
    <n v="6146963"/>
    <x v="0"/>
    <s v="RN"/>
    <s v="3728 Josh Ln"/>
    <x v="39"/>
    <n v="4"/>
    <n v="3"/>
    <n v="1"/>
    <n v="2"/>
    <n v="2"/>
    <n v="2002"/>
    <n v="0.755"/>
    <n v="5954"/>
    <n v="289.72000000000003"/>
    <n v="1724990"/>
    <n v="307.19"/>
    <n v="1829000"/>
    <n v="17.46999999999997"/>
    <n v="6.0299599613419748E-2"/>
    <x v="1010"/>
    <x v="2589"/>
    <x v="104"/>
    <n v="15"/>
    <x v="48"/>
    <x v="67"/>
  </r>
  <r>
    <n v="3677"/>
    <n v="7308928"/>
    <x v="0"/>
    <s v="SWE"/>
    <s v="10205 Snapdragon Dr"/>
    <x v="13"/>
    <n v="3"/>
    <n v="2"/>
    <n v="0"/>
    <n v="2"/>
    <n v="1"/>
    <n v="2000"/>
    <n v="0.121"/>
    <n v="1607"/>
    <n v="295.58"/>
    <n v="475000"/>
    <n v="332.3"/>
    <n v="534000"/>
    <n v="36.720000000000027"/>
    <n v="0.12423032681507555"/>
    <x v="468"/>
    <x v="2590"/>
    <x v="104"/>
    <n v="4"/>
    <x v="4"/>
    <x v="30"/>
  </r>
  <r>
    <n v="3678"/>
    <n v="5713326"/>
    <x v="0"/>
    <s v="LS"/>
    <s v="105 Crest View Dr"/>
    <x v="16"/>
    <n v="3"/>
    <n v="3"/>
    <n v="1"/>
    <n v="2"/>
    <n v="1"/>
    <n v="1982"/>
    <n v="0.32900000000000001"/>
    <n v="2258"/>
    <n v="310.01"/>
    <n v="700000"/>
    <n v="310.01"/>
    <n v="700000"/>
    <n v="0"/>
    <n v="0"/>
    <x v="1"/>
    <x v="1"/>
    <x v="104"/>
    <n v="10"/>
    <x v="28"/>
    <x v="1"/>
  </r>
  <r>
    <n v="3679"/>
    <n v="6101553"/>
    <x v="0"/>
    <n v="6"/>
    <s v="2514 Wilson St"/>
    <x v="26"/>
    <n v="7"/>
    <n v="2"/>
    <n v="0"/>
    <n v="0"/>
    <n v="2"/>
    <n v="1934"/>
    <n v="0.34399999999999997"/>
    <n v="4014"/>
    <n v="311.41000000000003"/>
    <n v="1250000"/>
    <n v="313.89999999999998"/>
    <n v="1260000"/>
    <n v="2.4899999999999523"/>
    <n v="7.9958896631448957E-3"/>
    <x v="4"/>
    <x v="2591"/>
    <x v="104"/>
    <n v="331"/>
    <x v="128"/>
    <x v="4"/>
  </r>
  <r>
    <n v="3680"/>
    <n v="5360415"/>
    <x v="0"/>
    <s v="8W"/>
    <s v="1402 Canoe Brook Dr"/>
    <x v="23"/>
    <n v="3"/>
    <n v="2"/>
    <n v="1"/>
    <n v="2"/>
    <n v="2"/>
    <n v="1985"/>
    <n v="0.71799999999999997"/>
    <n v="3044"/>
    <n v="312.08999999999997"/>
    <n v="950000"/>
    <n v="366.29"/>
    <n v="1115000"/>
    <n v="54.200000000000045"/>
    <n v="0.17366785222211559"/>
    <x v="543"/>
    <x v="2592"/>
    <x v="104"/>
    <n v="6"/>
    <x v="32"/>
    <x v="73"/>
  </r>
  <r>
    <n v="3681"/>
    <n v="2869521"/>
    <x v="0"/>
    <s v="RN"/>
    <s v="9538 Westminster Glen Ave"/>
    <x v="39"/>
    <n v="5"/>
    <n v="3"/>
    <n v="1"/>
    <n v="3"/>
    <n v="1"/>
    <n v="2002"/>
    <n v="1"/>
    <n v="4948"/>
    <n v="313.26"/>
    <n v="1550000"/>
    <n v="309.22000000000003"/>
    <n v="1530000"/>
    <n v="-4.0399999999999636"/>
    <n v="-1.2896635382749039E-2"/>
    <x v="120"/>
    <x v="2593"/>
    <x v="104"/>
    <n v="39"/>
    <x v="34"/>
    <x v="11"/>
  </r>
  <r>
    <n v="3682"/>
    <n v="5556102"/>
    <x v="0"/>
    <s v="LS"/>
    <s v="1612 Resaca Blvd"/>
    <x v="11"/>
    <n v="4"/>
    <n v="4"/>
    <n v="1"/>
    <n v="3"/>
    <n v="2"/>
    <n v="2001"/>
    <n v="0.315"/>
    <n v="5373"/>
    <n v="316.20999999999998"/>
    <n v="1699000"/>
    <n v="301.51"/>
    <n v="1620000"/>
    <n v="-14.699999999999989"/>
    <n v="-4.6488093355681319E-2"/>
    <x v="1011"/>
    <x v="2594"/>
    <x v="104"/>
    <n v="11"/>
    <x v="7"/>
    <x v="28"/>
  </r>
  <r>
    <n v="3683"/>
    <n v="6953693"/>
    <x v="0"/>
    <n v="3"/>
    <s v="5320 Tower Trl"/>
    <x v="20"/>
    <n v="3"/>
    <n v="2"/>
    <n v="0"/>
    <n v="2"/>
    <n v="1"/>
    <n v="2007"/>
    <n v="0.108"/>
    <n v="1213"/>
    <n v="319.87"/>
    <n v="388000"/>
    <n v="395.71"/>
    <n v="480000"/>
    <n v="75.839999999999975"/>
    <n v="0.23709632038015435"/>
    <x v="584"/>
    <x v="2202"/>
    <x v="104"/>
    <n v="3"/>
    <x v="3"/>
    <x v="25"/>
  </r>
  <r>
    <n v="3684"/>
    <n v="4520360"/>
    <x v="0"/>
    <s v="LS"/>
    <s v="14912 Falconhead Grove Loop"/>
    <x v="11"/>
    <n v="3"/>
    <n v="2"/>
    <n v="0"/>
    <n v="2"/>
    <n v="1"/>
    <n v="2013"/>
    <n v="0.13200000000000001"/>
    <n v="1714"/>
    <n v="320.83"/>
    <n v="549900"/>
    <n v="358.81"/>
    <n v="615000"/>
    <n v="37.980000000000018"/>
    <n v="0.11838045070598142"/>
    <x v="768"/>
    <x v="2595"/>
    <x v="104"/>
    <n v="5"/>
    <x v="16"/>
    <x v="44"/>
  </r>
  <r>
    <n v="3685"/>
    <n v="9936529"/>
    <x v="0"/>
    <s v="8W"/>
    <s v="1355 Lost Creek Blvd"/>
    <x v="23"/>
    <n v="4"/>
    <n v="2"/>
    <n v="0"/>
    <n v="2"/>
    <n v="1"/>
    <n v="1978"/>
    <n v="0.307"/>
    <n v="2879"/>
    <n v="347"/>
    <n v="999000"/>
    <n v="425.49"/>
    <n v="1225000"/>
    <n v="78.490000000000009"/>
    <n v="0.22619596541786746"/>
    <x v="1012"/>
    <x v="2596"/>
    <x v="104"/>
    <n v="8"/>
    <x v="2"/>
    <x v="94"/>
  </r>
  <r>
    <n v="3686"/>
    <n v="3475497"/>
    <x v="0"/>
    <s v="10N"/>
    <s v="6414 Starstreak Dr"/>
    <x v="31"/>
    <n v="3"/>
    <n v="2"/>
    <n v="0"/>
    <n v="2"/>
    <n v="1"/>
    <n v="1982"/>
    <n v="0.18"/>
    <n v="1367"/>
    <n v="347.48"/>
    <n v="475000"/>
    <n v="420.63"/>
    <n v="575000"/>
    <n v="73.149999999999977"/>
    <n v="0.21051571313456882"/>
    <x v="20"/>
    <x v="2597"/>
    <x v="104"/>
    <n v="4"/>
    <x v="4"/>
    <x v="14"/>
  </r>
  <r>
    <n v="3687"/>
    <n v="2025308"/>
    <x v="0"/>
    <s v="NW"/>
    <s v="8702 Crest Ridge Cir"/>
    <x v="18"/>
    <n v="3"/>
    <n v="2"/>
    <n v="0"/>
    <n v="2"/>
    <n v="1"/>
    <n v="1972"/>
    <n v="0.34699999999999998"/>
    <n v="1809"/>
    <n v="353.79"/>
    <n v="640000"/>
    <n v="422.89"/>
    <n v="765000"/>
    <n v="69.099999999999966"/>
    <n v="0.19531360411543561"/>
    <x v="517"/>
    <x v="2598"/>
    <x v="104"/>
    <n v="5"/>
    <x v="16"/>
    <x v="68"/>
  </r>
  <r>
    <n v="3688"/>
    <n v="9271508"/>
    <x v="0"/>
    <n v="3"/>
    <s v="1917 E 38th St"/>
    <x v="20"/>
    <n v="3"/>
    <n v="2"/>
    <n v="1"/>
    <n v="2"/>
    <n v="2"/>
    <n v="1961"/>
    <n v="0.17499999999999999"/>
    <n v="1784"/>
    <n v="381.17"/>
    <n v="680000"/>
    <n v="378.36"/>
    <n v="675000"/>
    <n v="-2.8100000000000023"/>
    <n v="-7.3720387228795609E-3"/>
    <x v="22"/>
    <x v="2599"/>
    <x v="104"/>
    <n v="6"/>
    <x v="32"/>
    <x v="6"/>
  </r>
  <r>
    <n v="3689"/>
    <n v="5068776"/>
    <x v="0"/>
    <n v="3"/>
    <s v="1045 Broadview St"/>
    <x v="20"/>
    <n v="2"/>
    <n v="1"/>
    <n v="0"/>
    <n v="0"/>
    <n v="1"/>
    <n v="1952"/>
    <n v="0.156"/>
    <n v="874"/>
    <n v="400.46"/>
    <n v="350000"/>
    <n v="474.83"/>
    <n v="415000"/>
    <n v="74.37"/>
    <n v="0.18571143185336864"/>
    <x v="192"/>
    <x v="1646"/>
    <x v="104"/>
    <n v="2"/>
    <x v="6"/>
    <x v="44"/>
  </r>
  <r>
    <n v="3690"/>
    <n v="6598083"/>
    <x v="0"/>
    <s v="10N"/>
    <s v="2507 Coatbridge Dr"/>
    <x v="31"/>
    <n v="3"/>
    <n v="2"/>
    <n v="0"/>
    <n v="2"/>
    <n v="1"/>
    <n v="1969"/>
    <n v="0.19"/>
    <n v="1346"/>
    <n v="408.62"/>
    <n v="550000"/>
    <n v="460.62"/>
    <n v="620000"/>
    <n v="52"/>
    <n v="0.1272575987470021"/>
    <x v="41"/>
    <x v="501"/>
    <x v="104"/>
    <n v="4"/>
    <x v="4"/>
    <x v="21"/>
  </r>
  <r>
    <n v="3691"/>
    <n v="5218925"/>
    <x v="0"/>
    <s v="10N"/>
    <s v="4506 Russell Dr #B"/>
    <x v="31"/>
    <n v="3"/>
    <n v="2"/>
    <n v="1"/>
    <n v="1"/>
    <n v="2"/>
    <n v="2017"/>
    <n v="0.26"/>
    <n v="2028"/>
    <n v="416.67"/>
    <n v="845000"/>
    <n v="465.98"/>
    <n v="945000"/>
    <n v="49.31"/>
    <n v="0.11834305325557395"/>
    <x v="20"/>
    <x v="2600"/>
    <x v="104"/>
    <n v="6"/>
    <x v="16"/>
    <x v="14"/>
  </r>
  <r>
    <n v="3692"/>
    <n v="3812137"/>
    <x v="0"/>
    <n v="9"/>
    <s v="411 Kemp St #B"/>
    <x v="33"/>
    <n v="2"/>
    <n v="2"/>
    <n v="1"/>
    <n v="1"/>
    <n v="3"/>
    <n v="2021"/>
    <n v="0.17"/>
    <n v="1096"/>
    <n v="456.2"/>
    <n v="500000"/>
    <n v="456.2"/>
    <n v="500000"/>
    <n v="0"/>
    <n v="0"/>
    <x v="1"/>
    <x v="1"/>
    <x v="104"/>
    <n v="0"/>
    <x v="1"/>
    <x v="1"/>
  </r>
  <r>
    <n v="3693"/>
    <n v="8471343"/>
    <x v="0"/>
    <n v="5"/>
    <s v="1708 Perez St #B"/>
    <x v="21"/>
    <n v="2"/>
    <n v="2"/>
    <n v="0"/>
    <n v="0"/>
    <n v="2"/>
    <n v="2017"/>
    <n v="7.3999999999999996E-2"/>
    <n v="945"/>
    <n v="544.97"/>
    <n v="515000"/>
    <n v="544.97"/>
    <n v="515000"/>
    <n v="0"/>
    <n v="0"/>
    <x v="1"/>
    <x v="1"/>
    <x v="104"/>
    <n v="20"/>
    <x v="63"/>
    <x v="1"/>
  </r>
  <r>
    <n v="3694"/>
    <n v="6825394"/>
    <x v="0"/>
    <s v="1B"/>
    <s v="3005 Funston St"/>
    <x v="37"/>
    <n v="3"/>
    <n v="3"/>
    <n v="1"/>
    <n v="1"/>
    <n v="2"/>
    <n v="2020"/>
    <n v="0.14299999999999999"/>
    <n v="2817"/>
    <n v="567.98"/>
    <n v="1600000"/>
    <n v="550.23"/>
    <n v="1550000"/>
    <n v="-17.75"/>
    <n v="-3.1251100390858835E-2"/>
    <x v="28"/>
    <x v="699"/>
    <x v="104"/>
    <n v="65"/>
    <x v="49"/>
    <x v="18"/>
  </r>
  <r>
    <n v="3695"/>
    <n v="6848856"/>
    <x v="0"/>
    <n v="6"/>
    <s v="2703 S 2nd St"/>
    <x v="26"/>
    <n v="3"/>
    <n v="2"/>
    <n v="1"/>
    <n v="2"/>
    <n v="1"/>
    <n v="1918"/>
    <n v="0.17299999999999999"/>
    <n v="1604"/>
    <n v="592.27"/>
    <n v="950000"/>
    <n v="670.2"/>
    <n v="1075000"/>
    <n v="77.930000000000064"/>
    <n v="0.13157850304759663"/>
    <x v="517"/>
    <x v="1165"/>
    <x v="104"/>
    <n v="6"/>
    <x v="16"/>
    <x v="68"/>
  </r>
  <r>
    <n v="3696"/>
    <n v="2665278"/>
    <x v="0"/>
    <n v="6"/>
    <s v="113 La Vista St"/>
    <x v="26"/>
    <n v="2"/>
    <n v="1"/>
    <n v="0"/>
    <n v="0"/>
    <n v="1"/>
    <n v="1962"/>
    <n v="0.14199999999999999"/>
    <n v="850"/>
    <n v="629.41"/>
    <n v="535000"/>
    <n v="635.29"/>
    <n v="540000"/>
    <n v="5.8799999999999955"/>
    <n v="9.3420822675203703E-3"/>
    <x v="15"/>
    <x v="2601"/>
    <x v="104"/>
    <n v="5"/>
    <x v="16"/>
    <x v="12"/>
  </r>
  <r>
    <n v="3697"/>
    <n v="4926007"/>
    <x v="0"/>
    <n v="5"/>
    <s v="2202 E 12th St #2"/>
    <x v="24"/>
    <n v="2"/>
    <n v="1"/>
    <n v="0"/>
    <n v="0"/>
    <n v="1"/>
    <n v="2021"/>
    <n v="0.14899999999999999"/>
    <n v="786"/>
    <n v="661.45"/>
    <n v="519900"/>
    <n v="712.47"/>
    <n v="560000"/>
    <n v="51.019999999999982"/>
    <n v="7.7133570186710979E-2"/>
    <x v="2"/>
    <x v="2602"/>
    <x v="104"/>
    <n v="9"/>
    <x v="21"/>
    <x v="2"/>
  </r>
  <r>
    <n v="3698"/>
    <n v="9787919"/>
    <x v="0"/>
    <s v="HD"/>
    <s v="175 Blazing Star Dr"/>
    <x v="7"/>
    <n v="4"/>
    <n v="3"/>
    <n v="1"/>
    <n v="4"/>
    <n v="1"/>
    <n v="2006"/>
    <n v="0.377"/>
    <n v="4119"/>
    <n v="157.81"/>
    <n v="650000"/>
    <n v="199.08"/>
    <n v="820000"/>
    <n v="41.27000000000001"/>
    <n v="0.26151701413091699"/>
    <x v="1013"/>
    <x v="2603"/>
    <x v="105"/>
    <n v="6"/>
    <x v="32"/>
    <x v="59"/>
  </r>
  <r>
    <n v="3699"/>
    <n v="3787989"/>
    <x v="0"/>
    <s v="3E"/>
    <s v="15024 Upland Willow Rd"/>
    <x v="1"/>
    <n v="4"/>
    <n v="2"/>
    <n v="0"/>
    <n v="2"/>
    <n v="1"/>
    <n v="2021"/>
    <n v="0"/>
    <n v="2032"/>
    <n v="159.94"/>
    <n v="325000"/>
    <n v="159.94"/>
    <n v="325000"/>
    <n v="0"/>
    <n v="0"/>
    <x v="1"/>
    <x v="1"/>
    <x v="105"/>
    <n v="9"/>
    <x v="21"/>
    <x v="1"/>
  </r>
  <r>
    <n v="3700"/>
    <n v="5180855"/>
    <x v="0"/>
    <s v="W"/>
    <s v="8912 Chalk Knoll Dr"/>
    <x v="17"/>
    <n v="5"/>
    <n v="5"/>
    <n v="1"/>
    <n v="3"/>
    <n v="2"/>
    <n v="1999"/>
    <n v="0.49"/>
    <n v="10730"/>
    <n v="163.09"/>
    <n v="1750000"/>
    <n v="167.75"/>
    <n v="1800000"/>
    <n v="4.6599999999999966"/>
    <n v="2.8573180452510862E-2"/>
    <x v="114"/>
    <x v="2604"/>
    <x v="105"/>
    <n v="236"/>
    <x v="213"/>
    <x v="15"/>
  </r>
  <r>
    <n v="3701"/>
    <n v="4978461"/>
    <x v="0"/>
    <s v="NE"/>
    <s v="11316 Dawes Pl"/>
    <x v="28"/>
    <n v="4"/>
    <n v="2"/>
    <n v="0"/>
    <n v="2"/>
    <n v="1"/>
    <n v="2016"/>
    <n v="0.14799999999999999"/>
    <n v="2047"/>
    <n v="169.03"/>
    <n v="346000"/>
    <n v="220.32"/>
    <n v="451000"/>
    <n v="51.289999999999992"/>
    <n v="0.3034372596580488"/>
    <x v="562"/>
    <x v="2605"/>
    <x v="105"/>
    <n v="4"/>
    <x v="4"/>
    <x v="67"/>
  </r>
  <r>
    <n v="3702"/>
    <n v="7805554"/>
    <x v="0"/>
    <s v="SWE"/>
    <s v="404 Wye Oak St"/>
    <x v="9"/>
    <n v="3"/>
    <n v="2"/>
    <n v="1"/>
    <n v="3"/>
    <n v="2"/>
    <n v="2013"/>
    <n v="0.28000000000000003"/>
    <n v="3725"/>
    <n v="181.21"/>
    <n v="675000"/>
    <n v="191.14"/>
    <n v="712000"/>
    <n v="9.9299999999999784"/>
    <n v="5.4798300314552052E-2"/>
    <x v="147"/>
    <x v="2606"/>
    <x v="105"/>
    <n v="4"/>
    <x v="4"/>
    <x v="20"/>
  </r>
  <r>
    <n v="3703"/>
    <n v="3036592"/>
    <x v="0"/>
    <s v="5E"/>
    <s v="14308 Vandever St"/>
    <x v="4"/>
    <n v="3"/>
    <n v="2"/>
    <n v="1"/>
    <n v="2"/>
    <n v="2"/>
    <n v="1986"/>
    <n v="0.14000000000000001"/>
    <n v="1767"/>
    <n v="183.93"/>
    <n v="325000"/>
    <n v="189.59"/>
    <n v="335000"/>
    <n v="5.6599999999999966"/>
    <n v="3.0772576523677465E-2"/>
    <x v="4"/>
    <x v="2607"/>
    <x v="105"/>
    <n v="10"/>
    <x v="28"/>
    <x v="4"/>
  </r>
  <r>
    <n v="3704"/>
    <n v="9687679"/>
    <x v="0"/>
    <s v="N"/>
    <s v="1904 Chasewood Dr"/>
    <x v="6"/>
    <n v="4"/>
    <n v="2"/>
    <n v="1"/>
    <n v="2"/>
    <n v="1"/>
    <n v="2000"/>
    <n v="0.17899999999999999"/>
    <n v="2590"/>
    <n v="184.75"/>
    <n v="478500"/>
    <n v="215.44"/>
    <n v="558000"/>
    <n v="30.689999999999998"/>
    <n v="0.16611637347767252"/>
    <x v="1014"/>
    <x v="2608"/>
    <x v="105"/>
    <n v="4"/>
    <x v="4"/>
    <x v="5"/>
  </r>
  <r>
    <n v="3705"/>
    <n v="3666924"/>
    <x v="0"/>
    <s v="SC"/>
    <s v="10108 Jupiter Hills Dr"/>
    <x v="35"/>
    <n v="4"/>
    <n v="2"/>
    <n v="1"/>
    <n v="2"/>
    <n v="2"/>
    <n v="1986"/>
    <n v="0.22700000000000001"/>
    <n v="2434"/>
    <n v="184.88"/>
    <n v="450000"/>
    <n v="205.42"/>
    <n v="500000"/>
    <n v="20.539999999999992"/>
    <n v="0.11109909130246642"/>
    <x v="114"/>
    <x v="254"/>
    <x v="105"/>
    <n v="1"/>
    <x v="5"/>
    <x v="15"/>
  </r>
  <r>
    <n v="3706"/>
    <n v="8304014"/>
    <x v="0"/>
    <s v="SC"/>
    <s v="6201 Ken Caryl Dr"/>
    <x v="35"/>
    <n v="3"/>
    <n v="2"/>
    <n v="0"/>
    <n v="2"/>
    <n v="1"/>
    <n v="2006"/>
    <n v="0.154"/>
    <n v="1518"/>
    <n v="197.56"/>
    <n v="299900"/>
    <n v="249.34"/>
    <n v="378500"/>
    <n v="51.78"/>
    <n v="0.26209759060538573"/>
    <x v="1015"/>
    <x v="2609"/>
    <x v="105"/>
    <n v="4"/>
    <x v="3"/>
    <x v="5"/>
  </r>
  <r>
    <n v="3707"/>
    <n v="8367883"/>
    <x v="0"/>
    <s v="HD"/>
    <s v="416 Whispering Wind Way"/>
    <x v="7"/>
    <n v="4"/>
    <n v="3"/>
    <n v="1"/>
    <n v="3"/>
    <n v="1"/>
    <n v="2014"/>
    <n v="0.313"/>
    <n v="3465"/>
    <n v="201.73"/>
    <n v="699000"/>
    <n v="230.88"/>
    <n v="800000"/>
    <n v="29.150000000000006"/>
    <n v="0.14450007435681358"/>
    <x v="550"/>
    <x v="2610"/>
    <x v="105"/>
    <n v="3"/>
    <x v="3"/>
    <x v="14"/>
  </r>
  <r>
    <n v="3708"/>
    <n v="1842112"/>
    <x v="0"/>
    <s v="RN"/>
    <s v="3921 Canyon Glen Cir"/>
    <x v="29"/>
    <n v="4"/>
    <n v="2"/>
    <n v="1"/>
    <n v="2"/>
    <n v="2"/>
    <n v="1999"/>
    <n v="0.13"/>
    <n v="2632"/>
    <n v="212.39"/>
    <n v="559000"/>
    <n v="262.16000000000003"/>
    <n v="690000"/>
    <n v="49.770000000000039"/>
    <n v="0.23433306652855615"/>
    <x v="510"/>
    <x v="2034"/>
    <x v="105"/>
    <n v="4"/>
    <x v="4"/>
    <x v="58"/>
  </r>
  <r>
    <n v="3709"/>
    <n v="4505801"/>
    <x v="0"/>
    <s v="5E"/>
    <s v="1608 Denesa Dr"/>
    <x v="4"/>
    <n v="3"/>
    <n v="2"/>
    <n v="1"/>
    <n v="1"/>
    <n v="2"/>
    <n v="2020"/>
    <n v="0.11"/>
    <n v="1864"/>
    <n v="214.54"/>
    <n v="399900"/>
    <n v="265.56"/>
    <n v="495000"/>
    <n v="51.02000000000001"/>
    <n v="0.23781113079146085"/>
    <x v="1016"/>
    <x v="2611"/>
    <x v="105"/>
    <n v="6"/>
    <x v="32"/>
    <x v="66"/>
  </r>
  <r>
    <n v="3710"/>
    <n v="8339323"/>
    <x v="0"/>
    <s v="HD"/>
    <s v="161 Harris Dr"/>
    <x v="7"/>
    <n v="3"/>
    <n v="2"/>
    <n v="0"/>
    <n v="2"/>
    <n v="1"/>
    <n v="2010"/>
    <n v="0.22900000000000001"/>
    <n v="2235"/>
    <n v="214.77"/>
    <n v="480000"/>
    <n v="268.45999999999998"/>
    <n v="600000"/>
    <n v="53.689999999999969"/>
    <n v="0.24998835964054555"/>
    <x v="548"/>
    <x v="1769"/>
    <x v="105"/>
    <n v="4"/>
    <x v="4"/>
    <x v="65"/>
  </r>
  <r>
    <n v="3711"/>
    <n v="3178469"/>
    <x v="0"/>
    <s v="SWE"/>
    <s v="1214 Winnie Dr"/>
    <x v="9"/>
    <n v="3"/>
    <n v="2"/>
    <n v="1"/>
    <n v="2"/>
    <n v="2"/>
    <n v="2020"/>
    <n v="0.1"/>
    <n v="1755"/>
    <n v="220.39"/>
    <n v="386790"/>
    <n v="222.1"/>
    <n v="389790"/>
    <n v="1.710000000000008"/>
    <n v="7.7589727301602069E-3"/>
    <x v="435"/>
    <x v="2612"/>
    <x v="105"/>
    <n v="44"/>
    <x v="74"/>
    <x v="12"/>
  </r>
  <r>
    <n v="3712"/>
    <n v="6244298"/>
    <x v="0"/>
    <s v="SC"/>
    <s v="10833 Olympia Fields Loop"/>
    <x v="35"/>
    <n v="3"/>
    <n v="2"/>
    <n v="1"/>
    <n v="2"/>
    <n v="1"/>
    <n v="2000"/>
    <n v="0.218"/>
    <n v="2748"/>
    <n v="225.58"/>
    <n v="619900"/>
    <n v="249.27"/>
    <n v="685000"/>
    <n v="23.689999999999998"/>
    <n v="0.10501817537015691"/>
    <x v="768"/>
    <x v="2613"/>
    <x v="105"/>
    <n v="1"/>
    <x v="5"/>
    <x v="44"/>
  </r>
  <r>
    <n v="3713"/>
    <n v="3799979"/>
    <x v="0"/>
    <s v="SWE"/>
    <s v="10202 Sweetwater River Cv"/>
    <x v="9"/>
    <n v="4"/>
    <n v="2"/>
    <n v="1"/>
    <n v="2"/>
    <n v="2"/>
    <n v="1989"/>
    <n v="0.312"/>
    <n v="1834"/>
    <n v="231.73"/>
    <n v="425000"/>
    <n v="248.09"/>
    <n v="455000"/>
    <n v="16.360000000000014"/>
    <n v="7.0599404479351036E-2"/>
    <x v="10"/>
    <x v="308"/>
    <x v="105"/>
    <n v="11"/>
    <x v="7"/>
    <x v="9"/>
  </r>
  <r>
    <n v="3714"/>
    <n v="5864514"/>
    <x v="0"/>
    <s v="10S"/>
    <s v="8806 Jodie Ln"/>
    <x v="9"/>
    <n v="4"/>
    <n v="2"/>
    <n v="1"/>
    <n v="2"/>
    <n v="2"/>
    <n v="2017"/>
    <n v="0.17699999999999999"/>
    <n v="2586"/>
    <n v="232.02"/>
    <n v="600000"/>
    <n v="241.69"/>
    <n v="625000"/>
    <n v="9.6699999999999875"/>
    <n v="4.1677441599862024E-2"/>
    <x v="50"/>
    <x v="1389"/>
    <x v="105"/>
    <n v="7"/>
    <x v="11"/>
    <x v="19"/>
  </r>
  <r>
    <n v="3715"/>
    <n v="5497750"/>
    <x v="0"/>
    <s v="2N"/>
    <s v="1618 Woodwind Ln"/>
    <x v="19"/>
    <n v="4"/>
    <n v="3"/>
    <n v="0"/>
    <n v="2"/>
    <n v="2"/>
    <n v="2020"/>
    <n v="0"/>
    <n v="2547"/>
    <n v="236.29"/>
    <n v="601818"/>
    <n v="236.29"/>
    <n v="601818"/>
    <n v="0"/>
    <n v="0"/>
    <x v="1"/>
    <x v="1"/>
    <x v="105"/>
    <n v="3"/>
    <x v="3"/>
    <x v="1"/>
  </r>
  <r>
    <n v="3716"/>
    <n v="3004188"/>
    <x v="0"/>
    <s v="NW"/>
    <s v="8216 Amasia Cv"/>
    <x v="3"/>
    <n v="3"/>
    <n v="2"/>
    <n v="1"/>
    <n v="2"/>
    <n v="2"/>
    <n v="1995"/>
    <n v="0.19800000000000001"/>
    <n v="2418"/>
    <n v="241.32"/>
    <n v="583500"/>
    <n v="241.32"/>
    <n v="583500"/>
    <n v="0"/>
    <n v="0"/>
    <x v="1"/>
    <x v="1"/>
    <x v="105"/>
    <n v="13"/>
    <x v="30"/>
    <x v="1"/>
  </r>
  <r>
    <n v="3717"/>
    <n v="4840305"/>
    <x v="0"/>
    <s v="10S"/>
    <s v="3006 S Sea Jay Dr SE"/>
    <x v="31"/>
    <n v="3"/>
    <n v="2"/>
    <n v="1"/>
    <n v="2"/>
    <n v="2"/>
    <n v="2012"/>
    <n v="0.13200000000000001"/>
    <n v="1714"/>
    <n v="242.12"/>
    <n v="415000"/>
    <n v="291.72000000000003"/>
    <n v="500000"/>
    <n v="49.600000000000023"/>
    <n v="0.20485709565504717"/>
    <x v="109"/>
    <x v="2614"/>
    <x v="105"/>
    <n v="2"/>
    <x v="6"/>
    <x v="22"/>
  </r>
  <r>
    <n v="3718"/>
    <n v="8855095"/>
    <x v="0"/>
    <s v="NW"/>
    <s v="13004 Muldoon Dr"/>
    <x v="3"/>
    <n v="3"/>
    <n v="2"/>
    <n v="1"/>
    <n v="2"/>
    <n v="2"/>
    <n v="1986"/>
    <n v="0.13500000000000001"/>
    <n v="1612"/>
    <n v="245.04"/>
    <n v="395000"/>
    <n v="344.29"/>
    <n v="555000"/>
    <n v="99.250000000000028"/>
    <n v="0.40503591250408111"/>
    <x v="495"/>
    <x v="2615"/>
    <x v="105"/>
    <n v="4"/>
    <x v="3"/>
    <x v="64"/>
  </r>
  <r>
    <n v="3719"/>
    <n v="2406159"/>
    <x v="0"/>
    <s v="10S"/>
    <s v="4709 Ramies Run"/>
    <x v="15"/>
    <n v="3"/>
    <n v="2"/>
    <n v="0"/>
    <n v="2"/>
    <n v="1"/>
    <n v="2000"/>
    <n v="0.158"/>
    <n v="1826"/>
    <n v="246.44"/>
    <n v="450000"/>
    <n v="265.61"/>
    <n v="485000"/>
    <n v="19.170000000000016"/>
    <n v="7.7787696802467193E-2"/>
    <x v="67"/>
    <x v="86"/>
    <x v="105"/>
    <n v="4"/>
    <x v="3"/>
    <x v="20"/>
  </r>
  <r>
    <n v="3720"/>
    <n v="9045829"/>
    <x v="0"/>
    <s v="RN"/>
    <s v="8924 Villa Norte Dr #VH60"/>
    <x v="2"/>
    <n v="4"/>
    <n v="3"/>
    <n v="0"/>
    <n v="2"/>
    <n v="2"/>
    <n v="2012"/>
    <n v="0.23899999999999999"/>
    <n v="2623"/>
    <n v="247.81"/>
    <n v="650000"/>
    <n v="270.68"/>
    <n v="710000"/>
    <n v="22.870000000000005"/>
    <n v="9.2288446793914708E-2"/>
    <x v="74"/>
    <x v="717"/>
    <x v="105"/>
    <n v="8"/>
    <x v="2"/>
    <x v="30"/>
  </r>
  <r>
    <n v="3721"/>
    <n v="9658858"/>
    <x v="0"/>
    <s v="1N"/>
    <s v="4400 Ganymede Dr"/>
    <x v="6"/>
    <n v="3"/>
    <n v="2"/>
    <n v="1"/>
    <n v="2"/>
    <n v="2"/>
    <n v="1984"/>
    <n v="0.222"/>
    <n v="2198"/>
    <n v="250.23"/>
    <n v="550000"/>
    <n v="263.88"/>
    <n v="580000"/>
    <n v="13.650000000000006"/>
    <n v="5.4549814170962739E-2"/>
    <x v="10"/>
    <x v="94"/>
    <x v="105"/>
    <n v="8"/>
    <x v="2"/>
    <x v="9"/>
  </r>
  <r>
    <n v="3722"/>
    <n v="3678060"/>
    <x v="0"/>
    <n v="11"/>
    <s v="3820 Breckenridge Dr"/>
    <x v="8"/>
    <n v="3"/>
    <n v="2"/>
    <n v="0"/>
    <n v="2"/>
    <n v="1"/>
    <n v="2017"/>
    <n v="0.126"/>
    <n v="1586"/>
    <n v="251.58"/>
    <n v="399000"/>
    <n v="274.27"/>
    <n v="435000"/>
    <n v="22.689999999999969"/>
    <n v="9.0189999205024116E-2"/>
    <x v="148"/>
    <x v="2616"/>
    <x v="105"/>
    <n v="5"/>
    <x v="4"/>
    <x v="20"/>
  </r>
  <r>
    <n v="3723"/>
    <n v="8626095"/>
    <x v="0"/>
    <s v="LS"/>
    <s v="15609 La Catania Way"/>
    <x v="11"/>
    <n v="4"/>
    <n v="3"/>
    <n v="0"/>
    <n v="2"/>
    <n v="1"/>
    <n v="2017"/>
    <n v="0.217"/>
    <n v="3117"/>
    <n v="253.13"/>
    <n v="789000"/>
    <n v="253.13"/>
    <n v="789000"/>
    <n v="0"/>
    <n v="0"/>
    <x v="1"/>
    <x v="1"/>
    <x v="105"/>
    <n v="11"/>
    <x v="7"/>
    <x v="1"/>
  </r>
  <r>
    <n v="3724"/>
    <n v="3600016"/>
    <x v="0"/>
    <s v="2N"/>
    <s v="1617 Woodwind Ln"/>
    <x v="19"/>
    <n v="3"/>
    <n v="2"/>
    <n v="1"/>
    <n v="2"/>
    <n v="2"/>
    <n v="2020"/>
    <n v="0"/>
    <n v="2083"/>
    <n v="262.12"/>
    <n v="546000"/>
    <n v="263.08"/>
    <n v="548000"/>
    <n v="0.95999999999997954"/>
    <n v="3.6624446818250399E-3"/>
    <x v="101"/>
    <x v="2617"/>
    <x v="105"/>
    <n v="3"/>
    <x v="3"/>
    <x v="1"/>
  </r>
  <r>
    <n v="3725"/>
    <n v="6269267"/>
    <x v="0"/>
    <s v="NW"/>
    <s v="11512 Cedarcliffe Dr"/>
    <x v="18"/>
    <n v="4"/>
    <n v="2"/>
    <n v="0"/>
    <n v="3"/>
    <n v="1"/>
    <n v="1999"/>
    <n v="0.20599999999999999"/>
    <n v="2459"/>
    <n v="264.29000000000002"/>
    <n v="649900"/>
    <n v="302.32"/>
    <n v="743407"/>
    <n v="38.029999999999973"/>
    <n v="0.14389496386545073"/>
    <x v="1017"/>
    <x v="2618"/>
    <x v="105"/>
    <n v="5"/>
    <x v="16"/>
    <x v="66"/>
  </r>
  <r>
    <n v="3726"/>
    <n v="4685615"/>
    <x v="0"/>
    <s v="SWW"/>
    <s v="6605 Alberta Cv"/>
    <x v="13"/>
    <n v="5"/>
    <n v="3"/>
    <n v="1"/>
    <n v="3"/>
    <n v="2"/>
    <n v="1999"/>
    <n v="0.377"/>
    <n v="3603"/>
    <n v="270.61"/>
    <n v="975000"/>
    <n v="345.55"/>
    <n v="1245000"/>
    <n v="74.94"/>
    <n v="0.27692989911681015"/>
    <x v="1018"/>
    <x v="1631"/>
    <x v="105"/>
    <n v="5"/>
    <x v="3"/>
    <x v="114"/>
  </r>
  <r>
    <n v="3727"/>
    <n v="1397695"/>
    <x v="0"/>
    <s v="SWW"/>
    <s v="9316 Colberg Dr"/>
    <x v="15"/>
    <n v="3"/>
    <n v="2"/>
    <n v="0"/>
    <n v="2"/>
    <n v="1"/>
    <n v="1995"/>
    <n v="0.13800000000000001"/>
    <n v="2061"/>
    <n v="274.14"/>
    <n v="565000"/>
    <n v="288.69"/>
    <n v="595000"/>
    <n v="14.550000000000011"/>
    <n v="5.3075071131538677E-2"/>
    <x v="10"/>
    <x v="2619"/>
    <x v="105"/>
    <n v="7"/>
    <x v="11"/>
    <x v="9"/>
  </r>
  <r>
    <n v="3728"/>
    <n v="9827923"/>
    <x v="0"/>
    <s v="NE"/>
    <s v="8303 Loralinda Dr"/>
    <x v="10"/>
    <n v="3"/>
    <n v="2"/>
    <n v="0"/>
    <n v="2"/>
    <n v="1"/>
    <n v="1978"/>
    <n v="0.17799999999999999"/>
    <n v="1557"/>
    <n v="276.17"/>
    <n v="430000"/>
    <n v="321.13"/>
    <n v="500000"/>
    <n v="44.95999999999998"/>
    <n v="0.16279827642394168"/>
    <x v="41"/>
    <x v="2556"/>
    <x v="105"/>
    <n v="4"/>
    <x v="4"/>
    <x v="21"/>
  </r>
  <r>
    <n v="3729"/>
    <n v="9445854"/>
    <x v="0"/>
    <s v="NW"/>
    <s v="11915 Wander Ln"/>
    <x v="18"/>
    <n v="3"/>
    <n v="2"/>
    <n v="0"/>
    <n v="2"/>
    <n v="1"/>
    <n v="1977"/>
    <n v="0.18"/>
    <n v="1441"/>
    <n v="277.58999999999997"/>
    <n v="400000"/>
    <n v="324.08"/>
    <n v="467000"/>
    <n v="46.490000000000009"/>
    <n v="0.16747721459706766"/>
    <x v="222"/>
    <x v="2620"/>
    <x v="105"/>
    <n v="4"/>
    <x v="4"/>
    <x v="44"/>
  </r>
  <r>
    <n v="3730"/>
    <n v="5883853"/>
    <x v="0"/>
    <s v="W"/>
    <s v="5215 Pink Poppy Pass #36"/>
    <x v="17"/>
    <n v="3"/>
    <n v="2"/>
    <n v="1"/>
    <n v="2"/>
    <n v="2"/>
    <n v="2020"/>
    <n v="0.1"/>
    <n v="2034"/>
    <n v="284.39999999999998"/>
    <n v="578470"/>
    <n v="286.19"/>
    <n v="582105"/>
    <n v="1.7900000000000205"/>
    <n v="6.2939521800282018E-3"/>
    <x v="1019"/>
    <x v="2621"/>
    <x v="105"/>
    <n v="0"/>
    <x v="1"/>
    <x v="12"/>
  </r>
  <r>
    <n v="3731"/>
    <n v="7241928"/>
    <x v="0"/>
    <s v="N"/>
    <s v="4007 Palomar Ln"/>
    <x v="6"/>
    <n v="3"/>
    <n v="2"/>
    <n v="0"/>
    <n v="2"/>
    <n v="1"/>
    <n v="1980"/>
    <n v="0.19700000000000001"/>
    <n v="1925"/>
    <n v="285.70999999999998"/>
    <n v="550000"/>
    <n v="341.82"/>
    <n v="658000"/>
    <n v="56.110000000000014"/>
    <n v="0.19638794581918734"/>
    <x v="1020"/>
    <x v="2622"/>
    <x v="105"/>
    <n v="5"/>
    <x v="16"/>
    <x v="63"/>
  </r>
  <r>
    <n v="3732"/>
    <n v="4335180"/>
    <x v="0"/>
    <s v="1N"/>
    <s v="8100 Pilgrims Pl"/>
    <x v="14"/>
    <n v="4"/>
    <n v="2"/>
    <n v="1"/>
    <n v="2"/>
    <n v="2"/>
    <n v="1981"/>
    <n v="0.19400000000000001"/>
    <n v="1969"/>
    <n v="292.02999999999997"/>
    <n v="575000"/>
    <n v="339.26"/>
    <n v="668000"/>
    <n v="47.230000000000018"/>
    <n v="0.16172995925076197"/>
    <x v="716"/>
    <x v="1956"/>
    <x v="105"/>
    <n v="7"/>
    <x v="16"/>
    <x v="66"/>
  </r>
  <r>
    <n v="3733"/>
    <n v="6685661"/>
    <x v="0"/>
    <s v="W"/>
    <s v="7124 S Brook Dr"/>
    <x v="30"/>
    <n v="4"/>
    <n v="2"/>
    <n v="0"/>
    <n v="2"/>
    <n v="1"/>
    <n v="1973"/>
    <n v="0.29599999999999999"/>
    <n v="1588"/>
    <n v="302.2"/>
    <n v="479900"/>
    <n v="377.83"/>
    <n v="600000"/>
    <n v="75.63"/>
    <n v="0.25026472534745203"/>
    <x v="1021"/>
    <x v="2623"/>
    <x v="105"/>
    <n v="4"/>
    <x v="3"/>
    <x v="65"/>
  </r>
  <r>
    <n v="3734"/>
    <n v="3854432"/>
    <x v="0"/>
    <s v="10S"/>
    <s v="8208 Edgemoor Pl"/>
    <x v="15"/>
    <n v="3"/>
    <n v="2"/>
    <n v="0"/>
    <n v="2"/>
    <n v="1"/>
    <n v="1992"/>
    <n v="0.14499999999999999"/>
    <n v="1473"/>
    <n v="305.5"/>
    <n v="450000"/>
    <n v="380.18"/>
    <n v="560000"/>
    <n v="74.680000000000007"/>
    <n v="0.24445171849427172"/>
    <x v="558"/>
    <x v="2340"/>
    <x v="105"/>
    <n v="5"/>
    <x v="16"/>
    <x v="63"/>
  </r>
  <r>
    <n v="3735"/>
    <n v="3729802"/>
    <x v="0"/>
    <s v="10S"/>
    <s v="3107 Darnell Dr"/>
    <x v="31"/>
    <n v="3"/>
    <n v="2"/>
    <n v="0"/>
    <n v="0"/>
    <n v="1"/>
    <n v="1982"/>
    <n v="0.14099999999999999"/>
    <n v="1136"/>
    <n v="321.3"/>
    <n v="365000"/>
    <n v="377.15"/>
    <n v="428444"/>
    <n v="55.849999999999966"/>
    <n v="0.17382508558979137"/>
    <x v="1022"/>
    <x v="2624"/>
    <x v="105"/>
    <n v="11"/>
    <x v="7"/>
    <x v="44"/>
  </r>
  <r>
    <n v="3736"/>
    <n v="6278318"/>
    <x v="0"/>
    <n v="9"/>
    <s v="616 Montopolis Dr"/>
    <x v="33"/>
    <n v="3"/>
    <n v="2"/>
    <n v="1"/>
    <n v="1"/>
    <n v="2"/>
    <n v="2020"/>
    <n v="7.1999999999999995E-2"/>
    <n v="1975"/>
    <n v="323.54000000000002"/>
    <n v="639000"/>
    <n v="317.97000000000003"/>
    <n v="628000"/>
    <n v="-5.5699999999999932"/>
    <n v="-1.7215800210174919E-2"/>
    <x v="149"/>
    <x v="2625"/>
    <x v="105"/>
    <n v="105"/>
    <x v="78"/>
    <x v="0"/>
  </r>
  <r>
    <n v="3737"/>
    <n v="3160532"/>
    <x v="0"/>
    <s v="10N"/>
    <s v="2614 McGregor Dr"/>
    <x v="31"/>
    <n v="3"/>
    <n v="2"/>
    <n v="0"/>
    <n v="2"/>
    <n v="1"/>
    <n v="1972"/>
    <n v="0.223"/>
    <n v="1622"/>
    <n v="323.61"/>
    <n v="524900"/>
    <n v="320.58999999999997"/>
    <n v="520000"/>
    <n v="-3.0200000000000387"/>
    <n v="-9.3322208831619503E-3"/>
    <x v="137"/>
    <x v="2626"/>
    <x v="105"/>
    <n v="33"/>
    <x v="76"/>
    <x v="6"/>
  </r>
  <r>
    <n v="3738"/>
    <n v="3521382"/>
    <x v="0"/>
    <s v="N"/>
    <s v="12802 Powderhorn St"/>
    <x v="6"/>
    <n v="3"/>
    <n v="2"/>
    <n v="0"/>
    <n v="2"/>
    <n v="1"/>
    <n v="1979"/>
    <n v="0.161"/>
    <n v="1224"/>
    <n v="325.98"/>
    <n v="399000"/>
    <n v="377.86"/>
    <n v="462500"/>
    <n v="51.879999999999995"/>
    <n v="0.15915086815142032"/>
    <x v="773"/>
    <x v="2627"/>
    <x v="105"/>
    <n v="3"/>
    <x v="3"/>
    <x v="44"/>
  </r>
  <r>
    <n v="3739"/>
    <n v="9253202"/>
    <x v="0"/>
    <s v="2N"/>
    <s v="9226 Meadow Vale"/>
    <x v="19"/>
    <n v="3"/>
    <n v="2"/>
    <n v="0"/>
    <n v="2"/>
    <n v="1"/>
    <n v="1970"/>
    <n v="0.32900000000000001"/>
    <n v="1650"/>
    <n v="330.3"/>
    <n v="545000"/>
    <n v="352.73"/>
    <n v="582000"/>
    <n v="22.430000000000007"/>
    <n v="6.790796245837119E-2"/>
    <x v="147"/>
    <x v="2628"/>
    <x v="105"/>
    <n v="6"/>
    <x v="32"/>
    <x v="20"/>
  </r>
  <r>
    <n v="3740"/>
    <n v="8502522"/>
    <x v="0"/>
    <s v="W"/>
    <s v="4701 Fieldstone Dr"/>
    <x v="17"/>
    <n v="3"/>
    <n v="2"/>
    <n v="0"/>
    <n v="2"/>
    <n v="1"/>
    <n v="1976"/>
    <n v="0.16400000000000001"/>
    <n v="1943"/>
    <n v="357.69"/>
    <n v="695000"/>
    <n v="357.69"/>
    <n v="695000"/>
    <n v="0"/>
    <n v="0"/>
    <x v="1"/>
    <x v="1"/>
    <x v="105"/>
    <n v="4"/>
    <x v="4"/>
    <x v="1"/>
  </r>
  <r>
    <n v="3741"/>
    <n v="4983053"/>
    <x v="0"/>
    <n v="3"/>
    <s v="4719 Herzog St"/>
    <x v="20"/>
    <n v="4"/>
    <n v="3"/>
    <n v="0"/>
    <n v="2"/>
    <n v="2"/>
    <n v="2017"/>
    <n v="8.7999999999999995E-2"/>
    <n v="2305"/>
    <n v="390.46"/>
    <n v="900000"/>
    <n v="466.38"/>
    <n v="1075000"/>
    <n v="75.920000000000016"/>
    <n v="0.19443733032833074"/>
    <x v="604"/>
    <x v="1081"/>
    <x v="105"/>
    <n v="5"/>
    <x v="16"/>
    <x v="75"/>
  </r>
  <r>
    <n v="3742"/>
    <n v="3947251"/>
    <x v="0"/>
    <n v="5"/>
    <s v="5005 Rob Scott St"/>
    <x v="21"/>
    <n v="3"/>
    <n v="2"/>
    <n v="1"/>
    <n v="1"/>
    <n v="2"/>
    <n v="2019"/>
    <n v="0.13900000000000001"/>
    <n v="1760"/>
    <n v="397.67"/>
    <n v="699900"/>
    <n v="403.41"/>
    <n v="710000"/>
    <n v="5.7400000000000091"/>
    <n v="1.4434078507305074E-2"/>
    <x v="103"/>
    <x v="2629"/>
    <x v="105"/>
    <n v="13"/>
    <x v="7"/>
    <x v="4"/>
  </r>
  <r>
    <n v="3743"/>
    <n v="9924306"/>
    <x v="0"/>
    <s v="1A"/>
    <s v="4300 Farhills Dr"/>
    <x v="34"/>
    <n v="4"/>
    <n v="3"/>
    <n v="0"/>
    <n v="2"/>
    <n v="2"/>
    <n v="1969"/>
    <n v="0.29399999999999998"/>
    <n v="2948"/>
    <n v="407.06"/>
    <n v="1200000"/>
    <n v="440.98"/>
    <n v="1300000"/>
    <n v="33.920000000000016"/>
    <n v="8.3329238932835489E-2"/>
    <x v="20"/>
    <x v="1171"/>
    <x v="105"/>
    <n v="5"/>
    <x v="16"/>
    <x v="14"/>
  </r>
  <r>
    <n v="3744"/>
    <n v="4531422"/>
    <x v="0"/>
    <n v="6"/>
    <s v="402 Cherry Hill Dr"/>
    <x v="26"/>
    <n v="4"/>
    <n v="2"/>
    <n v="0"/>
    <n v="0"/>
    <n v="1"/>
    <n v="1961"/>
    <n v="0.25"/>
    <n v="1870"/>
    <n v="427.27"/>
    <n v="799000"/>
    <n v="467.91"/>
    <n v="875000"/>
    <n v="40.640000000000043"/>
    <n v="9.5115500737238859E-2"/>
    <x v="445"/>
    <x v="2630"/>
    <x v="105"/>
    <n v="5"/>
    <x v="16"/>
    <x v="23"/>
  </r>
  <r>
    <n v="3745"/>
    <n v="5671122"/>
    <x v="0"/>
    <n v="4"/>
    <s v="5308 Evans Ave #1"/>
    <x v="22"/>
    <n v="3"/>
    <n v="3"/>
    <n v="0"/>
    <n v="0"/>
    <n v="2"/>
    <n v="2020"/>
    <n v="1.4999999999999999E-2"/>
    <n v="1511"/>
    <n v="449.36"/>
    <n v="678990"/>
    <n v="452.25"/>
    <n v="683345"/>
    <n v="2.8899999999999864"/>
    <n v="6.4313690582160988E-3"/>
    <x v="1023"/>
    <x v="2631"/>
    <x v="105"/>
    <n v="19"/>
    <x v="69"/>
    <x v="12"/>
  </r>
  <r>
    <n v="3746"/>
    <n v="1703391"/>
    <x v="0"/>
    <n v="4"/>
    <s v="4406 Avenue F St"/>
    <x v="22"/>
    <n v="3"/>
    <n v="3"/>
    <n v="0"/>
    <n v="1"/>
    <n v="2"/>
    <n v="2014"/>
    <n v="0.14399999999999999"/>
    <n v="2444"/>
    <n v="490.59"/>
    <n v="1199000"/>
    <n v="511.46"/>
    <n v="1250000"/>
    <n v="20.870000000000005"/>
    <n v="4.2540614362298466E-2"/>
    <x v="210"/>
    <x v="2632"/>
    <x v="105"/>
    <n v="5"/>
    <x v="16"/>
    <x v="15"/>
  </r>
  <r>
    <n v="3747"/>
    <n v="7758346"/>
    <x v="0"/>
    <n v="5"/>
    <s v="2813 Castro St #2"/>
    <x v="24"/>
    <n v="2"/>
    <n v="2"/>
    <n v="1"/>
    <n v="1"/>
    <n v="2"/>
    <n v="2019"/>
    <n v="0.14599999999999999"/>
    <n v="910"/>
    <n v="538.46"/>
    <n v="490000"/>
    <n v="648.35"/>
    <n v="590000"/>
    <n v="109.88999999999999"/>
    <n v="0.20408201166289042"/>
    <x v="20"/>
    <x v="2633"/>
    <x v="105"/>
    <n v="4"/>
    <x v="3"/>
    <x v="14"/>
  </r>
  <r>
    <n v="3748"/>
    <n v="8105327"/>
    <x v="0"/>
    <s v="1B"/>
    <s v="1616 Confederate Ave"/>
    <x v="37"/>
    <n v="2"/>
    <n v="2"/>
    <n v="0"/>
    <n v="0"/>
    <n v="1"/>
    <n v="1922"/>
    <n v="8.4000000000000005E-2"/>
    <n v="1250"/>
    <n v="620"/>
    <n v="775000"/>
    <n v="672"/>
    <n v="840000"/>
    <n v="52"/>
    <n v="8.387096774193549E-2"/>
    <x v="192"/>
    <x v="2634"/>
    <x v="105"/>
    <n v="6"/>
    <x v="16"/>
    <x v="44"/>
  </r>
  <r>
    <n v="3749"/>
    <n v="2437499"/>
    <x v="0"/>
    <n v="6"/>
    <s v="2423 Wilson St #2"/>
    <x v="26"/>
    <n v="2"/>
    <n v="2"/>
    <n v="1"/>
    <n v="0"/>
    <n v="2"/>
    <n v="2020"/>
    <n v="0.16200000000000001"/>
    <n v="1003"/>
    <n v="633.1"/>
    <n v="635000"/>
    <n v="685.34"/>
    <n v="687400"/>
    <n v="52.240000000000009"/>
    <n v="8.2514610646027498E-2"/>
    <x v="1024"/>
    <x v="2635"/>
    <x v="105"/>
    <n v="10"/>
    <x v="28"/>
    <x v="15"/>
  </r>
  <r>
    <n v="3750"/>
    <n v="3210776"/>
    <x v="0"/>
    <n v="2"/>
    <s v="1707 Barbara St"/>
    <x v="25"/>
    <n v="3"/>
    <n v="1"/>
    <n v="0"/>
    <n v="1"/>
    <n v="1"/>
    <n v="1959"/>
    <n v="0.19900000000000001"/>
    <n v="1145"/>
    <n v="676.86"/>
    <n v="775000"/>
    <n v="708.3"/>
    <n v="811000"/>
    <n v="31.439999999999941"/>
    <n v="4.6449782820671838E-2"/>
    <x v="148"/>
    <x v="2636"/>
    <x v="105"/>
    <n v="2"/>
    <x v="6"/>
    <x v="20"/>
  </r>
  <r>
    <n v="3751"/>
    <n v="8918096"/>
    <x v="0"/>
    <n v="5"/>
    <s v="33 Chalmers Ave"/>
    <x v="24"/>
    <n v="2"/>
    <n v="1"/>
    <n v="1"/>
    <n v="1"/>
    <n v="1"/>
    <n v="1932"/>
    <n v="0.13200000000000001"/>
    <n v="955"/>
    <n v="706.81"/>
    <n v="675000"/>
    <n v="785.34"/>
    <n v="750000"/>
    <n v="78.530000000000086"/>
    <n v="0.11110482307833802"/>
    <x v="116"/>
    <x v="254"/>
    <x v="105"/>
    <n v="3"/>
    <x v="6"/>
    <x v="23"/>
  </r>
  <r>
    <n v="3752"/>
    <n v="6672196"/>
    <x v="0"/>
    <s v="3E"/>
    <s v="6108 Brampton Dr"/>
    <x v="1"/>
    <n v="4"/>
    <n v="2"/>
    <n v="0"/>
    <n v="2"/>
    <n v="1"/>
    <n v="2021"/>
    <n v="0"/>
    <n v="1832"/>
    <n v="157.75"/>
    <n v="288990"/>
    <n v="157.24"/>
    <n v="288070"/>
    <n v="-0.50999999999999091"/>
    <n v="-3.2329635499207029E-3"/>
    <x v="1025"/>
    <x v="2637"/>
    <x v="106"/>
    <n v="0"/>
    <x v="1"/>
    <x v="1"/>
  </r>
  <r>
    <n v="3753"/>
    <n v="1532814"/>
    <x v="0"/>
    <s v="SC"/>
    <s v="8000 Briarton Dr"/>
    <x v="35"/>
    <n v="3"/>
    <n v="2"/>
    <n v="0"/>
    <n v="2"/>
    <n v="1"/>
    <n v="1996"/>
    <n v="0.15"/>
    <n v="1782"/>
    <n v="162.18"/>
    <n v="289000"/>
    <n v="204.83"/>
    <n v="365000"/>
    <n v="42.650000000000006"/>
    <n v="0.26297940559871752"/>
    <x v="445"/>
    <x v="2638"/>
    <x v="106"/>
    <n v="6"/>
    <x v="4"/>
    <x v="23"/>
  </r>
  <r>
    <n v="3754"/>
    <n v="4301480"/>
    <x v="0"/>
    <s v="NE"/>
    <s v="7504 Elk Grove Path"/>
    <x v="28"/>
    <n v="3"/>
    <n v="2"/>
    <n v="1"/>
    <n v="2"/>
    <n v="2"/>
    <n v="2021"/>
    <n v="0.109"/>
    <n v="1793"/>
    <n v="162.74"/>
    <n v="291796"/>
    <n v="162.74"/>
    <n v="291796"/>
    <n v="0"/>
    <n v="0"/>
    <x v="1"/>
    <x v="1"/>
    <x v="106"/>
    <n v="0"/>
    <x v="1"/>
    <x v="1"/>
  </r>
  <r>
    <n v="3755"/>
    <n v="9209564"/>
    <x v="0"/>
    <s v="SC"/>
    <s v="7516 Harmony Shoals Bnd"/>
    <x v="8"/>
    <n v="3"/>
    <n v="2"/>
    <n v="1"/>
    <n v="2"/>
    <n v="2"/>
    <n v="2021"/>
    <n v="0.1"/>
    <n v="2047"/>
    <n v="171.46"/>
    <n v="350970"/>
    <n v="171.46"/>
    <n v="350970"/>
    <n v="0"/>
    <n v="0"/>
    <x v="1"/>
    <x v="1"/>
    <x v="106"/>
    <n v="0"/>
    <x v="1"/>
    <x v="1"/>
  </r>
  <r>
    <n v="3756"/>
    <n v="1849156"/>
    <x v="0"/>
    <s v="5E"/>
    <s v="15106 Parrish Ln"/>
    <x v="4"/>
    <n v="3"/>
    <n v="2"/>
    <n v="0"/>
    <n v="2"/>
    <n v="1"/>
    <n v="2012"/>
    <n v="0.13200000000000001"/>
    <n v="1652"/>
    <n v="172.52"/>
    <n v="285000"/>
    <n v="202.78"/>
    <n v="335000"/>
    <n v="30.259999999999991"/>
    <n v="0.17539995362856475"/>
    <x v="114"/>
    <x v="2639"/>
    <x v="106"/>
    <n v="4"/>
    <x v="4"/>
    <x v="15"/>
  </r>
  <r>
    <n v="3757"/>
    <n v="9895341"/>
    <x v="0"/>
    <s v="NE"/>
    <s v="11133 Avering Ln"/>
    <x v="28"/>
    <n v="4"/>
    <n v="2"/>
    <n v="0"/>
    <n v="2"/>
    <n v="1"/>
    <n v="1997"/>
    <n v="0.17599999999999999"/>
    <n v="1980"/>
    <n v="176.72"/>
    <n v="349900"/>
    <n v="198.23"/>
    <n v="392500"/>
    <n v="21.509999999999991"/>
    <n v="0.12171797193300131"/>
    <x v="1026"/>
    <x v="2640"/>
    <x v="106"/>
    <n v="3"/>
    <x v="3"/>
    <x v="7"/>
  </r>
  <r>
    <n v="3758"/>
    <n v="9341416"/>
    <x v="0"/>
    <s v="SC"/>
    <s v="7312 Acela Trl"/>
    <x v="8"/>
    <n v="3"/>
    <n v="2"/>
    <n v="1"/>
    <n v="2"/>
    <n v="2"/>
    <n v="2020"/>
    <n v="0.1"/>
    <n v="1771"/>
    <n v="182.26"/>
    <n v="322790"/>
    <n v="182.26"/>
    <n v="322790"/>
    <n v="0"/>
    <n v="0"/>
    <x v="1"/>
    <x v="1"/>
    <x v="106"/>
    <n v="0"/>
    <x v="1"/>
    <x v="1"/>
  </r>
  <r>
    <n v="3759"/>
    <n v="9516570"/>
    <x v="0"/>
    <s v="LS"/>
    <s v="207 Rocky Coast Dr"/>
    <x v="11"/>
    <n v="5"/>
    <n v="4"/>
    <n v="1"/>
    <n v="2"/>
    <n v="2"/>
    <n v="2011"/>
    <n v="0.219"/>
    <n v="4133"/>
    <n v="199.61"/>
    <n v="825000"/>
    <n v="199.61"/>
    <n v="825000"/>
    <n v="0"/>
    <n v="0"/>
    <x v="1"/>
    <x v="1"/>
    <x v="106"/>
    <n v="23"/>
    <x v="214"/>
    <x v="1"/>
  </r>
  <r>
    <n v="3760"/>
    <n v="1551787"/>
    <x v="0"/>
    <s v="NW"/>
    <s v="9812 Nandina Cv"/>
    <x v="2"/>
    <n v="5"/>
    <n v="3"/>
    <n v="0"/>
    <n v="2"/>
    <n v="2"/>
    <n v="1994"/>
    <n v="0.30099999999999999"/>
    <n v="3374"/>
    <n v="201.54"/>
    <n v="680000"/>
    <n v="243.98"/>
    <n v="823200"/>
    <n v="42.44"/>
    <n v="0.21057854520194502"/>
    <x v="968"/>
    <x v="2641"/>
    <x v="106"/>
    <n v="4"/>
    <x v="4"/>
    <x v="50"/>
  </r>
  <r>
    <n v="3761"/>
    <n v="1080776"/>
    <x v="0"/>
    <s v="CLS"/>
    <s v="13717 Camp Comfort Ln"/>
    <x v="27"/>
    <n v="4"/>
    <n v="3"/>
    <n v="1"/>
    <n v="2"/>
    <n v="2"/>
    <n v="2017"/>
    <n v="0.17"/>
    <n v="3769"/>
    <n v="206.69"/>
    <n v="779000"/>
    <n v="249.67"/>
    <n v="941000"/>
    <n v="42.97999999999999"/>
    <n v="0.20794426435724994"/>
    <x v="1027"/>
    <x v="2642"/>
    <x v="106"/>
    <n v="4"/>
    <x v="3"/>
    <x v="64"/>
  </r>
  <r>
    <n v="3762"/>
    <n v="7021404"/>
    <x v="0"/>
    <s v="HD"/>
    <s v="230 Grafton Ln"/>
    <x v="7"/>
    <n v="5"/>
    <n v="3"/>
    <n v="1"/>
    <n v="4"/>
    <n v="1"/>
    <n v="2006"/>
    <n v="0.66900000000000004"/>
    <n v="3274"/>
    <n v="213.5"/>
    <n v="699000"/>
    <n v="249.24"/>
    <n v="816000"/>
    <n v="35.740000000000009"/>
    <n v="0.16740046838407499"/>
    <x v="594"/>
    <x v="2643"/>
    <x v="106"/>
    <n v="4"/>
    <x v="3"/>
    <x v="49"/>
  </r>
  <r>
    <n v="3763"/>
    <n v="4449814"/>
    <x v="0"/>
    <s v="SWW"/>
    <s v="7205 Nubian Cv"/>
    <x v="13"/>
    <n v="5"/>
    <n v="4"/>
    <n v="0"/>
    <n v="3"/>
    <n v="2"/>
    <n v="2004"/>
    <n v="0.23"/>
    <n v="3725"/>
    <n v="214.5"/>
    <n v="799000"/>
    <n v="264.16000000000003"/>
    <n v="984000"/>
    <n v="49.660000000000025"/>
    <n v="0.23151515151515162"/>
    <x v="704"/>
    <x v="2644"/>
    <x v="106"/>
    <n v="6"/>
    <x v="32"/>
    <x v="88"/>
  </r>
  <r>
    <n v="3764"/>
    <n v="4767353"/>
    <x v="0"/>
    <s v="RN"/>
    <s v="2808 Lantana Ridge Dr"/>
    <x v="29"/>
    <n v="3"/>
    <n v="2"/>
    <n v="0"/>
    <n v="2"/>
    <n v="1"/>
    <n v="1999"/>
    <n v="0.188"/>
    <n v="2311"/>
    <n v="216.31"/>
    <n v="499900"/>
    <n v="257.42"/>
    <n v="594900"/>
    <n v="41.110000000000014"/>
    <n v="0.19005131524201382"/>
    <x v="687"/>
    <x v="2645"/>
    <x v="106"/>
    <n v="3"/>
    <x v="3"/>
    <x v="66"/>
  </r>
  <r>
    <n v="3765"/>
    <n v="2406435"/>
    <x v="0"/>
    <s v="SWE"/>
    <s v="11808 Arnold Ln"/>
    <x v="9"/>
    <n v="3"/>
    <n v="3"/>
    <n v="0"/>
    <n v="3"/>
    <n v="1"/>
    <n v="2004"/>
    <n v="0.496"/>
    <n v="2469"/>
    <n v="218.31"/>
    <n v="539000"/>
    <n v="232.89"/>
    <n v="575000"/>
    <n v="14.579999999999984"/>
    <n v="6.6785763364023559E-2"/>
    <x v="148"/>
    <x v="1419"/>
    <x v="106"/>
    <n v="4"/>
    <x v="4"/>
    <x v="20"/>
  </r>
  <r>
    <n v="3766"/>
    <n v="8049297"/>
    <x v="0"/>
    <s v="HD"/>
    <s v="633 Merion Dr"/>
    <x v="7"/>
    <n v="3"/>
    <n v="2"/>
    <n v="1"/>
    <n v="3"/>
    <n v="1"/>
    <n v="2015"/>
    <n v="0.24"/>
    <n v="2790"/>
    <n v="227.6"/>
    <n v="635000"/>
    <n v="271.14999999999998"/>
    <n v="756500"/>
    <n v="43.549999999999983"/>
    <n v="0.19134446397188043"/>
    <x v="1028"/>
    <x v="2646"/>
    <x v="106"/>
    <n v="4"/>
    <x v="4"/>
    <x v="65"/>
  </r>
  <r>
    <n v="3767"/>
    <n v="8971351"/>
    <x v="0"/>
    <s v="LS"/>
    <s v="118 Whitley Dr"/>
    <x v="11"/>
    <n v="5"/>
    <n v="3"/>
    <n v="1"/>
    <n v="3"/>
    <n v="2"/>
    <n v="2006"/>
    <n v="0.28399999999999997"/>
    <n v="4370"/>
    <n v="228.6"/>
    <n v="999000"/>
    <n v="227.69"/>
    <n v="995000"/>
    <n v="-0.90999999999999659"/>
    <n v="-3.9807524059492418E-3"/>
    <x v="46"/>
    <x v="2647"/>
    <x v="106"/>
    <n v="7"/>
    <x v="11"/>
    <x v="6"/>
  </r>
  <r>
    <n v="3768"/>
    <n v="3538418"/>
    <x v="0"/>
    <s v="N"/>
    <s v="15928 Nightshade St"/>
    <x v="5"/>
    <n v="4"/>
    <n v="3"/>
    <n v="0"/>
    <n v="2"/>
    <n v="2"/>
    <n v="2018"/>
    <n v="0.109"/>
    <n v="2065"/>
    <n v="237.24"/>
    <n v="489900"/>
    <n v="295.39999999999998"/>
    <n v="610000"/>
    <n v="58.159999999999968"/>
    <n v="0.24515258809644228"/>
    <x v="1021"/>
    <x v="2648"/>
    <x v="106"/>
    <n v="4"/>
    <x v="4"/>
    <x v="65"/>
  </r>
  <r>
    <n v="3769"/>
    <n v="6672205"/>
    <x v="0"/>
    <s v="NW"/>
    <s v="13117 Mill Stone Dr"/>
    <x v="3"/>
    <n v="3"/>
    <n v="2"/>
    <n v="1"/>
    <n v="2"/>
    <n v="2"/>
    <n v="1983"/>
    <n v="0.13800000000000001"/>
    <n v="1646"/>
    <n v="242.95"/>
    <n v="399900"/>
    <n v="274"/>
    <n v="451000"/>
    <n v="31.050000000000011"/>
    <n v="0.12780407491253348"/>
    <x v="568"/>
    <x v="1722"/>
    <x v="106"/>
    <n v="7"/>
    <x v="11"/>
    <x v="15"/>
  </r>
  <r>
    <n v="3770"/>
    <n v="8509365"/>
    <x v="0"/>
    <s v="10S"/>
    <s v="8109 ALMONDSBURY Ln"/>
    <x v="9"/>
    <n v="3"/>
    <n v="2"/>
    <n v="1"/>
    <n v="2"/>
    <n v="2"/>
    <n v="1995"/>
    <n v="0.113"/>
    <n v="1436"/>
    <n v="243.66"/>
    <n v="349900"/>
    <n v="313.37"/>
    <n v="450000"/>
    <n v="69.710000000000008"/>
    <n v="0.28609537880653374"/>
    <x v="470"/>
    <x v="2649"/>
    <x v="106"/>
    <n v="5"/>
    <x v="16"/>
    <x v="14"/>
  </r>
  <r>
    <n v="3771"/>
    <n v="1515409"/>
    <x v="0"/>
    <s v="SWW"/>
    <s v="5205 Corrientes Cv"/>
    <x v="13"/>
    <n v="4"/>
    <n v="3"/>
    <n v="1"/>
    <n v="3"/>
    <n v="2"/>
    <n v="1997"/>
    <n v="0.45200000000000001"/>
    <n v="3882"/>
    <n v="244.46"/>
    <n v="949000"/>
    <n v="289.8"/>
    <n v="1125000"/>
    <n v="45.34"/>
    <n v="0.18547001554446535"/>
    <x v="1029"/>
    <x v="2650"/>
    <x v="106"/>
    <n v="5"/>
    <x v="4"/>
    <x v="75"/>
  </r>
  <r>
    <n v="3772"/>
    <n v="4336498"/>
    <x v="0"/>
    <s v="RRW"/>
    <s v="9605 Pasatiempo Dr"/>
    <x v="27"/>
    <n v="3"/>
    <n v="2"/>
    <n v="0"/>
    <n v="2"/>
    <n v="1"/>
    <n v="2004"/>
    <n v="0.182"/>
    <n v="2035"/>
    <n v="245.7"/>
    <n v="500000"/>
    <n v="333.42"/>
    <n v="678500"/>
    <n v="87.720000000000027"/>
    <n v="0.35702075702075714"/>
    <x v="1030"/>
    <x v="2651"/>
    <x v="106"/>
    <n v="3"/>
    <x v="6"/>
    <x v="79"/>
  </r>
  <r>
    <n v="3773"/>
    <n v="4556928"/>
    <x v="0"/>
    <s v="W"/>
    <s v="7100 Covered Bridge Dr"/>
    <x v="30"/>
    <n v="3"/>
    <n v="2"/>
    <n v="1"/>
    <n v="2"/>
    <n v="1"/>
    <n v="2003"/>
    <n v="0.27600000000000002"/>
    <n v="2412"/>
    <n v="248.34"/>
    <n v="599000"/>
    <n v="321.31"/>
    <n v="775000"/>
    <n v="72.97"/>
    <n v="0.29383103809293709"/>
    <x v="1029"/>
    <x v="2652"/>
    <x v="106"/>
    <n v="2"/>
    <x v="6"/>
    <x v="75"/>
  </r>
  <r>
    <n v="3774"/>
    <n v="9614240"/>
    <x v="0"/>
    <s v="10S"/>
    <s v="9000 Bill Hickcock Pass"/>
    <x v="9"/>
    <n v="3"/>
    <n v="2"/>
    <n v="0"/>
    <n v="2"/>
    <n v="1"/>
    <n v="1986"/>
    <n v="0.19400000000000001"/>
    <n v="1176"/>
    <n v="255.02"/>
    <n v="299900"/>
    <n v="318.88"/>
    <n v="375000"/>
    <n v="63.859999999999985"/>
    <n v="0.25041173241314402"/>
    <x v="462"/>
    <x v="2653"/>
    <x v="106"/>
    <n v="2"/>
    <x v="6"/>
    <x v="23"/>
  </r>
  <r>
    <n v="3775"/>
    <n v="4282375"/>
    <x v="0"/>
    <s v="SWE"/>
    <s v="1513 Canon Yeomans Trl"/>
    <x v="9"/>
    <n v="3"/>
    <n v="2"/>
    <n v="0"/>
    <n v="2"/>
    <n v="1"/>
    <n v="1999"/>
    <n v="0.129"/>
    <n v="1271"/>
    <n v="255.7"/>
    <n v="325000"/>
    <n v="326.51"/>
    <n v="415000"/>
    <n v="70.81"/>
    <n v="0.27692608525615958"/>
    <x v="152"/>
    <x v="1631"/>
    <x v="106"/>
    <n v="2"/>
    <x v="6"/>
    <x v="25"/>
  </r>
  <r>
    <n v="3776"/>
    <n v="7000086"/>
    <x v="0"/>
    <s v="SWW"/>
    <s v="6817 Telluride Trl"/>
    <x v="15"/>
    <n v="3"/>
    <n v="2"/>
    <n v="1"/>
    <n v="2"/>
    <n v="2"/>
    <n v="1998"/>
    <n v="0.114"/>
    <n v="2238"/>
    <n v="256.93"/>
    <n v="575000"/>
    <n v="279.27"/>
    <n v="625000"/>
    <n v="22.339999999999975"/>
    <n v="8.6949752850970979E-2"/>
    <x v="114"/>
    <x v="595"/>
    <x v="106"/>
    <n v="6"/>
    <x v="16"/>
    <x v="15"/>
  </r>
  <r>
    <n v="3777"/>
    <n v="3611177"/>
    <x v="0"/>
    <s v="SWE"/>
    <s v="12004 Pepperidge Dr"/>
    <x v="13"/>
    <n v="4"/>
    <n v="2"/>
    <n v="1"/>
    <n v="2"/>
    <n v="2"/>
    <n v="2007"/>
    <n v="0.155"/>
    <n v="2405"/>
    <n v="259.88"/>
    <n v="625000"/>
    <n v="322.25"/>
    <n v="775000"/>
    <n v="62.370000000000005"/>
    <n v="0.2399953824842235"/>
    <x v="411"/>
    <x v="1642"/>
    <x v="106"/>
    <n v="4"/>
    <x v="3"/>
    <x v="60"/>
  </r>
  <r>
    <n v="3778"/>
    <n v="2749667"/>
    <x v="0"/>
    <s v="NE"/>
    <s v="11828 Natures Bnd"/>
    <x v="10"/>
    <n v="3"/>
    <n v="2"/>
    <n v="0"/>
    <n v="2"/>
    <n v="1"/>
    <n v="2012"/>
    <n v="0.14000000000000001"/>
    <n v="1886"/>
    <n v="262.45999999999998"/>
    <n v="495000"/>
    <n v="286.32"/>
    <n v="540000"/>
    <n v="23.860000000000014"/>
    <n v="9.0909090909090967E-2"/>
    <x v="8"/>
    <x v="1305"/>
    <x v="106"/>
    <n v="4"/>
    <x v="4"/>
    <x v="7"/>
  </r>
  <r>
    <n v="3779"/>
    <n v="9010830"/>
    <x v="0"/>
    <s v="N"/>
    <s v="14829 Jacks Pond Rd"/>
    <x v="5"/>
    <n v="4"/>
    <n v="2"/>
    <n v="0"/>
    <n v="2"/>
    <n v="1"/>
    <n v="1998"/>
    <n v="0.152"/>
    <n v="1777"/>
    <n v="272.64999999999998"/>
    <n v="484500"/>
    <n v="258.86"/>
    <n v="460000"/>
    <n v="-13.789999999999964"/>
    <n v="-5.0577663671373424E-2"/>
    <x v="196"/>
    <x v="2654"/>
    <x v="106"/>
    <n v="7"/>
    <x v="11"/>
    <x v="33"/>
  </r>
  <r>
    <n v="3780"/>
    <n v="1982959"/>
    <x v="0"/>
    <s v="10S"/>
    <s v="1622 Cattle Trl"/>
    <x v="9"/>
    <n v="3"/>
    <n v="2"/>
    <n v="0"/>
    <n v="2"/>
    <n v="1"/>
    <n v="1985"/>
    <n v="0.17299999999999999"/>
    <n v="1281"/>
    <n v="273.22000000000003"/>
    <n v="350000"/>
    <n v="355.89"/>
    <n v="455900"/>
    <n v="82.669999999999959"/>
    <n v="0.30257667813483624"/>
    <x v="1031"/>
    <x v="2655"/>
    <x v="106"/>
    <n v="1"/>
    <x v="5"/>
    <x v="67"/>
  </r>
  <r>
    <n v="3781"/>
    <n v="8870190"/>
    <x v="0"/>
    <s v="N"/>
    <s v="12902 Silver Creek Dr"/>
    <x v="6"/>
    <n v="3"/>
    <n v="2"/>
    <n v="0"/>
    <n v="2"/>
    <n v="1"/>
    <n v="1978"/>
    <n v="0.28799999999999998"/>
    <n v="2250"/>
    <n v="275.56"/>
    <n v="620000"/>
    <n v="313.33"/>
    <n v="705000"/>
    <n v="37.769999999999982"/>
    <n v="0.13706633763971543"/>
    <x v="109"/>
    <x v="2656"/>
    <x v="106"/>
    <n v="6"/>
    <x v="7"/>
    <x v="22"/>
  </r>
  <r>
    <n v="3782"/>
    <n v="9914875"/>
    <x v="0"/>
    <s v="SWW"/>
    <s v="8907 Sommerland Way"/>
    <x v="15"/>
    <n v="4"/>
    <n v="2"/>
    <n v="1"/>
    <n v="2"/>
    <n v="2"/>
    <n v="1999"/>
    <n v="0.13300000000000001"/>
    <n v="2401"/>
    <n v="281.13"/>
    <n v="675000"/>
    <n v="312.37"/>
    <n v="750000"/>
    <n v="31.240000000000009"/>
    <n v="0.1111229680219116"/>
    <x v="116"/>
    <x v="254"/>
    <x v="106"/>
    <n v="4"/>
    <x v="4"/>
    <x v="23"/>
  </r>
  <r>
    <n v="3783"/>
    <n v="4191209"/>
    <x v="0"/>
    <s v="10S"/>
    <s v="8207 Mauai Dr"/>
    <x v="15"/>
    <n v="3"/>
    <n v="2"/>
    <n v="0"/>
    <n v="2"/>
    <n v="1"/>
    <n v="1986"/>
    <n v="0.16300000000000001"/>
    <n v="1416"/>
    <n v="282.49"/>
    <n v="400000"/>
    <n v="361.58"/>
    <n v="512000"/>
    <n v="79.089999999999975"/>
    <n v="0.27997451237211929"/>
    <x v="617"/>
    <x v="1964"/>
    <x v="106"/>
    <n v="5"/>
    <x v="4"/>
    <x v="63"/>
  </r>
  <r>
    <n v="3784"/>
    <n v="2323846"/>
    <x v="0"/>
    <n v="9"/>
    <s v="6911 Idea Rd"/>
    <x v="33"/>
    <n v="3"/>
    <n v="2"/>
    <n v="0"/>
    <n v="2"/>
    <n v="2"/>
    <n v="2017"/>
    <n v="9.6000000000000002E-2"/>
    <n v="1762"/>
    <n v="293.42"/>
    <n v="517000"/>
    <n v="312.14999999999998"/>
    <n v="550000"/>
    <n v="18.729999999999961"/>
    <n v="6.3833412855292621E-2"/>
    <x v="37"/>
    <x v="37"/>
    <x v="106"/>
    <n v="10"/>
    <x v="21"/>
    <x v="20"/>
  </r>
  <r>
    <n v="3785"/>
    <n v="9038239"/>
    <x v="0"/>
    <s v="10N"/>
    <s v="4418 Hank Ave #1"/>
    <x v="31"/>
    <n v="2"/>
    <n v="2"/>
    <n v="1"/>
    <n v="0"/>
    <n v="2"/>
    <n v="2009"/>
    <n v="9.4E-2"/>
    <n v="1854"/>
    <n v="296.66000000000003"/>
    <n v="550000"/>
    <n v="337.11"/>
    <n v="625000"/>
    <n v="40.449999999999989"/>
    <n v="0.13635137868266697"/>
    <x v="116"/>
    <x v="1400"/>
    <x v="106"/>
    <n v="4"/>
    <x v="3"/>
    <x v="23"/>
  </r>
  <r>
    <n v="3786"/>
    <n v="8124048"/>
    <x v="0"/>
    <s v="NW"/>
    <s v="11000 Bitteroot Cir"/>
    <x v="2"/>
    <n v="3"/>
    <n v="2"/>
    <n v="1"/>
    <n v="2"/>
    <n v="2"/>
    <n v="1980"/>
    <n v="1.07"/>
    <n v="3237"/>
    <n v="308.89999999999998"/>
    <n v="999900"/>
    <n v="308.64999999999998"/>
    <n v="999100"/>
    <n v="-0.25"/>
    <n v="-8.0932340563289091E-4"/>
    <x v="1032"/>
    <x v="2657"/>
    <x v="106"/>
    <n v="5"/>
    <x v="16"/>
    <x v="1"/>
  </r>
  <r>
    <n v="3787"/>
    <n v="3807836"/>
    <x v="0"/>
    <s v="W"/>
    <s v="4520 Eagle Feather Dr"/>
    <x v="17"/>
    <n v="3"/>
    <n v="2"/>
    <n v="0"/>
    <n v="2"/>
    <n v="1"/>
    <n v="1997"/>
    <n v="0.20699999999999999"/>
    <n v="2543"/>
    <n v="314.58999999999997"/>
    <n v="800000"/>
    <n v="344.08"/>
    <n v="875000"/>
    <n v="29.490000000000009"/>
    <n v="9.3741059792110407E-2"/>
    <x v="116"/>
    <x v="1938"/>
    <x v="106"/>
    <n v="4"/>
    <x v="4"/>
    <x v="23"/>
  </r>
  <r>
    <n v="3788"/>
    <n v="5231861"/>
    <x v="0"/>
    <s v="10N"/>
    <s v="4602 Roundup Trl"/>
    <x v="31"/>
    <n v="3"/>
    <n v="2"/>
    <n v="0"/>
    <n v="2"/>
    <n v="1"/>
    <n v="1962"/>
    <n v="0.33100000000000002"/>
    <n v="1976"/>
    <n v="316.3"/>
    <n v="625000"/>
    <n v="331.53"/>
    <n v="655100"/>
    <n v="15.229999999999961"/>
    <n v="4.81504900411001E-2"/>
    <x v="112"/>
    <x v="2658"/>
    <x v="106"/>
    <n v="5"/>
    <x v="16"/>
    <x v="9"/>
  </r>
  <r>
    <n v="3789"/>
    <n v="6708418"/>
    <x v="0"/>
    <n v="3"/>
    <s v="7307 Glenhill Rd"/>
    <x v="12"/>
    <n v="4"/>
    <n v="2"/>
    <n v="0"/>
    <n v="2"/>
    <n v="1"/>
    <n v="1969"/>
    <n v="0.24099999999999999"/>
    <n v="1626"/>
    <n v="325.89"/>
    <n v="529900"/>
    <n v="325.39999999999998"/>
    <n v="529100"/>
    <n v="-0.49000000000000909"/>
    <n v="-1.503574825861515E-3"/>
    <x v="1032"/>
    <x v="2659"/>
    <x v="106"/>
    <n v="16"/>
    <x v="48"/>
    <x v="1"/>
  </r>
  <r>
    <n v="3790"/>
    <n v="5846212"/>
    <x v="0"/>
    <s v="LS"/>
    <s v="18105 Heard Loop"/>
    <x v="11"/>
    <n v="5"/>
    <n v="4"/>
    <n v="0"/>
    <n v="3"/>
    <n v="2"/>
    <n v="2017"/>
    <n v="0.38100000000000001"/>
    <n v="4107"/>
    <n v="328.71"/>
    <n v="1350000"/>
    <n v="344.53"/>
    <n v="1415000"/>
    <n v="15.819999999999993"/>
    <n v="4.812752882479996E-2"/>
    <x v="192"/>
    <x v="2660"/>
    <x v="106"/>
    <n v="4"/>
    <x v="4"/>
    <x v="44"/>
  </r>
  <r>
    <n v="3791"/>
    <n v="2168507"/>
    <x v="0"/>
    <s v="W"/>
    <s v="7905 Floracita Ln #34"/>
    <x v="17"/>
    <n v="3"/>
    <n v="2"/>
    <n v="1"/>
    <n v="2"/>
    <n v="2"/>
    <n v="2020"/>
    <n v="0.1"/>
    <n v="1716"/>
    <n v="342.58"/>
    <n v="587860"/>
    <n v="346.61"/>
    <n v="594785"/>
    <n v="4.0300000000000296"/>
    <n v="1.1763675637807315E-2"/>
    <x v="1033"/>
    <x v="2661"/>
    <x v="106"/>
    <n v="0"/>
    <x v="1"/>
    <x v="12"/>
  </r>
  <r>
    <n v="3792"/>
    <n v="5682789"/>
    <x v="0"/>
    <n v="5"/>
    <s v="1609 Ulit Ave #B"/>
    <x v="24"/>
    <n v="3"/>
    <n v="2"/>
    <n v="0"/>
    <n v="0"/>
    <n v="2"/>
    <n v="2005"/>
    <n v="0.05"/>
    <n v="1390"/>
    <n v="358.99"/>
    <n v="499000"/>
    <n v="420.86"/>
    <n v="585000"/>
    <n v="61.870000000000005"/>
    <n v="0.17234463355525223"/>
    <x v="160"/>
    <x v="2662"/>
    <x v="106"/>
    <n v="5"/>
    <x v="16"/>
    <x v="22"/>
  </r>
  <r>
    <n v="3793"/>
    <n v="2536719"/>
    <x v="0"/>
    <s v="1A"/>
    <s v="8507 Silver Ridge Dr"/>
    <x v="14"/>
    <n v="4"/>
    <n v="2"/>
    <n v="1"/>
    <n v="2"/>
    <n v="1"/>
    <n v="1969"/>
    <n v="0.26800000000000002"/>
    <n v="2193"/>
    <n v="364.8"/>
    <n v="800000"/>
    <n v="433.2"/>
    <n v="950000"/>
    <n v="68.399999999999977"/>
    <n v="0.18749999999999994"/>
    <x v="411"/>
    <x v="1411"/>
    <x v="106"/>
    <n v="5"/>
    <x v="4"/>
    <x v="60"/>
  </r>
  <r>
    <n v="3794"/>
    <n v="6074988"/>
    <x v="0"/>
    <n v="5"/>
    <s v="4909 &amp; 4911 Ledesma Rd"/>
    <x v="21"/>
    <n v="4"/>
    <n v="2"/>
    <n v="0"/>
    <n v="0"/>
    <n v="1"/>
    <n v="1951"/>
    <n v="0.43"/>
    <n v="1614"/>
    <n v="371.69"/>
    <n v="599900"/>
    <n v="340.77"/>
    <n v="550000"/>
    <n v="-30.920000000000016"/>
    <n v="-8.3187602572035876E-2"/>
    <x v="257"/>
    <x v="2663"/>
    <x v="106"/>
    <n v="13"/>
    <x v="123"/>
    <x v="18"/>
  </r>
  <r>
    <n v="3795"/>
    <n v="1725430"/>
    <x v="0"/>
    <s v="RRW"/>
    <s v="10309 Lavon Bnd"/>
    <x v="27"/>
    <n v="4"/>
    <n v="3"/>
    <n v="0"/>
    <n v="2"/>
    <n v="1"/>
    <n v="2020"/>
    <n v="0.22"/>
    <n v="3231"/>
    <n v="374.57"/>
    <n v="1210242"/>
    <n v="374.57"/>
    <n v="1210242"/>
    <n v="0"/>
    <n v="0"/>
    <x v="1"/>
    <x v="1"/>
    <x v="106"/>
    <n v="20"/>
    <x v="63"/>
    <x v="1"/>
  </r>
  <r>
    <n v="3796"/>
    <n v="6971873"/>
    <x v="0"/>
    <s v="1N"/>
    <s v="9005 Spicebrush Dr"/>
    <x v="14"/>
    <n v="4"/>
    <n v="3"/>
    <n v="0"/>
    <n v="2"/>
    <n v="2"/>
    <n v="1994"/>
    <n v="2.9729999999999999"/>
    <n v="3089"/>
    <n v="386.86"/>
    <n v="1195000"/>
    <n v="493.69"/>
    <n v="1525000"/>
    <n v="106.82999999999998"/>
    <n v="0.27614640955384373"/>
    <x v="804"/>
    <x v="2664"/>
    <x v="106"/>
    <n v="1"/>
    <x v="5"/>
    <x v="99"/>
  </r>
  <r>
    <n v="3797"/>
    <n v="7703047"/>
    <x v="0"/>
    <s v="10S"/>
    <s v="7913 Willet Trl"/>
    <x v="31"/>
    <n v="3"/>
    <n v="2"/>
    <n v="0"/>
    <n v="2"/>
    <n v="1"/>
    <n v="1994"/>
    <n v="0.16400000000000001"/>
    <n v="1438"/>
    <n v="389.43"/>
    <n v="560000"/>
    <n v="390.13"/>
    <n v="561000"/>
    <n v="0.69999999999998863"/>
    <n v="1.7974989086613476E-3"/>
    <x v="96"/>
    <x v="2665"/>
    <x v="106"/>
    <n v="5"/>
    <x v="16"/>
    <x v="1"/>
  </r>
  <r>
    <n v="3798"/>
    <n v="1145756"/>
    <x v="0"/>
    <n v="3"/>
    <s v="1612 Glenvalley Dr"/>
    <x v="20"/>
    <n v="4"/>
    <n v="2"/>
    <n v="0"/>
    <n v="0"/>
    <n v="1"/>
    <n v="1958"/>
    <n v="0.20899999999999999"/>
    <n v="2034"/>
    <n v="390.86"/>
    <n v="795000"/>
    <n v="430.19"/>
    <n v="875000"/>
    <n v="39.329999999999984"/>
    <n v="0.10062426444251134"/>
    <x v="181"/>
    <x v="2666"/>
    <x v="106"/>
    <n v="4"/>
    <x v="4"/>
    <x v="5"/>
  </r>
  <r>
    <n v="3799"/>
    <n v="2732997"/>
    <x v="0"/>
    <n v="3"/>
    <s v="5401 Gloucester Ln"/>
    <x v="20"/>
    <n v="4"/>
    <n v="2"/>
    <n v="0"/>
    <n v="2"/>
    <n v="1"/>
    <n v="1964"/>
    <n v="0.29799999999999999"/>
    <n v="1519"/>
    <n v="411.45"/>
    <n v="625000"/>
    <n v="460.83"/>
    <n v="700000"/>
    <n v="49.379999999999995"/>
    <n v="0.12001458257382427"/>
    <x v="116"/>
    <x v="569"/>
    <x v="106"/>
    <n v="4"/>
    <x v="3"/>
    <x v="23"/>
  </r>
  <r>
    <n v="3800"/>
    <n v="4148937"/>
    <x v="0"/>
    <s v="10S"/>
    <s v="8001 Tiffany Dr"/>
    <x v="15"/>
    <n v="3"/>
    <n v="2"/>
    <n v="0"/>
    <n v="2"/>
    <n v="1"/>
    <n v="1986"/>
    <n v="0.13400000000000001"/>
    <n v="1416"/>
    <n v="423.66"/>
    <n v="599900"/>
    <n v="427.26"/>
    <n v="605000"/>
    <n v="3.5999999999999659"/>
    <n v="8.4973799745077794E-3"/>
    <x v="40"/>
    <x v="2667"/>
    <x v="106"/>
    <n v="6"/>
    <x v="32"/>
    <x v="12"/>
  </r>
  <r>
    <n v="3801"/>
    <n v="3273928"/>
    <x v="0"/>
    <s v="8W"/>
    <s v="1120 Elder Cir"/>
    <x v="36"/>
    <n v="4"/>
    <n v="3"/>
    <n v="1"/>
    <n v="2"/>
    <n v="2"/>
    <n v="1984"/>
    <n v="1.032"/>
    <n v="4385"/>
    <n v="431.01"/>
    <n v="1890000"/>
    <n v="428.05"/>
    <n v="1877000"/>
    <n v="-2.9599999999999795"/>
    <n v="-6.8675900791164467E-3"/>
    <x v="227"/>
    <x v="2668"/>
    <x v="106"/>
    <n v="23"/>
    <x v="57"/>
    <x v="17"/>
  </r>
  <r>
    <n v="3802"/>
    <n v="1232442"/>
    <x v="0"/>
    <s v="8W"/>
    <s v="6651 Whitemarsh Valley Walk"/>
    <x v="23"/>
    <n v="3"/>
    <n v="2"/>
    <n v="1"/>
    <n v="2"/>
    <n v="2"/>
    <n v="1984"/>
    <n v="0.22"/>
    <n v="2549"/>
    <n v="451.16"/>
    <n v="1150000"/>
    <n v="557.08000000000004"/>
    <n v="1420000"/>
    <n v="105.92000000000002"/>
    <n v="0.23477258622218283"/>
    <x v="1018"/>
    <x v="2669"/>
    <x v="106"/>
    <n v="5"/>
    <x v="4"/>
    <x v="114"/>
  </r>
  <r>
    <n v="3803"/>
    <n v="8612786"/>
    <x v="0"/>
    <s v="W"/>
    <s v="5705 Oakclaire Dr"/>
    <x v="17"/>
    <n v="3"/>
    <n v="2"/>
    <n v="0"/>
    <n v="2"/>
    <n v="1"/>
    <n v="2009"/>
    <n v="0.34399999999999997"/>
    <n v="1546"/>
    <n v="452.78"/>
    <n v="700000"/>
    <n v="452.78"/>
    <n v="700000"/>
    <n v="0"/>
    <n v="0"/>
    <x v="1"/>
    <x v="1"/>
    <x v="106"/>
    <n v="6"/>
    <x v="32"/>
    <x v="1"/>
  </r>
  <r>
    <n v="3804"/>
    <n v="7279875"/>
    <x v="0"/>
    <s v="1B"/>
    <s v="5112 Fairview Dr"/>
    <x v="34"/>
    <n v="3"/>
    <n v="2"/>
    <n v="0"/>
    <n v="2"/>
    <n v="1"/>
    <n v="1950"/>
    <n v="0.20399999999999999"/>
    <n v="1642"/>
    <n v="471.38"/>
    <n v="774000"/>
    <n v="549.94000000000005"/>
    <n v="903000"/>
    <n v="78.560000000000059"/>
    <n v="0.16665959523102392"/>
    <x v="785"/>
    <x v="1014"/>
    <x v="106"/>
    <n v="5"/>
    <x v="16"/>
    <x v="58"/>
  </r>
  <r>
    <n v="3805"/>
    <n v="3893109"/>
    <x v="0"/>
    <n v="4"/>
    <s v="5702 Woodrow Ave"/>
    <x v="42"/>
    <n v="3"/>
    <n v="2"/>
    <n v="0"/>
    <n v="2"/>
    <n v="1"/>
    <n v="1998"/>
    <n v="0.14499999999999999"/>
    <n v="1490"/>
    <n v="503.36"/>
    <n v="750000"/>
    <n v="503.36"/>
    <n v="750000"/>
    <n v="0"/>
    <n v="0"/>
    <x v="1"/>
    <x v="1"/>
    <x v="106"/>
    <n v="9"/>
    <x v="21"/>
    <x v="1"/>
  </r>
  <r>
    <n v="3806"/>
    <n v="9789867"/>
    <x v="0"/>
    <n v="4"/>
    <s v="4203 Avenue B"/>
    <x v="22"/>
    <n v="4"/>
    <n v="3"/>
    <n v="0"/>
    <n v="0"/>
    <n v="2"/>
    <n v="1926"/>
    <n v="0.15"/>
    <n v="2507"/>
    <n v="518.54999999999995"/>
    <n v="1300000"/>
    <n v="560.03"/>
    <n v="1404000"/>
    <n v="41.480000000000018"/>
    <n v="7.9992286182624675E-2"/>
    <x v="1034"/>
    <x v="626"/>
    <x v="106"/>
    <n v="4"/>
    <x v="4"/>
    <x v="67"/>
  </r>
  <r>
    <n v="3807"/>
    <n v="5095012"/>
    <x v="0"/>
    <n v="4"/>
    <s v="5308 Evans Ave #2"/>
    <x v="22"/>
    <n v="2"/>
    <n v="2"/>
    <n v="0"/>
    <n v="0"/>
    <n v="2"/>
    <n v="2020"/>
    <n v="0.14499999999999999"/>
    <n v="905"/>
    <n v="534.79999999999995"/>
    <n v="483990"/>
    <n v="526.05999999999995"/>
    <n v="476087"/>
    <n v="-8.7400000000000091"/>
    <n v="-1.6342557965594633E-2"/>
    <x v="1035"/>
    <x v="2670"/>
    <x v="106"/>
    <n v="67"/>
    <x v="156"/>
    <x v="0"/>
  </r>
  <r>
    <n v="3808"/>
    <n v="6413720"/>
    <x v="0"/>
    <s v="8E"/>
    <s v="805 The High Rd"/>
    <x v="23"/>
    <n v="4"/>
    <n v="3"/>
    <n v="1"/>
    <n v="3"/>
    <n v="2"/>
    <n v="1995"/>
    <n v="0.66600000000000004"/>
    <n v="3264"/>
    <n v="609.34"/>
    <n v="1988888"/>
    <n v="582.11"/>
    <n v="1900000"/>
    <n v="-27.230000000000018"/>
    <n v="-4.4687694882988176E-2"/>
    <x v="1036"/>
    <x v="2671"/>
    <x v="106"/>
    <n v="8"/>
    <x v="2"/>
    <x v="55"/>
  </r>
  <r>
    <n v="3809"/>
    <n v="1291210"/>
    <x v="0"/>
    <n v="6"/>
    <s v="1303 Bonham Ter"/>
    <x v="26"/>
    <n v="3"/>
    <n v="2"/>
    <n v="1"/>
    <n v="0"/>
    <n v="2"/>
    <n v="1940"/>
    <n v="0.123"/>
    <n v="2081"/>
    <n v="624.70000000000005"/>
    <n v="1300000"/>
    <n v="648.73"/>
    <n v="1350000"/>
    <n v="24.029999999999973"/>
    <n v="3.8466463902673234E-2"/>
    <x v="114"/>
    <x v="574"/>
    <x v="106"/>
    <n v="7"/>
    <x v="11"/>
    <x v="15"/>
  </r>
  <r>
    <n v="3810"/>
    <n v="1005963"/>
    <x v="0"/>
    <s v="1B"/>
    <s v="2302 Johnson St"/>
    <x v="37"/>
    <n v="2"/>
    <n v="2"/>
    <n v="1"/>
    <n v="0"/>
    <n v="2"/>
    <n v="2007"/>
    <n v="6.4000000000000001E-2"/>
    <n v="1564"/>
    <n v="638.75"/>
    <n v="999000"/>
    <n v="620.20000000000005"/>
    <n v="970000"/>
    <n v="-18.549999999999955"/>
    <n v="-2.9041095890410887E-2"/>
    <x v="304"/>
    <x v="2672"/>
    <x v="106"/>
    <n v="4"/>
    <x v="4"/>
    <x v="45"/>
  </r>
  <r>
    <n v="3811"/>
    <n v="3156225"/>
    <x v="0"/>
    <n v="5"/>
    <s v="2213 Santa Rita St"/>
    <x v="24"/>
    <n v="3"/>
    <n v="1"/>
    <n v="0"/>
    <n v="0"/>
    <n v="1"/>
    <n v="1930"/>
    <n v="7.3999999999999996E-2"/>
    <n v="780"/>
    <n v="641.03"/>
    <n v="500000"/>
    <n v="641.03"/>
    <n v="500000"/>
    <n v="0"/>
    <n v="0"/>
    <x v="1"/>
    <x v="1"/>
    <x v="106"/>
    <n v="15"/>
    <x v="48"/>
    <x v="1"/>
  </r>
  <r>
    <n v="3812"/>
    <n v="4502510"/>
    <x v="0"/>
    <s v="1B"/>
    <s v="3505 Windsor Rd"/>
    <x v="37"/>
    <n v="3"/>
    <n v="2"/>
    <n v="1"/>
    <n v="2"/>
    <n v="1"/>
    <n v="1940"/>
    <n v="0.20300000000000001"/>
    <n v="1859"/>
    <n v="901.02"/>
    <n v="1675000"/>
    <n v="906.4"/>
    <n v="1685000"/>
    <n v="5.3799999999999955"/>
    <n v="5.9710106323943926E-3"/>
    <x v="4"/>
    <x v="2673"/>
    <x v="106"/>
    <n v="6"/>
    <x v="4"/>
    <x v="4"/>
  </r>
  <r>
    <n v="3813"/>
    <n v="5190588"/>
    <x v="0"/>
    <s v="3E"/>
    <s v="6116 Shanjia Dr"/>
    <x v="1"/>
    <n v="4"/>
    <n v="3"/>
    <n v="0"/>
    <n v="2"/>
    <n v="1"/>
    <n v="2020"/>
    <n v="0"/>
    <n v="2170"/>
    <n v="138.71"/>
    <n v="300990"/>
    <n v="139.52000000000001"/>
    <n v="302765"/>
    <n v="0.81000000000000227"/>
    <n v="5.8395213034388455E-3"/>
    <x v="1037"/>
    <x v="2674"/>
    <x v="107"/>
    <n v="3"/>
    <x v="3"/>
    <x v="1"/>
  </r>
  <r>
    <n v="3814"/>
    <n v="7362695"/>
    <x v="0"/>
    <s v="NE"/>
    <s v="11804 Arran St"/>
    <x v="28"/>
    <n v="3"/>
    <n v="2"/>
    <n v="0"/>
    <n v="2"/>
    <n v="1"/>
    <n v="2016"/>
    <n v="0.17299999999999999"/>
    <n v="2344"/>
    <n v="151.44999999999999"/>
    <n v="355000"/>
    <n v="189.85"/>
    <n v="445000"/>
    <n v="38.400000000000006"/>
    <n v="0.25354902608121499"/>
    <x v="152"/>
    <x v="2675"/>
    <x v="107"/>
    <n v="6"/>
    <x v="32"/>
    <x v="25"/>
  </r>
  <r>
    <n v="3815"/>
    <n v="3773066"/>
    <x v="0"/>
    <s v="NE"/>
    <s v="11417 GLEN FALLOCH Ct"/>
    <x v="28"/>
    <n v="3"/>
    <n v="2"/>
    <n v="1"/>
    <n v="2"/>
    <n v="2"/>
    <n v="1999"/>
    <n v="0.27800000000000002"/>
    <n v="2227"/>
    <n v="157.16"/>
    <n v="349999"/>
    <n v="211.05"/>
    <n v="470000"/>
    <n v="53.890000000000015"/>
    <n v="0.34289895647747526"/>
    <x v="1038"/>
    <x v="2676"/>
    <x v="107"/>
    <n v="6"/>
    <x v="32"/>
    <x v="65"/>
  </r>
  <r>
    <n v="3816"/>
    <n v="4426492"/>
    <x v="0"/>
    <s v="PF"/>
    <s v="12313 Calibri Ln"/>
    <x v="10"/>
    <n v="4"/>
    <n v="3"/>
    <n v="1"/>
    <n v="2"/>
    <n v="2"/>
    <n v="2018"/>
    <n v="0.12"/>
    <n v="2412"/>
    <n v="165.8"/>
    <n v="399900"/>
    <n v="194.9"/>
    <n v="470110"/>
    <n v="29.099999999999994"/>
    <n v="0.17551266586248487"/>
    <x v="1039"/>
    <x v="2677"/>
    <x v="107"/>
    <n v="5"/>
    <x v="16"/>
    <x v="21"/>
  </r>
  <r>
    <n v="3817"/>
    <n v="4305119"/>
    <x v="0"/>
    <n v="11"/>
    <s v="7304 Branrust Dr"/>
    <x v="8"/>
    <n v="4"/>
    <n v="2"/>
    <n v="1"/>
    <n v="2"/>
    <n v="2"/>
    <n v="2019"/>
    <n v="0.13800000000000001"/>
    <n v="2621"/>
    <n v="171.65"/>
    <n v="449900"/>
    <n v="194.58"/>
    <n v="510000"/>
    <n v="22.930000000000007"/>
    <n v="0.13358578502767263"/>
    <x v="559"/>
    <x v="2678"/>
    <x v="107"/>
    <n v="4"/>
    <x v="4"/>
    <x v="30"/>
  </r>
  <r>
    <n v="3818"/>
    <n v="1280475"/>
    <x v="0"/>
    <s v="SC"/>
    <s v="7508 Travertine Spring Dr"/>
    <x v="8"/>
    <n v="3"/>
    <n v="2"/>
    <n v="1"/>
    <n v="2"/>
    <n v="2"/>
    <n v="2021"/>
    <n v="0.1"/>
    <n v="1942"/>
    <n v="177.29"/>
    <n v="344300"/>
    <n v="177.29"/>
    <n v="344300"/>
    <n v="0"/>
    <n v="0"/>
    <x v="1"/>
    <x v="1"/>
    <x v="107"/>
    <n v="0"/>
    <x v="1"/>
    <x v="1"/>
  </r>
  <r>
    <n v="3819"/>
    <n v="8795817"/>
    <x v="0"/>
    <s v="RRW"/>
    <s v="15409 Cambria Cv"/>
    <x v="27"/>
    <n v="4"/>
    <n v="2"/>
    <n v="1"/>
    <n v="2"/>
    <n v="2"/>
    <n v="1988"/>
    <n v="0.2"/>
    <n v="2951"/>
    <n v="179.6"/>
    <n v="529990"/>
    <n v="196.54"/>
    <n v="580000"/>
    <n v="16.939999999999998"/>
    <n v="9.432071269487749E-2"/>
    <x v="1040"/>
    <x v="2679"/>
    <x v="107"/>
    <n v="8"/>
    <x v="2"/>
    <x v="15"/>
  </r>
  <r>
    <n v="3820"/>
    <n v="6293143"/>
    <x v="0"/>
    <s v="3E"/>
    <s v="5645 Pinon Vista Dr"/>
    <x v="1"/>
    <n v="3"/>
    <n v="2"/>
    <n v="0"/>
    <n v="0"/>
    <n v="1"/>
    <n v="1980"/>
    <n v="0.111"/>
    <n v="1269"/>
    <n v="185.19"/>
    <n v="235000"/>
    <n v="204.89"/>
    <n v="260000"/>
    <n v="19.699999999999989"/>
    <n v="0.10637723419191095"/>
    <x v="50"/>
    <x v="2680"/>
    <x v="107"/>
    <n v="5"/>
    <x v="16"/>
    <x v="19"/>
  </r>
  <r>
    <n v="3821"/>
    <n v="6050094"/>
    <x v="0"/>
    <s v="SC"/>
    <s v="6721 Marble Creek Loop"/>
    <x v="35"/>
    <n v="3"/>
    <n v="2"/>
    <n v="0"/>
    <n v="2"/>
    <n v="1"/>
    <n v="2002"/>
    <n v="0.13200000000000001"/>
    <n v="1433"/>
    <n v="191.91"/>
    <n v="275000"/>
    <n v="265.18"/>
    <n v="380000"/>
    <n v="73.27000000000001"/>
    <n v="0.38179354905945501"/>
    <x v="562"/>
    <x v="1751"/>
    <x v="107"/>
    <n v="2"/>
    <x v="6"/>
    <x v="67"/>
  </r>
  <r>
    <n v="3822"/>
    <n v="8266883"/>
    <x v="0"/>
    <s v="10S"/>
    <s v="7702 Wynne Ln"/>
    <x v="31"/>
    <n v="4"/>
    <n v="2"/>
    <n v="0"/>
    <n v="0"/>
    <n v="1"/>
    <n v="1991"/>
    <n v="0.41499999999999998"/>
    <n v="1803"/>
    <n v="194.12"/>
    <n v="350000"/>
    <n v="235.72"/>
    <n v="425000"/>
    <n v="41.599999999999994"/>
    <n v="0.21430043272202759"/>
    <x v="116"/>
    <x v="1345"/>
    <x v="107"/>
    <n v="4"/>
    <x v="4"/>
    <x v="23"/>
  </r>
  <r>
    <n v="3823"/>
    <n v="2259990"/>
    <x v="0"/>
    <s v="HD"/>
    <s v="143 Goodwater Ct"/>
    <x v="7"/>
    <n v="4"/>
    <n v="3"/>
    <n v="1"/>
    <n v="2"/>
    <n v="2"/>
    <n v="2012"/>
    <n v="0.24199999999999999"/>
    <n v="2871"/>
    <n v="195.05"/>
    <n v="560000"/>
    <n v="239.46"/>
    <n v="687500"/>
    <n v="44.41"/>
    <n v="0.2276852089207895"/>
    <x v="1003"/>
    <x v="2681"/>
    <x v="107"/>
    <n v="4"/>
    <x v="4"/>
    <x v="58"/>
  </r>
  <r>
    <n v="3824"/>
    <n v="6882187"/>
    <x v="0"/>
    <s v="RRW"/>
    <s v="15620 Echo Hills Dr"/>
    <x v="27"/>
    <n v="3"/>
    <n v="2"/>
    <n v="2"/>
    <n v="2"/>
    <n v="1.5"/>
    <n v="2007"/>
    <n v="0.189"/>
    <n v="3172"/>
    <n v="195.46"/>
    <n v="620000"/>
    <n v="234.87"/>
    <n v="745000"/>
    <n v="39.409999999999997"/>
    <n v="0.2016269313414509"/>
    <x v="517"/>
    <x v="2682"/>
    <x v="107"/>
    <n v="5"/>
    <x v="16"/>
    <x v="68"/>
  </r>
  <r>
    <n v="3825"/>
    <n v="7537840"/>
    <x v="0"/>
    <s v="SC"/>
    <s v="8816 Edmundsbury Dr"/>
    <x v="35"/>
    <n v="3"/>
    <n v="2"/>
    <n v="1"/>
    <n v="2"/>
    <n v="2"/>
    <n v="2011"/>
    <n v="0.11799999999999999"/>
    <n v="1738"/>
    <n v="200.81"/>
    <n v="349000"/>
    <n v="231.3"/>
    <n v="402000"/>
    <n v="30.490000000000009"/>
    <n v="0.1518350679747025"/>
    <x v="505"/>
    <x v="2683"/>
    <x v="107"/>
    <n v="5"/>
    <x v="16"/>
    <x v="3"/>
  </r>
  <r>
    <n v="3826"/>
    <n v="9011188"/>
    <x v="0"/>
    <s v="CLS"/>
    <s v="14600 Banbridge Trl"/>
    <x v="27"/>
    <n v="4"/>
    <n v="2"/>
    <n v="0"/>
    <n v="2"/>
    <n v="1"/>
    <n v="2001"/>
    <n v="0.23100000000000001"/>
    <n v="2452"/>
    <n v="202.08"/>
    <n v="495500"/>
    <n v="224.31"/>
    <n v="550000"/>
    <n v="22.22999999999999"/>
    <n v="0.11000593824228022"/>
    <x v="465"/>
    <x v="2684"/>
    <x v="107"/>
    <n v="3"/>
    <x v="21"/>
    <x v="3"/>
  </r>
  <r>
    <n v="3827"/>
    <n v="9041003"/>
    <x v="0"/>
    <s v="NW"/>
    <s v="8803 Crest Ridge Cir"/>
    <x v="18"/>
    <n v="4"/>
    <n v="2"/>
    <n v="1"/>
    <n v="2"/>
    <n v="1"/>
    <n v="1976"/>
    <n v="0.33600000000000002"/>
    <n v="3428"/>
    <n v="204.2"/>
    <n v="699999"/>
    <n v="250"/>
    <n v="857000"/>
    <n v="45.800000000000011"/>
    <n v="0.22428991185112643"/>
    <x v="1041"/>
    <x v="2685"/>
    <x v="107"/>
    <n v="3"/>
    <x v="3"/>
    <x v="16"/>
  </r>
  <r>
    <n v="3828"/>
    <n v="1215184"/>
    <x v="0"/>
    <s v="NW"/>
    <s v="11120 Sandstone Trl"/>
    <x v="18"/>
    <n v="4"/>
    <n v="3"/>
    <n v="0"/>
    <n v="2"/>
    <n v="2"/>
    <n v="2001"/>
    <n v="0.17199999999999999"/>
    <n v="3300"/>
    <n v="204.55"/>
    <n v="675000"/>
    <n v="221.21"/>
    <n v="730000"/>
    <n v="16.659999999999997"/>
    <n v="8.1447078953801003E-2"/>
    <x v="75"/>
    <x v="2686"/>
    <x v="107"/>
    <n v="1"/>
    <x v="5"/>
    <x v="3"/>
  </r>
  <r>
    <n v="3829"/>
    <n v="6661919"/>
    <x v="0"/>
    <s v="SC"/>
    <s v="7419 Acela Trl"/>
    <x v="8"/>
    <n v="3"/>
    <n v="2"/>
    <n v="1"/>
    <n v="2"/>
    <n v="2"/>
    <n v="2021"/>
    <n v="0.1"/>
    <n v="1942"/>
    <n v="205.59"/>
    <n v="399249"/>
    <n v="205.59"/>
    <n v="399249"/>
    <n v="0"/>
    <n v="0"/>
    <x v="1"/>
    <x v="1"/>
    <x v="107"/>
    <n v="0"/>
    <x v="1"/>
    <x v="1"/>
  </r>
  <r>
    <n v="3830"/>
    <n v="9834863"/>
    <x v="0"/>
    <s v="HD"/>
    <s v="174 BIG HORN Cir"/>
    <x v="7"/>
    <n v="5"/>
    <n v="4"/>
    <n v="1"/>
    <n v="3"/>
    <n v="2"/>
    <n v="2020"/>
    <n v="0.32700000000000001"/>
    <n v="3946"/>
    <n v="209.07"/>
    <n v="825000"/>
    <n v="238.22"/>
    <n v="940000"/>
    <n v="29.150000000000006"/>
    <n v="0.1394269861768786"/>
    <x v="582"/>
    <x v="2687"/>
    <x v="107"/>
    <n v="6"/>
    <x v="16"/>
    <x v="49"/>
  </r>
  <r>
    <n v="3831"/>
    <n v="9087526"/>
    <x v="0"/>
    <s v="SC"/>
    <s v="10312 Bankhead Dr"/>
    <x v="35"/>
    <n v="3"/>
    <n v="2"/>
    <n v="0"/>
    <n v="3"/>
    <n v="1"/>
    <n v="2018"/>
    <n v="0.13100000000000001"/>
    <n v="1524"/>
    <n v="213.19"/>
    <n v="324900"/>
    <n v="285.43"/>
    <n v="435000"/>
    <n v="72.240000000000009"/>
    <n v="0.33885266663539571"/>
    <x v="538"/>
    <x v="2688"/>
    <x v="107"/>
    <n v="5"/>
    <x v="16"/>
    <x v="63"/>
  </r>
  <r>
    <n v="3832"/>
    <n v="1301103"/>
    <x v="0"/>
    <n v="11"/>
    <s v="6813 Colorado Bluffs Rd"/>
    <x v="8"/>
    <n v="4"/>
    <n v="2"/>
    <n v="0"/>
    <n v="3"/>
    <n v="1"/>
    <n v="2019"/>
    <n v="0.17799999999999999"/>
    <n v="1764"/>
    <n v="215.42"/>
    <n v="380000"/>
    <n v="234.69"/>
    <n v="414000"/>
    <n v="19.27000000000001"/>
    <n v="8.9453161266363435E-2"/>
    <x v="207"/>
    <x v="2689"/>
    <x v="107"/>
    <n v="2"/>
    <x v="6"/>
    <x v="20"/>
  </r>
  <r>
    <n v="3833"/>
    <n v="2599209"/>
    <x v="0"/>
    <s v="3E"/>
    <s v="9017 Berryline Cv"/>
    <x v="1"/>
    <n v="3"/>
    <n v="2"/>
    <n v="0"/>
    <n v="2"/>
    <n v="1"/>
    <n v="2009"/>
    <n v="0.14699999999999999"/>
    <n v="1203"/>
    <n v="216.04"/>
    <n v="259900"/>
    <n v="275.73"/>
    <n v="331700"/>
    <n v="59.690000000000026"/>
    <n v="0.27629142751342356"/>
    <x v="1042"/>
    <x v="2690"/>
    <x v="107"/>
    <n v="4"/>
    <x v="4"/>
    <x v="21"/>
  </r>
  <r>
    <n v="3834"/>
    <n v="7769268"/>
    <x v="0"/>
    <s v="HD"/>
    <s v="420 Torrington Dr"/>
    <x v="7"/>
    <n v="4"/>
    <n v="2"/>
    <n v="0"/>
    <n v="3"/>
    <n v="1"/>
    <n v="2008"/>
    <n v="0.21299999999999999"/>
    <n v="2505"/>
    <n v="217.56"/>
    <n v="545000"/>
    <n v="229.54"/>
    <n v="575000"/>
    <n v="11.97999999999999"/>
    <n v="5.5065269350983589E-2"/>
    <x v="10"/>
    <x v="2691"/>
    <x v="107"/>
    <n v="12"/>
    <x v="10"/>
    <x v="9"/>
  </r>
  <r>
    <n v="3835"/>
    <n v="6401588"/>
    <x v="0"/>
    <s v="RN"/>
    <s v="12511 Simmental Dr"/>
    <x v="29"/>
    <n v="4"/>
    <n v="3"/>
    <n v="0"/>
    <n v="2"/>
    <n v="2"/>
    <n v="2020"/>
    <n v="0.15"/>
    <n v="3222"/>
    <n v="221.86"/>
    <n v="714842"/>
    <n v="221.86"/>
    <n v="714842"/>
    <n v="0"/>
    <n v="0"/>
    <x v="1"/>
    <x v="1"/>
    <x v="107"/>
    <n v="92"/>
    <x v="199"/>
    <x v="1"/>
  </r>
  <r>
    <n v="3836"/>
    <n v="4222877"/>
    <x v="0"/>
    <s v="3E"/>
    <s v="5801 Alsace Trl"/>
    <x v="1"/>
    <n v="2"/>
    <n v="1"/>
    <n v="0"/>
    <n v="0"/>
    <n v="1"/>
    <n v="1980"/>
    <n v="0.14699999999999999"/>
    <n v="939"/>
    <n v="223.64"/>
    <n v="210000"/>
    <n v="242.28"/>
    <n v="227500"/>
    <n v="18.640000000000015"/>
    <n v="8.3348238240028683E-2"/>
    <x v="105"/>
    <x v="1171"/>
    <x v="107"/>
    <n v="5"/>
    <x v="16"/>
    <x v="10"/>
  </r>
  <r>
    <n v="3837"/>
    <n v="2183117"/>
    <x v="0"/>
    <s v="PF"/>
    <s v="1505 Verdana Dr"/>
    <x v="10"/>
    <n v="4"/>
    <n v="2"/>
    <n v="0"/>
    <n v="2"/>
    <n v="1"/>
    <n v="2015"/>
    <n v="0.11799999999999999"/>
    <n v="1838"/>
    <n v="225.79"/>
    <n v="415000"/>
    <n v="244.83"/>
    <n v="450000"/>
    <n v="19.04000000000002"/>
    <n v="8.4326143761902742E-2"/>
    <x v="67"/>
    <x v="2692"/>
    <x v="107"/>
    <n v="14"/>
    <x v="27"/>
    <x v="20"/>
  </r>
  <r>
    <n v="3838"/>
    <n v="4425690"/>
    <x v="0"/>
    <s v="HD"/>
    <s v="351 Merion Dr"/>
    <x v="7"/>
    <n v="3"/>
    <n v="4"/>
    <n v="1"/>
    <n v="3"/>
    <n v="2"/>
    <n v="2013"/>
    <n v="0.23899999999999999"/>
    <n v="3313"/>
    <n v="226.08"/>
    <n v="749000"/>
    <n v="236.95"/>
    <n v="785000"/>
    <n v="10.869999999999976"/>
    <n v="4.8080325548478305E-2"/>
    <x v="148"/>
    <x v="1743"/>
    <x v="107"/>
    <n v="11"/>
    <x v="7"/>
    <x v="20"/>
  </r>
  <r>
    <n v="3839"/>
    <n v="7857414"/>
    <x v="0"/>
    <s v="1N"/>
    <s v="8202 Aloe Cv"/>
    <x v="18"/>
    <n v="4"/>
    <n v="3"/>
    <n v="0"/>
    <n v="2"/>
    <n v="2"/>
    <n v="1993"/>
    <n v="0.26200000000000001"/>
    <n v="3966"/>
    <n v="226.3"/>
    <n v="897500"/>
    <n v="302.57"/>
    <n v="1200000"/>
    <n v="76.269999999999982"/>
    <n v="0.33703049049933709"/>
    <x v="1043"/>
    <x v="2693"/>
    <x v="107"/>
    <n v="5"/>
    <x v="16"/>
    <x v="115"/>
  </r>
  <r>
    <n v="3840"/>
    <n v="8056843"/>
    <x v="0"/>
    <s v="SWE"/>
    <s v="612 Linares Ln"/>
    <x v="9"/>
    <n v="3"/>
    <n v="2"/>
    <n v="0"/>
    <n v="2"/>
    <n v="1"/>
    <n v="2017"/>
    <n v="0.193"/>
    <n v="1833"/>
    <n v="226.4"/>
    <n v="415000"/>
    <n v="248.77"/>
    <n v="456000"/>
    <n v="22.370000000000005"/>
    <n v="9.8807420494699663E-2"/>
    <x v="100"/>
    <x v="2694"/>
    <x v="107"/>
    <n v="4"/>
    <x v="4"/>
    <x v="2"/>
  </r>
  <r>
    <n v="3841"/>
    <n v="6987944"/>
    <x v="0"/>
    <s v="1N"/>
    <s v="8108 Chardonnay Cv"/>
    <x v="18"/>
    <n v="5"/>
    <n v="3"/>
    <n v="1"/>
    <n v="3"/>
    <n v="2"/>
    <n v="1995"/>
    <n v="0.34"/>
    <n v="3902"/>
    <n v="230.39"/>
    <n v="899000"/>
    <n v="269.08999999999997"/>
    <n v="1050000"/>
    <n v="38.699999999999989"/>
    <n v="0.16797604062676327"/>
    <x v="662"/>
    <x v="2695"/>
    <x v="107"/>
    <n v="5"/>
    <x v="16"/>
    <x v="60"/>
  </r>
  <r>
    <n v="3842"/>
    <n v="9348448"/>
    <x v="0"/>
    <s v="RN"/>
    <s v="12725 Appaloosa Chase Dr"/>
    <x v="29"/>
    <n v="3"/>
    <n v="2"/>
    <n v="0"/>
    <n v="2"/>
    <n v="1"/>
    <n v="2003"/>
    <n v="0.17199999999999999"/>
    <n v="2510"/>
    <n v="231.08"/>
    <n v="580000"/>
    <n v="254.98"/>
    <n v="640000"/>
    <n v="23.899999999999977"/>
    <n v="0.10342738445559969"/>
    <x v="74"/>
    <x v="159"/>
    <x v="107"/>
    <n v="3"/>
    <x v="3"/>
    <x v="30"/>
  </r>
  <r>
    <n v="3843"/>
    <n v="2458094"/>
    <x v="0"/>
    <s v="SWE"/>
    <s v="12509 White Eagle Rd"/>
    <x v="9"/>
    <n v="3"/>
    <n v="3"/>
    <n v="0"/>
    <n v="2"/>
    <n v="1.5"/>
    <n v="2013"/>
    <n v="0.13"/>
    <n v="2332"/>
    <n v="231.56"/>
    <n v="540000"/>
    <n v="261.58"/>
    <n v="610000"/>
    <n v="30.019999999999982"/>
    <n v="0.12964242528934178"/>
    <x v="41"/>
    <x v="2010"/>
    <x v="107"/>
    <n v="7"/>
    <x v="32"/>
    <x v="21"/>
  </r>
  <r>
    <n v="3844"/>
    <n v="1475003"/>
    <x v="0"/>
    <s v="CLS"/>
    <s v="11200 Persimmon Gap Dr"/>
    <x v="27"/>
    <n v="3"/>
    <n v="2"/>
    <n v="0"/>
    <n v="2"/>
    <n v="1"/>
    <n v="2009"/>
    <n v="0.14799999999999999"/>
    <n v="1933"/>
    <n v="232.28"/>
    <n v="449000"/>
    <n v="294.88"/>
    <n v="570000"/>
    <n v="62.599999999999994"/>
    <n v="0.2695023247804374"/>
    <x v="463"/>
    <x v="2696"/>
    <x v="107"/>
    <n v="4"/>
    <x v="4"/>
    <x v="65"/>
  </r>
  <r>
    <n v="3845"/>
    <n v="1505431"/>
    <x v="0"/>
    <s v="NE"/>
    <s v="10813 Worn Sole Dr"/>
    <x v="28"/>
    <n v="3"/>
    <n v="2"/>
    <n v="1"/>
    <n v="2"/>
    <n v="2"/>
    <n v="2012"/>
    <n v="0.11899999999999999"/>
    <n v="1590"/>
    <n v="233.96"/>
    <n v="372000"/>
    <n v="270.44"/>
    <n v="430000"/>
    <n v="36.47999999999999"/>
    <n v="0.15592408958796369"/>
    <x v="691"/>
    <x v="2697"/>
    <x v="107"/>
    <n v="6"/>
    <x v="32"/>
    <x v="30"/>
  </r>
  <r>
    <n v="3846"/>
    <n v="5786744"/>
    <x v="0"/>
    <s v="10S"/>
    <s v="3311 Harpers Ferry Ln"/>
    <x v="31"/>
    <n v="4"/>
    <n v="2"/>
    <n v="0"/>
    <n v="0"/>
    <n v="1"/>
    <n v="1979"/>
    <n v="0.16"/>
    <n v="1777"/>
    <n v="235.79"/>
    <n v="419000"/>
    <n v="241.98"/>
    <n v="430000"/>
    <n v="6.1899999999999977"/>
    <n v="2.6252173544255474E-2"/>
    <x v="97"/>
    <x v="2698"/>
    <x v="107"/>
    <n v="6"/>
    <x v="32"/>
    <x v="4"/>
  </r>
  <r>
    <n v="3847"/>
    <n v="6668196"/>
    <x v="0"/>
    <s v="N"/>
    <s v="1900 Cervin Blvd"/>
    <x v="5"/>
    <n v="4"/>
    <n v="2"/>
    <n v="1"/>
    <n v="2"/>
    <n v="2"/>
    <n v="1984"/>
    <n v="0.19900000000000001"/>
    <n v="1791"/>
    <n v="242.26"/>
    <n v="433888"/>
    <n v="240.09"/>
    <n v="430000"/>
    <n v="-2.1699999999999875"/>
    <n v="-8.9573185833401615E-3"/>
    <x v="1044"/>
    <x v="2699"/>
    <x v="107"/>
    <n v="0"/>
    <x v="50"/>
    <x v="6"/>
  </r>
  <r>
    <n v="3848"/>
    <n v="6710314"/>
    <x v="0"/>
    <s v="HD"/>
    <s v="462 Stone River Dr"/>
    <x v="7"/>
    <n v="4"/>
    <n v="3"/>
    <n v="1"/>
    <n v="4"/>
    <n v="1"/>
    <n v="2017"/>
    <n v="0.25"/>
    <n v="2973"/>
    <n v="243.86"/>
    <n v="725000"/>
    <n v="257.32"/>
    <n v="765000"/>
    <n v="13.45999999999998"/>
    <n v="5.5195604035102021E-2"/>
    <x v="26"/>
    <x v="286"/>
    <x v="107"/>
    <n v="6"/>
    <x v="16"/>
    <x v="2"/>
  </r>
  <r>
    <n v="3849"/>
    <n v="5568993"/>
    <x v="0"/>
    <n v="11"/>
    <s v="4701 Bucks Run"/>
    <x v="8"/>
    <n v="3"/>
    <n v="2"/>
    <n v="0"/>
    <n v="2"/>
    <n v="1"/>
    <n v="1976"/>
    <n v="0.22"/>
    <n v="1218"/>
    <n v="246.31"/>
    <n v="300000"/>
    <n v="295.57"/>
    <n v="360000"/>
    <n v="49.259999999999991"/>
    <n v="0.19999188015102914"/>
    <x v="74"/>
    <x v="665"/>
    <x v="107"/>
    <n v="4"/>
    <x v="4"/>
    <x v="30"/>
  </r>
  <r>
    <n v="3850"/>
    <n v="3556987"/>
    <x v="0"/>
    <s v="RRW"/>
    <s v="14701 Catarina Way"/>
    <x v="27"/>
    <n v="3"/>
    <n v="3"/>
    <n v="0"/>
    <n v="2"/>
    <n v="2"/>
    <n v="2017"/>
    <n v="0.14399999999999999"/>
    <n v="1806"/>
    <n v="246.4"/>
    <n v="445000"/>
    <n v="310.08"/>
    <n v="560000"/>
    <n v="63.679999999999978"/>
    <n v="0.25844155844155836"/>
    <x v="582"/>
    <x v="2700"/>
    <x v="107"/>
    <n v="4"/>
    <x v="4"/>
    <x v="49"/>
  </r>
  <r>
    <n v="3851"/>
    <n v="2788896"/>
    <x v="0"/>
    <s v="LS"/>
    <s v="5021 Inks Clearing Ln"/>
    <x v="11"/>
    <n v="4"/>
    <n v="3"/>
    <n v="1"/>
    <n v="2"/>
    <n v="2"/>
    <n v="2017"/>
    <n v="0.14000000000000001"/>
    <n v="2598"/>
    <n v="248.27"/>
    <n v="645000"/>
    <n v="279.45"/>
    <n v="726000"/>
    <n v="31.179999999999978"/>
    <n v="0.12558907640874845"/>
    <x v="316"/>
    <x v="2701"/>
    <x v="107"/>
    <n v="3"/>
    <x v="3"/>
    <x v="5"/>
  </r>
  <r>
    <n v="3852"/>
    <n v="8452245"/>
    <x v="0"/>
    <s v="W"/>
    <s v="7825 Aria Loop"/>
    <x v="30"/>
    <n v="5"/>
    <n v="4"/>
    <n v="0"/>
    <n v="3"/>
    <n v="2"/>
    <n v="2013"/>
    <n v="1.4690000000000001"/>
    <n v="3700"/>
    <n v="250"/>
    <n v="925000"/>
    <n v="270.81"/>
    <n v="1002000"/>
    <n v="20.810000000000002"/>
    <n v="8.3240000000000008E-2"/>
    <x v="467"/>
    <x v="2702"/>
    <x v="107"/>
    <n v="8"/>
    <x v="2"/>
    <x v="23"/>
  </r>
  <r>
    <n v="3853"/>
    <n v="1518800"/>
    <x v="0"/>
    <s v="NW"/>
    <s v="11407 Costakes Dr"/>
    <x v="18"/>
    <n v="4"/>
    <n v="3"/>
    <n v="1"/>
    <n v="2"/>
    <n v="1"/>
    <n v="1982"/>
    <n v="0.36699999999999999"/>
    <n v="3542"/>
    <n v="251.24"/>
    <n v="889900"/>
    <n v="310.56"/>
    <n v="1100000"/>
    <n v="59.319999999999993"/>
    <n v="0.23610889985671069"/>
    <x v="816"/>
    <x v="2703"/>
    <x v="107"/>
    <n v="2"/>
    <x v="6"/>
    <x v="77"/>
  </r>
  <r>
    <n v="3854"/>
    <n v="3121189"/>
    <x v="0"/>
    <s v="RN"/>
    <s v="12923 Brigham Dr"/>
    <x v="29"/>
    <n v="5"/>
    <n v="3"/>
    <n v="1"/>
    <n v="3"/>
    <n v="2"/>
    <n v="1999"/>
    <n v="0.22700000000000001"/>
    <n v="3535"/>
    <n v="253.18"/>
    <n v="895000"/>
    <n v="253.18"/>
    <n v="895000"/>
    <n v="0"/>
    <n v="0"/>
    <x v="1"/>
    <x v="1"/>
    <x v="107"/>
    <n v="4"/>
    <x v="4"/>
    <x v="1"/>
  </r>
  <r>
    <n v="3855"/>
    <n v="8950362"/>
    <x v="0"/>
    <s v="10S"/>
    <s v="925 Echo Ln"/>
    <x v="31"/>
    <n v="3"/>
    <n v="2"/>
    <n v="0"/>
    <n v="2"/>
    <n v="1"/>
    <n v="1973"/>
    <n v="0.17499999999999999"/>
    <n v="1268"/>
    <n v="256.31"/>
    <n v="325000"/>
    <n v="303.63"/>
    <n v="385000"/>
    <n v="47.319999999999993"/>
    <n v="0.1846201864929187"/>
    <x v="74"/>
    <x v="2704"/>
    <x v="107"/>
    <n v="1"/>
    <x v="5"/>
    <x v="30"/>
  </r>
  <r>
    <n v="3856"/>
    <n v="2112328"/>
    <x v="0"/>
    <s v="SWE"/>
    <s v="12517 Alcanza Dr"/>
    <x v="13"/>
    <n v="5"/>
    <n v="4"/>
    <n v="0"/>
    <n v="3"/>
    <n v="2"/>
    <n v="2008"/>
    <n v="0.23100000000000001"/>
    <n v="3702"/>
    <n v="256.62"/>
    <n v="950000"/>
    <n v="256.62"/>
    <n v="950000"/>
    <n v="0"/>
    <n v="0"/>
    <x v="1"/>
    <x v="1"/>
    <x v="107"/>
    <n v="14"/>
    <x v="27"/>
    <x v="1"/>
  </r>
  <r>
    <n v="3857"/>
    <n v="6791535"/>
    <x v="0"/>
    <s v="W"/>
    <s v="7832 Tusman Dr"/>
    <x v="17"/>
    <n v="4"/>
    <n v="3"/>
    <n v="1"/>
    <n v="2"/>
    <n v="2"/>
    <n v="2010"/>
    <n v="0.439"/>
    <n v="3112"/>
    <n v="256.75"/>
    <n v="799000"/>
    <n v="267.67"/>
    <n v="833000"/>
    <n v="10.920000000000016"/>
    <n v="4.2531645569620316E-2"/>
    <x v="207"/>
    <x v="2705"/>
    <x v="107"/>
    <n v="5"/>
    <x v="16"/>
    <x v="20"/>
  </r>
  <r>
    <n v="3858"/>
    <n v="9127158"/>
    <x v="0"/>
    <s v="SWW"/>
    <s v="7008 Magenta Ln"/>
    <x v="13"/>
    <n v="5"/>
    <n v="4"/>
    <n v="0"/>
    <n v="2"/>
    <n v="2"/>
    <n v="2004"/>
    <n v="0.318"/>
    <n v="3852"/>
    <n v="259.32"/>
    <n v="998888"/>
    <n v="337.49"/>
    <n v="1300000"/>
    <n v="78.170000000000016"/>
    <n v="0.30144223353385785"/>
    <x v="1045"/>
    <x v="2706"/>
    <x v="107"/>
    <n v="7"/>
    <x v="32"/>
    <x v="85"/>
  </r>
  <r>
    <n v="3859"/>
    <n v="7962575"/>
    <x v="0"/>
    <s v="NW"/>
    <s v="7404 Peabody Dr"/>
    <x v="3"/>
    <n v="3"/>
    <n v="2"/>
    <n v="1"/>
    <n v="2"/>
    <n v="2"/>
    <n v="1994"/>
    <n v="0.11899999999999999"/>
    <n v="2022"/>
    <n v="259.58999999999997"/>
    <n v="524900"/>
    <n v="331.36"/>
    <n v="670000"/>
    <n v="71.770000000000039"/>
    <n v="0.27647444046380848"/>
    <x v="246"/>
    <x v="2707"/>
    <x v="107"/>
    <n v="5"/>
    <x v="4"/>
    <x v="50"/>
  </r>
  <r>
    <n v="3860"/>
    <n v="5220033"/>
    <x v="0"/>
    <s v="SWW"/>
    <s v="7016 Bending Oak Rd"/>
    <x v="15"/>
    <n v="3"/>
    <n v="2"/>
    <n v="1"/>
    <n v="2"/>
    <n v="2"/>
    <n v="1999"/>
    <n v="0.16400000000000001"/>
    <n v="2110"/>
    <n v="260.66000000000003"/>
    <n v="550000"/>
    <n v="318.25"/>
    <n v="671500"/>
    <n v="57.589999999999975"/>
    <n v="0.220939154454078"/>
    <x v="1028"/>
    <x v="2708"/>
    <x v="107"/>
    <n v="4"/>
    <x v="4"/>
    <x v="65"/>
  </r>
  <r>
    <n v="3861"/>
    <n v="7678399"/>
    <x v="0"/>
    <s v="5E"/>
    <s v="6409 Alleyton Dr"/>
    <x v="4"/>
    <n v="3"/>
    <n v="2"/>
    <n v="0"/>
    <n v="2"/>
    <n v="1"/>
    <n v="2014"/>
    <n v="0.13200000000000001"/>
    <n v="1719"/>
    <n v="261.77999999999997"/>
    <n v="450000"/>
    <n v="290.29000000000002"/>
    <n v="499000"/>
    <n v="28.510000000000048"/>
    <n v="0.10890824356329762"/>
    <x v="380"/>
    <x v="2709"/>
    <x v="107"/>
    <n v="5"/>
    <x v="16"/>
    <x v="15"/>
  </r>
  <r>
    <n v="3862"/>
    <n v="4924135"/>
    <x v="0"/>
    <s v="LS"/>
    <s v="17017 Rush Pea Cir"/>
    <x v="11"/>
    <n v="4"/>
    <n v="3"/>
    <n v="2"/>
    <n v="4"/>
    <n v="2"/>
    <n v="2012"/>
    <n v="0.29599999999999999"/>
    <n v="3639"/>
    <n v="264.08"/>
    <n v="961000"/>
    <n v="332.51"/>
    <n v="1210000"/>
    <n v="68.430000000000007"/>
    <n v="0.25912602241744931"/>
    <x v="1046"/>
    <x v="2710"/>
    <x v="107"/>
    <n v="2"/>
    <x v="6"/>
    <x v="101"/>
  </r>
  <r>
    <n v="3863"/>
    <n v="1431719"/>
    <x v="0"/>
    <s v="RN"/>
    <s v="12025 Montclair Bnd"/>
    <x v="29"/>
    <n v="4"/>
    <n v="3"/>
    <n v="1"/>
    <n v="3"/>
    <n v="2"/>
    <n v="2009"/>
    <n v="0.22900000000000001"/>
    <n v="2934"/>
    <n v="264.14"/>
    <n v="775000"/>
    <n v="285.62"/>
    <n v="838000"/>
    <n v="21.480000000000018"/>
    <n v="8.1320511849776705E-2"/>
    <x v="395"/>
    <x v="2711"/>
    <x v="107"/>
    <n v="4"/>
    <x v="3"/>
    <x v="44"/>
  </r>
  <r>
    <n v="3864"/>
    <n v="4819626"/>
    <x v="0"/>
    <s v="NE"/>
    <s v="1102 Hermitage Dr"/>
    <x v="10"/>
    <n v="4"/>
    <n v="3"/>
    <n v="0"/>
    <n v="2"/>
    <n v="1"/>
    <n v="1980"/>
    <n v="0.39700000000000002"/>
    <n v="2071"/>
    <n v="264.61"/>
    <n v="548000"/>
    <n v="326.17"/>
    <n v="675500"/>
    <n v="61.56"/>
    <n v="0.23264426892407694"/>
    <x v="1003"/>
    <x v="2712"/>
    <x v="107"/>
    <n v="4"/>
    <x v="4"/>
    <x v="58"/>
  </r>
  <r>
    <n v="3865"/>
    <n v="4541668"/>
    <x v="0"/>
    <s v="LS"/>
    <s v="207 Antigua Way"/>
    <x v="11"/>
    <n v="4"/>
    <n v="2"/>
    <n v="0"/>
    <n v="2"/>
    <n v="1"/>
    <n v="2015"/>
    <n v="0.188"/>
    <n v="2419"/>
    <n v="268.70999999999998"/>
    <n v="650000"/>
    <n v="336.92"/>
    <n v="815000"/>
    <n v="68.210000000000036"/>
    <n v="0.25384243236202614"/>
    <x v="543"/>
    <x v="2713"/>
    <x v="107"/>
    <n v="5"/>
    <x v="16"/>
    <x v="73"/>
  </r>
  <r>
    <n v="3866"/>
    <n v="9720732"/>
    <x v="0"/>
    <s v="SWE"/>
    <s v="4700 Hibiscus Valley Dr"/>
    <x v="13"/>
    <n v="4"/>
    <n v="2"/>
    <n v="1"/>
    <n v="2"/>
    <n v="2"/>
    <n v="1999"/>
    <n v="0.126"/>
    <n v="2485"/>
    <n v="271.63"/>
    <n v="675000"/>
    <n v="313.88"/>
    <n v="780000"/>
    <n v="42.25"/>
    <n v="0.15554246585428708"/>
    <x v="562"/>
    <x v="2714"/>
    <x v="107"/>
    <n v="4"/>
    <x v="4"/>
    <x v="67"/>
  </r>
  <r>
    <n v="3867"/>
    <n v="1418309"/>
    <x v="0"/>
    <n v="11"/>
    <s v="4703 Candletree Ln"/>
    <x v="8"/>
    <n v="3"/>
    <n v="2"/>
    <n v="0"/>
    <n v="2"/>
    <n v="1"/>
    <n v="1980"/>
    <n v="0.122"/>
    <n v="1093"/>
    <n v="273.56"/>
    <n v="299000"/>
    <n v="302.83999999999997"/>
    <n v="331000"/>
    <n v="29.279999999999973"/>
    <n v="0.10703319198713251"/>
    <x v="125"/>
    <x v="2715"/>
    <x v="107"/>
    <n v="5"/>
    <x v="4"/>
    <x v="9"/>
  </r>
  <r>
    <n v="3868"/>
    <n v="9532826"/>
    <x v="0"/>
    <s v="LS"/>
    <s v="1622 Sundown Dr"/>
    <x v="11"/>
    <n v="4"/>
    <n v="3"/>
    <n v="0"/>
    <n v="2"/>
    <n v="2"/>
    <n v="2000"/>
    <n v="0.161"/>
    <n v="2806"/>
    <n v="276.19"/>
    <n v="775000"/>
    <n v="328.94"/>
    <n v="923000"/>
    <n v="52.75"/>
    <n v="0.19099170860639414"/>
    <x v="1047"/>
    <x v="2716"/>
    <x v="107"/>
    <n v="4"/>
    <x v="4"/>
    <x v="60"/>
  </r>
  <r>
    <n v="3869"/>
    <n v="3532850"/>
    <x v="0"/>
    <s v="SWW"/>
    <s v="10905 Cusseta Ln"/>
    <x v="13"/>
    <n v="4"/>
    <n v="3"/>
    <n v="1"/>
    <n v="3"/>
    <n v="1.5"/>
    <n v="2005"/>
    <n v="0.26700000000000002"/>
    <n v="3532"/>
    <n v="277.45999999999998"/>
    <n v="980000"/>
    <n v="300.11"/>
    <n v="1060000"/>
    <n v="22.650000000000034"/>
    <n v="8.1633388596554585E-2"/>
    <x v="181"/>
    <x v="2512"/>
    <x v="107"/>
    <n v="3"/>
    <x v="3"/>
    <x v="5"/>
  </r>
  <r>
    <n v="3870"/>
    <n v="8576882"/>
    <x v="0"/>
    <s v="LS"/>
    <s v="3001 Noack Dr"/>
    <x v="16"/>
    <n v="3"/>
    <n v="4"/>
    <n v="0"/>
    <n v="2"/>
    <n v="1"/>
    <n v="2011"/>
    <n v="0.22800000000000001"/>
    <n v="2503"/>
    <n v="277.67"/>
    <n v="695000"/>
    <n v="285.66000000000003"/>
    <n v="715000"/>
    <n v="7.9900000000000091"/>
    <n v="2.8775164763928437E-2"/>
    <x v="64"/>
    <x v="2717"/>
    <x v="107"/>
    <n v="3"/>
    <x v="3"/>
    <x v="10"/>
  </r>
  <r>
    <n v="3871"/>
    <n v="5249637"/>
    <x v="0"/>
    <s v="HD"/>
    <s v="11235 Mesa Verde Dr"/>
    <x v="7"/>
    <n v="4"/>
    <n v="4"/>
    <n v="1"/>
    <n v="3"/>
    <n v="2"/>
    <n v="2019"/>
    <n v="0.34"/>
    <n v="3947"/>
    <n v="278.44"/>
    <n v="1099000"/>
    <n v="268.67"/>
    <n v="1060430"/>
    <n v="-9.7699999999999818"/>
    <n v="-3.5088349375089721E-2"/>
    <x v="1048"/>
    <x v="2718"/>
    <x v="107"/>
    <n v="75"/>
    <x v="130"/>
    <x v="26"/>
  </r>
  <r>
    <n v="3872"/>
    <n v="8710016"/>
    <x v="0"/>
    <s v="SWE"/>
    <s v="10314 Bilbrook Pl"/>
    <x v="9"/>
    <n v="3"/>
    <n v="2"/>
    <n v="1"/>
    <n v="2"/>
    <n v="2"/>
    <n v="1986"/>
    <n v="0.13"/>
    <n v="1332"/>
    <n v="280.02999999999997"/>
    <n v="373000"/>
    <n v="296.55"/>
    <n v="395000"/>
    <n v="16.520000000000039"/>
    <n v="5.8993679248652071E-2"/>
    <x v="265"/>
    <x v="2719"/>
    <x v="107"/>
    <n v="7"/>
    <x v="11"/>
    <x v="10"/>
  </r>
  <r>
    <n v="3873"/>
    <n v="6891224"/>
    <x v="0"/>
    <s v="N"/>
    <s v="2107 Singletree Ave"/>
    <x v="6"/>
    <n v="4"/>
    <n v="2"/>
    <n v="0"/>
    <n v="2"/>
    <n v="1"/>
    <n v="1977"/>
    <n v="0.216"/>
    <n v="1615"/>
    <n v="284.52"/>
    <n v="459500"/>
    <n v="309.60000000000002"/>
    <n v="500000"/>
    <n v="25.080000000000041"/>
    <n v="8.8148460565162526E-2"/>
    <x v="153"/>
    <x v="2720"/>
    <x v="107"/>
    <n v="5"/>
    <x v="16"/>
    <x v="2"/>
  </r>
  <r>
    <n v="3874"/>
    <n v="9244155"/>
    <x v="0"/>
    <s v="NE"/>
    <s v="9802 Kendal Dr"/>
    <x v="10"/>
    <n v="3"/>
    <n v="2"/>
    <n v="0"/>
    <n v="2"/>
    <n v="1"/>
    <n v="1971"/>
    <n v="0.19900000000000001"/>
    <n v="1435"/>
    <n v="291.93"/>
    <n v="419000"/>
    <n v="365.95"/>
    <n v="525250"/>
    <n v="74.019999999999982"/>
    <n v="0.2535539341622991"/>
    <x v="1049"/>
    <x v="2721"/>
    <x v="107"/>
    <n v="3"/>
    <x v="6"/>
    <x v="67"/>
  </r>
  <r>
    <n v="3875"/>
    <n v="4143880"/>
    <x v="0"/>
    <s v="RN"/>
    <s v="5500 Merrywing Cir"/>
    <x v="39"/>
    <n v="4"/>
    <n v="3"/>
    <n v="0"/>
    <n v="2"/>
    <n v="2"/>
    <n v="1992"/>
    <n v="0.48599999999999999"/>
    <n v="3322"/>
    <n v="295.3"/>
    <n v="981000"/>
    <n v="361.23"/>
    <n v="1200000"/>
    <n v="65.930000000000007"/>
    <n v="0.22326447680325096"/>
    <x v="1050"/>
    <x v="2722"/>
    <x v="107"/>
    <n v="3"/>
    <x v="3"/>
    <x v="100"/>
  </r>
  <r>
    <n v="3876"/>
    <n v="2450507"/>
    <x v="0"/>
    <s v="1A"/>
    <s v="5900 Down Valley Ct"/>
    <x v="34"/>
    <n v="4"/>
    <n v="4"/>
    <n v="1"/>
    <n v="2"/>
    <n v="2"/>
    <n v="1991"/>
    <n v="0.64600000000000002"/>
    <n v="4224"/>
    <n v="295.93"/>
    <n v="1250000"/>
    <n v="317.67"/>
    <n v="1341851"/>
    <n v="21.740000000000009"/>
    <n v="7.346331902814858E-2"/>
    <x v="1051"/>
    <x v="2723"/>
    <x v="107"/>
    <n v="7"/>
    <x v="4"/>
    <x v="25"/>
  </r>
  <r>
    <n v="3877"/>
    <n v="3507633"/>
    <x v="0"/>
    <s v="HH"/>
    <s v="12716 Mundomar Dr"/>
    <x v="13"/>
    <n v="5"/>
    <n v="4"/>
    <n v="1"/>
    <n v="2"/>
    <n v="2"/>
    <n v="2016"/>
    <n v="0.20899999999999999"/>
    <n v="3873"/>
    <n v="296.93"/>
    <n v="1150000"/>
    <n v="325.33"/>
    <n v="1260000"/>
    <n v="28.399999999999977"/>
    <n v="9.56454383187956E-2"/>
    <x v="558"/>
    <x v="1292"/>
    <x v="107"/>
    <n v="5"/>
    <x v="16"/>
    <x v="63"/>
  </r>
  <r>
    <n v="3878"/>
    <n v="7126865"/>
    <x v="0"/>
    <s v="10S"/>
    <s v="8509 Moose Cv"/>
    <x v="15"/>
    <n v="4"/>
    <n v="2"/>
    <n v="0"/>
    <n v="2"/>
    <n v="1"/>
    <n v="1995"/>
    <n v="0.17399999999999999"/>
    <n v="1674"/>
    <n v="298.69"/>
    <n v="500000"/>
    <n v="371.57"/>
    <n v="622000"/>
    <n v="72.88"/>
    <n v="0.2439987947370183"/>
    <x v="580"/>
    <x v="2724"/>
    <x v="107"/>
    <n v="5"/>
    <x v="4"/>
    <x v="65"/>
  </r>
  <r>
    <n v="3879"/>
    <n v="8074007"/>
    <x v="0"/>
    <s v="SWE"/>
    <s v="9508 S Chisholm Trl"/>
    <x v="9"/>
    <n v="4"/>
    <n v="3"/>
    <n v="0"/>
    <n v="0"/>
    <n v="2"/>
    <n v="1965"/>
    <n v="1.0569999999999999"/>
    <n v="2474"/>
    <n v="298.70999999999998"/>
    <n v="739000"/>
    <n v="315.68"/>
    <n v="781000"/>
    <n v="16.970000000000027"/>
    <n v="5.6810953767868599E-2"/>
    <x v="39"/>
    <x v="2725"/>
    <x v="107"/>
    <n v="6"/>
    <x v="32"/>
    <x v="2"/>
  </r>
  <r>
    <n v="3880"/>
    <n v="8218740"/>
    <x v="0"/>
    <s v="10N"/>
    <s v="2305 Berwyn Ln"/>
    <x v="31"/>
    <n v="4"/>
    <n v="2"/>
    <n v="0"/>
    <n v="2"/>
    <n v="1"/>
    <n v="1969"/>
    <n v="0.222"/>
    <n v="1565"/>
    <n v="303.51"/>
    <n v="475000"/>
    <n v="366.21"/>
    <n v="573119"/>
    <n v="62.699999999999989"/>
    <n v="0.20658297914401499"/>
    <x v="1052"/>
    <x v="2726"/>
    <x v="107"/>
    <n v="7"/>
    <x v="11"/>
    <x v="14"/>
  </r>
  <r>
    <n v="3881"/>
    <n v="8802220"/>
    <x v="0"/>
    <s v="1N"/>
    <s v="11406 Santa Cruz Dr"/>
    <x v="14"/>
    <n v="3"/>
    <n v="2"/>
    <n v="0"/>
    <n v="2"/>
    <n v="1"/>
    <n v="1977"/>
    <n v="0.20200000000000001"/>
    <n v="1807"/>
    <n v="304.37"/>
    <n v="550000"/>
    <n v="354.73"/>
    <n v="641000"/>
    <n v="50.360000000000014"/>
    <n v="0.16545651673949474"/>
    <x v="282"/>
    <x v="2727"/>
    <x v="107"/>
    <n v="4"/>
    <x v="4"/>
    <x v="25"/>
  </r>
  <r>
    <n v="3882"/>
    <n v="5042621"/>
    <x v="0"/>
    <s v="1N"/>
    <s v="6907 Flamingsworth Holw"/>
    <x v="18"/>
    <n v="3"/>
    <n v="2"/>
    <n v="0"/>
    <n v="2"/>
    <n v="1"/>
    <n v="1980"/>
    <n v="9.8000000000000004E-2"/>
    <n v="1847"/>
    <n v="308.61"/>
    <n v="570000"/>
    <n v="324.85000000000002"/>
    <n v="600000"/>
    <n v="16.240000000000009"/>
    <n v="5.2623051748161134E-2"/>
    <x v="10"/>
    <x v="61"/>
    <x v="107"/>
    <n v="3"/>
    <x v="3"/>
    <x v="9"/>
  </r>
  <r>
    <n v="3883"/>
    <n v="2407060"/>
    <x v="0"/>
    <s v="SWW"/>
    <s v="6925 AUCKLAND Dr"/>
    <x v="15"/>
    <n v="3"/>
    <n v="2"/>
    <n v="0"/>
    <n v="2"/>
    <n v="1"/>
    <n v="1996"/>
    <n v="0.153"/>
    <n v="1687"/>
    <n v="311.2"/>
    <n v="525000"/>
    <n v="356.85"/>
    <n v="602000"/>
    <n v="45.650000000000034"/>
    <n v="0.14669023136246798"/>
    <x v="467"/>
    <x v="97"/>
    <x v="107"/>
    <n v="3"/>
    <x v="3"/>
    <x v="23"/>
  </r>
  <r>
    <n v="3884"/>
    <n v="2895305"/>
    <x v="0"/>
    <s v="W"/>
    <s v="7620 Scenic Brook Dr"/>
    <x v="30"/>
    <n v="3"/>
    <n v="2"/>
    <n v="0"/>
    <n v="2"/>
    <n v="1"/>
    <n v="1980"/>
    <n v="0.22900000000000001"/>
    <n v="1285"/>
    <n v="319.07"/>
    <n v="410000"/>
    <n v="338.52"/>
    <n v="435000"/>
    <n v="19.449999999999989"/>
    <n v="6.0958410380167326E-2"/>
    <x v="50"/>
    <x v="702"/>
    <x v="107"/>
    <n v="3"/>
    <x v="3"/>
    <x v="19"/>
  </r>
  <r>
    <n v="3885"/>
    <n v="9564872"/>
    <x v="0"/>
    <s v="RN"/>
    <s v="13517 Coleto Creek Trl"/>
    <x v="29"/>
    <n v="5"/>
    <n v="4"/>
    <n v="1"/>
    <n v="3"/>
    <n v="3"/>
    <n v="2008"/>
    <n v="0.51600000000000001"/>
    <n v="5500"/>
    <n v="322.73"/>
    <n v="1775000"/>
    <n v="345.45"/>
    <n v="1900000"/>
    <n v="22.71999999999997"/>
    <n v="7.0399405075449978E-2"/>
    <x v="517"/>
    <x v="2728"/>
    <x v="107"/>
    <n v="8"/>
    <x v="32"/>
    <x v="68"/>
  </r>
  <r>
    <n v="3886"/>
    <n v="6407515"/>
    <x v="0"/>
    <s v="NW"/>
    <s v="12015 Swallow Dr"/>
    <x v="18"/>
    <n v="3"/>
    <n v="2"/>
    <n v="0"/>
    <n v="2"/>
    <n v="1"/>
    <n v="1977"/>
    <n v="0.157"/>
    <n v="1690"/>
    <n v="325.44"/>
    <n v="550000"/>
    <n v="379.59"/>
    <n v="641500"/>
    <n v="54.149999999999977"/>
    <n v="0.16639011799410022"/>
    <x v="1053"/>
    <x v="2729"/>
    <x v="107"/>
    <n v="7"/>
    <x v="32"/>
    <x v="25"/>
  </r>
  <r>
    <n v="3887"/>
    <n v="3888165"/>
    <x v="0"/>
    <s v="10N"/>
    <s v="6004 Leisure Run Rd"/>
    <x v="31"/>
    <n v="3"/>
    <n v="1"/>
    <n v="1"/>
    <n v="1"/>
    <n v="1"/>
    <n v="1970"/>
    <n v="0.16400000000000001"/>
    <n v="1248"/>
    <n v="334.13"/>
    <n v="417000"/>
    <n v="362.98"/>
    <n v="453000"/>
    <n v="28.850000000000023"/>
    <n v="8.6343638703498704E-2"/>
    <x v="148"/>
    <x v="2730"/>
    <x v="107"/>
    <n v="6"/>
    <x v="16"/>
    <x v="20"/>
  </r>
  <r>
    <n v="3888"/>
    <n v="1407916"/>
    <x v="0"/>
    <s v="1N"/>
    <s v="6803 Tree Fern Ln"/>
    <x v="18"/>
    <n v="3"/>
    <n v="2"/>
    <n v="0"/>
    <n v="2"/>
    <n v="1"/>
    <n v="1982"/>
    <n v="0.186"/>
    <n v="2087"/>
    <n v="334.93"/>
    <n v="699000"/>
    <n v="337.81"/>
    <n v="705000"/>
    <n v="2.8799999999999955"/>
    <n v="8.5988116919953287E-3"/>
    <x v="94"/>
    <x v="2383"/>
    <x v="107"/>
    <n v="5"/>
    <x v="16"/>
    <x v="12"/>
  </r>
  <r>
    <n v="3889"/>
    <n v="4890881"/>
    <x v="0"/>
    <s v="2N"/>
    <s v="8900 VIKING Dr"/>
    <x v="19"/>
    <n v="4"/>
    <n v="2"/>
    <n v="0"/>
    <n v="2"/>
    <n v="1"/>
    <n v="1969"/>
    <n v="0.214"/>
    <n v="1458"/>
    <n v="342.87"/>
    <n v="499900"/>
    <n v="412.21"/>
    <n v="601000"/>
    <n v="69.339999999999975"/>
    <n v="0.20223408288855826"/>
    <x v="836"/>
    <x v="2731"/>
    <x v="107"/>
    <n v="4"/>
    <x v="3"/>
    <x v="14"/>
  </r>
  <r>
    <n v="3890"/>
    <n v="1007008"/>
    <x v="0"/>
    <s v="1N"/>
    <s v="7600 Bellflower Cv"/>
    <x v="14"/>
    <n v="5"/>
    <n v="3"/>
    <n v="1"/>
    <n v="2"/>
    <n v="2"/>
    <n v="1988"/>
    <n v="1.399"/>
    <n v="3568"/>
    <n v="350.34"/>
    <n v="1250000"/>
    <n v="393.5"/>
    <n v="1404000"/>
    <n v="43.160000000000025"/>
    <n v="0.12319461094936356"/>
    <x v="571"/>
    <x v="2732"/>
    <x v="107"/>
    <n v="0"/>
    <x v="1"/>
    <x v="16"/>
  </r>
  <r>
    <n v="3891"/>
    <n v="2893274"/>
    <x v="0"/>
    <s v="10N"/>
    <s v="6205 London Dr"/>
    <x v="31"/>
    <n v="3"/>
    <n v="2"/>
    <n v="0"/>
    <n v="2"/>
    <n v="1"/>
    <n v="1976"/>
    <n v="0.15"/>
    <n v="1374"/>
    <n v="363.9"/>
    <n v="500000"/>
    <n v="391.74"/>
    <n v="538250"/>
    <n v="27.840000000000032"/>
    <n v="7.6504534212695888E-2"/>
    <x v="1054"/>
    <x v="2733"/>
    <x v="107"/>
    <n v="2"/>
    <x v="5"/>
    <x v="2"/>
  </r>
  <r>
    <n v="3892"/>
    <n v="6528407"/>
    <x v="0"/>
    <s v="10N"/>
    <s v="601 Flournoy Dr"/>
    <x v="31"/>
    <n v="3"/>
    <n v="1"/>
    <n v="1"/>
    <n v="1"/>
    <n v="1"/>
    <n v="1969"/>
    <n v="0.184"/>
    <n v="928"/>
    <n v="376.08"/>
    <n v="349000"/>
    <n v="460.67"/>
    <n v="427500"/>
    <n v="84.590000000000032"/>
    <n v="0.22492554775579673"/>
    <x v="844"/>
    <x v="2734"/>
    <x v="107"/>
    <n v="2"/>
    <x v="6"/>
    <x v="5"/>
  </r>
  <r>
    <n v="3893"/>
    <n v="7419078"/>
    <x v="0"/>
    <s v="RN"/>
    <s v="8809 Bell Mountain Dr"/>
    <x v="39"/>
    <n v="4"/>
    <n v="4"/>
    <n v="1"/>
    <n v="2"/>
    <n v="1"/>
    <n v="1987"/>
    <n v="1.599"/>
    <n v="3767"/>
    <n v="384.92"/>
    <n v="1450000"/>
    <n v="418.1"/>
    <n v="1575000"/>
    <n v="33.180000000000007"/>
    <n v="8.6199729813987339E-2"/>
    <x v="517"/>
    <x v="2735"/>
    <x v="107"/>
    <n v="3"/>
    <x v="6"/>
    <x v="68"/>
  </r>
  <r>
    <n v="3894"/>
    <n v="4388920"/>
    <x v="0"/>
    <s v="10S"/>
    <s v="3200 Harpers Ferry Ln"/>
    <x v="31"/>
    <n v="3"/>
    <n v="2"/>
    <n v="1"/>
    <n v="2"/>
    <n v="2"/>
    <n v="1980"/>
    <n v="0.154"/>
    <n v="1450"/>
    <n v="386.14"/>
    <n v="559900"/>
    <n v="413.79"/>
    <n v="600000"/>
    <n v="27.650000000000034"/>
    <n v="7.1606153208680884E-2"/>
    <x v="2"/>
    <x v="2"/>
    <x v="107"/>
    <n v="3"/>
    <x v="3"/>
    <x v="2"/>
  </r>
  <r>
    <n v="3895"/>
    <n v="3545034"/>
    <x v="0"/>
    <s v="10N"/>
    <s v="1404 Sahara Ave"/>
    <x v="31"/>
    <n v="3"/>
    <n v="2"/>
    <n v="0"/>
    <n v="2"/>
    <n v="1"/>
    <n v="1979"/>
    <n v="0.161"/>
    <n v="1450"/>
    <n v="386.14"/>
    <n v="559900"/>
    <n v="446.21"/>
    <n v="647000"/>
    <n v="60.069999999999993"/>
    <n v="0.15556533899621897"/>
    <x v="1055"/>
    <x v="2736"/>
    <x v="107"/>
    <n v="4"/>
    <x v="3"/>
    <x v="22"/>
  </r>
  <r>
    <n v="3896"/>
    <n v="9532187"/>
    <x v="0"/>
    <s v="10S"/>
    <s v="7904 Clydesdale Dr"/>
    <x v="31"/>
    <n v="3"/>
    <n v="2"/>
    <n v="0"/>
    <n v="2"/>
    <n v="1"/>
    <n v="1981"/>
    <n v="0.24"/>
    <n v="1210"/>
    <n v="392.56"/>
    <n v="475000"/>
    <n v="421.49"/>
    <n v="510000"/>
    <n v="28.930000000000007"/>
    <n v="7.3695740778479735E-2"/>
    <x v="67"/>
    <x v="1376"/>
    <x v="107"/>
    <n v="0"/>
    <x v="1"/>
    <x v="20"/>
  </r>
  <r>
    <n v="3897"/>
    <n v="4077117"/>
    <x v="0"/>
    <n v="4"/>
    <s v="1000 Ellingson Ln #1"/>
    <x v="22"/>
    <n v="3"/>
    <n v="3"/>
    <n v="1"/>
    <n v="1"/>
    <n v="2"/>
    <n v="2021"/>
    <n v="0.182"/>
    <n v="2050"/>
    <n v="402.44"/>
    <n v="825000"/>
    <n v="471.71"/>
    <n v="967000"/>
    <n v="69.269999999999982"/>
    <n v="0.17212503727263687"/>
    <x v="814"/>
    <x v="2737"/>
    <x v="107"/>
    <n v="5"/>
    <x v="16"/>
    <x v="70"/>
  </r>
  <r>
    <n v="3898"/>
    <n v="5619414"/>
    <x v="0"/>
    <s v="10N"/>
    <s v="4902 Gladeview Dr #B"/>
    <x v="31"/>
    <n v="2"/>
    <n v="2"/>
    <n v="0"/>
    <n v="0"/>
    <n v="1"/>
    <n v="2018"/>
    <n v="8.7999999999999995E-2"/>
    <n v="950"/>
    <n v="419.47"/>
    <n v="398500"/>
    <n v="419.47"/>
    <n v="398500"/>
    <n v="0"/>
    <n v="0"/>
    <x v="1"/>
    <x v="1"/>
    <x v="107"/>
    <n v="6"/>
    <x v="3"/>
    <x v="1"/>
  </r>
  <r>
    <n v="3899"/>
    <n v="6573928"/>
    <x v="0"/>
    <s v="10N"/>
    <s v="4703 Greenridge Ter"/>
    <x v="31"/>
    <n v="2"/>
    <n v="1"/>
    <n v="0"/>
    <n v="0"/>
    <n v="1"/>
    <n v="1965"/>
    <n v="0.153"/>
    <n v="1084"/>
    <n v="424.35"/>
    <n v="460000"/>
    <n v="561.66999999999996"/>
    <n v="608850"/>
    <n v="137.31999999999994"/>
    <n v="0.32360080122540341"/>
    <x v="1056"/>
    <x v="2738"/>
    <x v="107"/>
    <n v="5"/>
    <x v="16"/>
    <x v="60"/>
  </r>
  <r>
    <n v="3900"/>
    <n v="2292188"/>
    <x v="0"/>
    <n v="4"/>
    <s v="700 Zennia St"/>
    <x v="22"/>
    <n v="3"/>
    <n v="3"/>
    <n v="0"/>
    <n v="0"/>
    <n v="1"/>
    <n v="1936"/>
    <n v="0.17599999999999999"/>
    <n v="2018"/>
    <n v="431.1"/>
    <n v="869950"/>
    <n v="582.26"/>
    <n v="1175000"/>
    <n v="151.15999999999997"/>
    <n v="0.35063790303873804"/>
    <x v="1057"/>
    <x v="2739"/>
    <x v="107"/>
    <n v="49"/>
    <x v="83"/>
    <x v="115"/>
  </r>
  <r>
    <n v="3901"/>
    <n v="4210117"/>
    <x v="0"/>
    <s v="1B"/>
    <s v="4812 Palisade Dr"/>
    <x v="34"/>
    <n v="3"/>
    <n v="2"/>
    <n v="1"/>
    <n v="2"/>
    <n v="2"/>
    <n v="1984"/>
    <n v="0.20799999999999999"/>
    <n v="2096"/>
    <n v="436.55"/>
    <n v="915000"/>
    <n v="486.64"/>
    <n v="1020000"/>
    <n v="50.089999999999975"/>
    <n v="0.11474057954415295"/>
    <x v="562"/>
    <x v="2740"/>
    <x v="107"/>
    <n v="4"/>
    <x v="4"/>
    <x v="67"/>
  </r>
  <r>
    <n v="3902"/>
    <n v="2069838"/>
    <x v="0"/>
    <s v="10N"/>
    <s v="5052 Lansing Dr"/>
    <x v="31"/>
    <n v="3"/>
    <n v="2"/>
    <n v="0"/>
    <n v="0"/>
    <n v="1"/>
    <n v="1968"/>
    <n v="0.14199999999999999"/>
    <n v="1076"/>
    <n v="446.1"/>
    <n v="480000"/>
    <n v="514.87"/>
    <n v="554000"/>
    <n v="68.769999999999982"/>
    <n v="0.15415826047971301"/>
    <x v="897"/>
    <x v="2741"/>
    <x v="107"/>
    <n v="2"/>
    <x v="6"/>
    <x v="23"/>
  </r>
  <r>
    <n v="3903"/>
    <n v="7511264"/>
    <x v="0"/>
    <s v="1A"/>
    <s v="4003 Tablerock Dr"/>
    <x v="34"/>
    <n v="4"/>
    <n v="3"/>
    <n v="0"/>
    <n v="2"/>
    <n v="2"/>
    <n v="1969"/>
    <n v="0.28599999999999998"/>
    <n v="2510"/>
    <n v="478.09"/>
    <n v="1200000"/>
    <n v="478.09"/>
    <n v="1200000"/>
    <n v="0"/>
    <n v="0"/>
    <x v="1"/>
    <x v="1"/>
    <x v="107"/>
    <n v="6"/>
    <x v="32"/>
    <x v="1"/>
  </r>
  <r>
    <n v="3904"/>
    <n v="8622427"/>
    <x v="0"/>
    <n v="4"/>
    <s v="4501 Sinclair Ave"/>
    <x v="42"/>
    <n v="3"/>
    <n v="2"/>
    <n v="0"/>
    <n v="2"/>
    <n v="1"/>
    <n v="1941"/>
    <n v="0.16400000000000001"/>
    <n v="1649"/>
    <n v="485.14"/>
    <n v="800000"/>
    <n v="478.47"/>
    <n v="789000"/>
    <n v="-6.6699999999999591"/>
    <n v="-1.3748608649049674E-2"/>
    <x v="149"/>
    <x v="2742"/>
    <x v="107"/>
    <n v="12"/>
    <x v="7"/>
    <x v="0"/>
  </r>
  <r>
    <n v="3905"/>
    <n v="1900868"/>
    <x v="0"/>
    <s v="UT"/>
    <s v="808 Leonard St"/>
    <x v="32"/>
    <n v="3"/>
    <n v="2"/>
    <n v="1"/>
    <n v="2"/>
    <n v="2"/>
    <n v="1936"/>
    <n v="0.125"/>
    <n v="2156"/>
    <n v="487.01"/>
    <n v="1050000"/>
    <n v="564.01"/>
    <n v="1216000"/>
    <n v="77"/>
    <n v="0.15810763639350323"/>
    <x v="633"/>
    <x v="2541"/>
    <x v="107"/>
    <n v="5"/>
    <x v="4"/>
    <x v="73"/>
  </r>
  <r>
    <n v="3906"/>
    <n v="2087443"/>
    <x v="0"/>
    <n v="4"/>
    <s v="104 W 55th 1/2 St"/>
    <x v="22"/>
    <n v="4"/>
    <n v="3"/>
    <n v="0"/>
    <n v="2"/>
    <n v="2"/>
    <n v="2016"/>
    <n v="0.16400000000000001"/>
    <n v="2393"/>
    <n v="492.06"/>
    <n v="1177505"/>
    <n v="512.33000000000004"/>
    <n v="1226000"/>
    <n v="20.270000000000039"/>
    <n v="4.1194163313417138E-2"/>
    <x v="1058"/>
    <x v="2743"/>
    <x v="107"/>
    <n v="5"/>
    <x v="4"/>
    <x v="15"/>
  </r>
  <r>
    <n v="3907"/>
    <n v="7484706"/>
    <x v="0"/>
    <n v="4"/>
    <s v="5400 Grover Ave"/>
    <x v="42"/>
    <n v="2"/>
    <n v="2"/>
    <n v="0"/>
    <n v="0"/>
    <n v="1"/>
    <n v="1985"/>
    <n v="0.156"/>
    <n v="1390"/>
    <n v="502.88"/>
    <n v="699000"/>
    <n v="553.96"/>
    <n v="770000"/>
    <n v="51.080000000000041"/>
    <n v="0.10157492841234497"/>
    <x v="250"/>
    <x v="2744"/>
    <x v="107"/>
    <n v="10"/>
    <x v="21"/>
    <x v="21"/>
  </r>
  <r>
    <n v="3908"/>
    <n v="6532494"/>
    <x v="0"/>
    <n v="7"/>
    <s v="2106 Allwood Dr #C"/>
    <x v="26"/>
    <n v="4"/>
    <n v="4"/>
    <n v="0"/>
    <n v="2"/>
    <n v="2"/>
    <n v="2019"/>
    <n v="0.18099999999999999"/>
    <n v="2853"/>
    <n v="506.48"/>
    <n v="1445000"/>
    <n v="543.29"/>
    <n v="1550000"/>
    <n v="36.809999999999945"/>
    <n v="7.2678091928605165E-2"/>
    <x v="562"/>
    <x v="2745"/>
    <x v="107"/>
    <n v="3"/>
    <x v="3"/>
    <x v="67"/>
  </r>
  <r>
    <n v="3909"/>
    <n v="3790818"/>
    <x v="0"/>
    <n v="6"/>
    <s v="809 Herndon Ln"/>
    <x v="26"/>
    <n v="2"/>
    <n v="1"/>
    <n v="0"/>
    <n v="0"/>
    <n v="1"/>
    <n v="1950"/>
    <n v="0.124"/>
    <n v="1423"/>
    <n v="509.49"/>
    <n v="725000"/>
    <n v="618.41"/>
    <n v="880000"/>
    <n v="108.91999999999996"/>
    <n v="0.21378240986084115"/>
    <x v="649"/>
    <x v="2746"/>
    <x v="107"/>
    <n v="4"/>
    <x v="4"/>
    <x v="16"/>
  </r>
  <r>
    <n v="3910"/>
    <n v="7984984"/>
    <x v="0"/>
    <s v="10N"/>
    <s v="5002 Glencoe Cir"/>
    <x v="31"/>
    <n v="3"/>
    <n v="2"/>
    <n v="0"/>
    <n v="1"/>
    <n v="1"/>
    <n v="1961"/>
    <n v="0.151"/>
    <n v="1126"/>
    <n v="510.57"/>
    <n v="574900"/>
    <n v="509.59"/>
    <n v="573800"/>
    <n v="-0.98000000000001819"/>
    <n v="-1.9194233895450539E-3"/>
    <x v="1059"/>
    <x v="2747"/>
    <x v="107"/>
    <n v="8"/>
    <x v="2"/>
    <x v="1"/>
  </r>
  <r>
    <n v="3911"/>
    <n v="1924731"/>
    <x v="0"/>
    <n v="2"/>
    <s v="6401 NASCO Dr"/>
    <x v="25"/>
    <n v="3"/>
    <n v="1"/>
    <n v="0"/>
    <n v="2"/>
    <n v="1"/>
    <n v="1954"/>
    <n v="0.253"/>
    <n v="1446"/>
    <n v="518.66999999999996"/>
    <n v="750000"/>
    <n v="587.83000000000004"/>
    <n v="850000"/>
    <n v="69.160000000000082"/>
    <n v="0.13334104536603253"/>
    <x v="20"/>
    <x v="575"/>
    <x v="107"/>
    <n v="4"/>
    <x v="4"/>
    <x v="14"/>
  </r>
  <r>
    <n v="3912"/>
    <n v="3180222"/>
    <x v="0"/>
    <s v="1B"/>
    <s v="3603 Bonnie Rd"/>
    <x v="37"/>
    <n v="4"/>
    <n v="4"/>
    <n v="1"/>
    <n v="2"/>
    <n v="2"/>
    <n v="2004"/>
    <n v="0.13500000000000001"/>
    <n v="3538"/>
    <n v="522.89"/>
    <n v="1850000"/>
    <n v="508.76"/>
    <n v="1800000"/>
    <n v="-14.129999999999995"/>
    <n v="-2.7022892004054382E-2"/>
    <x v="28"/>
    <x v="1394"/>
    <x v="107"/>
    <n v="107"/>
    <x v="164"/>
    <x v="18"/>
  </r>
  <r>
    <n v="3913"/>
    <n v="7173796"/>
    <x v="0"/>
    <n v="6"/>
    <s v="2413 Little John Ln"/>
    <x v="26"/>
    <n v="3"/>
    <n v="2"/>
    <n v="0"/>
    <n v="1"/>
    <n v="1"/>
    <n v="1964"/>
    <n v="0.20899999999999999"/>
    <n v="1188"/>
    <n v="526.09"/>
    <n v="625000"/>
    <n v="673.4"/>
    <n v="800000"/>
    <n v="147.30999999999995"/>
    <n v="0.28000912391415905"/>
    <x v="604"/>
    <x v="1964"/>
    <x v="107"/>
    <n v="1"/>
    <x v="5"/>
    <x v="75"/>
  </r>
  <r>
    <n v="3914"/>
    <n v="1913469"/>
    <x v="0"/>
    <n v="9"/>
    <s v="408 Kemp St"/>
    <x v="33"/>
    <n v="2"/>
    <n v="2"/>
    <n v="1"/>
    <n v="0"/>
    <n v="2"/>
    <n v="2015"/>
    <n v="0.115"/>
    <n v="1489"/>
    <n v="527.20000000000005"/>
    <n v="785000"/>
    <n v="543.99"/>
    <n v="810000"/>
    <n v="16.789999999999964"/>
    <n v="3.184749620637322E-2"/>
    <x v="50"/>
    <x v="2748"/>
    <x v="107"/>
    <n v="5"/>
    <x v="16"/>
    <x v="19"/>
  </r>
  <r>
    <n v="3915"/>
    <n v="3540845"/>
    <x v="0"/>
    <n v="6"/>
    <s v="1206 Reagan Ter"/>
    <x v="26"/>
    <n v="2"/>
    <n v="2"/>
    <n v="0"/>
    <n v="2"/>
    <n v="1"/>
    <n v="1955"/>
    <n v="0.29699999999999999"/>
    <n v="1697"/>
    <n v="527.4"/>
    <n v="895000"/>
    <n v="630.52"/>
    <n v="1070000"/>
    <n v="103.12"/>
    <n v="0.19552521805081532"/>
    <x v="604"/>
    <x v="2749"/>
    <x v="107"/>
    <n v="3"/>
    <x v="6"/>
    <x v="75"/>
  </r>
  <r>
    <n v="3916"/>
    <n v="5046320"/>
    <x v="0"/>
    <n v="5"/>
    <s v="1169 Nickols Ave"/>
    <x v="21"/>
    <n v="2"/>
    <n v="1"/>
    <n v="0"/>
    <n v="0"/>
    <n v="1"/>
    <n v="1952"/>
    <n v="0.13400000000000001"/>
    <n v="744"/>
    <n v="535.62"/>
    <n v="398500"/>
    <n v="638.44000000000005"/>
    <n v="475000"/>
    <n v="102.82000000000005"/>
    <n v="0.19196445241029098"/>
    <x v="1060"/>
    <x v="2750"/>
    <x v="107"/>
    <n v="4"/>
    <x v="4"/>
    <x v="23"/>
  </r>
  <r>
    <n v="3917"/>
    <n v="1613730"/>
    <x v="0"/>
    <n v="6"/>
    <s v="2603 Little John Ln"/>
    <x v="26"/>
    <n v="4"/>
    <n v="2"/>
    <n v="0"/>
    <n v="0"/>
    <n v="1"/>
    <n v="1962"/>
    <n v="0.23499999999999999"/>
    <n v="1365"/>
    <n v="549.45000000000005"/>
    <n v="750000"/>
    <n v="608.05999999999995"/>
    <n v="830000"/>
    <n v="58.6099999999999"/>
    <n v="0.10667030667030648"/>
    <x v="181"/>
    <x v="539"/>
    <x v="107"/>
    <n v="5"/>
    <x v="16"/>
    <x v="5"/>
  </r>
  <r>
    <n v="3918"/>
    <n v="8962870"/>
    <x v="0"/>
    <s v="1B"/>
    <s v="2305 Westover Rd"/>
    <x v="37"/>
    <n v="3"/>
    <n v="3"/>
    <n v="0"/>
    <n v="2"/>
    <n v="1"/>
    <n v="1950"/>
    <n v="0.24299999999999999"/>
    <n v="2089"/>
    <n v="562.47"/>
    <n v="1175000"/>
    <n v="622.30999999999995"/>
    <n v="1300000"/>
    <n v="59.839999999999918"/>
    <n v="0.10638789624335505"/>
    <x v="517"/>
    <x v="2680"/>
    <x v="107"/>
    <n v="3"/>
    <x v="3"/>
    <x v="68"/>
  </r>
  <r>
    <n v="3919"/>
    <n v="4544455"/>
    <x v="0"/>
    <s v="1B"/>
    <s v="2005 Woodmont Ave"/>
    <x v="37"/>
    <n v="2"/>
    <n v="2"/>
    <n v="0"/>
    <n v="0"/>
    <n v="1"/>
    <n v="1958"/>
    <n v="0.14799999999999999"/>
    <n v="1546"/>
    <n v="581.5"/>
    <n v="899000"/>
    <n v="581.5"/>
    <n v="899000"/>
    <n v="0"/>
    <n v="0"/>
    <x v="1"/>
    <x v="1"/>
    <x v="107"/>
    <n v="6"/>
    <x v="4"/>
    <x v="1"/>
  </r>
  <r>
    <n v="3920"/>
    <n v="1205071"/>
    <x v="0"/>
    <n v="6"/>
    <s v="2500 Juanita St #B"/>
    <x v="26"/>
    <n v="2"/>
    <n v="1"/>
    <n v="1"/>
    <n v="0"/>
    <n v="2"/>
    <n v="2016"/>
    <n v="7.9000000000000001E-2"/>
    <n v="1054"/>
    <n v="592.98"/>
    <n v="625000"/>
    <n v="649.91"/>
    <n v="685000"/>
    <n v="56.92999999999995"/>
    <n v="9.6006610678268989E-2"/>
    <x v="74"/>
    <x v="914"/>
    <x v="107"/>
    <n v="5"/>
    <x v="16"/>
    <x v="30"/>
  </r>
  <r>
    <n v="3921"/>
    <n v="3434324"/>
    <x v="0"/>
    <s v="8E"/>
    <s v="1704 Mistywood Dr"/>
    <x v="23"/>
    <n v="4"/>
    <n v="3"/>
    <n v="0"/>
    <n v="2"/>
    <n v="2"/>
    <n v="1978"/>
    <n v="0.32800000000000001"/>
    <n v="2510"/>
    <n v="595.62"/>
    <n v="1495000"/>
    <n v="614.74"/>
    <n v="1543000"/>
    <n v="19.120000000000005"/>
    <n v="3.2101003995836278E-2"/>
    <x v="225"/>
    <x v="2751"/>
    <x v="107"/>
    <n v="8"/>
    <x v="2"/>
    <x v="15"/>
  </r>
  <r>
    <n v="3922"/>
    <n v="8597112"/>
    <x v="0"/>
    <s v="1B"/>
    <s v="2413 Winsted Ln"/>
    <x v="37"/>
    <n v="3"/>
    <n v="2"/>
    <n v="0"/>
    <n v="1"/>
    <n v="1"/>
    <n v="1955"/>
    <n v="0.16"/>
    <n v="1346"/>
    <n v="631.5"/>
    <n v="850000"/>
    <n v="617.01"/>
    <n v="830500"/>
    <n v="-14.490000000000009"/>
    <n v="-2.2945368171021392E-2"/>
    <x v="117"/>
    <x v="2752"/>
    <x v="107"/>
    <n v="245"/>
    <x v="141"/>
    <x v="11"/>
  </r>
  <r>
    <n v="3923"/>
    <n v="9810879"/>
    <x v="0"/>
    <n v="5"/>
    <s v="1902 Tillotson Ave"/>
    <x v="24"/>
    <n v="2"/>
    <n v="1"/>
    <n v="0"/>
    <n v="1"/>
    <n v="1"/>
    <n v="1929"/>
    <n v="0.124"/>
    <n v="975"/>
    <n v="675.9"/>
    <n v="659000"/>
    <n v="635.9"/>
    <n v="620000"/>
    <n v="-40"/>
    <n v="-5.9180352123095137E-2"/>
    <x v="306"/>
    <x v="2753"/>
    <x v="107"/>
    <n v="35"/>
    <x v="107"/>
    <x v="26"/>
  </r>
  <r>
    <n v="3924"/>
    <n v="4265750"/>
    <x v="0"/>
    <n v="4"/>
    <s v="933 E 56 1/2 St"/>
    <x v="22"/>
    <n v="1"/>
    <n v="1"/>
    <n v="0"/>
    <n v="0"/>
    <n v="1"/>
    <n v="1949"/>
    <n v="0.11700000000000001"/>
    <n v="572"/>
    <n v="697.55"/>
    <n v="399000"/>
    <n v="711.54"/>
    <n v="407000"/>
    <n v="13.990000000000009"/>
    <n v="2.0055909970611439E-2"/>
    <x v="163"/>
    <x v="2754"/>
    <x v="107"/>
    <n v="9"/>
    <x v="2"/>
    <x v="4"/>
  </r>
  <r>
    <n v="3925"/>
    <n v="5720324"/>
    <x v="0"/>
    <n v="6"/>
    <s v="701 Monroe St W #B"/>
    <x v="26"/>
    <n v="2"/>
    <n v="2"/>
    <n v="0"/>
    <n v="0"/>
    <n v="2"/>
    <n v="2017"/>
    <n v="0.1"/>
    <n v="1100"/>
    <n v="750"/>
    <n v="825000"/>
    <n v="750"/>
    <n v="825000"/>
    <n v="0"/>
    <n v="0"/>
    <x v="1"/>
    <x v="1"/>
    <x v="107"/>
    <n v="23"/>
    <x v="57"/>
    <x v="1"/>
  </r>
  <r>
    <n v="3926"/>
    <n v="9776980"/>
    <x v="0"/>
    <n v="6"/>
    <s v="409 Terrace Dr"/>
    <x v="26"/>
    <n v="2"/>
    <n v="1"/>
    <n v="0"/>
    <n v="0"/>
    <n v="1"/>
    <n v="1930"/>
    <n v="8.6999999999999994E-2"/>
    <n v="1046"/>
    <n v="764.82"/>
    <n v="800000"/>
    <n v="874.76"/>
    <n v="915000"/>
    <n v="109.93999999999994"/>
    <n v="0.14374624094558189"/>
    <x v="582"/>
    <x v="2755"/>
    <x v="107"/>
    <n v="5"/>
    <x v="16"/>
    <x v="49"/>
  </r>
  <r>
    <n v="3927"/>
    <n v="9057499"/>
    <x v="0"/>
    <s v="10N"/>
    <s v="709 W St Elmo Rd #1"/>
    <x v="31"/>
    <n v="4"/>
    <n v="2"/>
    <n v="1"/>
    <n v="1"/>
    <n v="1"/>
    <n v="2021"/>
    <n v="0.11"/>
    <n v="2064"/>
    <n v="399.71"/>
    <n v="825000"/>
    <n v="402.13"/>
    <n v="830000"/>
    <n v="2.4200000000000159"/>
    <n v="6.0543894323384856E-3"/>
    <x v="15"/>
    <x v="2756"/>
    <x v="108"/>
    <n v="13"/>
    <x v="30"/>
    <x v="12"/>
  </r>
  <r>
    <n v="3928"/>
    <n v="3979844"/>
    <x v="0"/>
    <s v="SC"/>
    <s v="6520 Marble Creek Loop"/>
    <x v="35"/>
    <n v="4"/>
    <n v="2"/>
    <n v="1"/>
    <n v="2"/>
    <n v="2"/>
    <n v="2002"/>
    <n v="0.13200000000000001"/>
    <n v="2711"/>
    <n v="136.47999999999999"/>
    <n v="370000"/>
    <n v="167.83"/>
    <n v="455000"/>
    <n v="31.350000000000023"/>
    <n v="0.22970398593200486"/>
    <x v="109"/>
    <x v="2757"/>
    <x v="109"/>
    <n v="4"/>
    <x v="4"/>
    <x v="22"/>
  </r>
  <r>
    <n v="3929"/>
    <n v="1102849"/>
    <x v="0"/>
    <s v="NW"/>
    <s v="8829 White Ibis Dr"/>
    <x v="3"/>
    <n v="4"/>
    <n v="2"/>
    <n v="1"/>
    <n v="2"/>
    <n v="2"/>
    <n v="2010"/>
    <n v="0.10100000000000001"/>
    <n v="2416"/>
    <n v="165.56"/>
    <n v="400000"/>
    <n v="208.2"/>
    <n v="503000"/>
    <n v="42.639999999999986"/>
    <n v="0.25755013288233863"/>
    <x v="599"/>
    <x v="2758"/>
    <x v="109"/>
    <n v="5"/>
    <x v="16"/>
    <x v="67"/>
  </r>
  <r>
    <n v="3930"/>
    <n v="9308503"/>
    <x v="0"/>
    <s v="3E"/>
    <s v="5632 Pinon Vista Dr"/>
    <x v="1"/>
    <n v="3"/>
    <n v="2"/>
    <n v="0"/>
    <n v="0"/>
    <n v="1"/>
    <n v="1980"/>
    <n v="0.104"/>
    <n v="1320"/>
    <n v="166.59"/>
    <n v="219900"/>
    <n v="193.18"/>
    <n v="255000"/>
    <n v="26.590000000000003"/>
    <n v="0.15961342217420016"/>
    <x v="386"/>
    <x v="2759"/>
    <x v="109"/>
    <n v="4"/>
    <x v="4"/>
    <x v="20"/>
  </r>
  <r>
    <n v="3931"/>
    <n v="6671959"/>
    <x v="0"/>
    <n v="11"/>
    <s v="7529 Cedar Edge Dr"/>
    <x v="8"/>
    <n v="3"/>
    <n v="2"/>
    <n v="0"/>
    <n v="2"/>
    <n v="1"/>
    <n v="2009"/>
    <n v="0.124"/>
    <n v="1597"/>
    <n v="172.14"/>
    <n v="274900"/>
    <n v="205.7"/>
    <n v="328500"/>
    <n v="33.56"/>
    <n v="0.19495759265713958"/>
    <x v="1061"/>
    <x v="2760"/>
    <x v="109"/>
    <n v="3"/>
    <x v="3"/>
    <x v="3"/>
  </r>
  <r>
    <n v="3932"/>
    <n v="2111824"/>
    <x v="0"/>
    <s v="SWE"/>
    <s v="12518 Morelia Way"/>
    <x v="9"/>
    <n v="5"/>
    <n v="4"/>
    <n v="0"/>
    <n v="2"/>
    <n v="2"/>
    <n v="2018"/>
    <n v="0.193"/>
    <n v="3800"/>
    <n v="181.43"/>
    <n v="689444"/>
    <n v="209.21"/>
    <n v="795000"/>
    <n v="27.78"/>
    <n v="0.15311690459130242"/>
    <x v="1062"/>
    <x v="2761"/>
    <x v="109"/>
    <n v="4"/>
    <x v="4"/>
    <x v="67"/>
  </r>
  <r>
    <n v="3933"/>
    <n v="1235720"/>
    <x v="0"/>
    <n v="11"/>
    <s v="7712 Nunsland Dr"/>
    <x v="8"/>
    <n v="4"/>
    <n v="2"/>
    <n v="1"/>
    <n v="2"/>
    <n v="2"/>
    <n v="2018"/>
    <n v="0.13200000000000001"/>
    <n v="2505"/>
    <n v="183.63"/>
    <n v="460000"/>
    <n v="203.59"/>
    <n v="510000"/>
    <n v="19.960000000000008"/>
    <n v="0.10869683602897134"/>
    <x v="114"/>
    <x v="1688"/>
    <x v="109"/>
    <n v="3"/>
    <x v="3"/>
    <x v="15"/>
  </r>
  <r>
    <n v="3934"/>
    <n v="5207408"/>
    <x v="0"/>
    <s v="PF"/>
    <s v="1112 Faircrest Dr"/>
    <x v="10"/>
    <n v="3"/>
    <n v="2"/>
    <n v="0"/>
    <n v="2"/>
    <n v="1"/>
    <n v="1988"/>
    <n v="0.13800000000000001"/>
    <n v="1672"/>
    <n v="212.32"/>
    <n v="355000"/>
    <n v="269.74"/>
    <n v="451000"/>
    <n v="57.420000000000016"/>
    <n v="0.27044084400904306"/>
    <x v="717"/>
    <x v="2762"/>
    <x v="109"/>
    <n v="3"/>
    <x v="3"/>
    <x v="66"/>
  </r>
  <r>
    <n v="3935"/>
    <n v="1062629"/>
    <x v="0"/>
    <s v="LS"/>
    <s v="16501 Pouliche Cv"/>
    <x v="11"/>
    <n v="3"/>
    <n v="2"/>
    <n v="1"/>
    <n v="3"/>
    <n v="1"/>
    <n v="2020"/>
    <n v="0.223"/>
    <n v="2704"/>
    <n v="221.71"/>
    <n v="599500"/>
    <n v="223.17"/>
    <n v="603460"/>
    <n v="1.4599999999999795"/>
    <n v="6.5851788372196995E-3"/>
    <x v="1063"/>
    <x v="2763"/>
    <x v="109"/>
    <n v="51"/>
    <x v="131"/>
    <x v="12"/>
  </r>
  <r>
    <n v="3936"/>
    <n v="3292673"/>
    <x v="0"/>
    <s v="HD"/>
    <s v="233 Bitterroot Ln"/>
    <x v="7"/>
    <n v="4"/>
    <n v="3"/>
    <n v="1"/>
    <n v="3"/>
    <n v="1"/>
    <n v="2016"/>
    <n v="0.432"/>
    <n v="3815"/>
    <n v="222.8"/>
    <n v="850000"/>
    <n v="222.8"/>
    <n v="850000"/>
    <n v="0"/>
    <n v="0"/>
    <x v="1"/>
    <x v="1"/>
    <x v="109"/>
    <n v="3"/>
    <x v="3"/>
    <x v="1"/>
  </r>
  <r>
    <n v="3937"/>
    <n v="4703768"/>
    <x v="0"/>
    <s v="10S"/>
    <s v="600 Swanson Cv"/>
    <x v="9"/>
    <n v="3"/>
    <n v="2"/>
    <n v="1"/>
    <n v="2"/>
    <n v="2"/>
    <n v="1996"/>
    <n v="0.16"/>
    <n v="1436"/>
    <n v="222.84"/>
    <n v="320000"/>
    <n v="271.58999999999997"/>
    <n v="390000"/>
    <n v="48.749999999999972"/>
    <n v="0.21876682821755505"/>
    <x v="41"/>
    <x v="1590"/>
    <x v="109"/>
    <n v="9"/>
    <x v="21"/>
    <x v="21"/>
  </r>
  <r>
    <n v="3938"/>
    <n v="7450071"/>
    <x v="0"/>
    <s v="10S"/>
    <s v="869 Latteridge Dr"/>
    <x v="9"/>
    <n v="3"/>
    <n v="2"/>
    <n v="1"/>
    <n v="2"/>
    <n v="2"/>
    <n v="1995"/>
    <n v="0.3"/>
    <n v="1334"/>
    <n v="224.89"/>
    <n v="300000"/>
    <n v="299.85000000000002"/>
    <n v="400000"/>
    <n v="74.960000000000036"/>
    <n v="0.33331851127217771"/>
    <x v="20"/>
    <x v="2764"/>
    <x v="109"/>
    <n v="5"/>
    <x v="16"/>
    <x v="14"/>
  </r>
  <r>
    <n v="3939"/>
    <n v="9021896"/>
    <x v="0"/>
    <s v="SC"/>
    <s v="8705 Alum Rock Dr"/>
    <x v="35"/>
    <n v="3"/>
    <n v="2"/>
    <n v="0"/>
    <n v="2"/>
    <n v="1"/>
    <n v="2006"/>
    <n v="0.17799999999999999"/>
    <n v="1652"/>
    <n v="227"/>
    <n v="375000"/>
    <n v="227"/>
    <n v="375000"/>
    <n v="0"/>
    <n v="0"/>
    <x v="1"/>
    <x v="1"/>
    <x v="109"/>
    <n v="5"/>
    <x v="5"/>
    <x v="1"/>
  </r>
  <r>
    <n v="3940"/>
    <n v="4927011"/>
    <x v="0"/>
    <s v="N"/>
    <s v="16105 Mcaloon Way"/>
    <x v="5"/>
    <n v="3"/>
    <n v="2"/>
    <n v="1"/>
    <n v="2"/>
    <n v="2"/>
    <n v="2014"/>
    <n v="0.105"/>
    <n v="1886"/>
    <n v="233.3"/>
    <n v="439999"/>
    <n v="273.12"/>
    <n v="515100"/>
    <n v="39.819999999999993"/>
    <n v="0.17068152593227601"/>
    <x v="1064"/>
    <x v="2765"/>
    <x v="109"/>
    <n v="1"/>
    <x v="5"/>
    <x v="23"/>
  </r>
  <r>
    <n v="3941"/>
    <n v="5108680"/>
    <x v="0"/>
    <s v="NW"/>
    <s v="11405 Bristle Oak Trl"/>
    <x v="18"/>
    <n v="3"/>
    <n v="2"/>
    <n v="0"/>
    <n v="2"/>
    <n v="1"/>
    <n v="1981"/>
    <n v="0.17199999999999999"/>
    <n v="1380"/>
    <n v="235.51"/>
    <n v="325000"/>
    <n v="292.02999999999997"/>
    <n v="403000"/>
    <n v="56.519999999999982"/>
    <n v="0.23998980934992137"/>
    <x v="89"/>
    <x v="1642"/>
    <x v="109"/>
    <n v="3"/>
    <x v="3"/>
    <x v="5"/>
  </r>
  <r>
    <n v="3942"/>
    <n v="8938757"/>
    <x v="0"/>
    <s v="RN"/>
    <s v="12716 Lee Park Ln"/>
    <x v="29"/>
    <n v="4"/>
    <n v="3"/>
    <n v="0"/>
    <n v="2"/>
    <n v="2"/>
    <n v="2006"/>
    <n v="0.14899999999999999"/>
    <n v="2462"/>
    <n v="235.58"/>
    <n v="580000"/>
    <n v="235.58"/>
    <n v="580000"/>
    <n v="0"/>
    <n v="0"/>
    <x v="1"/>
    <x v="1"/>
    <x v="109"/>
    <n v="0"/>
    <x v="1"/>
    <x v="1"/>
  </r>
  <r>
    <n v="3943"/>
    <n v="1015537"/>
    <x v="0"/>
    <n v="11"/>
    <s v="9205 Rowlands Sayle Rd"/>
    <x v="8"/>
    <n v="3"/>
    <n v="2"/>
    <n v="1"/>
    <n v="2"/>
    <n v="2"/>
    <n v="2005"/>
    <n v="9.7000000000000003E-2"/>
    <n v="1346"/>
    <n v="245.1"/>
    <n v="329900"/>
    <n v="267.45999999999998"/>
    <n v="360000"/>
    <n v="22.359999999999985"/>
    <n v="9.1228070175438533E-2"/>
    <x v="112"/>
    <x v="2766"/>
    <x v="109"/>
    <n v="3"/>
    <x v="3"/>
    <x v="9"/>
  </r>
  <r>
    <n v="3944"/>
    <n v="9956377"/>
    <x v="0"/>
    <s v="NW"/>
    <s v="7800 Lonesome Dove Cv"/>
    <x v="3"/>
    <n v="4"/>
    <n v="2"/>
    <n v="1"/>
    <n v="2"/>
    <n v="2"/>
    <n v="1991"/>
    <n v="0.22800000000000001"/>
    <n v="2297"/>
    <n v="248.15"/>
    <n v="570000"/>
    <n v="254.68"/>
    <n v="585000"/>
    <n v="6.5300000000000011"/>
    <n v="2.6314728994559746E-2"/>
    <x v="31"/>
    <x v="607"/>
    <x v="109"/>
    <n v="12"/>
    <x v="7"/>
    <x v="8"/>
  </r>
  <r>
    <n v="3945"/>
    <n v="9516401"/>
    <x v="0"/>
    <s v="RN"/>
    <s v="9806 Bayshore Bnd"/>
    <x v="2"/>
    <n v="4"/>
    <n v="3"/>
    <n v="1"/>
    <n v="2"/>
    <n v="2"/>
    <n v="2020"/>
    <n v="0.14599999999999999"/>
    <n v="2505"/>
    <n v="255.49"/>
    <n v="640000"/>
    <n v="296.20999999999998"/>
    <n v="742000"/>
    <n v="40.71999999999997"/>
    <n v="0.15938001487338044"/>
    <x v="850"/>
    <x v="2767"/>
    <x v="109"/>
    <n v="62"/>
    <x v="134"/>
    <x v="14"/>
  </r>
  <r>
    <n v="3946"/>
    <n v="3442338"/>
    <x v="0"/>
    <s v="RN"/>
    <s v="11800 Mira Vista #VH74"/>
    <x v="2"/>
    <n v="3"/>
    <n v="3"/>
    <n v="0"/>
    <n v="2"/>
    <n v="2"/>
    <n v="2012"/>
    <n v="0.23899999999999999"/>
    <n v="2531"/>
    <n v="256.82"/>
    <n v="650000"/>
    <n v="284.47000000000003"/>
    <n v="720000"/>
    <n v="27.650000000000034"/>
    <n v="0.10766295459855164"/>
    <x v="41"/>
    <x v="1148"/>
    <x v="109"/>
    <n v="3"/>
    <x v="6"/>
    <x v="21"/>
  </r>
  <r>
    <n v="3947"/>
    <n v="3665316"/>
    <x v="0"/>
    <s v="N"/>
    <s v="2110 BRANDYWINE Ln"/>
    <x v="6"/>
    <n v="4"/>
    <n v="2"/>
    <n v="0"/>
    <n v="2"/>
    <n v="1"/>
    <n v="1976"/>
    <n v="0"/>
    <n v="1058"/>
    <n v="269.38"/>
    <n v="285000"/>
    <n v="293.01"/>
    <n v="310000"/>
    <n v="23.629999999999995"/>
    <n v="8.7719949513698103E-2"/>
    <x v="50"/>
    <x v="2768"/>
    <x v="109"/>
    <n v="15"/>
    <x v="48"/>
    <x v="19"/>
  </r>
  <r>
    <n v="3948"/>
    <n v="2915962"/>
    <x v="0"/>
    <s v="LS"/>
    <s v="2301 Jacks Pass"/>
    <x v="16"/>
    <n v="3"/>
    <n v="2"/>
    <n v="0"/>
    <n v="2"/>
    <n v="1"/>
    <n v="1997"/>
    <n v="0.23200000000000001"/>
    <n v="1398"/>
    <n v="275.39"/>
    <n v="385000"/>
    <n v="275.39"/>
    <n v="385000"/>
    <n v="0"/>
    <n v="0"/>
    <x v="1"/>
    <x v="1"/>
    <x v="109"/>
    <n v="0"/>
    <x v="1"/>
    <x v="1"/>
  </r>
  <r>
    <n v="3949"/>
    <n v="2710291"/>
    <x v="0"/>
    <s v="SWW"/>
    <s v="8210 Isaac Pryor Dr"/>
    <x v="15"/>
    <n v="4"/>
    <n v="2"/>
    <n v="0"/>
    <n v="2"/>
    <n v="1"/>
    <n v="1992"/>
    <n v="0.16800000000000001"/>
    <n v="2292"/>
    <n v="283.60000000000002"/>
    <n v="650000"/>
    <n v="304.62"/>
    <n v="698200"/>
    <n v="21.019999999999982"/>
    <n v="7.4118476727785543E-2"/>
    <x v="1065"/>
    <x v="2769"/>
    <x v="109"/>
    <n v="2"/>
    <x v="6"/>
    <x v="15"/>
  </r>
  <r>
    <n v="3950"/>
    <n v="1519892"/>
    <x v="0"/>
    <n v="3"/>
    <s v="5302 Northdale Dr"/>
    <x v="20"/>
    <n v="3"/>
    <n v="3"/>
    <n v="0"/>
    <n v="2"/>
    <n v="1"/>
    <n v="1967"/>
    <n v="0.20300000000000001"/>
    <n v="1998"/>
    <n v="285.24"/>
    <n v="569900"/>
    <n v="265.27"/>
    <n v="530000"/>
    <n v="-19.970000000000027"/>
    <n v="-7.0011218622914137E-2"/>
    <x v="102"/>
    <x v="2770"/>
    <x v="109"/>
    <n v="8"/>
    <x v="2"/>
    <x v="26"/>
  </r>
  <r>
    <n v="3951"/>
    <n v="7452302"/>
    <x v="0"/>
    <s v="1N"/>
    <s v="5512 Hudson Holw"/>
    <x v="14"/>
    <n v="4"/>
    <n v="4"/>
    <n v="1"/>
    <n v="2"/>
    <n v="3"/>
    <n v="1999"/>
    <n v="0.442"/>
    <n v="3500"/>
    <n v="285.70999999999998"/>
    <n v="1000000"/>
    <n v="350"/>
    <n v="1225000"/>
    <n v="64.29000000000002"/>
    <n v="0.22501837527562923"/>
    <x v="884"/>
    <x v="2771"/>
    <x v="109"/>
    <n v="6"/>
    <x v="16"/>
    <x v="94"/>
  </r>
  <r>
    <n v="3952"/>
    <n v="2278277"/>
    <x v="0"/>
    <s v="2N"/>
    <s v="1106 Cripple Creek Dr"/>
    <x v="19"/>
    <n v="4"/>
    <n v="2"/>
    <n v="0"/>
    <n v="2"/>
    <n v="1"/>
    <n v="1972"/>
    <n v="0.22700000000000001"/>
    <n v="1644"/>
    <n v="295.01"/>
    <n v="485000"/>
    <n v="356.45"/>
    <n v="586000"/>
    <n v="61.44"/>
    <n v="0.20826412663977492"/>
    <x v="550"/>
    <x v="2772"/>
    <x v="109"/>
    <n v="3"/>
    <x v="3"/>
    <x v="14"/>
  </r>
  <r>
    <n v="3953"/>
    <n v="1855403"/>
    <x v="0"/>
    <s v="10S"/>
    <s v="8405 Cayuga Dr"/>
    <x v="15"/>
    <n v="3"/>
    <n v="2"/>
    <n v="0"/>
    <n v="2"/>
    <n v="1"/>
    <n v="1982"/>
    <n v="0.151"/>
    <n v="1597"/>
    <n v="303.69"/>
    <n v="485000"/>
    <n v="394.49"/>
    <n v="630000"/>
    <n v="90.800000000000011"/>
    <n v="0.29898910072771578"/>
    <x v="545"/>
    <x v="2773"/>
    <x v="109"/>
    <n v="3"/>
    <x v="3"/>
    <x v="50"/>
  </r>
  <r>
    <n v="3954"/>
    <n v="7257323"/>
    <x v="0"/>
    <s v="HD"/>
    <s v="9 Sentinel Hl"/>
    <x v="7"/>
    <n v="5"/>
    <n v="2"/>
    <n v="0"/>
    <n v="0"/>
    <n v="1"/>
    <n v="1979"/>
    <n v="2.4489999999999998"/>
    <n v="2623"/>
    <n v="304.99"/>
    <n v="800000"/>
    <n v="304.99"/>
    <n v="800000"/>
    <n v="0"/>
    <n v="0"/>
    <x v="1"/>
    <x v="1"/>
    <x v="109"/>
    <n v="5"/>
    <x v="16"/>
    <x v="1"/>
  </r>
  <r>
    <n v="3955"/>
    <n v="3505552"/>
    <x v="0"/>
    <s v="1N"/>
    <s v="6603 Three Oaks Cir"/>
    <x v="14"/>
    <n v="3"/>
    <n v="2"/>
    <n v="0"/>
    <n v="2"/>
    <n v="1"/>
    <n v="1975"/>
    <n v="0.20100000000000001"/>
    <n v="1682"/>
    <n v="306.18"/>
    <n v="515000"/>
    <n v="338.88"/>
    <n v="570000"/>
    <n v="32.699999999999989"/>
    <n v="0.10679992161473639"/>
    <x v="75"/>
    <x v="2774"/>
    <x v="109"/>
    <n v="6"/>
    <x v="16"/>
    <x v="3"/>
  </r>
  <r>
    <n v="3956"/>
    <n v="8923767"/>
    <x v="0"/>
    <s v="1N"/>
    <s v="11808 Broad Oaks Dr"/>
    <x v="14"/>
    <n v="3"/>
    <n v="2"/>
    <n v="0"/>
    <n v="2"/>
    <n v="1.5"/>
    <n v="1973"/>
    <n v="0.218"/>
    <n v="1983"/>
    <n v="315.13"/>
    <n v="624900"/>
    <n v="321.23"/>
    <n v="637000"/>
    <n v="6.1000000000000227"/>
    <n v="1.9357090724462993E-2"/>
    <x v="1066"/>
    <x v="2775"/>
    <x v="109"/>
    <n v="9"/>
    <x v="21"/>
    <x v="4"/>
  </r>
  <r>
    <n v="3957"/>
    <n v="9125540"/>
    <x v="0"/>
    <s v="SWW"/>
    <s v="5210 Maulding Pass"/>
    <x v="15"/>
    <n v="3"/>
    <n v="2"/>
    <n v="0"/>
    <n v="2"/>
    <n v="1"/>
    <n v="1982"/>
    <n v="0.19"/>
    <n v="1769"/>
    <n v="316"/>
    <n v="559000"/>
    <n v="327.58999999999997"/>
    <n v="579500"/>
    <n v="11.589999999999975"/>
    <n v="3.6677215189873338E-2"/>
    <x v="175"/>
    <x v="2776"/>
    <x v="109"/>
    <n v="9"/>
    <x v="21"/>
    <x v="10"/>
  </r>
  <r>
    <n v="3958"/>
    <n v="8548093"/>
    <x v="0"/>
    <s v="10N"/>
    <s v="803 Sahara Ave"/>
    <x v="31"/>
    <n v="3"/>
    <n v="1"/>
    <n v="1"/>
    <n v="1"/>
    <n v="1"/>
    <n v="1970"/>
    <n v="0.20300000000000001"/>
    <n v="948"/>
    <n v="316.45999999999998"/>
    <n v="300000"/>
    <n v="390.3"/>
    <n v="370000"/>
    <n v="73.840000000000032"/>
    <n v="0.23333122669531706"/>
    <x v="41"/>
    <x v="1328"/>
    <x v="109"/>
    <n v="1"/>
    <x v="5"/>
    <x v="21"/>
  </r>
  <r>
    <n v="3959"/>
    <n v="7678105"/>
    <x v="0"/>
    <s v="SWW"/>
    <s v="9800 Ledgestone Ter"/>
    <x v="7"/>
    <n v="6"/>
    <n v="4"/>
    <n v="1"/>
    <n v="0"/>
    <n v="1"/>
    <n v="2001"/>
    <n v="4.9800000000000004"/>
    <n v="3907"/>
    <n v="319.94"/>
    <n v="1250000"/>
    <n v="348.09"/>
    <n v="1360000"/>
    <n v="28.149999999999977"/>
    <n v="8.7985247233856284E-2"/>
    <x v="558"/>
    <x v="2184"/>
    <x v="109"/>
    <n v="6"/>
    <x v="32"/>
    <x v="63"/>
  </r>
  <r>
    <n v="3960"/>
    <n v="2131456"/>
    <x v="0"/>
    <s v="10S"/>
    <s v="4312 Manzanillo Dr"/>
    <x v="15"/>
    <n v="4"/>
    <n v="2"/>
    <n v="0"/>
    <n v="2"/>
    <n v="1"/>
    <n v="1985"/>
    <n v="0.17599999999999999"/>
    <n v="1683"/>
    <n v="326.8"/>
    <n v="550000"/>
    <n v="363.21"/>
    <n v="611281"/>
    <n v="36.409999999999968"/>
    <n v="0.11141370869033038"/>
    <x v="1067"/>
    <x v="2777"/>
    <x v="109"/>
    <n v="4"/>
    <x v="3"/>
    <x v="30"/>
  </r>
  <r>
    <n v="3961"/>
    <n v="9156076"/>
    <x v="0"/>
    <n v="3"/>
    <s v="3212 Northeast Dr"/>
    <x v="20"/>
    <n v="4"/>
    <n v="2"/>
    <n v="0"/>
    <n v="2"/>
    <n v="1"/>
    <n v="1965"/>
    <n v="0.34200000000000003"/>
    <n v="1734"/>
    <n v="331.6"/>
    <n v="575000"/>
    <n v="380.95"/>
    <n v="660575"/>
    <n v="49.349999999999966"/>
    <n v="0.1488238841978286"/>
    <x v="1068"/>
    <x v="2778"/>
    <x v="109"/>
    <n v="5"/>
    <x v="16"/>
    <x v="22"/>
  </r>
  <r>
    <n v="3962"/>
    <n v="6198854"/>
    <x v="0"/>
    <s v="RN"/>
    <s v="3505 Beartree Cir"/>
    <x v="39"/>
    <n v="4"/>
    <n v="4"/>
    <n v="1"/>
    <n v="2"/>
    <n v="2"/>
    <n v="1985"/>
    <n v="0.86"/>
    <n v="3295"/>
    <n v="333.84"/>
    <n v="1100000"/>
    <n v="341.43"/>
    <n v="1125000"/>
    <n v="7.5900000000000318"/>
    <n v="2.2735442127965591E-2"/>
    <x v="50"/>
    <x v="1541"/>
    <x v="109"/>
    <n v="5"/>
    <x v="16"/>
    <x v="19"/>
  </r>
  <r>
    <n v="3963"/>
    <n v="2990671"/>
    <x v="0"/>
    <s v="SWE"/>
    <s v="11207 Whiskey River Dr"/>
    <x v="9"/>
    <n v="4"/>
    <n v="2"/>
    <n v="0"/>
    <n v="2"/>
    <n v="1"/>
    <n v="1986"/>
    <n v="0.161"/>
    <n v="1646"/>
    <n v="334.14"/>
    <n v="550000"/>
    <n v="397.93"/>
    <n v="655000"/>
    <n v="63.79000000000002"/>
    <n v="0.1909080026336267"/>
    <x v="562"/>
    <x v="2779"/>
    <x v="109"/>
    <n v="6"/>
    <x v="32"/>
    <x v="67"/>
  </r>
  <r>
    <n v="3964"/>
    <n v="9937926"/>
    <x v="0"/>
    <n v="3"/>
    <s v="6404 Haney Dr"/>
    <x v="20"/>
    <n v="3"/>
    <n v="2"/>
    <n v="0"/>
    <n v="0"/>
    <n v="1"/>
    <n v="1958"/>
    <n v="0.20300000000000001"/>
    <n v="1300"/>
    <n v="346.15"/>
    <n v="450000"/>
    <n v="357.69"/>
    <n v="465000"/>
    <n v="11.54000000000002"/>
    <n v="3.3338148201646746E-2"/>
    <x v="31"/>
    <x v="403"/>
    <x v="109"/>
    <n v="6"/>
    <x v="32"/>
    <x v="8"/>
  </r>
  <r>
    <n v="3965"/>
    <n v="5178706"/>
    <x v="0"/>
    <s v="10N"/>
    <s v="6208 Cannes Cir"/>
    <x v="31"/>
    <n v="3"/>
    <n v="2"/>
    <n v="0"/>
    <n v="2"/>
    <n v="1"/>
    <n v="1977"/>
    <n v="0.17"/>
    <n v="1581"/>
    <n v="379.44"/>
    <n v="599900"/>
    <n v="406.7"/>
    <n v="643000"/>
    <n v="27.259999999999991"/>
    <n v="7.1842715580855976E-2"/>
    <x v="511"/>
    <x v="2780"/>
    <x v="109"/>
    <n v="7"/>
    <x v="11"/>
    <x v="7"/>
  </r>
  <r>
    <n v="3966"/>
    <n v="4059803"/>
    <x v="0"/>
    <s v="3E"/>
    <s v="7404 Gunnison Pass"/>
    <x v="1"/>
    <n v="4"/>
    <n v="2"/>
    <n v="1"/>
    <n v="2"/>
    <n v="1"/>
    <n v="1974"/>
    <n v="0.20200000000000001"/>
    <n v="1530"/>
    <n v="392.16"/>
    <n v="599999"/>
    <n v="359.48"/>
    <n v="550000"/>
    <n v="-32.680000000000007"/>
    <n v="-8.3333333333333343E-2"/>
    <x v="1069"/>
    <x v="2781"/>
    <x v="109"/>
    <n v="8"/>
    <x v="2"/>
    <x v="18"/>
  </r>
  <r>
    <n v="3967"/>
    <n v="9248546"/>
    <x v="0"/>
    <s v="10N"/>
    <s v="4605 Englewood Dr #B"/>
    <x v="31"/>
    <n v="2"/>
    <n v="2"/>
    <n v="0"/>
    <n v="0"/>
    <n v="2"/>
    <n v="2021"/>
    <n v="0.17799999999999999"/>
    <n v="1100"/>
    <n v="431.82"/>
    <n v="475000"/>
    <n v="500"/>
    <n v="550000"/>
    <n v="68.180000000000007"/>
    <n v="0.15788986151637258"/>
    <x v="116"/>
    <x v="1387"/>
    <x v="109"/>
    <n v="2"/>
    <x v="5"/>
    <x v="23"/>
  </r>
  <r>
    <n v="3968"/>
    <n v="7600859"/>
    <x v="0"/>
    <s v="8E"/>
    <s v="3209 Riva Ridge Rd"/>
    <x v="23"/>
    <n v="4"/>
    <n v="3"/>
    <n v="1"/>
    <n v="2"/>
    <n v="2"/>
    <n v="1987"/>
    <n v="0.35199999999999998"/>
    <n v="2878"/>
    <n v="460.39"/>
    <n v="1325000"/>
    <n v="555.94000000000005"/>
    <n v="1600000"/>
    <n v="95.550000000000068"/>
    <n v="0.20754143226395028"/>
    <x v="838"/>
    <x v="1741"/>
    <x v="109"/>
    <n v="3"/>
    <x v="6"/>
    <x v="102"/>
  </r>
  <r>
    <n v="3969"/>
    <n v="6844458"/>
    <x v="0"/>
    <s v="10N"/>
    <s v="4805 Lansing Dr"/>
    <x v="31"/>
    <n v="3"/>
    <n v="1"/>
    <n v="0"/>
    <n v="0"/>
    <n v="1"/>
    <n v="1958"/>
    <n v="0.222"/>
    <n v="948"/>
    <n v="474.68"/>
    <n v="450000"/>
    <n v="532.70000000000005"/>
    <n v="505000"/>
    <n v="58.020000000000039"/>
    <n v="0.12222971264852119"/>
    <x v="75"/>
    <x v="1319"/>
    <x v="109"/>
    <n v="3"/>
    <x v="6"/>
    <x v="3"/>
  </r>
  <r>
    <n v="3970"/>
    <n v="6605723"/>
    <x v="0"/>
    <n v="4"/>
    <s v="5510 Duval St"/>
    <x v="22"/>
    <n v="3"/>
    <n v="2"/>
    <n v="0"/>
    <n v="0"/>
    <n v="1"/>
    <n v="1955"/>
    <n v="0.14799999999999999"/>
    <n v="1204"/>
    <n v="539.87"/>
    <n v="650000"/>
    <n v="564.78"/>
    <n v="680000"/>
    <n v="24.909999999999968"/>
    <n v="4.6140737584974098E-2"/>
    <x v="10"/>
    <x v="204"/>
    <x v="109"/>
    <n v="21"/>
    <x v="0"/>
    <x v="9"/>
  </r>
  <r>
    <n v="3971"/>
    <n v="4386017"/>
    <x v="0"/>
    <s v="1B"/>
    <s v="2108 Woodmont Ave"/>
    <x v="37"/>
    <n v="3"/>
    <n v="2"/>
    <n v="0"/>
    <n v="2"/>
    <n v="1"/>
    <n v="1947"/>
    <n v="0.23"/>
    <n v="2180"/>
    <n v="550.46"/>
    <n v="1200000"/>
    <n v="715.6"/>
    <n v="1560000"/>
    <n v="165.14"/>
    <n v="0.30000363332485552"/>
    <x v="1070"/>
    <x v="1870"/>
    <x v="109"/>
    <n v="5"/>
    <x v="16"/>
    <x v="116"/>
  </r>
  <r>
    <n v="3972"/>
    <n v="5876606"/>
    <x v="0"/>
    <n v="5"/>
    <s v="52 Waller St #B"/>
    <x v="24"/>
    <n v="4"/>
    <n v="3"/>
    <n v="1"/>
    <n v="1"/>
    <n v="3"/>
    <n v="2015"/>
    <n v="0.21"/>
    <n v="2400"/>
    <n v="583.33000000000004"/>
    <n v="1400000"/>
    <n v="572.91999999999996"/>
    <n v="1375000"/>
    <n v="-10.410000000000082"/>
    <n v="-1.7845816261807351E-2"/>
    <x v="82"/>
    <x v="347"/>
    <x v="109"/>
    <n v="82"/>
    <x v="25"/>
    <x v="33"/>
  </r>
  <r>
    <n v="3973"/>
    <n v="6543978"/>
    <x v="0"/>
    <n v="6"/>
    <s v="509 Post Road Dr"/>
    <x v="26"/>
    <n v="3"/>
    <n v="1"/>
    <n v="0"/>
    <n v="0"/>
    <n v="1"/>
    <n v="1958"/>
    <n v="0.18"/>
    <n v="1065"/>
    <n v="704.23"/>
    <n v="750000"/>
    <n v="713.62"/>
    <n v="760000"/>
    <n v="9.3899999999999864"/>
    <n v="1.3333711997500797E-2"/>
    <x v="4"/>
    <x v="1966"/>
    <x v="109"/>
    <n v="2"/>
    <x v="6"/>
    <x v="4"/>
  </r>
  <r>
    <n v="3974"/>
    <n v="4984609"/>
    <x v="0"/>
    <n v="5"/>
    <s v="2903 E 13th St"/>
    <x v="24"/>
    <n v="2"/>
    <n v="1"/>
    <n v="0"/>
    <n v="0"/>
    <n v="1"/>
    <n v="1958"/>
    <n v="0.122"/>
    <n v="624"/>
    <n v="873.4"/>
    <n v="545000"/>
    <n v="929.49"/>
    <n v="580000"/>
    <n v="56.090000000000032"/>
    <n v="6.4220288527593358E-2"/>
    <x v="67"/>
    <x v="2782"/>
    <x v="109"/>
    <n v="5"/>
    <x v="16"/>
    <x v="20"/>
  </r>
  <r>
    <n v="3975"/>
    <n v="2924355"/>
    <x v="0"/>
    <s v="3E"/>
    <s v="15210 Wideleaf Cv"/>
    <x v="1"/>
    <n v="3"/>
    <n v="2"/>
    <n v="0"/>
    <n v="2"/>
    <n v="1"/>
    <n v="2010"/>
    <n v="0.14399999999999999"/>
    <n v="1630"/>
    <n v="153.37"/>
    <n v="250000"/>
    <n v="171.78"/>
    <n v="280000"/>
    <n v="18.409999999999997"/>
    <n v="0.12003651300775899"/>
    <x v="10"/>
    <x v="569"/>
    <x v="110"/>
    <n v="5"/>
    <x v="4"/>
    <x v="9"/>
  </r>
  <r>
    <n v="3976"/>
    <n v="4151165"/>
    <x v="0"/>
    <s v="SC"/>
    <s v="7310 Acela Trl"/>
    <x v="8"/>
    <n v="3"/>
    <n v="2"/>
    <n v="1"/>
    <n v="2"/>
    <n v="2"/>
    <n v="2020"/>
    <n v="0.1"/>
    <n v="2047"/>
    <n v="169.81"/>
    <n v="347595"/>
    <n v="169.81"/>
    <n v="347595"/>
    <n v="0"/>
    <n v="0"/>
    <x v="1"/>
    <x v="1"/>
    <x v="110"/>
    <n v="0"/>
    <x v="1"/>
    <x v="1"/>
  </r>
  <r>
    <n v="3977"/>
    <n v="8397650"/>
    <x v="0"/>
    <n v="11"/>
    <s v="1604 Melissa Oaks Ln"/>
    <x v="8"/>
    <n v="3"/>
    <n v="2"/>
    <n v="0"/>
    <n v="2"/>
    <n v="1"/>
    <n v="2005"/>
    <n v="0.17799999999999999"/>
    <n v="1880"/>
    <n v="178.19"/>
    <n v="335000"/>
    <n v="231.38"/>
    <n v="435000"/>
    <n v="53.19"/>
    <n v="0.29850159941635335"/>
    <x v="20"/>
    <x v="2783"/>
    <x v="110"/>
    <n v="4"/>
    <x v="4"/>
    <x v="14"/>
  </r>
  <r>
    <n v="3978"/>
    <n v="4974701"/>
    <x v="0"/>
    <s v="SWE"/>
    <s v="9605 Alex Ln"/>
    <x v="9"/>
    <n v="4"/>
    <n v="2"/>
    <n v="1"/>
    <n v="2"/>
    <n v="2"/>
    <n v="2012"/>
    <n v="0.13200000000000001"/>
    <n v="2420"/>
    <n v="185.95"/>
    <n v="450000"/>
    <n v="242.15"/>
    <n v="586000"/>
    <n v="56.200000000000017"/>
    <n v="0.30223178273729506"/>
    <x v="530"/>
    <x v="2784"/>
    <x v="110"/>
    <n v="4"/>
    <x v="4"/>
    <x v="54"/>
  </r>
  <r>
    <n v="3979"/>
    <n v="4483253"/>
    <x v="0"/>
    <s v="LS"/>
    <s v="17424 Rush Pea Cir"/>
    <x v="11"/>
    <n v="4"/>
    <n v="3"/>
    <n v="1"/>
    <n v="3"/>
    <n v="2"/>
    <n v="2017"/>
    <n v="0.23899999999999999"/>
    <n v="4001"/>
    <n v="224.69"/>
    <n v="899000"/>
    <n v="224.69"/>
    <n v="899000"/>
    <n v="0"/>
    <n v="0"/>
    <x v="1"/>
    <x v="1"/>
    <x v="110"/>
    <n v="7"/>
    <x v="4"/>
    <x v="1"/>
  </r>
  <r>
    <n v="3980"/>
    <n v="1931286"/>
    <x v="0"/>
    <s v="NE"/>
    <s v="11805 Oak Trl"/>
    <x v="10"/>
    <n v="3"/>
    <n v="2"/>
    <n v="0"/>
    <n v="2"/>
    <n v="1"/>
    <n v="1963"/>
    <n v="0.27100000000000002"/>
    <n v="1710"/>
    <n v="229.53"/>
    <n v="392500"/>
    <n v="280.7"/>
    <n v="480000"/>
    <n v="51.169999999999987"/>
    <n v="0.22293382128697767"/>
    <x v="487"/>
    <x v="2785"/>
    <x v="110"/>
    <n v="5"/>
    <x v="4"/>
    <x v="25"/>
  </r>
  <r>
    <n v="3981"/>
    <n v="1743210"/>
    <x v="0"/>
    <n v="5"/>
    <s v="2206 E 8th St"/>
    <x v="24"/>
    <n v="3"/>
    <n v="2"/>
    <n v="1"/>
    <n v="2"/>
    <n v="1"/>
    <n v="1935"/>
    <n v="0.13400000000000001"/>
    <n v="2154"/>
    <n v="232.13"/>
    <n v="500000"/>
    <n v="269.27"/>
    <n v="580000"/>
    <n v="37.139999999999986"/>
    <n v="0.15999655365527932"/>
    <x v="181"/>
    <x v="1458"/>
    <x v="110"/>
    <n v="3"/>
    <x v="3"/>
    <x v="5"/>
  </r>
  <r>
    <n v="3982"/>
    <n v="4560217"/>
    <x v="0"/>
    <s v="LS"/>
    <s v="16101 Golden Top Dr"/>
    <x v="11"/>
    <n v="4"/>
    <n v="3"/>
    <n v="1"/>
    <n v="3"/>
    <n v="1"/>
    <n v="2017"/>
    <n v="0.26"/>
    <n v="3070"/>
    <n v="232.9"/>
    <n v="715000"/>
    <n v="244.3"/>
    <n v="750000"/>
    <n v="11.400000000000006"/>
    <n v="4.8948046371833427E-2"/>
    <x v="67"/>
    <x v="2786"/>
    <x v="110"/>
    <n v="4"/>
    <x v="4"/>
    <x v="20"/>
  </r>
  <r>
    <n v="3983"/>
    <n v="1919026"/>
    <x v="0"/>
    <s v="N"/>
    <s v="2005 Ploverville Ln"/>
    <x v="5"/>
    <n v="4"/>
    <n v="2"/>
    <n v="0"/>
    <n v="2"/>
    <n v="1"/>
    <n v="1985"/>
    <n v="0.17100000000000001"/>
    <n v="1445"/>
    <n v="242.21"/>
    <n v="350000"/>
    <n v="304.5"/>
    <n v="440000"/>
    <n v="62.289999999999992"/>
    <n v="0.25717352710457864"/>
    <x v="152"/>
    <x v="1840"/>
    <x v="110"/>
    <n v="4"/>
    <x v="4"/>
    <x v="25"/>
  </r>
  <r>
    <n v="3984"/>
    <n v="1253469"/>
    <x v="0"/>
    <s v="PF"/>
    <s v="1205 Showbox St"/>
    <x v="45"/>
    <n v="3"/>
    <n v="2"/>
    <n v="1"/>
    <n v="1"/>
    <n v="2"/>
    <n v="2018"/>
    <n v="0"/>
    <n v="1753"/>
    <n v="242.44"/>
    <n v="425000"/>
    <n v="242.44"/>
    <n v="425000"/>
    <n v="0"/>
    <n v="0"/>
    <x v="1"/>
    <x v="1"/>
    <x v="110"/>
    <n v="9"/>
    <x v="21"/>
    <x v="1"/>
  </r>
  <r>
    <n v="3985"/>
    <n v="3395443"/>
    <x v="0"/>
    <s v="2N"/>
    <s v="11920 LINCOLNSHIRE Dr"/>
    <x v="19"/>
    <n v="4"/>
    <n v="2"/>
    <n v="1"/>
    <n v="2"/>
    <n v="2"/>
    <n v="1985"/>
    <n v="0"/>
    <n v="2695"/>
    <n v="254.17"/>
    <n v="685000"/>
    <n v="275.18"/>
    <n v="741600"/>
    <n v="21.010000000000019"/>
    <n v="8.2661211000511547E-2"/>
    <x v="1071"/>
    <x v="2787"/>
    <x v="110"/>
    <n v="3"/>
    <x v="3"/>
    <x v="3"/>
  </r>
  <r>
    <n v="3986"/>
    <n v="2704884"/>
    <x v="0"/>
    <s v="LS"/>
    <s v="2642 Cascade Falls Dr"/>
    <x v="11"/>
    <n v="3"/>
    <n v="2"/>
    <n v="1"/>
    <n v="2"/>
    <n v="2"/>
    <n v="2000"/>
    <n v="0.14899999999999999"/>
    <n v="2335"/>
    <n v="256.52999999999997"/>
    <n v="599000"/>
    <n v="250.96"/>
    <n v="586000"/>
    <n v="-5.5699999999999648"/>
    <n v="-2.171286009433581E-2"/>
    <x v="227"/>
    <x v="2788"/>
    <x v="110"/>
    <n v="15"/>
    <x v="48"/>
    <x v="17"/>
  </r>
  <r>
    <n v="3987"/>
    <n v="7308891"/>
    <x v="0"/>
    <n v="11"/>
    <s v="2203 Melissa Oaks Ln"/>
    <x v="8"/>
    <n v="3"/>
    <n v="2"/>
    <n v="1"/>
    <n v="2"/>
    <n v="2"/>
    <n v="2006"/>
    <n v="0.10199999999999999"/>
    <n v="1333"/>
    <n v="262.57"/>
    <n v="350000"/>
    <n v="266.32"/>
    <n v="355000"/>
    <n v="3.75"/>
    <n v="1.428190577750695E-2"/>
    <x v="15"/>
    <x v="798"/>
    <x v="110"/>
    <n v="7"/>
    <x v="11"/>
    <x v="12"/>
  </r>
  <r>
    <n v="3988"/>
    <n v="6349820"/>
    <x v="0"/>
    <s v="RRW"/>
    <s v="9424 Morgan Creek Dr"/>
    <x v="27"/>
    <n v="3"/>
    <n v="2"/>
    <n v="0"/>
    <n v="2"/>
    <n v="1"/>
    <n v="2004"/>
    <n v="0.22800000000000001"/>
    <n v="2087"/>
    <n v="263.54000000000002"/>
    <n v="550000"/>
    <n v="316.24"/>
    <n v="660000"/>
    <n v="52.699999999999989"/>
    <n v="0.19996964407680043"/>
    <x v="558"/>
    <x v="665"/>
    <x v="110"/>
    <n v="4"/>
    <x v="4"/>
    <x v="63"/>
  </r>
  <r>
    <n v="3989"/>
    <n v="4907467"/>
    <x v="0"/>
    <s v="NW"/>
    <s v="7445 Peabody Dr"/>
    <x v="3"/>
    <n v="3"/>
    <n v="2"/>
    <n v="1"/>
    <n v="2"/>
    <n v="2"/>
    <n v="1994"/>
    <n v="0.154"/>
    <n v="1382"/>
    <n v="264.11"/>
    <n v="365000"/>
    <n v="332.85"/>
    <n v="460000"/>
    <n v="68.740000000000009"/>
    <n v="0.26027034190299497"/>
    <x v="687"/>
    <x v="2789"/>
    <x v="110"/>
    <n v="3"/>
    <x v="3"/>
    <x v="66"/>
  </r>
  <r>
    <n v="3990"/>
    <n v="5265984"/>
    <x v="0"/>
    <s v="SWW"/>
    <s v="5919 Magee Bnd"/>
    <x v="15"/>
    <n v="3"/>
    <n v="2"/>
    <n v="0"/>
    <n v="2"/>
    <n v="1"/>
    <n v="1998"/>
    <n v="0.217"/>
    <n v="2067"/>
    <n v="266.08999999999997"/>
    <n v="550000"/>
    <n v="315.20999999999998"/>
    <n v="651545"/>
    <n v="49.120000000000005"/>
    <n v="0.18459919576083283"/>
    <x v="1072"/>
    <x v="2790"/>
    <x v="110"/>
    <n v="2"/>
    <x v="6"/>
    <x v="14"/>
  </r>
  <r>
    <n v="3991"/>
    <n v="8097390"/>
    <x v="0"/>
    <s v="N"/>
    <s v="13501 Anarosa Loop"/>
    <x v="6"/>
    <n v="3"/>
    <n v="2"/>
    <n v="0"/>
    <n v="2"/>
    <n v="1"/>
    <n v="1996"/>
    <n v="0.151"/>
    <n v="1832"/>
    <n v="267.41000000000003"/>
    <n v="489900"/>
    <n v="311.14"/>
    <n v="570000"/>
    <n v="43.729999999999961"/>
    <n v="0.16353165551026497"/>
    <x v="452"/>
    <x v="2791"/>
    <x v="110"/>
    <n v="2"/>
    <x v="6"/>
    <x v="5"/>
  </r>
  <r>
    <n v="3992"/>
    <n v="5212939"/>
    <x v="0"/>
    <s v="LS"/>
    <s v="16005 Cinca Terra Dr"/>
    <x v="11"/>
    <n v="3"/>
    <n v="2"/>
    <n v="1"/>
    <n v="2"/>
    <n v="2"/>
    <n v="2014"/>
    <n v="0.17199999999999999"/>
    <n v="2485"/>
    <n v="267.61"/>
    <n v="665000"/>
    <n v="263.58"/>
    <n v="655000"/>
    <n v="-4.0300000000000296"/>
    <n v="-1.5059227981017262E-2"/>
    <x v="57"/>
    <x v="2792"/>
    <x v="110"/>
    <n v="4"/>
    <x v="4"/>
    <x v="0"/>
  </r>
  <r>
    <n v="3993"/>
    <n v="2601304"/>
    <x v="0"/>
    <s v="SWW"/>
    <s v="6317 Salcon Cliff Dr"/>
    <x v="15"/>
    <n v="4"/>
    <n v="2"/>
    <n v="0"/>
    <n v="2"/>
    <n v="1"/>
    <n v="2002"/>
    <n v="0.254"/>
    <n v="2330"/>
    <n v="274.25"/>
    <n v="639000"/>
    <n v="382.83"/>
    <n v="892000"/>
    <n v="108.57999999999998"/>
    <n v="0.39591613491340011"/>
    <x v="1073"/>
    <x v="2793"/>
    <x v="110"/>
    <n v="2"/>
    <x v="6"/>
    <x v="81"/>
  </r>
  <r>
    <n v="3994"/>
    <n v="5546175"/>
    <x v="0"/>
    <s v="RN"/>
    <s v="11525 Shadestone Ter"/>
    <x v="29"/>
    <n v="4"/>
    <n v="3"/>
    <n v="1"/>
    <n v="2"/>
    <n v="2"/>
    <n v="2010"/>
    <n v="0.224"/>
    <n v="3061"/>
    <n v="277.36"/>
    <n v="849000"/>
    <n v="408.36"/>
    <n v="1250000"/>
    <n v="131"/>
    <n v="0.47231035477357947"/>
    <x v="1074"/>
    <x v="2794"/>
    <x v="110"/>
    <n v="6"/>
    <x v="16"/>
    <x v="117"/>
  </r>
  <r>
    <n v="3995"/>
    <n v="4870661"/>
    <x v="0"/>
    <s v="NE"/>
    <s v="9608 Crown Ridge Rd"/>
    <x v="10"/>
    <n v="3"/>
    <n v="1"/>
    <n v="1"/>
    <n v="1"/>
    <n v="1"/>
    <n v="1973"/>
    <n v="0.13"/>
    <n v="1080"/>
    <n v="277.77999999999997"/>
    <n v="300000"/>
    <n v="282.41000000000003"/>
    <n v="305000"/>
    <n v="4.6300000000000523"/>
    <n v="1.6667866657066932E-2"/>
    <x v="15"/>
    <x v="357"/>
    <x v="110"/>
    <n v="2"/>
    <x v="6"/>
    <x v="12"/>
  </r>
  <r>
    <n v="3996"/>
    <n v="5329901"/>
    <x v="0"/>
    <s v="8W"/>
    <s v="1107 Bowie Rd"/>
    <x v="36"/>
    <n v="4"/>
    <n v="2"/>
    <n v="1"/>
    <n v="2"/>
    <n v="2"/>
    <n v="1999"/>
    <n v="0.36799999999999999"/>
    <n v="2873"/>
    <n v="278.42"/>
    <n v="799900"/>
    <n v="316.74"/>
    <n v="910000"/>
    <n v="38.319999999999993"/>
    <n v="0.13763379067595716"/>
    <x v="538"/>
    <x v="734"/>
    <x v="110"/>
    <n v="4"/>
    <x v="3"/>
    <x v="63"/>
  </r>
  <r>
    <n v="3997"/>
    <n v="2795642"/>
    <x v="0"/>
    <s v="10S"/>
    <s v="6903 Greycloud Dr"/>
    <x v="31"/>
    <n v="3"/>
    <n v="2"/>
    <n v="0"/>
    <n v="2"/>
    <n v="1"/>
    <n v="1978"/>
    <n v="0.16900000000000001"/>
    <n v="1503"/>
    <n v="279.44"/>
    <n v="420000"/>
    <n v="339.32"/>
    <n v="510000"/>
    <n v="59.879999999999995"/>
    <n v="0.21428571428571427"/>
    <x v="152"/>
    <x v="1345"/>
    <x v="110"/>
    <n v="6"/>
    <x v="32"/>
    <x v="25"/>
  </r>
  <r>
    <n v="3998"/>
    <n v="8093198"/>
    <x v="0"/>
    <s v="2N"/>
    <s v="1201 Artesian Cir"/>
    <x v="19"/>
    <n v="3"/>
    <n v="2"/>
    <n v="0"/>
    <n v="2"/>
    <n v="2"/>
    <n v="1964"/>
    <n v="0.30299999999999999"/>
    <n v="1636"/>
    <n v="281.17"/>
    <n v="460000"/>
    <n v="323.95999999999998"/>
    <n v="530000"/>
    <n v="42.789999999999964"/>
    <n v="0.15218551054522161"/>
    <x v="41"/>
    <x v="2795"/>
    <x v="110"/>
    <n v="5"/>
    <x v="4"/>
    <x v="21"/>
  </r>
  <r>
    <n v="3999"/>
    <n v="8799291"/>
    <x v="0"/>
    <n v="6"/>
    <s v="3014 S 4th St #A"/>
    <x v="26"/>
    <n v="3"/>
    <n v="2"/>
    <n v="1"/>
    <n v="2"/>
    <n v="3"/>
    <n v="2008"/>
    <n v="0.104"/>
    <n v="2660"/>
    <n v="300.75"/>
    <n v="800000"/>
    <n v="300.75"/>
    <n v="800000"/>
    <n v="0"/>
    <n v="0"/>
    <x v="1"/>
    <x v="1"/>
    <x v="110"/>
    <n v="4"/>
    <x v="4"/>
    <x v="1"/>
  </r>
  <r>
    <n v="4000"/>
    <n v="8089145"/>
    <x v="0"/>
    <s v="NW"/>
    <s v="11512 Sandy Loam Trl"/>
    <x v="18"/>
    <n v="3"/>
    <n v="2"/>
    <n v="0"/>
    <n v="2"/>
    <n v="1"/>
    <n v="1979"/>
    <n v="0.17199999999999999"/>
    <n v="1475"/>
    <n v="308.47000000000003"/>
    <n v="455000"/>
    <n v="322.02999999999997"/>
    <n v="475000"/>
    <n v="13.559999999999945"/>
    <n v="4.3958893895678489E-2"/>
    <x v="64"/>
    <x v="2796"/>
    <x v="110"/>
    <n v="7"/>
    <x v="11"/>
    <x v="10"/>
  </r>
  <r>
    <n v="4001"/>
    <n v="6272008"/>
    <x v="0"/>
    <s v="NW"/>
    <s v="9905 Nocturne Cv"/>
    <x v="18"/>
    <n v="3"/>
    <n v="2"/>
    <n v="0"/>
    <n v="3"/>
    <n v="1"/>
    <n v="1999"/>
    <n v="0.45100000000000001"/>
    <n v="2371"/>
    <n v="316.32"/>
    <n v="750000"/>
    <n v="421.76"/>
    <n v="1000000"/>
    <n v="105.44"/>
    <n v="0.33333333333333331"/>
    <x v="941"/>
    <x v="2764"/>
    <x v="110"/>
    <n v="0"/>
    <x v="1"/>
    <x v="101"/>
  </r>
  <r>
    <n v="4002"/>
    <n v="1983860"/>
    <x v="0"/>
    <s v="SWE"/>
    <s v="6412 Trissino Dr"/>
    <x v="13"/>
    <n v="5"/>
    <n v="4"/>
    <n v="1"/>
    <n v="3"/>
    <n v="2"/>
    <n v="2014"/>
    <n v="0.245"/>
    <n v="4412"/>
    <n v="317.08999999999997"/>
    <n v="1399000"/>
    <n v="362.65"/>
    <n v="1600000"/>
    <n v="45.56"/>
    <n v="0.1436816045917563"/>
    <x v="667"/>
    <x v="2797"/>
    <x v="110"/>
    <n v="3"/>
    <x v="3"/>
    <x v="82"/>
  </r>
  <r>
    <n v="4003"/>
    <n v="7629203"/>
    <x v="0"/>
    <s v="8E"/>
    <s v="2800 Waymaker Way #34"/>
    <x v="23"/>
    <n v="4"/>
    <n v="3"/>
    <n v="1"/>
    <n v="2"/>
    <n v="2"/>
    <n v="2001"/>
    <n v="0.29299999999999998"/>
    <n v="2509"/>
    <n v="318.85000000000002"/>
    <n v="800000"/>
    <n v="352.73"/>
    <n v="885000"/>
    <n v="33.879999999999995"/>
    <n v="0.10625686059275519"/>
    <x v="109"/>
    <x v="2798"/>
    <x v="110"/>
    <n v="4"/>
    <x v="4"/>
    <x v="22"/>
  </r>
  <r>
    <n v="4004"/>
    <n v="7604356"/>
    <x v="0"/>
    <n v="9"/>
    <s v="3305 S Pleasant Valley Rd"/>
    <x v="33"/>
    <n v="4"/>
    <n v="3"/>
    <n v="0"/>
    <n v="0"/>
    <n v="1"/>
    <n v="1964"/>
    <n v="0.22800000000000001"/>
    <n v="2177"/>
    <n v="321.08"/>
    <n v="699000"/>
    <n v="374.37"/>
    <n v="815000"/>
    <n v="53.29000000000002"/>
    <n v="0.16597109754578304"/>
    <x v="491"/>
    <x v="1084"/>
    <x v="110"/>
    <n v="6"/>
    <x v="32"/>
    <x v="49"/>
  </r>
  <r>
    <n v="4005"/>
    <n v="6704382"/>
    <x v="0"/>
    <s v="W"/>
    <s v="5324 Magdelena Dr"/>
    <x v="17"/>
    <n v="4"/>
    <n v="3"/>
    <n v="0"/>
    <n v="2"/>
    <n v="1"/>
    <n v="1999"/>
    <n v="0.22600000000000001"/>
    <n v="3026"/>
    <n v="323.86"/>
    <n v="980000"/>
    <n v="356.91"/>
    <n v="1080000"/>
    <n v="33.050000000000011"/>
    <n v="0.10205026863459522"/>
    <x v="20"/>
    <x v="2799"/>
    <x v="110"/>
    <n v="3"/>
    <x v="3"/>
    <x v="14"/>
  </r>
  <r>
    <n v="4006"/>
    <n v="4642476"/>
    <x v="0"/>
    <s v="10N"/>
    <s v="6220 Blarwood Dr"/>
    <x v="31"/>
    <n v="4"/>
    <n v="2"/>
    <n v="0"/>
    <n v="2"/>
    <n v="1"/>
    <n v="1972"/>
    <n v="0.25"/>
    <n v="1340"/>
    <n v="328.36"/>
    <n v="440000"/>
    <n v="328.36"/>
    <n v="440000"/>
    <n v="0"/>
    <n v="0"/>
    <x v="1"/>
    <x v="1"/>
    <x v="110"/>
    <n v="0"/>
    <x v="1"/>
    <x v="1"/>
  </r>
  <r>
    <n v="4007"/>
    <n v="2511845"/>
    <x v="0"/>
    <s v="W"/>
    <s v="6800 Silvermine Dr"/>
    <x v="30"/>
    <n v="3"/>
    <n v="2"/>
    <n v="0"/>
    <n v="2"/>
    <n v="2"/>
    <n v="1999"/>
    <n v="0.35499999999999998"/>
    <n v="1584"/>
    <n v="331.44"/>
    <n v="525000"/>
    <n v="369.32"/>
    <n v="585000"/>
    <n v="37.879999999999995"/>
    <n v="0.11428916244267438"/>
    <x v="74"/>
    <x v="870"/>
    <x v="110"/>
    <n v="5"/>
    <x v="4"/>
    <x v="30"/>
  </r>
  <r>
    <n v="4008"/>
    <n v="8235436"/>
    <x v="0"/>
    <s v="LS"/>
    <s v="613 Golden Bear Dr"/>
    <x v="11"/>
    <n v="4"/>
    <n v="3"/>
    <n v="0"/>
    <n v="3"/>
    <n v="1"/>
    <n v="2019"/>
    <n v="0.35099999999999998"/>
    <n v="3345"/>
    <n v="343.8"/>
    <n v="1150000"/>
    <n v="345.29"/>
    <n v="1155000"/>
    <n v="1.4900000000000091"/>
    <n v="4.333915066899386E-3"/>
    <x v="15"/>
    <x v="2800"/>
    <x v="110"/>
    <n v="0"/>
    <x v="1"/>
    <x v="12"/>
  </r>
  <r>
    <n v="4009"/>
    <n v="7045184"/>
    <x v="0"/>
    <s v="LS"/>
    <s v="110 Bisset Ct"/>
    <x v="11"/>
    <n v="5"/>
    <n v="5"/>
    <n v="0"/>
    <n v="3"/>
    <n v="2"/>
    <n v="2012"/>
    <n v="0.26200000000000001"/>
    <n v="4324"/>
    <n v="358.46"/>
    <n v="1550000"/>
    <n v="352.68"/>
    <n v="1525000"/>
    <n v="-5.7799999999999727"/>
    <n v="-1.6124532723316334E-2"/>
    <x v="82"/>
    <x v="2801"/>
    <x v="110"/>
    <n v="11"/>
    <x v="7"/>
    <x v="33"/>
  </r>
  <r>
    <n v="4010"/>
    <n v="9212336"/>
    <x v="0"/>
    <s v="10S"/>
    <s v="3208 Evanston Ln"/>
    <x v="31"/>
    <n v="3"/>
    <n v="2"/>
    <n v="0"/>
    <n v="2"/>
    <n v="1"/>
    <n v="1980"/>
    <n v="0.17199999999999999"/>
    <n v="1273"/>
    <n v="373.13"/>
    <n v="475000"/>
    <n v="457.97"/>
    <n v="583000"/>
    <n v="84.840000000000032"/>
    <n v="0.22737383753651552"/>
    <x v="1020"/>
    <x v="2802"/>
    <x v="110"/>
    <n v="3"/>
    <x v="3"/>
    <x v="63"/>
  </r>
  <r>
    <n v="4011"/>
    <n v="2669312"/>
    <x v="0"/>
    <n v="5"/>
    <s v="2604 Diaz St"/>
    <x v="24"/>
    <n v="3"/>
    <n v="2"/>
    <n v="0"/>
    <n v="0"/>
    <n v="1"/>
    <n v="1933"/>
    <n v="0.10299999999999999"/>
    <n v="1464"/>
    <n v="375.68"/>
    <n v="550000"/>
    <n v="447.4"/>
    <n v="655000"/>
    <n v="71.71999999999997"/>
    <n v="0.19090715502555358"/>
    <x v="562"/>
    <x v="2779"/>
    <x v="110"/>
    <n v="4"/>
    <x v="4"/>
    <x v="67"/>
  </r>
  <r>
    <n v="4012"/>
    <n v="2529242"/>
    <x v="0"/>
    <n v="3"/>
    <s v="1507 Ridgehaven"/>
    <x v="20"/>
    <n v="4"/>
    <n v="2"/>
    <n v="0"/>
    <n v="1"/>
    <n v="1"/>
    <n v="1955"/>
    <n v="0.17499999999999999"/>
    <n v="1485"/>
    <n v="387.21"/>
    <n v="575000"/>
    <n v="475.42"/>
    <n v="706000"/>
    <n v="88.210000000000036"/>
    <n v="0.22780919914258424"/>
    <x v="510"/>
    <x v="2803"/>
    <x v="110"/>
    <n v="0"/>
    <x v="1"/>
    <x v="58"/>
  </r>
  <r>
    <n v="4013"/>
    <n v="6231723"/>
    <x v="0"/>
    <n v="3"/>
    <s v="1916 Littlefield St"/>
    <x v="20"/>
    <n v="3"/>
    <n v="2"/>
    <n v="1"/>
    <n v="2"/>
    <n v="2"/>
    <n v="2008"/>
    <n v="7.8E-2"/>
    <n v="2194"/>
    <n v="414.31"/>
    <n v="909000"/>
    <n v="478.58"/>
    <n v="1050000"/>
    <n v="64.269999999999982"/>
    <n v="0.15512538920132263"/>
    <x v="685"/>
    <x v="2804"/>
    <x v="110"/>
    <n v="4"/>
    <x v="4"/>
    <x v="70"/>
  </r>
  <r>
    <n v="4014"/>
    <n v="4457533"/>
    <x v="0"/>
    <s v="1A"/>
    <s v="8709 Camelia Ln"/>
    <x v="14"/>
    <n v="4"/>
    <n v="2"/>
    <n v="0"/>
    <n v="2"/>
    <n v="1"/>
    <n v="1966"/>
    <n v="0.316"/>
    <n v="1580"/>
    <n v="421.46"/>
    <n v="665900"/>
    <n v="433.54"/>
    <n v="685000"/>
    <n v="12.080000000000041"/>
    <n v="2.8662269254496373E-2"/>
    <x v="514"/>
    <x v="2805"/>
    <x v="110"/>
    <n v="6"/>
    <x v="16"/>
    <x v="10"/>
  </r>
  <r>
    <n v="4015"/>
    <n v="7351586"/>
    <x v="0"/>
    <s v="10N"/>
    <s v="409 Clover Ct"/>
    <x v="31"/>
    <n v="3"/>
    <n v="1"/>
    <n v="0"/>
    <n v="0"/>
    <n v="1"/>
    <n v="1958"/>
    <n v="0.223"/>
    <n v="888"/>
    <n v="426.69"/>
    <n v="378900"/>
    <n v="490.99"/>
    <n v="436000"/>
    <n v="64.300000000000011"/>
    <n v="0.15069488387353819"/>
    <x v="642"/>
    <x v="2806"/>
    <x v="110"/>
    <n v="6"/>
    <x v="32"/>
    <x v="3"/>
  </r>
  <r>
    <n v="4016"/>
    <n v="2632236"/>
    <x v="0"/>
    <n v="3"/>
    <s v="4109 Lullwood Rd"/>
    <x v="38"/>
    <n v="3"/>
    <n v="2"/>
    <n v="0"/>
    <n v="1"/>
    <n v="1"/>
    <n v="1950"/>
    <n v="0.26"/>
    <n v="1666"/>
    <n v="429.17"/>
    <n v="715000"/>
    <n v="480.19"/>
    <n v="800000"/>
    <n v="51.019999999999982"/>
    <n v="0.11888063005335876"/>
    <x v="109"/>
    <x v="2807"/>
    <x v="110"/>
    <n v="4"/>
    <x v="4"/>
    <x v="22"/>
  </r>
  <r>
    <n v="4017"/>
    <n v="5098227"/>
    <x v="0"/>
    <s v="1A"/>
    <s v="5803 Trailridge Dr"/>
    <x v="34"/>
    <n v="3"/>
    <n v="2"/>
    <n v="0"/>
    <n v="2"/>
    <n v="1"/>
    <n v="1965"/>
    <n v="0.17899999999999999"/>
    <n v="1868"/>
    <n v="455.03"/>
    <n v="850000"/>
    <n v="546.04"/>
    <n v="1020000"/>
    <n v="91.009999999999991"/>
    <n v="0.20000879062918928"/>
    <x v="1013"/>
    <x v="665"/>
    <x v="110"/>
    <n v="4"/>
    <x v="3"/>
    <x v="59"/>
  </r>
  <r>
    <n v="4018"/>
    <n v="7818912"/>
    <x v="0"/>
    <s v="W"/>
    <s v="1404 Club Ridge Cv"/>
    <x v="17"/>
    <n v="4"/>
    <n v="4"/>
    <n v="1"/>
    <n v="2"/>
    <n v="2"/>
    <n v="1997"/>
    <n v="0.33"/>
    <n v="3818"/>
    <n v="458.09"/>
    <n v="1749000"/>
    <n v="445.26"/>
    <n v="1700000"/>
    <n v="-12.829999999999984"/>
    <n v="-2.8007596760461884E-2"/>
    <x v="131"/>
    <x v="2808"/>
    <x v="110"/>
    <n v="5"/>
    <x v="16"/>
    <x v="18"/>
  </r>
  <r>
    <n v="4019"/>
    <n v="1298931"/>
    <x v="0"/>
    <n v="6"/>
    <s v="2811 Del Curto Rd #F"/>
    <x v="26"/>
    <n v="3"/>
    <n v="3"/>
    <n v="0"/>
    <n v="2"/>
    <n v="2"/>
    <n v="2014"/>
    <n v="0.158"/>
    <n v="2527"/>
    <n v="474.87"/>
    <n v="1200000"/>
    <n v="514.44000000000005"/>
    <n v="1300000"/>
    <n v="39.57000000000005"/>
    <n v="8.3328068734601149E-2"/>
    <x v="20"/>
    <x v="1171"/>
    <x v="110"/>
    <n v="10"/>
    <x v="21"/>
    <x v="14"/>
  </r>
  <r>
    <n v="4020"/>
    <n v="7294575"/>
    <x v="0"/>
    <n v="3"/>
    <s v="3214 Lafayette Ave"/>
    <x v="38"/>
    <n v="3"/>
    <n v="1"/>
    <n v="1"/>
    <n v="2"/>
    <n v="1"/>
    <n v="1941"/>
    <n v="0.16300000000000001"/>
    <n v="1386"/>
    <n v="497.84"/>
    <n v="690000"/>
    <n v="624.1"/>
    <n v="865000"/>
    <n v="126.26000000000005"/>
    <n v="0.25361561947613703"/>
    <x v="604"/>
    <x v="2809"/>
    <x v="110"/>
    <n v="6"/>
    <x v="32"/>
    <x v="75"/>
  </r>
  <r>
    <n v="4021"/>
    <n v="2802996"/>
    <x v="0"/>
    <s v="UT"/>
    <s v="910 E 37th St"/>
    <x v="32"/>
    <n v="2"/>
    <n v="1"/>
    <n v="0"/>
    <n v="0"/>
    <n v="1"/>
    <n v="1951"/>
    <n v="0.17100000000000001"/>
    <n v="1328"/>
    <n v="518.83000000000004"/>
    <n v="689000"/>
    <n v="586.6"/>
    <n v="779000"/>
    <n v="67.769999999999982"/>
    <n v="0.13062081992174696"/>
    <x v="152"/>
    <x v="2810"/>
    <x v="110"/>
    <n v="5"/>
    <x v="16"/>
    <x v="25"/>
  </r>
  <r>
    <n v="4022"/>
    <n v="3528527"/>
    <x v="0"/>
    <n v="5"/>
    <s v="2202 E 12th St #1"/>
    <x v="24"/>
    <n v="3"/>
    <n v="2"/>
    <n v="1"/>
    <n v="0"/>
    <n v="3"/>
    <n v="2021"/>
    <n v="0.14899999999999999"/>
    <n v="1704"/>
    <n v="525.76"/>
    <n v="895900"/>
    <n v="557.51"/>
    <n v="950000"/>
    <n v="31.75"/>
    <n v="6.0388770541692026E-2"/>
    <x v="1075"/>
    <x v="2811"/>
    <x v="110"/>
    <n v="10"/>
    <x v="28"/>
    <x v="3"/>
  </r>
  <r>
    <n v="4023"/>
    <n v="6255492"/>
    <x v="0"/>
    <n v="5"/>
    <s v="84 Waller St"/>
    <x v="24"/>
    <n v="3"/>
    <n v="2"/>
    <n v="0"/>
    <n v="0"/>
    <n v="1"/>
    <n v="1930"/>
    <n v="0.10100000000000001"/>
    <n v="1246"/>
    <n v="561.79999999999995"/>
    <n v="700000"/>
    <n v="658.11"/>
    <n v="820000"/>
    <n v="96.310000000000059"/>
    <n v="0.17143111427554303"/>
    <x v="548"/>
    <x v="2090"/>
    <x v="110"/>
    <n v="3"/>
    <x v="3"/>
    <x v="65"/>
  </r>
  <r>
    <n v="4024"/>
    <n v="5629347"/>
    <x v="0"/>
    <n v="6"/>
    <s v="1615 S 2nd St #4"/>
    <x v="26"/>
    <n v="3"/>
    <n v="2"/>
    <n v="1"/>
    <n v="0"/>
    <n v="2"/>
    <n v="2018"/>
    <n v="5.0999999999999997E-2"/>
    <n v="1640"/>
    <n v="594.51"/>
    <n v="975000"/>
    <n v="609.76"/>
    <n v="1000000"/>
    <n v="15.25"/>
    <n v="2.5651376764057796E-2"/>
    <x v="50"/>
    <x v="2270"/>
    <x v="110"/>
    <n v="11"/>
    <x v="28"/>
    <x v="19"/>
  </r>
  <r>
    <n v="4025"/>
    <n v="6810293"/>
    <x v="0"/>
    <s v="1B"/>
    <s v="701 Highland Ave"/>
    <x v="37"/>
    <n v="4"/>
    <n v="3"/>
    <n v="1"/>
    <n v="0"/>
    <n v="3"/>
    <n v="1940"/>
    <n v="0.10299999999999999"/>
    <n v="3056"/>
    <n v="620.09"/>
    <n v="1895000"/>
    <n v="626.64"/>
    <n v="1915000"/>
    <n v="6.5499999999999545"/>
    <n v="1.0562982792820324E-2"/>
    <x v="64"/>
    <x v="2812"/>
    <x v="110"/>
    <n v="89"/>
    <x v="96"/>
    <x v="10"/>
  </r>
  <r>
    <n v="4026"/>
    <n v="7598917"/>
    <x v="0"/>
    <n v="7"/>
    <s v="1912 Frazier Ave"/>
    <x v="26"/>
    <n v="3"/>
    <n v="2"/>
    <n v="1"/>
    <n v="0"/>
    <n v="2"/>
    <n v="2000"/>
    <n v="0.159"/>
    <n v="1634"/>
    <n v="672.58"/>
    <n v="1099000"/>
    <n v="742.96"/>
    <n v="1214000"/>
    <n v="70.38"/>
    <n v="0.10464182699455825"/>
    <x v="582"/>
    <x v="2813"/>
    <x v="110"/>
    <n v="5"/>
    <x v="4"/>
    <x v="49"/>
  </r>
  <r>
    <n v="4027"/>
    <n v="1613764"/>
    <x v="0"/>
    <n v="6"/>
    <s v="3100 Birdwood Cir"/>
    <x v="26"/>
    <n v="3"/>
    <n v="1"/>
    <n v="0"/>
    <n v="0"/>
    <n v="1"/>
    <n v="1962"/>
    <n v="0.17399999999999999"/>
    <n v="936"/>
    <n v="693.38"/>
    <n v="649000"/>
    <n v="785.26"/>
    <n v="735000"/>
    <n v="91.88"/>
    <n v="0.13251031180593614"/>
    <x v="160"/>
    <x v="2814"/>
    <x v="110"/>
    <n v="5"/>
    <x v="16"/>
    <x v="22"/>
  </r>
  <r>
    <n v="4028"/>
    <n v="4177896"/>
    <x v="0"/>
    <n v="6"/>
    <s v="2005 Alameda Dr"/>
    <x v="26"/>
    <n v="2"/>
    <n v="1"/>
    <n v="0"/>
    <n v="0"/>
    <n v="1"/>
    <n v="1949"/>
    <n v="0.14199999999999999"/>
    <n v="984"/>
    <n v="736.79"/>
    <n v="725000"/>
    <n v="792.68"/>
    <n v="780000"/>
    <n v="55.889999999999986"/>
    <n v="7.5856078394114998E-2"/>
    <x v="75"/>
    <x v="2815"/>
    <x v="110"/>
    <n v="5"/>
    <x v="16"/>
    <x v="3"/>
  </r>
  <r>
    <n v="4029"/>
    <n v="8527484"/>
    <x v="0"/>
    <n v="6"/>
    <s v="1708 Travis Heights Blvd"/>
    <x v="26"/>
    <n v="3"/>
    <n v="2"/>
    <n v="0"/>
    <n v="2"/>
    <n v="1"/>
    <n v="1936"/>
    <n v="0.158"/>
    <n v="1724"/>
    <n v="870.07"/>
    <n v="1500000"/>
    <n v="957.08"/>
    <n v="1650000"/>
    <n v="87.009999999999991"/>
    <n v="0.1000034479984369"/>
    <x v="411"/>
    <x v="1001"/>
    <x v="110"/>
    <n v="3"/>
    <x v="3"/>
    <x v="60"/>
  </r>
  <r>
    <n v="4030"/>
    <n v="5698307"/>
    <x v="0"/>
    <s v="3E"/>
    <s v="14900 Chamberlain Ct"/>
    <x v="1"/>
    <n v="4"/>
    <n v="3"/>
    <n v="0"/>
    <n v="2"/>
    <n v="2"/>
    <n v="2004"/>
    <n v="0.16900000000000001"/>
    <n v="2168"/>
    <n v="126.85"/>
    <n v="275000"/>
    <n v="148.29"/>
    <n v="321500"/>
    <n v="21.439999999999998"/>
    <n v="0.16901852581789514"/>
    <x v="1076"/>
    <x v="2816"/>
    <x v="111"/>
    <n v="4"/>
    <x v="4"/>
    <x v="7"/>
  </r>
  <r>
    <n v="4031"/>
    <n v="3935915"/>
    <x v="0"/>
    <s v="SC"/>
    <s v="11401 River Plantation Dr"/>
    <x v="35"/>
    <n v="5"/>
    <n v="3"/>
    <n v="0"/>
    <n v="3"/>
    <n v="2"/>
    <n v="2016"/>
    <n v="0.189"/>
    <n v="2612"/>
    <n v="160.80000000000001"/>
    <n v="420000"/>
    <n v="181.47"/>
    <n v="474000"/>
    <n v="20.669999999999987"/>
    <n v="0.1285447761194029"/>
    <x v="646"/>
    <x v="1191"/>
    <x v="111"/>
    <n v="10"/>
    <x v="28"/>
    <x v="3"/>
  </r>
  <r>
    <n v="4032"/>
    <n v="6003333"/>
    <x v="0"/>
    <s v="SC"/>
    <s v="5813 Kleberg Trl"/>
    <x v="35"/>
    <n v="3"/>
    <n v="2"/>
    <n v="1"/>
    <n v="2"/>
    <n v="2"/>
    <n v="2013"/>
    <n v="0.17100000000000001"/>
    <n v="2121"/>
    <n v="161.81"/>
    <n v="343200"/>
    <n v="165.02"/>
    <n v="350000"/>
    <n v="3.210000000000008"/>
    <n v="1.98380817007602E-2"/>
    <x v="1077"/>
    <x v="2817"/>
    <x v="111"/>
    <n v="21"/>
    <x v="0"/>
    <x v="12"/>
  </r>
  <r>
    <n v="4033"/>
    <n v="7663795"/>
    <x v="0"/>
    <s v="5E"/>
    <s v="3313 Tilmon Ln"/>
    <x v="4"/>
    <n v="3"/>
    <n v="2"/>
    <n v="1"/>
    <n v="2"/>
    <n v="2"/>
    <n v="2018"/>
    <n v="0.105"/>
    <n v="1795"/>
    <n v="181.06"/>
    <n v="325000"/>
    <n v="228.41"/>
    <n v="410000"/>
    <n v="47.349999999999994"/>
    <n v="0.26151551971722076"/>
    <x v="109"/>
    <x v="2603"/>
    <x v="111"/>
    <n v="2"/>
    <x v="6"/>
    <x v="22"/>
  </r>
  <r>
    <n v="4034"/>
    <n v="4220117"/>
    <x v="0"/>
    <s v="HD"/>
    <s v="1132 Grassy Field Rd"/>
    <x v="7"/>
    <n v="4"/>
    <n v="3"/>
    <n v="2"/>
    <n v="3"/>
    <n v="1.5"/>
    <n v="2018"/>
    <n v="0.311"/>
    <n v="4060"/>
    <n v="189.66"/>
    <n v="770000"/>
    <n v="229.06"/>
    <n v="930000"/>
    <n v="39.400000000000006"/>
    <n v="0.20774016661394076"/>
    <x v="495"/>
    <x v="2818"/>
    <x v="111"/>
    <n v="4"/>
    <x v="4"/>
    <x v="64"/>
  </r>
  <r>
    <n v="4035"/>
    <n v="4304802"/>
    <x v="0"/>
    <s v="RN"/>
    <s v="2822 Grimes Ranch Rd"/>
    <x v="29"/>
    <n v="4"/>
    <n v="2"/>
    <n v="1"/>
    <n v="3"/>
    <n v="2"/>
    <n v="2000"/>
    <n v="0.191"/>
    <n v="3065"/>
    <n v="201.47"/>
    <n v="617500"/>
    <n v="228.38"/>
    <n v="700000"/>
    <n v="26.909999999999997"/>
    <n v="0.13356827319203851"/>
    <x v="874"/>
    <x v="2819"/>
    <x v="111"/>
    <n v="11"/>
    <x v="7"/>
    <x v="22"/>
  </r>
  <r>
    <n v="4036"/>
    <n v="6683454"/>
    <x v="0"/>
    <n v="11"/>
    <s v="7108 Sienna Rouge Path"/>
    <x v="8"/>
    <n v="4"/>
    <n v="2"/>
    <n v="1"/>
    <n v="2"/>
    <n v="2"/>
    <n v="2017"/>
    <n v="0.15"/>
    <n v="2289"/>
    <n v="205.29"/>
    <n v="469900"/>
    <n v="231.54"/>
    <n v="530000"/>
    <n v="26.25"/>
    <n v="0.12786789419845099"/>
    <x v="559"/>
    <x v="2820"/>
    <x v="111"/>
    <n v="6"/>
    <x v="32"/>
    <x v="30"/>
  </r>
  <r>
    <n v="4037"/>
    <n v="1719537"/>
    <x v="0"/>
    <s v="HD"/>
    <s v="210 Maeves Way"/>
    <x v="7"/>
    <n v="4"/>
    <n v="3"/>
    <n v="0"/>
    <n v="2"/>
    <n v="2"/>
    <n v="2007"/>
    <n v="0.218"/>
    <n v="2750"/>
    <n v="206.91"/>
    <n v="569000"/>
    <n v="236.36"/>
    <n v="650000"/>
    <n v="29.450000000000017"/>
    <n v="0.14233241505968788"/>
    <x v="316"/>
    <x v="2821"/>
    <x v="111"/>
    <n v="5"/>
    <x v="16"/>
    <x v="5"/>
  </r>
  <r>
    <n v="4038"/>
    <n v="7279298"/>
    <x v="0"/>
    <s v="RRW"/>
    <s v="8172 Racine Trl"/>
    <x v="27"/>
    <n v="4"/>
    <n v="2"/>
    <n v="1"/>
    <n v="2"/>
    <n v="1"/>
    <n v="1989"/>
    <n v="0.17199999999999999"/>
    <n v="2396"/>
    <n v="208.68"/>
    <n v="500000"/>
    <n v="262.52"/>
    <n v="629000"/>
    <n v="53.839999999999975"/>
    <n v="0.25800268353459832"/>
    <x v="785"/>
    <x v="2822"/>
    <x v="111"/>
    <n v="4"/>
    <x v="4"/>
    <x v="58"/>
  </r>
  <r>
    <n v="4039"/>
    <n v="3078994"/>
    <x v="0"/>
    <s v="10S"/>
    <s v="2605 Grennock Dr"/>
    <x v="31"/>
    <n v="3"/>
    <n v="2"/>
    <n v="0"/>
    <n v="1"/>
    <n v="1"/>
    <n v="1976"/>
    <n v="0.161"/>
    <n v="1393"/>
    <n v="215.36"/>
    <n v="300000"/>
    <n v="327.75"/>
    <n v="456550"/>
    <n v="112.38999999999999"/>
    <n v="0.52187035661218417"/>
    <x v="1078"/>
    <x v="2823"/>
    <x v="111"/>
    <n v="5"/>
    <x v="16"/>
    <x v="16"/>
  </r>
  <r>
    <n v="4040"/>
    <n v="1159713"/>
    <x v="0"/>
    <s v="SWE"/>
    <s v="12404 Alcanza Dr"/>
    <x v="13"/>
    <n v="6"/>
    <n v="3"/>
    <n v="1"/>
    <n v="3"/>
    <n v="2"/>
    <n v="2006"/>
    <n v="0.30299999999999999"/>
    <n v="4115"/>
    <n v="218.69"/>
    <n v="899900"/>
    <n v="218.71"/>
    <n v="900000"/>
    <n v="2.0000000000010232E-2"/>
    <n v="9.1453655859939783E-5"/>
    <x v="107"/>
    <x v="2824"/>
    <x v="111"/>
    <n v="9"/>
    <x v="21"/>
    <x v="1"/>
  </r>
  <r>
    <n v="4041"/>
    <n v="8090909"/>
    <x v="0"/>
    <s v="RN"/>
    <s v="8112 Tahoe Parke Cir"/>
    <x v="2"/>
    <n v="3"/>
    <n v="2"/>
    <n v="0"/>
    <n v="2"/>
    <n v="1"/>
    <n v="1999"/>
    <n v="0.22800000000000001"/>
    <n v="2476"/>
    <n v="222.13"/>
    <n v="550000"/>
    <n v="270.60000000000002"/>
    <n v="670000"/>
    <n v="48.470000000000027"/>
    <n v="0.21820555530545188"/>
    <x v="548"/>
    <x v="1648"/>
    <x v="111"/>
    <n v="5"/>
    <x v="16"/>
    <x v="65"/>
  </r>
  <r>
    <n v="4042"/>
    <n v="4745409"/>
    <x v="0"/>
    <s v="LS"/>
    <s v="18008 Crofton Cv"/>
    <x v="11"/>
    <n v="4"/>
    <n v="3"/>
    <n v="1"/>
    <n v="3"/>
    <n v="1"/>
    <n v="2020"/>
    <n v="0"/>
    <n v="3118"/>
    <n v="222.87"/>
    <n v="694900"/>
    <n v="227.13"/>
    <n v="708190"/>
    <n v="4.2599999999999909"/>
    <n v="1.9114281868353709E-2"/>
    <x v="1079"/>
    <x v="2825"/>
    <x v="111"/>
    <n v="55"/>
    <x v="122"/>
    <x v="8"/>
  </r>
  <r>
    <n v="4043"/>
    <n v="5796965"/>
    <x v="0"/>
    <s v="NW"/>
    <s v="10305 Ember Glen Dr"/>
    <x v="2"/>
    <n v="5"/>
    <n v="3"/>
    <n v="1"/>
    <n v="2"/>
    <n v="2"/>
    <n v="1995"/>
    <n v="0.156"/>
    <n v="3140"/>
    <n v="222.93"/>
    <n v="700000"/>
    <n v="288.54000000000002"/>
    <n v="906000"/>
    <n v="65.610000000000014"/>
    <n v="0.29430763019781997"/>
    <x v="601"/>
    <x v="2826"/>
    <x v="111"/>
    <n v="5"/>
    <x v="16"/>
    <x v="57"/>
  </r>
  <r>
    <n v="4044"/>
    <n v="8573772"/>
    <x v="0"/>
    <s v="SWE"/>
    <s v="11408 Johnny Weismuller Ln"/>
    <x v="9"/>
    <n v="3"/>
    <n v="2"/>
    <n v="1"/>
    <n v="2"/>
    <n v="2"/>
    <n v="2007"/>
    <n v="9.6000000000000002E-2"/>
    <n v="1707"/>
    <n v="234.33"/>
    <n v="400000"/>
    <n v="234.33"/>
    <n v="400000"/>
    <n v="0"/>
    <n v="0"/>
    <x v="1"/>
    <x v="1"/>
    <x v="111"/>
    <n v="11"/>
    <x v="21"/>
    <x v="1"/>
  </r>
  <r>
    <n v="4045"/>
    <n v="8413449"/>
    <x v="0"/>
    <s v="RRW"/>
    <s v="8902 Perch Cv"/>
    <x v="27"/>
    <n v="4"/>
    <n v="2"/>
    <n v="1"/>
    <n v="2"/>
    <n v="2"/>
    <n v="1992"/>
    <n v="0.19800000000000001"/>
    <n v="2256"/>
    <n v="234.49"/>
    <n v="529000"/>
    <n v="288.12"/>
    <n v="650000"/>
    <n v="53.629999999999995"/>
    <n v="0.22870911339502747"/>
    <x v="463"/>
    <x v="2827"/>
    <x v="111"/>
    <n v="4"/>
    <x v="4"/>
    <x v="65"/>
  </r>
  <r>
    <n v="4046"/>
    <n v="8424401"/>
    <x v="0"/>
    <s v="1N"/>
    <s v="6409 Spicewood Springs Rd"/>
    <x v="14"/>
    <n v="5"/>
    <n v="3"/>
    <n v="1"/>
    <n v="0"/>
    <n v="2"/>
    <n v="1976"/>
    <n v="0.96"/>
    <n v="3359"/>
    <n v="238.16"/>
    <n v="799990"/>
    <n v="238.16"/>
    <n v="799990"/>
    <n v="0"/>
    <n v="0"/>
    <x v="1"/>
    <x v="1"/>
    <x v="111"/>
    <n v="3"/>
    <x v="3"/>
    <x v="1"/>
  </r>
  <r>
    <n v="4047"/>
    <n v="3461797"/>
    <x v="0"/>
    <s v="CLS"/>
    <s v="14017 Genesee Trl"/>
    <x v="27"/>
    <n v="3"/>
    <n v="2"/>
    <n v="1"/>
    <n v="2"/>
    <n v="1"/>
    <n v="2014"/>
    <n v="0.16500000000000001"/>
    <n v="2903"/>
    <n v="240.79"/>
    <n v="699000"/>
    <n v="293.14999999999998"/>
    <n v="851000"/>
    <n v="52.359999999999985"/>
    <n v="0.21745089081772492"/>
    <x v="787"/>
    <x v="2828"/>
    <x v="111"/>
    <n v="5"/>
    <x v="4"/>
    <x v="60"/>
  </r>
  <r>
    <n v="4048"/>
    <n v="1514355"/>
    <x v="0"/>
    <s v="1N"/>
    <s v="11708 D K Ranch Rd"/>
    <x v="14"/>
    <n v="4"/>
    <n v="2"/>
    <n v="0"/>
    <n v="2"/>
    <n v="1"/>
    <n v="1980"/>
    <n v="0.28799999999999998"/>
    <n v="2132"/>
    <n v="253.24"/>
    <n v="539900"/>
    <n v="302.52999999999997"/>
    <n v="645000"/>
    <n v="49.289999999999964"/>
    <n v="0.19463749802558822"/>
    <x v="697"/>
    <x v="2829"/>
    <x v="111"/>
    <n v="5"/>
    <x v="16"/>
    <x v="67"/>
  </r>
  <r>
    <n v="4049"/>
    <n v="7697816"/>
    <x v="0"/>
    <s v="SWW"/>
    <s v="5905 Taylorcrest Dr"/>
    <x v="15"/>
    <n v="3"/>
    <n v="2"/>
    <n v="0"/>
    <n v="2"/>
    <n v="1"/>
    <n v="1999"/>
    <n v="0.13800000000000001"/>
    <n v="1902"/>
    <n v="262.88"/>
    <n v="500000"/>
    <n v="341.75"/>
    <n v="650000"/>
    <n v="78.87"/>
    <n v="0.30002282410225201"/>
    <x v="411"/>
    <x v="1870"/>
    <x v="111"/>
    <n v="1"/>
    <x v="5"/>
    <x v="60"/>
  </r>
  <r>
    <n v="4050"/>
    <n v="7102778"/>
    <x v="0"/>
    <s v="SWW"/>
    <s v="5302 Ashcroft Ct"/>
    <x v="15"/>
    <n v="4"/>
    <n v="2"/>
    <n v="1"/>
    <n v="2"/>
    <n v="2"/>
    <n v="1991"/>
    <n v="0.21099999999999999"/>
    <n v="2461"/>
    <n v="267.77999999999997"/>
    <n v="659000"/>
    <n v="304.75"/>
    <n v="750000"/>
    <n v="36.970000000000027"/>
    <n v="0.13806109492867291"/>
    <x v="282"/>
    <x v="2830"/>
    <x v="111"/>
    <n v="3"/>
    <x v="3"/>
    <x v="25"/>
  </r>
  <r>
    <n v="4051"/>
    <n v="9226447"/>
    <x v="0"/>
    <s v="N"/>
    <s v="4006 Palomar Ln"/>
    <x v="6"/>
    <n v="3"/>
    <n v="2"/>
    <n v="0"/>
    <n v="2"/>
    <n v="1"/>
    <n v="1978"/>
    <n v="0.21"/>
    <n v="1948"/>
    <n v="287.47000000000003"/>
    <n v="560000"/>
    <n v="287.47000000000003"/>
    <n v="560000"/>
    <n v="0"/>
    <n v="0"/>
    <x v="1"/>
    <x v="1"/>
    <x v="111"/>
    <n v="0"/>
    <x v="1"/>
    <x v="1"/>
  </r>
  <r>
    <n v="4052"/>
    <n v="7190041"/>
    <x v="0"/>
    <s v="LS"/>
    <s v="6517 Llano Stage Trl"/>
    <x v="11"/>
    <n v="3"/>
    <n v="2"/>
    <n v="0"/>
    <n v="2"/>
    <n v="1"/>
    <n v="2018"/>
    <n v="0.126"/>
    <n v="1992"/>
    <n v="301.2"/>
    <n v="600000"/>
    <n v="331.83"/>
    <n v="661000"/>
    <n v="30.629999999999995"/>
    <n v="0.10169322709163345"/>
    <x v="453"/>
    <x v="2831"/>
    <x v="111"/>
    <n v="4"/>
    <x v="3"/>
    <x v="30"/>
  </r>
  <r>
    <n v="4053"/>
    <n v="1161690"/>
    <x v="0"/>
    <s v="10S"/>
    <s v="7307 LOGANBERRY Dr"/>
    <x v="31"/>
    <n v="3"/>
    <n v="2"/>
    <n v="0"/>
    <n v="2"/>
    <n v="1"/>
    <n v="1976"/>
    <n v="0.17"/>
    <n v="1200"/>
    <n v="304.17"/>
    <n v="365000"/>
    <n v="395.83"/>
    <n v="475000"/>
    <n v="91.659999999999968"/>
    <n v="0.30134464279843498"/>
    <x v="558"/>
    <x v="2832"/>
    <x v="111"/>
    <n v="3"/>
    <x v="3"/>
    <x v="63"/>
  </r>
  <r>
    <n v="4054"/>
    <n v="4917956"/>
    <x v="0"/>
    <s v="1N"/>
    <s v="5811 Avery Island Ave"/>
    <x v="6"/>
    <n v="3"/>
    <n v="2"/>
    <n v="0"/>
    <n v="2"/>
    <n v="1"/>
    <n v="1984"/>
    <n v="0.14299999999999999"/>
    <n v="1167"/>
    <n v="305.87"/>
    <n v="356953"/>
    <n v="368.47"/>
    <n v="430000"/>
    <n v="62.600000000000023"/>
    <n v="0.20466211135449708"/>
    <x v="1080"/>
    <x v="2833"/>
    <x v="111"/>
    <n v="3"/>
    <x v="3"/>
    <x v="23"/>
  </r>
  <r>
    <n v="4055"/>
    <n v="3344869"/>
    <x v="0"/>
    <s v="N"/>
    <s v="2114 Brandywine Ln"/>
    <x v="6"/>
    <n v="3"/>
    <n v="2"/>
    <n v="0"/>
    <n v="2"/>
    <n v="1"/>
    <n v="1976"/>
    <n v="0.21"/>
    <n v="1176"/>
    <n v="311.22000000000003"/>
    <n v="366000"/>
    <n v="311.22000000000003"/>
    <n v="366000"/>
    <n v="0"/>
    <n v="0"/>
    <x v="1"/>
    <x v="1"/>
    <x v="111"/>
    <n v="6"/>
    <x v="32"/>
    <x v="1"/>
  </r>
  <r>
    <n v="4056"/>
    <n v="5788598"/>
    <x v="0"/>
    <s v="W"/>
    <s v="7927 Yellow Thistle Trl #12"/>
    <x v="17"/>
    <n v="3"/>
    <n v="2"/>
    <n v="1"/>
    <n v="2"/>
    <n v="2"/>
    <n v="2020"/>
    <n v="0.1"/>
    <n v="1716"/>
    <n v="316.13"/>
    <n v="542475"/>
    <n v="316.95999999999998"/>
    <n v="543905"/>
    <n v="0.82999999999998408"/>
    <n v="2.6255021668300511E-3"/>
    <x v="1081"/>
    <x v="2834"/>
    <x v="111"/>
    <n v="0"/>
    <x v="1"/>
    <x v="1"/>
  </r>
  <r>
    <n v="4057"/>
    <n v="4562671"/>
    <x v="0"/>
    <s v="10N"/>
    <s v="906 Philco Dr #A &amp; B"/>
    <x v="31"/>
    <n v="5"/>
    <n v="4"/>
    <n v="0"/>
    <n v="0"/>
    <n v="1"/>
    <n v="2012"/>
    <n v="0.22700000000000001"/>
    <n v="2076"/>
    <n v="331.89"/>
    <n v="689000"/>
    <n v="327.55"/>
    <n v="680000"/>
    <n v="-4.339999999999975"/>
    <n v="-1.3076621772273872E-2"/>
    <x v="13"/>
    <x v="118"/>
    <x v="111"/>
    <n v="5"/>
    <x v="16"/>
    <x v="0"/>
  </r>
  <r>
    <n v="4058"/>
    <n v="5447923"/>
    <x v="0"/>
    <s v="10S"/>
    <s v="2509 Broken Oak Dr"/>
    <x v="31"/>
    <n v="3"/>
    <n v="2"/>
    <n v="0"/>
    <n v="2"/>
    <n v="1"/>
    <n v="1979"/>
    <n v="0.17599999999999999"/>
    <n v="1490"/>
    <n v="345.64"/>
    <n v="515000"/>
    <n v="377.18"/>
    <n v="562000"/>
    <n v="31.54000000000002"/>
    <n v="9.1251012614280813E-2"/>
    <x v="335"/>
    <x v="2835"/>
    <x v="111"/>
    <n v="4"/>
    <x v="4"/>
    <x v="7"/>
  </r>
  <r>
    <n v="4059"/>
    <n v="8857901"/>
    <x v="0"/>
    <n v="2"/>
    <s v="107 W Odell St W"/>
    <x v="12"/>
    <n v="4"/>
    <n v="2"/>
    <n v="0"/>
    <n v="0"/>
    <n v="1"/>
    <n v="1955"/>
    <n v="0.17799999999999999"/>
    <n v="1395"/>
    <n v="358.35"/>
    <n v="499900"/>
    <n v="394.27"/>
    <n v="550000"/>
    <n v="35.919999999999959"/>
    <n v="0.1002371982698478"/>
    <x v="307"/>
    <x v="1116"/>
    <x v="111"/>
    <n v="27"/>
    <x v="98"/>
    <x v="15"/>
  </r>
  <r>
    <n v="4060"/>
    <n v="1780321"/>
    <x v="0"/>
    <s v="1N"/>
    <s v="4709 Beaver Creek Dr"/>
    <x v="14"/>
    <n v="3"/>
    <n v="2"/>
    <n v="0"/>
    <n v="2"/>
    <n v="1"/>
    <n v="1973"/>
    <n v="0.16800000000000001"/>
    <n v="1470"/>
    <n v="359.86"/>
    <n v="529000"/>
    <n v="359.86"/>
    <n v="529000"/>
    <n v="0"/>
    <n v="0"/>
    <x v="1"/>
    <x v="1"/>
    <x v="111"/>
    <n v="5"/>
    <x v="16"/>
    <x v="1"/>
  </r>
  <r>
    <n v="4061"/>
    <n v="2415092"/>
    <x v="0"/>
    <s v="RN"/>
    <s v="7605 Lazy River Cv"/>
    <x v="39"/>
    <n v="4"/>
    <n v="4"/>
    <n v="0"/>
    <n v="4"/>
    <n v="2"/>
    <n v="2014"/>
    <n v="0.47899999999999998"/>
    <n v="4251"/>
    <n v="376.38"/>
    <n v="1600000"/>
    <n v="464.83"/>
    <n v="1976000"/>
    <n v="88.449999999999989"/>
    <n v="0.23500185982251975"/>
    <x v="1082"/>
    <x v="2836"/>
    <x v="111"/>
    <n v="5"/>
    <x v="16"/>
    <x v="118"/>
  </r>
  <r>
    <n v="4062"/>
    <n v="7255699"/>
    <x v="0"/>
    <s v="1A"/>
    <s v="7804 Comfort Cv"/>
    <x v="34"/>
    <n v="3"/>
    <n v="3"/>
    <n v="0"/>
    <n v="2"/>
    <n v="2"/>
    <n v="1996"/>
    <n v="9.2999999999999999E-2"/>
    <n v="2069"/>
    <n v="379.41"/>
    <n v="785000"/>
    <n v="409.86"/>
    <n v="848000"/>
    <n v="30.449999999999989"/>
    <n v="8.0256187238080146E-2"/>
    <x v="395"/>
    <x v="2837"/>
    <x v="111"/>
    <n v="3"/>
    <x v="3"/>
    <x v="44"/>
  </r>
  <r>
    <n v="4063"/>
    <n v="8375073"/>
    <x v="0"/>
    <s v="1A"/>
    <s v="8706 Honeysuckle Trl"/>
    <x v="14"/>
    <n v="3"/>
    <n v="2"/>
    <n v="0"/>
    <n v="2"/>
    <n v="1"/>
    <n v="1964"/>
    <n v="0.35"/>
    <n v="1887"/>
    <n v="410.7"/>
    <n v="775000"/>
    <n v="478.54"/>
    <n v="903000"/>
    <n v="67.840000000000032"/>
    <n v="0.16518139761383013"/>
    <x v="1002"/>
    <x v="2838"/>
    <x v="111"/>
    <n v="6"/>
    <x v="16"/>
    <x v="58"/>
  </r>
  <r>
    <n v="4064"/>
    <n v="9780775"/>
    <x v="0"/>
    <n v="9"/>
    <s v="2005 Uphill Ln"/>
    <x v="33"/>
    <n v="2"/>
    <n v="1"/>
    <n v="0"/>
    <n v="0"/>
    <n v="1"/>
    <n v="1960"/>
    <n v="0.2"/>
    <n v="800"/>
    <n v="437.5"/>
    <n v="350000"/>
    <n v="468.75"/>
    <n v="375000"/>
    <n v="31.25"/>
    <n v="7.1428571428571425E-2"/>
    <x v="50"/>
    <x v="165"/>
    <x v="111"/>
    <n v="17"/>
    <x v="75"/>
    <x v="19"/>
  </r>
  <r>
    <n v="4065"/>
    <n v="1918652"/>
    <x v="0"/>
    <n v="5"/>
    <s v="2810 Castro St"/>
    <x v="24"/>
    <n v="3"/>
    <n v="2"/>
    <n v="0"/>
    <n v="0"/>
    <n v="1"/>
    <n v="1998"/>
    <n v="0.13800000000000001"/>
    <n v="1343"/>
    <n v="446.02"/>
    <n v="599000"/>
    <n v="566.64"/>
    <n v="761000"/>
    <n v="120.62"/>
    <n v="0.27043630330478458"/>
    <x v="1027"/>
    <x v="2839"/>
    <x v="111"/>
    <n v="2"/>
    <x v="6"/>
    <x v="64"/>
  </r>
  <r>
    <n v="4066"/>
    <n v="8351986"/>
    <x v="0"/>
    <s v="RN"/>
    <s v="5904 Long Ct"/>
    <x v="39"/>
    <n v="3"/>
    <n v="3"/>
    <n v="1"/>
    <n v="2"/>
    <n v="2"/>
    <n v="1999"/>
    <n v="0.89600000000000002"/>
    <n v="3004"/>
    <n v="449.4"/>
    <n v="1350000"/>
    <n v="466.05"/>
    <n v="1400000"/>
    <n v="16.650000000000034"/>
    <n v="3.7049399198931986E-2"/>
    <x v="114"/>
    <x v="2261"/>
    <x v="111"/>
    <n v="9"/>
    <x v="32"/>
    <x v="15"/>
  </r>
  <r>
    <n v="4067"/>
    <n v="6723307"/>
    <x v="0"/>
    <s v="10N"/>
    <s v="414 Normandy St"/>
    <x v="31"/>
    <n v="3"/>
    <n v="3"/>
    <n v="0"/>
    <n v="0"/>
    <n v="2"/>
    <n v="2020"/>
    <n v="8.3000000000000004E-2"/>
    <n v="1447"/>
    <n v="452.65"/>
    <n v="654990"/>
    <n v="456.11"/>
    <n v="659990"/>
    <n v="3.4600000000000364"/>
    <n v="7.6438749585773479E-3"/>
    <x v="15"/>
    <x v="2840"/>
    <x v="111"/>
    <n v="3"/>
    <x v="215"/>
    <x v="12"/>
  </r>
  <r>
    <n v="4068"/>
    <n v="9080685"/>
    <x v="0"/>
    <n v="5"/>
    <s v="1106 Tillery St #2"/>
    <x v="24"/>
    <n v="2"/>
    <n v="2"/>
    <n v="1"/>
    <n v="1"/>
    <n v="2"/>
    <n v="2017"/>
    <n v="0.16600000000000001"/>
    <n v="1100"/>
    <n v="499.91"/>
    <n v="549900"/>
    <n v="536.36"/>
    <n v="590000"/>
    <n v="36.449999999999989"/>
    <n v="7.2913124362385201E-2"/>
    <x v="2"/>
    <x v="2841"/>
    <x v="111"/>
    <n v="8"/>
    <x v="2"/>
    <x v="2"/>
  </r>
  <r>
    <n v="4069"/>
    <n v="7005214"/>
    <x v="0"/>
    <n v="4"/>
    <s v="5705 Woodrow Ave"/>
    <x v="42"/>
    <n v="3"/>
    <n v="1"/>
    <n v="0"/>
    <n v="0"/>
    <n v="1"/>
    <n v="1948"/>
    <n v="0.14599999999999999"/>
    <n v="1040"/>
    <n v="524.04"/>
    <n v="545000"/>
    <n v="514.41999999999996"/>
    <n v="535000"/>
    <n v="-9.6200000000000045"/>
    <n v="-1.8357377299442802E-2"/>
    <x v="57"/>
    <x v="2842"/>
    <x v="111"/>
    <n v="12"/>
    <x v="10"/>
    <x v="0"/>
  </r>
  <r>
    <n v="4070"/>
    <n v="1242856"/>
    <x v="0"/>
    <s v="3E"/>
    <s v="14905 Arizona Oak Ln"/>
    <x v="1"/>
    <n v="4"/>
    <n v="2"/>
    <n v="1"/>
    <n v="2"/>
    <n v="2"/>
    <n v="2003"/>
    <n v="0.26900000000000002"/>
    <n v="2168"/>
    <n v="131.46"/>
    <n v="285000"/>
    <n v="148.99"/>
    <n v="323000"/>
    <n v="17.53"/>
    <n v="0.13334854708656627"/>
    <x v="14"/>
    <x v="575"/>
    <x v="112"/>
    <n v="5"/>
    <x v="16"/>
    <x v="2"/>
  </r>
  <r>
    <n v="4071"/>
    <n v="9420352"/>
    <x v="0"/>
    <s v="5E"/>
    <s v="3113 Tilmon Ln"/>
    <x v="4"/>
    <n v="3"/>
    <n v="2"/>
    <n v="1"/>
    <n v="2"/>
    <n v="2"/>
    <n v="2018"/>
    <n v="0.1"/>
    <n v="1795"/>
    <n v="161"/>
    <n v="289000"/>
    <n v="189.42"/>
    <n v="340000"/>
    <n v="28.419999999999987"/>
    <n v="0.1765217391304347"/>
    <x v="210"/>
    <x v="1992"/>
    <x v="112"/>
    <n v="4"/>
    <x v="4"/>
    <x v="15"/>
  </r>
  <r>
    <n v="4072"/>
    <n v="7394337"/>
    <x v="0"/>
    <s v="SWE"/>
    <s v="11308 Crest Meadow Ln"/>
    <x v="9"/>
    <n v="3"/>
    <n v="2"/>
    <n v="1"/>
    <n v="2"/>
    <n v="2"/>
    <n v="2003"/>
    <n v="0.183"/>
    <n v="2233"/>
    <n v="174.65"/>
    <n v="389990"/>
    <n v="192.57"/>
    <n v="430000"/>
    <n v="17.919999999999987"/>
    <n v="0.10260521042084161"/>
    <x v="1083"/>
    <x v="2843"/>
    <x v="112"/>
    <n v="3"/>
    <x v="3"/>
    <x v="2"/>
  </r>
  <r>
    <n v="4073"/>
    <n v="6566172"/>
    <x v="0"/>
    <s v="SWE"/>
    <s v="10103 Alcott Cv"/>
    <x v="9"/>
    <n v="4"/>
    <n v="2"/>
    <n v="1"/>
    <n v="0"/>
    <n v="2"/>
    <n v="1984"/>
    <n v="0.222"/>
    <n v="2769"/>
    <n v="175.15"/>
    <n v="485000"/>
    <n v="222.1"/>
    <n v="615000"/>
    <n v="46.949999999999989"/>
    <n v="0.26805595204110755"/>
    <x v="407"/>
    <x v="2844"/>
    <x v="112"/>
    <n v="5"/>
    <x v="16"/>
    <x v="58"/>
  </r>
  <r>
    <n v="4074"/>
    <n v="7783417"/>
    <x v="0"/>
    <s v="NE"/>
    <s v="11304 Long Winter Dr"/>
    <x v="28"/>
    <n v="3"/>
    <n v="2"/>
    <n v="0"/>
    <n v="2"/>
    <n v="1"/>
    <n v="2006"/>
    <n v="0.185"/>
    <n v="2302"/>
    <n v="182.02"/>
    <n v="419000"/>
    <n v="211.12"/>
    <n v="486000"/>
    <n v="29.099999999999994"/>
    <n v="0.15987254147895832"/>
    <x v="222"/>
    <x v="2845"/>
    <x v="112"/>
    <n v="6"/>
    <x v="16"/>
    <x v="44"/>
  </r>
  <r>
    <n v="4075"/>
    <n v="3249477"/>
    <x v="0"/>
    <s v="1N"/>
    <s v="4700 Ganymede Dr"/>
    <x v="6"/>
    <n v="4"/>
    <n v="2"/>
    <n v="0"/>
    <n v="2"/>
    <n v="1"/>
    <n v="1983"/>
    <n v="0.222"/>
    <n v="2562"/>
    <n v="194.77"/>
    <n v="499000"/>
    <n v="231.46"/>
    <n v="593000"/>
    <n v="36.69"/>
    <n v="0.18837603327001076"/>
    <x v="576"/>
    <x v="2846"/>
    <x v="112"/>
    <n v="4"/>
    <x v="4"/>
    <x v="66"/>
  </r>
  <r>
    <n v="4076"/>
    <n v="6476317"/>
    <x v="0"/>
    <s v="NE"/>
    <s v="11809 Reindeer Dr"/>
    <x v="28"/>
    <n v="4"/>
    <n v="2"/>
    <n v="0"/>
    <n v="2"/>
    <n v="1"/>
    <n v="2018"/>
    <n v="0.13800000000000001"/>
    <n v="2000"/>
    <n v="200"/>
    <n v="400000"/>
    <n v="202.5"/>
    <n v="405000"/>
    <n v="2.5"/>
    <n v="1.2500000000000001E-2"/>
    <x v="15"/>
    <x v="634"/>
    <x v="112"/>
    <n v="2"/>
    <x v="6"/>
    <x v="12"/>
  </r>
  <r>
    <n v="4077"/>
    <n v="8390831"/>
    <x v="0"/>
    <s v="RN"/>
    <s v="12805 Little Dipper Path"/>
    <x v="29"/>
    <n v="4"/>
    <n v="3"/>
    <n v="1"/>
    <n v="3"/>
    <n v="2"/>
    <n v="2006"/>
    <n v="0.22900000000000001"/>
    <n v="3791"/>
    <n v="230.81"/>
    <n v="875000"/>
    <n v="262.99"/>
    <n v="997000"/>
    <n v="32.180000000000007"/>
    <n v="0.13942203544040555"/>
    <x v="580"/>
    <x v="2847"/>
    <x v="112"/>
    <n v="5"/>
    <x v="4"/>
    <x v="65"/>
  </r>
  <r>
    <n v="4078"/>
    <n v="8966396"/>
    <x v="0"/>
    <s v="SC"/>
    <s v="6313 Gunflint Dr"/>
    <x v="35"/>
    <n v="3"/>
    <n v="2"/>
    <n v="0"/>
    <n v="2"/>
    <n v="1"/>
    <n v="2020"/>
    <n v="0"/>
    <n v="1500"/>
    <n v="232.25"/>
    <n v="348370"/>
    <n v="232.25"/>
    <n v="348370"/>
    <n v="0"/>
    <n v="0"/>
    <x v="1"/>
    <x v="1"/>
    <x v="112"/>
    <n v="0"/>
    <x v="1"/>
    <x v="1"/>
  </r>
  <r>
    <n v="4079"/>
    <n v="4827447"/>
    <x v="0"/>
    <s v="NW"/>
    <s v="7705 Montaque Dr"/>
    <x v="3"/>
    <n v="3"/>
    <n v="2"/>
    <n v="1"/>
    <n v="2"/>
    <n v="2"/>
    <n v="1992"/>
    <n v="0.13"/>
    <n v="1900"/>
    <n v="236.32"/>
    <n v="449000"/>
    <n v="268.42"/>
    <n v="510000"/>
    <n v="32.100000000000023"/>
    <n v="0.13583276912660808"/>
    <x v="453"/>
    <x v="2848"/>
    <x v="112"/>
    <n v="6"/>
    <x v="16"/>
    <x v="30"/>
  </r>
  <r>
    <n v="4080"/>
    <n v="9687497"/>
    <x v="0"/>
    <s v="NE"/>
    <s v="1318 Deupree Dr"/>
    <x v="10"/>
    <n v="2"/>
    <n v="2"/>
    <n v="0"/>
    <n v="1"/>
    <n v="1"/>
    <n v="1984"/>
    <n v="0.14899999999999999"/>
    <n v="1040"/>
    <n v="240.38"/>
    <n v="250000"/>
    <n v="256.25"/>
    <n v="266500"/>
    <n v="15.870000000000005"/>
    <n v="6.6020467592977805E-2"/>
    <x v="104"/>
    <x v="2849"/>
    <x v="112"/>
    <n v="6"/>
    <x v="32"/>
    <x v="8"/>
  </r>
  <r>
    <n v="4081"/>
    <n v="4766979"/>
    <x v="0"/>
    <s v="NE"/>
    <s v="902 Hollybluff St"/>
    <x v="10"/>
    <n v="4"/>
    <n v="2"/>
    <n v="0"/>
    <n v="2"/>
    <n v="1"/>
    <n v="1966"/>
    <n v="0.30299999999999999"/>
    <n v="1820"/>
    <n v="241.21"/>
    <n v="439000"/>
    <n v="241.21"/>
    <n v="439000"/>
    <n v="0"/>
    <n v="0"/>
    <x v="1"/>
    <x v="1"/>
    <x v="112"/>
    <n v="24"/>
    <x v="8"/>
    <x v="1"/>
  </r>
  <r>
    <n v="4082"/>
    <n v="9881922"/>
    <x v="0"/>
    <s v="SWW"/>
    <s v="6408 Mirarosa Dr"/>
    <x v="13"/>
    <n v="5"/>
    <n v="3"/>
    <n v="1"/>
    <n v="2"/>
    <n v="2"/>
    <n v="2014"/>
    <n v="0.15"/>
    <n v="2929"/>
    <n v="247.52"/>
    <n v="725000"/>
    <n v="298.74"/>
    <n v="875000"/>
    <n v="51.22"/>
    <n v="0.20693277310924368"/>
    <x v="411"/>
    <x v="1421"/>
    <x v="112"/>
    <n v="4"/>
    <x v="4"/>
    <x v="60"/>
  </r>
  <r>
    <n v="4083"/>
    <n v="4498405"/>
    <x v="0"/>
    <s v="10S"/>
    <s v="9357 Bernoulli Dr"/>
    <x v="9"/>
    <n v="4"/>
    <n v="2"/>
    <n v="1"/>
    <n v="2"/>
    <n v="2"/>
    <n v="1996"/>
    <n v="0.112"/>
    <n v="2073"/>
    <n v="250.84"/>
    <n v="520000"/>
    <n v="306.32"/>
    <n v="635000"/>
    <n v="55.47999999999999"/>
    <n v="0.22117684579811828"/>
    <x v="582"/>
    <x v="2850"/>
    <x v="112"/>
    <n v="2"/>
    <x v="6"/>
    <x v="49"/>
  </r>
  <r>
    <n v="4084"/>
    <n v="7765349"/>
    <x v="0"/>
    <s v="LS"/>
    <s v="52 White Magnolia Cir"/>
    <x v="16"/>
    <n v="3"/>
    <n v="2"/>
    <n v="0"/>
    <n v="2"/>
    <n v="1"/>
    <n v="2004"/>
    <n v="0.20100000000000001"/>
    <n v="1856"/>
    <n v="252.69"/>
    <n v="469000"/>
    <n v="323.27999999999997"/>
    <n v="600000"/>
    <n v="70.589999999999975"/>
    <n v="0.27935414935296204"/>
    <x v="510"/>
    <x v="2851"/>
    <x v="112"/>
    <n v="9"/>
    <x v="21"/>
    <x v="58"/>
  </r>
  <r>
    <n v="4085"/>
    <n v="7836272"/>
    <x v="0"/>
    <s v="NW"/>
    <s v="10905 Leafwood Ln"/>
    <x v="18"/>
    <n v="4"/>
    <n v="2"/>
    <n v="0"/>
    <n v="2"/>
    <n v="1"/>
    <n v="1983"/>
    <n v="0.224"/>
    <n v="2275"/>
    <n v="254.51"/>
    <n v="579000"/>
    <n v="320.88"/>
    <n v="730000"/>
    <n v="66.37"/>
    <n v="0.26077560803111866"/>
    <x v="662"/>
    <x v="2852"/>
    <x v="112"/>
    <n v="3"/>
    <x v="3"/>
    <x v="60"/>
  </r>
  <r>
    <n v="4086"/>
    <n v="8972604"/>
    <x v="0"/>
    <s v="RN"/>
    <s v="12012 Mira Vista Way #VH32"/>
    <x v="2"/>
    <n v="3"/>
    <n v="2"/>
    <n v="1"/>
    <n v="2"/>
    <n v="2"/>
    <n v="2013"/>
    <n v="0.23899999999999999"/>
    <n v="2550"/>
    <n v="254.9"/>
    <n v="650000"/>
    <n v="262.75"/>
    <n v="670000"/>
    <n v="7.8499999999999943"/>
    <n v="3.0796390741467217E-2"/>
    <x v="64"/>
    <x v="2607"/>
    <x v="112"/>
    <n v="5"/>
    <x v="4"/>
    <x v="10"/>
  </r>
  <r>
    <n v="4087"/>
    <n v="4201547"/>
    <x v="0"/>
    <s v="NW"/>
    <s v="12007 Grey Fawn Path"/>
    <x v="18"/>
    <n v="3"/>
    <n v="2"/>
    <n v="0"/>
    <n v="2"/>
    <n v="1"/>
    <n v="1977"/>
    <n v="0.154"/>
    <n v="1425"/>
    <n v="263.16000000000003"/>
    <n v="375000"/>
    <n v="315.79000000000002"/>
    <n v="450000"/>
    <n v="52.629999999999995"/>
    <n v="0.19999240006079949"/>
    <x v="116"/>
    <x v="665"/>
    <x v="112"/>
    <n v="2"/>
    <x v="6"/>
    <x v="23"/>
  </r>
  <r>
    <n v="4088"/>
    <n v="4753048"/>
    <x v="0"/>
    <s v="NW"/>
    <s v="13218 Villa Park Dr"/>
    <x v="3"/>
    <n v="3"/>
    <n v="2"/>
    <n v="0"/>
    <n v="2"/>
    <n v="1"/>
    <n v="1977"/>
    <n v="0.318"/>
    <n v="1591"/>
    <n v="267.13"/>
    <n v="425000"/>
    <n v="295.41000000000003"/>
    <n v="470000"/>
    <n v="28.28000000000003"/>
    <n v="0.10586605772470344"/>
    <x v="8"/>
    <x v="153"/>
    <x v="112"/>
    <n v="4"/>
    <x v="4"/>
    <x v="7"/>
  </r>
  <r>
    <n v="4089"/>
    <n v="6994347"/>
    <x v="0"/>
    <s v="SWE"/>
    <s v="3700 Saddlestring Trl"/>
    <x v="13"/>
    <n v="4"/>
    <n v="2"/>
    <n v="0"/>
    <n v="2"/>
    <n v="1"/>
    <n v="1975"/>
    <n v="0.52500000000000002"/>
    <n v="2150"/>
    <n v="273.95"/>
    <n v="589000"/>
    <n v="383.72"/>
    <n v="825000"/>
    <n v="109.77000000000004"/>
    <n v="0.40069355721847066"/>
    <x v="1084"/>
    <x v="2853"/>
    <x v="112"/>
    <n v="5"/>
    <x v="4"/>
    <x v="107"/>
  </r>
  <r>
    <n v="4090"/>
    <n v="7776389"/>
    <x v="0"/>
    <s v="SWW"/>
    <s v="6569 Fair Valley Trl"/>
    <x v="15"/>
    <n v="3"/>
    <n v="2"/>
    <n v="0"/>
    <n v="2"/>
    <n v="1"/>
    <n v="1983"/>
    <n v="0.218"/>
    <n v="1932"/>
    <n v="310.51"/>
    <n v="599900"/>
    <n v="371.28"/>
    <n v="717321"/>
    <n v="60.769999999999982"/>
    <n v="0.19571028308267038"/>
    <x v="1085"/>
    <x v="2854"/>
    <x v="112"/>
    <n v="4"/>
    <x v="3"/>
    <x v="49"/>
  </r>
  <r>
    <n v="4091"/>
    <n v="9807959"/>
    <x v="0"/>
    <s v="RN"/>
    <s v="3600 Rip Ford Dr"/>
    <x v="29"/>
    <n v="3"/>
    <n v="2"/>
    <n v="0"/>
    <n v="2"/>
    <n v="1"/>
    <n v="1993"/>
    <n v="0.153"/>
    <n v="2029"/>
    <n v="319.86"/>
    <n v="649000"/>
    <n v="396.75"/>
    <n v="805000"/>
    <n v="76.889999999999986"/>
    <n v="0.24038641905833796"/>
    <x v="1086"/>
    <x v="2855"/>
    <x v="112"/>
    <n v="6"/>
    <x v="32"/>
    <x v="16"/>
  </r>
  <r>
    <n v="4092"/>
    <n v="5232274"/>
    <x v="0"/>
    <s v="10S"/>
    <s v="3810 Arrow Dr"/>
    <x v="15"/>
    <n v="2"/>
    <n v="2"/>
    <n v="0"/>
    <n v="2"/>
    <n v="1"/>
    <n v="1984"/>
    <n v="0.14199999999999999"/>
    <n v="1192"/>
    <n v="348.15"/>
    <n v="415000"/>
    <n v="380.35"/>
    <n v="453378"/>
    <n v="32.200000000000045"/>
    <n v="9.2488869740054713E-2"/>
    <x v="1087"/>
    <x v="2856"/>
    <x v="112"/>
    <n v="7"/>
    <x v="4"/>
    <x v="2"/>
  </r>
  <r>
    <n v="4093"/>
    <n v="4619320"/>
    <x v="0"/>
    <s v="8W"/>
    <s v="6408 Indian Canyon Dr"/>
    <x v="23"/>
    <n v="4"/>
    <n v="2"/>
    <n v="1"/>
    <n v="2"/>
    <n v="2"/>
    <n v="1990"/>
    <n v="0.249"/>
    <n v="2832"/>
    <n v="349.58"/>
    <n v="990000"/>
    <n v="481.99"/>
    <n v="1365000"/>
    <n v="132.41000000000003"/>
    <n v="0.37876880828422688"/>
    <x v="1088"/>
    <x v="2857"/>
    <x v="112"/>
    <n v="3"/>
    <x v="6"/>
    <x v="118"/>
  </r>
  <r>
    <n v="4094"/>
    <n v="6345531"/>
    <x v="0"/>
    <s v="1A"/>
    <s v="5913 Mountain Villa Dr"/>
    <x v="34"/>
    <n v="4"/>
    <n v="3"/>
    <n v="1"/>
    <n v="2"/>
    <n v="2"/>
    <n v="1993"/>
    <n v="0.30299999999999999"/>
    <n v="2999"/>
    <n v="350.12"/>
    <n v="1050000"/>
    <n v="400.13"/>
    <n v="1200000"/>
    <n v="50.009999999999991"/>
    <n v="0.14283674168856389"/>
    <x v="411"/>
    <x v="721"/>
    <x v="112"/>
    <n v="5"/>
    <x v="16"/>
    <x v="60"/>
  </r>
  <r>
    <n v="4095"/>
    <n v="8403194"/>
    <x v="0"/>
    <n v="4"/>
    <s v="5302 Aurora Dr"/>
    <x v="42"/>
    <n v="4"/>
    <n v="2"/>
    <n v="1"/>
    <n v="2"/>
    <n v="2"/>
    <n v="2015"/>
    <n v="0.17499999999999999"/>
    <n v="2711"/>
    <n v="364.81"/>
    <n v="989000"/>
    <n v="461.08"/>
    <n v="1250000"/>
    <n v="96.269999999999982"/>
    <n v="0.26389079246731167"/>
    <x v="1089"/>
    <x v="2858"/>
    <x v="112"/>
    <n v="3"/>
    <x v="3"/>
    <x v="74"/>
  </r>
  <r>
    <n v="4096"/>
    <n v="3828709"/>
    <x v="0"/>
    <s v="1A"/>
    <s v="7812 Chimney Corners"/>
    <x v="34"/>
    <n v="6"/>
    <n v="5"/>
    <n v="0"/>
    <n v="2"/>
    <n v="2"/>
    <n v="1998"/>
    <n v="0.27200000000000002"/>
    <n v="4594"/>
    <n v="379.19"/>
    <n v="1742000"/>
    <n v="391.38"/>
    <n v="1798000"/>
    <n v="12.189999999999998"/>
    <n v="3.2147472243466334E-2"/>
    <x v="65"/>
    <x v="2859"/>
    <x v="112"/>
    <n v="4"/>
    <x v="4"/>
    <x v="3"/>
  </r>
  <r>
    <n v="4097"/>
    <n v="6855561"/>
    <x v="0"/>
    <s v="10N"/>
    <s v="5420 Fairmont Cir"/>
    <x v="31"/>
    <n v="3"/>
    <n v="2"/>
    <n v="0"/>
    <n v="2"/>
    <n v="1"/>
    <n v="1969"/>
    <n v="0.19400000000000001"/>
    <n v="1880"/>
    <n v="406.91"/>
    <n v="765000"/>
    <n v="460.37"/>
    <n v="865500"/>
    <n v="53.45999999999998"/>
    <n v="0.13138040352903585"/>
    <x v="631"/>
    <x v="2860"/>
    <x v="112"/>
    <n v="5"/>
    <x v="4"/>
    <x v="14"/>
  </r>
  <r>
    <n v="4098"/>
    <n v="6126404"/>
    <x v="0"/>
    <s v="10S"/>
    <s v="106 Cloudview Dr"/>
    <x v="31"/>
    <n v="3"/>
    <n v="2"/>
    <n v="0"/>
    <n v="2"/>
    <n v="1"/>
    <n v="1979"/>
    <n v="0.17"/>
    <n v="1322"/>
    <n v="412.25"/>
    <n v="545000"/>
    <n v="431.16"/>
    <n v="570000"/>
    <n v="18.910000000000025"/>
    <n v="4.587022437841122E-2"/>
    <x v="50"/>
    <x v="2861"/>
    <x v="112"/>
    <n v="4"/>
    <x v="6"/>
    <x v="19"/>
  </r>
  <r>
    <n v="4099"/>
    <n v="5981126"/>
    <x v="0"/>
    <n v="5"/>
    <s v="1000 Gullett St"/>
    <x v="24"/>
    <n v="3"/>
    <n v="1"/>
    <n v="1"/>
    <n v="1"/>
    <n v="1"/>
    <n v="1940"/>
    <n v="0.217"/>
    <n v="1156"/>
    <n v="475.78"/>
    <n v="550000"/>
    <n v="475.78"/>
    <n v="550000"/>
    <n v="0"/>
    <n v="0"/>
    <x v="1"/>
    <x v="1"/>
    <x v="112"/>
    <n v="0"/>
    <x v="1"/>
    <x v="1"/>
  </r>
  <r>
    <n v="4100"/>
    <n v="2981147"/>
    <x v="0"/>
    <s v="8E"/>
    <s v="3604 Pinnacle Rd"/>
    <x v="23"/>
    <n v="4"/>
    <n v="2"/>
    <n v="1"/>
    <n v="2"/>
    <n v="2"/>
    <n v="1982"/>
    <n v="0.34"/>
    <n v="2534"/>
    <n v="493.29"/>
    <n v="1250000"/>
    <n v="687.06"/>
    <n v="1741000"/>
    <n v="193.76999999999992"/>
    <n v="0.39281153074256503"/>
    <x v="1090"/>
    <x v="2862"/>
    <x v="112"/>
    <n v="4"/>
    <x v="4"/>
    <x v="119"/>
  </r>
  <r>
    <n v="4101"/>
    <n v="2191979"/>
    <x v="0"/>
    <s v="1B"/>
    <s v="3314 Kerbey Ln"/>
    <x v="37"/>
    <n v="2"/>
    <n v="2"/>
    <n v="0"/>
    <n v="1"/>
    <n v="1"/>
    <n v="1941"/>
    <n v="0.13800000000000001"/>
    <n v="1520"/>
    <n v="615.13"/>
    <n v="935000"/>
    <n v="615.13"/>
    <n v="935000"/>
    <n v="0"/>
    <n v="0"/>
    <x v="1"/>
    <x v="1"/>
    <x v="112"/>
    <n v="7"/>
    <x v="11"/>
    <x v="1"/>
  </r>
  <r>
    <n v="4102"/>
    <n v="2977003"/>
    <x v="0"/>
    <n v="5"/>
    <s v="1401 Sanchez St"/>
    <x v="24"/>
    <n v="2"/>
    <n v="1"/>
    <n v="0"/>
    <n v="0"/>
    <n v="1"/>
    <n v="1940"/>
    <n v="0.10199999999999999"/>
    <n v="704"/>
    <n v="639.20000000000005"/>
    <n v="450000"/>
    <n v="653.41"/>
    <n v="460000"/>
    <n v="14.209999999999923"/>
    <n v="2.2230913642052444E-2"/>
    <x v="4"/>
    <x v="16"/>
    <x v="112"/>
    <n v="5"/>
    <x v="16"/>
    <x v="4"/>
  </r>
  <r>
    <n v="4103"/>
    <n v="3034777"/>
    <x v="0"/>
    <n v="5"/>
    <s v="2100 E Cesar Chavez St"/>
    <x v="24"/>
    <n v="2"/>
    <n v="1"/>
    <n v="0"/>
    <n v="3"/>
    <n v="1"/>
    <n v="1928"/>
    <n v="0.14899999999999999"/>
    <n v="1080"/>
    <n v="740.74"/>
    <n v="800000"/>
    <n v="856.48"/>
    <n v="925000"/>
    <n v="115.74000000000001"/>
    <n v="0.15624915624915625"/>
    <x v="517"/>
    <x v="1777"/>
    <x v="112"/>
    <n v="25"/>
    <x v="36"/>
    <x v="68"/>
  </r>
  <r>
    <n v="4104"/>
    <n v="1293392"/>
    <x v="0"/>
    <s v="NE"/>
    <s v="7609 Albany Dr"/>
    <x v="28"/>
    <n v="4"/>
    <n v="2"/>
    <n v="1"/>
    <n v="2"/>
    <n v="2"/>
    <n v="2021"/>
    <n v="0.27"/>
    <n v="2309"/>
    <n v="137.46"/>
    <n v="317398"/>
    <n v="137.46"/>
    <n v="317398"/>
    <n v="0"/>
    <n v="0"/>
    <x v="1"/>
    <x v="1"/>
    <x v="113"/>
    <n v="0"/>
    <x v="1"/>
    <x v="1"/>
  </r>
  <r>
    <n v="4105"/>
    <n v="4383509"/>
    <x v="0"/>
    <s v="N"/>
    <s v="1825 Camas Dr"/>
    <x v="5"/>
    <n v="4"/>
    <n v="2"/>
    <n v="1"/>
    <n v="2"/>
    <n v="2"/>
    <n v="1998"/>
    <n v="0.158"/>
    <n v="2654"/>
    <n v="171.44"/>
    <n v="455000"/>
    <n v="175.21"/>
    <n v="465000"/>
    <n v="3.7700000000000102"/>
    <n v="2.199020065328984E-2"/>
    <x v="4"/>
    <x v="2539"/>
    <x v="113"/>
    <n v="4"/>
    <x v="4"/>
    <x v="4"/>
  </r>
  <r>
    <n v="4106"/>
    <n v="1825568"/>
    <x v="0"/>
    <s v="HD"/>
    <s v="126 Grapevine Ct"/>
    <x v="7"/>
    <n v="4"/>
    <n v="2"/>
    <n v="1"/>
    <n v="2"/>
    <n v="2"/>
    <n v="2010"/>
    <n v="0.221"/>
    <n v="3428"/>
    <n v="189.32"/>
    <n v="649000"/>
    <n v="204.2"/>
    <n v="700000"/>
    <n v="14.879999999999995"/>
    <n v="7.8597084301711362E-2"/>
    <x v="210"/>
    <x v="2863"/>
    <x v="113"/>
    <n v="5"/>
    <x v="4"/>
    <x v="15"/>
  </r>
  <r>
    <n v="4107"/>
    <n v="5261381"/>
    <x v="0"/>
    <s v="3E"/>
    <s v="15100 Upland Willow Rd"/>
    <x v="1"/>
    <n v="3"/>
    <n v="2"/>
    <n v="0"/>
    <n v="2"/>
    <n v="1"/>
    <n v="2021"/>
    <n v="0"/>
    <n v="1574"/>
    <n v="193.46"/>
    <n v="304500"/>
    <n v="193.46"/>
    <n v="304500"/>
    <n v="0"/>
    <n v="0"/>
    <x v="1"/>
    <x v="1"/>
    <x v="113"/>
    <n v="2"/>
    <x v="6"/>
    <x v="1"/>
  </r>
  <r>
    <n v="4108"/>
    <n v="5992676"/>
    <x v="0"/>
    <s v="10S"/>
    <s v="7200 Twisted Oaks Dr"/>
    <x v="31"/>
    <n v="3"/>
    <n v="2"/>
    <n v="0"/>
    <n v="1"/>
    <n v="1"/>
    <n v="1970"/>
    <n v="0.18"/>
    <n v="1160"/>
    <n v="193.97"/>
    <n v="225000"/>
    <n v="317.67"/>
    <n v="368500"/>
    <n v="123.70000000000002"/>
    <n v="0.63772748363148946"/>
    <x v="536"/>
    <x v="2864"/>
    <x v="113"/>
    <n v="5"/>
    <x v="6"/>
    <x v="50"/>
  </r>
  <r>
    <n v="4109"/>
    <n v="3646226"/>
    <x v="0"/>
    <s v="RN"/>
    <s v="3321 Summer Canyon Dr"/>
    <x v="29"/>
    <n v="4"/>
    <n v="3"/>
    <n v="1"/>
    <n v="3"/>
    <n v="2"/>
    <n v="2001"/>
    <n v="0.22800000000000001"/>
    <n v="3028"/>
    <n v="198.12"/>
    <n v="599900"/>
    <n v="255.94"/>
    <n v="775000"/>
    <n v="57.819999999999993"/>
    <n v="0.29184332727639811"/>
    <x v="1091"/>
    <x v="2865"/>
    <x v="113"/>
    <n v="4"/>
    <x v="4"/>
    <x v="75"/>
  </r>
  <r>
    <n v="4110"/>
    <n v="1817728"/>
    <x v="0"/>
    <s v="LS"/>
    <s v="8708 Ambrosia Dr"/>
    <x v="11"/>
    <n v="4"/>
    <n v="3"/>
    <n v="2"/>
    <n v="3"/>
    <n v="2"/>
    <n v="2013"/>
    <n v="0.224"/>
    <n v="3679"/>
    <n v="203.59"/>
    <n v="749000"/>
    <n v="244.63"/>
    <n v="900000"/>
    <n v="41.039999999999992"/>
    <n v="0.2015816100987278"/>
    <x v="662"/>
    <x v="1933"/>
    <x v="113"/>
    <n v="3"/>
    <x v="3"/>
    <x v="60"/>
  </r>
  <r>
    <n v="4111"/>
    <n v="6753726"/>
    <x v="0"/>
    <s v="RRW"/>
    <s v="465 Southern Cross Dr"/>
    <x v="27"/>
    <n v="3"/>
    <n v="2"/>
    <n v="1"/>
    <n v="2"/>
    <n v="1"/>
    <n v="2013"/>
    <n v="0.245"/>
    <n v="2825"/>
    <n v="203.72"/>
    <n v="575500"/>
    <n v="251.33"/>
    <n v="710000"/>
    <n v="47.610000000000014"/>
    <n v="0.23370312193206369"/>
    <x v="1092"/>
    <x v="2866"/>
    <x v="113"/>
    <n v="0"/>
    <x v="1"/>
    <x v="54"/>
  </r>
  <r>
    <n v="4112"/>
    <n v="2286300"/>
    <x v="0"/>
    <s v="5E"/>
    <s v="15000 Jolynn St"/>
    <x v="4"/>
    <n v="3"/>
    <n v="2"/>
    <n v="0"/>
    <n v="2"/>
    <n v="1"/>
    <n v="2017"/>
    <n v="0.13100000000000001"/>
    <n v="1521"/>
    <n v="207.1"/>
    <n v="315000"/>
    <n v="239.97"/>
    <n v="365000"/>
    <n v="32.870000000000005"/>
    <n v="0.15871559633027527"/>
    <x v="114"/>
    <x v="1481"/>
    <x v="113"/>
    <n v="4"/>
    <x v="3"/>
    <x v="15"/>
  </r>
  <r>
    <n v="4113"/>
    <n v="5187476"/>
    <x v="0"/>
    <s v="2N"/>
    <s v="1204 Gemini Dr"/>
    <x v="19"/>
    <n v="3"/>
    <n v="2"/>
    <n v="1"/>
    <n v="2"/>
    <n v="2"/>
    <n v="1977"/>
    <n v="0.20499999999999999"/>
    <n v="2051"/>
    <n v="218.92"/>
    <n v="449000"/>
    <n v="277.91000000000003"/>
    <n v="570000"/>
    <n v="58.990000000000038"/>
    <n v="0.26945916316462654"/>
    <x v="463"/>
    <x v="2696"/>
    <x v="113"/>
    <n v="2"/>
    <x v="6"/>
    <x v="65"/>
  </r>
  <r>
    <n v="4114"/>
    <n v="3823020"/>
    <x v="0"/>
    <s v="3E"/>
    <s v="15117 Bigelow Dr"/>
    <x v="1"/>
    <n v="3"/>
    <n v="2"/>
    <n v="0"/>
    <n v="2"/>
    <n v="1"/>
    <n v="2004"/>
    <n v="0.159"/>
    <n v="1326"/>
    <n v="226.24"/>
    <n v="300000"/>
    <n v="227.75"/>
    <n v="302000"/>
    <n v="1.5099999999999909"/>
    <n v="6.6743281471003842E-3"/>
    <x v="101"/>
    <x v="953"/>
    <x v="113"/>
    <n v="7"/>
    <x v="11"/>
    <x v="1"/>
  </r>
  <r>
    <n v="4115"/>
    <n v="9234312"/>
    <x v="0"/>
    <n v="11"/>
    <s v="3416 Sand Dunes Ave"/>
    <x v="8"/>
    <n v="3"/>
    <n v="2"/>
    <n v="0"/>
    <n v="2"/>
    <n v="1"/>
    <n v="2007"/>
    <n v="0.10100000000000001"/>
    <n v="1324"/>
    <n v="226.59"/>
    <n v="300000"/>
    <n v="287.01"/>
    <n v="380000"/>
    <n v="60.419999999999987"/>
    <n v="0.26664901363696536"/>
    <x v="181"/>
    <x v="2159"/>
    <x v="113"/>
    <n v="2"/>
    <x v="6"/>
    <x v="5"/>
  </r>
  <r>
    <n v="4116"/>
    <n v="9511529"/>
    <x v="0"/>
    <n v="11"/>
    <s v="5613 Jacaranda Dr"/>
    <x v="8"/>
    <n v="3"/>
    <n v="2"/>
    <n v="0"/>
    <n v="0"/>
    <n v="1"/>
    <n v="1971"/>
    <n v="0.16600000000000001"/>
    <n v="1344"/>
    <n v="230.65"/>
    <n v="310000"/>
    <n v="260.42"/>
    <n v="350000"/>
    <n v="29.77000000000001"/>
    <n v="0.12907001951008024"/>
    <x v="26"/>
    <x v="1321"/>
    <x v="113"/>
    <n v="4"/>
    <x v="4"/>
    <x v="2"/>
  </r>
  <r>
    <n v="4117"/>
    <n v="1752258"/>
    <x v="0"/>
    <s v="HD"/>
    <s v="491 Manchester Ln"/>
    <x v="7"/>
    <n v="3"/>
    <n v="2"/>
    <n v="0"/>
    <n v="2"/>
    <n v="1"/>
    <n v="2006"/>
    <n v="0.222"/>
    <n v="2056"/>
    <n v="231.03"/>
    <n v="475000"/>
    <n v="291.83"/>
    <n v="600000"/>
    <n v="60.799999999999983"/>
    <n v="0.26316928537419376"/>
    <x v="517"/>
    <x v="1763"/>
    <x v="113"/>
    <n v="5"/>
    <x v="16"/>
    <x v="68"/>
  </r>
  <r>
    <n v="4118"/>
    <n v="9122745"/>
    <x v="0"/>
    <s v="NW"/>
    <s v="7914 Ryans Way"/>
    <x v="2"/>
    <n v="4"/>
    <n v="2"/>
    <n v="1"/>
    <n v="2"/>
    <n v="2"/>
    <n v="2021"/>
    <n v="0.13"/>
    <n v="2258"/>
    <n v="231.37"/>
    <n v="522435"/>
    <n v="232.51"/>
    <n v="525000"/>
    <n v="1.1399999999999864"/>
    <n v="4.927172926481334E-3"/>
    <x v="1093"/>
    <x v="2867"/>
    <x v="113"/>
    <n v="0"/>
    <x v="1"/>
    <x v="12"/>
  </r>
  <r>
    <n v="4119"/>
    <n v="2825661"/>
    <x v="0"/>
    <s v="RN"/>
    <s v="4948 China Garden Dr"/>
    <x v="39"/>
    <n v="4"/>
    <n v="2"/>
    <n v="1"/>
    <n v="2"/>
    <n v="2"/>
    <n v="1998"/>
    <n v="0.152"/>
    <n v="2808"/>
    <n v="231.48"/>
    <n v="650000"/>
    <n v="274.22000000000003"/>
    <n v="770000"/>
    <n v="42.740000000000038"/>
    <n v="0.18463798168308293"/>
    <x v="548"/>
    <x v="2704"/>
    <x v="113"/>
    <n v="2"/>
    <x v="6"/>
    <x v="65"/>
  </r>
  <r>
    <n v="4120"/>
    <n v="1152786"/>
    <x v="0"/>
    <n v="11"/>
    <s v="2307 Valley High Cir"/>
    <x v="8"/>
    <n v="3"/>
    <n v="2"/>
    <n v="0"/>
    <n v="0"/>
    <n v="1"/>
    <n v="1971"/>
    <n v="0.26800000000000002"/>
    <n v="1231"/>
    <n v="234.77"/>
    <n v="289000"/>
    <n v="294.07"/>
    <n v="362000"/>
    <n v="59.299999999999983"/>
    <n v="0.25258763896579622"/>
    <x v="651"/>
    <x v="2868"/>
    <x v="113"/>
    <n v="6"/>
    <x v="32"/>
    <x v="23"/>
  </r>
  <r>
    <n v="4121"/>
    <n v="1339352"/>
    <x v="0"/>
    <s v="W"/>
    <s v="7001 Halesboro"/>
    <x v="30"/>
    <n v="3"/>
    <n v="3"/>
    <n v="0"/>
    <n v="3"/>
    <n v="1"/>
    <n v="2019"/>
    <n v="0.23"/>
    <n v="2519"/>
    <n v="236.2"/>
    <n v="595000"/>
    <n v="285.02999999999997"/>
    <n v="718000"/>
    <n v="48.829999999999984"/>
    <n v="0.20673158340389494"/>
    <x v="1094"/>
    <x v="2869"/>
    <x v="113"/>
    <n v="2"/>
    <x v="6"/>
    <x v="68"/>
  </r>
  <r>
    <n v="4122"/>
    <n v="6429670"/>
    <x v="0"/>
    <n v="9"/>
    <s v="1612 Coriander Dr"/>
    <x v="33"/>
    <n v="4"/>
    <n v="2"/>
    <n v="0"/>
    <n v="2"/>
    <n v="1"/>
    <n v="2007"/>
    <n v="0.11600000000000001"/>
    <n v="1586"/>
    <n v="236.44"/>
    <n v="375000"/>
    <n v="255.36"/>
    <n v="405000"/>
    <n v="18.920000000000016"/>
    <n v="8.0020301133480021E-2"/>
    <x v="10"/>
    <x v="626"/>
    <x v="113"/>
    <n v="0"/>
    <x v="1"/>
    <x v="9"/>
  </r>
  <r>
    <n v="4123"/>
    <n v="2579648"/>
    <x v="0"/>
    <s v="SWE"/>
    <s v="10922 Menchaca Rd"/>
    <x v="9"/>
    <n v="4"/>
    <n v="2"/>
    <n v="0"/>
    <n v="1"/>
    <n v="2"/>
    <n v="2000"/>
    <n v="0.13600000000000001"/>
    <n v="1466"/>
    <n v="238.74"/>
    <n v="350000"/>
    <n v="255.8"/>
    <n v="375000"/>
    <n v="17.060000000000002"/>
    <n v="7.1458490407975209E-2"/>
    <x v="50"/>
    <x v="165"/>
    <x v="113"/>
    <n v="3"/>
    <x v="3"/>
    <x v="19"/>
  </r>
  <r>
    <n v="4124"/>
    <n v="3434442"/>
    <x v="0"/>
    <s v="3E"/>
    <s v="5837 Pinon Vista Dr"/>
    <x v="1"/>
    <n v="3"/>
    <n v="3"/>
    <n v="0"/>
    <n v="2"/>
    <n v="2"/>
    <n v="2015"/>
    <n v="0.14899999999999999"/>
    <n v="2462"/>
    <n v="243.7"/>
    <n v="600000"/>
    <n v="259.95"/>
    <n v="640000"/>
    <n v="16.25"/>
    <n v="6.6680344686089452E-2"/>
    <x v="26"/>
    <x v="176"/>
    <x v="113"/>
    <n v="5"/>
    <x v="4"/>
    <x v="2"/>
  </r>
  <r>
    <n v="4125"/>
    <n v="5490696"/>
    <x v="0"/>
    <s v="W"/>
    <s v="7405 Covered Bridge Dr"/>
    <x v="30"/>
    <n v="3"/>
    <n v="2"/>
    <n v="0"/>
    <n v="2"/>
    <n v="1"/>
    <n v="2003"/>
    <n v="0.17599999999999999"/>
    <n v="2290"/>
    <n v="248.47"/>
    <n v="569000"/>
    <n v="248.47"/>
    <n v="569000"/>
    <n v="0"/>
    <n v="0"/>
    <x v="1"/>
    <x v="1"/>
    <x v="113"/>
    <n v="6"/>
    <x v="32"/>
    <x v="1"/>
  </r>
  <r>
    <n v="4126"/>
    <n v="7818524"/>
    <x v="0"/>
    <s v="LS"/>
    <s v="16312 Paddlefish Way"/>
    <x v="11"/>
    <n v="5"/>
    <n v="4"/>
    <n v="1"/>
    <n v="3"/>
    <n v="2"/>
    <n v="2018"/>
    <n v="0.27600000000000002"/>
    <n v="4543"/>
    <n v="264.14"/>
    <n v="1200000"/>
    <n v="249.83"/>
    <n v="1135000"/>
    <n v="-14.309999999999974"/>
    <n v="-5.4175815855228189E-2"/>
    <x v="738"/>
    <x v="2870"/>
    <x v="113"/>
    <n v="18"/>
    <x v="95"/>
    <x v="51"/>
  </r>
  <r>
    <n v="4127"/>
    <n v="2403777"/>
    <x v="0"/>
    <s v="LS"/>
    <s v="3108 PORTOLA Ct"/>
    <x v="11"/>
    <n v="5"/>
    <n v="4"/>
    <n v="0"/>
    <n v="2"/>
    <n v="2"/>
    <n v="1996"/>
    <n v="0.188"/>
    <n v="3206"/>
    <n v="264.82"/>
    <n v="849000"/>
    <n v="272.93"/>
    <n v="875000"/>
    <n v="8.1100000000000136"/>
    <n v="3.0624575183143321E-2"/>
    <x v="92"/>
    <x v="2871"/>
    <x v="113"/>
    <n v="41"/>
    <x v="88"/>
    <x v="19"/>
  </r>
  <r>
    <n v="4128"/>
    <n v="7893542"/>
    <x v="0"/>
    <s v="NE"/>
    <s v="1306 Warrington Dr"/>
    <x v="10"/>
    <n v="3"/>
    <n v="2"/>
    <n v="0"/>
    <n v="2"/>
    <n v="1"/>
    <n v="1974"/>
    <n v="0"/>
    <n v="1583"/>
    <n v="265.32"/>
    <n v="420000"/>
    <n v="319.01"/>
    <n v="505000"/>
    <n v="53.69"/>
    <n v="0.2023594150459822"/>
    <x v="109"/>
    <x v="2872"/>
    <x v="113"/>
    <n v="5"/>
    <x v="16"/>
    <x v="22"/>
  </r>
  <r>
    <n v="4129"/>
    <n v="6555318"/>
    <x v="0"/>
    <s v="NW"/>
    <s v="11617 Sweet Basil Ct"/>
    <x v="2"/>
    <n v="3"/>
    <n v="2"/>
    <n v="0"/>
    <n v="2"/>
    <n v="1"/>
    <n v="1997"/>
    <n v="0.13400000000000001"/>
    <n v="1837"/>
    <n v="269.45999999999998"/>
    <n v="495000"/>
    <n v="283.07"/>
    <n v="520000"/>
    <n v="13.610000000000014"/>
    <n v="5.0508424255919303E-2"/>
    <x v="50"/>
    <x v="842"/>
    <x v="113"/>
    <n v="5"/>
    <x v="16"/>
    <x v="19"/>
  </r>
  <r>
    <n v="4130"/>
    <n v="9526203"/>
    <x v="0"/>
    <s v="1A"/>
    <s v="6600 Valleyside Rd #C-14"/>
    <x v="34"/>
    <n v="2"/>
    <n v="2"/>
    <n v="0"/>
    <n v="0"/>
    <n v="1"/>
    <n v="1984"/>
    <n v="9.9000000000000005E-2"/>
    <n v="991"/>
    <n v="277.5"/>
    <n v="275000"/>
    <n v="369.32"/>
    <n v="366000"/>
    <n v="91.82"/>
    <n v="0.33088288288288287"/>
    <x v="282"/>
    <x v="2873"/>
    <x v="113"/>
    <n v="5"/>
    <x v="4"/>
    <x v="25"/>
  </r>
  <r>
    <n v="4131"/>
    <n v="5000750"/>
    <x v="0"/>
    <s v="SWW"/>
    <s v="6101 John Chisum Ln"/>
    <x v="15"/>
    <n v="4"/>
    <n v="2"/>
    <n v="1"/>
    <n v="2"/>
    <n v="2"/>
    <n v="1988"/>
    <n v="0.187"/>
    <n v="2516"/>
    <n v="277.82"/>
    <n v="699000"/>
    <n v="337.54"/>
    <n v="849250"/>
    <n v="59.720000000000027"/>
    <n v="0.21495932618242036"/>
    <x v="1095"/>
    <x v="2874"/>
    <x v="113"/>
    <n v="4"/>
    <x v="4"/>
    <x v="60"/>
  </r>
  <r>
    <n v="4132"/>
    <n v="9259539"/>
    <x v="0"/>
    <s v="SWE"/>
    <s v="11702 Jim Thorpe Ln"/>
    <x v="9"/>
    <n v="3"/>
    <n v="2"/>
    <n v="0"/>
    <n v="2"/>
    <n v="1"/>
    <n v="2004"/>
    <n v="0.125"/>
    <n v="1355"/>
    <n v="280.66000000000003"/>
    <n v="380300"/>
    <n v="309.95999999999998"/>
    <n v="420000"/>
    <n v="29.299999999999955"/>
    <n v="0.10439677902087918"/>
    <x v="1096"/>
    <x v="2875"/>
    <x v="113"/>
    <n v="3"/>
    <x v="3"/>
    <x v="2"/>
  </r>
  <r>
    <n v="4133"/>
    <n v="2634961"/>
    <x v="0"/>
    <s v="2N"/>
    <s v="10305 Leaning Willow Dr"/>
    <x v="19"/>
    <n v="4"/>
    <n v="3"/>
    <n v="0"/>
    <n v="0"/>
    <n v="1"/>
    <n v="1972"/>
    <n v="0.16300000000000001"/>
    <n v="1923"/>
    <n v="285.95999999999998"/>
    <n v="549900"/>
    <n v="299.01"/>
    <n v="575000"/>
    <n v="13.050000000000011"/>
    <n v="4.5635753252203148E-2"/>
    <x v="76"/>
    <x v="2876"/>
    <x v="113"/>
    <n v="5"/>
    <x v="16"/>
    <x v="19"/>
  </r>
  <r>
    <n v="4134"/>
    <n v="9445226"/>
    <x v="0"/>
    <s v="1N"/>
    <s v="10905 Galleria Cv"/>
    <x v="14"/>
    <n v="4"/>
    <n v="2"/>
    <n v="1"/>
    <n v="2"/>
    <n v="2"/>
    <n v="1986"/>
    <n v="0.25"/>
    <n v="2091"/>
    <n v="286.94"/>
    <n v="600000"/>
    <n v="390.1"/>
    <n v="815700"/>
    <n v="103.16000000000003"/>
    <n v="0.3595176691991358"/>
    <x v="1097"/>
    <x v="2877"/>
    <x v="113"/>
    <n v="4"/>
    <x v="4"/>
    <x v="95"/>
  </r>
  <r>
    <n v="4135"/>
    <n v="7800845"/>
    <x v="0"/>
    <s v="SWW"/>
    <s v="7416 Moon Rock Rd"/>
    <x v="13"/>
    <n v="3"/>
    <n v="2"/>
    <n v="1"/>
    <n v="2"/>
    <n v="1"/>
    <n v="2006"/>
    <n v="0.20699999999999999"/>
    <n v="2519"/>
    <n v="287.81"/>
    <n v="725000"/>
    <n v="319.57"/>
    <n v="805000"/>
    <n v="31.759999999999991"/>
    <n v="0.11035057850665367"/>
    <x v="181"/>
    <x v="2878"/>
    <x v="113"/>
    <n v="5"/>
    <x v="16"/>
    <x v="5"/>
  </r>
  <r>
    <n v="4136"/>
    <n v="4634041"/>
    <x v="0"/>
    <s v="HD"/>
    <s v="14315 Echo Blf"/>
    <x v="7"/>
    <n v="4"/>
    <n v="3"/>
    <n v="0"/>
    <n v="3"/>
    <n v="1"/>
    <n v="2000"/>
    <n v="5.16"/>
    <n v="3035"/>
    <n v="296.54000000000002"/>
    <n v="900000"/>
    <n v="293.25"/>
    <n v="890000"/>
    <n v="-3.2900000000000205"/>
    <n v="-1.1094624671208E-2"/>
    <x v="57"/>
    <x v="479"/>
    <x v="113"/>
    <n v="0"/>
    <x v="1"/>
    <x v="0"/>
  </r>
  <r>
    <n v="4137"/>
    <n v="9068796"/>
    <x v="0"/>
    <n v="3"/>
    <s v="4404 Night Owl Ln"/>
    <x v="20"/>
    <n v="3"/>
    <n v="2"/>
    <n v="1"/>
    <n v="2"/>
    <n v="2"/>
    <n v="2017"/>
    <n v="6.9000000000000006E-2"/>
    <n v="2363"/>
    <n v="298.35000000000002"/>
    <n v="705000"/>
    <n v="323.74"/>
    <n v="765000"/>
    <n v="25.389999999999986"/>
    <n v="8.5101390983743877E-2"/>
    <x v="74"/>
    <x v="2879"/>
    <x v="113"/>
    <n v="15"/>
    <x v="48"/>
    <x v="30"/>
  </r>
  <r>
    <n v="4138"/>
    <n v="2011610"/>
    <x v="0"/>
    <s v="RN"/>
    <s v="13409 Coleto Creek Trl"/>
    <x v="29"/>
    <n v="6"/>
    <n v="5"/>
    <n v="0"/>
    <n v="3"/>
    <n v="3"/>
    <n v="2007"/>
    <n v="0.26600000000000001"/>
    <n v="6007"/>
    <n v="299.64999999999998"/>
    <n v="1800000"/>
    <n v="307.97000000000003"/>
    <n v="1850000"/>
    <n v="8.32000000000005"/>
    <n v="2.7765726681128151E-2"/>
    <x v="114"/>
    <x v="1453"/>
    <x v="113"/>
    <n v="4"/>
    <x v="30"/>
    <x v="15"/>
  </r>
  <r>
    <n v="4139"/>
    <n v="5917291"/>
    <x v="0"/>
    <s v="LS"/>
    <s v="3600 Scenic Overlook Trl"/>
    <x v="16"/>
    <n v="4"/>
    <n v="3"/>
    <n v="0"/>
    <n v="3"/>
    <n v="1"/>
    <n v="2015"/>
    <n v="1.0069999999999999"/>
    <n v="4269"/>
    <n v="304.29000000000002"/>
    <n v="1299000"/>
    <n v="341.3"/>
    <n v="1457000"/>
    <n v="37.009999999999991"/>
    <n v="0.12162739491932034"/>
    <x v="790"/>
    <x v="2880"/>
    <x v="113"/>
    <n v="6"/>
    <x v="16"/>
    <x v="64"/>
  </r>
  <r>
    <n v="4140"/>
    <n v="8027075"/>
    <x v="0"/>
    <s v="1N"/>
    <s v="5203 Bull Run"/>
    <x v="6"/>
    <n v="4"/>
    <n v="5"/>
    <n v="1"/>
    <n v="2"/>
    <n v="2"/>
    <n v="2017"/>
    <n v="0.27600000000000002"/>
    <n v="3851"/>
    <n v="311.61"/>
    <n v="1200000"/>
    <n v="397.3"/>
    <n v="1530000"/>
    <n v="85.69"/>
    <n v="0.27499117486601843"/>
    <x v="804"/>
    <x v="2881"/>
    <x v="113"/>
    <n v="4"/>
    <x v="4"/>
    <x v="99"/>
  </r>
  <r>
    <n v="4141"/>
    <n v="1873115"/>
    <x v="0"/>
    <s v="10N"/>
    <s v="1800 Stanley Ave"/>
    <x v="31"/>
    <n v="2"/>
    <n v="1"/>
    <n v="1"/>
    <n v="1"/>
    <n v="1"/>
    <n v="1967"/>
    <n v="0.17100000000000001"/>
    <n v="1192"/>
    <n v="318.70999999999998"/>
    <n v="379900"/>
    <n v="391.78"/>
    <n v="467000"/>
    <n v="73.069999999999993"/>
    <n v="0.22926798657086378"/>
    <x v="1055"/>
    <x v="2882"/>
    <x v="113"/>
    <n v="2"/>
    <x v="6"/>
    <x v="22"/>
  </r>
  <r>
    <n v="4142"/>
    <n v="5179852"/>
    <x v="0"/>
    <s v="NW"/>
    <s v="12204 Waxwing Cir"/>
    <x v="18"/>
    <n v="3"/>
    <n v="2"/>
    <n v="0"/>
    <n v="1"/>
    <n v="1"/>
    <n v="1976"/>
    <n v="0.17699999999999999"/>
    <n v="1496"/>
    <n v="320.19"/>
    <n v="479000"/>
    <n v="297.45999999999998"/>
    <n v="445000"/>
    <n v="-22.730000000000018"/>
    <n v="-7.0989100221743401E-2"/>
    <x v="251"/>
    <x v="2883"/>
    <x v="113"/>
    <n v="8"/>
    <x v="2"/>
    <x v="36"/>
  </r>
  <r>
    <n v="4143"/>
    <n v="1920019"/>
    <x v="0"/>
    <s v="HD"/>
    <s v="255 Pemberton Way"/>
    <x v="7"/>
    <n v="4"/>
    <n v="4"/>
    <n v="1"/>
    <n v="3"/>
    <n v="2"/>
    <n v="1998"/>
    <n v="1.8069999999999999"/>
    <n v="4641"/>
    <n v="322.99"/>
    <n v="1499000"/>
    <n v="344.75"/>
    <n v="1600000"/>
    <n v="21.759999999999991"/>
    <n v="6.7370506826836721E-2"/>
    <x v="550"/>
    <x v="244"/>
    <x v="113"/>
    <n v="4"/>
    <x v="4"/>
    <x v="14"/>
  </r>
  <r>
    <n v="4144"/>
    <n v="8952031"/>
    <x v="0"/>
    <n v="3"/>
    <s v="5609 Chadwyck Dr"/>
    <x v="20"/>
    <n v="4"/>
    <n v="2"/>
    <n v="0"/>
    <n v="2"/>
    <n v="1"/>
    <n v="1967"/>
    <n v="0.27100000000000002"/>
    <n v="1934"/>
    <n v="323.16000000000003"/>
    <n v="625000"/>
    <n v="316.7"/>
    <n v="612500"/>
    <n v="-6.4600000000000364"/>
    <n v="-1.9990097784379365E-2"/>
    <x v="243"/>
    <x v="41"/>
    <x v="113"/>
    <n v="12"/>
    <x v="10"/>
    <x v="17"/>
  </r>
  <r>
    <n v="4145"/>
    <n v="5251420"/>
    <x v="0"/>
    <s v="LS"/>
    <s v="17212 Yellowstar Dr"/>
    <x v="11"/>
    <n v="4"/>
    <n v="4"/>
    <n v="1"/>
    <n v="3"/>
    <n v="2"/>
    <n v="2011"/>
    <n v="0.52300000000000002"/>
    <n v="4064"/>
    <n v="332.19"/>
    <n v="1350000"/>
    <n v="350.64"/>
    <n v="1425000"/>
    <n v="18.449999999999989"/>
    <n v="5.5540503928474635E-2"/>
    <x v="116"/>
    <x v="460"/>
    <x v="113"/>
    <n v="12"/>
    <x v="7"/>
    <x v="23"/>
  </r>
  <r>
    <n v="4146"/>
    <n v="4373619"/>
    <x v="0"/>
    <n v="5"/>
    <s v="1019 Lott Ave"/>
    <x v="21"/>
    <n v="4"/>
    <n v="3"/>
    <n v="0"/>
    <n v="0"/>
    <n v="1"/>
    <n v="1952"/>
    <n v="0.14699999999999999"/>
    <n v="1751"/>
    <n v="334.09"/>
    <n v="585000"/>
    <n v="376.93"/>
    <n v="660000"/>
    <n v="42.840000000000032"/>
    <n v="0.12822892035080377"/>
    <x v="116"/>
    <x v="2467"/>
    <x v="113"/>
    <n v="4"/>
    <x v="4"/>
    <x v="23"/>
  </r>
  <r>
    <n v="4147"/>
    <n v="7128579"/>
    <x v="0"/>
    <s v="SWW"/>
    <s v="8701 W View Rd"/>
    <x v="7"/>
    <n v="3"/>
    <n v="3"/>
    <n v="0"/>
    <n v="2"/>
    <n v="2"/>
    <n v="1992"/>
    <n v="2.0099999999999998"/>
    <n v="2563"/>
    <n v="350.76"/>
    <n v="899000"/>
    <n v="411.63"/>
    <n v="1055000"/>
    <n v="60.870000000000005"/>
    <n v="0.17353746151214508"/>
    <x v="1086"/>
    <x v="2884"/>
    <x v="113"/>
    <n v="6"/>
    <x v="4"/>
    <x v="16"/>
  </r>
  <r>
    <n v="4148"/>
    <n v="3420027"/>
    <x v="0"/>
    <s v="10N"/>
    <s v="4512 Lareina Dr"/>
    <x v="31"/>
    <n v="2"/>
    <n v="1"/>
    <n v="0"/>
    <n v="0"/>
    <n v="1"/>
    <n v="1941"/>
    <n v="0.17599999999999999"/>
    <n v="1163"/>
    <n v="356.75"/>
    <n v="414900"/>
    <n v="356.75"/>
    <n v="414900"/>
    <n v="0"/>
    <n v="0"/>
    <x v="1"/>
    <x v="1"/>
    <x v="113"/>
    <n v="24"/>
    <x v="8"/>
    <x v="1"/>
  </r>
  <r>
    <n v="4149"/>
    <n v="2522741"/>
    <x v="0"/>
    <s v="W"/>
    <s v="4605 Cliffstone Cv"/>
    <x v="17"/>
    <n v="3"/>
    <n v="2"/>
    <n v="0"/>
    <n v="2"/>
    <n v="1"/>
    <n v="1974"/>
    <n v="0.189"/>
    <n v="1880"/>
    <n v="356.91"/>
    <n v="671000"/>
    <n v="454.79"/>
    <n v="855000"/>
    <n v="97.88"/>
    <n v="0.27424280630971393"/>
    <x v="1098"/>
    <x v="2885"/>
    <x v="113"/>
    <n v="4"/>
    <x v="4"/>
    <x v="88"/>
  </r>
  <r>
    <n v="4150"/>
    <n v="1628943"/>
    <x v="0"/>
    <s v="SWW"/>
    <s v="6701 Wolfcreek Pass"/>
    <x v="15"/>
    <n v="3"/>
    <n v="2"/>
    <n v="0"/>
    <n v="2"/>
    <n v="1"/>
    <n v="1969"/>
    <n v="0.45800000000000002"/>
    <n v="1937"/>
    <n v="361.38"/>
    <n v="700000"/>
    <n v="401.14"/>
    <n v="777000"/>
    <n v="39.759999999999991"/>
    <n v="0.11002269079639158"/>
    <x v="467"/>
    <x v="1954"/>
    <x v="113"/>
    <n v="5"/>
    <x v="4"/>
    <x v="23"/>
  </r>
  <r>
    <n v="4151"/>
    <n v="5063596"/>
    <x v="0"/>
    <s v="1N"/>
    <s v="6404 Deer Hollow Ln"/>
    <x v="18"/>
    <n v="4"/>
    <n v="3"/>
    <n v="0"/>
    <n v="2"/>
    <n v="1"/>
    <n v="1993"/>
    <n v="0.22700000000000001"/>
    <n v="2273"/>
    <n v="362.96"/>
    <n v="825000"/>
    <n v="377.03"/>
    <n v="857000"/>
    <n v="14.069999999999993"/>
    <n v="3.8764602160017619E-2"/>
    <x v="125"/>
    <x v="2886"/>
    <x v="113"/>
    <n v="9"/>
    <x v="21"/>
    <x v="9"/>
  </r>
  <r>
    <n v="4152"/>
    <n v="9087095"/>
    <x v="0"/>
    <s v="10N"/>
    <s v="1207 Marcy St #A"/>
    <x v="31"/>
    <n v="3"/>
    <n v="2"/>
    <n v="0"/>
    <n v="0"/>
    <n v="1"/>
    <n v="1952"/>
    <n v="0.13800000000000001"/>
    <n v="1060"/>
    <n v="391.51"/>
    <n v="415000"/>
    <n v="433.96"/>
    <n v="460000"/>
    <n v="42.449999999999989"/>
    <n v="0.10842634926310947"/>
    <x v="8"/>
    <x v="2887"/>
    <x v="113"/>
    <n v="10"/>
    <x v="2"/>
    <x v="7"/>
  </r>
  <r>
    <n v="4153"/>
    <n v="7157360"/>
    <x v="0"/>
    <n v="3"/>
    <s v="3401 Larry Ln"/>
    <x v="38"/>
    <n v="2"/>
    <n v="1"/>
    <n v="0"/>
    <n v="1"/>
    <n v="1"/>
    <n v="1956"/>
    <n v="0.24399999999999999"/>
    <n v="1230"/>
    <n v="405.69"/>
    <n v="499000"/>
    <n v="487.8"/>
    <n v="600000"/>
    <n v="82.110000000000014"/>
    <n v="0.20239591806551804"/>
    <x v="550"/>
    <x v="2106"/>
    <x v="113"/>
    <n v="0"/>
    <x v="1"/>
    <x v="14"/>
  </r>
  <r>
    <n v="4154"/>
    <n v="2997558"/>
    <x v="0"/>
    <n v="2"/>
    <s v="8114 Ripplewood Dr"/>
    <x v="25"/>
    <n v="4"/>
    <n v="2"/>
    <n v="1"/>
    <n v="2"/>
    <n v="2"/>
    <n v="1967"/>
    <n v="0.16"/>
    <n v="2022"/>
    <n v="408.01"/>
    <n v="825000"/>
    <n v="467.36"/>
    <n v="945000"/>
    <n v="59.350000000000023"/>
    <n v="0.14546212102644548"/>
    <x v="548"/>
    <x v="1676"/>
    <x v="113"/>
    <n v="5"/>
    <x v="16"/>
    <x v="65"/>
  </r>
  <r>
    <n v="4155"/>
    <n v="5902627"/>
    <x v="0"/>
    <s v="W"/>
    <s v="3806 Mission Creek Dr"/>
    <x v="17"/>
    <n v="3"/>
    <n v="3"/>
    <n v="0"/>
    <n v="3"/>
    <n v="1"/>
    <n v="1994"/>
    <n v="2.448"/>
    <n v="3241"/>
    <n v="408.82"/>
    <n v="1325000"/>
    <n v="497.16"/>
    <n v="1611280"/>
    <n v="88.340000000000032"/>
    <n v="0.2160853187221761"/>
    <x v="1099"/>
    <x v="2888"/>
    <x v="113"/>
    <n v="3"/>
    <x v="6"/>
    <x v="103"/>
  </r>
  <r>
    <n v="4156"/>
    <n v="5500529"/>
    <x v="0"/>
    <n v="2"/>
    <s v="8611 Stillwood Ln"/>
    <x v="25"/>
    <n v="4"/>
    <n v="2"/>
    <n v="0"/>
    <n v="2"/>
    <n v="1"/>
    <n v="1969"/>
    <n v="0.191"/>
    <n v="1462"/>
    <n v="410.4"/>
    <n v="600000"/>
    <n v="463.06"/>
    <n v="677000"/>
    <n v="52.660000000000025"/>
    <n v="0.12831384015594549"/>
    <x v="467"/>
    <x v="2889"/>
    <x v="113"/>
    <n v="0"/>
    <x v="1"/>
    <x v="23"/>
  </r>
  <r>
    <n v="4157"/>
    <n v="3116189"/>
    <x v="0"/>
    <s v="1B"/>
    <s v="3401 Ledgestone Dr"/>
    <x v="34"/>
    <n v="5"/>
    <n v="3"/>
    <n v="1"/>
    <n v="2"/>
    <n v="2"/>
    <n v="1981"/>
    <n v="0.443"/>
    <n v="4005"/>
    <n v="411.99"/>
    <n v="1650000"/>
    <n v="420.72"/>
    <n v="1685000"/>
    <n v="8.7300000000000182"/>
    <n v="2.1189834704725886E-2"/>
    <x v="67"/>
    <x v="2890"/>
    <x v="113"/>
    <n v="3"/>
    <x v="3"/>
    <x v="20"/>
  </r>
  <r>
    <n v="4158"/>
    <n v="6881447"/>
    <x v="0"/>
    <n v="2"/>
    <s v="2608 Twin Oaks Dr"/>
    <x v="25"/>
    <n v="3"/>
    <n v="2"/>
    <n v="0"/>
    <n v="2"/>
    <n v="1"/>
    <n v="1954"/>
    <n v="0.313"/>
    <n v="1573"/>
    <n v="413.22"/>
    <n v="650000"/>
    <n v="512.46"/>
    <n v="806101"/>
    <n v="99.240000000000009"/>
    <n v="0.2401626252359518"/>
    <x v="1100"/>
    <x v="2891"/>
    <x v="113"/>
    <n v="3"/>
    <x v="6"/>
    <x v="16"/>
  </r>
  <r>
    <n v="4159"/>
    <n v="3079259"/>
    <x v="0"/>
    <s v="8E"/>
    <s v="3500 Katsura Ln"/>
    <x v="23"/>
    <n v="3"/>
    <n v="3"/>
    <n v="0"/>
    <n v="2"/>
    <s v="M"/>
    <n v="1983"/>
    <n v="0.249"/>
    <n v="2897"/>
    <n v="414.22"/>
    <n v="1200000"/>
    <n v="472.97"/>
    <n v="1370180"/>
    <n v="58.75"/>
    <n v="0.14183284245087152"/>
    <x v="1101"/>
    <x v="2892"/>
    <x v="113"/>
    <n v="6"/>
    <x v="32"/>
    <x v="59"/>
  </r>
  <r>
    <n v="4160"/>
    <n v="9261508"/>
    <x v="0"/>
    <s v="10N"/>
    <s v="2610 Mcgregor Dr"/>
    <x v="31"/>
    <n v="3"/>
    <n v="2"/>
    <n v="0"/>
    <n v="2"/>
    <n v="1"/>
    <n v="1972"/>
    <n v="0.13900000000000001"/>
    <n v="1260"/>
    <n v="435.71"/>
    <n v="549000"/>
    <n v="435.71"/>
    <n v="549000"/>
    <n v="0"/>
    <n v="0"/>
    <x v="1"/>
    <x v="1"/>
    <x v="113"/>
    <n v="12"/>
    <x v="10"/>
    <x v="1"/>
  </r>
  <r>
    <n v="4161"/>
    <n v="7274524"/>
    <x v="0"/>
    <n v="4"/>
    <s v="2802 Winston Ct"/>
    <x v="34"/>
    <n v="3"/>
    <n v="2"/>
    <n v="0"/>
    <n v="1"/>
    <n v="1"/>
    <n v="1966"/>
    <n v="0.21"/>
    <n v="1504"/>
    <n v="458.11"/>
    <n v="689000"/>
    <n v="505.32"/>
    <n v="760000"/>
    <n v="47.20999999999998"/>
    <n v="0.10305385169500771"/>
    <x v="250"/>
    <x v="2893"/>
    <x v="113"/>
    <n v="6"/>
    <x v="32"/>
    <x v="21"/>
  </r>
  <r>
    <n v="4162"/>
    <n v="8342128"/>
    <x v="0"/>
    <n v="6"/>
    <s v="1109 W Oltorf St"/>
    <x v="26"/>
    <n v="3"/>
    <n v="2"/>
    <n v="1"/>
    <n v="0"/>
    <n v="1"/>
    <n v="1955"/>
    <n v="0.159"/>
    <n v="1614"/>
    <n v="464.68"/>
    <n v="750000"/>
    <n v="504.96"/>
    <n v="815000"/>
    <n v="40.279999999999973"/>
    <n v="8.6683308943789214E-2"/>
    <x v="192"/>
    <x v="1675"/>
    <x v="113"/>
    <n v="10"/>
    <x v="28"/>
    <x v="44"/>
  </r>
  <r>
    <n v="4163"/>
    <n v="3780642"/>
    <x v="0"/>
    <s v="10N"/>
    <s v="3203 John Campbells Trl"/>
    <x v="17"/>
    <n v="3"/>
    <n v="2"/>
    <n v="0"/>
    <n v="2"/>
    <n v="1"/>
    <n v="1959"/>
    <n v="0.215"/>
    <n v="1281"/>
    <n v="467.6"/>
    <n v="599000"/>
    <n v="485.56"/>
    <n v="622000"/>
    <n v="17.95999999999998"/>
    <n v="3.8408896492728779E-2"/>
    <x v="323"/>
    <x v="2894"/>
    <x v="113"/>
    <n v="5"/>
    <x v="16"/>
    <x v="19"/>
  </r>
  <r>
    <n v="4164"/>
    <n v="2797158"/>
    <x v="0"/>
    <n v="4"/>
    <s v="1002 E 43rd St"/>
    <x v="22"/>
    <n v="2"/>
    <n v="1"/>
    <n v="0"/>
    <n v="1"/>
    <n v="1"/>
    <n v="1947"/>
    <n v="0.14899999999999999"/>
    <n v="840"/>
    <n v="636.9"/>
    <n v="535000"/>
    <n v="735.71"/>
    <n v="618000"/>
    <n v="98.810000000000059"/>
    <n v="0.15514209452033295"/>
    <x v="471"/>
    <x v="2895"/>
    <x v="113"/>
    <n v="6"/>
    <x v="32"/>
    <x v="22"/>
  </r>
  <r>
    <n v="4165"/>
    <n v="9347525"/>
    <x v="0"/>
    <n v="7"/>
    <s v="2000 Arpdale St"/>
    <x v="26"/>
    <n v="3"/>
    <n v="2"/>
    <n v="1"/>
    <n v="0"/>
    <n v="2"/>
    <n v="1952"/>
    <n v="0.13600000000000001"/>
    <n v="1713"/>
    <n v="642.15"/>
    <n v="1100000"/>
    <n v="642.15"/>
    <n v="1100000"/>
    <n v="0"/>
    <n v="0"/>
    <x v="1"/>
    <x v="1"/>
    <x v="113"/>
    <n v="53"/>
    <x v="138"/>
    <x v="1"/>
  </r>
  <r>
    <n v="4166"/>
    <n v="3424774"/>
    <x v="0"/>
    <n v="7"/>
    <s v="1908-A Goodrich Ave"/>
    <x v="26"/>
    <n v="3"/>
    <n v="3"/>
    <n v="1"/>
    <n v="1"/>
    <n v="3"/>
    <n v="2021"/>
    <n v="0.20399999999999999"/>
    <n v="2051"/>
    <n v="680.16"/>
    <n v="1395000"/>
    <n v="680.16"/>
    <n v="1395000"/>
    <n v="0"/>
    <n v="0"/>
    <x v="1"/>
    <x v="1"/>
    <x v="113"/>
    <n v="1"/>
    <x v="5"/>
    <x v="1"/>
  </r>
  <r>
    <n v="4167"/>
    <n v="2226815"/>
    <x v="0"/>
    <n v="4"/>
    <s v="4618 Bennett Ave"/>
    <x v="22"/>
    <n v="2"/>
    <n v="1"/>
    <n v="0"/>
    <n v="1"/>
    <n v="1"/>
    <n v="1938"/>
    <n v="0.13700000000000001"/>
    <n v="762"/>
    <n v="694.23"/>
    <n v="529000"/>
    <n v="694.23"/>
    <n v="529000"/>
    <n v="0"/>
    <n v="0"/>
    <x v="1"/>
    <x v="1"/>
    <x v="113"/>
    <n v="72"/>
    <x v="185"/>
    <x v="1"/>
  </r>
  <r>
    <n v="4168"/>
    <n v="2793756"/>
    <x v="0"/>
    <n v="7"/>
    <s v="2301 Rundell Pl"/>
    <x v="26"/>
    <n v="3"/>
    <n v="3"/>
    <n v="1"/>
    <n v="1"/>
    <n v="2"/>
    <n v="1950"/>
    <n v="0.21199999999999999"/>
    <n v="2302"/>
    <n v="803.65"/>
    <n v="1850000"/>
    <n v="825.37"/>
    <n v="1900000"/>
    <n v="21.720000000000027"/>
    <n v="2.7026690723573731E-2"/>
    <x v="114"/>
    <x v="300"/>
    <x v="113"/>
    <n v="3"/>
    <x v="3"/>
    <x v="15"/>
  </r>
  <r>
    <n v="4169"/>
    <n v="7283103"/>
    <x v="0"/>
    <s v="NW"/>
    <s v="10720 Bay Laurel Trl"/>
    <x v="18"/>
    <n v="5"/>
    <n v="3"/>
    <n v="0"/>
    <n v="3"/>
    <n v="2"/>
    <n v="1998"/>
    <n v="0.28399999999999997"/>
    <n v="3064"/>
    <n v="407.96"/>
    <n v="1250000"/>
    <n v="456.92"/>
    <n v="1400000"/>
    <n v="48.960000000000036"/>
    <n v="0.12001176585939807"/>
    <x v="411"/>
    <x v="569"/>
    <x v="114"/>
    <n v="1"/>
    <x v="5"/>
    <x v="60"/>
  </r>
  <r>
    <n v="4170"/>
    <n v="5281970"/>
    <x v="0"/>
    <s v="SC"/>
    <s v="8216 Alum Rock Dr"/>
    <x v="35"/>
    <n v="3"/>
    <n v="2"/>
    <n v="1"/>
    <n v="2"/>
    <n v="2"/>
    <n v="2002"/>
    <n v="0.185"/>
    <n v="1452"/>
    <n v="192.84"/>
    <n v="280000"/>
    <n v="220.39"/>
    <n v="320000"/>
    <n v="27.549999999999983"/>
    <n v="0.14286455092304493"/>
    <x v="26"/>
    <x v="721"/>
    <x v="115"/>
    <n v="0"/>
    <x v="11"/>
    <x v="2"/>
  </r>
  <r>
    <n v="4171"/>
    <n v="2515847"/>
    <x v="0"/>
    <s v="SWE"/>
    <s v="11417 Midbury Ct"/>
    <x v="9"/>
    <n v="4"/>
    <n v="2"/>
    <n v="1"/>
    <n v="2"/>
    <n v="2"/>
    <n v="2002"/>
    <n v="0.16600000000000001"/>
    <n v="3743"/>
    <n v="125.57"/>
    <n v="470000"/>
    <n v="124.23"/>
    <n v="465000"/>
    <n v="-1.3399999999999892"/>
    <n v="-1.0671338695548213E-2"/>
    <x v="22"/>
    <x v="2896"/>
    <x v="116"/>
    <n v="8"/>
    <x v="2"/>
    <x v="6"/>
  </r>
  <r>
    <n v="4172"/>
    <n v="6566604"/>
    <x v="0"/>
    <s v="NE"/>
    <s v="12309 Orkney Ln"/>
    <x v="28"/>
    <n v="4"/>
    <n v="2"/>
    <n v="1"/>
    <n v="2"/>
    <n v="2"/>
    <n v="2002"/>
    <n v="0.14299999999999999"/>
    <n v="2277"/>
    <n v="146.68"/>
    <n v="334000"/>
    <n v="187.53"/>
    <n v="427000"/>
    <n v="40.849999999999994"/>
    <n v="0.27849740932642481"/>
    <x v="716"/>
    <x v="2897"/>
    <x v="116"/>
    <n v="4"/>
    <x v="4"/>
    <x v="66"/>
  </r>
  <r>
    <n v="4173"/>
    <n v="5238993"/>
    <x v="0"/>
    <s v="NE"/>
    <s v="11008 Helms Deep Dr"/>
    <x v="28"/>
    <n v="3"/>
    <n v="2"/>
    <n v="1"/>
    <n v="2"/>
    <n v="2"/>
    <n v="2013"/>
    <n v="0.114"/>
    <n v="2105"/>
    <n v="161.52000000000001"/>
    <n v="340000"/>
    <n v="204.28"/>
    <n v="430000"/>
    <n v="42.759999999999991"/>
    <n v="0.26473501733531446"/>
    <x v="152"/>
    <x v="2898"/>
    <x v="116"/>
    <n v="3"/>
    <x v="3"/>
    <x v="25"/>
  </r>
  <r>
    <n v="4174"/>
    <n v="4833183"/>
    <x v="0"/>
    <n v="11"/>
    <s v="2307 Deadwood Dr"/>
    <x v="8"/>
    <n v="3"/>
    <n v="2"/>
    <n v="0"/>
    <n v="1"/>
    <n v="1"/>
    <n v="1973"/>
    <n v="0.25700000000000001"/>
    <n v="1101"/>
    <n v="163.49"/>
    <n v="179999"/>
    <n v="257.95"/>
    <n v="284000"/>
    <n v="94.45999999999998"/>
    <n v="0.57777234081595186"/>
    <x v="1102"/>
    <x v="2899"/>
    <x v="116"/>
    <n v="2"/>
    <x v="6"/>
    <x v="67"/>
  </r>
  <r>
    <n v="4175"/>
    <n v="3870154"/>
    <x v="0"/>
    <s v="SWE"/>
    <s v="2124 Ravenscroft Dr"/>
    <x v="9"/>
    <n v="3"/>
    <n v="2"/>
    <n v="1"/>
    <n v="2"/>
    <n v="2"/>
    <n v="2000"/>
    <n v="0.14499999999999999"/>
    <n v="2828"/>
    <n v="166.2"/>
    <n v="470000"/>
    <n v="183.88"/>
    <n v="520000"/>
    <n v="17.680000000000007"/>
    <n v="0.10637785800240679"/>
    <x v="114"/>
    <x v="2680"/>
    <x v="116"/>
    <n v="5"/>
    <x v="4"/>
    <x v="15"/>
  </r>
  <r>
    <n v="4176"/>
    <n v="6397445"/>
    <x v="0"/>
    <s v="SC"/>
    <s v="10216 Anahuac Trl"/>
    <x v="35"/>
    <n v="4"/>
    <n v="2"/>
    <n v="1"/>
    <n v="2"/>
    <n v="2"/>
    <n v="2007"/>
    <n v="0.14000000000000001"/>
    <n v="2958"/>
    <n v="177.45"/>
    <n v="524900"/>
    <n v="211.14"/>
    <n v="624555"/>
    <n v="33.69"/>
    <n v="0.18985629754860525"/>
    <x v="1103"/>
    <x v="2900"/>
    <x v="116"/>
    <n v="4"/>
    <x v="4"/>
    <x v="14"/>
  </r>
  <r>
    <n v="4177"/>
    <n v="9037555"/>
    <x v="0"/>
    <s v="SC"/>
    <s v="7316 Acela Trl"/>
    <x v="8"/>
    <n v="3"/>
    <n v="2"/>
    <n v="1"/>
    <n v="2"/>
    <n v="2"/>
    <n v="2020"/>
    <n v="0.1"/>
    <n v="1771"/>
    <n v="181.65"/>
    <n v="321700"/>
    <n v="181.65"/>
    <n v="321700"/>
    <n v="0"/>
    <n v="0"/>
    <x v="1"/>
    <x v="1"/>
    <x v="116"/>
    <n v="0"/>
    <x v="1"/>
    <x v="1"/>
  </r>
  <r>
    <n v="4178"/>
    <n v="3631892"/>
    <x v="0"/>
    <s v="HD"/>
    <s v="220 Manchester Ln"/>
    <x v="7"/>
    <n v="4"/>
    <n v="2"/>
    <n v="1"/>
    <n v="2"/>
    <n v="1"/>
    <n v="2005"/>
    <n v="0.23200000000000001"/>
    <n v="2602"/>
    <n v="187.93"/>
    <n v="489000"/>
    <n v="206.76"/>
    <n v="538000"/>
    <n v="18.829999999999984"/>
    <n v="0.10019688181769799"/>
    <x v="380"/>
    <x v="2901"/>
    <x v="116"/>
    <n v="4"/>
    <x v="4"/>
    <x v="15"/>
  </r>
  <r>
    <n v="4179"/>
    <n v="9895938"/>
    <x v="0"/>
    <s v="SWW"/>
    <s v="6306 Fair Valley Trl"/>
    <x v="15"/>
    <n v="4"/>
    <n v="2"/>
    <n v="0"/>
    <n v="2"/>
    <n v="1"/>
    <n v="1981"/>
    <n v="0.19900000000000001"/>
    <n v="2277"/>
    <n v="197.63"/>
    <n v="450000"/>
    <n v="230.57"/>
    <n v="525000"/>
    <n v="32.94"/>
    <n v="0.1666750999342205"/>
    <x v="116"/>
    <x v="1014"/>
    <x v="116"/>
    <n v="0"/>
    <x v="1"/>
    <x v="23"/>
  </r>
  <r>
    <n v="4180"/>
    <n v="6611698"/>
    <x v="0"/>
    <s v="HD"/>
    <s v="390 Manchester Ln"/>
    <x v="7"/>
    <n v="3"/>
    <n v="2"/>
    <n v="0"/>
    <n v="2"/>
    <n v="1"/>
    <n v="2005"/>
    <n v="0.22600000000000001"/>
    <n v="2257"/>
    <n v="210.46"/>
    <n v="475000"/>
    <n v="232.61"/>
    <n v="525000"/>
    <n v="22.150000000000006"/>
    <n v="0.10524565238049988"/>
    <x v="114"/>
    <x v="654"/>
    <x v="116"/>
    <n v="3"/>
    <x v="3"/>
    <x v="15"/>
  </r>
  <r>
    <n v="4181"/>
    <n v="1050042"/>
    <x v="0"/>
    <s v="LS"/>
    <s v="4517 Gallego Cir"/>
    <x v="11"/>
    <n v="5"/>
    <n v="4"/>
    <n v="0"/>
    <n v="3"/>
    <n v="2"/>
    <n v="2015"/>
    <n v="0.187"/>
    <n v="4349"/>
    <n v="217.29"/>
    <n v="945000"/>
    <n v="214.53"/>
    <n v="933000"/>
    <n v="-2.7599999999999909"/>
    <n v="-1.2701919094297902E-2"/>
    <x v="253"/>
    <x v="2902"/>
    <x v="116"/>
    <n v="8"/>
    <x v="2"/>
    <x v="0"/>
  </r>
  <r>
    <n v="4182"/>
    <n v="4267272"/>
    <x v="0"/>
    <s v="NW"/>
    <s v="10700 Leafwood Ln"/>
    <x v="18"/>
    <n v="4"/>
    <n v="2"/>
    <n v="1"/>
    <n v="3"/>
    <n v="2"/>
    <n v="1985"/>
    <n v="0.25900000000000001"/>
    <n v="3077"/>
    <n v="227.17"/>
    <n v="699000"/>
    <n v="252.52"/>
    <n v="777000"/>
    <n v="25.350000000000023"/>
    <n v="0.11159043887837312"/>
    <x v="89"/>
    <x v="2903"/>
    <x v="116"/>
    <n v="5"/>
    <x v="4"/>
    <x v="5"/>
  </r>
  <r>
    <n v="4183"/>
    <n v="7848322"/>
    <x v="0"/>
    <s v="10N"/>
    <s v="501 Ramble Ln"/>
    <x v="31"/>
    <n v="3"/>
    <n v="2"/>
    <n v="0"/>
    <n v="0"/>
    <n v="1"/>
    <n v="1966"/>
    <n v="0.21099999999999999"/>
    <n v="1798"/>
    <n v="236.37"/>
    <n v="425000"/>
    <n v="189.1"/>
    <n v="340000"/>
    <n v="-47.27000000000001"/>
    <n v="-0.19998307737868601"/>
    <x v="73"/>
    <x v="2904"/>
    <x v="116"/>
    <n v="7"/>
    <x v="11"/>
    <x v="29"/>
  </r>
  <r>
    <n v="4184"/>
    <n v="7993848"/>
    <x v="0"/>
    <s v="RN"/>
    <s v="12201 Las Flores Dr"/>
    <x v="29"/>
    <n v="4"/>
    <n v="4"/>
    <n v="0"/>
    <n v="3"/>
    <n v="2"/>
    <n v="2005"/>
    <n v="0.38"/>
    <n v="3993"/>
    <n v="237.92"/>
    <n v="950000"/>
    <n v="309.29000000000002"/>
    <n v="1235000"/>
    <n v="71.370000000000033"/>
    <n v="0.29997478143913936"/>
    <x v="1104"/>
    <x v="1870"/>
    <x v="116"/>
    <n v="3"/>
    <x v="3"/>
    <x v="103"/>
  </r>
  <r>
    <n v="4185"/>
    <n v="9725041"/>
    <x v="0"/>
    <s v="NW"/>
    <s v="7427 Dallas Dr"/>
    <x v="3"/>
    <n v="3"/>
    <n v="2"/>
    <n v="0"/>
    <n v="2"/>
    <n v="1"/>
    <n v="1991"/>
    <n v="0.123"/>
    <n v="1541"/>
    <n v="243.35"/>
    <n v="375000"/>
    <n v="298.51"/>
    <n v="460000"/>
    <n v="55.16"/>
    <n v="0.22666940620505444"/>
    <x v="109"/>
    <x v="2035"/>
    <x v="116"/>
    <n v="5"/>
    <x v="16"/>
    <x v="22"/>
  </r>
  <r>
    <n v="4186"/>
    <n v="6348580"/>
    <x v="0"/>
    <s v="RN"/>
    <s v="10044 Scull Creek Dr"/>
    <x v="39"/>
    <n v="3"/>
    <n v="3"/>
    <n v="0"/>
    <n v="2"/>
    <n v="2"/>
    <n v="1995"/>
    <n v="0.152"/>
    <n v="3006"/>
    <n v="249.17"/>
    <n v="749000"/>
    <n v="299.39999999999998"/>
    <n v="900000"/>
    <n v="50.22999999999999"/>
    <n v="0.20158927639764013"/>
    <x v="662"/>
    <x v="1933"/>
    <x v="116"/>
    <n v="6"/>
    <x v="32"/>
    <x v="60"/>
  </r>
  <r>
    <n v="4187"/>
    <n v="6895508"/>
    <x v="0"/>
    <s v="SWW"/>
    <s v="7125 Ridge Oak Ln"/>
    <x v="15"/>
    <n v="4"/>
    <n v="2"/>
    <n v="1"/>
    <n v="2"/>
    <n v="2"/>
    <n v="1995"/>
    <n v="0.16700000000000001"/>
    <n v="2650"/>
    <n v="254.72"/>
    <n v="675000"/>
    <n v="294.72000000000003"/>
    <n v="781000"/>
    <n v="40.000000000000028"/>
    <n v="0.15703517587939711"/>
    <x v="524"/>
    <x v="2905"/>
    <x v="116"/>
    <n v="2"/>
    <x v="6"/>
    <x v="67"/>
  </r>
  <r>
    <n v="4188"/>
    <n v="3083247"/>
    <x v="0"/>
    <s v="RN"/>
    <s v="12208 Fairway Cv"/>
    <x v="29"/>
    <n v="3"/>
    <n v="2"/>
    <n v="0"/>
    <n v="2"/>
    <n v="1"/>
    <n v="2012"/>
    <n v="1E-3"/>
    <n v="2074"/>
    <n v="255.06"/>
    <n v="529000"/>
    <n v="298.94"/>
    <n v="620000"/>
    <n v="43.879999999999995"/>
    <n v="0.1720379518544656"/>
    <x v="282"/>
    <x v="2906"/>
    <x v="116"/>
    <n v="4"/>
    <x v="4"/>
    <x v="25"/>
  </r>
  <r>
    <n v="4189"/>
    <n v="7749571"/>
    <x v="0"/>
    <s v="LS"/>
    <s v="14103 Fort Smith Trl"/>
    <x v="16"/>
    <n v="4"/>
    <n v="4"/>
    <n v="0"/>
    <n v="2"/>
    <n v="2"/>
    <n v="2003"/>
    <n v="0.49099999999999999"/>
    <n v="3100"/>
    <n v="256.45"/>
    <n v="795000"/>
    <n v="274.02999999999997"/>
    <n v="849500"/>
    <n v="17.579999999999984"/>
    <n v="6.8551374536946708E-2"/>
    <x v="465"/>
    <x v="2907"/>
    <x v="116"/>
    <n v="2"/>
    <x v="6"/>
    <x v="3"/>
  </r>
  <r>
    <n v="4190"/>
    <n v="1841758"/>
    <x v="0"/>
    <s v="PF"/>
    <s v="1003 Hatteras Dr"/>
    <x v="10"/>
    <n v="3"/>
    <n v="2"/>
    <n v="0"/>
    <n v="2"/>
    <n v="1"/>
    <n v="1987"/>
    <n v="0.152"/>
    <n v="1456"/>
    <n v="257.55"/>
    <n v="375000"/>
    <n v="298.76"/>
    <n v="435000"/>
    <n v="41.20999999999998"/>
    <n v="0.16000776548243051"/>
    <x v="74"/>
    <x v="1458"/>
    <x v="116"/>
    <n v="5"/>
    <x v="16"/>
    <x v="30"/>
  </r>
  <r>
    <n v="4191"/>
    <n v="3889784"/>
    <x v="0"/>
    <s v="NE"/>
    <s v="11912 Shropshire Blvd"/>
    <x v="10"/>
    <n v="2"/>
    <n v="1"/>
    <n v="0"/>
    <n v="1"/>
    <n v="1"/>
    <n v="1984"/>
    <n v="0.15"/>
    <n v="823"/>
    <n v="261.24"/>
    <n v="215000"/>
    <n v="291.62"/>
    <n v="240000"/>
    <n v="30.379999999999995"/>
    <n v="0.1162915326902465"/>
    <x v="50"/>
    <x v="2908"/>
    <x v="116"/>
    <n v="6"/>
    <x v="32"/>
    <x v="19"/>
  </r>
  <r>
    <n v="4192"/>
    <n v="7839541"/>
    <x v="0"/>
    <s v="SWE"/>
    <s v="2500 MARCUS ABRAMS Blvd"/>
    <x v="9"/>
    <n v="3"/>
    <n v="2"/>
    <n v="1"/>
    <n v="2"/>
    <n v="2"/>
    <n v="2005"/>
    <n v="0.17499999999999999"/>
    <n v="1507"/>
    <n v="264.76"/>
    <n v="399000"/>
    <n v="304.48"/>
    <n v="458850"/>
    <n v="39.720000000000027"/>
    <n v="0.15002266203353992"/>
    <x v="1105"/>
    <x v="960"/>
    <x v="116"/>
    <n v="5"/>
    <x v="4"/>
    <x v="30"/>
  </r>
  <r>
    <n v="4193"/>
    <n v="1441931"/>
    <x v="0"/>
    <s v="SWE"/>
    <s v="4916 Mandevilla Dr"/>
    <x v="13"/>
    <n v="5"/>
    <n v="3"/>
    <n v="1"/>
    <n v="2"/>
    <n v="2"/>
    <n v="2016"/>
    <n v="0.17"/>
    <n v="3107"/>
    <n v="265.52999999999997"/>
    <n v="825000"/>
    <n v="315.42"/>
    <n v="980000"/>
    <n v="49.890000000000043"/>
    <n v="0.1878883741950064"/>
    <x v="649"/>
    <x v="2909"/>
    <x v="116"/>
    <n v="3"/>
    <x v="3"/>
    <x v="16"/>
  </r>
  <r>
    <n v="4194"/>
    <n v="1775189"/>
    <x v="0"/>
    <s v="SWE"/>
    <s v="7100 Trissino Dr"/>
    <x v="13"/>
    <n v="4"/>
    <n v="3"/>
    <n v="1"/>
    <n v="2"/>
    <n v="2"/>
    <n v="2017"/>
    <n v="0.17899999999999999"/>
    <n v="3068"/>
    <n v="277.07"/>
    <n v="849900"/>
    <n v="301.70999999999998"/>
    <n v="925500"/>
    <n v="24.639999999999986"/>
    <n v="8.8930595156458611E-2"/>
    <x v="1106"/>
    <x v="2910"/>
    <x v="116"/>
    <n v="4"/>
    <x v="4"/>
    <x v="23"/>
  </r>
  <r>
    <n v="4195"/>
    <n v="1258634"/>
    <x v="0"/>
    <s v="1N"/>
    <s v="7000 Narrow Oak Trl"/>
    <x v="14"/>
    <n v="4"/>
    <n v="2"/>
    <n v="1"/>
    <n v="2"/>
    <n v="1"/>
    <n v="1980"/>
    <n v="0.222"/>
    <n v="2070"/>
    <n v="277.77999999999997"/>
    <n v="575000"/>
    <n v="386.47"/>
    <n v="800000"/>
    <n v="108.69000000000005"/>
    <n v="0.39128086975304222"/>
    <x v="884"/>
    <x v="1981"/>
    <x v="116"/>
    <n v="4"/>
    <x v="4"/>
    <x v="94"/>
  </r>
  <r>
    <n v="4196"/>
    <n v="8836328"/>
    <x v="0"/>
    <s v="NW"/>
    <s v="11805 Hardwood Trl"/>
    <x v="18"/>
    <n v="3"/>
    <n v="2"/>
    <n v="0"/>
    <n v="2"/>
    <n v="1"/>
    <n v="1981"/>
    <n v="0.158"/>
    <n v="1520"/>
    <n v="279.61"/>
    <n v="425000"/>
    <n v="319.08"/>
    <n v="485000"/>
    <n v="39.46999999999997"/>
    <n v="0.1411609026858838"/>
    <x v="74"/>
    <x v="2173"/>
    <x v="116"/>
    <n v="2"/>
    <x v="6"/>
    <x v="30"/>
  </r>
  <r>
    <n v="4197"/>
    <n v="5557233"/>
    <x v="0"/>
    <s v="N"/>
    <s v="4216 Walling Forge Dr"/>
    <x v="6"/>
    <n v="4"/>
    <n v="2"/>
    <n v="0"/>
    <n v="2"/>
    <n v="2"/>
    <n v="1997"/>
    <n v="0.154"/>
    <n v="1772"/>
    <n v="282.17"/>
    <n v="500000"/>
    <n v="296.27999999999997"/>
    <n v="525000"/>
    <n v="14.109999999999957"/>
    <n v="5.0005315944288746E-2"/>
    <x v="50"/>
    <x v="309"/>
    <x v="116"/>
    <n v="8"/>
    <x v="2"/>
    <x v="19"/>
  </r>
  <r>
    <n v="4198"/>
    <n v="7738493"/>
    <x v="0"/>
    <s v="2N"/>
    <s v="10802 Barnhill Dr"/>
    <x v="19"/>
    <n v="3"/>
    <n v="2"/>
    <n v="0"/>
    <n v="2"/>
    <n v="1"/>
    <n v="1975"/>
    <n v="0.16200000000000001"/>
    <n v="1244"/>
    <n v="289.39"/>
    <n v="360000"/>
    <n v="361.74"/>
    <n v="450000"/>
    <n v="72.350000000000023"/>
    <n v="0.25000863886105262"/>
    <x v="152"/>
    <x v="1769"/>
    <x v="116"/>
    <n v="4"/>
    <x v="4"/>
    <x v="25"/>
  </r>
  <r>
    <n v="4199"/>
    <n v="4663470"/>
    <x v="0"/>
    <s v="1N"/>
    <s v="11294 Taylor Draper Ln"/>
    <x v="14"/>
    <n v="3"/>
    <n v="3"/>
    <n v="1"/>
    <n v="2"/>
    <n v="2"/>
    <n v="2000"/>
    <n v="0.29199999999999998"/>
    <n v="3257"/>
    <n v="291.37"/>
    <n v="949000"/>
    <n v="368.44"/>
    <n v="1200000"/>
    <n v="77.069999999999993"/>
    <n v="0.26450904348422966"/>
    <x v="828"/>
    <x v="2911"/>
    <x v="116"/>
    <n v="2"/>
    <x v="6"/>
    <x v="101"/>
  </r>
  <r>
    <n v="4200"/>
    <n v="6964866"/>
    <x v="0"/>
    <s v="10N"/>
    <s v="2236 Independence Dr"/>
    <x v="31"/>
    <n v="4"/>
    <n v="2"/>
    <n v="0"/>
    <n v="1"/>
    <n v="1"/>
    <n v="2007"/>
    <n v="0.20699999999999999"/>
    <n v="1781"/>
    <n v="294.77999999999997"/>
    <n v="525000"/>
    <n v="342.5"/>
    <n v="610000"/>
    <n v="47.720000000000027"/>
    <n v="0.16188343849650597"/>
    <x v="109"/>
    <x v="2364"/>
    <x v="116"/>
    <n v="4"/>
    <x v="4"/>
    <x v="22"/>
  </r>
  <r>
    <n v="4201"/>
    <n v="8713547"/>
    <x v="0"/>
    <s v="1N"/>
    <s v="11303 Ladera Vista Dr"/>
    <x v="14"/>
    <n v="4"/>
    <n v="3"/>
    <n v="0"/>
    <n v="2"/>
    <n v="1"/>
    <n v="1973"/>
    <n v="0.67"/>
    <n v="3048"/>
    <n v="295.24"/>
    <n v="899900"/>
    <n v="324.8"/>
    <n v="990000"/>
    <n v="29.560000000000002"/>
    <n v="0.10012193469719551"/>
    <x v="533"/>
    <x v="2912"/>
    <x v="116"/>
    <n v="8"/>
    <x v="11"/>
    <x v="25"/>
  </r>
  <r>
    <n v="4202"/>
    <n v="9326289"/>
    <x v="0"/>
    <s v="NW"/>
    <s v="11005 Hillside Oak Ln"/>
    <x v="18"/>
    <n v="4"/>
    <n v="2"/>
    <n v="0"/>
    <n v="2"/>
    <n v="1"/>
    <n v="1977"/>
    <n v="0.27100000000000002"/>
    <n v="1947"/>
    <n v="295.33"/>
    <n v="575000"/>
    <n v="330.77"/>
    <n v="644000"/>
    <n v="35.44"/>
    <n v="0.12000135441709274"/>
    <x v="807"/>
    <x v="569"/>
    <x v="116"/>
    <n v="1"/>
    <x v="5"/>
    <x v="21"/>
  </r>
  <r>
    <n v="4203"/>
    <n v="7692334"/>
    <x v="0"/>
    <s v="SWW"/>
    <s v="7703 Vail Valley Dr"/>
    <x v="15"/>
    <n v="4"/>
    <n v="2"/>
    <n v="0"/>
    <n v="2"/>
    <n v="1"/>
    <n v="1986"/>
    <n v="0.152"/>
    <n v="1829"/>
    <n v="300.70999999999998"/>
    <n v="550000"/>
    <n v="361.13"/>
    <n v="660500"/>
    <n v="60.420000000000016"/>
    <n v="0.20092447873366373"/>
    <x v="1107"/>
    <x v="2913"/>
    <x v="116"/>
    <n v="3"/>
    <x v="3"/>
    <x v="63"/>
  </r>
  <r>
    <n v="4204"/>
    <n v="1259013"/>
    <x v="0"/>
    <s v="RRW"/>
    <s v="9005 Brimstone Ln"/>
    <x v="27"/>
    <n v="3"/>
    <n v="2"/>
    <n v="0"/>
    <n v="2"/>
    <n v="1"/>
    <n v="1993"/>
    <n v="0.438"/>
    <n v="2062"/>
    <n v="303.10000000000002"/>
    <n v="625000"/>
    <n v="290.98"/>
    <n v="600000"/>
    <n v="-12.120000000000005"/>
    <n v="-3.9986803035301895E-2"/>
    <x v="82"/>
    <x v="533"/>
    <x v="116"/>
    <n v="19"/>
    <x v="69"/>
    <x v="33"/>
  </r>
  <r>
    <n v="4205"/>
    <n v="1927002"/>
    <x v="0"/>
    <s v="3E"/>
    <s v="5200 Provencial Dr"/>
    <x v="1"/>
    <n v="3"/>
    <n v="2"/>
    <n v="0"/>
    <n v="2"/>
    <n v="1"/>
    <n v="1970"/>
    <n v="0.18"/>
    <n v="1521"/>
    <n v="305.72000000000003"/>
    <n v="465000"/>
    <n v="312.29000000000002"/>
    <n v="475000"/>
    <n v="6.5699999999999932"/>
    <n v="2.1490252518644486E-2"/>
    <x v="4"/>
    <x v="8"/>
    <x v="116"/>
    <n v="3"/>
    <x v="3"/>
    <x v="4"/>
  </r>
  <r>
    <n v="4206"/>
    <n v="4229340"/>
    <x v="0"/>
    <s v="10N"/>
    <s v="4526 Merle Dr"/>
    <x v="31"/>
    <n v="3"/>
    <n v="2"/>
    <n v="1"/>
    <n v="1"/>
    <n v="2"/>
    <n v="2008"/>
    <n v="9.9000000000000005E-2"/>
    <n v="1690"/>
    <n v="340.24"/>
    <n v="575000"/>
    <n v="349.11"/>
    <n v="590000"/>
    <n v="8.8700000000000045"/>
    <n v="2.6069833059017177E-2"/>
    <x v="31"/>
    <x v="2914"/>
    <x v="116"/>
    <n v="31"/>
    <x v="14"/>
    <x v="8"/>
  </r>
  <r>
    <n v="4207"/>
    <n v="6500355"/>
    <x v="0"/>
    <s v="1N"/>
    <s v="11505 Windermere Mdws"/>
    <x v="14"/>
    <n v="3"/>
    <n v="2"/>
    <n v="0"/>
    <n v="2"/>
    <n v="1"/>
    <n v="1975"/>
    <n v="0.23799999999999999"/>
    <n v="1508"/>
    <n v="348.14"/>
    <n v="525000"/>
    <n v="422.19"/>
    <n v="636666"/>
    <n v="74.050000000000011"/>
    <n v="0.21270178663755965"/>
    <x v="1108"/>
    <x v="2915"/>
    <x v="116"/>
    <n v="2"/>
    <x v="6"/>
    <x v="63"/>
  </r>
  <r>
    <n v="4208"/>
    <n v="4008608"/>
    <x v="0"/>
    <s v="1B"/>
    <s v="4608 Colorado Xing"/>
    <x v="34"/>
    <n v="4"/>
    <n v="2"/>
    <n v="1"/>
    <n v="2"/>
    <n v="2"/>
    <n v="1989"/>
    <n v="0.33100000000000002"/>
    <n v="2682"/>
    <n v="372.48"/>
    <n v="999000"/>
    <n v="484.71"/>
    <n v="1300000"/>
    <n v="112.22999999999996"/>
    <n v="0.30130476804123701"/>
    <x v="718"/>
    <x v="2916"/>
    <x v="116"/>
    <n v="3"/>
    <x v="3"/>
    <x v="85"/>
  </r>
  <r>
    <n v="4209"/>
    <n v="8887825"/>
    <x v="0"/>
    <n v="5"/>
    <s v="2607 Francisco St"/>
    <x v="24"/>
    <n v="3"/>
    <n v="2"/>
    <n v="1"/>
    <n v="0"/>
    <n v="2"/>
    <n v="2014"/>
    <n v="0.13900000000000001"/>
    <n v="2029"/>
    <n v="418.88"/>
    <n v="849900"/>
    <n v="616.07000000000005"/>
    <n v="1250000"/>
    <n v="197.19000000000005"/>
    <n v="0.47075534759358301"/>
    <x v="1109"/>
    <x v="2917"/>
    <x v="116"/>
    <n v="4"/>
    <x v="4"/>
    <x v="117"/>
  </r>
  <r>
    <n v="4210"/>
    <n v="8147233"/>
    <x v="0"/>
    <n v="2"/>
    <s v="7208 Arroyo Seco"/>
    <x v="25"/>
    <n v="4"/>
    <n v="3"/>
    <n v="1"/>
    <n v="2"/>
    <n v="2"/>
    <n v="2012"/>
    <n v="0.16800000000000001"/>
    <n v="1762"/>
    <n v="425.09"/>
    <n v="749000"/>
    <n v="488.08"/>
    <n v="860000"/>
    <n v="62.990000000000009"/>
    <n v="0.14818038533016542"/>
    <x v="501"/>
    <x v="2918"/>
    <x v="116"/>
    <n v="11"/>
    <x v="7"/>
    <x v="63"/>
  </r>
  <r>
    <n v="4211"/>
    <n v="8744904"/>
    <x v="0"/>
    <s v="8W"/>
    <s v="1133 Elder Cir"/>
    <x v="36"/>
    <n v="4"/>
    <n v="2"/>
    <n v="1"/>
    <n v="2"/>
    <n v="2"/>
    <n v="1994"/>
    <n v="1.181"/>
    <n v="2868"/>
    <n v="453.28"/>
    <n v="1300000"/>
    <n v="505.58"/>
    <n v="1450000"/>
    <n v="52.300000000000011"/>
    <n v="0.11538122132015534"/>
    <x v="411"/>
    <x v="1831"/>
    <x v="116"/>
    <n v="3"/>
    <x v="3"/>
    <x v="60"/>
  </r>
  <r>
    <n v="4212"/>
    <n v="7415642"/>
    <x v="0"/>
    <s v="LS"/>
    <s v="3501 Serene Hills Dr"/>
    <x v="11"/>
    <n v="5"/>
    <n v="4"/>
    <n v="1"/>
    <n v="3"/>
    <n v="2"/>
    <n v="2003"/>
    <n v="1.02"/>
    <n v="3646"/>
    <n v="466.26"/>
    <n v="1700000"/>
    <n v="466.26"/>
    <n v="1700000"/>
    <n v="0"/>
    <n v="0"/>
    <x v="1"/>
    <x v="1"/>
    <x v="116"/>
    <n v="2"/>
    <x v="6"/>
    <x v="1"/>
  </r>
  <r>
    <n v="4213"/>
    <n v="1723971"/>
    <x v="0"/>
    <s v="W"/>
    <s v="4505 Cliffstone Cv"/>
    <x v="17"/>
    <n v="3"/>
    <n v="2"/>
    <n v="0"/>
    <n v="2"/>
    <n v="1"/>
    <n v="1974"/>
    <n v="0.182"/>
    <n v="1351"/>
    <n v="481.13"/>
    <n v="650000"/>
    <n v="547.74"/>
    <n v="740000"/>
    <n v="66.610000000000014"/>
    <n v="0.13844491093883152"/>
    <x v="152"/>
    <x v="2481"/>
    <x v="116"/>
    <n v="8"/>
    <x v="2"/>
    <x v="25"/>
  </r>
  <r>
    <n v="4214"/>
    <n v="3572521"/>
    <x v="0"/>
    <s v="1A"/>
    <s v="7306 Running Rope"/>
    <x v="34"/>
    <n v="3"/>
    <n v="2"/>
    <n v="1"/>
    <n v="2"/>
    <n v="1"/>
    <n v="1971"/>
    <n v="0.315"/>
    <n v="2341"/>
    <n v="501.92"/>
    <n v="1175000"/>
    <n v="525.41999999999996"/>
    <n v="1230000"/>
    <n v="23.499999999999943"/>
    <n v="4.682021039209424E-2"/>
    <x v="75"/>
    <x v="2919"/>
    <x v="116"/>
    <n v="5"/>
    <x v="16"/>
    <x v="3"/>
  </r>
  <r>
    <n v="4215"/>
    <n v="5554478"/>
    <x v="0"/>
    <n v="2"/>
    <s v="1002 Brentwood St"/>
    <x v="25"/>
    <n v="3"/>
    <n v="1"/>
    <n v="0"/>
    <n v="1"/>
    <n v="1"/>
    <n v="1956"/>
    <n v="0.253"/>
    <n v="1086"/>
    <n v="575.51"/>
    <n v="625000"/>
    <n v="782.69"/>
    <n v="850000"/>
    <n v="207.18000000000006"/>
    <n v="0.35999374467863299"/>
    <x v="884"/>
    <x v="2920"/>
    <x v="116"/>
    <n v="6"/>
    <x v="32"/>
    <x v="94"/>
  </r>
  <r>
    <n v="4216"/>
    <n v="3644634"/>
    <x v="0"/>
    <s v="1B"/>
    <s v="3919 Balcones Dr"/>
    <x v="34"/>
    <n v="4"/>
    <n v="3"/>
    <n v="1"/>
    <n v="2"/>
    <n v="1"/>
    <n v="1955"/>
    <n v="0.46100000000000002"/>
    <n v="3288"/>
    <n v="577.54999999999995"/>
    <n v="1899000"/>
    <n v="486.62"/>
    <n v="1600000"/>
    <n v="-90.92999999999995"/>
    <n v="-0.15744091420656212"/>
    <x v="1110"/>
    <x v="2921"/>
    <x v="116"/>
    <n v="65"/>
    <x v="49"/>
    <x v="120"/>
  </r>
  <r>
    <n v="4217"/>
    <n v="4484995"/>
    <x v="0"/>
    <n v="2"/>
    <s v="2002 Payne Ave"/>
    <x v="25"/>
    <n v="4"/>
    <n v="3"/>
    <n v="0"/>
    <n v="2"/>
    <n v="2"/>
    <n v="2021"/>
    <n v="0.16200000000000001"/>
    <n v="2589"/>
    <n v="619.92999999999995"/>
    <n v="1605000"/>
    <n v="712.92"/>
    <n v="1845750"/>
    <n v="92.990000000000009"/>
    <n v="0.1500008065426742"/>
    <x v="1111"/>
    <x v="960"/>
    <x v="116"/>
    <n v="4"/>
    <x v="4"/>
    <x v="111"/>
  </r>
  <r>
    <n v="4218"/>
    <n v="7205286"/>
    <x v="0"/>
    <s v="8E"/>
    <s v="5225 Fossil Rim Rd"/>
    <x v="23"/>
    <n v="4"/>
    <n v="3"/>
    <n v="0"/>
    <n v="0"/>
    <n v="2"/>
    <n v="1993"/>
    <n v="3.2480000000000002"/>
    <n v="2860"/>
    <n v="692.57"/>
    <n v="1980740"/>
    <n v="644.76"/>
    <n v="1844000"/>
    <n v="-47.810000000000059"/>
    <n v="-6.9032733153327544E-2"/>
    <x v="1112"/>
    <x v="2922"/>
    <x v="116"/>
    <n v="58"/>
    <x v="82"/>
    <x v="39"/>
  </r>
  <r>
    <n v="4219"/>
    <n v="7837498"/>
    <x v="0"/>
    <s v="NE"/>
    <s v="6317 Minnoch Ln"/>
    <x v="28"/>
    <n v="4"/>
    <n v="2"/>
    <n v="1"/>
    <n v="2"/>
    <n v="2"/>
    <n v="2016"/>
    <n v="0.10100000000000001"/>
    <n v="2305"/>
    <n v="151.84"/>
    <n v="350000"/>
    <n v="167.03"/>
    <n v="385000"/>
    <n v="15.189999999999998"/>
    <n v="0.10003951527924129"/>
    <x v="67"/>
    <x v="1001"/>
    <x v="117"/>
    <n v="9"/>
    <x v="21"/>
    <x v="20"/>
  </r>
  <r>
    <n v="4220"/>
    <n v="4301471"/>
    <x v="0"/>
    <s v="PF"/>
    <s v="1232 Dexford Dr"/>
    <x v="10"/>
    <n v="3"/>
    <n v="2"/>
    <n v="1"/>
    <n v="2"/>
    <n v="2"/>
    <n v="1998"/>
    <n v="0.187"/>
    <n v="2233"/>
    <n v="174.65"/>
    <n v="390000"/>
    <n v="185.85"/>
    <n v="415000"/>
    <n v="11.199999999999989"/>
    <n v="6.4128256513025991E-2"/>
    <x v="50"/>
    <x v="2923"/>
    <x v="117"/>
    <n v="3"/>
    <x v="3"/>
    <x v="19"/>
  </r>
  <r>
    <n v="4221"/>
    <n v="6468170"/>
    <x v="0"/>
    <s v="5E"/>
    <s v="2901 Tilmon Ln"/>
    <x v="4"/>
    <n v="4"/>
    <n v="2"/>
    <n v="1"/>
    <n v="2"/>
    <n v="2"/>
    <n v="2017"/>
    <n v="0.20599999999999999"/>
    <n v="1795"/>
    <n v="181.06"/>
    <n v="325000"/>
    <n v="212.75"/>
    <n v="381888"/>
    <n v="31.689999999999998"/>
    <n v="0.17502485363967743"/>
    <x v="1113"/>
    <x v="2924"/>
    <x v="117"/>
    <n v="3"/>
    <x v="3"/>
    <x v="3"/>
  </r>
  <r>
    <n v="4222"/>
    <n v="6578557"/>
    <x v="0"/>
    <s v="NW"/>
    <s v="7208 Cut Plains Trl"/>
    <x v="2"/>
    <n v="4"/>
    <n v="2"/>
    <n v="1"/>
    <n v="2"/>
    <n v="2"/>
    <n v="2016"/>
    <n v="0.192"/>
    <n v="2890"/>
    <n v="214.19"/>
    <n v="619000"/>
    <n v="246.02"/>
    <n v="711000"/>
    <n v="31.830000000000013"/>
    <n v="0.14860637751529021"/>
    <x v="584"/>
    <x v="2925"/>
    <x v="117"/>
    <n v="3"/>
    <x v="3"/>
    <x v="25"/>
  </r>
  <r>
    <n v="4223"/>
    <n v="4492626"/>
    <x v="0"/>
    <s v="HD"/>
    <s v="331 Kensington Ln"/>
    <x v="7"/>
    <n v="4"/>
    <n v="2"/>
    <n v="1"/>
    <n v="2"/>
    <n v="2"/>
    <n v="2004"/>
    <n v="0.188"/>
    <n v="2769"/>
    <n v="216.68"/>
    <n v="600000"/>
    <n v="211.27"/>
    <n v="585000"/>
    <n v="-5.4099999999999966"/>
    <n v="-2.4967694295735629E-2"/>
    <x v="25"/>
    <x v="1934"/>
    <x v="117"/>
    <n v="8"/>
    <x v="11"/>
    <x v="17"/>
  </r>
  <r>
    <n v="4224"/>
    <n v="9428327"/>
    <x v="0"/>
    <s v="RN"/>
    <s v="444 Santaluz Path"/>
    <x v="29"/>
    <n v="4"/>
    <n v="4"/>
    <n v="1"/>
    <n v="3"/>
    <n v="2"/>
    <n v="2010"/>
    <n v="0.34100000000000003"/>
    <n v="4609"/>
    <n v="227.82"/>
    <n v="1050000"/>
    <n v="251.9"/>
    <n v="1161000"/>
    <n v="24.080000000000013"/>
    <n v="0.10569748046703543"/>
    <x v="501"/>
    <x v="2926"/>
    <x v="117"/>
    <n v="4"/>
    <x v="4"/>
    <x v="63"/>
  </r>
  <r>
    <n v="4225"/>
    <n v="2732313"/>
    <x v="0"/>
    <s v="LS"/>
    <s v="320 Maxwell Way #13"/>
    <x v="11"/>
    <n v="4"/>
    <n v="3"/>
    <n v="1"/>
    <n v="2"/>
    <n v="2"/>
    <n v="2015"/>
    <n v="0"/>
    <n v="2948"/>
    <n v="228.97"/>
    <n v="675000"/>
    <n v="288.33"/>
    <n v="850000"/>
    <n v="59.359999999999985"/>
    <n v="0.25924793641088345"/>
    <x v="604"/>
    <x v="1469"/>
    <x v="117"/>
    <n v="4"/>
    <x v="4"/>
    <x v="75"/>
  </r>
  <r>
    <n v="4226"/>
    <n v="1036774"/>
    <x v="0"/>
    <s v="10S"/>
    <s v="906 Emory Tree Dr"/>
    <x v="9"/>
    <n v="3"/>
    <n v="2"/>
    <n v="1"/>
    <n v="2"/>
    <n v="2"/>
    <n v="2018"/>
    <n v="0.11"/>
    <n v="1964"/>
    <n v="229.12"/>
    <n v="450000"/>
    <n v="280.04000000000002"/>
    <n v="550000"/>
    <n v="50.920000000000016"/>
    <n v="0.2222416201117319"/>
    <x v="20"/>
    <x v="1172"/>
    <x v="117"/>
    <n v="4"/>
    <x v="4"/>
    <x v="14"/>
  </r>
  <r>
    <n v="4227"/>
    <n v="3976332"/>
    <x v="0"/>
    <s v="SWE"/>
    <s v="9901 Wading Pool Path"/>
    <x v="9"/>
    <n v="3"/>
    <n v="2"/>
    <n v="1"/>
    <n v="2"/>
    <n v="2"/>
    <n v="2013"/>
    <n v="0.21199999999999999"/>
    <n v="1880"/>
    <n v="231.38"/>
    <n v="435000"/>
    <n v="266.49"/>
    <n v="501000"/>
    <n v="35.110000000000014"/>
    <n v="0.15174172357161386"/>
    <x v="459"/>
    <x v="2927"/>
    <x v="117"/>
    <n v="3"/>
    <x v="3"/>
    <x v="44"/>
  </r>
  <r>
    <n v="4228"/>
    <n v="5701306"/>
    <x v="0"/>
    <s v="NW"/>
    <s v="9703 Meadowheath Dr"/>
    <x v="3"/>
    <n v="3"/>
    <n v="2"/>
    <n v="1"/>
    <n v="2"/>
    <n v="2"/>
    <n v="1982"/>
    <n v="0.14499999999999999"/>
    <n v="1692"/>
    <n v="233.45"/>
    <n v="394995"/>
    <n v="236.41"/>
    <n v="400000"/>
    <n v="2.960000000000008"/>
    <n v="1.2679374598415113E-2"/>
    <x v="1114"/>
    <x v="2928"/>
    <x v="117"/>
    <n v="4"/>
    <x v="4"/>
    <x v="12"/>
  </r>
  <r>
    <n v="4229"/>
    <n v="2333475"/>
    <x v="0"/>
    <s v="RRW"/>
    <s v="201 Great Circle Cv"/>
    <x v="27"/>
    <n v="3"/>
    <n v="2"/>
    <n v="0"/>
    <n v="2"/>
    <n v="1"/>
    <n v="2010"/>
    <n v="0.127"/>
    <n v="1886"/>
    <n v="251.33"/>
    <n v="474000"/>
    <n v="281.02"/>
    <n v="530000"/>
    <n v="29.689999999999969"/>
    <n v="0.11813154020610341"/>
    <x v="65"/>
    <x v="2929"/>
    <x v="117"/>
    <n v="3"/>
    <x v="3"/>
    <x v="3"/>
  </r>
  <r>
    <n v="4230"/>
    <n v="9274304"/>
    <x v="0"/>
    <s v="NE"/>
    <s v="902 Pyegrave Pl"/>
    <x v="10"/>
    <n v="3"/>
    <n v="2"/>
    <n v="0"/>
    <n v="2"/>
    <n v="1"/>
    <n v="1985"/>
    <n v="0.156"/>
    <n v="1017"/>
    <n v="255.65"/>
    <n v="260000"/>
    <n v="293.02"/>
    <n v="298000"/>
    <n v="37.369999999999976"/>
    <n v="0.14617641306473686"/>
    <x v="14"/>
    <x v="2930"/>
    <x v="117"/>
    <n v="4"/>
    <x v="3"/>
    <x v="2"/>
  </r>
  <r>
    <n v="4231"/>
    <n v="6063377"/>
    <x v="0"/>
    <s v="LS"/>
    <s v="14005 Hunters Pass"/>
    <x v="16"/>
    <n v="3"/>
    <n v="2"/>
    <n v="1"/>
    <n v="2"/>
    <n v="2"/>
    <n v="1984"/>
    <n v="0.85499999999999998"/>
    <n v="1800"/>
    <n v="257.77999999999997"/>
    <n v="464000"/>
    <n v="257.77999999999997"/>
    <n v="464000"/>
    <n v="0"/>
    <n v="0"/>
    <x v="1"/>
    <x v="1"/>
    <x v="117"/>
    <n v="0"/>
    <x v="1"/>
    <x v="1"/>
  </r>
  <r>
    <n v="4232"/>
    <n v="4910836"/>
    <x v="0"/>
    <s v="NW"/>
    <s v="10504 Luke Ct"/>
    <x v="18"/>
    <n v="3"/>
    <n v="2"/>
    <n v="1"/>
    <n v="2"/>
    <n v="2"/>
    <n v="2011"/>
    <n v="8.4000000000000005E-2"/>
    <n v="1500"/>
    <n v="266.60000000000002"/>
    <n v="399900"/>
    <n v="290"/>
    <n v="435000"/>
    <n v="23.399999999999977"/>
    <n v="8.7771942985746337E-2"/>
    <x v="386"/>
    <x v="2931"/>
    <x v="117"/>
    <n v="2"/>
    <x v="6"/>
    <x v="20"/>
  </r>
  <r>
    <n v="4233"/>
    <n v="1757685"/>
    <x v="0"/>
    <s v="N"/>
    <s v="2404 Harrowden Dr"/>
    <x v="6"/>
    <n v="3"/>
    <n v="2"/>
    <n v="0"/>
    <n v="2"/>
    <n v="1"/>
    <n v="1976"/>
    <n v="0.28999999999999998"/>
    <n v="1562"/>
    <n v="268.82"/>
    <n v="419900"/>
    <n v="265.69"/>
    <n v="415000"/>
    <n v="-3.1299999999999955"/>
    <n v="-1.1643478907819343E-2"/>
    <x v="137"/>
    <x v="2932"/>
    <x v="117"/>
    <n v="13"/>
    <x v="30"/>
    <x v="6"/>
  </r>
  <r>
    <n v="4234"/>
    <n v="4577113"/>
    <x v="0"/>
    <s v="N"/>
    <s v="3904 Beaconsdale Dr"/>
    <x v="6"/>
    <n v="3"/>
    <n v="2"/>
    <n v="0"/>
    <n v="2"/>
    <n v="1"/>
    <n v="1983"/>
    <n v="0.20200000000000001"/>
    <n v="1680"/>
    <n v="282.74"/>
    <n v="475000"/>
    <n v="324.39999999999998"/>
    <n v="545000"/>
    <n v="41.659999999999968"/>
    <n v="0.14734384947301396"/>
    <x v="41"/>
    <x v="712"/>
    <x v="117"/>
    <n v="5"/>
    <x v="16"/>
    <x v="21"/>
  </r>
  <r>
    <n v="4235"/>
    <n v="8922386"/>
    <x v="0"/>
    <s v="10N"/>
    <s v="2141 Independence Dr"/>
    <x v="31"/>
    <n v="4"/>
    <n v="2"/>
    <n v="1"/>
    <n v="1"/>
    <n v="2"/>
    <n v="2007"/>
    <n v="0.161"/>
    <n v="2074"/>
    <n v="288.81"/>
    <n v="599000"/>
    <n v="306.17"/>
    <n v="635000"/>
    <n v="17.360000000000014"/>
    <n v="6.0108721997160809E-2"/>
    <x v="148"/>
    <x v="2933"/>
    <x v="117"/>
    <n v="4"/>
    <x v="4"/>
    <x v="20"/>
  </r>
  <r>
    <n v="4236"/>
    <n v="2818185"/>
    <x v="0"/>
    <n v="3"/>
    <s v="7604 Glenhill Cv"/>
    <x v="12"/>
    <n v="5"/>
    <n v="4"/>
    <n v="0"/>
    <n v="0"/>
    <n v="1"/>
    <n v="1971"/>
    <n v="0.67600000000000005"/>
    <n v="3180"/>
    <n v="298.74"/>
    <n v="950000"/>
    <n v="363.84"/>
    <n v="1157000"/>
    <n v="65.099999999999966"/>
    <n v="0.21791524402490448"/>
    <x v="1115"/>
    <x v="2934"/>
    <x v="117"/>
    <n v="4"/>
    <x v="4"/>
    <x v="57"/>
  </r>
  <r>
    <n v="4237"/>
    <n v="8816024"/>
    <x v="0"/>
    <s v="N"/>
    <s v="1703 Krizan Ave"/>
    <x v="6"/>
    <n v="3"/>
    <n v="2"/>
    <n v="0"/>
    <n v="2"/>
    <n v="1"/>
    <n v="1985"/>
    <n v="0.18"/>
    <n v="1393"/>
    <n v="305.10000000000002"/>
    <n v="425000"/>
    <n v="323.76"/>
    <n v="451000"/>
    <n v="18.659999999999968"/>
    <n v="6.1160275319567248E-2"/>
    <x v="92"/>
    <x v="2935"/>
    <x v="117"/>
    <n v="4"/>
    <x v="4"/>
    <x v="19"/>
  </r>
  <r>
    <n v="4238"/>
    <n v="4239045"/>
    <x v="0"/>
    <s v="LS"/>
    <s v="21 Drifting Wind Run"/>
    <x v="11"/>
    <n v="3"/>
    <n v="2"/>
    <n v="1"/>
    <n v="2"/>
    <n v="2"/>
    <n v="1982"/>
    <n v="0.252"/>
    <n v="3110"/>
    <n v="321.54000000000002"/>
    <n v="1000000"/>
    <n v="315.11"/>
    <n v="980000"/>
    <n v="-6.4300000000000068"/>
    <n v="-1.9997511973626942E-2"/>
    <x v="120"/>
    <x v="41"/>
    <x v="117"/>
    <n v="21"/>
    <x v="95"/>
    <x v="11"/>
  </r>
  <r>
    <n v="4239"/>
    <n v="7936619"/>
    <x v="0"/>
    <s v="NW"/>
    <s v="8902 Balcones Club Dr"/>
    <x v="18"/>
    <n v="4"/>
    <n v="3"/>
    <n v="1"/>
    <n v="2"/>
    <n v="1"/>
    <n v="1970"/>
    <n v="0.33200000000000002"/>
    <n v="2664"/>
    <n v="328.45"/>
    <n v="875000"/>
    <n v="394.52"/>
    <n v="1051012"/>
    <n v="66.069999999999993"/>
    <n v="0.2011569493073527"/>
    <x v="1116"/>
    <x v="2936"/>
    <x v="117"/>
    <n v="5"/>
    <x v="4"/>
    <x v="75"/>
  </r>
  <r>
    <n v="4240"/>
    <n v="7950689"/>
    <x v="0"/>
    <n v="5"/>
    <s v="5501 Downs Dr"/>
    <x v="21"/>
    <n v="4"/>
    <n v="2"/>
    <n v="0"/>
    <n v="0"/>
    <n v="1"/>
    <n v="1970"/>
    <n v="0.19900000000000001"/>
    <n v="1702"/>
    <n v="337.84"/>
    <n v="575000"/>
    <n v="354.29"/>
    <n v="603000"/>
    <n v="16.450000000000045"/>
    <n v="4.8691688373194549E-2"/>
    <x v="866"/>
    <x v="2937"/>
    <x v="117"/>
    <n v="3"/>
    <x v="3"/>
    <x v="9"/>
  </r>
  <r>
    <n v="4241"/>
    <n v="1992139"/>
    <x v="0"/>
    <n v="9"/>
    <s v="1601 Sunnyvale St"/>
    <x v="33"/>
    <n v="3"/>
    <n v="2"/>
    <n v="0"/>
    <n v="2"/>
    <n v="1"/>
    <n v="1961"/>
    <n v="0.245"/>
    <n v="1929"/>
    <n v="354.07"/>
    <n v="683000"/>
    <n v="404.35"/>
    <n v="780000"/>
    <n v="50.28000000000003"/>
    <n v="0.14200581805857607"/>
    <x v="498"/>
    <x v="2938"/>
    <x v="117"/>
    <n v="3"/>
    <x v="3"/>
    <x v="66"/>
  </r>
  <r>
    <n v="4242"/>
    <n v="7667344"/>
    <x v="0"/>
    <n v="2"/>
    <s v="410 Swanee Dr"/>
    <x v="12"/>
    <n v="2"/>
    <n v="1"/>
    <n v="0"/>
    <n v="0"/>
    <n v="1"/>
    <n v="1960"/>
    <n v="0.2"/>
    <n v="1510"/>
    <n v="380.79"/>
    <n v="575000"/>
    <n v="380.79"/>
    <n v="575000"/>
    <n v="0"/>
    <n v="0"/>
    <x v="1"/>
    <x v="1"/>
    <x v="117"/>
    <n v="2"/>
    <x v="6"/>
    <x v="1"/>
  </r>
  <r>
    <n v="4243"/>
    <n v="9076923"/>
    <x v="0"/>
    <n v="3"/>
    <s v="6707 Columbia Dr"/>
    <x v="20"/>
    <n v="3"/>
    <n v="2"/>
    <n v="0"/>
    <n v="2"/>
    <n v="1"/>
    <n v="1961"/>
    <n v="0.158"/>
    <n v="1188"/>
    <n v="394.78"/>
    <n v="469000"/>
    <n v="479.11"/>
    <n v="569180"/>
    <n v="84.330000000000041"/>
    <n v="0.2136126450174782"/>
    <x v="1117"/>
    <x v="2939"/>
    <x v="117"/>
    <n v="4"/>
    <x v="4"/>
    <x v="14"/>
  </r>
  <r>
    <n v="4244"/>
    <n v="1528457"/>
    <x v="0"/>
    <s v="10N"/>
    <s v="4504 S 2nd St #1"/>
    <x v="31"/>
    <n v="3"/>
    <n v="2"/>
    <n v="0"/>
    <n v="0"/>
    <n v="1"/>
    <n v="1953"/>
    <n v="9.6000000000000002E-2"/>
    <n v="1384"/>
    <n v="411.13"/>
    <n v="569000"/>
    <n v="415.46"/>
    <n v="575000"/>
    <n v="4.3299999999999841"/>
    <n v="1.0531948532094432E-2"/>
    <x v="94"/>
    <x v="2940"/>
    <x v="117"/>
    <n v="11"/>
    <x v="7"/>
    <x v="12"/>
  </r>
  <r>
    <n v="4245"/>
    <n v="1037394"/>
    <x v="0"/>
    <n v="5"/>
    <s v="4703 Delores Ave"/>
    <x v="21"/>
    <n v="3"/>
    <n v="2"/>
    <n v="0"/>
    <n v="0"/>
    <n v="1"/>
    <n v="1950"/>
    <n v="0.15"/>
    <n v="1620"/>
    <n v="416.67"/>
    <n v="675000"/>
    <n v="503.09"/>
    <n v="815000"/>
    <n v="86.419999999999959"/>
    <n v="0.20740634074927389"/>
    <x v="528"/>
    <x v="1188"/>
    <x v="117"/>
    <n v="4"/>
    <x v="3"/>
    <x v="70"/>
  </r>
  <r>
    <n v="4246"/>
    <n v="4826819"/>
    <x v="0"/>
    <s v="8E"/>
    <s v="2003 Apricot Glen Dr"/>
    <x v="23"/>
    <n v="4"/>
    <n v="3"/>
    <n v="1"/>
    <n v="2"/>
    <n v="2"/>
    <n v="1981"/>
    <n v="0.35599999999999998"/>
    <n v="3120"/>
    <n v="416.67"/>
    <n v="1300000"/>
    <n v="448.72"/>
    <n v="1400000"/>
    <n v="32.050000000000011"/>
    <n v="7.6919384644922859E-2"/>
    <x v="20"/>
    <x v="1252"/>
    <x v="117"/>
    <n v="6"/>
    <x v="32"/>
    <x v="14"/>
  </r>
  <r>
    <n v="4247"/>
    <n v="2482610"/>
    <x v="0"/>
    <s v="1A"/>
    <s v="4022 Greystone Dr"/>
    <x v="34"/>
    <n v="4"/>
    <n v="3"/>
    <n v="1"/>
    <n v="0"/>
    <n v="1"/>
    <n v="1968"/>
    <n v="0.308"/>
    <n v="3309"/>
    <n v="423.09"/>
    <n v="1400000"/>
    <n v="483.53"/>
    <n v="1600000"/>
    <n v="60.44"/>
    <n v="0.14285376633813138"/>
    <x v="781"/>
    <x v="721"/>
    <x v="117"/>
    <n v="3"/>
    <x v="3"/>
    <x v="82"/>
  </r>
  <r>
    <n v="4248"/>
    <n v="3877373"/>
    <x v="0"/>
    <n v="6"/>
    <s v="1205 Alta Vista Ave"/>
    <x v="26"/>
    <n v="5"/>
    <n v="3"/>
    <n v="0"/>
    <n v="2"/>
    <n v="2"/>
    <n v="1939"/>
    <n v="0.13400000000000001"/>
    <n v="2263"/>
    <n v="439.68"/>
    <n v="995000"/>
    <n v="552.36"/>
    <n v="1250000"/>
    <n v="112.68"/>
    <n v="0.25627729257641924"/>
    <x v="961"/>
    <x v="2941"/>
    <x v="117"/>
    <n v="6"/>
    <x v="32"/>
    <x v="81"/>
  </r>
  <r>
    <n v="4249"/>
    <n v="7276651"/>
    <x v="0"/>
    <s v="1B"/>
    <s v="2103 Quarry Rd"/>
    <x v="37"/>
    <n v="4"/>
    <n v="4"/>
    <n v="1"/>
    <n v="2"/>
    <n v="2"/>
    <n v="2015"/>
    <n v="0.20599999999999999"/>
    <n v="3113"/>
    <n v="578.22"/>
    <n v="1800000"/>
    <n v="562.16"/>
    <n v="1750000"/>
    <n v="-16.060000000000059"/>
    <n v="-2.7774895368544945E-2"/>
    <x v="28"/>
    <x v="629"/>
    <x v="117"/>
    <n v="11"/>
    <x v="7"/>
    <x v="18"/>
  </r>
  <r>
    <n v="4250"/>
    <n v="4201922"/>
    <x v="0"/>
    <n v="6"/>
    <s v="807 Milam Pl"/>
    <x v="26"/>
    <n v="2"/>
    <n v="1"/>
    <n v="0"/>
    <n v="0"/>
    <n v="1"/>
    <n v="1939"/>
    <n v="8.5999999999999993E-2"/>
    <n v="1034"/>
    <n v="650.87"/>
    <n v="673000"/>
    <n v="853.97"/>
    <n v="883000"/>
    <n v="203.10000000000002"/>
    <n v="0.31204387973020731"/>
    <x v="608"/>
    <x v="2942"/>
    <x v="117"/>
    <n v="5"/>
    <x v="16"/>
    <x v="77"/>
  </r>
  <r>
    <n v="4251"/>
    <n v="8008002"/>
    <x v="0"/>
    <s v="1B"/>
    <s v="1400 Mohle Dr"/>
    <x v="37"/>
    <n v="2"/>
    <n v="1"/>
    <n v="0"/>
    <n v="2"/>
    <n v="1"/>
    <n v="1940"/>
    <n v="0.186"/>
    <n v="1162"/>
    <n v="856.28"/>
    <n v="995000"/>
    <n v="1166.95"/>
    <n v="1356000"/>
    <n v="310.67000000000007"/>
    <n v="0.36281356565609391"/>
    <x v="1118"/>
    <x v="2943"/>
    <x v="117"/>
    <n v="5"/>
    <x v="4"/>
    <x v="116"/>
  </r>
  <r>
    <n v="4252"/>
    <n v="7403555"/>
    <x v="0"/>
    <s v="HD"/>
    <s v="177 Mallard Cv"/>
    <x v="7"/>
    <n v="4"/>
    <n v="3"/>
    <n v="1"/>
    <n v="3"/>
    <n v="2"/>
    <n v="2006"/>
    <n v="0.40600000000000003"/>
    <n v="4503"/>
    <n v="176.55"/>
    <n v="795000"/>
    <n v="233.18"/>
    <n v="1050000"/>
    <n v="56.629999999999995"/>
    <n v="0.3207589917870291"/>
    <x v="961"/>
    <x v="2944"/>
    <x v="118"/>
    <n v="4"/>
    <x v="4"/>
    <x v="81"/>
  </r>
  <r>
    <n v="4253"/>
    <n v="2262974"/>
    <x v="0"/>
    <n v="9"/>
    <s v="6202 Carnation Ter"/>
    <x v="33"/>
    <n v="5"/>
    <n v="2"/>
    <n v="0"/>
    <n v="0"/>
    <n v="1"/>
    <n v="1970"/>
    <n v="0.156"/>
    <n v="1366"/>
    <n v="201.32"/>
    <n v="275000"/>
    <n v="201.32"/>
    <n v="275000"/>
    <n v="0"/>
    <n v="0"/>
    <x v="1"/>
    <x v="1"/>
    <x v="118"/>
    <n v="0"/>
    <x v="1"/>
    <x v="1"/>
  </r>
  <r>
    <n v="4254"/>
    <n v="9246054"/>
    <x v="0"/>
    <s v="HD"/>
    <s v="198 Bradshaw Dr"/>
    <x v="7"/>
    <n v="4"/>
    <n v="3"/>
    <n v="1"/>
    <n v="3"/>
    <n v="2"/>
    <n v="2010"/>
    <n v="0.29299999999999998"/>
    <n v="3671"/>
    <n v="204.3"/>
    <n v="750000"/>
    <n v="231.54"/>
    <n v="850000"/>
    <n v="27.239999999999981"/>
    <n v="0.13333333333333322"/>
    <x v="20"/>
    <x v="575"/>
    <x v="118"/>
    <n v="2"/>
    <x v="5"/>
    <x v="14"/>
  </r>
  <r>
    <n v="4255"/>
    <n v="1709581"/>
    <x v="0"/>
    <s v="SC"/>
    <s v="6021 RINCON St"/>
    <x v="35"/>
    <n v="4"/>
    <n v="2"/>
    <n v="0"/>
    <n v="2"/>
    <n v="1"/>
    <n v="2020"/>
    <n v="0.11899999999999999"/>
    <n v="1627"/>
    <n v="224.34"/>
    <n v="365000"/>
    <n v="243.7"/>
    <n v="396500"/>
    <n v="19.359999999999985"/>
    <n v="8.6297584024248836E-2"/>
    <x v="1119"/>
    <x v="2945"/>
    <x v="118"/>
    <n v="6"/>
    <x v="32"/>
    <x v="9"/>
  </r>
  <r>
    <n v="4256"/>
    <n v="8182200"/>
    <x v="0"/>
    <s v="HD"/>
    <s v="205 Kiras Ct"/>
    <x v="7"/>
    <n v="4"/>
    <n v="2"/>
    <n v="0"/>
    <n v="2"/>
    <n v="1"/>
    <n v="2006"/>
    <n v="0.215"/>
    <n v="2198"/>
    <n v="227.48"/>
    <n v="500000"/>
    <n v="285.70999999999998"/>
    <n v="628000"/>
    <n v="58.22999999999999"/>
    <n v="0.25597854756462102"/>
    <x v="1002"/>
    <x v="2946"/>
    <x v="118"/>
    <n v="3"/>
    <x v="3"/>
    <x v="58"/>
  </r>
  <r>
    <n v="4257"/>
    <n v="6678588"/>
    <x v="0"/>
    <s v="RRW"/>
    <s v="15909 Ruel Cv"/>
    <x v="27"/>
    <n v="5"/>
    <n v="3"/>
    <n v="0"/>
    <n v="3"/>
    <n v="2"/>
    <n v="1995"/>
    <n v="0.32800000000000001"/>
    <n v="3957"/>
    <n v="252.72"/>
    <n v="1000000"/>
    <n v="255.24"/>
    <n v="1010000"/>
    <n v="2.5200000000000102"/>
    <n v="9.9715099715100113E-3"/>
    <x v="4"/>
    <x v="924"/>
    <x v="118"/>
    <n v="3"/>
    <x v="3"/>
    <x v="4"/>
  </r>
  <r>
    <n v="4258"/>
    <n v="3390756"/>
    <x v="0"/>
    <s v="NW"/>
    <s v="10405 Pariva Trl"/>
    <x v="2"/>
    <n v="4"/>
    <n v="2"/>
    <n v="1"/>
    <n v="2"/>
    <n v="2"/>
    <n v="1991"/>
    <n v="0.29399999999999998"/>
    <n v="2868"/>
    <n v="261.51"/>
    <n v="750000"/>
    <n v="290.79000000000002"/>
    <n v="834000"/>
    <n v="29.28000000000003"/>
    <n v="0.11196512561661133"/>
    <x v="610"/>
    <x v="2947"/>
    <x v="118"/>
    <n v="2"/>
    <x v="6"/>
    <x v="22"/>
  </r>
  <r>
    <n v="4259"/>
    <n v="1891845"/>
    <x v="0"/>
    <s v="LS"/>
    <s v="307 JACK NICKLAUS Dr"/>
    <x v="11"/>
    <n v="4"/>
    <n v="4"/>
    <n v="0"/>
    <n v="3"/>
    <n v="1"/>
    <n v="2006"/>
    <n v="0.311"/>
    <n v="3223"/>
    <n v="263.73"/>
    <n v="850000"/>
    <n v="372.32"/>
    <n v="1200000"/>
    <n v="108.58999999999997"/>
    <n v="0.41174686232131336"/>
    <x v="906"/>
    <x v="2948"/>
    <x v="118"/>
    <n v="3"/>
    <x v="6"/>
    <x v="110"/>
  </r>
  <r>
    <n v="4260"/>
    <n v="6983436"/>
    <x v="0"/>
    <s v="10S"/>
    <s v="7600 Melville Cv"/>
    <x v="15"/>
    <n v="3"/>
    <n v="2"/>
    <n v="0"/>
    <n v="2"/>
    <n v="1"/>
    <n v="1981"/>
    <n v="0.21199999999999999"/>
    <n v="1350"/>
    <n v="292.58999999999997"/>
    <n v="395000"/>
    <n v="363.7"/>
    <n v="491000"/>
    <n v="71.110000000000014"/>
    <n v="0.2430363307016645"/>
    <x v="717"/>
    <x v="2949"/>
    <x v="118"/>
    <n v="5"/>
    <x v="16"/>
    <x v="66"/>
  </r>
  <r>
    <n v="4261"/>
    <n v="3152567"/>
    <x v="0"/>
    <s v="SWW"/>
    <s v="7533 Harlow Dr"/>
    <x v="13"/>
    <n v="5"/>
    <n v="4"/>
    <n v="0"/>
    <n v="3"/>
    <n v="2"/>
    <n v="2008"/>
    <n v="0.40500000000000003"/>
    <n v="4397"/>
    <n v="295.66000000000003"/>
    <n v="1300000"/>
    <n v="295.66000000000003"/>
    <n v="1300000"/>
    <n v="0"/>
    <n v="0"/>
    <x v="1"/>
    <x v="1"/>
    <x v="118"/>
    <n v="0"/>
    <x v="1"/>
    <x v="1"/>
  </r>
  <r>
    <n v="4262"/>
    <n v="8054039"/>
    <x v="0"/>
    <s v="1A"/>
    <s v="6105 Twin Ledge Cv"/>
    <x v="34"/>
    <n v="3"/>
    <n v="2"/>
    <n v="1"/>
    <n v="2"/>
    <n v="2"/>
    <n v="1984"/>
    <n v="0.40300000000000002"/>
    <n v="2279"/>
    <n v="307.11"/>
    <n v="699900"/>
    <n v="289.60000000000002"/>
    <n v="660000"/>
    <n v="-17.509999999999991"/>
    <n v="-5.7015401647618084E-2"/>
    <x v="102"/>
    <x v="2950"/>
    <x v="118"/>
    <n v="12"/>
    <x v="7"/>
    <x v="26"/>
  </r>
  <r>
    <n v="4263"/>
    <n v="1624443"/>
    <x v="0"/>
    <s v="W"/>
    <s v="4600 Eagle Feather Dr"/>
    <x v="17"/>
    <n v="5"/>
    <n v="3"/>
    <n v="1"/>
    <n v="2"/>
    <n v="2"/>
    <n v="1997"/>
    <n v="0.16200000000000001"/>
    <n v="2924"/>
    <n v="333.45"/>
    <n v="975000"/>
    <n v="405.27"/>
    <n v="1185000"/>
    <n v="71.819999999999993"/>
    <n v="0.21538461538461537"/>
    <x v="608"/>
    <x v="1479"/>
    <x v="118"/>
    <n v="4"/>
    <x v="4"/>
    <x v="77"/>
  </r>
  <r>
    <n v="4264"/>
    <n v="6692759"/>
    <x v="0"/>
    <s v="10N"/>
    <s v="6303 Cannonleague Dr"/>
    <x v="31"/>
    <n v="3"/>
    <n v="2"/>
    <n v="0"/>
    <n v="0"/>
    <n v="1"/>
    <n v="1975"/>
    <n v="0.16300000000000001"/>
    <n v="1424"/>
    <n v="357.44"/>
    <n v="509000"/>
    <n v="393.26"/>
    <n v="560000"/>
    <n v="35.819999999999993"/>
    <n v="0.10021262309758279"/>
    <x v="210"/>
    <x v="2951"/>
    <x v="118"/>
    <n v="4"/>
    <x v="4"/>
    <x v="15"/>
  </r>
  <r>
    <n v="4265"/>
    <n v="7599880"/>
    <x v="0"/>
    <n v="6"/>
    <s v="3100 Aldwyche Dr"/>
    <x v="26"/>
    <n v="4"/>
    <n v="3"/>
    <n v="1"/>
    <n v="2"/>
    <n v="2"/>
    <n v="2017"/>
    <n v="0.159"/>
    <n v="2442"/>
    <n v="491.4"/>
    <n v="1200000"/>
    <n v="511.88"/>
    <n v="1250000"/>
    <n v="20.480000000000018"/>
    <n v="4.1676841676841714E-2"/>
    <x v="114"/>
    <x v="1389"/>
    <x v="118"/>
    <n v="4"/>
    <x v="3"/>
    <x v="15"/>
  </r>
  <r>
    <n v="4266"/>
    <n v="1493695"/>
    <x v="0"/>
    <s v="1A"/>
    <s v="3903 PEBBLE Path"/>
    <x v="34"/>
    <n v="3"/>
    <n v="2"/>
    <n v="0"/>
    <n v="2"/>
    <n v="1"/>
    <n v="1974"/>
    <n v="0.27"/>
    <n v="2657"/>
    <n v="526.91"/>
    <n v="1400000"/>
    <n v="525.03"/>
    <n v="1395000"/>
    <n v="-1.8799999999999955"/>
    <n v="-3.5679717598830836E-3"/>
    <x v="22"/>
    <x v="2952"/>
    <x v="118"/>
    <n v="3"/>
    <x v="6"/>
    <x v="6"/>
  </r>
  <r>
    <n v="4267"/>
    <n v="9045449"/>
    <x v="0"/>
    <n v="6"/>
    <s v="3203 Dolphin Dr"/>
    <x v="26"/>
    <n v="3"/>
    <n v="1"/>
    <n v="0"/>
    <n v="0"/>
    <n v="1"/>
    <n v="1962"/>
    <n v="0.28000000000000003"/>
    <n v="977"/>
    <n v="690.89"/>
    <n v="675000"/>
    <n v="665.3"/>
    <n v="650000"/>
    <n v="-25.590000000000032"/>
    <n v="-3.7039181345800393E-2"/>
    <x v="82"/>
    <x v="367"/>
    <x v="118"/>
    <n v="16"/>
    <x v="75"/>
    <x v="33"/>
  </r>
  <r>
    <n v="4268"/>
    <n v="3878290"/>
    <x v="0"/>
    <s v="HD"/>
    <s v="306 Nueces Ln"/>
    <x v="7"/>
    <n v="3"/>
    <n v="1"/>
    <n v="0"/>
    <n v="4"/>
    <n v="2"/>
    <n v="1970"/>
    <n v="13.819000000000001"/>
    <n v="2044"/>
    <n v="892.86"/>
    <n v="1825000"/>
    <n v="903.86"/>
    <n v="1847500"/>
    <n v="11"/>
    <n v="1.2319960576126157E-2"/>
    <x v="179"/>
    <x v="2953"/>
    <x v="118"/>
    <n v="19"/>
    <x v="69"/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8" cacheId="6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:B220" firstHeaderRow="1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8" showAll="0"/>
    <pivotField numFmtId="6" showAll="0"/>
    <pivotField numFmtId="8" showAll="0"/>
    <pivotField numFmtId="6" showAll="0"/>
    <pivotField numFmtId="6" showAll="0"/>
    <pivotField numFmtId="6" showAll="0"/>
    <pivotField numFmtId="9" showAll="0"/>
    <pivotField dataField="1" numFmtId="6" showAll="0">
      <items count="2955">
        <item x="220"/>
        <item x="1467"/>
        <item x="2904"/>
        <item x="1615"/>
        <item x="334"/>
        <item x="786"/>
        <item x="89"/>
        <item x="241"/>
        <item x="1578"/>
        <item x="799"/>
        <item x="2441"/>
        <item x="2117"/>
        <item x="2921"/>
        <item x="337"/>
        <item x="565"/>
        <item x="488"/>
        <item x="237"/>
        <item x="1025"/>
        <item x="1633"/>
        <item x="392"/>
        <item x="1213"/>
        <item x="397"/>
        <item x="2413"/>
        <item x="100"/>
        <item x="231"/>
        <item x="193"/>
        <item x="88"/>
        <item x="1977"/>
        <item x="758"/>
        <item x="2071"/>
        <item x="538"/>
        <item x="1612"/>
        <item x="211"/>
        <item x="227"/>
        <item x="247"/>
        <item x="649"/>
        <item x="1320"/>
        <item x="210"/>
        <item x="1170"/>
        <item x="829"/>
        <item x="669"/>
        <item x="2552"/>
        <item x="675"/>
        <item x="2329"/>
        <item x="181"/>
        <item x="948"/>
        <item x="1761"/>
        <item x="458"/>
        <item x="1832"/>
        <item x="1478"/>
        <item x="2255"/>
        <item x="104"/>
        <item x="1850"/>
        <item x="313"/>
        <item x="897"/>
        <item x="1745"/>
        <item x="360"/>
        <item x="1894"/>
        <item x="932"/>
        <item x="1445"/>
        <item x="442"/>
        <item x="787"/>
        <item x="452"/>
        <item x="1636"/>
        <item x="1783"/>
        <item x="268"/>
        <item x="1644"/>
        <item x="628"/>
        <item x="212"/>
        <item x="1878"/>
        <item x="1082"/>
        <item x="2781"/>
        <item x="2663"/>
        <item x="1609"/>
        <item x="866"/>
        <item x="788"/>
        <item x="611"/>
        <item x="108"/>
        <item x="1680"/>
        <item x="248"/>
        <item x="471"/>
        <item x="1882"/>
        <item x="453"/>
        <item x="756"/>
        <item x="1733"/>
        <item x="1372"/>
        <item x="66"/>
        <item x="1163"/>
        <item x="355"/>
        <item x="785"/>
        <item x="831"/>
        <item x="136"/>
        <item x="1762"/>
        <item x="354"/>
        <item x="192"/>
        <item x="591"/>
        <item x="830"/>
        <item x="1072"/>
        <item x="2883"/>
        <item x="2068"/>
        <item x="195"/>
        <item x="2770"/>
        <item x="1093"/>
        <item x="2922"/>
        <item x="299"/>
        <item x="524"/>
        <item x="1048"/>
        <item x="1859"/>
        <item x="437"/>
        <item x="188"/>
        <item x="1755"/>
        <item x="289"/>
        <item x="328"/>
        <item x="1238"/>
        <item x="1024"/>
        <item x="2069"/>
        <item x="625"/>
        <item x="20"/>
        <item x="1033"/>
        <item x="733"/>
        <item x="1112"/>
        <item x="1979"/>
        <item x="1214"/>
        <item x="1880"/>
        <item x="1301"/>
        <item x="2149"/>
        <item x="644"/>
        <item x="1568"/>
        <item x="481"/>
        <item x="976"/>
        <item x="751"/>
        <item x="2753"/>
        <item x="1925"/>
        <item x="698"/>
        <item x="1113"/>
        <item x="618"/>
        <item x="99"/>
        <item x="434"/>
        <item x="441"/>
        <item x="2342"/>
        <item x="1017"/>
        <item x="1974"/>
        <item x="2950"/>
        <item x="737"/>
        <item x="74"/>
        <item x="753"/>
        <item x="236"/>
        <item x="749"/>
        <item x="401"/>
        <item x="2870"/>
        <item x="807"/>
        <item x="216"/>
        <item x="172"/>
        <item x="2115"/>
        <item x="671"/>
        <item x="1043"/>
        <item x="735"/>
        <item x="2025"/>
        <item x="1706"/>
        <item x="29"/>
        <item x="808"/>
        <item x="351"/>
        <item x="407"/>
        <item x="981"/>
        <item x="500"/>
        <item x="2654"/>
        <item x="1044"/>
        <item x="2065"/>
        <item x="95"/>
        <item x="1613"/>
        <item x="579"/>
        <item x="2572"/>
        <item x="2325"/>
        <item x="2257"/>
        <item x="359"/>
        <item x="65"/>
        <item x="412"/>
        <item x="650"/>
        <item x="578"/>
        <item x="661"/>
        <item x="599"/>
        <item x="668"/>
        <item x="1425"/>
        <item x="2594"/>
        <item x="809"/>
        <item x="346"/>
        <item x="523"/>
        <item x="80"/>
        <item x="0"/>
        <item x="1502"/>
        <item x="1086"/>
        <item x="2671"/>
        <item x="324"/>
        <item x="494"/>
        <item x="598"/>
        <item x="750"/>
        <item x="993"/>
        <item x="475"/>
        <item x="2474"/>
        <item x="498"/>
        <item x="946"/>
        <item x="1097"/>
        <item x="2308"/>
        <item x="1971"/>
        <item x="560"/>
        <item x="998"/>
        <item x="44"/>
        <item x="1249"/>
        <item x="175"/>
        <item x="738"/>
        <item x="72"/>
        <item x="1570"/>
        <item x="1760"/>
        <item x="1235"/>
        <item x="1787"/>
        <item x="783"/>
        <item x="258"/>
        <item x="571"/>
        <item x="771"/>
        <item x="1889"/>
        <item x="828"/>
        <item x="533"/>
        <item x="1922"/>
        <item x="898"/>
        <item x="127"/>
        <item x="1439"/>
        <item x="69"/>
        <item x="1160"/>
        <item x="295"/>
        <item x="1019"/>
        <item x="2165"/>
        <item x="496"/>
        <item x="871"/>
        <item x="596"/>
        <item x="838"/>
        <item x="2411"/>
        <item x="396"/>
        <item x="977"/>
        <item x="652"/>
        <item x="1076"/>
        <item x="941"/>
        <item x="584"/>
        <item x="982"/>
        <item x="818"/>
        <item x="367"/>
        <item x="447"/>
        <item x="486"/>
        <item x="705"/>
        <item x="1063"/>
        <item x="546"/>
        <item x="142"/>
        <item x="79"/>
        <item x="627"/>
        <item x="521"/>
        <item x="450"/>
        <item x="1323"/>
        <item x="443"/>
        <item x="2718"/>
        <item x="1549"/>
        <item x="2084"/>
        <item x="312"/>
        <item x="989"/>
        <item x="358"/>
        <item x="32"/>
        <item x="361"/>
        <item x="1793"/>
        <item x="240"/>
        <item x="1085"/>
        <item x="457"/>
        <item x="482"/>
        <item x="1923"/>
        <item x="2328"/>
        <item x="2263"/>
        <item x="692"/>
        <item x="988"/>
        <item x="1187"/>
        <item x="502"/>
        <item x="1135"/>
        <item x="1498"/>
        <item x="50"/>
        <item x="1602"/>
        <item x="330"/>
        <item x="327"/>
        <item x="174"/>
        <item x="1635"/>
        <item x="319"/>
        <item x="552"/>
        <item x="209"/>
        <item x="1008"/>
        <item x="600"/>
        <item x="116"/>
        <item x="1781"/>
        <item x="699"/>
        <item x="862"/>
        <item x="135"/>
        <item x="449"/>
        <item x="226"/>
        <item x="290"/>
        <item x="200"/>
        <item x="201"/>
        <item x="1669"/>
        <item x="197"/>
        <item x="865"/>
        <item x="473"/>
        <item x="70"/>
        <item x="229"/>
        <item x="1492"/>
        <item x="1294"/>
        <item x="189"/>
        <item x="856"/>
        <item x="374"/>
        <item x="971"/>
        <item x="2559"/>
        <item x="755"/>
        <item x="317"/>
        <item x="825"/>
        <item x="2672"/>
        <item x="402"/>
        <item x="451"/>
        <item x="1611"/>
        <item x="1514"/>
        <item x="2296"/>
        <item x="1654"/>
        <item x="329"/>
        <item x="2391"/>
        <item x="225"/>
        <item x="906"/>
        <item x="996"/>
        <item x="942"/>
        <item x="2808"/>
        <item x="459"/>
        <item x="629"/>
        <item x="1444"/>
        <item x="67"/>
        <item x="448"/>
        <item x="1203"/>
        <item x="1394"/>
        <item x="186"/>
        <item x="541"/>
        <item x="728"/>
        <item x="1756"/>
        <item x="1732"/>
        <item x="606"/>
        <item x="256"/>
        <item x="562"/>
        <item x="366"/>
        <item x="14"/>
        <item x="917"/>
        <item x="1168"/>
        <item x="1256"/>
        <item x="1047"/>
        <item x="1012"/>
        <item x="2110"/>
        <item x="632"/>
        <item x="171"/>
        <item x="24"/>
        <item x="1934"/>
        <item x="1382"/>
        <item x="314"/>
        <item x="161"/>
        <item x="1610"/>
        <item x="2139"/>
        <item x="1848"/>
        <item x="399"/>
        <item x="1839"/>
        <item x="900"/>
        <item x="62"/>
        <item x="922"/>
        <item x="2100"/>
        <item x="789"/>
        <item x="398"/>
        <item x="1392"/>
        <item x="1325"/>
        <item x="1055"/>
        <item x="279"/>
        <item x="467"/>
        <item x="155"/>
        <item x="92"/>
        <item x="677"/>
        <item x="2752"/>
        <item x="393"/>
        <item x="40"/>
        <item x="846"/>
        <item x="1533"/>
        <item x="836"/>
        <item x="1302"/>
        <item x="158"/>
        <item x="456"/>
        <item x="667"/>
        <item x="857"/>
        <item x="1183"/>
        <item x="1972"/>
        <item x="405"/>
        <item x="365"/>
        <item x="1803"/>
        <item x="2788"/>
        <item x="1361"/>
        <item x="1554"/>
        <item x="2070"/>
        <item x="1415"/>
        <item x="1201"/>
        <item x="261"/>
        <item x="899"/>
        <item x="1663"/>
        <item x="2256"/>
        <item x="1461"/>
        <item x="383"/>
        <item x="238"/>
        <item x="1225"/>
        <item x="581"/>
        <item x="1928"/>
        <item x="41"/>
        <item x="478"/>
        <item x="311"/>
        <item x="285"/>
        <item x="961"/>
        <item x="2037"/>
        <item x="1150"/>
        <item x="1788"/>
        <item x="720"/>
        <item x="545"/>
        <item x="689"/>
        <item x="534"/>
        <item x="893"/>
        <item x="406"/>
        <item x="777"/>
        <item x="1230"/>
        <item x="71"/>
        <item x="2842"/>
        <item x="1462"/>
        <item x="408"/>
        <item x="273"/>
        <item x="347"/>
        <item x="81"/>
        <item x="2140"/>
        <item x="2625"/>
        <item x="1296"/>
        <item x="1503"/>
        <item x="26"/>
        <item x="695"/>
        <item x="190"/>
        <item x="935"/>
        <item x="933"/>
        <item x="724"/>
        <item x="2670"/>
        <item x="2801"/>
        <item x="849"/>
        <item x="1107"/>
        <item x="984"/>
        <item x="1046"/>
        <item x="1883"/>
        <item x="554"/>
        <item x="687"/>
        <item x="472"/>
        <item x="431"/>
        <item x="1976"/>
        <item x="2053"/>
        <item x="356"/>
        <item x="747"/>
        <item x="490"/>
        <item x="2792"/>
        <item x="318"/>
        <item x="271"/>
        <item x="635"/>
        <item x="1077"/>
        <item x="1066"/>
        <item x="2181"/>
        <item x="1739"/>
        <item x="1460"/>
        <item x="623"/>
        <item x="464"/>
        <item x="325"/>
        <item x="249"/>
        <item x="194"/>
        <item x="1375"/>
        <item x="2265"/>
        <item x="1480"/>
        <item x="235"/>
        <item x="1022"/>
        <item x="1004"/>
        <item x="2742"/>
        <item x="15"/>
        <item x="1246"/>
        <item x="341"/>
        <item x="659"/>
        <item x="2093"/>
        <item x="320"/>
        <item x="34"/>
        <item x="1451"/>
        <item x="1452"/>
        <item x="33"/>
        <item x="439"/>
        <item x="1606"/>
        <item x="118"/>
        <item x="2511"/>
        <item x="272"/>
        <item x="2593"/>
        <item x="364"/>
        <item x="594"/>
        <item x="187"/>
        <item x="2902"/>
        <item x="333"/>
        <item x="509"/>
        <item x="338"/>
        <item x="2111"/>
        <item x="610"/>
        <item x="495"/>
        <item x="515"/>
        <item x="810"/>
        <item x="1655"/>
        <item x="513"/>
        <item x="2063"/>
        <item x="740"/>
        <item x="514"/>
        <item x="77"/>
        <item x="1181"/>
        <item x="589"/>
        <item x="966"/>
        <item x="266"/>
        <item x="2932"/>
        <item x="103"/>
        <item x="1661"/>
        <item x="1702"/>
        <item x="1312"/>
        <item x="1138"/>
        <item x="826"/>
        <item x="373"/>
        <item x="819"/>
        <item x="853"/>
        <item x="999"/>
        <item x="479"/>
        <item x="230"/>
        <item x="445"/>
        <item x="2896"/>
        <item x="138"/>
        <item x="417"/>
        <item x="1983"/>
        <item x="1092"/>
        <item x="743"/>
        <item x="1370"/>
        <item x="696"/>
        <item x="1429"/>
        <item x="2143"/>
        <item x="476"/>
        <item x="780"/>
        <item x="208"/>
        <item x="585"/>
        <item x="704"/>
        <item x="6"/>
        <item x="536"/>
        <item x="2626"/>
        <item x="882"/>
        <item x="260"/>
        <item x="769"/>
        <item x="962"/>
        <item x="1141"/>
        <item x="2699"/>
        <item x="1686"/>
        <item x="1896"/>
        <item x="1042"/>
        <item x="213"/>
        <item x="282"/>
        <item x="739"/>
        <item x="167"/>
        <item x="371"/>
        <item x="145"/>
        <item x="633"/>
        <item x="25"/>
        <item x="1758"/>
        <item x="2097"/>
        <item x="73"/>
        <item x="353"/>
        <item x="614"/>
        <item x="173"/>
        <item x="1176"/>
        <item x="690"/>
        <item x="206"/>
        <item x="1596"/>
        <item x="2482"/>
        <item x="700"/>
        <item x="1102"/>
        <item x="293"/>
        <item x="381"/>
        <item x="246"/>
        <item x="657"/>
        <item x="2599"/>
        <item x="535"/>
        <item x="547"/>
        <item x="178"/>
        <item x="343"/>
        <item x="323"/>
        <item x="2668"/>
        <item x="2121"/>
        <item x="321"/>
        <item x="561"/>
        <item x="748"/>
        <item x="76"/>
        <item x="2177"/>
        <item x="291"/>
        <item x="1031"/>
        <item x="1447"/>
        <item x="588"/>
        <item x="1812"/>
        <item x="55"/>
        <item x="1641"/>
        <item x="1600"/>
        <item x="884"/>
        <item x="2041"/>
        <item x="2024"/>
        <item x="1207"/>
        <item x="1391"/>
        <item x="1129"/>
        <item x="2355"/>
        <item x="440"/>
        <item x="800"/>
        <item x="1605"/>
        <item x="1200"/>
        <item x="1617"/>
        <item x="847"/>
        <item x="2141"/>
        <item x="891"/>
        <item x="1239"/>
        <item x="1897"/>
        <item x="2092"/>
        <item x="205"/>
        <item x="2091"/>
        <item x="1446"/>
        <item x="2164"/>
        <item x="1385"/>
        <item x="203"/>
        <item x="1374"/>
        <item x="613"/>
        <item x="1166"/>
        <item x="1216"/>
        <item x="1529"/>
        <item x="2647"/>
        <item x="1951"/>
        <item x="1950"/>
        <item x="2952"/>
        <item x="1982"/>
        <item x="1767"/>
        <item x="1472"/>
        <item x="2637"/>
        <item x="1117"/>
        <item x="604"/>
        <item x="1986"/>
        <item x="292"/>
        <item x="2009"/>
        <item x="943"/>
        <item x="463"/>
        <item x="489"/>
        <item x="109"/>
        <item x="2193"/>
        <item x="444"/>
        <item x="2747"/>
        <item x="931"/>
        <item x="2659"/>
        <item x="1162"/>
        <item x="91"/>
        <item x="760"/>
        <item x="531"/>
        <item x="726"/>
        <item x="1477"/>
        <item x="2657"/>
        <item x="1408"/>
        <item x="912"/>
        <item x="2443"/>
        <item x="146"/>
        <item x="617"/>
        <item x="1"/>
        <item x="2087"/>
        <item x="930"/>
        <item x="1284"/>
        <item x="1969"/>
        <item x="2401"/>
        <item x="242"/>
        <item x="1193"/>
        <item x="542"/>
        <item x="298"/>
        <item x="2583"/>
        <item x="854"/>
        <item x="2484"/>
        <item x="384"/>
        <item x="2824"/>
        <item x="1289"/>
        <item x="940"/>
        <item x="2327"/>
        <item x="1416"/>
        <item x="1459"/>
        <item x="1099"/>
        <item x="2350"/>
        <item x="1280"/>
        <item x="991"/>
        <item x="2301"/>
        <item x="745"/>
        <item x="429"/>
        <item x="803"/>
        <item x="1338"/>
        <item x="144"/>
        <item x="1041"/>
        <item x="2030"/>
        <item x="1544"/>
        <item x="886"/>
        <item x="1199"/>
        <item x="2464"/>
        <item x="1054"/>
        <item x="264"/>
        <item x="965"/>
        <item x="326"/>
        <item x="2450"/>
        <item x="1501"/>
        <item x="1518"/>
        <item x="896"/>
        <item x="1811"/>
        <item x="199"/>
        <item x="2486"/>
        <item x="905"/>
        <item x="1205"/>
        <item x="376"/>
        <item x="1317"/>
        <item x="182"/>
        <item x="2665"/>
        <item x="315"/>
        <item x="1837"/>
        <item x="1277"/>
        <item x="134"/>
        <item x="997"/>
        <item x="1088"/>
        <item x="150"/>
        <item x="1127"/>
        <item x="1937"/>
        <item x="53"/>
        <item x="1206"/>
        <item x="713"/>
        <item x="973"/>
        <item x="387"/>
        <item x="835"/>
        <item x="128"/>
        <item x="2834"/>
        <item x="1167"/>
        <item x="781"/>
        <item x="2542"/>
        <item x="2283"/>
        <item x="1536"/>
        <item x="131"/>
        <item x="316"/>
        <item x="1849"/>
        <item x="19"/>
        <item x="631"/>
        <item x="64"/>
        <item x="275"/>
        <item x="1351"/>
        <item x="860"/>
        <item x="1378"/>
        <item x="1593"/>
        <item x="2020"/>
        <item x="2617"/>
        <item x="368"/>
        <item x="858"/>
        <item x="435"/>
        <item x="1078"/>
        <item x="301"/>
        <item x="132"/>
        <item x="2546"/>
        <item x="38"/>
        <item x="202"/>
        <item x="462"/>
        <item x="2800"/>
        <item x="1594"/>
        <item x="772"/>
        <item x="2445"/>
        <item x="641"/>
        <item x="468"/>
        <item x="1264"/>
        <item x="1742"/>
        <item x="1219"/>
        <item x="765"/>
        <item x="1967"/>
        <item x="2867"/>
        <item x="1232"/>
        <item x="363"/>
        <item x="1350"/>
        <item x="1677"/>
        <item x="1115"/>
        <item x="2366"/>
        <item x="775"/>
        <item x="1175"/>
        <item x="2674"/>
        <item x="2673"/>
        <item x="556"/>
        <item x="2756"/>
        <item x="461"/>
        <item x="2272"/>
        <item x="143"/>
        <item x="1182"/>
        <item x="207"/>
        <item x="183"/>
        <item x="110"/>
        <item x="2621"/>
        <item x="2264"/>
        <item x="2631"/>
        <item x="454"/>
        <item x="792"/>
        <item x="757"/>
        <item x="987"/>
        <item x="2763"/>
        <item x="1395"/>
        <item x="953"/>
        <item x="660"/>
        <item x="1125"/>
        <item x="1902"/>
        <item x="63"/>
        <item x="2075"/>
        <item x="969"/>
        <item x="2361"/>
        <item x="477"/>
        <item x="404"/>
        <item x="1752"/>
        <item x="2840"/>
        <item x="516"/>
        <item x="2612"/>
        <item x="2591"/>
        <item x="682"/>
        <item x="963"/>
        <item x="114"/>
        <item x="1393"/>
        <item x="651"/>
        <item x="1968"/>
        <item x="2667"/>
        <item x="130"/>
        <item x="2383"/>
        <item x="184"/>
        <item x="1306"/>
        <item x="1071"/>
        <item x="191"/>
        <item x="492"/>
        <item x="1068"/>
        <item x="85"/>
        <item x="1813"/>
        <item x="2601"/>
        <item x="656"/>
        <item x="921"/>
        <item x="283"/>
        <item x="1513"/>
        <item x="2245"/>
        <item x="913"/>
        <item x="924"/>
        <item x="2414"/>
        <item x="1049"/>
        <item x="1491"/>
        <item x="180"/>
        <item x="2151"/>
        <item x="179"/>
        <item x="2940"/>
        <item x="2812"/>
        <item x="438"/>
        <item x="121"/>
        <item x="784"/>
        <item x="57"/>
        <item x="2322"/>
        <item x="879"/>
        <item x="217"/>
        <item x="2085"/>
        <item x="2258"/>
        <item x="2442"/>
        <item x="741"/>
        <item x="2661"/>
        <item x="433"/>
        <item x="2331"/>
        <item x="2953"/>
        <item x="634"/>
        <item x="693"/>
        <item x="673"/>
        <item x="532"/>
        <item x="1358"/>
        <item x="975"/>
        <item x="419"/>
        <item x="2928"/>
        <item x="662"/>
        <item x="2207"/>
        <item x="2120"/>
        <item x="125"/>
        <item x="895"/>
        <item x="46"/>
        <item x="39"/>
        <item x="48"/>
        <item x="137"/>
        <item x="2513"/>
        <item x="1966"/>
        <item x="586"/>
        <item x="1221"/>
        <item x="377"/>
        <item x="480"/>
        <item x="162"/>
        <item x="1299"/>
        <item x="2505"/>
        <item x="1714"/>
        <item x="798"/>
        <item x="923"/>
        <item x="2629"/>
        <item x="790"/>
        <item x="592"/>
        <item x="1250"/>
        <item x="1098"/>
        <item x="1470"/>
        <item x="1090"/>
        <item x="1744"/>
        <item x="995"/>
        <item x="1273"/>
        <item x="911"/>
        <item x="813"/>
        <item x="1539"/>
        <item x="1754"/>
        <item x="487"/>
        <item x="602"/>
        <item x="1499"/>
        <item x="1521"/>
        <item x="1802"/>
        <item x="380"/>
        <item x="1064"/>
        <item x="491"/>
        <item x="2157"/>
        <item x="709"/>
        <item x="1332"/>
        <item x="508"/>
        <item x="869"/>
        <item x="269"/>
        <item x="2192"/>
        <item x="126"/>
        <item x="214"/>
        <item x="357"/>
        <item x="47"/>
        <item x="1614"/>
        <item x="1872"/>
        <item x="510"/>
        <item x="622"/>
        <item x="691"/>
        <item x="1443"/>
        <item x="1052"/>
        <item x="18"/>
        <item x="297"/>
        <item x="684"/>
        <item x="910"/>
        <item x="929"/>
        <item x="60"/>
        <item x="573"/>
        <item x="1114"/>
        <item x="2407"/>
        <item x="1324"/>
        <item x="410"/>
        <item x="1371"/>
        <item x="124"/>
        <item x="177"/>
        <item x="2277"/>
        <item x="2349"/>
        <item x="2430"/>
        <item x="499"/>
        <item x="504"/>
        <item x="2226"/>
        <item x="2483"/>
        <item x="2244"/>
        <item x="1087"/>
        <item x="2825"/>
        <item x="2535"/>
        <item x="1454"/>
        <item x="593"/>
        <item x="1865"/>
        <item x="2775"/>
        <item x="484"/>
        <item x="2504"/>
        <item x="1290"/>
        <item x="2817"/>
        <item x="794"/>
        <item x="2754"/>
        <item x="645"/>
        <item x="815"/>
        <item x="251"/>
        <item x="2509"/>
        <item x="2246"/>
        <item x="36"/>
        <item x="2890"/>
        <item x="990"/>
        <item x="1186"/>
        <item x="8"/>
        <item x="107"/>
        <item x="115"/>
        <item x="348"/>
        <item x="2539"/>
        <item x="725"/>
        <item x="16"/>
        <item x="2388"/>
        <item x="198"/>
        <item x="141"/>
        <item x="1464"/>
        <item x="796"/>
        <item x="630"/>
        <item x="1541"/>
        <item x="711"/>
        <item x="1027"/>
        <item x="908"/>
        <item x="2530"/>
        <item x="2369"/>
        <item x="31"/>
        <item x="1030"/>
        <item x="2314"/>
        <item x="1895"/>
        <item x="563"/>
        <item x="11"/>
        <item x="87"/>
        <item x="678"/>
        <item x="1703"/>
        <item x="2061"/>
        <item x="974"/>
        <item x="2506"/>
        <item x="1449"/>
        <item x="2082"/>
        <item x="378"/>
        <item x="520"/>
        <item x="964"/>
        <item x="707"/>
        <item x="428"/>
        <item x="779"/>
        <item x="339"/>
        <item x="2126"/>
        <item x="2554"/>
        <item x="985"/>
        <item x="1234"/>
        <item x="2270"/>
        <item x="605"/>
        <item x="1390"/>
        <item x="2406"/>
        <item x="2914"/>
        <item x="2698"/>
        <item x="674"/>
        <item x="2346"/>
        <item x="607"/>
        <item x="414"/>
        <item x="609"/>
        <item x="918"/>
        <item x="52"/>
        <item x="185"/>
        <item x="694"/>
        <item x="300"/>
        <item x="640"/>
        <item x="140"/>
        <item x="2309"/>
        <item x="761"/>
        <item x="566"/>
        <item x="727"/>
        <item x="1465"/>
        <item x="2485"/>
        <item x="228"/>
        <item x="1453"/>
        <item x="827"/>
        <item x="2386"/>
        <item x="157"/>
        <item x="970"/>
        <item x="304"/>
        <item x="934"/>
        <item x="257"/>
        <item x="2128"/>
        <item x="688"/>
        <item x="2604"/>
        <item x="1799"/>
        <item x="2805"/>
        <item x="676"/>
        <item x="2717"/>
        <item x="834"/>
        <item x="21"/>
        <item x="1795"/>
        <item x="863"/>
        <item x="2221"/>
        <item x="1143"/>
        <item x="101"/>
        <item x="1892"/>
        <item x="253"/>
        <item x="683"/>
        <item x="425"/>
        <item x="2268"/>
        <item x="685"/>
        <item x="945"/>
        <item x="2417"/>
        <item x="1500"/>
        <item x="1852"/>
        <item x="1142"/>
        <item x="616"/>
        <item x="903"/>
        <item x="878"/>
        <item x="2871"/>
        <item x="2607"/>
        <item x="549"/>
        <item x="1691"/>
        <item x="262"/>
        <item x="773"/>
        <item x="331"/>
        <item x="263"/>
        <item x="2748"/>
        <item x="2473"/>
        <item x="550"/>
        <item x="1924"/>
        <item x="196"/>
        <item x="1314"/>
        <item x="2751"/>
        <item x="855"/>
        <item x="2859"/>
        <item x="84"/>
        <item x="814"/>
        <item x="859"/>
        <item x="2330"/>
        <item x="1222"/>
        <item x="390"/>
        <item x="1488"/>
        <item x="1746"/>
        <item x="90"/>
        <item x="1520"/>
        <item x="420"/>
        <item x="1735"/>
        <item x="1029"/>
        <item x="1190"/>
        <item x="403"/>
        <item x="470"/>
        <item x="901"/>
        <item x="1906"/>
        <item x="1863"/>
        <item x="1397"/>
        <item x="1157"/>
        <item x="1020"/>
        <item x="1075"/>
        <item x="112"/>
        <item x="1155"/>
        <item x="643"/>
        <item x="1293"/>
        <item x="430"/>
        <item x="1804"/>
        <item x="111"/>
        <item x="776"/>
        <item x="2216"/>
        <item x="255"/>
        <item x="59"/>
        <item x="2179"/>
        <item x="597"/>
        <item x="1486"/>
        <item x="2549"/>
        <item x="2222"/>
        <item x="1808"/>
        <item x="168"/>
        <item x="680"/>
        <item x="278"/>
        <item x="12"/>
        <item x="615"/>
        <item x="1131"/>
        <item x="1474"/>
        <item x="2776"/>
        <item x="2261"/>
        <item x="166"/>
        <item x="1369"/>
        <item x="1497"/>
        <item x="1363"/>
        <item x="1879"/>
        <item x="105"/>
        <item x="1886"/>
        <item x="881"/>
        <item x="169"/>
        <item x="302"/>
        <item x="1947"/>
        <item x="245"/>
        <item x="415"/>
        <item x="154"/>
        <item x="2894"/>
        <item x="574"/>
        <item x="1304"/>
        <item x="2384"/>
        <item x="2886"/>
        <item x="1618"/>
        <item x="526"/>
        <item x="2367"/>
        <item x="1476"/>
        <item x="1597"/>
        <item x="729"/>
        <item x="1649"/>
        <item x="139"/>
        <item x="164"/>
        <item x="224"/>
        <item x="2027"/>
        <item x="2363"/>
        <item x="2487"/>
        <item x="1233"/>
        <item x="1326"/>
        <item x="551"/>
        <item x="2427"/>
        <item x="2176"/>
        <item x="2743"/>
        <item x="1380"/>
        <item x="506"/>
        <item x="400"/>
        <item x="267"/>
        <item x="1310"/>
        <item x="868"/>
        <item x="1389"/>
        <item x="1496"/>
        <item x="670"/>
        <item x="1413"/>
        <item x="422"/>
        <item x="768"/>
        <item x="2280"/>
        <item x="2632"/>
        <item x="817"/>
        <item x="2705"/>
        <item x="986"/>
        <item x="7"/>
        <item x="874"/>
        <item x="1873"/>
        <item x="219"/>
        <item x="54"/>
        <item x="530"/>
        <item x="503"/>
        <item x="2796"/>
        <item x="950"/>
        <item x="1999"/>
        <item x="466"/>
        <item x="1942"/>
        <item x="294"/>
        <item x="2337"/>
        <item x="2377"/>
        <item x="1921"/>
        <item x="666"/>
        <item x="2529"/>
        <item x="851"/>
        <item x="2566"/>
        <item x="2051"/>
        <item x="106"/>
        <item x="2348"/>
        <item x="4"/>
        <item x="1512"/>
        <item x="2133"/>
        <item x="2876"/>
        <item x="259"/>
        <item x="1377"/>
        <item x="2861"/>
        <item x="824"/>
        <item x="204"/>
        <item x="394"/>
        <item x="2333"/>
        <item x="2636"/>
        <item x="920"/>
        <item x="1259"/>
        <item x="2919"/>
        <item x="2000"/>
        <item x="418"/>
        <item x="1697"/>
        <item x="1333"/>
        <item x="927"/>
        <item x="1218"/>
        <item x="1634"/>
        <item x="287"/>
        <item x="1198"/>
        <item x="391"/>
        <item x="1229"/>
        <item x="149"/>
        <item x="129"/>
        <item x="1598"/>
        <item x="2493"/>
        <item x="1743"/>
        <item x="822"/>
        <item x="2660"/>
        <item x="2658"/>
        <item x="559"/>
        <item x="1545"/>
        <item x="2937"/>
        <item x="1659"/>
        <item x="474"/>
        <item x="867"/>
        <item x="344"/>
        <item x="944"/>
        <item x="2786"/>
        <item x="1542"/>
        <item x="706"/>
        <item x="802"/>
        <item x="957"/>
        <item x="309"/>
        <item x="2209"/>
        <item x="1253"/>
        <item x="42"/>
        <item x="842"/>
        <item x="2553"/>
        <item x="1632"/>
        <item x="1926"/>
        <item x="151"/>
        <item x="277"/>
        <item x="10"/>
        <item x="744"/>
        <item x="619"/>
        <item x="1653"/>
        <item x="2019"/>
        <item x="805"/>
        <item x="837"/>
        <item x="2344"/>
        <item x="1566"/>
        <item x="1607"/>
        <item x="1920"/>
        <item x="133"/>
        <item x="2072"/>
        <item x="820"/>
        <item x="1638"/>
        <item x="61"/>
        <item x="731"/>
        <item x="1355"/>
        <item x="2067"/>
        <item x="2619"/>
        <item x="30"/>
        <item x="1412"/>
        <item x="1581"/>
        <item x="1671"/>
        <item x="1701"/>
        <item x="274"/>
        <item x="223"/>
        <item x="703"/>
        <item x="1779"/>
        <item x="2313"/>
        <item x="568"/>
        <item x="2418"/>
        <item x="1399"/>
        <item x="1180"/>
        <item x="1899"/>
        <item x="94"/>
        <item x="382"/>
        <item x="528"/>
        <item x="2606"/>
        <item x="1537"/>
        <item x="2691"/>
        <item x="286"/>
        <item x="460"/>
        <item x="1083"/>
        <item x="2231"/>
        <item x="280"/>
        <item x="1228"/>
        <item x="730"/>
        <item x="823"/>
        <item x="2148"/>
        <item x="2508"/>
        <item x="639"/>
        <item x="1133"/>
        <item x="564"/>
        <item x="2725"/>
        <item x="512"/>
        <item x="1553"/>
        <item x="1517"/>
        <item x="548"/>
        <item x="1548"/>
        <item x="1169"/>
        <item x="956"/>
        <item x="1067"/>
        <item x="612"/>
        <item x="1070"/>
        <item x="1144"/>
        <item x="2018"/>
        <item x="102"/>
        <item x="2480"/>
        <item x="742"/>
        <item x="638"/>
        <item x="170"/>
        <item x="22"/>
        <item x="1556"/>
        <item x="570"/>
        <item x="2719"/>
        <item x="1330"/>
        <item x="1159"/>
        <item x="27"/>
        <item x="1712"/>
        <item x="13"/>
        <item x="1359"/>
        <item x="221"/>
        <item x="525"/>
        <item x="511"/>
        <item x="2551"/>
        <item x="732"/>
        <item x="2933"/>
        <item x="1940"/>
        <item x="2589"/>
        <item x="567"/>
        <item x="1792"/>
        <item x="2811"/>
        <item x="1295"/>
        <item x="505"/>
        <item x="148"/>
        <item x="2205"/>
        <item x="17"/>
        <item x="954"/>
        <item x="1383"/>
        <item x="702"/>
        <item x="2935"/>
        <item x="1684"/>
        <item x="446"/>
        <item x="1990"/>
        <item x="2220"/>
        <item x="653"/>
        <item x="2565"/>
        <item x="427"/>
        <item x="2144"/>
        <item x="1851"/>
        <item x="723"/>
        <item x="2114"/>
        <item x="2320"/>
        <item x="754"/>
        <item x="82"/>
        <item x="1619"/>
        <item x="647"/>
        <item x="2240"/>
        <item x="98"/>
        <item x="791"/>
        <item x="1140"/>
        <item x="1515"/>
        <item x="306"/>
        <item x="1814"/>
        <item x="37"/>
        <item x="1931"/>
        <item x="1073"/>
        <item x="925"/>
        <item x="2923"/>
        <item x="555"/>
        <item x="937"/>
        <item x="2782"/>
        <item x="915"/>
        <item x="718"/>
        <item x="722"/>
        <item x="1753"/>
        <item x="1122"/>
        <item x="806"/>
        <item x="395"/>
        <item x="840"/>
        <item x="2194"/>
        <item x="2402"/>
        <item x="795"/>
        <item x="2079"/>
        <item x="2849"/>
        <item x="872"/>
        <item x="2502"/>
        <item x="176"/>
        <item x="1815"/>
        <item x="1419"/>
        <item x="621"/>
        <item x="697"/>
        <item x="1095"/>
        <item x="759"/>
        <item x="152"/>
        <item x="432"/>
        <item x="1100"/>
        <item x="244"/>
        <item x="1189"/>
        <item x="2446"/>
        <item x="234"/>
        <item x="1557"/>
        <item x="2628"/>
        <item x="388"/>
        <item x="1428"/>
        <item x="2412"/>
        <item x="163"/>
        <item x="2907"/>
        <item x="1961"/>
        <item x="1404"/>
        <item x="1558"/>
        <item x="1034"/>
        <item x="1316"/>
        <item x="284"/>
        <item x="821"/>
        <item x="1379"/>
        <item x="1373"/>
        <item x="1164"/>
        <item x="708"/>
        <item x="1563"/>
        <item x="1622"/>
        <item x="2728"/>
        <item x="308"/>
        <item x="1126"/>
        <item x="375"/>
        <item x="1917"/>
        <item x="582"/>
        <item x="2040"/>
        <item x="165"/>
        <item x="2108"/>
        <item x="265"/>
        <item x="2"/>
        <item x="2780"/>
        <item x="1457"/>
        <item x="1543"/>
        <item x="340"/>
        <item x="719"/>
        <item x="590"/>
        <item x="1565"/>
        <item x="1786"/>
        <item x="1209"/>
        <item x="2745"/>
        <item x="421"/>
        <item x="1353"/>
        <item x="2841"/>
        <item x="2387"/>
        <item x="1435"/>
        <item x="1887"/>
        <item x="1062"/>
        <item x="389"/>
        <item x="1747"/>
        <item x="2723"/>
        <item x="1681"/>
        <item x="1376"/>
        <item x="350"/>
        <item x="2507"/>
        <item x="2396"/>
        <item x="1516"/>
        <item x="2278"/>
        <item x="1137"/>
        <item x="2769"/>
        <item x="955"/>
        <item x="1853"/>
        <item x="2543"/>
        <item x="766"/>
        <item x="919"/>
        <item x="250"/>
        <item x="75"/>
        <item x="413"/>
        <item x="958"/>
        <item x="1645"/>
        <item x="983"/>
        <item x="349"/>
        <item x="2451"/>
        <item x="335"/>
        <item x="1434"/>
        <item x="2815"/>
        <item x="122"/>
        <item x="2360"/>
        <item x="1322"/>
        <item x="1060"/>
        <item x="222"/>
        <item x="1254"/>
        <item x="1884"/>
        <item x="2733"/>
        <item x="1778"/>
        <item x="1252"/>
        <item x="370"/>
        <item x="218"/>
        <item x="2602"/>
        <item x="2253"/>
        <item x="426"/>
        <item x="2409"/>
        <item x="1136"/>
        <item x="86"/>
        <item x="1417"/>
        <item x="252"/>
        <item x="1139"/>
        <item x="288"/>
        <item x="1687"/>
        <item x="2462"/>
        <item x="2503"/>
        <item x="2863"/>
        <item x="861"/>
        <item x="994"/>
        <item x="587"/>
        <item x="642"/>
        <item x="626"/>
        <item x="332"/>
        <item x="96"/>
        <item x="2837"/>
        <item x="1179"/>
        <item x="926"/>
        <item x="1860"/>
        <item x="2142"/>
        <item x="2171"/>
        <item x="2711"/>
        <item x="483"/>
        <item x="2686"/>
        <item x="369"/>
        <item x="1519"/>
        <item x="2512"/>
        <item x="1007"/>
        <item x="9"/>
        <item x="1864"/>
        <item x="1905"/>
        <item x="2131"/>
        <item x="120"/>
        <item x="1463"/>
        <item x="2086"/>
        <item x="2635"/>
        <item x="1224"/>
        <item x="2787"/>
        <item x="517"/>
        <item x="2291"/>
        <item x="51"/>
        <item x="2259"/>
        <item x="119"/>
        <item x="2048"/>
        <item x="2702"/>
        <item x="1171"/>
        <item x="608"/>
        <item x="416"/>
        <item x="2634"/>
        <item x="2489"/>
        <item x="2431"/>
        <item x="2692"/>
        <item x="1061"/>
        <item x="1091"/>
        <item x="864"/>
        <item x="752"/>
        <item x="736"/>
        <item x="281"/>
        <item x="1287"/>
        <item x="1643"/>
        <item x="2879"/>
        <item x="1158"/>
        <item x="1409"/>
        <item x="2225"/>
        <item x="1658"/>
        <item x="485"/>
        <item x="49"/>
        <item x="243"/>
        <item x="636"/>
        <item x="793"/>
        <item x="2005"/>
        <item x="83"/>
        <item x="2735"/>
        <item x="2945"/>
        <item x="2730"/>
        <item x="2127"/>
        <item x="1675"/>
        <item x="595"/>
        <item x="848"/>
        <item x="305"/>
        <item x="1569"/>
        <item x="1423"/>
        <item x="577"/>
        <item x="465"/>
        <item x="1526"/>
        <item x="2768"/>
        <item x="2931"/>
        <item x="1313"/>
        <item x="2587"/>
        <item x="2184"/>
        <item x="764"/>
        <item x="2720"/>
        <item x="1154"/>
        <item x="1128"/>
        <item x="1341"/>
        <item x="1161"/>
        <item x="1223"/>
        <item x="2910"/>
        <item x="1386"/>
        <item x="362"/>
        <item x="1620"/>
        <item x="2689"/>
        <item x="936"/>
        <item x="2586"/>
        <item x="276"/>
        <item x="2616"/>
        <item x="1595"/>
        <item x="93"/>
        <item x="497"/>
        <item x="1281"/>
        <item x="1305"/>
        <item x="2465"/>
        <item x="1489"/>
        <item x="469"/>
        <item x="2239"/>
        <item x="303"/>
        <item x="2766"/>
        <item x="2249"/>
        <item x="2835"/>
        <item x="543"/>
        <item x="507"/>
        <item x="1023"/>
        <item x="2050"/>
        <item x="624"/>
        <item x="2162"/>
        <item x="883"/>
        <item x="1527"/>
        <item x="233"/>
        <item x="894"/>
        <item x="717"/>
        <item x="2856"/>
        <item x="239"/>
        <item x="156"/>
        <item x="2057"/>
        <item x="1407"/>
        <item x="1111"/>
        <item x="1349"/>
        <item x="2266"/>
        <item x="2432"/>
        <item x="2210"/>
        <item x="1938"/>
        <item x="2297"/>
        <item x="1651"/>
        <item x="2679"/>
        <item x="1298"/>
        <item x="1625"/>
        <item x="1978"/>
        <item x="2435"/>
        <item x="762"/>
        <item x="1667"/>
        <item x="1011"/>
        <item x="1639"/>
        <item x="2630"/>
        <item x="529"/>
        <item x="1292"/>
        <item x="576"/>
        <item x="914"/>
        <item x="1021"/>
        <item x="1192"/>
        <item x="296"/>
        <item x="160"/>
        <item x="873"/>
        <item x="2469"/>
        <item x="1436"/>
        <item x="816"/>
        <item x="68"/>
        <item x="774"/>
        <item x="2073"/>
        <item x="2004"/>
        <item x="1948"/>
        <item x="2410"/>
        <item x="978"/>
        <item x="1204"/>
        <item x="2457"/>
        <item x="553"/>
        <item x="1468"/>
        <item x="1877"/>
        <item x="2694"/>
        <item x="2302"/>
        <item x="1344"/>
        <item x="1291"/>
        <item x="518"/>
        <item x="1912"/>
        <item x="1001"/>
        <item x="322"/>
        <item x="2312"/>
        <item x="2912"/>
        <item x="1053"/>
        <item x="2285"/>
        <item x="2951"/>
        <item x="2901"/>
        <item x="2242"/>
        <item x="1116"/>
        <item x="1591"/>
        <item x="307"/>
        <item x="1396"/>
        <item x="2666"/>
        <item x="2228"/>
        <item x="1874"/>
        <item x="1455"/>
        <item x="2271"/>
        <item x="540"/>
        <item x="372"/>
        <item x="2744"/>
        <item x="2188"/>
        <item x="2831"/>
        <item x="2250"/>
        <item x="939"/>
        <item x="2799"/>
        <item x="701"/>
        <item x="1274"/>
        <item x="113"/>
        <item x="1267"/>
        <item x="2843"/>
        <item x="1700"/>
        <item x="1248"/>
        <item x="1504"/>
        <item x="2893"/>
        <item x="1629"/>
        <item x="2016"/>
        <item x="832"/>
        <item x="1134"/>
        <item x="159"/>
        <item x="1432"/>
        <item x="763"/>
        <item x="2124"/>
        <item x="1842"/>
        <item x="519"/>
        <item x="1437"/>
        <item x="843"/>
        <item x="2875"/>
        <item x="601"/>
        <item x="1035"/>
        <item x="2550"/>
        <item x="2026"/>
        <item x="1582"/>
        <item x="2813"/>
        <item x="1683"/>
        <item x="1101"/>
        <item x="1285"/>
        <item x="663"/>
        <item x="2613"/>
        <item x="654"/>
        <item x="1348"/>
        <item x="2926"/>
        <item x="153"/>
        <item x="902"/>
        <item x="1118"/>
        <item x="2798"/>
        <item x="2680"/>
        <item x="2580"/>
        <item x="539"/>
        <item x="2774"/>
        <item x="2715"/>
        <item x="2423"/>
        <item x="1490"/>
        <item x="672"/>
        <item x="1018"/>
        <item x="1148"/>
        <item x="1709"/>
        <item x="1226"/>
        <item x="746"/>
        <item x="1907"/>
        <item x="2099"/>
        <item x="620"/>
        <item x="947"/>
        <item x="2887"/>
        <item x="2028"/>
        <item x="1688"/>
        <item x="951"/>
        <item x="2709"/>
        <item x="811"/>
        <item x="1300"/>
        <item x="336"/>
        <item x="1996"/>
        <item x="2499"/>
        <item x="2684"/>
        <item x="1954"/>
        <item x="522"/>
        <item x="2878"/>
        <item x="1418"/>
        <item x="254"/>
        <item x="1585"/>
        <item x="2777"/>
        <item x="2903"/>
        <item x="1276"/>
        <item x="2947"/>
        <item x="1592"/>
        <item x="2365"/>
        <item x="1384"/>
        <item x="1069"/>
        <item x="681"/>
        <item x="1838"/>
        <item x="1508"/>
        <item x="2458"/>
        <item x="1772"/>
        <item x="2294"/>
        <item x="885"/>
        <item x="117"/>
        <item x="2248"/>
        <item x="2415"/>
        <item x="1727"/>
        <item x="1627"/>
        <item x="1717"/>
        <item x="1573"/>
        <item x="980"/>
        <item x="870"/>
        <item x="1798"/>
        <item x="1505"/>
        <item x="2740"/>
        <item x="1471"/>
        <item x="603"/>
        <item x="710"/>
        <item x="1831"/>
        <item x="2560"/>
        <item x="572"/>
        <item x="664"/>
        <item x="1823"/>
        <item x="1868"/>
        <item x="2405"/>
        <item x="2908"/>
        <item x="2223"/>
        <item x="409"/>
        <item x="1660"/>
        <item x="1074"/>
        <item x="1736"/>
        <item x="493"/>
        <item x="1731"/>
        <item x="2326"/>
        <item x="716"/>
        <item x="1430"/>
        <item x="2929"/>
        <item x="2282"/>
        <item x="2600"/>
        <item x="2595"/>
        <item x="1005"/>
        <item x="557"/>
        <item x="1283"/>
        <item x="1110"/>
        <item x="1315"/>
        <item x="2807"/>
        <item x="2060"/>
        <item x="1985"/>
        <item x="1006"/>
        <item x="845"/>
        <item x="1258"/>
        <item x="892"/>
        <item x="569"/>
        <item x="1440"/>
        <item x="1003"/>
        <item x="379"/>
        <item x="1623"/>
        <item x="797"/>
        <item x="1836"/>
        <item x="23"/>
        <item x="889"/>
        <item x="1356"/>
        <item x="2880"/>
        <item x="45"/>
        <item x="2640"/>
        <item x="1286"/>
        <item x="2579"/>
        <item x="1319"/>
        <item x="2564"/>
        <item x="1621"/>
        <item x="2112"/>
        <item x="1576"/>
        <item x="1405"/>
        <item x="2444"/>
        <item x="658"/>
        <item x="648"/>
        <item x="2732"/>
        <item x="2536"/>
        <item x="1903"/>
        <item x="1538"/>
        <item x="2590"/>
        <item x="1271"/>
        <item x="1993"/>
        <item x="1822"/>
        <item x="801"/>
        <item x="949"/>
        <item x="1442"/>
        <item x="2362"/>
        <item x="1237"/>
        <item x="1910"/>
        <item x="2262"/>
        <item x="714"/>
        <item x="2701"/>
        <item x="1013"/>
        <item x="2237"/>
        <item x="2573"/>
        <item x="938"/>
        <item x="1749"/>
        <item x="1272"/>
        <item x="1685"/>
        <item x="2545"/>
        <item x="78"/>
        <item x="2103"/>
        <item x="2510"/>
        <item x="455"/>
        <item x="1236"/>
        <item x="501"/>
        <item x="43"/>
        <item x="782"/>
        <item x="1194"/>
        <item x="880"/>
        <item x="1722"/>
        <item x="1729"/>
        <item x="1282"/>
        <item x="2820"/>
        <item x="2347"/>
        <item x="877"/>
        <item x="1891"/>
        <item x="385"/>
        <item x="2467"/>
        <item x="2889"/>
        <item x="2031"/>
        <item x="1191"/>
        <item x="2233"/>
        <item x="2558"/>
        <item x="1321"/>
        <item x="345"/>
        <item x="411"/>
        <item x="527"/>
        <item x="1241"/>
        <item x="2010"/>
        <item x="852"/>
        <item x="1368"/>
        <item x="2059"/>
        <item x="909"/>
        <item x="2520"/>
        <item x="1089"/>
        <item x="2810"/>
        <item x="2183"/>
        <item x="1668"/>
        <item x="310"/>
        <item x="2860"/>
        <item x="1165"/>
        <item x="1398"/>
        <item x="1562"/>
        <item x="1016"/>
        <item x="2570"/>
        <item x="1846"/>
        <item x="2303"/>
        <item x="2814"/>
        <item x="2395"/>
        <item x="2399"/>
        <item x="575"/>
        <item x="2678"/>
        <item x="2819"/>
        <item x="850"/>
        <item x="2168"/>
        <item x="1528"/>
        <item x="2343"/>
        <item x="637"/>
        <item x="1278"/>
        <item x="1955"/>
        <item x="1532"/>
        <item x="1420"/>
        <item x="888"/>
        <item x="1265"/>
        <item x="2514"/>
        <item x="2471"/>
        <item x="1719"/>
        <item x="1833"/>
        <item x="2848"/>
        <item x="2321"/>
        <item x="1400"/>
        <item x="2109"/>
        <item x="2003"/>
        <item x="2492"/>
        <item x="778"/>
        <item x="2186"/>
        <item x="1785"/>
        <item x="2656"/>
        <item x="583"/>
        <item x="1255"/>
        <item x="2289"/>
        <item x="1388"/>
        <item x="1123"/>
        <item x="1347"/>
        <item x="123"/>
        <item x="734"/>
        <item x="2830"/>
        <item x="1257"/>
        <item x="2481"/>
        <item x="1028"/>
        <item x="1730"/>
        <item x="2526"/>
        <item x="1094"/>
        <item x="3"/>
        <item x="2687"/>
        <item x="2847"/>
        <item x="2496"/>
        <item x="28"/>
        <item x="1888"/>
        <item x="2548"/>
        <item x="1450"/>
        <item x="812"/>
        <item x="2098"/>
        <item x="2130"/>
        <item x="1511"/>
        <item x="1108"/>
        <item x="2540"/>
        <item x="1707"/>
        <item x="2173"/>
        <item x="2198"/>
        <item x="1015"/>
        <item x="2892"/>
        <item x="1424"/>
        <item x="1335"/>
        <item x="2938"/>
        <item x="2032"/>
        <item x="2821"/>
        <item x="1867"/>
        <item x="721"/>
        <item x="2145"/>
        <item x="1559"/>
        <item x="2477"/>
        <item x="58"/>
        <item x="2797"/>
        <item x="2755"/>
        <item x="1262"/>
        <item x="1952"/>
        <item x="2618"/>
        <item x="1723"/>
        <item x="215"/>
        <item x="2056"/>
        <item x="2610"/>
        <item x="1124"/>
        <item x="1367"/>
        <item x="2080"/>
        <item x="424"/>
        <item x="1881"/>
        <item x="1676"/>
        <item x="1780"/>
        <item x="2269"/>
        <item x="544"/>
        <item x="2178"/>
        <item x="2385"/>
        <item x="2930"/>
        <item x="2152"/>
        <item x="1679"/>
        <item x="1857"/>
        <item x="2243"/>
        <item x="97"/>
        <item x="1145"/>
        <item x="1506"/>
        <item x="1202"/>
        <item x="1231"/>
        <item x="2077"/>
        <item x="712"/>
        <item x="1403"/>
        <item x="1080"/>
        <item x="2918"/>
        <item x="1708"/>
        <item x="2925"/>
        <item x="2778"/>
        <item x="2463"/>
        <item x="1056"/>
        <item x="1782"/>
        <item x="767"/>
        <item x="1448"/>
        <item x="1109"/>
        <item x="1288"/>
        <item x="2218"/>
        <item x="960"/>
        <item x="2488"/>
        <item x="2533"/>
        <item x="2146"/>
        <item x="2501"/>
        <item x="2118"/>
        <item x="2158"/>
        <item x="2806"/>
        <item x="2371"/>
        <item x="2381"/>
        <item x="1184"/>
        <item x="770"/>
        <item x="1957"/>
        <item x="1208"/>
        <item x="1487"/>
        <item x="2927"/>
        <item x="2683"/>
        <item x="2299"/>
        <item x="35"/>
        <item x="2795"/>
        <item x="1039"/>
        <item x="1854"/>
        <item x="2286"/>
        <item x="2449"/>
        <item x="1959"/>
        <item x="1065"/>
        <item x="2310"/>
        <item x="2021"/>
        <item x="2761"/>
        <item x="2351"/>
        <item x="2304"/>
        <item x="1009"/>
        <item x="928"/>
        <item x="2741"/>
        <item x="2454"/>
        <item x="1784"/>
        <item x="2212"/>
        <item x="2472"/>
        <item x="2569"/>
        <item x="2389"/>
        <item x="2804"/>
        <item x="2895"/>
        <item x="1103"/>
        <item x="2714"/>
        <item x="2736"/>
        <item x="1987"/>
        <item x="1825"/>
        <item x="2697"/>
        <item x="1777"/>
        <item x="2015"/>
        <item x="2475"/>
        <item x="2039"/>
        <item x="1820"/>
        <item x="2905"/>
        <item x="1953"/>
        <item x="2429"/>
        <item x="537"/>
        <item x="1998"/>
        <item x="1387"/>
        <item x="2541"/>
        <item x="2436"/>
        <item x="2588"/>
        <item x="1481"/>
        <item x="2528"/>
        <item x="2627"/>
        <item x="2076"/>
        <item x="2767"/>
        <item x="1535"/>
        <item x="2759"/>
        <item x="2845"/>
        <item x="1458"/>
        <item x="1748"/>
        <item x="1037"/>
        <item x="1791"/>
        <item x="1713"/>
        <item x="1173"/>
        <item x="2172"/>
        <item x="1965"/>
        <item x="804"/>
        <item x="436"/>
        <item x="1956"/>
        <item x="2284"/>
        <item x="2364"/>
        <item x="1482"/>
        <item x="2119"/>
        <item x="2556"/>
        <item x="1152"/>
        <item x="907"/>
        <item x="1366"/>
        <item x="875"/>
        <item x="2791"/>
        <item x="1770"/>
        <item x="2107"/>
        <item x="342"/>
        <item x="972"/>
        <item x="1721"/>
        <item x="2211"/>
        <item x="2370"/>
        <item x="1057"/>
        <item x="2055"/>
        <item x="2838"/>
        <item x="2116"/>
        <item x="2047"/>
        <item x="2727"/>
        <item x="1084"/>
        <item x="2608"/>
        <item x="2729"/>
        <item x="2470"/>
        <item x="1014"/>
        <item x="1970"/>
        <item x="2525"/>
        <item x="1308"/>
        <item x="2643"/>
        <item x="979"/>
        <item x="2620"/>
        <item x="1834"/>
        <item x="2315"/>
        <item x="2695"/>
        <item x="1431"/>
        <item x="2200"/>
        <item x="655"/>
        <item x="2001"/>
        <item x="558"/>
        <item x="2078"/>
        <item x="2816"/>
        <item x="2563"/>
        <item x="1147"/>
        <item x="2293"/>
        <item x="1040"/>
        <item x="2267"/>
        <item x="2408"/>
        <item x="916"/>
        <item x="2189"/>
        <item x="1473"/>
        <item x="1365"/>
        <item x="1586"/>
        <item x="952"/>
        <item x="2765"/>
        <item x="2090"/>
        <item x="1410"/>
        <item x="1210"/>
        <item x="2906"/>
        <item x="2737"/>
        <item x="1665"/>
        <item x="2662"/>
        <item x="1819"/>
        <item x="1561"/>
        <item x="2523"/>
        <item x="2323"/>
        <item x="1509"/>
        <item x="2884"/>
        <item x="1340"/>
        <item x="2592"/>
        <item x="2398"/>
        <item x="2624"/>
        <item x="1105"/>
        <item x="1346"/>
        <item x="2403"/>
        <item x="2023"/>
        <item x="2292"/>
        <item x="1002"/>
        <item x="2136"/>
        <item x="646"/>
        <item x="2924"/>
        <item x="1941"/>
        <item x="2639"/>
        <item x="1963"/>
        <item x="2677"/>
        <item x="1750"/>
        <item x="1992"/>
        <item x="1550"/>
        <item x="1441"/>
        <item x="2426"/>
        <item x="1694"/>
        <item x="844"/>
        <item x="1560"/>
        <item x="1689"/>
        <item x="1943"/>
        <item x="2534"/>
        <item x="2170"/>
        <item x="2153"/>
        <item x="2372"/>
        <item x="1588"/>
        <item x="2215"/>
        <item x="1628"/>
        <item x="2052"/>
        <item x="1058"/>
        <item x="2195"/>
        <item x="2161"/>
        <item x="1678"/>
        <item x="2574"/>
        <item x="2089"/>
        <item x="1051"/>
        <item x="2135"/>
        <item x="232"/>
        <item x="1269"/>
        <item x="1360"/>
        <item x="841"/>
        <item x="1331"/>
        <item x="2400"/>
        <item x="1567"/>
        <item x="2104"/>
        <item x="967"/>
        <item x="580"/>
        <item x="1640"/>
        <item x="1483"/>
        <item x="352"/>
        <item x="2416"/>
        <item x="2704"/>
        <item x="2790"/>
        <item x="1104"/>
        <item x="1726"/>
        <item x="1215"/>
        <item x="1991"/>
        <item x="1212"/>
        <item x="1036"/>
        <item x="1364"/>
        <item x="2650"/>
        <item x="2014"/>
        <item x="1646"/>
        <item x="2394"/>
        <item x="2476"/>
        <item x="1898"/>
        <item x="2224"/>
        <item x="1690"/>
        <item x="2251"/>
        <item x="1601"/>
        <item x="715"/>
        <item x="1411"/>
        <item x="1307"/>
        <item x="1336"/>
        <item x="2241"/>
        <item x="2909"/>
        <item x="2460"/>
        <item x="686"/>
        <item x="2846"/>
        <item x="2273"/>
        <item x="147"/>
        <item x="1032"/>
        <item x="1266"/>
        <item x="2393"/>
        <item x="1211"/>
        <item x="2900"/>
        <item x="2645"/>
        <item x="1279"/>
        <item x="1261"/>
        <item x="1806"/>
        <item x="2779"/>
        <item x="2716"/>
        <item x="2646"/>
        <item x="1890"/>
        <item x="1149"/>
        <item x="1796"/>
        <item x="1900"/>
        <item x="2260"/>
        <item x="2547"/>
        <item x="2750"/>
        <item x="2568"/>
        <item x="2234"/>
        <item x="2359"/>
        <item x="1297"/>
        <item x="2238"/>
        <item x="2374"/>
        <item x="2232"/>
        <item x="2123"/>
        <item x="1587"/>
        <item x="1268"/>
        <item x="1776"/>
        <item x="1705"/>
        <item x="1081"/>
        <item x="1871"/>
        <item x="2829"/>
        <item x="2531"/>
        <item x="839"/>
        <item x="1026"/>
        <item x="2760"/>
        <item x="1657"/>
        <item x="1354"/>
        <item x="2598"/>
        <item x="2749"/>
        <item x="1869"/>
        <item x="2854"/>
        <item x="2622"/>
        <item x="2062"/>
        <item x="2420"/>
        <item x="1927"/>
        <item x="1195"/>
        <item x="1121"/>
        <item x="1038"/>
        <item x="1574"/>
        <item x="1466"/>
        <item x="665"/>
        <item x="2352"/>
        <item x="1724"/>
        <item x="1589"/>
        <item x="2376"/>
        <item x="1995"/>
        <item x="1720"/>
        <item x="2913"/>
        <item x="2936"/>
        <item x="2276"/>
        <item x="1245"/>
        <item x="1933"/>
        <item x="2682"/>
        <item x="1270"/>
        <item x="2081"/>
        <item x="1624"/>
        <item x="1826"/>
        <item x="1710"/>
        <item x="890"/>
        <item x="2731"/>
        <item x="2872"/>
        <item x="2106"/>
        <item x="2353"/>
        <item x="1339"/>
        <item x="2339"/>
        <item x="1830"/>
        <item x="2252"/>
        <item x="1599"/>
        <item x="2336"/>
        <item x="1682"/>
        <item x="1247"/>
        <item x="1764"/>
        <item x="2633"/>
        <item x="2279"/>
        <item x="2132"/>
        <item x="1406"/>
        <item x="2833"/>
        <item x="2424"/>
        <item x="2614"/>
        <item x="1507"/>
        <item x="2404"/>
        <item x="2341"/>
        <item x="679"/>
        <item x="1240"/>
        <item x="1242"/>
        <item x="2156"/>
        <item x="2726"/>
        <item x="2869"/>
        <item x="1421"/>
        <item x="1188"/>
        <item x="1741"/>
        <item x="2422"/>
        <item x="1275"/>
        <item x="2818"/>
        <item x="1357"/>
        <item x="2642"/>
        <item x="1901"/>
        <item x="2772"/>
        <item x="2433"/>
        <item x="1120"/>
        <item x="2006"/>
        <item x="2190"/>
        <item x="2150"/>
        <item x="1401"/>
        <item x="2516"/>
        <item x="2357"/>
        <item x="2074"/>
        <item x="1342"/>
        <item x="1740"/>
        <item x="423"/>
        <item x="2201"/>
        <item x="2597"/>
        <item x="2641"/>
        <item x="1765"/>
        <item x="270"/>
        <item x="1994"/>
        <item x="2166"/>
        <item x="1809"/>
        <item x="1603"/>
        <item x="1771"/>
        <item x="2440"/>
        <item x="2008"/>
        <item x="2915"/>
        <item x="1698"/>
        <item x="2029"/>
        <item x="1670"/>
        <item x="2577"/>
        <item x="1738"/>
        <item x="2939"/>
        <item x="2290"/>
        <item x="1106"/>
        <item x="2746"/>
        <item x="1774"/>
        <item x="2217"/>
        <item x="1345"/>
        <item x="1119"/>
        <item x="1909"/>
        <item x="2874"/>
        <item x="2585"/>
        <item x="1096"/>
        <item x="1352"/>
        <item x="1479"/>
        <item x="1980"/>
        <item x="1737"/>
        <item x="2382"/>
        <item x="1876"/>
        <item x="2888"/>
        <item x="1693"/>
        <item x="1303"/>
        <item x="968"/>
        <item x="2174"/>
        <item x="1856"/>
        <item x="1930"/>
        <item x="2828"/>
        <item x="1132"/>
        <item x="1844"/>
        <item x="2356"/>
        <item x="2934"/>
        <item x="1648"/>
        <item x="1845"/>
        <item x="1433"/>
        <item x="1590"/>
        <item x="1337"/>
        <item x="1130"/>
        <item x="1524"/>
        <item x="1827"/>
        <item x="2129"/>
        <item x="2428"/>
        <item x="2354"/>
        <item x="2036"/>
        <item x="1572"/>
        <item x="2335"/>
        <item x="2125"/>
        <item x="2708"/>
        <item x="2517"/>
        <item x="2311"/>
        <item x="2850"/>
        <item x="2555"/>
        <item x="386"/>
        <item x="1172"/>
        <item x="2519"/>
        <item x="2392"/>
        <item x="2785"/>
        <item x="1381"/>
        <item x="1059"/>
        <item x="2722"/>
        <item x="2054"/>
        <item x="1626"/>
        <item x="2685"/>
        <item x="1577"/>
        <item x="1716"/>
        <item x="1797"/>
        <item x="2734"/>
        <item x="2771"/>
        <item x="1662"/>
        <item x="1932"/>
        <item x="2500"/>
        <item x="2596"/>
        <item x="1946"/>
        <item x="2035"/>
        <item x="2538"/>
        <item x="1220"/>
        <item x="2802"/>
        <item x="2681"/>
        <item x="2453"/>
        <item x="2803"/>
        <item x="1801"/>
        <item x="2033"/>
        <item x="1945"/>
        <item x="2827"/>
        <item x="2524"/>
        <item x="2882"/>
        <item x="1766"/>
        <item x="1604"/>
        <item x="2757"/>
        <item x="2219"/>
        <item x="1343"/>
        <item x="1010"/>
        <item x="2498"/>
        <item x="1816"/>
        <item x="1718"/>
        <item x="2644"/>
        <item x="1334"/>
        <item x="2214"/>
        <item x="2203"/>
        <item x="2459"/>
        <item x="2316"/>
        <item x="2712"/>
        <item x="2468"/>
        <item x="1050"/>
        <item x="1939"/>
        <item x="1328"/>
        <item x="2866"/>
        <item x="1666"/>
        <item x="2544"/>
        <item x="2034"/>
        <item x="1913"/>
        <item x="1153"/>
        <item x="2669"/>
        <item x="2836"/>
        <item x="2182"/>
        <item x="2298"/>
        <item x="1000"/>
        <item x="1251"/>
        <item x="2703"/>
        <item x="2479"/>
        <item x="2007"/>
        <item x="2202"/>
        <item x="2213"/>
        <item x="1260"/>
        <item x="2611"/>
        <item x="1079"/>
        <item x="1547"/>
        <item x="1997"/>
        <item x="2397"/>
        <item x="2456"/>
        <item x="1642"/>
        <item x="2891"/>
        <item x="2002"/>
        <item x="2855"/>
        <item x="2557"/>
        <item x="1564"/>
        <item x="1217"/>
        <item x="2196"/>
        <item x="2949"/>
        <item x="1866"/>
        <item x="1630"/>
        <item x="2724"/>
        <item x="2340"/>
        <item x="2235"/>
        <item x="2648"/>
        <item x="2022"/>
        <item x="2515"/>
        <item x="5"/>
        <item x="2448"/>
        <item x="1156"/>
        <item x="1151"/>
        <item x="1551"/>
        <item x="1362"/>
        <item x="1769"/>
        <item x="2288"/>
        <item x="2623"/>
        <item x="1673"/>
        <item x="1944"/>
        <item x="2653"/>
        <item x="2199"/>
        <item x="1523"/>
        <item x="2522"/>
        <item x="1493"/>
        <item x="1244"/>
        <item x="2521"/>
        <item x="1919"/>
        <item x="2868"/>
        <item x="2287"/>
        <item x="1843"/>
        <item x="2102"/>
        <item x="1918"/>
        <item x="2675"/>
        <item x="2721"/>
        <item x="2809"/>
        <item x="2318"/>
        <item x="2713"/>
        <item x="1438"/>
        <item x="1583"/>
        <item x="2527"/>
        <item x="1495"/>
        <item x="2946"/>
        <item x="1829"/>
        <item x="1555"/>
        <item x="2941"/>
        <item x="2088"/>
        <item x="2134"/>
        <item x="1696"/>
        <item x="1329"/>
        <item x="1840"/>
        <item x="2758"/>
        <item x="1650"/>
        <item x="2822"/>
        <item x="1552"/>
        <item x="1847"/>
        <item x="2700"/>
        <item x="2236"/>
        <item x="2576"/>
        <item x="1178"/>
        <item x="1484"/>
        <item x="1893"/>
        <item x="2710"/>
        <item x="1469"/>
        <item x="992"/>
        <item x="2581"/>
        <item x="2789"/>
        <item x="2338"/>
        <item x="2095"/>
        <item x="2852"/>
        <item x="1540"/>
        <item x="2603"/>
        <item x="2332"/>
        <item x="1989"/>
        <item x="2609"/>
        <item x="2064"/>
        <item x="2638"/>
        <item x="1763"/>
        <item x="1962"/>
        <item x="2187"/>
        <item x="2858"/>
        <item x="2911"/>
        <item x="1309"/>
        <item x="2898"/>
        <item x="1197"/>
        <item x="1510"/>
        <item x="1185"/>
        <item x="2163"/>
        <item x="1318"/>
        <item x="2159"/>
        <item x="2319"/>
        <item x="2175"/>
        <item x="2844"/>
        <item x="2204"/>
        <item x="1243"/>
        <item x="1475"/>
        <item x="2138"/>
        <item x="2696"/>
        <item x="1584"/>
        <item x="2438"/>
        <item x="1810"/>
        <item x="2762"/>
        <item x="2839"/>
        <item x="1773"/>
        <item x="1692"/>
        <item x="2281"/>
        <item x="2300"/>
        <item x="1818"/>
        <item x="1768"/>
        <item x="2049"/>
        <item x="2094"/>
        <item x="2058"/>
        <item x="2885"/>
        <item x="1704"/>
        <item x="1263"/>
        <item x="2881"/>
        <item x="876"/>
        <item x="1227"/>
        <item x="2562"/>
        <item x="2664"/>
        <item x="2690"/>
        <item x="1858"/>
        <item x="2105"/>
        <item x="2707"/>
        <item x="2038"/>
        <item x="1631"/>
        <item x="2452"/>
        <item x="1674"/>
        <item x="1936"/>
        <item x="1045"/>
        <item x="2897"/>
        <item x="2229"/>
        <item x="1807"/>
        <item x="2851"/>
        <item x="1964"/>
        <item x="2375"/>
        <item x="2461"/>
        <item x="1935"/>
        <item x="1672"/>
        <item x="1841"/>
        <item x="2518"/>
        <item x="1485"/>
        <item x="2649"/>
        <item x="2380"/>
        <item x="1949"/>
        <item x="1311"/>
        <item x="1885"/>
        <item x="1534"/>
        <item x="1456"/>
        <item x="2191"/>
        <item x="1327"/>
        <item x="1427"/>
        <item x="1914"/>
        <item x="2011"/>
        <item x="2101"/>
        <item x="1494"/>
        <item x="2066"/>
        <item x="2865"/>
        <item x="2334"/>
        <item x="1862"/>
        <item x="1402"/>
        <item x="2017"/>
        <item x="2652"/>
        <item x="2373"/>
        <item x="2826"/>
        <item x="1146"/>
        <item x="2197"/>
        <item x="1664"/>
        <item x="1824"/>
        <item x="1715"/>
        <item x="1725"/>
        <item x="2147"/>
        <item x="1531"/>
        <item x="1414"/>
        <item x="2447"/>
        <item x="1608"/>
        <item x="1861"/>
        <item x="1988"/>
        <item x="2783"/>
        <item x="2532"/>
        <item x="2230"/>
        <item x="1875"/>
        <item x="2773"/>
        <item x="1870"/>
        <item x="2419"/>
        <item x="2307"/>
        <item x="1929"/>
        <item x="2916"/>
        <item x="2832"/>
        <item x="2706"/>
        <item x="2784"/>
        <item x="2655"/>
        <item x="1958"/>
        <item x="2324"/>
        <item x="2605"/>
        <item x="1775"/>
        <item x="1422"/>
        <item x="2274"/>
        <item x="1426"/>
        <item x="2208"/>
        <item x="2275"/>
        <item x="2043"/>
        <item x="1908"/>
        <item x="1616"/>
        <item x="2358"/>
        <item x="2390"/>
        <item x="2584"/>
        <item x="2434"/>
        <item x="1759"/>
        <item x="1916"/>
        <item x="1790"/>
        <item x="2305"/>
        <item x="2942"/>
        <item x="2578"/>
        <item x="2137"/>
        <item x="2206"/>
        <item x="1522"/>
        <item x="2497"/>
        <item x="1525"/>
        <item x="56"/>
        <item x="1728"/>
        <item x="2944"/>
        <item x="2490"/>
        <item x="1174"/>
        <item x="2738"/>
        <item x="1960"/>
        <item x="904"/>
        <item x="2571"/>
        <item x="2045"/>
        <item x="1973"/>
        <item x="1805"/>
        <item x="2582"/>
        <item x="1911"/>
        <item x="2425"/>
        <item x="2873"/>
        <item x="1975"/>
        <item x="1817"/>
        <item x="1647"/>
        <item x="2764"/>
        <item x="1656"/>
        <item x="1652"/>
        <item x="2491"/>
        <item x="1637"/>
        <item x="1855"/>
        <item x="2439"/>
        <item x="1177"/>
        <item x="2693"/>
        <item x="1821"/>
        <item x="2688"/>
        <item x="2676"/>
        <item x="2437"/>
        <item x="2295"/>
        <item x="2494"/>
        <item x="1571"/>
        <item x="1699"/>
        <item x="2379"/>
        <item x="2567"/>
        <item x="2739"/>
        <item x="1835"/>
        <item x="1196"/>
        <item x="1734"/>
        <item x="1695"/>
        <item x="2046"/>
        <item x="2012"/>
        <item x="1575"/>
        <item x="2495"/>
        <item x="2160"/>
        <item x="2651"/>
        <item x="2227"/>
        <item x="1530"/>
        <item x="2042"/>
        <item x="2877"/>
        <item x="2920"/>
        <item x="2154"/>
        <item x="2317"/>
        <item x="833"/>
        <item x="959"/>
        <item x="2943"/>
        <item x="1828"/>
        <item x="1579"/>
        <item x="2306"/>
        <item x="2083"/>
        <item x="1757"/>
        <item x="2345"/>
        <item x="2254"/>
        <item x="1546"/>
        <item x="1984"/>
        <item x="1580"/>
        <item x="2857"/>
        <item x="2167"/>
        <item x="1711"/>
        <item x="1751"/>
        <item x="1904"/>
        <item x="1794"/>
        <item x="2421"/>
        <item x="2378"/>
        <item x="1981"/>
        <item x="2862"/>
        <item x="2793"/>
        <item x="2466"/>
        <item x="2853"/>
        <item x="2113"/>
        <item x="2537"/>
        <item x="2615"/>
        <item x="2455"/>
        <item x="2185"/>
        <item x="2948"/>
        <item x="1789"/>
        <item x="2013"/>
        <item x="2044"/>
        <item x="2478"/>
        <item x="2169"/>
        <item x="1915"/>
        <item x="2096"/>
        <item x="887"/>
        <item x="2122"/>
        <item x="2561"/>
        <item x="2180"/>
        <item x="2917"/>
        <item x="2794"/>
        <item x="2155"/>
        <item x="1800"/>
        <item x="2575"/>
        <item x="2247"/>
        <item x="2823"/>
        <item x="2899"/>
        <item x="2368"/>
        <item x="2864"/>
        <item t="default"/>
      </items>
    </pivotField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axis="axisRow" showAll="0">
      <items count="217">
        <item x="1"/>
        <item x="5"/>
        <item x="6"/>
        <item x="3"/>
        <item x="4"/>
        <item x="16"/>
        <item x="32"/>
        <item x="11"/>
        <item x="2"/>
        <item x="21"/>
        <item x="28"/>
        <item x="7"/>
        <item x="10"/>
        <item x="30"/>
        <item x="27"/>
        <item x="48"/>
        <item x="75"/>
        <item x="19"/>
        <item x="95"/>
        <item x="69"/>
        <item x="63"/>
        <item x="0"/>
        <item x="59"/>
        <item x="57"/>
        <item x="8"/>
        <item x="36"/>
        <item x="98"/>
        <item x="123"/>
        <item x="110"/>
        <item x="50"/>
        <item x="15"/>
        <item x="14"/>
        <item x="76"/>
        <item x="43"/>
        <item x="65"/>
        <item x="107"/>
        <item x="45"/>
        <item x="22"/>
        <item x="61"/>
        <item x="34"/>
        <item x="88"/>
        <item x="52"/>
        <item x="40"/>
        <item x="33"/>
        <item x="74"/>
        <item x="68"/>
        <item x="53"/>
        <item x="37"/>
        <item x="125"/>
        <item x="83"/>
        <item x="60"/>
        <item x="131"/>
        <item x="120"/>
        <item x="70"/>
        <item x="31"/>
        <item x="122"/>
        <item x="80"/>
        <item x="138"/>
        <item x="82"/>
        <item x="188"/>
        <item x="24"/>
        <item x="142"/>
        <item x="134"/>
        <item x="26"/>
        <item x="29"/>
        <item x="49"/>
        <item x="17"/>
        <item x="156"/>
        <item x="54"/>
        <item x="101"/>
        <item x="84"/>
        <item x="185"/>
        <item x="104"/>
        <item x="158"/>
        <item x="103"/>
        <item x="130"/>
        <item x="159"/>
        <item x="106"/>
        <item x="67"/>
        <item x="23"/>
        <item x="112"/>
        <item x="25"/>
        <item x="170"/>
        <item x="137"/>
        <item x="139"/>
        <item x="81"/>
        <item x="58"/>
        <item x="94"/>
        <item x="96"/>
        <item x="172"/>
        <item x="62"/>
        <item x="199"/>
        <item x="20"/>
        <item x="155"/>
        <item x="116"/>
        <item x="161"/>
        <item x="105"/>
        <item x="115"/>
        <item x="42"/>
        <item x="18"/>
        <item x="35"/>
        <item x="38"/>
        <item x="126"/>
        <item x="174"/>
        <item x="78"/>
        <item x="164"/>
        <item x="85"/>
        <item x="205"/>
        <item x="9"/>
        <item x="118"/>
        <item x="178"/>
        <item x="176"/>
        <item x="177"/>
        <item x="160"/>
        <item x="39"/>
        <item x="51"/>
        <item x="157"/>
        <item x="71"/>
        <item x="127"/>
        <item x="44"/>
        <item x="121"/>
        <item x="143"/>
        <item x="114"/>
        <item x="129"/>
        <item x="109"/>
        <item x="148"/>
        <item x="66"/>
        <item x="79"/>
        <item x="87"/>
        <item x="184"/>
        <item x="186"/>
        <item x="46"/>
        <item x="149"/>
        <item x="151"/>
        <item x="162"/>
        <item x="55"/>
        <item x="147"/>
        <item x="193"/>
        <item x="191"/>
        <item x="192"/>
        <item x="140"/>
        <item x="166"/>
        <item x="182"/>
        <item x="41"/>
        <item x="117"/>
        <item x="13"/>
        <item x="56"/>
        <item x="179"/>
        <item x="113"/>
        <item x="165"/>
        <item x="194"/>
        <item x="214"/>
        <item x="196"/>
        <item x="144"/>
        <item x="202"/>
        <item x="206"/>
        <item x="209"/>
        <item x="102"/>
        <item x="181"/>
        <item x="187"/>
        <item x="93"/>
        <item x="146"/>
        <item x="133"/>
        <item x="190"/>
        <item x="99"/>
        <item x="72"/>
        <item x="124"/>
        <item x="163"/>
        <item x="197"/>
        <item x="212"/>
        <item x="154"/>
        <item x="189"/>
        <item x="175"/>
        <item x="77"/>
        <item x="12"/>
        <item x="167"/>
        <item x="207"/>
        <item x="215"/>
        <item x="132"/>
        <item x="168"/>
        <item x="150"/>
        <item x="213"/>
        <item x="86"/>
        <item x="204"/>
        <item x="171"/>
        <item x="141"/>
        <item x="201"/>
        <item x="47"/>
        <item x="195"/>
        <item x="119"/>
        <item x="89"/>
        <item x="136"/>
        <item x="64"/>
        <item x="173"/>
        <item x="111"/>
        <item x="145"/>
        <item x="200"/>
        <item x="211"/>
        <item x="183"/>
        <item x="180"/>
        <item x="128"/>
        <item x="152"/>
        <item x="73"/>
        <item x="169"/>
        <item x="91"/>
        <item x="210"/>
        <item x="108"/>
        <item x="153"/>
        <item x="90"/>
        <item x="97"/>
        <item x="203"/>
        <item x="198"/>
        <item x="135"/>
        <item x="208"/>
        <item x="100"/>
        <item x="92"/>
        <item t="default"/>
      </items>
    </pivotField>
  </pivotFields>
  <rowFields count="1">
    <field x="24"/>
  </rowFields>
  <rowItems count="2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 t="grand">
      <x/>
    </i>
  </rowItems>
  <colItems count="1">
    <i/>
  </colItems>
  <dataFields count="1">
    <dataField name="Average of % of List Sales Price" fld="21" subtotal="average" baseField="0" baseItem="0" numFmtId="10"/>
  </dataFields>
  <formats count="10">
    <format dxfId="43">
      <pivotArea outline="0" collapsedLevelsAreSubtotals="1" fieldPosition="0"/>
    </format>
    <format dxfId="42">
      <pivotArea dataOnly="0" outline="0" axis="axisValues" fieldPosition="0"/>
    </format>
    <format dxfId="41">
      <pivotArea dataOnly="0" outline="0" axis="axisValues" fieldPosition="0"/>
    </format>
    <format dxfId="40">
      <pivotArea dataOnly="0" outline="0" axis="axisValues" fieldPosition="0"/>
    </format>
    <format dxfId="39">
      <pivotArea field="24" type="button" dataOnly="0" labelOnly="1" outline="0" axis="axisRow" fieldPosition="0"/>
    </format>
    <format dxfId="38">
      <pivotArea dataOnly="0" labelOnly="1" outline="0" axis="axisValues" fieldPosition="0"/>
    </format>
    <format dxfId="37">
      <pivotArea field="24" type="button" dataOnly="0" labelOnly="1" outline="0" axis="axisRow" fieldPosition="0"/>
    </format>
    <format dxfId="36">
      <pivotArea dataOnly="0" labelOnly="1" outline="0" axis="axisValues" fieldPosition="0"/>
    </format>
    <format dxfId="35">
      <pivotArea field="24" type="button" dataOnly="0" labelOnly="1" outline="0" axis="axisRow" fieldPosition="0"/>
    </format>
    <format dxfId="34">
      <pivotArea dataOnly="0" labelOnly="1" outline="0" axis="axisValues" fieldPosition="0"/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9" cacheId="6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G51" firstHeaderRow="1" firstDataRow="2" firstDataCol="1" rowPageCount="1" colPageCount="1"/>
  <pivotFields count="26">
    <pivotField compact="0" outline="0" showAll="0"/>
    <pivotField compact="0" outline="0" showAll="0"/>
    <pivotField axis="axisPage" dataField="1" compact="0" outline="0" showAll="0">
      <items count="2">
        <item x="0"/>
        <item t="default"/>
      </items>
    </pivotField>
    <pivotField compact="0" outline="0" showAll="0"/>
    <pivotField compact="0" outline="0" showAll="0"/>
    <pivotField axis="axisRow" compact="0" outline="0" showAll="0">
      <items count="47">
        <item x="40"/>
        <item x="41"/>
        <item x="45"/>
        <item x="43"/>
        <item x="44"/>
        <item x="24"/>
        <item x="37"/>
        <item x="26"/>
        <item x="32"/>
        <item x="27"/>
        <item x="0"/>
        <item x="21"/>
        <item x="38"/>
        <item x="20"/>
        <item x="1"/>
        <item x="4"/>
        <item x="2"/>
        <item x="6"/>
        <item x="5"/>
        <item x="3"/>
        <item x="39"/>
        <item x="34"/>
        <item x="29"/>
        <item x="36"/>
        <item x="16"/>
        <item x="17"/>
        <item x="30"/>
        <item x="7"/>
        <item x="11"/>
        <item x="13"/>
        <item x="33"/>
        <item x="8"/>
        <item x="31"/>
        <item x="23"/>
        <item x="35"/>
        <item x="9"/>
        <item x="15"/>
        <item x="18"/>
        <item x="22"/>
        <item x="12"/>
        <item x="10"/>
        <item x="28"/>
        <item x="42"/>
        <item x="25"/>
        <item x="19"/>
        <item x="1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8" outline="0" showAll="0"/>
    <pivotField compact="0" numFmtId="6" outline="0" showAll="0"/>
    <pivotField compact="0" numFmtId="8" outline="0" showAll="0"/>
    <pivotField dataField="1" compact="0" numFmtId="6" outline="0" showAll="0"/>
    <pivotField dataField="1" compact="0" numFmtId="6" outline="0" showAll="0"/>
    <pivotField compact="0" numFmtId="9" outline="0" showAll="0"/>
    <pivotField dataField="1" compact="0" numFmtId="6" outline="0" showAll="0">
      <items count="1121">
        <item x="156"/>
        <item x="1110"/>
        <item x="519"/>
        <item x="79"/>
        <item x="962"/>
        <item x="670"/>
        <item x="260"/>
        <item x="214"/>
        <item x="83"/>
        <item x="139"/>
        <item x="678"/>
        <item x="364"/>
        <item x="206"/>
        <item x="217"/>
        <item x="727"/>
        <item x="682"/>
        <item x="857"/>
        <item x="569"/>
        <item x="288"/>
        <item x="146"/>
        <item x="1112"/>
        <item x="78"/>
        <item x="999"/>
        <item x="776"/>
        <item x="763"/>
        <item x="788"/>
        <item x="842"/>
        <item x="413"/>
        <item x="723"/>
        <item x="242"/>
        <item x="17"/>
        <item x="385"/>
        <item x="58"/>
        <item x="141"/>
        <item x="840"/>
        <item x="637"/>
        <item x="154"/>
        <item x="363"/>
        <item x="806"/>
        <item x="1036"/>
        <item x="730"/>
        <item x="73"/>
        <item x="69"/>
        <item x="305"/>
        <item x="1011"/>
        <item x="373"/>
        <item x="130"/>
        <item x="905"/>
        <item x="273"/>
        <item x="159"/>
        <item x="237"/>
        <item x="140"/>
        <item x="699"/>
        <item x="372"/>
        <item x="334"/>
        <item x="476"/>
        <item x="738"/>
        <item x="375"/>
        <item x="252"/>
        <item x="709"/>
        <item x="68"/>
        <item x="194"/>
        <item x="53"/>
        <item x="621"/>
        <item x="234"/>
        <item x="259"/>
        <item x="731"/>
        <item x="270"/>
        <item x="106"/>
        <item x="220"/>
        <item x="221"/>
        <item x="803"/>
        <item x="28"/>
        <item x="1069"/>
        <item x="257"/>
        <item x="947"/>
        <item x="433"/>
        <item x="131"/>
        <item x="360"/>
        <item x="516"/>
        <item x="204"/>
        <item x="461"/>
        <item x="311"/>
        <item x="151"/>
        <item x="244"/>
        <item x="839"/>
        <item x="302"/>
        <item x="627"/>
        <item x="362"/>
        <item x="931"/>
        <item x="374"/>
        <item x="203"/>
        <item x="426"/>
        <item x="527"/>
        <item x="240"/>
        <item x="202"/>
        <item x="102"/>
        <item x="306"/>
        <item x="1048"/>
        <item x="447"/>
        <item x="55"/>
        <item x="328"/>
        <item x="197"/>
        <item x="355"/>
        <item x="765"/>
        <item x="126"/>
        <item x="841"/>
        <item x="251"/>
        <item x="331"/>
        <item x="321"/>
        <item x="158"/>
        <item x="353"/>
        <item x="195"/>
        <item x="359"/>
        <item x="319"/>
        <item x="238"/>
        <item x="304"/>
        <item x="492"/>
        <item x="219"/>
        <item x="216"/>
        <item x="333"/>
        <item x="285"/>
        <item x="342"/>
        <item x="488"/>
        <item x="218"/>
        <item x="326"/>
        <item x="570"/>
        <item x="423"/>
        <item x="82"/>
        <item x="1001"/>
        <item x="256"/>
        <item x="196"/>
        <item x="266"/>
        <item x="291"/>
        <item x="315"/>
        <item x="215"/>
        <item x="121"/>
        <item x="474"/>
        <item x="52"/>
        <item x="267"/>
        <item x="255"/>
        <item x="239"/>
        <item x="560"/>
        <item x="876"/>
        <item x="42"/>
        <item x="320"/>
        <item x="120"/>
        <item x="805"/>
        <item x="133"/>
        <item x="117"/>
        <item x="128"/>
        <item x="340"/>
        <item x="56"/>
        <item x="294"/>
        <item x="12"/>
        <item x="370"/>
        <item x="77"/>
        <item x="518"/>
        <item x="95"/>
        <item x="852"/>
        <item x="356"/>
        <item x="211"/>
        <item x="236"/>
        <item x="292"/>
        <item x="25"/>
        <item x="193"/>
        <item x="448"/>
        <item x="132"/>
        <item x="275"/>
        <item x="439"/>
        <item x="382"/>
        <item x="720"/>
        <item x="230"/>
        <item x="150"/>
        <item x="143"/>
        <item x="762"/>
        <item x="383"/>
        <item x="62"/>
        <item x="227"/>
        <item x="561"/>
        <item x="38"/>
        <item x="243"/>
        <item x="228"/>
        <item x="253"/>
        <item x="778"/>
        <item x="35"/>
        <item x="341"/>
        <item x="149"/>
        <item x="0"/>
        <item x="824"/>
        <item x="428"/>
        <item x="241"/>
        <item x="739"/>
        <item x="427"/>
        <item x="789"/>
        <item x="129"/>
        <item x="57"/>
        <item x="177"/>
        <item x="694"/>
        <item x="198"/>
        <item x="127"/>
        <item x="21"/>
        <item x="389"/>
        <item x="525"/>
        <item x="13"/>
        <item x="668"/>
        <item x="358"/>
        <item x="835"/>
        <item x="293"/>
        <item x="350"/>
        <item x="63"/>
        <item x="847"/>
        <item x="165"/>
        <item x="1035"/>
        <item x="512"/>
        <item x="410"/>
        <item x="692"/>
        <item x="907"/>
        <item x="201"/>
        <item x="268"/>
        <item x="613"/>
        <item x="34"/>
        <item x="618"/>
        <item x="200"/>
        <item x="607"/>
        <item x="535"/>
        <item x="174"/>
        <item x="60"/>
        <item x="489"/>
        <item x="299"/>
        <item x="318"/>
        <item x="484"/>
        <item x="135"/>
        <item x="473"/>
        <item x="22"/>
        <item x="464"/>
        <item x="137"/>
        <item x="122"/>
        <item x="722"/>
        <item x="226"/>
        <item x="180"/>
        <item x="310"/>
        <item x="173"/>
        <item x="522"/>
        <item x="223"/>
        <item x="46"/>
        <item x="612"/>
        <item x="1044"/>
        <item x="880"/>
        <item x="369"/>
        <item x="168"/>
        <item x="451"/>
        <item x="29"/>
        <item x="827"/>
        <item x="541"/>
        <item x="185"/>
        <item x="136"/>
        <item x="469"/>
        <item x="6"/>
        <item x="587"/>
        <item x="209"/>
        <item x="796"/>
        <item x="301"/>
        <item x="497"/>
        <item x="59"/>
        <item x="672"/>
        <item x="797"/>
        <item x="644"/>
        <item x="425"/>
        <item x="183"/>
        <item x="938"/>
        <item x="394"/>
        <item x="624"/>
        <item x="1059"/>
        <item x="254"/>
        <item x="365"/>
        <item x="1025"/>
        <item x="184"/>
        <item x="1032"/>
        <item x="84"/>
        <item x="885"/>
        <item x="626"/>
        <item x="598"/>
        <item x="71"/>
        <item x="419"/>
        <item x="964"/>
        <item x="108"/>
        <item x="314"/>
        <item x="1"/>
        <item x="424"/>
        <item x="555"/>
        <item x="944"/>
        <item x="157"/>
        <item x="290"/>
        <item x="188"/>
        <item x="602"/>
        <item x="107"/>
        <item x="820"/>
        <item x="396"/>
        <item x="378"/>
        <item x="472"/>
        <item x="532"/>
        <item x="479"/>
        <item x="170"/>
        <item x="111"/>
        <item x="442"/>
        <item x="636"/>
        <item x="412"/>
        <item x="229"/>
        <item x="388"/>
        <item x="96"/>
        <item x="224"/>
        <item x="45"/>
        <item x="263"/>
        <item x="262"/>
        <item x="123"/>
        <item x="347"/>
        <item x="233"/>
        <item x="1081"/>
        <item x="16"/>
        <item x="399"/>
        <item x="996"/>
        <item x="85"/>
        <item x="261"/>
        <item x="1037"/>
        <item x="912"/>
        <item x="101"/>
        <item x="444"/>
        <item x="593"/>
        <item x="32"/>
        <item x="540"/>
        <item x="367"/>
        <item x="664"/>
        <item x="817"/>
        <item x="124"/>
        <item x="1093"/>
        <item x="99"/>
        <item x="330"/>
        <item x="138"/>
        <item x="435"/>
        <item x="449"/>
        <item x="398"/>
        <item x="144"/>
        <item x="420"/>
        <item x="51"/>
        <item x="1019"/>
        <item x="1063"/>
        <item x="134"/>
        <item x="66"/>
        <item x="801"/>
        <item x="1023"/>
        <item x="987"/>
        <item x="300"/>
        <item x="33"/>
        <item x="563"/>
        <item x="630"/>
        <item x="15"/>
        <item x="1114"/>
        <item x="845"/>
        <item x="269"/>
        <item x="440"/>
        <item x="40"/>
        <item x="963"/>
        <item x="418"/>
        <item x="93"/>
        <item x="296"/>
        <item x="422"/>
        <item x="94"/>
        <item x="161"/>
        <item x="431"/>
        <item x="404"/>
        <item x="325"/>
        <item x="280"/>
        <item x="1077"/>
        <item x="1033"/>
        <item x="115"/>
        <item x="929"/>
        <item x="308"/>
        <item x="166"/>
        <item x="274"/>
        <item x="381"/>
        <item x="978"/>
        <item x="163"/>
        <item x="441"/>
        <item x="208"/>
        <item x="890"/>
        <item x="81"/>
        <item x="586"/>
        <item x="635"/>
        <item x="98"/>
        <item x="870"/>
        <item x="4"/>
        <item x="493"/>
        <item x="190"/>
        <item x="103"/>
        <item x="846"/>
        <item x="345"/>
        <item x="86"/>
        <item x="622"/>
        <item x="245"/>
        <item x="97"/>
        <item x="186"/>
        <item x="317"/>
        <item x="494"/>
        <item x="44"/>
        <item x="88"/>
        <item x="7"/>
        <item x="27"/>
        <item x="434"/>
        <item x="1066"/>
        <item x="212"/>
        <item x="414"/>
        <item x="303"/>
        <item x="1079"/>
        <item x="80"/>
        <item x="529"/>
        <item x="724"/>
        <item x="417"/>
        <item x="277"/>
        <item x="819"/>
        <item x="401"/>
        <item x="384"/>
        <item x="31"/>
        <item x="985"/>
        <item x="281"/>
        <item x="405"/>
        <item x="18"/>
        <item x="279"/>
        <item x="313"/>
        <item x="49"/>
        <item x="247"/>
        <item x="955"/>
        <item x="837"/>
        <item x="9"/>
        <item x="176"/>
        <item x="619"/>
        <item x="104"/>
        <item x="477"/>
        <item x="337"/>
        <item x="169"/>
        <item x="707"/>
        <item x="634"/>
        <item x="625"/>
        <item x="105"/>
        <item x="794"/>
        <item x="436"/>
        <item x="119"/>
        <item x="324"/>
        <item x="118"/>
        <item x="178"/>
        <item x="514"/>
        <item x="167"/>
        <item x="991"/>
        <item x="64"/>
        <item x="943"/>
        <item x="507"/>
        <item x="113"/>
        <item x="249"/>
        <item x="352"/>
        <item x="175"/>
        <item x="490"/>
        <item x="19"/>
        <item x="665"/>
        <item x="349"/>
        <item x="339"/>
        <item x="265"/>
        <item x="295"/>
        <item x="11"/>
        <item x="746"/>
        <item x="179"/>
        <item x="504"/>
        <item x="592"/>
        <item x="110"/>
        <item x="323"/>
        <item x="915"/>
        <item x="684"/>
        <item x="145"/>
        <item x="421"/>
        <item x="908"/>
        <item x="946"/>
        <item x="928"/>
        <item x="690"/>
        <item x="953"/>
        <item x="287"/>
        <item x="397"/>
        <item x="50"/>
        <item x="673"/>
        <item x="343"/>
        <item x="171"/>
        <item x="76"/>
        <item x="574"/>
        <item x="348"/>
        <item x="606"/>
        <item x="87"/>
        <item x="581"/>
        <item x="92"/>
        <item x="70"/>
        <item x="679"/>
        <item x="36"/>
        <item x="91"/>
        <item x="942"/>
        <item x="289"/>
        <item x="191"/>
        <item x="271"/>
        <item x="90"/>
        <item x="457"/>
        <item x="866"/>
        <item x="377"/>
        <item x="986"/>
        <item x="297"/>
        <item x="391"/>
        <item x="344"/>
        <item x="579"/>
        <item x="312"/>
        <item x="862"/>
        <item x="357"/>
        <item x="10"/>
        <item x="588"/>
        <item x="641"/>
        <item x="112"/>
        <item x="603"/>
        <item x="818"/>
        <item x="172"/>
        <item x="539"/>
        <item x="508"/>
        <item x="1119"/>
        <item x="764"/>
        <item x="485"/>
        <item x="784"/>
        <item x="125"/>
        <item x="896"/>
        <item x="466"/>
        <item x="37"/>
        <item x="843"/>
        <item x="759"/>
        <item x="207"/>
        <item x="248"/>
        <item x="911"/>
        <item x="278"/>
        <item x="67"/>
        <item x="366"/>
        <item x="711"/>
        <item x="868"/>
        <item x="386"/>
        <item x="600"/>
        <item x="400"/>
        <item x="638"/>
        <item x="572"/>
        <item x="148"/>
        <item x="155"/>
        <item x="162"/>
        <item x="509"/>
        <item x="147"/>
        <item x="821"/>
        <item x="554"/>
        <item x="272"/>
        <item x="14"/>
        <item x="674"/>
        <item x="322"/>
        <item x="499"/>
        <item x="1054"/>
        <item x="1087"/>
        <item x="567"/>
        <item x="187"/>
        <item x="973"/>
        <item x="182"/>
        <item x="329"/>
        <item x="1096"/>
        <item x="351"/>
        <item x="515"/>
        <item x="26"/>
        <item x="851"/>
        <item x="1083"/>
        <item x="478"/>
        <item x="2"/>
        <item x="834"/>
        <item x="153"/>
        <item x="922"/>
        <item x="100"/>
        <item x="903"/>
        <item x="61"/>
        <item x="43"/>
        <item x="833"/>
        <item x="205"/>
        <item x="39"/>
        <item x="332"/>
        <item x="956"/>
        <item x="437"/>
        <item x="1026"/>
        <item x="283"/>
        <item x="511"/>
        <item x="725"/>
        <item x="766"/>
        <item x="8"/>
        <item x="557"/>
        <item x="371"/>
        <item x="430"/>
        <item x="585"/>
        <item x="660"/>
        <item x="142"/>
        <item x="346"/>
        <item x="1076"/>
        <item x="335"/>
        <item x="429"/>
        <item x="376"/>
        <item x="72"/>
        <item x="409"/>
        <item x="832"/>
        <item x="737"/>
        <item x="225"/>
        <item x="503"/>
        <item x="1065"/>
        <item x="1058"/>
        <item x="368"/>
        <item x="380"/>
        <item x="974"/>
        <item x="1009"/>
        <item x="589"/>
        <item x="753"/>
        <item x="361"/>
        <item x="114"/>
        <item x="802"/>
        <item x="1040"/>
        <item x="327"/>
        <item x="307"/>
        <item x="549"/>
        <item x="23"/>
        <item x="808"/>
        <item x="210"/>
        <item x="568"/>
        <item x="886"/>
        <item x="663"/>
        <item x="486"/>
        <item x="286"/>
        <item x="235"/>
        <item x="480"/>
        <item x="1024"/>
        <item x="675"/>
        <item x="505"/>
        <item x="520"/>
        <item x="496"/>
        <item x="1061"/>
        <item x="646"/>
        <item x="1075"/>
        <item x="465"/>
        <item x="75"/>
        <item x="354"/>
        <item x="628"/>
        <item x="338"/>
        <item x="995"/>
        <item x="3"/>
        <item x="65"/>
        <item x="432"/>
        <item x="264"/>
        <item x="1071"/>
        <item x="298"/>
        <item x="719"/>
        <item x="1113"/>
        <item x="189"/>
        <item x="642"/>
        <item x="779"/>
        <item x="390"/>
        <item x="861"/>
        <item x="691"/>
        <item x="583"/>
        <item x="284"/>
        <item x="769"/>
        <item x="590"/>
        <item x="468"/>
        <item x="970"/>
        <item x="997"/>
        <item x="460"/>
        <item x="917"/>
        <item x="1105"/>
        <item x="74"/>
        <item x="559"/>
        <item x="231"/>
        <item x="951"/>
        <item x="771"/>
        <item x="453"/>
        <item x="164"/>
        <item x="1067"/>
        <item x="983"/>
        <item x="756"/>
        <item x="623"/>
        <item x="537"/>
        <item x="534"/>
        <item x="276"/>
        <item x="454"/>
        <item x="395"/>
        <item x="387"/>
        <item x="1022"/>
        <item x="773"/>
        <item x="402"/>
        <item x="712"/>
        <item x="192"/>
        <item x="199"/>
        <item x="768"/>
        <item x="459"/>
        <item x="775"/>
        <item x="406"/>
        <item x="798"/>
        <item x="222"/>
        <item x="596"/>
        <item x="994"/>
        <item x="799"/>
        <item x="258"/>
        <item x="891"/>
        <item x="807"/>
        <item x="502"/>
        <item x="1005"/>
        <item x="620"/>
        <item x="482"/>
        <item x="655"/>
        <item x="41"/>
        <item x="611"/>
        <item x="416"/>
        <item x="1039"/>
        <item x="782"/>
        <item x="919"/>
        <item x="250"/>
        <item x="901"/>
        <item x="877"/>
        <item x="826"/>
        <item x="1042"/>
        <item x="446"/>
        <item x="757"/>
        <item x="651"/>
        <item x="1080"/>
        <item x="1008"/>
        <item x="734"/>
        <item x="897"/>
        <item x="989"/>
        <item x="747"/>
        <item x="455"/>
        <item x="483"/>
        <item x="116"/>
        <item x="564"/>
        <item x="854"/>
        <item x="462"/>
        <item x="1064"/>
        <item x="958"/>
        <item x="869"/>
        <item x="458"/>
        <item x="1106"/>
        <item x="445"/>
        <item x="48"/>
        <item x="965"/>
        <item x="1060"/>
        <item x="392"/>
        <item x="467"/>
        <item x="393"/>
        <item x="551"/>
        <item x="949"/>
        <item x="89"/>
        <item x="849"/>
        <item x="844"/>
        <item x="1015"/>
        <item x="732"/>
        <item x="1014"/>
        <item x="181"/>
        <item x="935"/>
        <item x="452"/>
        <item x="643"/>
        <item x="5"/>
        <item x="316"/>
        <item x="652"/>
        <item x="792"/>
        <item x="853"/>
        <item x="30"/>
        <item x="795"/>
        <item x="874"/>
        <item x="954"/>
        <item x="760"/>
        <item x="471"/>
        <item x="909"/>
        <item x="616"/>
        <item x="914"/>
        <item x="610"/>
        <item x="772"/>
        <item x="639"/>
        <item x="109"/>
        <item x="595"/>
        <item x="506"/>
        <item x="1068"/>
        <item x="379"/>
        <item x="823"/>
        <item x="160"/>
        <item x="575"/>
        <item x="47"/>
        <item x="1055"/>
        <item x="650"/>
        <item x="487"/>
        <item x="54"/>
        <item x="654"/>
        <item x="743"/>
        <item x="152"/>
        <item x="948"/>
        <item x="533"/>
        <item x="553"/>
        <item x="213"/>
        <item x="282"/>
        <item x="749"/>
        <item x="1053"/>
        <item x="1051"/>
        <item x="584"/>
        <item x="700"/>
        <item x="926"/>
        <item x="966"/>
        <item x="716"/>
        <item x="1017"/>
        <item x="576"/>
        <item x="920"/>
        <item x="932"/>
        <item x="687"/>
        <item x="695"/>
        <item x="640"/>
        <item x="1016"/>
        <item x="809"/>
        <item x="863"/>
        <item x="717"/>
        <item x="988"/>
        <item x="500"/>
        <item x="498"/>
        <item x="698"/>
        <item x="702"/>
        <item x="744"/>
        <item x="873"/>
        <item x="1052"/>
        <item x="860"/>
        <item x="848"/>
        <item x="666"/>
        <item x="933"/>
        <item x="1103"/>
        <item x="614"/>
        <item x="20"/>
        <item x="542"/>
        <item x="924"/>
        <item x="470"/>
        <item x="1117"/>
        <item x="631"/>
        <item x="864"/>
        <item x="550"/>
        <item x="836"/>
        <item x="883"/>
        <item x="936"/>
        <item x="605"/>
        <item x="1072"/>
        <item x="850"/>
        <item x="889"/>
        <item x="945"/>
        <item x="599"/>
        <item x="898"/>
        <item x="871"/>
        <item x="1034"/>
        <item x="1102"/>
        <item x="1010"/>
        <item x="752"/>
        <item x="562"/>
        <item x="981"/>
        <item x="697"/>
        <item x="680"/>
        <item x="1062"/>
        <item x="513"/>
        <item x="1031"/>
        <item x="524"/>
        <item x="923"/>
        <item x="1049"/>
        <item x="972"/>
        <item x="976"/>
        <item x="892"/>
        <item x="1020"/>
        <item x="443"/>
        <item x="656"/>
        <item x="558"/>
        <item x="538"/>
        <item x="1107"/>
        <item x="783"/>
        <item x="501"/>
        <item x="481"/>
        <item x="1108"/>
        <item x="617"/>
        <item x="578"/>
        <item x="992"/>
        <item x="998"/>
        <item x="888"/>
        <item x="232"/>
        <item x="726"/>
        <item x="582"/>
        <item x="565"/>
        <item x="774"/>
        <item x="491"/>
        <item x="735"/>
        <item x="742"/>
        <item x="950"/>
        <item x="661"/>
        <item x="758"/>
        <item x="594"/>
        <item x="831"/>
        <item x="1085"/>
        <item x="648"/>
        <item x="858"/>
        <item x="755"/>
        <item x="689"/>
        <item x="548"/>
        <item x="1038"/>
        <item x="1021"/>
        <item x="967"/>
        <item x="463"/>
        <item x="1028"/>
        <item x="580"/>
        <item x="865"/>
        <item x="899"/>
        <item x="1094"/>
        <item x="671"/>
        <item x="957"/>
        <item x="517"/>
        <item x="940"/>
        <item x="714"/>
        <item x="696"/>
        <item x="879"/>
        <item x="1003"/>
        <item x="1002"/>
        <item x="748"/>
        <item x="785"/>
        <item x="407"/>
        <item x="916"/>
        <item x="676"/>
        <item x="510"/>
        <item x="750"/>
        <item x="475"/>
        <item x="1004"/>
        <item x="867"/>
        <item x="438"/>
        <item x="1092"/>
        <item x="309"/>
        <item x="566"/>
        <item x="526"/>
        <item x="530"/>
        <item x="450"/>
        <item x="591"/>
        <item x="708"/>
        <item x="733"/>
        <item x="777"/>
        <item x="521"/>
        <item x="979"/>
        <item x="780"/>
        <item x="528"/>
        <item x="685"/>
        <item x="814"/>
        <item x="577"/>
        <item x="597"/>
        <item x="921"/>
        <item x="968"/>
        <item x="536"/>
        <item x="647"/>
        <item x="822"/>
        <item x="336"/>
        <item x="545"/>
        <item x="246"/>
        <item x="657"/>
        <item x="887"/>
        <item x="791"/>
        <item x="741"/>
        <item x="1047"/>
        <item x="1056"/>
        <item x="810"/>
        <item x="411"/>
        <item x="875"/>
        <item x="1095"/>
        <item x="662"/>
        <item x="787"/>
        <item x="24"/>
        <item x="571"/>
        <item x="552"/>
        <item x="649"/>
        <item x="629"/>
        <item x="1086"/>
        <item x="1100"/>
        <item x="1078"/>
        <item x="1041"/>
        <item x="902"/>
        <item x="790"/>
        <item x="573"/>
        <item x="495"/>
        <item x="713"/>
        <item x="715"/>
        <item x="456"/>
        <item x="1027"/>
        <item x="952"/>
        <item x="543"/>
        <item x="683"/>
        <item x="633"/>
        <item x="659"/>
        <item x="1013"/>
        <item x="815"/>
        <item x="703"/>
        <item x="1101"/>
        <item x="408"/>
        <item x="830"/>
        <item x="825"/>
        <item x="609"/>
        <item x="604"/>
        <item x="913"/>
        <item x="1091"/>
        <item x="959"/>
        <item x="705"/>
        <item x="881"/>
        <item x="1029"/>
        <item x="1116"/>
        <item x="547"/>
        <item x="894"/>
        <item x="1030"/>
        <item x="677"/>
        <item x="980"/>
        <item x="770"/>
        <item x="632"/>
        <item x="934"/>
        <item x="800"/>
        <item x="1098"/>
        <item x="704"/>
        <item x="960"/>
        <item x="544"/>
        <item x="706"/>
        <item x="990"/>
        <item x="556"/>
        <item x="813"/>
        <item x="855"/>
        <item x="531"/>
        <item x="721"/>
        <item x="767"/>
        <item x="895"/>
        <item x="658"/>
        <item x="975"/>
        <item x="781"/>
        <item x="710"/>
        <item x="667"/>
        <item x="403"/>
        <item x="601"/>
        <item x="1115"/>
        <item x="608"/>
        <item x="816"/>
        <item x="754"/>
        <item x="761"/>
        <item x="1097"/>
        <item x="812"/>
        <item x="1050"/>
        <item x="811"/>
        <item x="884"/>
        <item x="751"/>
        <item x="786"/>
        <item x="925"/>
        <item x="1012"/>
        <item x="736"/>
        <item x="829"/>
        <item x="977"/>
        <item x="969"/>
        <item x="893"/>
        <item x="1084"/>
        <item x="937"/>
        <item x="1111"/>
        <item x="930"/>
        <item x="693"/>
        <item x="645"/>
        <item x="1046"/>
        <item x="941"/>
        <item x="828"/>
        <item x="982"/>
        <item x="1073"/>
        <item x="993"/>
        <item x="653"/>
        <item x="961"/>
        <item x="546"/>
        <item x="1089"/>
        <item x="1018"/>
        <item x="838"/>
        <item x="910"/>
        <item x="971"/>
        <item x="1000"/>
        <item x="1104"/>
        <item x="856"/>
        <item x="1099"/>
        <item x="939"/>
        <item x="793"/>
        <item x="681"/>
        <item x="688"/>
        <item x="686"/>
        <item x="718"/>
        <item x="1045"/>
        <item x="1043"/>
        <item x="1057"/>
        <item x="1006"/>
        <item x="745"/>
        <item x="729"/>
        <item x="918"/>
        <item x="878"/>
        <item x="872"/>
        <item x="927"/>
        <item x="523"/>
        <item x="415"/>
        <item x="804"/>
        <item x="740"/>
        <item x="669"/>
        <item x="904"/>
        <item x="906"/>
        <item x="984"/>
        <item x="900"/>
        <item x="1070"/>
        <item x="1118"/>
        <item x="1088"/>
        <item x="1082"/>
        <item x="882"/>
        <item x="1109"/>
        <item x="1074"/>
        <item x="701"/>
        <item x="859"/>
        <item x="615"/>
        <item x="1090"/>
        <item x="1007"/>
        <item x="728"/>
        <item t="default"/>
      </items>
    </pivotField>
    <pivotField dataField="1" compact="0" numFmtId="6" outline="0" showAll="0"/>
    <pivotField compact="0" numFmtId="1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outline="0" showAll="0"/>
    <pivotField compact="0" outline="0" showAll="0"/>
    <pivotField compact="0" numFmtId="44" outline="0" showAll="0">
      <items count="122">
        <item x="42"/>
        <item x="120"/>
        <item x="69"/>
        <item x="32"/>
        <item x="84"/>
        <item x="52"/>
        <item x="47"/>
        <item x="34"/>
        <item x="37"/>
        <item x="56"/>
        <item x="46"/>
        <item x="48"/>
        <item x="86"/>
        <item x="76"/>
        <item x="53"/>
        <item x="39"/>
        <item x="31"/>
        <item x="96"/>
        <item x="97"/>
        <item x="61"/>
        <item x="13"/>
        <item x="27"/>
        <item x="41"/>
        <item x="55"/>
        <item x="29"/>
        <item x="28"/>
        <item x="43"/>
        <item x="38"/>
        <item x="51"/>
        <item x="24"/>
        <item x="35"/>
        <item x="18"/>
        <item x="40"/>
        <item x="26"/>
        <item x="36"/>
        <item x="45"/>
        <item x="33"/>
        <item x="11"/>
        <item x="17"/>
        <item x="0"/>
        <item x="6"/>
        <item x="1"/>
        <item x="12"/>
        <item x="4"/>
        <item x="8"/>
        <item x="10"/>
        <item x="19"/>
        <item x="9"/>
        <item x="20"/>
        <item x="2"/>
        <item x="7"/>
        <item x="15"/>
        <item x="3"/>
        <item x="30"/>
        <item x="44"/>
        <item x="21"/>
        <item x="23"/>
        <item x="5"/>
        <item x="22"/>
        <item x="25"/>
        <item x="66"/>
        <item x="14"/>
        <item x="67"/>
        <item x="63"/>
        <item x="49"/>
        <item x="65"/>
        <item x="68"/>
        <item x="58"/>
        <item x="54"/>
        <item x="70"/>
        <item x="50"/>
        <item x="60"/>
        <item x="16"/>
        <item x="64"/>
        <item x="73"/>
        <item x="59"/>
        <item x="75"/>
        <item x="79"/>
        <item x="88"/>
        <item x="72"/>
        <item x="89"/>
        <item x="82"/>
        <item x="57"/>
        <item x="77"/>
        <item x="95"/>
        <item x="100"/>
        <item x="94"/>
        <item x="92"/>
        <item x="107"/>
        <item x="111"/>
        <item x="80"/>
        <item x="101"/>
        <item x="81"/>
        <item x="74"/>
        <item x="114"/>
        <item x="102"/>
        <item x="112"/>
        <item x="103"/>
        <item x="98"/>
        <item x="85"/>
        <item x="115"/>
        <item x="91"/>
        <item x="105"/>
        <item x="71"/>
        <item x="62"/>
        <item x="99"/>
        <item x="93"/>
        <item x="83"/>
        <item x="109"/>
        <item x="110"/>
        <item x="108"/>
        <item x="116"/>
        <item x="118"/>
        <item x="106"/>
        <item x="117"/>
        <item x="87"/>
        <item x="104"/>
        <item x="78"/>
        <item x="119"/>
        <item x="113"/>
        <item x="90"/>
        <item t="default"/>
      </items>
    </pivotField>
  </pivotFields>
  <rowFields count="1">
    <field x="5"/>
  </rowFields>
  <rowItems count="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hier="-1"/>
  </pageFields>
  <dataFields count="6">
    <dataField name="Count of St" fld="2" subtotal="count" baseField="0" baseItem="0"/>
    <dataField name="Average of Close Price" fld="17" subtotal="average" baseField="0" baseItem="0" numFmtId="44"/>
    <dataField name="Average of Δ $/SqFt" fld="18" subtotal="average" baseField="0" baseItem="0" numFmtId="8"/>
    <dataField name="Average of Δ Sales Price" fld="20" subtotal="average" baseField="0" baseItem="0" numFmtId="8"/>
    <dataField name="Average of % of List Sales Price" fld="21" subtotal="average" baseField="0" baseItem="0" numFmtId="10"/>
    <dataField name="StdDev of Δ Sales Price" fld="20" subtotal="stdDev" baseField="0" baseItem="0" numFmtId="44"/>
  </dataFields>
  <formats count="34">
    <format dxfId="33">
      <pivotArea outline="0" fieldPosition="0">
        <references count="1">
          <reference field="4294967294" count="1" selected="0">
            <x v="4"/>
          </reference>
        </references>
      </pivotArea>
    </format>
    <format dxfId="32">
      <pivotArea field="25" type="button" dataOnly="0" labelOnly="1" outline="0"/>
    </format>
    <format dxfId="31">
      <pivotArea dataOnly="0" labelOnly="1" outline="0" fieldPosition="0">
        <references count="1">
          <reference field="4294967294" count="4">
            <x v="0"/>
            <x v="2"/>
            <x v="3"/>
            <x v="4"/>
          </reference>
        </references>
      </pivotArea>
    </format>
    <format dxfId="30">
      <pivotArea field="25" type="button" dataOnly="0" labelOnly="1" outline="0"/>
    </format>
    <format dxfId="29">
      <pivotArea dataOnly="0" labelOnly="1" outline="0" fieldPosition="0">
        <references count="1">
          <reference field="4294967294" count="4">
            <x v="0"/>
            <x v="2"/>
            <x v="3"/>
            <x v="4"/>
          </reference>
        </references>
      </pivotArea>
    </format>
    <format dxfId="28">
      <pivotArea field="25" type="button" dataOnly="0" labelOnly="1" outline="0"/>
    </format>
    <format dxfId="27">
      <pivotArea dataOnly="0" labelOnly="1" outline="0" fieldPosition="0">
        <references count="1">
          <reference field="4294967294" count="4">
            <x v="0"/>
            <x v="2"/>
            <x v="3"/>
            <x v="4"/>
          </reference>
        </references>
      </pivotArea>
    </format>
    <format dxfId="26">
      <pivotArea field="25" type="button" dataOnly="0" labelOnly="1" outline="0"/>
    </format>
    <format dxfId="25">
      <pivotArea dataOnly="0" labelOnly="1" outline="0" fieldPosition="0">
        <references count="1">
          <reference field="4294967294" count="4">
            <x v="0"/>
            <x v="2"/>
            <x v="3"/>
            <x v="4"/>
          </reference>
        </references>
      </pivotArea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-2" type="button" dataOnly="0" labelOnly="1" outline="0" axis="axisCol" fieldPosition="0"/>
    </format>
    <format dxfId="20">
      <pivotArea type="topRight" dataOnly="0" labelOnly="1" outline="0" fieldPosition="0"/>
    </format>
    <format dxfId="19">
      <pivotArea field="5" type="button" dataOnly="0" labelOnly="1" outline="0" axis="axisRow" fieldPosition="0"/>
    </format>
    <format dxfId="18">
      <pivotArea field="22" type="button" dataOnly="0" labelOnly="1" outline="0"/>
    </format>
    <format dxfId="17">
      <pivotArea dataOnly="0" labelOnly="1" outline="0" fieldPosition="0">
        <references count="1">
          <reference field="5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16">
      <pivotArea dataOnly="0" labelOnly="1" outline="0" fieldPosition="0">
        <references count="1">
          <reference field="5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15">
      <pivotArea dataOnly="0" labelOnly="1" outline="0" fieldPosition="0">
        <references count="1">
          <reference field="5" count="2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14">
      <pivotArea dataOnly="0" labelOnly="1" outline="0" fieldPosition="0">
        <references count="1">
          <reference field="5" count="21" defaultSubtotal="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13">
      <pivotArea dataOnly="0" labelOnly="1" grandRow="1" outline="0" fieldPosition="0"/>
    </format>
    <format dxfId="12">
      <pivotArea dataOnly="0" labelOnly="1" outline="0" fieldPosition="0">
        <references count="1">
          <reference field="4294967294" count="4">
            <x v="0"/>
            <x v="2"/>
            <x v="3"/>
            <x v="4"/>
          </reference>
        </references>
      </pivotArea>
    </format>
    <format dxfId="11">
      <pivotArea field="5" type="button" dataOnly="0" labelOnly="1" outline="0" axis="axisRow" fieldPosition="0"/>
    </format>
    <format dxfId="10">
      <pivotArea field="22" type="button" dataOnly="0" labelOnly="1" outline="0"/>
    </format>
    <format dxfId="9">
      <pivotArea field="5" type="button" dataOnly="0" labelOnly="1" outline="0" axis="axisRow" fieldPosition="0"/>
    </format>
    <format dxfId="8">
      <pivotArea field="22" type="button" dataOnly="0" labelOnly="1" outline="0"/>
    </format>
    <format dxfId="7">
      <pivotArea field="5" type="button" dataOnly="0" labelOnly="1" outline="0" axis="axisRow" fieldPosition="0"/>
    </format>
    <format dxfId="6">
      <pivotArea field="22" type="button" dataOnly="0" labelOnly="1" outline="0"/>
    </format>
    <format dxfId="5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4">
      <pivotArea outline="0" fieldPosition="0">
        <references count="1">
          <reference field="4294967294" count="1" selected="0">
            <x v="5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0">
      <pivotArea outline="0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A4274"/>
  <sheetViews>
    <sheetView tabSelected="1" topLeftCell="B1" workbookViewId="0">
      <pane ySplit="6" topLeftCell="A7" activePane="bottomLeft" state="frozen"/>
      <selection pane="bottomLeft" activeCell="X2" sqref="X2:Y5"/>
    </sheetView>
  </sheetViews>
  <sheetFormatPr baseColWidth="10" defaultRowHeight="16" x14ac:dyDescent="0.2"/>
  <cols>
    <col min="1" max="2" width="11" bestFit="1" customWidth="1"/>
    <col min="3" max="3" width="7.5" customWidth="1"/>
    <col min="4" max="4" width="11" bestFit="1" customWidth="1"/>
    <col min="5" max="5" width="33.5" bestFit="1" customWidth="1"/>
    <col min="6" max="6" width="8.33203125" bestFit="1" customWidth="1"/>
    <col min="7" max="11" width="9.33203125" customWidth="1"/>
    <col min="12" max="14" width="11" bestFit="1" customWidth="1"/>
    <col min="15" max="15" width="11.1640625" bestFit="1" customWidth="1"/>
    <col min="16" max="16" width="14.6640625" bestFit="1" customWidth="1"/>
    <col min="17" max="17" width="10.6640625" customWidth="1"/>
    <col min="18" max="18" width="16.5" bestFit="1" customWidth="1"/>
    <col min="19" max="19" width="11" bestFit="1" customWidth="1"/>
    <col min="20" max="20" width="11" customWidth="1"/>
    <col min="21" max="21" width="13.1640625" bestFit="1" customWidth="1"/>
    <col min="22" max="22" width="13" customWidth="1"/>
    <col min="23" max="25" width="11" bestFit="1" customWidth="1"/>
    <col min="26" max="26" width="17.1640625" bestFit="1" customWidth="1"/>
    <col min="27" max="27" width="12.33203125" customWidth="1"/>
  </cols>
  <sheetData>
    <row r="2" spans="1:27" ht="19" x14ac:dyDescent="0.25">
      <c r="N2" s="5" t="s">
        <v>4305</v>
      </c>
      <c r="O2" s="6">
        <f>SUBTOTAL(1,O$7:O$4274)</f>
        <v>307.60530927835026</v>
      </c>
      <c r="P2" s="6">
        <f t="shared" ref="P2:Y2" si="0">SUBTOTAL(1,P$7:P$4274)</f>
        <v>623507.82450796629</v>
      </c>
      <c r="Q2" s="6">
        <f t="shared" si="0"/>
        <v>328.6569165885669</v>
      </c>
      <c r="R2" s="6">
        <f t="shared" si="0"/>
        <v>665643.06208997185</v>
      </c>
      <c r="S2" s="6">
        <f t="shared" si="0"/>
        <v>21.051607310215594</v>
      </c>
      <c r="T2" s="7">
        <f>SUBTOTAL(1,T$7:T$4274)</f>
        <v>7.9010368835675734E-2</v>
      </c>
      <c r="U2" s="6">
        <f t="shared" si="0"/>
        <v>42135.237582005626</v>
      </c>
      <c r="V2" s="7">
        <f t="shared" si="0"/>
        <v>7.9010429514896938E-2</v>
      </c>
      <c r="W2" s="4"/>
      <c r="X2" s="56">
        <f t="shared" si="0"/>
        <v>16.21555763823805</v>
      </c>
      <c r="Y2" s="56">
        <f t="shared" si="0"/>
        <v>18.469540768509841</v>
      </c>
    </row>
    <row r="3" spans="1:27" ht="19" x14ac:dyDescent="0.25">
      <c r="N3" s="5" t="s">
        <v>4306</v>
      </c>
      <c r="O3" s="6">
        <f>_xlfn.AGGREGATE(12,3,O$7:O$4274)</f>
        <v>268.83500000000004</v>
      </c>
      <c r="P3" s="6">
        <f t="shared" ref="P3:V3" si="1">_xlfn.AGGREGATE(12,3,P$7:P$4274)</f>
        <v>525000</v>
      </c>
      <c r="Q3" s="6">
        <f t="shared" si="1"/>
        <v>293.65999999999997</v>
      </c>
      <c r="R3" s="6">
        <f t="shared" si="1"/>
        <v>565000</v>
      </c>
      <c r="S3" s="6">
        <f t="shared" si="1"/>
        <v>13.720000000000013</v>
      </c>
      <c r="T3" s="7">
        <f>_xlfn.AGGREGATE(12,3,T$7:T$4274)</f>
        <v>5.2419282583440516E-2</v>
      </c>
      <c r="U3" s="6">
        <f t="shared" si="1"/>
        <v>26000</v>
      </c>
      <c r="V3" s="7">
        <f t="shared" si="1"/>
        <v>5.2462832550860719E-2</v>
      </c>
      <c r="W3" s="4"/>
      <c r="X3" s="56">
        <f t="shared" ref="P3:Y4" si="2">_xlfn.AGGREGATE(13,3,X$7:X$4274)</f>
        <v>4</v>
      </c>
      <c r="Y3" s="56">
        <f t="shared" si="2"/>
        <v>4</v>
      </c>
    </row>
    <row r="4" spans="1:27" ht="19" x14ac:dyDescent="0.25">
      <c r="N4" s="8" t="s">
        <v>4307</v>
      </c>
      <c r="O4" s="9">
        <f>_xlfn.AGGREGATE(13,3,O$7:O$4274)</f>
        <v>416.67</v>
      </c>
      <c r="P4" s="9">
        <f t="shared" si="2"/>
        <v>450000</v>
      </c>
      <c r="Q4" s="9">
        <f t="shared" si="2"/>
        <v>272.73</v>
      </c>
      <c r="R4" s="9">
        <f t="shared" si="2"/>
        <v>550000</v>
      </c>
      <c r="S4" s="9">
        <f t="shared" si="2"/>
        <v>0</v>
      </c>
      <c r="T4" s="10">
        <f>_xlfn.AGGREGATE(13,3,T$7:T$4274)</f>
        <v>0</v>
      </c>
      <c r="U4" s="9">
        <f t="shared" si="2"/>
        <v>0</v>
      </c>
      <c r="V4" s="10">
        <f t="shared" si="2"/>
        <v>0</v>
      </c>
      <c r="W4" s="4"/>
      <c r="X4" s="57">
        <f>_xlfn.AGGREGATE(13,3,X$7:X$4274)</f>
        <v>4</v>
      </c>
      <c r="Y4" s="57">
        <f>_xlfn.AGGREGATE(13,3,Y$7:Y$4274)</f>
        <v>4</v>
      </c>
    </row>
    <row r="5" spans="1:27" ht="19" x14ac:dyDescent="0.25">
      <c r="N5" s="11" t="s">
        <v>4308</v>
      </c>
      <c r="O5" s="12">
        <f>SUBTOTAL(7,O$7:O$4274)</f>
        <v>139.10733985023623</v>
      </c>
      <c r="P5" s="12">
        <f t="shared" ref="P5:Y5" si="3">SUBTOTAL(7,P$7:P$4274)</f>
        <v>338481.03646518849</v>
      </c>
      <c r="Q5" s="12">
        <f t="shared" si="3"/>
        <v>141.10415663040624</v>
      </c>
      <c r="R5" s="12">
        <f t="shared" si="3"/>
        <v>344353.56186156388</v>
      </c>
      <c r="S5" s="12">
        <f t="shared" si="3"/>
        <v>33.621394876356433</v>
      </c>
      <c r="T5" s="13">
        <f>SUBTOTAL(7,T$7:T$4274)</f>
        <v>0.10663616648171874</v>
      </c>
      <c r="U5" s="12">
        <f t="shared" si="3"/>
        <v>69531.079855745411</v>
      </c>
      <c r="V5" s="13">
        <f t="shared" si="3"/>
        <v>0.10663637766657916</v>
      </c>
      <c r="W5" s="4"/>
      <c r="X5" s="58">
        <f t="shared" si="3"/>
        <v>37.568410179251522</v>
      </c>
      <c r="Y5" s="58">
        <f t="shared" si="3"/>
        <v>46.20666894562261</v>
      </c>
    </row>
    <row r="6" spans="1:27" ht="62" customHeight="1" x14ac:dyDescent="0.2">
      <c r="A6" s="2" t="s">
        <v>0</v>
      </c>
      <c r="B6" s="2" t="s">
        <v>1</v>
      </c>
      <c r="C6" s="2" t="s">
        <v>2</v>
      </c>
      <c r="D6" s="2" t="s">
        <v>3</v>
      </c>
      <c r="E6" s="2" t="s">
        <v>4</v>
      </c>
      <c r="F6" s="2" t="s">
        <v>4295</v>
      </c>
      <c r="G6" s="2" t="s">
        <v>5</v>
      </c>
      <c r="H6" s="2" t="s">
        <v>6</v>
      </c>
      <c r="I6" s="2" t="s">
        <v>7</v>
      </c>
      <c r="J6" s="2" t="s">
        <v>8</v>
      </c>
      <c r="K6" s="2" t="s">
        <v>9</v>
      </c>
      <c r="L6" s="2" t="s">
        <v>10</v>
      </c>
      <c r="M6" s="2" t="s">
        <v>11</v>
      </c>
      <c r="N6" s="2" t="s">
        <v>12</v>
      </c>
      <c r="O6" s="2" t="s">
        <v>13</v>
      </c>
      <c r="P6" s="2" t="s">
        <v>14</v>
      </c>
      <c r="Q6" s="2" t="s">
        <v>4326</v>
      </c>
      <c r="R6" s="2" t="s">
        <v>15</v>
      </c>
      <c r="S6" s="2" t="s">
        <v>4303</v>
      </c>
      <c r="T6" s="2" t="s">
        <v>4332</v>
      </c>
      <c r="U6" s="2" t="s">
        <v>4304</v>
      </c>
      <c r="V6" s="2" t="s">
        <v>4333</v>
      </c>
      <c r="W6" s="2" t="s">
        <v>16</v>
      </c>
      <c r="X6" s="2" t="s">
        <v>17</v>
      </c>
      <c r="Y6" s="2" t="s">
        <v>18</v>
      </c>
      <c r="Z6" s="2" t="s">
        <v>4327</v>
      </c>
      <c r="AA6" s="52" t="s">
        <v>4334</v>
      </c>
    </row>
    <row r="7" spans="1:27" ht="19" x14ac:dyDescent="0.25">
      <c r="A7" s="14">
        <v>2404</v>
      </c>
      <c r="B7" s="14">
        <v>6222858</v>
      </c>
      <c r="C7" s="14" t="s">
        <v>19</v>
      </c>
      <c r="D7" s="14" t="s">
        <v>2365</v>
      </c>
      <c r="E7" s="14" t="s">
        <v>3324</v>
      </c>
      <c r="F7" s="14">
        <v>78703</v>
      </c>
      <c r="G7" s="14">
        <v>5</v>
      </c>
      <c r="H7" s="14">
        <v>4</v>
      </c>
      <c r="I7" s="14">
        <v>0</v>
      </c>
      <c r="J7" s="14">
        <v>2</v>
      </c>
      <c r="K7" s="14">
        <v>2</v>
      </c>
      <c r="L7" s="14">
        <v>1948</v>
      </c>
      <c r="M7" s="14">
        <v>0.222</v>
      </c>
      <c r="N7" s="15">
        <v>3360</v>
      </c>
      <c r="O7" s="16">
        <v>409.23</v>
      </c>
      <c r="P7" s="17">
        <v>1375000</v>
      </c>
      <c r="Q7" s="16">
        <v>565.48</v>
      </c>
      <c r="R7" s="17">
        <v>1900000</v>
      </c>
      <c r="S7" s="19">
        <f t="shared" ref="S7:S70" si="4">Q7-O7</f>
        <v>156.25</v>
      </c>
      <c r="T7" s="20">
        <f t="shared" ref="T7:T70" si="5">S7/O7</f>
        <v>0.38181462747110423</v>
      </c>
      <c r="U7" s="19">
        <f t="shared" ref="U7:U70" si="6">R7-P7</f>
        <v>525000</v>
      </c>
      <c r="V7" s="20">
        <f t="shared" ref="V7:V70" si="7">U7/P7</f>
        <v>0.38181818181818183</v>
      </c>
      <c r="W7" s="18">
        <v>44267</v>
      </c>
      <c r="X7" s="14">
        <v>3</v>
      </c>
      <c r="Y7" s="14">
        <v>3</v>
      </c>
      <c r="Z7" s="42">
        <v>525000</v>
      </c>
      <c r="AA7" s="51">
        <f t="shared" ref="AA7:AA70" si="8">MROUND(V7,0.01)</f>
        <v>0.38</v>
      </c>
    </row>
    <row r="8" spans="1:27" ht="19" x14ac:dyDescent="0.25">
      <c r="A8" s="14">
        <v>3654</v>
      </c>
      <c r="B8" s="14">
        <v>1339681</v>
      </c>
      <c r="C8" s="14" t="s">
        <v>19</v>
      </c>
      <c r="D8" s="14">
        <v>7</v>
      </c>
      <c r="E8" s="14" t="s">
        <v>3843</v>
      </c>
      <c r="F8" s="14">
        <v>78704</v>
      </c>
      <c r="G8" s="14">
        <v>3</v>
      </c>
      <c r="H8" s="14">
        <v>2</v>
      </c>
      <c r="I8" s="14">
        <v>0</v>
      </c>
      <c r="J8" s="14">
        <v>0</v>
      </c>
      <c r="K8" s="14">
        <v>1</v>
      </c>
      <c r="L8" s="14">
        <v>1958</v>
      </c>
      <c r="M8" s="14">
        <v>0.25900000000000001</v>
      </c>
      <c r="N8" s="15">
        <v>1572</v>
      </c>
      <c r="O8" s="16">
        <v>636.13</v>
      </c>
      <c r="P8" s="17">
        <v>1000000</v>
      </c>
      <c r="Q8" s="16">
        <v>954.83</v>
      </c>
      <c r="R8" s="17">
        <v>1501000</v>
      </c>
      <c r="S8" s="19">
        <f t="shared" si="4"/>
        <v>318.70000000000005</v>
      </c>
      <c r="T8" s="20">
        <f t="shared" si="5"/>
        <v>0.50099822363353408</v>
      </c>
      <c r="U8" s="19">
        <f t="shared" si="6"/>
        <v>501000</v>
      </c>
      <c r="V8" s="20">
        <f t="shared" si="7"/>
        <v>0.501</v>
      </c>
      <c r="W8" s="18">
        <v>44312</v>
      </c>
      <c r="X8" s="14">
        <v>6</v>
      </c>
      <c r="Y8" s="14">
        <v>6</v>
      </c>
      <c r="Z8" s="42">
        <v>500000</v>
      </c>
      <c r="AA8" s="51">
        <f t="shared" si="8"/>
        <v>0.5</v>
      </c>
    </row>
    <row r="9" spans="1:27" ht="19" x14ac:dyDescent="0.25">
      <c r="A9" s="14">
        <v>4100</v>
      </c>
      <c r="B9" s="14">
        <v>2981147</v>
      </c>
      <c r="C9" s="14" t="s">
        <v>19</v>
      </c>
      <c r="D9" s="14" t="s">
        <v>2483</v>
      </c>
      <c r="E9" s="14" t="s">
        <v>3619</v>
      </c>
      <c r="F9" s="14">
        <v>78746</v>
      </c>
      <c r="G9" s="14">
        <v>4</v>
      </c>
      <c r="H9" s="14">
        <v>2</v>
      </c>
      <c r="I9" s="14">
        <v>1</v>
      </c>
      <c r="J9" s="14">
        <v>2</v>
      </c>
      <c r="K9" s="14">
        <v>2</v>
      </c>
      <c r="L9" s="14">
        <v>1982</v>
      </c>
      <c r="M9" s="14">
        <v>0.34</v>
      </c>
      <c r="N9" s="15">
        <v>2534</v>
      </c>
      <c r="O9" s="16">
        <v>493.29</v>
      </c>
      <c r="P9" s="17">
        <v>1250000</v>
      </c>
      <c r="Q9" s="16">
        <v>687.06</v>
      </c>
      <c r="R9" s="17">
        <v>1741000</v>
      </c>
      <c r="S9" s="19">
        <f t="shared" si="4"/>
        <v>193.76999999999992</v>
      </c>
      <c r="T9" s="20">
        <f t="shared" si="5"/>
        <v>0.39281153074256503</v>
      </c>
      <c r="U9" s="19">
        <f t="shared" si="6"/>
        <v>491000</v>
      </c>
      <c r="V9" s="20">
        <f t="shared" si="7"/>
        <v>0.39279999999999998</v>
      </c>
      <c r="W9" s="18">
        <v>44322</v>
      </c>
      <c r="X9" s="14">
        <v>4</v>
      </c>
      <c r="Y9" s="14">
        <v>4</v>
      </c>
      <c r="Z9" s="42">
        <v>490000</v>
      </c>
      <c r="AA9" s="51">
        <f t="shared" si="8"/>
        <v>0.39</v>
      </c>
    </row>
    <row r="10" spans="1:27" ht="19" x14ac:dyDescent="0.25">
      <c r="A10" s="14">
        <v>1973</v>
      </c>
      <c r="B10" s="14">
        <v>1436721</v>
      </c>
      <c r="C10" s="14" t="s">
        <v>19</v>
      </c>
      <c r="D10" s="14" t="s">
        <v>2365</v>
      </c>
      <c r="E10" s="14" t="s">
        <v>3436</v>
      </c>
      <c r="F10" s="14">
        <v>78731</v>
      </c>
      <c r="G10" s="14">
        <v>4</v>
      </c>
      <c r="H10" s="14">
        <v>3</v>
      </c>
      <c r="I10" s="14">
        <v>1</v>
      </c>
      <c r="J10" s="14">
        <v>2</v>
      </c>
      <c r="K10" s="14">
        <v>2</v>
      </c>
      <c r="L10" s="14">
        <v>1999</v>
      </c>
      <c r="M10" s="14">
        <v>0.26400000000000001</v>
      </c>
      <c r="N10" s="15">
        <v>3374</v>
      </c>
      <c r="O10" s="16">
        <v>437.17</v>
      </c>
      <c r="P10" s="17">
        <v>1475000</v>
      </c>
      <c r="Q10" s="16">
        <v>563.13</v>
      </c>
      <c r="R10" s="17">
        <v>1900000</v>
      </c>
      <c r="S10" s="19">
        <f t="shared" si="4"/>
        <v>125.95999999999998</v>
      </c>
      <c r="T10" s="20">
        <f t="shared" si="5"/>
        <v>0.28812590067936955</v>
      </c>
      <c r="U10" s="19">
        <f t="shared" si="6"/>
        <v>425000</v>
      </c>
      <c r="V10" s="20">
        <f t="shared" si="7"/>
        <v>0.28813559322033899</v>
      </c>
      <c r="W10" s="18">
        <v>44253</v>
      </c>
      <c r="X10" s="14">
        <v>5</v>
      </c>
      <c r="Y10" s="14">
        <v>5</v>
      </c>
      <c r="Z10" s="42">
        <v>425000</v>
      </c>
      <c r="AA10" s="51">
        <f t="shared" si="8"/>
        <v>0.28999999999999998</v>
      </c>
    </row>
    <row r="11" spans="1:27" ht="19" x14ac:dyDescent="0.25">
      <c r="A11" s="14">
        <v>2963</v>
      </c>
      <c r="B11" s="14">
        <v>7443701</v>
      </c>
      <c r="C11" s="14" t="s">
        <v>19</v>
      </c>
      <c r="D11" s="14" t="s">
        <v>40</v>
      </c>
      <c r="E11" s="14" t="s">
        <v>41</v>
      </c>
      <c r="F11" s="14">
        <v>78737</v>
      </c>
      <c r="G11" s="14">
        <v>5</v>
      </c>
      <c r="H11" s="14">
        <v>5</v>
      </c>
      <c r="I11" s="14">
        <v>1</v>
      </c>
      <c r="J11" s="14">
        <v>4</v>
      </c>
      <c r="K11" s="14">
        <v>3</v>
      </c>
      <c r="L11" s="14">
        <v>2006</v>
      </c>
      <c r="M11" s="14">
        <v>0.41799999999999998</v>
      </c>
      <c r="N11" s="15">
        <v>7802</v>
      </c>
      <c r="O11" s="16">
        <v>115.34</v>
      </c>
      <c r="P11" s="17">
        <v>899900</v>
      </c>
      <c r="Q11" s="16">
        <v>168.67</v>
      </c>
      <c r="R11" s="17">
        <v>1316000</v>
      </c>
      <c r="S11" s="19">
        <f t="shared" si="4"/>
        <v>53.329999999999984</v>
      </c>
      <c r="T11" s="20">
        <f t="shared" si="5"/>
        <v>0.46237211721865773</v>
      </c>
      <c r="U11" s="19">
        <f t="shared" si="6"/>
        <v>416100</v>
      </c>
      <c r="V11" s="20">
        <f t="shared" si="7"/>
        <v>0.46238470941215692</v>
      </c>
      <c r="W11" s="18">
        <v>44291</v>
      </c>
      <c r="X11" s="14">
        <v>4</v>
      </c>
      <c r="Y11" s="14">
        <v>4</v>
      </c>
      <c r="Z11" s="42">
        <v>415000</v>
      </c>
      <c r="AA11" s="51">
        <f t="shared" si="8"/>
        <v>0.46</v>
      </c>
    </row>
    <row r="12" spans="1:27" ht="19" x14ac:dyDescent="0.25">
      <c r="A12" s="14">
        <v>2307</v>
      </c>
      <c r="B12" s="14">
        <v>5691751</v>
      </c>
      <c r="C12" s="14" t="s">
        <v>19</v>
      </c>
      <c r="D12" s="14" t="s">
        <v>2483</v>
      </c>
      <c r="E12" s="14" t="s">
        <v>3931</v>
      </c>
      <c r="F12" s="14">
        <v>78746</v>
      </c>
      <c r="G12" s="14">
        <v>3</v>
      </c>
      <c r="H12" s="14">
        <v>2</v>
      </c>
      <c r="I12" s="14">
        <v>0</v>
      </c>
      <c r="J12" s="14">
        <v>0</v>
      </c>
      <c r="K12" s="14">
        <v>1</v>
      </c>
      <c r="L12" s="14">
        <v>1965</v>
      </c>
      <c r="M12" s="14">
        <v>0.35099999999999998</v>
      </c>
      <c r="N12" s="15">
        <v>1793</v>
      </c>
      <c r="O12" s="16">
        <v>833.8</v>
      </c>
      <c r="P12" s="17">
        <v>1495000</v>
      </c>
      <c r="Q12" s="16">
        <v>1059.68</v>
      </c>
      <c r="R12" s="17">
        <v>1900000</v>
      </c>
      <c r="S12" s="19">
        <f t="shared" si="4"/>
        <v>225.88000000000011</v>
      </c>
      <c r="T12" s="20">
        <f t="shared" si="5"/>
        <v>0.2709042935955866</v>
      </c>
      <c r="U12" s="19">
        <f t="shared" si="6"/>
        <v>405000</v>
      </c>
      <c r="V12" s="20">
        <f t="shared" si="7"/>
        <v>0.2709030100334448</v>
      </c>
      <c r="W12" s="18">
        <v>44265</v>
      </c>
      <c r="X12" s="14">
        <v>5</v>
      </c>
      <c r="Y12" s="14">
        <v>4</v>
      </c>
      <c r="Z12" s="42">
        <v>405000</v>
      </c>
      <c r="AA12" s="51">
        <f t="shared" si="8"/>
        <v>0.27</v>
      </c>
    </row>
    <row r="13" spans="1:27" ht="19" x14ac:dyDescent="0.25">
      <c r="A13" s="14">
        <v>3994</v>
      </c>
      <c r="B13" s="14">
        <v>5546175</v>
      </c>
      <c r="C13" s="14" t="s">
        <v>19</v>
      </c>
      <c r="D13" s="14" t="s">
        <v>229</v>
      </c>
      <c r="E13" s="14" t="s">
        <v>2251</v>
      </c>
      <c r="F13" s="14">
        <v>78732</v>
      </c>
      <c r="G13" s="14">
        <v>4</v>
      </c>
      <c r="H13" s="14">
        <v>3</v>
      </c>
      <c r="I13" s="14">
        <v>1</v>
      </c>
      <c r="J13" s="14">
        <v>2</v>
      </c>
      <c r="K13" s="14">
        <v>2</v>
      </c>
      <c r="L13" s="14">
        <v>2010</v>
      </c>
      <c r="M13" s="14">
        <v>0.224</v>
      </c>
      <c r="N13" s="15">
        <v>3061</v>
      </c>
      <c r="O13" s="16">
        <v>277.36</v>
      </c>
      <c r="P13" s="17">
        <v>849000</v>
      </c>
      <c r="Q13" s="16">
        <v>408.36</v>
      </c>
      <c r="R13" s="17">
        <v>1250000</v>
      </c>
      <c r="S13" s="19">
        <f t="shared" si="4"/>
        <v>131</v>
      </c>
      <c r="T13" s="20">
        <f t="shared" si="5"/>
        <v>0.47231035477357947</v>
      </c>
      <c r="U13" s="19">
        <f t="shared" si="6"/>
        <v>401000</v>
      </c>
      <c r="V13" s="20">
        <f t="shared" si="7"/>
        <v>0.47232037691401652</v>
      </c>
      <c r="W13" s="18">
        <v>44320</v>
      </c>
      <c r="X13" s="14">
        <v>6</v>
      </c>
      <c r="Y13" s="14">
        <v>5</v>
      </c>
      <c r="Z13" s="42">
        <v>400000</v>
      </c>
      <c r="AA13" s="51">
        <f t="shared" si="8"/>
        <v>0.47000000000000003</v>
      </c>
    </row>
    <row r="14" spans="1:27" ht="19" x14ac:dyDescent="0.25">
      <c r="A14" s="14">
        <v>4209</v>
      </c>
      <c r="B14" s="14">
        <v>8887825</v>
      </c>
      <c r="C14" s="14" t="s">
        <v>19</v>
      </c>
      <c r="D14" s="14">
        <v>5</v>
      </c>
      <c r="E14" s="14" t="s">
        <v>3368</v>
      </c>
      <c r="F14" s="14">
        <v>78702</v>
      </c>
      <c r="G14" s="14">
        <v>3</v>
      </c>
      <c r="H14" s="14">
        <v>2</v>
      </c>
      <c r="I14" s="14">
        <v>1</v>
      </c>
      <c r="J14" s="14">
        <v>0</v>
      </c>
      <c r="K14" s="14">
        <v>2</v>
      </c>
      <c r="L14" s="14">
        <v>2014</v>
      </c>
      <c r="M14" s="14">
        <v>0.13900000000000001</v>
      </c>
      <c r="N14" s="15">
        <v>2029</v>
      </c>
      <c r="O14" s="16">
        <v>418.88</v>
      </c>
      <c r="P14" s="17">
        <v>849900</v>
      </c>
      <c r="Q14" s="16">
        <v>616.07000000000005</v>
      </c>
      <c r="R14" s="17">
        <v>1250000</v>
      </c>
      <c r="S14" s="19">
        <f t="shared" si="4"/>
        <v>197.19000000000005</v>
      </c>
      <c r="T14" s="20">
        <f t="shared" si="5"/>
        <v>0.47075534759358301</v>
      </c>
      <c r="U14" s="19">
        <f t="shared" si="6"/>
        <v>400100</v>
      </c>
      <c r="V14" s="20">
        <f t="shared" si="7"/>
        <v>0.47076126603129781</v>
      </c>
      <c r="W14" s="18">
        <v>44326</v>
      </c>
      <c r="X14" s="14">
        <v>4</v>
      </c>
      <c r="Y14" s="14">
        <v>4</v>
      </c>
      <c r="Z14" s="42">
        <v>400000</v>
      </c>
      <c r="AA14" s="51">
        <f t="shared" si="8"/>
        <v>0.47000000000000003</v>
      </c>
    </row>
    <row r="15" spans="1:27" ht="19" x14ac:dyDescent="0.25">
      <c r="A15" s="14">
        <v>3053</v>
      </c>
      <c r="B15" s="14">
        <v>7726505</v>
      </c>
      <c r="C15" s="14" t="s">
        <v>19</v>
      </c>
      <c r="D15" s="14" t="s">
        <v>712</v>
      </c>
      <c r="E15" s="14" t="s">
        <v>2889</v>
      </c>
      <c r="F15" s="14">
        <v>78759</v>
      </c>
      <c r="G15" s="14">
        <v>4</v>
      </c>
      <c r="H15" s="14">
        <v>2</v>
      </c>
      <c r="I15" s="14">
        <v>0</v>
      </c>
      <c r="J15" s="14">
        <v>2</v>
      </c>
      <c r="K15" s="14">
        <v>1</v>
      </c>
      <c r="L15" s="14">
        <v>1982</v>
      </c>
      <c r="M15" s="14">
        <v>1.173</v>
      </c>
      <c r="N15" s="15">
        <v>2843</v>
      </c>
      <c r="O15" s="16">
        <v>334.15</v>
      </c>
      <c r="P15" s="17">
        <v>950000</v>
      </c>
      <c r="Q15" s="16">
        <v>471.33</v>
      </c>
      <c r="R15" s="17">
        <v>1340000</v>
      </c>
      <c r="S15" s="19">
        <f t="shared" si="4"/>
        <v>137.18</v>
      </c>
      <c r="T15" s="20">
        <f t="shared" si="5"/>
        <v>0.41053419123148294</v>
      </c>
      <c r="U15" s="19">
        <f t="shared" si="6"/>
        <v>390000</v>
      </c>
      <c r="V15" s="20">
        <f t="shared" si="7"/>
        <v>0.41052631578947368</v>
      </c>
      <c r="W15" s="18">
        <v>44293</v>
      </c>
      <c r="X15" s="14">
        <v>5</v>
      </c>
      <c r="Y15" s="14">
        <v>5</v>
      </c>
      <c r="Z15" s="42">
        <v>390000</v>
      </c>
      <c r="AA15" s="51">
        <f t="shared" si="8"/>
        <v>0.41000000000000003</v>
      </c>
    </row>
    <row r="16" spans="1:27" ht="19" x14ac:dyDescent="0.25">
      <c r="A16" s="14">
        <v>4061</v>
      </c>
      <c r="B16" s="14">
        <v>2415092</v>
      </c>
      <c r="C16" s="14" t="s">
        <v>19</v>
      </c>
      <c r="D16" s="14" t="s">
        <v>229</v>
      </c>
      <c r="E16" s="14" t="s">
        <v>3169</v>
      </c>
      <c r="F16" s="14">
        <v>78730</v>
      </c>
      <c r="G16" s="14">
        <v>4</v>
      </c>
      <c r="H16" s="14">
        <v>4</v>
      </c>
      <c r="I16" s="14">
        <v>0</v>
      </c>
      <c r="J16" s="14">
        <v>4</v>
      </c>
      <c r="K16" s="14">
        <v>2</v>
      </c>
      <c r="L16" s="14">
        <v>2014</v>
      </c>
      <c r="M16" s="14">
        <v>0.47899999999999998</v>
      </c>
      <c r="N16" s="15">
        <v>4251</v>
      </c>
      <c r="O16" s="16">
        <v>376.38</v>
      </c>
      <c r="P16" s="17">
        <v>1600000</v>
      </c>
      <c r="Q16" s="16">
        <v>464.83</v>
      </c>
      <c r="R16" s="17">
        <v>1976000</v>
      </c>
      <c r="S16" s="19">
        <f t="shared" si="4"/>
        <v>88.449999999999989</v>
      </c>
      <c r="T16" s="20">
        <f t="shared" si="5"/>
        <v>0.23500185982251975</v>
      </c>
      <c r="U16" s="19">
        <f t="shared" si="6"/>
        <v>376000</v>
      </c>
      <c r="V16" s="20">
        <f t="shared" si="7"/>
        <v>0.23499999999999999</v>
      </c>
      <c r="W16" s="18">
        <v>44321</v>
      </c>
      <c r="X16" s="14">
        <v>5</v>
      </c>
      <c r="Y16" s="14">
        <v>5</v>
      </c>
      <c r="Z16" s="42">
        <v>375000</v>
      </c>
      <c r="AA16" s="51">
        <f t="shared" si="8"/>
        <v>0.24</v>
      </c>
    </row>
    <row r="17" spans="1:27" ht="19" x14ac:dyDescent="0.25">
      <c r="A17" s="14">
        <v>4093</v>
      </c>
      <c r="B17" s="14">
        <v>4619320</v>
      </c>
      <c r="C17" s="14" t="s">
        <v>19</v>
      </c>
      <c r="D17" s="14" t="s">
        <v>1643</v>
      </c>
      <c r="E17" s="14" t="s">
        <v>3003</v>
      </c>
      <c r="F17" s="14">
        <v>78746</v>
      </c>
      <c r="G17" s="14">
        <v>4</v>
      </c>
      <c r="H17" s="14">
        <v>2</v>
      </c>
      <c r="I17" s="14">
        <v>1</v>
      </c>
      <c r="J17" s="14">
        <v>2</v>
      </c>
      <c r="K17" s="14">
        <v>2</v>
      </c>
      <c r="L17" s="14">
        <v>1990</v>
      </c>
      <c r="M17" s="14">
        <v>0.249</v>
      </c>
      <c r="N17" s="15">
        <v>2832</v>
      </c>
      <c r="O17" s="16">
        <v>349.58</v>
      </c>
      <c r="P17" s="17">
        <v>990000</v>
      </c>
      <c r="Q17" s="16">
        <v>481.99</v>
      </c>
      <c r="R17" s="17">
        <v>1365000</v>
      </c>
      <c r="S17" s="19">
        <f t="shared" si="4"/>
        <v>132.41000000000003</v>
      </c>
      <c r="T17" s="20">
        <f t="shared" si="5"/>
        <v>0.37876880828422688</v>
      </c>
      <c r="U17" s="19">
        <f t="shared" si="6"/>
        <v>375000</v>
      </c>
      <c r="V17" s="20">
        <f t="shared" si="7"/>
        <v>0.37878787878787878</v>
      </c>
      <c r="W17" s="18">
        <v>44322</v>
      </c>
      <c r="X17" s="14">
        <v>3</v>
      </c>
      <c r="Y17" s="14">
        <v>2</v>
      </c>
      <c r="Z17" s="42">
        <v>375000</v>
      </c>
      <c r="AA17" s="51">
        <f t="shared" si="8"/>
        <v>0.38</v>
      </c>
    </row>
    <row r="18" spans="1:27" ht="19" x14ac:dyDescent="0.25">
      <c r="A18" s="14">
        <v>4251</v>
      </c>
      <c r="B18" s="14">
        <v>8008002</v>
      </c>
      <c r="C18" s="14" t="s">
        <v>19</v>
      </c>
      <c r="D18" s="14" t="s">
        <v>2365</v>
      </c>
      <c r="E18" s="14" t="s">
        <v>3937</v>
      </c>
      <c r="F18" s="14">
        <v>78703</v>
      </c>
      <c r="G18" s="14">
        <v>2</v>
      </c>
      <c r="H18" s="14">
        <v>1</v>
      </c>
      <c r="I18" s="14">
        <v>0</v>
      </c>
      <c r="J18" s="14">
        <v>2</v>
      </c>
      <c r="K18" s="14">
        <v>1</v>
      </c>
      <c r="L18" s="14">
        <v>1940</v>
      </c>
      <c r="M18" s="14">
        <v>0.186</v>
      </c>
      <c r="N18" s="15">
        <v>1162</v>
      </c>
      <c r="O18" s="16">
        <v>856.28</v>
      </c>
      <c r="P18" s="17">
        <v>995000</v>
      </c>
      <c r="Q18" s="16">
        <v>1166.95</v>
      </c>
      <c r="R18" s="17">
        <v>1356000</v>
      </c>
      <c r="S18" s="19">
        <f t="shared" si="4"/>
        <v>310.67000000000007</v>
      </c>
      <c r="T18" s="20">
        <f t="shared" si="5"/>
        <v>0.36281356565609391</v>
      </c>
      <c r="U18" s="19">
        <f t="shared" si="6"/>
        <v>361000</v>
      </c>
      <c r="V18" s="20">
        <f t="shared" si="7"/>
        <v>0.36281407035175878</v>
      </c>
      <c r="W18" s="18">
        <v>44327</v>
      </c>
      <c r="X18" s="14">
        <v>5</v>
      </c>
      <c r="Y18" s="14">
        <v>4</v>
      </c>
      <c r="Z18" s="42">
        <v>360000</v>
      </c>
      <c r="AA18" s="51">
        <f t="shared" si="8"/>
        <v>0.36</v>
      </c>
    </row>
    <row r="19" spans="1:27" ht="19" x14ac:dyDescent="0.25">
      <c r="A19" s="14">
        <v>3971</v>
      </c>
      <c r="B19" s="14">
        <v>4386017</v>
      </c>
      <c r="C19" s="14" t="s">
        <v>19</v>
      </c>
      <c r="D19" s="14" t="s">
        <v>2365</v>
      </c>
      <c r="E19" s="14" t="s">
        <v>3735</v>
      </c>
      <c r="F19" s="14">
        <v>78703</v>
      </c>
      <c r="G19" s="14">
        <v>3</v>
      </c>
      <c r="H19" s="14">
        <v>2</v>
      </c>
      <c r="I19" s="14">
        <v>0</v>
      </c>
      <c r="J19" s="14">
        <v>2</v>
      </c>
      <c r="K19" s="14">
        <v>1</v>
      </c>
      <c r="L19" s="14">
        <v>1947</v>
      </c>
      <c r="M19" s="14">
        <v>0.23</v>
      </c>
      <c r="N19" s="15">
        <v>2180</v>
      </c>
      <c r="O19" s="16">
        <v>550.46</v>
      </c>
      <c r="P19" s="17">
        <v>1200000</v>
      </c>
      <c r="Q19" s="16">
        <v>715.6</v>
      </c>
      <c r="R19" s="17">
        <v>1560000</v>
      </c>
      <c r="S19" s="19">
        <f t="shared" si="4"/>
        <v>165.14</v>
      </c>
      <c r="T19" s="20">
        <f t="shared" si="5"/>
        <v>0.30000363332485552</v>
      </c>
      <c r="U19" s="19">
        <f t="shared" si="6"/>
        <v>360000</v>
      </c>
      <c r="V19" s="20">
        <f t="shared" si="7"/>
        <v>0.3</v>
      </c>
      <c r="W19" s="18">
        <v>44319</v>
      </c>
      <c r="X19" s="14">
        <v>5</v>
      </c>
      <c r="Y19" s="14">
        <v>5</v>
      </c>
      <c r="Z19" s="42">
        <v>360000</v>
      </c>
      <c r="AA19" s="51">
        <f t="shared" si="8"/>
        <v>0.3</v>
      </c>
    </row>
    <row r="20" spans="1:27" ht="19" x14ac:dyDescent="0.25">
      <c r="A20" s="14">
        <v>3136</v>
      </c>
      <c r="B20" s="14">
        <v>5770448</v>
      </c>
      <c r="C20" s="14" t="s">
        <v>19</v>
      </c>
      <c r="D20" s="14" t="s">
        <v>193</v>
      </c>
      <c r="E20" s="14" t="s">
        <v>2124</v>
      </c>
      <c r="F20" s="14">
        <v>78737</v>
      </c>
      <c r="G20" s="14">
        <v>4</v>
      </c>
      <c r="H20" s="14">
        <v>2</v>
      </c>
      <c r="I20" s="14">
        <v>0</v>
      </c>
      <c r="J20" s="14">
        <v>4</v>
      </c>
      <c r="K20" s="14">
        <v>1</v>
      </c>
      <c r="L20" s="14">
        <v>1998</v>
      </c>
      <c r="M20" s="14">
        <v>1.6479999999999999</v>
      </c>
      <c r="N20" s="15">
        <v>2599</v>
      </c>
      <c r="O20" s="16">
        <v>268.95</v>
      </c>
      <c r="P20" s="17">
        <v>699000</v>
      </c>
      <c r="Q20" s="16">
        <v>405.93</v>
      </c>
      <c r="R20" s="17">
        <v>1055000</v>
      </c>
      <c r="S20" s="19">
        <f t="shared" si="4"/>
        <v>136.98000000000002</v>
      </c>
      <c r="T20" s="20">
        <f t="shared" si="5"/>
        <v>0.50931399888455109</v>
      </c>
      <c r="U20" s="19">
        <f t="shared" si="6"/>
        <v>356000</v>
      </c>
      <c r="V20" s="20">
        <f t="shared" si="7"/>
        <v>0.50929899856938488</v>
      </c>
      <c r="W20" s="18">
        <v>44295</v>
      </c>
      <c r="X20" s="14">
        <v>5</v>
      </c>
      <c r="Y20" s="14">
        <v>4</v>
      </c>
      <c r="Z20" s="42">
        <v>355000</v>
      </c>
      <c r="AA20" s="51">
        <f t="shared" si="8"/>
        <v>0.51</v>
      </c>
    </row>
    <row r="21" spans="1:27" ht="19" x14ac:dyDescent="0.25">
      <c r="A21" s="14">
        <v>3525</v>
      </c>
      <c r="B21" s="14">
        <v>1807054</v>
      </c>
      <c r="C21" s="14" t="s">
        <v>19</v>
      </c>
      <c r="D21" s="14" t="s">
        <v>712</v>
      </c>
      <c r="E21" s="14" t="s">
        <v>1813</v>
      </c>
      <c r="F21" s="14">
        <v>78750</v>
      </c>
      <c r="G21" s="14">
        <v>3</v>
      </c>
      <c r="H21" s="14">
        <v>3</v>
      </c>
      <c r="I21" s="14">
        <v>0</v>
      </c>
      <c r="J21" s="14">
        <v>2</v>
      </c>
      <c r="K21" s="14">
        <v>2</v>
      </c>
      <c r="L21" s="14">
        <v>1982</v>
      </c>
      <c r="M21" s="14">
        <v>0.45200000000000001</v>
      </c>
      <c r="N21" s="15">
        <v>3968</v>
      </c>
      <c r="O21" s="16">
        <v>250.76</v>
      </c>
      <c r="P21" s="17">
        <v>995000</v>
      </c>
      <c r="Q21" s="16">
        <v>340.22</v>
      </c>
      <c r="R21" s="17">
        <v>1350000</v>
      </c>
      <c r="S21" s="19">
        <f t="shared" si="4"/>
        <v>89.460000000000036</v>
      </c>
      <c r="T21" s="20">
        <f t="shared" si="5"/>
        <v>0.35675546339129066</v>
      </c>
      <c r="U21" s="19">
        <f t="shared" si="6"/>
        <v>355000</v>
      </c>
      <c r="V21" s="20">
        <f t="shared" si="7"/>
        <v>0.35678391959798994</v>
      </c>
      <c r="W21" s="18">
        <v>44308</v>
      </c>
      <c r="X21" s="14">
        <v>9</v>
      </c>
      <c r="Y21" s="14">
        <v>8</v>
      </c>
      <c r="Z21" s="42">
        <v>355000</v>
      </c>
      <c r="AA21" s="51">
        <f t="shared" si="8"/>
        <v>0.36</v>
      </c>
    </row>
    <row r="22" spans="1:27" ht="19" x14ac:dyDescent="0.25">
      <c r="A22" s="14">
        <v>3152</v>
      </c>
      <c r="B22" s="14">
        <v>6268379</v>
      </c>
      <c r="C22" s="14" t="s">
        <v>19</v>
      </c>
      <c r="D22" s="14" t="s">
        <v>229</v>
      </c>
      <c r="E22" s="14" t="s">
        <v>3045</v>
      </c>
      <c r="F22" s="14">
        <v>78730</v>
      </c>
      <c r="G22" s="14">
        <v>4</v>
      </c>
      <c r="H22" s="14">
        <v>4</v>
      </c>
      <c r="I22" s="14">
        <v>1</v>
      </c>
      <c r="J22" s="14">
        <v>2</v>
      </c>
      <c r="K22" s="14">
        <v>2</v>
      </c>
      <c r="L22" s="14">
        <v>1994</v>
      </c>
      <c r="M22" s="14">
        <v>1.5920000000000001</v>
      </c>
      <c r="N22" s="15">
        <v>3930</v>
      </c>
      <c r="O22" s="16">
        <v>356.23</v>
      </c>
      <c r="P22" s="17">
        <v>1400000</v>
      </c>
      <c r="Q22" s="16">
        <v>445.29</v>
      </c>
      <c r="R22" s="17">
        <v>1750000</v>
      </c>
      <c r="S22" s="19">
        <f t="shared" si="4"/>
        <v>89.06</v>
      </c>
      <c r="T22" s="20">
        <f t="shared" si="5"/>
        <v>0.25000701793784913</v>
      </c>
      <c r="U22" s="19">
        <f t="shared" si="6"/>
        <v>350000</v>
      </c>
      <c r="V22" s="20">
        <f t="shared" si="7"/>
        <v>0.25</v>
      </c>
      <c r="W22" s="18">
        <v>44295</v>
      </c>
      <c r="X22" s="14">
        <v>1</v>
      </c>
      <c r="Y22" s="14">
        <v>1</v>
      </c>
      <c r="Z22" s="42">
        <v>350000</v>
      </c>
      <c r="AA22" s="51">
        <f t="shared" si="8"/>
        <v>0.25</v>
      </c>
    </row>
    <row r="23" spans="1:27" ht="19" x14ac:dyDescent="0.25">
      <c r="A23" s="14">
        <v>3338</v>
      </c>
      <c r="B23" s="14">
        <v>2823977</v>
      </c>
      <c r="C23" s="14" t="s">
        <v>19</v>
      </c>
      <c r="D23" s="14" t="s">
        <v>611</v>
      </c>
      <c r="E23" s="14" t="s">
        <v>612</v>
      </c>
      <c r="F23" s="14">
        <v>78731</v>
      </c>
      <c r="G23" s="14">
        <v>3</v>
      </c>
      <c r="H23" s="14">
        <v>3</v>
      </c>
      <c r="I23" s="14">
        <v>0</v>
      </c>
      <c r="J23" s="14">
        <v>0</v>
      </c>
      <c r="K23" s="14">
        <v>2</v>
      </c>
      <c r="L23" s="14">
        <v>1962</v>
      </c>
      <c r="M23" s="14">
        <v>0.308</v>
      </c>
      <c r="N23" s="15">
        <v>3182</v>
      </c>
      <c r="O23" s="16">
        <v>188.56</v>
      </c>
      <c r="P23" s="17">
        <v>600000</v>
      </c>
      <c r="Q23" s="16">
        <v>298.55</v>
      </c>
      <c r="R23" s="17">
        <v>950000</v>
      </c>
      <c r="S23" s="19">
        <f t="shared" si="4"/>
        <v>109.99000000000001</v>
      </c>
      <c r="T23" s="20">
        <f t="shared" si="5"/>
        <v>0.58331565549427244</v>
      </c>
      <c r="U23" s="19">
        <f t="shared" si="6"/>
        <v>350000</v>
      </c>
      <c r="V23" s="20">
        <f t="shared" si="7"/>
        <v>0.58333333333333337</v>
      </c>
      <c r="W23" s="18">
        <v>44302</v>
      </c>
      <c r="X23" s="14">
        <v>5</v>
      </c>
      <c r="Y23" s="14">
        <v>4</v>
      </c>
      <c r="Z23" s="42">
        <v>350000</v>
      </c>
      <c r="AA23" s="51">
        <f t="shared" si="8"/>
        <v>0.57999999999999996</v>
      </c>
    </row>
    <row r="24" spans="1:27" ht="19" x14ac:dyDescent="0.25">
      <c r="A24" s="14">
        <v>4259</v>
      </c>
      <c r="B24" s="14">
        <v>1891845</v>
      </c>
      <c r="C24" s="14" t="s">
        <v>19</v>
      </c>
      <c r="D24" s="14" t="s">
        <v>68</v>
      </c>
      <c r="E24" s="14" t="s">
        <v>2040</v>
      </c>
      <c r="F24" s="14">
        <v>78738</v>
      </c>
      <c r="G24" s="14">
        <v>4</v>
      </c>
      <c r="H24" s="14">
        <v>4</v>
      </c>
      <c r="I24" s="14">
        <v>0</v>
      </c>
      <c r="J24" s="14">
        <v>3</v>
      </c>
      <c r="K24" s="14">
        <v>1</v>
      </c>
      <c r="L24" s="14">
        <v>2006</v>
      </c>
      <c r="M24" s="14">
        <v>0.311</v>
      </c>
      <c r="N24" s="15">
        <v>3223</v>
      </c>
      <c r="O24" s="16">
        <v>263.73</v>
      </c>
      <c r="P24" s="17">
        <v>850000</v>
      </c>
      <c r="Q24" s="16">
        <v>372.32</v>
      </c>
      <c r="R24" s="17">
        <v>1200000</v>
      </c>
      <c r="S24" s="19">
        <f t="shared" si="4"/>
        <v>108.58999999999997</v>
      </c>
      <c r="T24" s="20">
        <f t="shared" si="5"/>
        <v>0.41174686232131336</v>
      </c>
      <c r="U24" s="19">
        <f t="shared" si="6"/>
        <v>350000</v>
      </c>
      <c r="V24" s="20">
        <f t="shared" si="7"/>
        <v>0.41176470588235292</v>
      </c>
      <c r="W24" s="18">
        <v>44328</v>
      </c>
      <c r="X24" s="14">
        <v>3</v>
      </c>
      <c r="Y24" s="14">
        <v>2</v>
      </c>
      <c r="Z24" s="42">
        <v>350000</v>
      </c>
      <c r="AA24" s="51">
        <f t="shared" si="8"/>
        <v>0.41000000000000003</v>
      </c>
    </row>
    <row r="25" spans="1:27" ht="19" x14ac:dyDescent="0.25">
      <c r="A25" s="14">
        <v>3147</v>
      </c>
      <c r="B25" s="14">
        <v>9978907</v>
      </c>
      <c r="C25" s="14" t="s">
        <v>19</v>
      </c>
      <c r="D25" s="14" t="s">
        <v>193</v>
      </c>
      <c r="E25" s="14" t="s">
        <v>2701</v>
      </c>
      <c r="F25" s="14">
        <v>78739</v>
      </c>
      <c r="G25" s="14">
        <v>4</v>
      </c>
      <c r="H25" s="14">
        <v>3</v>
      </c>
      <c r="I25" s="14">
        <v>0</v>
      </c>
      <c r="J25" s="14">
        <v>2</v>
      </c>
      <c r="K25" s="14">
        <v>1</v>
      </c>
      <c r="L25" s="14">
        <v>2004</v>
      </c>
      <c r="M25" s="14">
        <v>0.35799999999999998</v>
      </c>
      <c r="N25" s="15">
        <v>2962</v>
      </c>
      <c r="O25" s="16">
        <v>313.79000000000002</v>
      </c>
      <c r="P25" s="17">
        <v>929444</v>
      </c>
      <c r="Q25" s="16">
        <v>430.45</v>
      </c>
      <c r="R25" s="17">
        <v>1275000</v>
      </c>
      <c r="S25" s="19">
        <f t="shared" si="4"/>
        <v>116.65999999999997</v>
      </c>
      <c r="T25" s="20">
        <f t="shared" si="5"/>
        <v>0.37177730329201047</v>
      </c>
      <c r="U25" s="19">
        <f t="shared" si="6"/>
        <v>345556</v>
      </c>
      <c r="V25" s="20">
        <f t="shared" si="7"/>
        <v>0.37178786457279839</v>
      </c>
      <c r="W25" s="18">
        <v>44295</v>
      </c>
      <c r="X25" s="14">
        <v>3</v>
      </c>
      <c r="Y25" s="14">
        <v>3</v>
      </c>
      <c r="Z25" s="42">
        <v>345000</v>
      </c>
      <c r="AA25" s="51">
        <f t="shared" si="8"/>
        <v>0.37</v>
      </c>
    </row>
    <row r="26" spans="1:27" ht="19" x14ac:dyDescent="0.25">
      <c r="A26" s="14">
        <v>2180</v>
      </c>
      <c r="B26" s="14">
        <v>1168811</v>
      </c>
      <c r="C26" s="14" t="s">
        <v>19</v>
      </c>
      <c r="D26" s="14">
        <v>6</v>
      </c>
      <c r="E26" s="14" t="s">
        <v>4217</v>
      </c>
      <c r="F26" s="14">
        <v>78704</v>
      </c>
      <c r="G26" s="14">
        <v>4</v>
      </c>
      <c r="H26" s="14">
        <v>3</v>
      </c>
      <c r="I26" s="14">
        <v>0</v>
      </c>
      <c r="J26" s="14">
        <v>1</v>
      </c>
      <c r="K26" s="14">
        <v>2</v>
      </c>
      <c r="L26" s="14">
        <v>2020</v>
      </c>
      <c r="M26" s="14">
        <v>0.218</v>
      </c>
      <c r="N26" s="15">
        <v>2373</v>
      </c>
      <c r="O26" s="16">
        <v>484.2</v>
      </c>
      <c r="P26" s="17">
        <v>1149000</v>
      </c>
      <c r="Q26" s="16">
        <v>627.9</v>
      </c>
      <c r="R26" s="17">
        <v>1490000</v>
      </c>
      <c r="S26" s="19">
        <f t="shared" si="4"/>
        <v>143.69999999999999</v>
      </c>
      <c r="T26" s="20">
        <f t="shared" si="5"/>
        <v>0.29677819083023543</v>
      </c>
      <c r="U26" s="19">
        <f t="shared" si="6"/>
        <v>341000</v>
      </c>
      <c r="V26" s="20">
        <f t="shared" si="7"/>
        <v>0.29677980852915581</v>
      </c>
      <c r="W26" s="18">
        <v>44260</v>
      </c>
      <c r="X26" s="14">
        <v>56</v>
      </c>
      <c r="Y26" s="14">
        <v>56</v>
      </c>
      <c r="Z26" s="42">
        <v>340000</v>
      </c>
      <c r="AA26" s="51">
        <f t="shared" si="8"/>
        <v>0.3</v>
      </c>
    </row>
    <row r="27" spans="1:27" ht="19" x14ac:dyDescent="0.25">
      <c r="A27" s="14">
        <v>2456</v>
      </c>
      <c r="B27" s="14">
        <v>6494329</v>
      </c>
      <c r="C27" s="14" t="s">
        <v>19</v>
      </c>
      <c r="D27" s="14" t="s">
        <v>712</v>
      </c>
      <c r="E27" s="14" t="s">
        <v>2952</v>
      </c>
      <c r="F27" s="14">
        <v>78759</v>
      </c>
      <c r="G27" s="14">
        <v>4</v>
      </c>
      <c r="H27" s="14">
        <v>2</v>
      </c>
      <c r="I27" s="14">
        <v>0</v>
      </c>
      <c r="J27" s="14">
        <v>2</v>
      </c>
      <c r="K27" s="14">
        <v>1</v>
      </c>
      <c r="L27" s="14">
        <v>1987</v>
      </c>
      <c r="M27" s="14">
        <v>0.22500000000000001</v>
      </c>
      <c r="N27" s="15">
        <v>2329</v>
      </c>
      <c r="O27" s="16">
        <v>343.45</v>
      </c>
      <c r="P27" s="17">
        <v>799900</v>
      </c>
      <c r="Q27" s="16">
        <v>487.33</v>
      </c>
      <c r="R27" s="17">
        <v>1135000</v>
      </c>
      <c r="S27" s="19">
        <f t="shared" si="4"/>
        <v>143.88</v>
      </c>
      <c r="T27" s="20">
        <f t="shared" si="5"/>
        <v>0.41892560780317367</v>
      </c>
      <c r="U27" s="19">
        <f t="shared" si="6"/>
        <v>335100</v>
      </c>
      <c r="V27" s="20">
        <f t="shared" si="7"/>
        <v>0.41892736592074009</v>
      </c>
      <c r="W27" s="18">
        <v>44270</v>
      </c>
      <c r="X27" s="14">
        <v>2</v>
      </c>
      <c r="Y27" s="14">
        <v>2</v>
      </c>
      <c r="Z27" s="42">
        <v>335000</v>
      </c>
      <c r="AA27" s="51">
        <f t="shared" si="8"/>
        <v>0.42</v>
      </c>
    </row>
    <row r="28" spans="1:27" ht="19" x14ac:dyDescent="0.25">
      <c r="A28" s="14">
        <v>2747</v>
      </c>
      <c r="B28" s="14">
        <v>2208057</v>
      </c>
      <c r="C28" s="14" t="s">
        <v>19</v>
      </c>
      <c r="D28" s="14">
        <v>7</v>
      </c>
      <c r="E28" s="14" t="s">
        <v>3699</v>
      </c>
      <c r="F28" s="14">
        <v>78704</v>
      </c>
      <c r="G28" s="14">
        <v>3</v>
      </c>
      <c r="H28" s="14">
        <v>2</v>
      </c>
      <c r="I28" s="14">
        <v>0</v>
      </c>
      <c r="J28" s="14">
        <v>2</v>
      </c>
      <c r="K28" s="14">
        <v>1</v>
      </c>
      <c r="L28" s="14">
        <v>1969</v>
      </c>
      <c r="M28" s="14">
        <v>0.20799999999999999</v>
      </c>
      <c r="N28" s="15">
        <v>1877</v>
      </c>
      <c r="O28" s="16">
        <v>530.1</v>
      </c>
      <c r="P28" s="17">
        <v>995000</v>
      </c>
      <c r="Q28" s="16">
        <v>705.91</v>
      </c>
      <c r="R28" s="17">
        <v>1325000</v>
      </c>
      <c r="S28" s="19">
        <f t="shared" si="4"/>
        <v>175.80999999999995</v>
      </c>
      <c r="T28" s="20">
        <f t="shared" si="5"/>
        <v>0.33165440482927738</v>
      </c>
      <c r="U28" s="19">
        <f t="shared" si="6"/>
        <v>330000</v>
      </c>
      <c r="V28" s="20">
        <f t="shared" si="7"/>
        <v>0.33165829145728642</v>
      </c>
      <c r="W28" s="18">
        <v>44281</v>
      </c>
      <c r="X28" s="14">
        <v>0</v>
      </c>
      <c r="Y28" s="14">
        <v>0</v>
      </c>
      <c r="Z28" s="42">
        <v>330000</v>
      </c>
      <c r="AA28" s="51">
        <f t="shared" si="8"/>
        <v>0.33</v>
      </c>
    </row>
    <row r="29" spans="1:27" ht="19" x14ac:dyDescent="0.25">
      <c r="A29" s="14">
        <v>3796</v>
      </c>
      <c r="B29" s="14">
        <v>6971873</v>
      </c>
      <c r="C29" s="14" t="s">
        <v>19</v>
      </c>
      <c r="D29" s="14" t="s">
        <v>712</v>
      </c>
      <c r="E29" s="14" t="s">
        <v>3219</v>
      </c>
      <c r="F29" s="14">
        <v>78759</v>
      </c>
      <c r="G29" s="14">
        <v>4</v>
      </c>
      <c r="H29" s="14">
        <v>3</v>
      </c>
      <c r="I29" s="14">
        <v>0</v>
      </c>
      <c r="J29" s="14">
        <v>2</v>
      </c>
      <c r="K29" s="14">
        <v>2</v>
      </c>
      <c r="L29" s="14">
        <v>1994</v>
      </c>
      <c r="M29" s="14">
        <v>2.9729999999999999</v>
      </c>
      <c r="N29" s="15">
        <v>3089</v>
      </c>
      <c r="O29" s="16">
        <v>386.86</v>
      </c>
      <c r="P29" s="17">
        <v>1195000</v>
      </c>
      <c r="Q29" s="16">
        <v>493.69</v>
      </c>
      <c r="R29" s="17">
        <v>1525000</v>
      </c>
      <c r="S29" s="19">
        <f t="shared" si="4"/>
        <v>106.82999999999998</v>
      </c>
      <c r="T29" s="20">
        <f t="shared" si="5"/>
        <v>0.27614640955384373</v>
      </c>
      <c r="U29" s="19">
        <f t="shared" si="6"/>
        <v>330000</v>
      </c>
      <c r="V29" s="20">
        <f t="shared" si="7"/>
        <v>0.27615062761506276</v>
      </c>
      <c r="W29" s="18">
        <v>44315</v>
      </c>
      <c r="X29" s="14">
        <v>1</v>
      </c>
      <c r="Y29" s="14">
        <v>1</v>
      </c>
      <c r="Z29" s="42">
        <v>330000</v>
      </c>
      <c r="AA29" s="51">
        <f t="shared" si="8"/>
        <v>0.28000000000000003</v>
      </c>
    </row>
    <row r="30" spans="1:27" ht="19" x14ac:dyDescent="0.25">
      <c r="A30" s="14">
        <v>4140</v>
      </c>
      <c r="B30" s="14">
        <v>8027075</v>
      </c>
      <c r="C30" s="14" t="s">
        <v>19</v>
      </c>
      <c r="D30" s="14" t="s">
        <v>712</v>
      </c>
      <c r="E30" s="14" t="s">
        <v>2688</v>
      </c>
      <c r="F30" s="14">
        <v>78727</v>
      </c>
      <c r="G30" s="14">
        <v>4</v>
      </c>
      <c r="H30" s="14">
        <v>5</v>
      </c>
      <c r="I30" s="14">
        <v>1</v>
      </c>
      <c r="J30" s="14">
        <v>2</v>
      </c>
      <c r="K30" s="14">
        <v>2</v>
      </c>
      <c r="L30" s="14">
        <v>2017</v>
      </c>
      <c r="M30" s="14">
        <v>0.27600000000000002</v>
      </c>
      <c r="N30" s="15">
        <v>3851</v>
      </c>
      <c r="O30" s="16">
        <v>311.61</v>
      </c>
      <c r="P30" s="17">
        <v>1200000</v>
      </c>
      <c r="Q30" s="16">
        <v>397.3</v>
      </c>
      <c r="R30" s="17">
        <v>1530000</v>
      </c>
      <c r="S30" s="19">
        <f t="shared" si="4"/>
        <v>85.69</v>
      </c>
      <c r="T30" s="20">
        <f t="shared" si="5"/>
        <v>0.27499117486601843</v>
      </c>
      <c r="U30" s="19">
        <f t="shared" si="6"/>
        <v>330000</v>
      </c>
      <c r="V30" s="20">
        <f t="shared" si="7"/>
        <v>0.27500000000000002</v>
      </c>
      <c r="W30" s="18">
        <v>44323</v>
      </c>
      <c r="X30" s="14">
        <v>4</v>
      </c>
      <c r="Y30" s="14">
        <v>4</v>
      </c>
      <c r="Z30" s="42">
        <v>330000</v>
      </c>
      <c r="AA30" s="51">
        <f t="shared" si="8"/>
        <v>0.28000000000000003</v>
      </c>
    </row>
    <row r="31" spans="1:27" ht="19" x14ac:dyDescent="0.25">
      <c r="A31" s="14">
        <v>1217</v>
      </c>
      <c r="B31" s="14">
        <v>1604172</v>
      </c>
      <c r="C31" s="14" t="s">
        <v>19</v>
      </c>
      <c r="D31" s="14" t="s">
        <v>611</v>
      </c>
      <c r="E31" s="14" t="s">
        <v>3434</v>
      </c>
      <c r="F31" s="14">
        <v>78731</v>
      </c>
      <c r="G31" s="14">
        <v>3</v>
      </c>
      <c r="H31" s="14">
        <v>2</v>
      </c>
      <c r="I31" s="14">
        <v>1</v>
      </c>
      <c r="J31" s="14">
        <v>2</v>
      </c>
      <c r="K31" s="14">
        <v>2</v>
      </c>
      <c r="L31" s="14">
        <v>1975</v>
      </c>
      <c r="M31" s="14">
        <v>0.70299999999999996</v>
      </c>
      <c r="N31" s="15">
        <v>2289</v>
      </c>
      <c r="O31" s="16">
        <v>436.87</v>
      </c>
      <c r="P31" s="17">
        <v>1000000</v>
      </c>
      <c r="Q31" s="16">
        <v>578.86</v>
      </c>
      <c r="R31" s="17">
        <v>1325000</v>
      </c>
      <c r="S31" s="19">
        <f t="shared" si="4"/>
        <v>141.99</v>
      </c>
      <c r="T31" s="20">
        <f t="shared" si="5"/>
        <v>0.32501659532584065</v>
      </c>
      <c r="U31" s="19">
        <f t="shared" si="6"/>
        <v>325000</v>
      </c>
      <c r="V31" s="20">
        <f t="shared" si="7"/>
        <v>0.32500000000000001</v>
      </c>
      <c r="W31" s="18">
        <v>44222</v>
      </c>
      <c r="X31" s="14">
        <v>3</v>
      </c>
      <c r="Y31" s="14">
        <v>3</v>
      </c>
      <c r="Z31" s="42">
        <v>325000</v>
      </c>
      <c r="AA31" s="51">
        <f t="shared" si="8"/>
        <v>0.33</v>
      </c>
    </row>
    <row r="32" spans="1:27" ht="19" x14ac:dyDescent="0.25">
      <c r="A32" s="14">
        <v>1597</v>
      </c>
      <c r="B32" s="14">
        <v>3462273</v>
      </c>
      <c r="C32" s="14" t="s">
        <v>19</v>
      </c>
      <c r="D32" s="14" t="s">
        <v>712</v>
      </c>
      <c r="E32" s="14" t="s">
        <v>1580</v>
      </c>
      <c r="F32" s="14">
        <v>78750</v>
      </c>
      <c r="G32" s="14">
        <v>5</v>
      </c>
      <c r="H32" s="14">
        <v>4</v>
      </c>
      <c r="I32" s="14">
        <v>1</v>
      </c>
      <c r="J32" s="14">
        <v>3</v>
      </c>
      <c r="K32" s="14">
        <v>2</v>
      </c>
      <c r="L32" s="14">
        <v>1995</v>
      </c>
      <c r="M32" s="14">
        <v>0.309</v>
      </c>
      <c r="N32" s="15">
        <v>3988</v>
      </c>
      <c r="O32" s="16">
        <v>238.21</v>
      </c>
      <c r="P32" s="17">
        <v>950000</v>
      </c>
      <c r="Q32" s="16">
        <v>318.45999999999998</v>
      </c>
      <c r="R32" s="17">
        <v>1270000</v>
      </c>
      <c r="S32" s="19">
        <f t="shared" si="4"/>
        <v>80.249999999999972</v>
      </c>
      <c r="T32" s="20">
        <f t="shared" si="5"/>
        <v>0.33688762016707935</v>
      </c>
      <c r="U32" s="19">
        <f t="shared" si="6"/>
        <v>320000</v>
      </c>
      <c r="V32" s="20">
        <f t="shared" si="7"/>
        <v>0.33684210526315789</v>
      </c>
      <c r="W32" s="18">
        <v>44238</v>
      </c>
      <c r="X32" s="14">
        <v>4</v>
      </c>
      <c r="Y32" s="14">
        <v>4</v>
      </c>
      <c r="Z32" s="42">
        <v>320000</v>
      </c>
      <c r="AA32" s="51">
        <f t="shared" si="8"/>
        <v>0.34</v>
      </c>
    </row>
    <row r="33" spans="1:27" ht="19" x14ac:dyDescent="0.25">
      <c r="A33" s="14">
        <v>3263</v>
      </c>
      <c r="B33" s="14">
        <v>1094177</v>
      </c>
      <c r="C33" s="14" t="s">
        <v>19</v>
      </c>
      <c r="D33" s="14" t="s">
        <v>29</v>
      </c>
      <c r="E33" s="14" t="s">
        <v>2265</v>
      </c>
      <c r="F33" s="14">
        <v>78739</v>
      </c>
      <c r="G33" s="14">
        <v>4</v>
      </c>
      <c r="H33" s="14">
        <v>3</v>
      </c>
      <c r="I33" s="14">
        <v>1</v>
      </c>
      <c r="J33" s="14">
        <v>3</v>
      </c>
      <c r="K33" s="14">
        <v>2</v>
      </c>
      <c r="L33" s="14">
        <v>2007</v>
      </c>
      <c r="M33" s="14">
        <v>0.40500000000000003</v>
      </c>
      <c r="N33" s="15">
        <v>4295</v>
      </c>
      <c r="O33" s="16">
        <v>278.23</v>
      </c>
      <c r="P33" s="17">
        <v>1195000</v>
      </c>
      <c r="Q33" s="16">
        <v>352.61</v>
      </c>
      <c r="R33" s="17">
        <v>1514440</v>
      </c>
      <c r="S33" s="19">
        <f t="shared" si="4"/>
        <v>74.38</v>
      </c>
      <c r="T33" s="20">
        <f t="shared" si="5"/>
        <v>0.26733278223052864</v>
      </c>
      <c r="U33" s="19">
        <f t="shared" si="6"/>
        <v>319440</v>
      </c>
      <c r="V33" s="20">
        <f t="shared" si="7"/>
        <v>0.26731380753138073</v>
      </c>
      <c r="W33" s="18">
        <v>44300</v>
      </c>
      <c r="X33" s="14">
        <v>5</v>
      </c>
      <c r="Y33" s="14">
        <v>4</v>
      </c>
      <c r="Z33" s="42">
        <v>320000</v>
      </c>
      <c r="AA33" s="51">
        <f t="shared" si="8"/>
        <v>0.27</v>
      </c>
    </row>
    <row r="34" spans="1:27" ht="19" x14ac:dyDescent="0.25">
      <c r="A34" s="14">
        <v>3008</v>
      </c>
      <c r="B34" s="14">
        <v>3619191</v>
      </c>
      <c r="C34" s="14" t="s">
        <v>19</v>
      </c>
      <c r="D34" s="14" t="s">
        <v>712</v>
      </c>
      <c r="E34" s="14" t="s">
        <v>1804</v>
      </c>
      <c r="F34" s="14">
        <v>78759</v>
      </c>
      <c r="G34" s="14">
        <v>5</v>
      </c>
      <c r="H34" s="14">
        <v>4</v>
      </c>
      <c r="I34" s="14">
        <v>0</v>
      </c>
      <c r="J34" s="14">
        <v>3</v>
      </c>
      <c r="K34" s="14">
        <v>2</v>
      </c>
      <c r="L34" s="14">
        <v>2002</v>
      </c>
      <c r="M34" s="14">
        <v>0.28699999999999998</v>
      </c>
      <c r="N34" s="15">
        <v>3498</v>
      </c>
      <c r="O34" s="16">
        <v>250.11</v>
      </c>
      <c r="P34" s="17">
        <v>874900</v>
      </c>
      <c r="Q34" s="16">
        <v>340.19</v>
      </c>
      <c r="R34" s="17">
        <v>1190000</v>
      </c>
      <c r="S34" s="19">
        <f t="shared" si="4"/>
        <v>90.079999999999984</v>
      </c>
      <c r="T34" s="20">
        <f t="shared" si="5"/>
        <v>0.36016152892727193</v>
      </c>
      <c r="U34" s="19">
        <f t="shared" si="6"/>
        <v>315100</v>
      </c>
      <c r="V34" s="20">
        <f t="shared" si="7"/>
        <v>0.36015544633672419</v>
      </c>
      <c r="W34" s="18">
        <v>44292</v>
      </c>
      <c r="X34" s="14">
        <v>2</v>
      </c>
      <c r="Y34" s="14">
        <v>2</v>
      </c>
      <c r="Z34" s="42">
        <v>315000</v>
      </c>
      <c r="AA34" s="51">
        <f t="shared" si="8"/>
        <v>0.36</v>
      </c>
    </row>
    <row r="35" spans="1:27" ht="19" x14ac:dyDescent="0.25">
      <c r="A35" s="14">
        <v>3031</v>
      </c>
      <c r="B35" s="14">
        <v>8684873</v>
      </c>
      <c r="C35" s="14" t="s">
        <v>19</v>
      </c>
      <c r="D35" s="14" t="s">
        <v>20</v>
      </c>
      <c r="E35" s="14" t="s">
        <v>1063</v>
      </c>
      <c r="F35" s="14">
        <v>78726</v>
      </c>
      <c r="G35" s="14">
        <v>4</v>
      </c>
      <c r="H35" s="14">
        <v>3</v>
      </c>
      <c r="I35" s="14">
        <v>0</v>
      </c>
      <c r="J35" s="14">
        <v>3</v>
      </c>
      <c r="K35" s="14">
        <v>2</v>
      </c>
      <c r="L35" s="14">
        <v>2002</v>
      </c>
      <c r="M35" s="14">
        <v>0.32</v>
      </c>
      <c r="N35" s="15">
        <v>3293</v>
      </c>
      <c r="O35" s="16">
        <v>212.57</v>
      </c>
      <c r="P35" s="17">
        <v>700000</v>
      </c>
      <c r="Q35" s="16">
        <v>306.87</v>
      </c>
      <c r="R35" s="17">
        <v>1010512</v>
      </c>
      <c r="S35" s="19">
        <f t="shared" si="4"/>
        <v>94.300000000000011</v>
      </c>
      <c r="T35" s="20">
        <f t="shared" si="5"/>
        <v>0.44361857270546179</v>
      </c>
      <c r="U35" s="19">
        <f t="shared" si="6"/>
        <v>310512</v>
      </c>
      <c r="V35" s="20">
        <f t="shared" si="7"/>
        <v>0.44358857142857144</v>
      </c>
      <c r="W35" s="18">
        <v>44293</v>
      </c>
      <c r="X35" s="14">
        <v>3</v>
      </c>
      <c r="Y35" s="14">
        <v>2</v>
      </c>
      <c r="Z35" s="42">
        <v>310000</v>
      </c>
      <c r="AA35" s="51">
        <f t="shared" si="8"/>
        <v>0.44</v>
      </c>
    </row>
    <row r="36" spans="1:27" ht="19" x14ac:dyDescent="0.25">
      <c r="A36" s="14">
        <v>3223</v>
      </c>
      <c r="B36" s="14">
        <v>3860012</v>
      </c>
      <c r="C36" s="14" t="s">
        <v>19</v>
      </c>
      <c r="D36" s="14" t="s">
        <v>712</v>
      </c>
      <c r="E36" s="14" t="s">
        <v>1962</v>
      </c>
      <c r="F36" s="14">
        <v>78759</v>
      </c>
      <c r="G36" s="14">
        <v>4</v>
      </c>
      <c r="H36" s="14">
        <v>3</v>
      </c>
      <c r="I36" s="14">
        <v>1</v>
      </c>
      <c r="J36" s="14">
        <v>3</v>
      </c>
      <c r="K36" s="14">
        <v>2</v>
      </c>
      <c r="L36" s="14">
        <v>1999</v>
      </c>
      <c r="M36" s="14">
        <v>0.29299999999999998</v>
      </c>
      <c r="N36" s="15">
        <v>3470</v>
      </c>
      <c r="O36" s="16">
        <v>259.33999999999997</v>
      </c>
      <c r="P36" s="17">
        <v>899900</v>
      </c>
      <c r="Q36" s="16">
        <v>348.7</v>
      </c>
      <c r="R36" s="17">
        <v>1210000</v>
      </c>
      <c r="S36" s="19">
        <f t="shared" si="4"/>
        <v>89.360000000000014</v>
      </c>
      <c r="T36" s="20">
        <f t="shared" si="5"/>
        <v>0.34456697771265526</v>
      </c>
      <c r="U36" s="19">
        <f t="shared" si="6"/>
        <v>310100</v>
      </c>
      <c r="V36" s="20">
        <f t="shared" si="7"/>
        <v>0.34459384376041785</v>
      </c>
      <c r="W36" s="18">
        <v>44299</v>
      </c>
      <c r="X36" s="14">
        <v>3</v>
      </c>
      <c r="Y36" s="14">
        <v>3</v>
      </c>
      <c r="Z36" s="42">
        <v>310000</v>
      </c>
      <c r="AA36" s="51">
        <f t="shared" si="8"/>
        <v>0.34</v>
      </c>
    </row>
    <row r="37" spans="1:27" ht="19" x14ac:dyDescent="0.25">
      <c r="A37" s="14">
        <v>2413</v>
      </c>
      <c r="B37" s="14">
        <v>9459341</v>
      </c>
      <c r="C37" s="14" t="s">
        <v>19</v>
      </c>
      <c r="D37" s="14">
        <v>7</v>
      </c>
      <c r="E37" s="14" t="s">
        <v>3545</v>
      </c>
      <c r="F37" s="14">
        <v>78704</v>
      </c>
      <c r="G37" s="14">
        <v>3</v>
      </c>
      <c r="H37" s="14">
        <v>2</v>
      </c>
      <c r="I37" s="14">
        <v>0</v>
      </c>
      <c r="J37" s="14">
        <v>2</v>
      </c>
      <c r="K37" s="14">
        <v>1</v>
      </c>
      <c r="L37" s="14">
        <v>1956</v>
      </c>
      <c r="M37" s="14">
        <v>0.30299999999999999</v>
      </c>
      <c r="N37" s="15">
        <v>2120</v>
      </c>
      <c r="O37" s="16">
        <v>471.7</v>
      </c>
      <c r="P37" s="17">
        <v>999999</v>
      </c>
      <c r="Q37" s="16">
        <v>617.91999999999996</v>
      </c>
      <c r="R37" s="17">
        <v>1310000</v>
      </c>
      <c r="S37" s="19">
        <f t="shared" si="4"/>
        <v>146.21999999999997</v>
      </c>
      <c r="T37" s="20">
        <f t="shared" si="5"/>
        <v>0.30998516005935972</v>
      </c>
      <c r="U37" s="19">
        <f t="shared" si="6"/>
        <v>310001</v>
      </c>
      <c r="V37" s="20">
        <f t="shared" si="7"/>
        <v>0.31000131000130998</v>
      </c>
      <c r="W37" s="18">
        <v>44267</v>
      </c>
      <c r="X37" s="14">
        <v>6</v>
      </c>
      <c r="Y37" s="14">
        <v>6</v>
      </c>
      <c r="Z37" s="42">
        <v>310000</v>
      </c>
      <c r="AA37" s="51">
        <f t="shared" si="8"/>
        <v>0.31</v>
      </c>
    </row>
    <row r="38" spans="1:27" ht="19" x14ac:dyDescent="0.25">
      <c r="A38" s="14">
        <v>2473</v>
      </c>
      <c r="B38" s="14">
        <v>2438657</v>
      </c>
      <c r="C38" s="14" t="s">
        <v>19</v>
      </c>
      <c r="D38" s="14" t="s">
        <v>29</v>
      </c>
      <c r="E38" s="14" t="s">
        <v>1147</v>
      </c>
      <c r="F38" s="14">
        <v>78748</v>
      </c>
      <c r="G38" s="14">
        <v>4</v>
      </c>
      <c r="H38" s="14">
        <v>3</v>
      </c>
      <c r="I38" s="14">
        <v>0</v>
      </c>
      <c r="J38" s="14">
        <v>3</v>
      </c>
      <c r="K38" s="14">
        <v>2</v>
      </c>
      <c r="L38" s="14">
        <v>2000</v>
      </c>
      <c r="M38" s="14">
        <v>0.36499999999999999</v>
      </c>
      <c r="N38" s="15">
        <v>2987</v>
      </c>
      <c r="O38" s="16">
        <v>216.61</v>
      </c>
      <c r="P38" s="17">
        <v>647000</v>
      </c>
      <c r="Q38" s="16">
        <v>320.39</v>
      </c>
      <c r="R38" s="17">
        <v>957000</v>
      </c>
      <c r="S38" s="19">
        <f t="shared" si="4"/>
        <v>103.77999999999997</v>
      </c>
      <c r="T38" s="20">
        <f t="shared" si="5"/>
        <v>0.47910992105627609</v>
      </c>
      <c r="U38" s="19">
        <f t="shared" si="6"/>
        <v>310000</v>
      </c>
      <c r="V38" s="20">
        <f t="shared" si="7"/>
        <v>0.47913446676970634</v>
      </c>
      <c r="W38" s="18">
        <v>44271</v>
      </c>
      <c r="X38" s="14">
        <v>5</v>
      </c>
      <c r="Y38" s="14">
        <v>4</v>
      </c>
      <c r="Z38" s="42">
        <v>310000</v>
      </c>
      <c r="AA38" s="51">
        <f t="shared" si="8"/>
        <v>0.48</v>
      </c>
    </row>
    <row r="39" spans="1:27" ht="19" x14ac:dyDescent="0.25">
      <c r="A39" s="14">
        <v>3649</v>
      </c>
      <c r="B39" s="14">
        <v>6099937</v>
      </c>
      <c r="C39" s="14" t="s">
        <v>19</v>
      </c>
      <c r="D39" s="14">
        <v>4</v>
      </c>
      <c r="E39" s="14" t="s">
        <v>3211</v>
      </c>
      <c r="F39" s="14">
        <v>78731</v>
      </c>
      <c r="G39" s="14">
        <v>4</v>
      </c>
      <c r="H39" s="14">
        <v>3</v>
      </c>
      <c r="I39" s="14">
        <v>0</v>
      </c>
      <c r="J39" s="14">
        <v>0</v>
      </c>
      <c r="K39" s="14">
        <v>1</v>
      </c>
      <c r="L39" s="14">
        <v>1951</v>
      </c>
      <c r="M39" s="14">
        <v>0.20699999999999999</v>
      </c>
      <c r="N39" s="15">
        <v>2461</v>
      </c>
      <c r="O39" s="16">
        <v>385.98</v>
      </c>
      <c r="P39" s="17">
        <v>949900</v>
      </c>
      <c r="Q39" s="16">
        <v>511.58</v>
      </c>
      <c r="R39" s="17">
        <v>1259000</v>
      </c>
      <c r="S39" s="19">
        <f t="shared" si="4"/>
        <v>125.59999999999997</v>
      </c>
      <c r="T39" s="20">
        <f t="shared" si="5"/>
        <v>0.32540546142287152</v>
      </c>
      <c r="U39" s="19">
        <f t="shared" si="6"/>
        <v>309100</v>
      </c>
      <c r="V39" s="20">
        <f t="shared" si="7"/>
        <v>0.32540267396568062</v>
      </c>
      <c r="W39" s="18">
        <v>44312</v>
      </c>
      <c r="X39" s="14">
        <v>3</v>
      </c>
      <c r="Y39" s="14">
        <v>3</v>
      </c>
      <c r="Z39" s="42">
        <v>310000</v>
      </c>
      <c r="AA39" s="51">
        <f t="shared" si="8"/>
        <v>0.33</v>
      </c>
    </row>
    <row r="40" spans="1:27" ht="19" x14ac:dyDescent="0.25">
      <c r="A40" s="14">
        <v>3900</v>
      </c>
      <c r="B40" s="14">
        <v>2292188</v>
      </c>
      <c r="C40" s="14" t="s">
        <v>19</v>
      </c>
      <c r="D40" s="14">
        <v>4</v>
      </c>
      <c r="E40" s="14" t="s">
        <v>3409</v>
      </c>
      <c r="F40" s="14">
        <v>78751</v>
      </c>
      <c r="G40" s="14">
        <v>3</v>
      </c>
      <c r="H40" s="14">
        <v>3</v>
      </c>
      <c r="I40" s="14">
        <v>0</v>
      </c>
      <c r="J40" s="14">
        <v>0</v>
      </c>
      <c r="K40" s="14">
        <v>1</v>
      </c>
      <c r="L40" s="14">
        <v>1936</v>
      </c>
      <c r="M40" s="14">
        <v>0.17599999999999999</v>
      </c>
      <c r="N40" s="15">
        <v>2018</v>
      </c>
      <c r="O40" s="16">
        <v>431.1</v>
      </c>
      <c r="P40" s="17">
        <v>869950</v>
      </c>
      <c r="Q40" s="16">
        <v>582.26</v>
      </c>
      <c r="R40" s="17">
        <v>1175000</v>
      </c>
      <c r="S40" s="19">
        <f t="shared" si="4"/>
        <v>151.15999999999997</v>
      </c>
      <c r="T40" s="20">
        <f t="shared" si="5"/>
        <v>0.35063790303873804</v>
      </c>
      <c r="U40" s="19">
        <f t="shared" si="6"/>
        <v>305050</v>
      </c>
      <c r="V40" s="20">
        <f t="shared" si="7"/>
        <v>0.35065233634116905</v>
      </c>
      <c r="W40" s="18">
        <v>44316</v>
      </c>
      <c r="X40" s="14">
        <v>49</v>
      </c>
      <c r="Y40" s="14">
        <v>49</v>
      </c>
      <c r="Z40" s="42">
        <v>305000</v>
      </c>
      <c r="AA40" s="51">
        <f t="shared" si="8"/>
        <v>0.35000000000000003</v>
      </c>
    </row>
    <row r="41" spans="1:27" ht="19" x14ac:dyDescent="0.25">
      <c r="A41" s="14">
        <v>3839</v>
      </c>
      <c r="B41" s="14">
        <v>7857414</v>
      </c>
      <c r="C41" s="14" t="s">
        <v>19</v>
      </c>
      <c r="D41" s="14" t="s">
        <v>712</v>
      </c>
      <c r="E41" s="14" t="s">
        <v>1353</v>
      </c>
      <c r="F41" s="14">
        <v>78750</v>
      </c>
      <c r="G41" s="14">
        <v>4</v>
      </c>
      <c r="H41" s="14">
        <v>3</v>
      </c>
      <c r="I41" s="14">
        <v>0</v>
      </c>
      <c r="J41" s="14">
        <v>2</v>
      </c>
      <c r="K41" s="14">
        <v>2</v>
      </c>
      <c r="L41" s="14">
        <v>1993</v>
      </c>
      <c r="M41" s="14">
        <v>0.26200000000000001</v>
      </c>
      <c r="N41" s="15">
        <v>3966</v>
      </c>
      <c r="O41" s="16">
        <v>226.3</v>
      </c>
      <c r="P41" s="17">
        <v>897500</v>
      </c>
      <c r="Q41" s="16">
        <v>302.57</v>
      </c>
      <c r="R41" s="17">
        <v>1200000</v>
      </c>
      <c r="S41" s="19">
        <f t="shared" si="4"/>
        <v>76.269999999999982</v>
      </c>
      <c r="T41" s="20">
        <f t="shared" si="5"/>
        <v>0.33703049049933709</v>
      </c>
      <c r="U41" s="19">
        <f t="shared" si="6"/>
        <v>302500</v>
      </c>
      <c r="V41" s="20">
        <f t="shared" si="7"/>
        <v>0.3370473537604457</v>
      </c>
      <c r="W41" s="18">
        <v>44316</v>
      </c>
      <c r="X41" s="14">
        <v>5</v>
      </c>
      <c r="Y41" s="14">
        <v>5</v>
      </c>
      <c r="Z41" s="42">
        <v>305000</v>
      </c>
      <c r="AA41" s="51">
        <f t="shared" si="8"/>
        <v>0.34</v>
      </c>
    </row>
    <row r="42" spans="1:27" ht="19" x14ac:dyDescent="0.25">
      <c r="A42" s="14">
        <v>3858</v>
      </c>
      <c r="B42" s="14">
        <v>9127158</v>
      </c>
      <c r="C42" s="14" t="s">
        <v>19</v>
      </c>
      <c r="D42" s="14" t="s">
        <v>193</v>
      </c>
      <c r="E42" s="14" t="s">
        <v>1961</v>
      </c>
      <c r="F42" s="14">
        <v>78739</v>
      </c>
      <c r="G42" s="14">
        <v>5</v>
      </c>
      <c r="H42" s="14">
        <v>4</v>
      </c>
      <c r="I42" s="14">
        <v>0</v>
      </c>
      <c r="J42" s="14">
        <v>2</v>
      </c>
      <c r="K42" s="14">
        <v>2</v>
      </c>
      <c r="L42" s="14">
        <v>2004</v>
      </c>
      <c r="M42" s="14">
        <v>0.318</v>
      </c>
      <c r="N42" s="15">
        <v>3852</v>
      </c>
      <c r="O42" s="16">
        <v>259.32</v>
      </c>
      <c r="P42" s="17">
        <v>998888</v>
      </c>
      <c r="Q42" s="16">
        <v>337.49</v>
      </c>
      <c r="R42" s="17">
        <v>1300000</v>
      </c>
      <c r="S42" s="19">
        <f t="shared" si="4"/>
        <v>78.170000000000016</v>
      </c>
      <c r="T42" s="20">
        <f t="shared" si="5"/>
        <v>0.30144223353385785</v>
      </c>
      <c r="U42" s="19">
        <f t="shared" si="6"/>
        <v>301112</v>
      </c>
      <c r="V42" s="20">
        <f t="shared" si="7"/>
        <v>0.30144720929673796</v>
      </c>
      <c r="W42" s="18">
        <v>44316</v>
      </c>
      <c r="X42" s="14">
        <v>7</v>
      </c>
      <c r="Y42" s="14">
        <v>6</v>
      </c>
      <c r="Z42" s="42">
        <v>300000</v>
      </c>
      <c r="AA42" s="51">
        <f t="shared" si="8"/>
        <v>0.3</v>
      </c>
    </row>
    <row r="43" spans="1:27" ht="19" x14ac:dyDescent="0.25">
      <c r="A43" s="14">
        <v>2364</v>
      </c>
      <c r="B43" s="14">
        <v>4320528</v>
      </c>
      <c r="C43" s="14" t="s">
        <v>19</v>
      </c>
      <c r="D43" s="14" t="s">
        <v>193</v>
      </c>
      <c r="E43" s="14" t="s">
        <v>1141</v>
      </c>
      <c r="F43" s="14">
        <v>78739</v>
      </c>
      <c r="G43" s="14">
        <v>5</v>
      </c>
      <c r="H43" s="14">
        <v>4</v>
      </c>
      <c r="I43" s="14">
        <v>0</v>
      </c>
      <c r="J43" s="14">
        <v>3</v>
      </c>
      <c r="K43" s="14">
        <v>2</v>
      </c>
      <c r="L43" s="14">
        <v>2006</v>
      </c>
      <c r="M43" s="14">
        <v>0.38300000000000001</v>
      </c>
      <c r="N43" s="15">
        <v>4385</v>
      </c>
      <c r="O43" s="16">
        <v>216.42</v>
      </c>
      <c r="P43" s="17">
        <v>949000</v>
      </c>
      <c r="Q43" s="16">
        <v>285.06</v>
      </c>
      <c r="R43" s="17">
        <v>1250000</v>
      </c>
      <c r="S43" s="19">
        <f t="shared" si="4"/>
        <v>68.640000000000015</v>
      </c>
      <c r="T43" s="20">
        <f t="shared" si="5"/>
        <v>0.31716107568616586</v>
      </c>
      <c r="U43" s="19">
        <f t="shared" si="6"/>
        <v>301000</v>
      </c>
      <c r="V43" s="20">
        <f t="shared" si="7"/>
        <v>0.3171759747102213</v>
      </c>
      <c r="W43" s="18">
        <v>44267</v>
      </c>
      <c r="X43" s="14">
        <v>5</v>
      </c>
      <c r="Y43" s="14">
        <v>5</v>
      </c>
      <c r="Z43" s="42">
        <v>300000</v>
      </c>
      <c r="AA43" s="51">
        <f t="shared" si="8"/>
        <v>0.32</v>
      </c>
    </row>
    <row r="44" spans="1:27" ht="19" x14ac:dyDescent="0.25">
      <c r="A44" s="14">
        <v>4208</v>
      </c>
      <c r="B44" s="14">
        <v>4008608</v>
      </c>
      <c r="C44" s="14" t="s">
        <v>19</v>
      </c>
      <c r="D44" s="14" t="s">
        <v>2365</v>
      </c>
      <c r="E44" s="14" t="s">
        <v>3147</v>
      </c>
      <c r="F44" s="14">
        <v>78731</v>
      </c>
      <c r="G44" s="14">
        <v>4</v>
      </c>
      <c r="H44" s="14">
        <v>2</v>
      </c>
      <c r="I44" s="14">
        <v>1</v>
      </c>
      <c r="J44" s="14">
        <v>2</v>
      </c>
      <c r="K44" s="14">
        <v>2</v>
      </c>
      <c r="L44" s="14">
        <v>1989</v>
      </c>
      <c r="M44" s="14">
        <v>0.33100000000000002</v>
      </c>
      <c r="N44" s="15">
        <v>2682</v>
      </c>
      <c r="O44" s="16">
        <v>372.48</v>
      </c>
      <c r="P44" s="17">
        <v>999000</v>
      </c>
      <c r="Q44" s="16">
        <v>484.71</v>
      </c>
      <c r="R44" s="17">
        <v>1300000</v>
      </c>
      <c r="S44" s="19">
        <f t="shared" si="4"/>
        <v>112.22999999999996</v>
      </c>
      <c r="T44" s="20">
        <f t="shared" si="5"/>
        <v>0.30130476804123701</v>
      </c>
      <c r="U44" s="19">
        <f t="shared" si="6"/>
        <v>301000</v>
      </c>
      <c r="V44" s="20">
        <f t="shared" si="7"/>
        <v>0.30130130130130128</v>
      </c>
      <c r="W44" s="18">
        <v>44326</v>
      </c>
      <c r="X44" s="14">
        <v>3</v>
      </c>
      <c r="Y44" s="14">
        <v>3</v>
      </c>
      <c r="Z44" s="42">
        <v>300000</v>
      </c>
      <c r="AA44" s="51">
        <f t="shared" si="8"/>
        <v>0.3</v>
      </c>
    </row>
    <row r="45" spans="1:27" ht="19" x14ac:dyDescent="0.25">
      <c r="A45" s="14">
        <v>2250</v>
      </c>
      <c r="B45" s="14">
        <v>5610157</v>
      </c>
      <c r="C45" s="14" t="s">
        <v>19</v>
      </c>
      <c r="D45" s="14" t="s">
        <v>193</v>
      </c>
      <c r="E45" s="14" t="s">
        <v>2064</v>
      </c>
      <c r="F45" s="14">
        <v>78737</v>
      </c>
      <c r="G45" s="14">
        <v>4</v>
      </c>
      <c r="H45" s="14">
        <v>3</v>
      </c>
      <c r="I45" s="14">
        <v>1</v>
      </c>
      <c r="J45" s="14">
        <v>2</v>
      </c>
      <c r="K45" s="14">
        <v>2</v>
      </c>
      <c r="L45" s="14">
        <v>1982</v>
      </c>
      <c r="M45" s="14">
        <v>1.46</v>
      </c>
      <c r="N45" s="15">
        <v>3400</v>
      </c>
      <c r="O45" s="16">
        <v>264.68</v>
      </c>
      <c r="P45" s="17">
        <v>899900</v>
      </c>
      <c r="Q45" s="16">
        <v>352.94</v>
      </c>
      <c r="R45" s="17">
        <v>1200000</v>
      </c>
      <c r="S45" s="19">
        <f t="shared" si="4"/>
        <v>88.259999999999991</v>
      </c>
      <c r="T45" s="20">
        <f t="shared" si="5"/>
        <v>0.33345927157322047</v>
      </c>
      <c r="U45" s="19">
        <f t="shared" si="6"/>
        <v>300100</v>
      </c>
      <c r="V45" s="20">
        <f t="shared" si="7"/>
        <v>0.333481497944216</v>
      </c>
      <c r="W45" s="18">
        <v>44264</v>
      </c>
      <c r="X45" s="14">
        <v>3</v>
      </c>
      <c r="Y45" s="14">
        <v>3</v>
      </c>
      <c r="Z45" s="42">
        <v>300000</v>
      </c>
      <c r="AA45" s="51">
        <f t="shared" si="8"/>
        <v>0.33</v>
      </c>
    </row>
    <row r="46" spans="1:27" ht="19" x14ac:dyDescent="0.25">
      <c r="A46" s="14">
        <v>2256</v>
      </c>
      <c r="B46" s="14">
        <v>7120482</v>
      </c>
      <c r="C46" s="14" t="s">
        <v>19</v>
      </c>
      <c r="D46" s="14" t="s">
        <v>712</v>
      </c>
      <c r="E46" s="14" t="s">
        <v>2786</v>
      </c>
      <c r="F46" s="14">
        <v>78759</v>
      </c>
      <c r="G46" s="14">
        <v>4</v>
      </c>
      <c r="H46" s="14">
        <v>3</v>
      </c>
      <c r="I46" s="14">
        <v>0</v>
      </c>
      <c r="J46" s="14">
        <v>2</v>
      </c>
      <c r="K46" s="14">
        <v>2</v>
      </c>
      <c r="L46" s="14">
        <v>1996</v>
      </c>
      <c r="M46" s="14">
        <v>0.25700000000000001</v>
      </c>
      <c r="N46" s="15">
        <v>2796</v>
      </c>
      <c r="O46" s="16">
        <v>321.89</v>
      </c>
      <c r="P46" s="17">
        <v>899998</v>
      </c>
      <c r="Q46" s="16">
        <v>429.18</v>
      </c>
      <c r="R46" s="17">
        <v>1200000</v>
      </c>
      <c r="S46" s="19">
        <f t="shared" si="4"/>
        <v>107.29000000000002</v>
      </c>
      <c r="T46" s="20">
        <f t="shared" si="5"/>
        <v>0.33331262232439662</v>
      </c>
      <c r="U46" s="19">
        <f t="shared" si="6"/>
        <v>300002</v>
      </c>
      <c r="V46" s="20">
        <f t="shared" si="7"/>
        <v>0.3333362963028807</v>
      </c>
      <c r="W46" s="18">
        <v>44264</v>
      </c>
      <c r="X46" s="14">
        <v>2</v>
      </c>
      <c r="Y46" s="14">
        <v>2</v>
      </c>
      <c r="Z46" s="42">
        <v>300000</v>
      </c>
      <c r="AA46" s="51">
        <f t="shared" si="8"/>
        <v>0.33</v>
      </c>
    </row>
    <row r="47" spans="1:27" ht="19" x14ac:dyDescent="0.25">
      <c r="A47" s="14">
        <v>2227</v>
      </c>
      <c r="B47" s="14">
        <v>8317670</v>
      </c>
      <c r="C47" s="14" t="s">
        <v>19</v>
      </c>
      <c r="D47" s="14" t="s">
        <v>611</v>
      </c>
      <c r="E47" s="14" t="s">
        <v>3423</v>
      </c>
      <c r="F47" s="14">
        <v>78759</v>
      </c>
      <c r="G47" s="14">
        <v>4</v>
      </c>
      <c r="H47" s="14">
        <v>3</v>
      </c>
      <c r="I47" s="14">
        <v>0</v>
      </c>
      <c r="J47" s="14">
        <v>2</v>
      </c>
      <c r="K47" s="14">
        <v>1</v>
      </c>
      <c r="L47" s="14">
        <v>1975</v>
      </c>
      <c r="M47" s="14">
        <v>0.30299999999999999</v>
      </c>
      <c r="N47" s="15">
        <v>2875</v>
      </c>
      <c r="O47" s="16">
        <v>434.78</v>
      </c>
      <c r="P47" s="17">
        <v>1250000</v>
      </c>
      <c r="Q47" s="16">
        <v>539.13</v>
      </c>
      <c r="R47" s="17">
        <v>1550000</v>
      </c>
      <c r="S47" s="19">
        <f t="shared" si="4"/>
        <v>104.35000000000002</v>
      </c>
      <c r="T47" s="20">
        <f t="shared" si="5"/>
        <v>0.2400064400386403</v>
      </c>
      <c r="U47" s="19">
        <f t="shared" si="6"/>
        <v>300000</v>
      </c>
      <c r="V47" s="20">
        <f t="shared" si="7"/>
        <v>0.24</v>
      </c>
      <c r="W47" s="18">
        <v>44263</v>
      </c>
      <c r="X47" s="14">
        <v>4</v>
      </c>
      <c r="Y47" s="14">
        <v>3</v>
      </c>
      <c r="Z47" s="42">
        <v>300000</v>
      </c>
      <c r="AA47" s="51">
        <f t="shared" si="8"/>
        <v>0.24</v>
      </c>
    </row>
    <row r="48" spans="1:27" ht="19" x14ac:dyDescent="0.25">
      <c r="A48" s="14">
        <v>2512</v>
      </c>
      <c r="B48" s="14">
        <v>9916288</v>
      </c>
      <c r="C48" s="14" t="s">
        <v>19</v>
      </c>
      <c r="D48" s="14" t="s">
        <v>193</v>
      </c>
      <c r="E48" s="14" t="s">
        <v>1840</v>
      </c>
      <c r="F48" s="14">
        <v>78739</v>
      </c>
      <c r="G48" s="14">
        <v>4</v>
      </c>
      <c r="H48" s="14">
        <v>3</v>
      </c>
      <c r="I48" s="14">
        <v>1</v>
      </c>
      <c r="J48" s="14">
        <v>2</v>
      </c>
      <c r="K48" s="14">
        <v>2</v>
      </c>
      <c r="L48" s="14">
        <v>1997</v>
      </c>
      <c r="M48" s="14">
        <v>0.2</v>
      </c>
      <c r="N48" s="15">
        <v>3271</v>
      </c>
      <c r="O48" s="16">
        <v>252.22</v>
      </c>
      <c r="P48" s="17">
        <v>825000</v>
      </c>
      <c r="Q48" s="16">
        <v>343.93</v>
      </c>
      <c r="R48" s="17">
        <v>1125000</v>
      </c>
      <c r="S48" s="19">
        <f t="shared" si="4"/>
        <v>91.710000000000008</v>
      </c>
      <c r="T48" s="20">
        <f t="shared" si="5"/>
        <v>0.36361113313773691</v>
      </c>
      <c r="U48" s="19">
        <f t="shared" si="6"/>
        <v>300000</v>
      </c>
      <c r="V48" s="20">
        <f t="shared" si="7"/>
        <v>0.36363636363636365</v>
      </c>
      <c r="W48" s="18">
        <v>44272</v>
      </c>
      <c r="X48" s="14">
        <v>4</v>
      </c>
      <c r="Y48" s="14">
        <v>4</v>
      </c>
      <c r="Z48" s="42">
        <v>300000</v>
      </c>
      <c r="AA48" s="51">
        <f t="shared" si="8"/>
        <v>0.36</v>
      </c>
    </row>
    <row r="49" spans="1:27" ht="19" x14ac:dyDescent="0.25">
      <c r="A49" s="14">
        <v>3440</v>
      </c>
      <c r="B49" s="14">
        <v>2495210</v>
      </c>
      <c r="C49" s="14" t="s">
        <v>19</v>
      </c>
      <c r="D49" s="14" t="s">
        <v>20</v>
      </c>
      <c r="E49" s="14" t="s">
        <v>2986</v>
      </c>
      <c r="F49" s="14">
        <v>78750</v>
      </c>
      <c r="G49" s="14">
        <v>4</v>
      </c>
      <c r="H49" s="14">
        <v>3</v>
      </c>
      <c r="I49" s="14">
        <v>0</v>
      </c>
      <c r="J49" s="14">
        <v>3</v>
      </c>
      <c r="K49" s="14">
        <v>2</v>
      </c>
      <c r="L49" s="14">
        <v>2000</v>
      </c>
      <c r="M49" s="14">
        <v>0.63</v>
      </c>
      <c r="N49" s="15">
        <v>3168</v>
      </c>
      <c r="O49" s="16">
        <v>347.22</v>
      </c>
      <c r="P49" s="17">
        <v>1100000</v>
      </c>
      <c r="Q49" s="16">
        <v>441.92</v>
      </c>
      <c r="R49" s="17">
        <v>1400000</v>
      </c>
      <c r="S49" s="19">
        <f t="shared" si="4"/>
        <v>94.699999999999989</v>
      </c>
      <c r="T49" s="20">
        <f t="shared" si="5"/>
        <v>0.27273774552157126</v>
      </c>
      <c r="U49" s="19">
        <f t="shared" si="6"/>
        <v>300000</v>
      </c>
      <c r="V49" s="20">
        <f t="shared" si="7"/>
        <v>0.27272727272727271</v>
      </c>
      <c r="W49" s="18">
        <v>44305</v>
      </c>
      <c r="X49" s="14">
        <v>2</v>
      </c>
      <c r="Y49" s="14">
        <v>2</v>
      </c>
      <c r="Z49" s="42">
        <v>300000</v>
      </c>
      <c r="AA49" s="51">
        <f t="shared" si="8"/>
        <v>0.27</v>
      </c>
    </row>
    <row r="50" spans="1:27" ht="19" x14ac:dyDescent="0.25">
      <c r="A50" s="14">
        <v>2688</v>
      </c>
      <c r="B50" s="14">
        <v>5188161</v>
      </c>
      <c r="C50" s="14" t="s">
        <v>19</v>
      </c>
      <c r="D50" s="14" t="s">
        <v>20</v>
      </c>
      <c r="E50" s="14" t="s">
        <v>3067</v>
      </c>
      <c r="F50" s="14">
        <v>78750</v>
      </c>
      <c r="G50" s="14">
        <v>5</v>
      </c>
      <c r="H50" s="14">
        <v>4</v>
      </c>
      <c r="I50" s="14">
        <v>0</v>
      </c>
      <c r="J50" s="14">
        <v>3</v>
      </c>
      <c r="K50" s="14">
        <v>2</v>
      </c>
      <c r="L50" s="14">
        <v>2003</v>
      </c>
      <c r="M50" s="14">
        <v>0</v>
      </c>
      <c r="N50" s="15">
        <v>3480</v>
      </c>
      <c r="O50" s="16">
        <v>359.2</v>
      </c>
      <c r="P50" s="17">
        <v>1250000</v>
      </c>
      <c r="Q50" s="16">
        <v>442.97</v>
      </c>
      <c r="R50" s="17">
        <v>1541520</v>
      </c>
      <c r="S50" s="19">
        <f t="shared" si="4"/>
        <v>83.770000000000039</v>
      </c>
      <c r="T50" s="20">
        <f t="shared" si="5"/>
        <v>0.23321269487750568</v>
      </c>
      <c r="U50" s="19">
        <f t="shared" si="6"/>
        <v>291520</v>
      </c>
      <c r="V50" s="20">
        <f t="shared" si="7"/>
        <v>0.23321600000000001</v>
      </c>
      <c r="W50" s="18">
        <v>44280</v>
      </c>
      <c r="X50" s="14">
        <v>3</v>
      </c>
      <c r="Y50" s="14">
        <v>3</v>
      </c>
      <c r="Z50" s="42">
        <v>290000</v>
      </c>
      <c r="AA50" s="51">
        <f t="shared" si="8"/>
        <v>0.23</v>
      </c>
    </row>
    <row r="51" spans="1:27" ht="19" x14ac:dyDescent="0.25">
      <c r="A51" s="14">
        <v>3323</v>
      </c>
      <c r="B51" s="14">
        <v>7109053</v>
      </c>
      <c r="C51" s="14" t="s">
        <v>19</v>
      </c>
      <c r="D51" s="14">
        <v>2</v>
      </c>
      <c r="E51" s="14" t="s">
        <v>3084</v>
      </c>
      <c r="F51" s="14">
        <v>78757</v>
      </c>
      <c r="G51" s="14">
        <v>4</v>
      </c>
      <c r="H51" s="14">
        <v>3</v>
      </c>
      <c r="I51" s="14">
        <v>0</v>
      </c>
      <c r="J51" s="14">
        <v>2</v>
      </c>
      <c r="K51" s="14">
        <v>2</v>
      </c>
      <c r="L51" s="14">
        <v>2021</v>
      </c>
      <c r="M51" s="14">
        <v>0.23400000000000001</v>
      </c>
      <c r="N51" s="15">
        <v>2588</v>
      </c>
      <c r="O51" s="16">
        <v>363</v>
      </c>
      <c r="P51" s="17">
        <v>939450</v>
      </c>
      <c r="Q51" s="16">
        <v>475.15</v>
      </c>
      <c r="R51" s="17">
        <v>1229700</v>
      </c>
      <c r="S51" s="19">
        <f t="shared" si="4"/>
        <v>112.14999999999998</v>
      </c>
      <c r="T51" s="20">
        <f t="shared" si="5"/>
        <v>0.30895316804407708</v>
      </c>
      <c r="U51" s="19">
        <f t="shared" si="6"/>
        <v>290250</v>
      </c>
      <c r="V51" s="20">
        <f t="shared" si="7"/>
        <v>0.30895736867315982</v>
      </c>
      <c r="W51" s="18">
        <v>44301</v>
      </c>
      <c r="X51" s="14">
        <v>2</v>
      </c>
      <c r="Y51" s="14">
        <v>2</v>
      </c>
      <c r="Z51" s="42">
        <v>290000</v>
      </c>
      <c r="AA51" s="51">
        <f t="shared" si="8"/>
        <v>0.31</v>
      </c>
    </row>
    <row r="52" spans="1:27" ht="19" x14ac:dyDescent="0.25">
      <c r="A52" s="14">
        <v>4155</v>
      </c>
      <c r="B52" s="14">
        <v>5902627</v>
      </c>
      <c r="C52" s="14" t="s">
        <v>19</v>
      </c>
      <c r="D52" s="14" t="s">
        <v>282</v>
      </c>
      <c r="E52" s="14" t="s">
        <v>3322</v>
      </c>
      <c r="F52" s="14">
        <v>78735</v>
      </c>
      <c r="G52" s="14">
        <v>3</v>
      </c>
      <c r="H52" s="14">
        <v>3</v>
      </c>
      <c r="I52" s="14">
        <v>0</v>
      </c>
      <c r="J52" s="14">
        <v>3</v>
      </c>
      <c r="K52" s="14">
        <v>1</v>
      </c>
      <c r="L52" s="14">
        <v>1994</v>
      </c>
      <c r="M52" s="14">
        <v>2.448</v>
      </c>
      <c r="N52" s="15">
        <v>3241</v>
      </c>
      <c r="O52" s="16">
        <v>408.82</v>
      </c>
      <c r="P52" s="17">
        <v>1325000</v>
      </c>
      <c r="Q52" s="16">
        <v>497.16</v>
      </c>
      <c r="R52" s="17">
        <v>1611280</v>
      </c>
      <c r="S52" s="19">
        <f t="shared" si="4"/>
        <v>88.340000000000032</v>
      </c>
      <c r="T52" s="20">
        <f t="shared" si="5"/>
        <v>0.2160853187221761</v>
      </c>
      <c r="U52" s="19">
        <f t="shared" si="6"/>
        <v>286280</v>
      </c>
      <c r="V52" s="20">
        <f t="shared" si="7"/>
        <v>0.21606037735849057</v>
      </c>
      <c r="W52" s="18">
        <v>44323</v>
      </c>
      <c r="X52" s="14">
        <v>3</v>
      </c>
      <c r="Y52" s="14">
        <v>2</v>
      </c>
      <c r="Z52" s="42">
        <v>285000</v>
      </c>
      <c r="AA52" s="51">
        <f t="shared" si="8"/>
        <v>0.22</v>
      </c>
    </row>
    <row r="53" spans="1:27" ht="19" x14ac:dyDescent="0.25">
      <c r="A53" s="14">
        <v>2952</v>
      </c>
      <c r="B53" s="14">
        <v>5501363</v>
      </c>
      <c r="C53" s="14" t="s">
        <v>19</v>
      </c>
      <c r="D53" s="14" t="s">
        <v>84</v>
      </c>
      <c r="E53" s="14" t="s">
        <v>3097</v>
      </c>
      <c r="F53" s="14">
        <v>78727</v>
      </c>
      <c r="G53" s="14">
        <v>3</v>
      </c>
      <c r="H53" s="14">
        <v>2</v>
      </c>
      <c r="I53" s="14">
        <v>1</v>
      </c>
      <c r="J53" s="14">
        <v>4</v>
      </c>
      <c r="K53" s="14">
        <v>1</v>
      </c>
      <c r="L53" s="14">
        <v>1977</v>
      </c>
      <c r="M53" s="14">
        <v>1.42</v>
      </c>
      <c r="N53" s="15">
        <v>1947</v>
      </c>
      <c r="O53" s="16">
        <v>364.66</v>
      </c>
      <c r="P53" s="17">
        <v>710000</v>
      </c>
      <c r="Q53" s="16">
        <v>511.33</v>
      </c>
      <c r="R53" s="17">
        <v>995569</v>
      </c>
      <c r="S53" s="19">
        <f t="shared" si="4"/>
        <v>146.66999999999996</v>
      </c>
      <c r="T53" s="20">
        <f t="shared" si="5"/>
        <v>0.40221027806724058</v>
      </c>
      <c r="U53" s="19">
        <f t="shared" si="6"/>
        <v>285569</v>
      </c>
      <c r="V53" s="20">
        <f t="shared" si="7"/>
        <v>0.40220985915492957</v>
      </c>
      <c r="W53" s="18">
        <v>44288</v>
      </c>
      <c r="X53" s="14">
        <v>4</v>
      </c>
      <c r="Y53" s="14">
        <v>4</v>
      </c>
      <c r="Z53" s="42">
        <v>285000</v>
      </c>
      <c r="AA53" s="51">
        <f t="shared" si="8"/>
        <v>0.4</v>
      </c>
    </row>
    <row r="54" spans="1:27" ht="19" x14ac:dyDescent="0.25">
      <c r="A54" s="14">
        <v>4184</v>
      </c>
      <c r="B54" s="14">
        <v>7993848</v>
      </c>
      <c r="C54" s="14" t="s">
        <v>19</v>
      </c>
      <c r="D54" s="14" t="s">
        <v>229</v>
      </c>
      <c r="E54" s="14" t="s">
        <v>1575</v>
      </c>
      <c r="F54" s="14">
        <v>78732</v>
      </c>
      <c r="G54" s="14">
        <v>4</v>
      </c>
      <c r="H54" s="14">
        <v>4</v>
      </c>
      <c r="I54" s="14">
        <v>0</v>
      </c>
      <c r="J54" s="14">
        <v>3</v>
      </c>
      <c r="K54" s="14">
        <v>2</v>
      </c>
      <c r="L54" s="14">
        <v>2005</v>
      </c>
      <c r="M54" s="14">
        <v>0.38</v>
      </c>
      <c r="N54" s="15">
        <v>3993</v>
      </c>
      <c r="O54" s="16">
        <v>237.92</v>
      </c>
      <c r="P54" s="17">
        <v>950000</v>
      </c>
      <c r="Q54" s="16">
        <v>309.29000000000002</v>
      </c>
      <c r="R54" s="17">
        <v>1235000</v>
      </c>
      <c r="S54" s="19">
        <f t="shared" si="4"/>
        <v>71.370000000000033</v>
      </c>
      <c r="T54" s="20">
        <f t="shared" si="5"/>
        <v>0.29997478143913936</v>
      </c>
      <c r="U54" s="19">
        <f t="shared" si="6"/>
        <v>285000</v>
      </c>
      <c r="V54" s="20">
        <f t="shared" si="7"/>
        <v>0.3</v>
      </c>
      <c r="W54" s="18">
        <v>44326</v>
      </c>
      <c r="X54" s="14">
        <v>3</v>
      </c>
      <c r="Y54" s="14">
        <v>3</v>
      </c>
      <c r="Z54" s="42">
        <v>285000</v>
      </c>
      <c r="AA54" s="51">
        <f t="shared" si="8"/>
        <v>0.3</v>
      </c>
    </row>
    <row r="55" spans="1:27" ht="19" x14ac:dyDescent="0.25">
      <c r="A55" s="14">
        <v>3620</v>
      </c>
      <c r="B55" s="14">
        <v>6769982</v>
      </c>
      <c r="C55" s="14" t="s">
        <v>19</v>
      </c>
      <c r="D55" s="14">
        <v>5</v>
      </c>
      <c r="E55" s="14" t="s">
        <v>3751</v>
      </c>
      <c r="F55" s="14">
        <v>78702</v>
      </c>
      <c r="G55" s="14">
        <v>3</v>
      </c>
      <c r="H55" s="14">
        <v>2</v>
      </c>
      <c r="I55" s="14">
        <v>1</v>
      </c>
      <c r="J55" s="14">
        <v>2</v>
      </c>
      <c r="K55" s="14">
        <v>2</v>
      </c>
      <c r="L55" s="14">
        <v>2014</v>
      </c>
      <c r="M55" s="14">
        <v>0.128</v>
      </c>
      <c r="N55" s="15">
        <v>2266</v>
      </c>
      <c r="O55" s="16">
        <v>564.42999999999995</v>
      </c>
      <c r="P55" s="17">
        <v>1279000</v>
      </c>
      <c r="Q55" s="16">
        <v>689.32</v>
      </c>
      <c r="R55" s="17">
        <v>1562000</v>
      </c>
      <c r="S55" s="19">
        <f t="shared" si="4"/>
        <v>124.8900000000001</v>
      </c>
      <c r="T55" s="20">
        <f t="shared" si="5"/>
        <v>0.22126747338022448</v>
      </c>
      <c r="U55" s="19">
        <f t="shared" si="6"/>
        <v>283000</v>
      </c>
      <c r="V55" s="20">
        <f t="shared" si="7"/>
        <v>0.22126661454261143</v>
      </c>
      <c r="W55" s="18">
        <v>44309</v>
      </c>
      <c r="X55" s="14">
        <v>6</v>
      </c>
      <c r="Y55" s="14">
        <v>5</v>
      </c>
      <c r="Z55" s="42">
        <v>285000</v>
      </c>
      <c r="AA55" s="51">
        <f t="shared" si="8"/>
        <v>0.22</v>
      </c>
    </row>
    <row r="56" spans="1:27" ht="19" x14ac:dyDescent="0.25">
      <c r="A56" s="14">
        <v>3474</v>
      </c>
      <c r="B56" s="14">
        <v>1509881</v>
      </c>
      <c r="C56" s="14" t="s">
        <v>19</v>
      </c>
      <c r="D56" s="14" t="s">
        <v>1643</v>
      </c>
      <c r="E56" s="14" t="s">
        <v>2357</v>
      </c>
      <c r="F56" s="14">
        <v>78733</v>
      </c>
      <c r="G56" s="14">
        <v>5</v>
      </c>
      <c r="H56" s="14">
        <v>5</v>
      </c>
      <c r="I56" s="14">
        <v>1</v>
      </c>
      <c r="J56" s="14">
        <v>3</v>
      </c>
      <c r="K56" s="14">
        <v>2</v>
      </c>
      <c r="L56" s="14">
        <v>2006</v>
      </c>
      <c r="M56" s="14">
        <v>1</v>
      </c>
      <c r="N56" s="15">
        <v>5241</v>
      </c>
      <c r="O56" s="16">
        <v>284.3</v>
      </c>
      <c r="P56" s="17">
        <v>1490000</v>
      </c>
      <c r="Q56" s="16">
        <v>337.72</v>
      </c>
      <c r="R56" s="17">
        <v>1770000</v>
      </c>
      <c r="S56" s="19">
        <f t="shared" si="4"/>
        <v>53.420000000000016</v>
      </c>
      <c r="T56" s="20">
        <f t="shared" si="5"/>
        <v>0.1879001055223356</v>
      </c>
      <c r="U56" s="19">
        <f t="shared" si="6"/>
        <v>280000</v>
      </c>
      <c r="V56" s="20">
        <f t="shared" si="7"/>
        <v>0.18791946308724833</v>
      </c>
      <c r="W56" s="18">
        <v>44306</v>
      </c>
      <c r="X56" s="14">
        <v>5</v>
      </c>
      <c r="Y56" s="14">
        <v>4</v>
      </c>
      <c r="Z56" s="42">
        <v>280000</v>
      </c>
      <c r="AA56" s="51">
        <f t="shared" si="8"/>
        <v>0.19</v>
      </c>
    </row>
    <row r="57" spans="1:27" ht="19" x14ac:dyDescent="0.25">
      <c r="A57" s="14">
        <v>3485</v>
      </c>
      <c r="B57" s="14">
        <v>4110010</v>
      </c>
      <c r="C57" s="14" t="s">
        <v>19</v>
      </c>
      <c r="D57" s="14">
        <v>5</v>
      </c>
      <c r="E57" s="14" t="s">
        <v>3708</v>
      </c>
      <c r="F57" s="14">
        <v>78702</v>
      </c>
      <c r="G57" s="14">
        <v>3</v>
      </c>
      <c r="H57" s="14">
        <v>2</v>
      </c>
      <c r="I57" s="14">
        <v>0</v>
      </c>
      <c r="J57" s="14">
        <v>0</v>
      </c>
      <c r="K57" s="14">
        <v>1</v>
      </c>
      <c r="L57" s="14">
        <v>1927</v>
      </c>
      <c r="M57" s="14">
        <v>0.14199999999999999</v>
      </c>
      <c r="N57" s="15">
        <v>1309</v>
      </c>
      <c r="O57" s="16">
        <v>534.76</v>
      </c>
      <c r="P57" s="17">
        <v>700000</v>
      </c>
      <c r="Q57" s="16">
        <v>748.66</v>
      </c>
      <c r="R57" s="17">
        <v>980000</v>
      </c>
      <c r="S57" s="19">
        <f t="shared" si="4"/>
        <v>213.89999999999998</v>
      </c>
      <c r="T57" s="20">
        <f t="shared" si="5"/>
        <v>0.39999252000897595</v>
      </c>
      <c r="U57" s="19">
        <f t="shared" si="6"/>
        <v>280000</v>
      </c>
      <c r="V57" s="20">
        <f t="shared" si="7"/>
        <v>0.4</v>
      </c>
      <c r="W57" s="18">
        <v>44306</v>
      </c>
      <c r="X57" s="14">
        <v>1</v>
      </c>
      <c r="Y57" s="14">
        <v>1</v>
      </c>
      <c r="Z57" s="42">
        <v>280000</v>
      </c>
      <c r="AA57" s="51">
        <f t="shared" si="8"/>
        <v>0.4</v>
      </c>
    </row>
    <row r="58" spans="1:27" ht="19" x14ac:dyDescent="0.25">
      <c r="A58" s="14">
        <v>3183</v>
      </c>
      <c r="B58" s="14">
        <v>2934754</v>
      </c>
      <c r="C58" s="14" t="s">
        <v>19</v>
      </c>
      <c r="D58" s="14" t="s">
        <v>68</v>
      </c>
      <c r="E58" s="14" t="s">
        <v>1294</v>
      </c>
      <c r="F58" s="14">
        <v>78738</v>
      </c>
      <c r="G58" s="14">
        <v>5</v>
      </c>
      <c r="H58" s="14">
        <v>3</v>
      </c>
      <c r="I58" s="14">
        <v>1</v>
      </c>
      <c r="J58" s="14">
        <v>3</v>
      </c>
      <c r="K58" s="14">
        <v>2</v>
      </c>
      <c r="L58" s="14">
        <v>2005</v>
      </c>
      <c r="M58" s="14">
        <v>0.39500000000000002</v>
      </c>
      <c r="N58" s="15">
        <v>4029</v>
      </c>
      <c r="O58" s="16">
        <v>223.36</v>
      </c>
      <c r="P58" s="17">
        <v>899900</v>
      </c>
      <c r="Q58" s="16">
        <v>291.64</v>
      </c>
      <c r="R58" s="17">
        <v>1175000</v>
      </c>
      <c r="S58" s="19">
        <f t="shared" si="4"/>
        <v>68.279999999999973</v>
      </c>
      <c r="T58" s="20">
        <f t="shared" si="5"/>
        <v>0.30569484240687667</v>
      </c>
      <c r="U58" s="19">
        <f t="shared" si="6"/>
        <v>275100</v>
      </c>
      <c r="V58" s="20">
        <f t="shared" si="7"/>
        <v>0.30570063340371151</v>
      </c>
      <c r="W58" s="18">
        <v>44298</v>
      </c>
      <c r="X58" s="14">
        <v>2</v>
      </c>
      <c r="Y58" s="14">
        <v>2</v>
      </c>
      <c r="Z58" s="42">
        <v>275000</v>
      </c>
      <c r="AA58" s="51">
        <f t="shared" si="8"/>
        <v>0.31</v>
      </c>
    </row>
    <row r="59" spans="1:27" ht="19" x14ac:dyDescent="0.25">
      <c r="A59" s="14">
        <v>2877</v>
      </c>
      <c r="B59" s="14">
        <v>3932272</v>
      </c>
      <c r="C59" s="14" t="s">
        <v>19</v>
      </c>
      <c r="D59" s="14" t="s">
        <v>229</v>
      </c>
      <c r="E59" s="14" t="s">
        <v>2840</v>
      </c>
      <c r="F59" s="14">
        <v>78732</v>
      </c>
      <c r="G59" s="14">
        <v>5</v>
      </c>
      <c r="H59" s="14">
        <v>4</v>
      </c>
      <c r="I59" s="14">
        <v>0</v>
      </c>
      <c r="J59" s="14">
        <v>3</v>
      </c>
      <c r="K59" s="14">
        <v>2</v>
      </c>
      <c r="L59" s="14">
        <v>2005</v>
      </c>
      <c r="M59" s="14">
        <v>0.28000000000000003</v>
      </c>
      <c r="N59" s="15">
        <v>4266</v>
      </c>
      <c r="O59" s="16">
        <v>328.18</v>
      </c>
      <c r="P59" s="17">
        <v>1400000</v>
      </c>
      <c r="Q59" s="16">
        <v>392.64</v>
      </c>
      <c r="R59" s="17">
        <v>1675000</v>
      </c>
      <c r="S59" s="19">
        <f t="shared" si="4"/>
        <v>64.45999999999998</v>
      </c>
      <c r="T59" s="20">
        <f t="shared" si="5"/>
        <v>0.1964166006459869</v>
      </c>
      <c r="U59" s="19">
        <f t="shared" si="6"/>
        <v>275000</v>
      </c>
      <c r="V59" s="20">
        <f t="shared" si="7"/>
        <v>0.19642857142857142</v>
      </c>
      <c r="W59" s="18">
        <v>44286</v>
      </c>
      <c r="X59" s="14">
        <v>9</v>
      </c>
      <c r="Y59" s="14">
        <v>9</v>
      </c>
      <c r="Z59" s="42">
        <v>275000</v>
      </c>
      <c r="AA59" s="51">
        <f t="shared" si="8"/>
        <v>0.2</v>
      </c>
    </row>
    <row r="60" spans="1:27" ht="19" x14ac:dyDescent="0.25">
      <c r="A60" s="14">
        <v>3024</v>
      </c>
      <c r="B60" s="14">
        <v>1742019</v>
      </c>
      <c r="C60" s="14" t="s">
        <v>19</v>
      </c>
      <c r="D60" s="14" t="s">
        <v>611</v>
      </c>
      <c r="E60" s="14" t="s">
        <v>3724</v>
      </c>
      <c r="F60" s="14">
        <v>78731</v>
      </c>
      <c r="G60" s="14">
        <v>4</v>
      </c>
      <c r="H60" s="14">
        <v>3</v>
      </c>
      <c r="I60" s="14">
        <v>0</v>
      </c>
      <c r="J60" s="14">
        <v>2</v>
      </c>
      <c r="K60" s="14">
        <v>1</v>
      </c>
      <c r="L60" s="14">
        <v>1965</v>
      </c>
      <c r="M60" s="14">
        <v>0.25800000000000001</v>
      </c>
      <c r="N60" s="15">
        <v>2391</v>
      </c>
      <c r="O60" s="16">
        <v>543.71</v>
      </c>
      <c r="P60" s="17">
        <v>1300000</v>
      </c>
      <c r="Q60" s="16">
        <v>658.72</v>
      </c>
      <c r="R60" s="17">
        <v>1575000</v>
      </c>
      <c r="S60" s="19">
        <f t="shared" si="4"/>
        <v>115.00999999999999</v>
      </c>
      <c r="T60" s="20">
        <f t="shared" si="5"/>
        <v>0.21152820437365505</v>
      </c>
      <c r="U60" s="19">
        <f t="shared" si="6"/>
        <v>275000</v>
      </c>
      <c r="V60" s="20">
        <f t="shared" si="7"/>
        <v>0.21153846153846154</v>
      </c>
      <c r="W60" s="18">
        <v>44292</v>
      </c>
      <c r="X60" s="14">
        <v>5</v>
      </c>
      <c r="Y60" s="14">
        <v>5</v>
      </c>
      <c r="Z60" s="42">
        <v>275000</v>
      </c>
      <c r="AA60" s="51">
        <f t="shared" si="8"/>
        <v>0.21</v>
      </c>
    </row>
    <row r="61" spans="1:27" ht="19" x14ac:dyDescent="0.25">
      <c r="A61" s="14">
        <v>3968</v>
      </c>
      <c r="B61" s="14">
        <v>7600859</v>
      </c>
      <c r="C61" s="14" t="s">
        <v>19</v>
      </c>
      <c r="D61" s="14" t="s">
        <v>2483</v>
      </c>
      <c r="E61" s="14" t="s">
        <v>3509</v>
      </c>
      <c r="F61" s="14">
        <v>78746</v>
      </c>
      <c r="G61" s="14">
        <v>4</v>
      </c>
      <c r="H61" s="14">
        <v>3</v>
      </c>
      <c r="I61" s="14">
        <v>1</v>
      </c>
      <c r="J61" s="14">
        <v>2</v>
      </c>
      <c r="K61" s="14">
        <v>2</v>
      </c>
      <c r="L61" s="14">
        <v>1987</v>
      </c>
      <c r="M61" s="14">
        <v>0.35199999999999998</v>
      </c>
      <c r="N61" s="15">
        <v>2878</v>
      </c>
      <c r="O61" s="16">
        <v>460.39</v>
      </c>
      <c r="P61" s="17">
        <v>1325000</v>
      </c>
      <c r="Q61" s="16">
        <v>555.94000000000005</v>
      </c>
      <c r="R61" s="17">
        <v>1600000</v>
      </c>
      <c r="S61" s="19">
        <f t="shared" si="4"/>
        <v>95.550000000000068</v>
      </c>
      <c r="T61" s="20">
        <f t="shared" si="5"/>
        <v>0.20754143226395028</v>
      </c>
      <c r="U61" s="19">
        <f t="shared" si="6"/>
        <v>275000</v>
      </c>
      <c r="V61" s="20">
        <f t="shared" si="7"/>
        <v>0.20754716981132076</v>
      </c>
      <c r="W61" s="18">
        <v>44319</v>
      </c>
      <c r="X61" s="14">
        <v>3</v>
      </c>
      <c r="Y61" s="14">
        <v>2</v>
      </c>
      <c r="Z61" s="42">
        <v>275000</v>
      </c>
      <c r="AA61" s="51">
        <f t="shared" si="8"/>
        <v>0.21</v>
      </c>
    </row>
    <row r="62" spans="1:27" ht="19" x14ac:dyDescent="0.25">
      <c r="A62" s="14">
        <v>3726</v>
      </c>
      <c r="B62" s="14">
        <v>4685615</v>
      </c>
      <c r="C62" s="14" t="s">
        <v>19</v>
      </c>
      <c r="D62" s="14" t="s">
        <v>193</v>
      </c>
      <c r="E62" s="14" t="s">
        <v>2145</v>
      </c>
      <c r="F62" s="14">
        <v>78739</v>
      </c>
      <c r="G62" s="14">
        <v>5</v>
      </c>
      <c r="H62" s="14">
        <v>3</v>
      </c>
      <c r="I62" s="14">
        <v>1</v>
      </c>
      <c r="J62" s="14">
        <v>3</v>
      </c>
      <c r="K62" s="14">
        <v>2</v>
      </c>
      <c r="L62" s="14">
        <v>1999</v>
      </c>
      <c r="M62" s="14">
        <v>0.377</v>
      </c>
      <c r="N62" s="15">
        <v>3603</v>
      </c>
      <c r="O62" s="16">
        <v>270.61</v>
      </c>
      <c r="P62" s="17">
        <v>975000</v>
      </c>
      <c r="Q62" s="16">
        <v>345.55</v>
      </c>
      <c r="R62" s="17">
        <v>1245000</v>
      </c>
      <c r="S62" s="19">
        <f t="shared" si="4"/>
        <v>74.94</v>
      </c>
      <c r="T62" s="20">
        <f t="shared" si="5"/>
        <v>0.27692989911681015</v>
      </c>
      <c r="U62" s="19">
        <f t="shared" si="6"/>
        <v>270000</v>
      </c>
      <c r="V62" s="20">
        <f t="shared" si="7"/>
        <v>0.27692307692307694</v>
      </c>
      <c r="W62" s="18">
        <v>44314</v>
      </c>
      <c r="X62" s="14">
        <v>5</v>
      </c>
      <c r="Y62" s="14">
        <v>3</v>
      </c>
      <c r="Z62" s="42">
        <v>270000</v>
      </c>
      <c r="AA62" s="51">
        <f t="shared" si="8"/>
        <v>0.28000000000000003</v>
      </c>
    </row>
    <row r="63" spans="1:27" ht="19" x14ac:dyDescent="0.25">
      <c r="A63" s="14">
        <v>3802</v>
      </c>
      <c r="B63" s="14">
        <v>1232442</v>
      </c>
      <c r="C63" s="14" t="s">
        <v>19</v>
      </c>
      <c r="D63" s="14" t="s">
        <v>1643</v>
      </c>
      <c r="E63" s="14" t="s">
        <v>3486</v>
      </c>
      <c r="F63" s="14">
        <v>78746</v>
      </c>
      <c r="G63" s="14">
        <v>3</v>
      </c>
      <c r="H63" s="14">
        <v>2</v>
      </c>
      <c r="I63" s="14">
        <v>1</v>
      </c>
      <c r="J63" s="14">
        <v>2</v>
      </c>
      <c r="K63" s="14">
        <v>2</v>
      </c>
      <c r="L63" s="14">
        <v>1984</v>
      </c>
      <c r="M63" s="14">
        <v>0.22</v>
      </c>
      <c r="N63" s="15">
        <v>2549</v>
      </c>
      <c r="O63" s="16">
        <v>451.16</v>
      </c>
      <c r="P63" s="17">
        <v>1150000</v>
      </c>
      <c r="Q63" s="16">
        <v>557.08000000000004</v>
      </c>
      <c r="R63" s="17">
        <v>1420000</v>
      </c>
      <c r="S63" s="19">
        <f t="shared" si="4"/>
        <v>105.92000000000002</v>
      </c>
      <c r="T63" s="20">
        <f t="shared" si="5"/>
        <v>0.23477258622218283</v>
      </c>
      <c r="U63" s="19">
        <f t="shared" si="6"/>
        <v>270000</v>
      </c>
      <c r="V63" s="20">
        <f t="shared" si="7"/>
        <v>0.23478260869565218</v>
      </c>
      <c r="W63" s="18">
        <v>44315</v>
      </c>
      <c r="X63" s="14">
        <v>5</v>
      </c>
      <c r="Y63" s="14">
        <v>4</v>
      </c>
      <c r="Z63" s="42">
        <v>270000</v>
      </c>
      <c r="AA63" s="51">
        <f t="shared" si="8"/>
        <v>0.23</v>
      </c>
    </row>
    <row r="64" spans="1:27" ht="19" x14ac:dyDescent="0.25">
      <c r="A64" s="14">
        <v>4095</v>
      </c>
      <c r="B64" s="14">
        <v>8403194</v>
      </c>
      <c r="C64" s="14" t="s">
        <v>19</v>
      </c>
      <c r="D64" s="14">
        <v>4</v>
      </c>
      <c r="E64" s="14" t="s">
        <v>3100</v>
      </c>
      <c r="F64" s="14">
        <v>78756</v>
      </c>
      <c r="G64" s="14">
        <v>4</v>
      </c>
      <c r="H64" s="14">
        <v>2</v>
      </c>
      <c r="I64" s="14">
        <v>1</v>
      </c>
      <c r="J64" s="14">
        <v>2</v>
      </c>
      <c r="K64" s="14">
        <v>2</v>
      </c>
      <c r="L64" s="14">
        <v>2015</v>
      </c>
      <c r="M64" s="14">
        <v>0.17499999999999999</v>
      </c>
      <c r="N64" s="15">
        <v>2711</v>
      </c>
      <c r="O64" s="16">
        <v>364.81</v>
      </c>
      <c r="P64" s="17">
        <v>989000</v>
      </c>
      <c r="Q64" s="16">
        <v>461.08</v>
      </c>
      <c r="R64" s="17">
        <v>1250000</v>
      </c>
      <c r="S64" s="19">
        <f t="shared" si="4"/>
        <v>96.269999999999982</v>
      </c>
      <c r="T64" s="20">
        <f t="shared" si="5"/>
        <v>0.26389079246731167</v>
      </c>
      <c r="U64" s="19">
        <f t="shared" si="6"/>
        <v>261000</v>
      </c>
      <c r="V64" s="20">
        <f t="shared" si="7"/>
        <v>0.26390293225480282</v>
      </c>
      <c r="W64" s="18">
        <v>44322</v>
      </c>
      <c r="X64" s="14">
        <v>3</v>
      </c>
      <c r="Y64" s="14">
        <v>3</v>
      </c>
      <c r="Z64" s="42">
        <v>260000</v>
      </c>
      <c r="AA64" s="51">
        <f t="shared" si="8"/>
        <v>0.26</v>
      </c>
    </row>
    <row r="65" spans="1:27" ht="19" x14ac:dyDescent="0.25">
      <c r="A65" s="14">
        <v>1685</v>
      </c>
      <c r="B65" s="14">
        <v>1585821</v>
      </c>
      <c r="C65" s="14" t="s">
        <v>19</v>
      </c>
      <c r="D65" s="14" t="s">
        <v>68</v>
      </c>
      <c r="E65" s="14" t="s">
        <v>2550</v>
      </c>
      <c r="F65" s="14">
        <v>78738</v>
      </c>
      <c r="G65" s="14">
        <v>5</v>
      </c>
      <c r="H65" s="14">
        <v>4</v>
      </c>
      <c r="I65" s="14">
        <v>1</v>
      </c>
      <c r="J65" s="14">
        <v>3</v>
      </c>
      <c r="K65" s="14">
        <v>2</v>
      </c>
      <c r="L65" s="14">
        <v>2015</v>
      </c>
      <c r="M65" s="14">
        <v>0.27500000000000002</v>
      </c>
      <c r="N65" s="15">
        <v>4321</v>
      </c>
      <c r="O65" s="16">
        <v>298.54000000000002</v>
      </c>
      <c r="P65" s="17">
        <v>1290000</v>
      </c>
      <c r="Q65" s="16">
        <v>358.71</v>
      </c>
      <c r="R65" s="17">
        <v>1550000</v>
      </c>
      <c r="S65" s="19">
        <f t="shared" si="4"/>
        <v>60.169999999999959</v>
      </c>
      <c r="T65" s="20">
        <f t="shared" si="5"/>
        <v>0.20154753131908607</v>
      </c>
      <c r="U65" s="19">
        <f t="shared" si="6"/>
        <v>260000</v>
      </c>
      <c r="V65" s="20">
        <f t="shared" si="7"/>
        <v>0.20155038759689922</v>
      </c>
      <c r="W65" s="18">
        <v>44244</v>
      </c>
      <c r="X65" s="14">
        <v>2</v>
      </c>
      <c r="Y65" s="14">
        <v>2</v>
      </c>
      <c r="Z65" s="42">
        <v>260000</v>
      </c>
      <c r="AA65" s="51">
        <f t="shared" si="8"/>
        <v>0.2</v>
      </c>
    </row>
    <row r="66" spans="1:27" ht="19" x14ac:dyDescent="0.25">
      <c r="A66" s="14">
        <v>3279</v>
      </c>
      <c r="B66" s="14">
        <v>6623292</v>
      </c>
      <c r="C66" s="14" t="s">
        <v>19</v>
      </c>
      <c r="D66" s="14" t="s">
        <v>2483</v>
      </c>
      <c r="E66" s="14" t="s">
        <v>3734</v>
      </c>
      <c r="F66" s="14">
        <v>78746</v>
      </c>
      <c r="G66" s="14">
        <v>4</v>
      </c>
      <c r="H66" s="14">
        <v>3</v>
      </c>
      <c r="I66" s="14">
        <v>0</v>
      </c>
      <c r="J66" s="14">
        <v>2</v>
      </c>
      <c r="K66" s="14">
        <v>2</v>
      </c>
      <c r="L66" s="14">
        <v>1982</v>
      </c>
      <c r="M66" s="14">
        <v>0.36299999999999999</v>
      </c>
      <c r="N66" s="15">
        <v>2899</v>
      </c>
      <c r="O66" s="16">
        <v>550.19000000000005</v>
      </c>
      <c r="P66" s="17">
        <v>1595000</v>
      </c>
      <c r="Q66" s="16">
        <v>639.88</v>
      </c>
      <c r="R66" s="17">
        <v>1855000</v>
      </c>
      <c r="S66" s="19">
        <f t="shared" si="4"/>
        <v>89.689999999999941</v>
      </c>
      <c r="T66" s="20">
        <f t="shared" si="5"/>
        <v>0.16301641251204116</v>
      </c>
      <c r="U66" s="19">
        <f t="shared" si="6"/>
        <v>260000</v>
      </c>
      <c r="V66" s="20">
        <f t="shared" si="7"/>
        <v>0.16300940438871472</v>
      </c>
      <c r="W66" s="18">
        <v>44300</v>
      </c>
      <c r="X66" s="14">
        <v>3</v>
      </c>
      <c r="Y66" s="14">
        <v>3</v>
      </c>
      <c r="Z66" s="42">
        <v>260000</v>
      </c>
      <c r="AA66" s="51">
        <f t="shared" si="8"/>
        <v>0.16</v>
      </c>
    </row>
    <row r="67" spans="1:27" ht="19" x14ac:dyDescent="0.25">
      <c r="A67" s="14">
        <v>3531</v>
      </c>
      <c r="B67" s="14">
        <v>1403548</v>
      </c>
      <c r="C67" s="14" t="s">
        <v>19</v>
      </c>
      <c r="D67" s="14" t="s">
        <v>29</v>
      </c>
      <c r="E67" s="14" t="s">
        <v>2378</v>
      </c>
      <c r="F67" s="14">
        <v>78739</v>
      </c>
      <c r="G67" s="14">
        <v>5</v>
      </c>
      <c r="H67" s="14">
        <v>4</v>
      </c>
      <c r="I67" s="14">
        <v>0</v>
      </c>
      <c r="J67" s="14">
        <v>3</v>
      </c>
      <c r="K67" s="14">
        <v>2</v>
      </c>
      <c r="L67" s="14">
        <v>2014</v>
      </c>
      <c r="M67" s="14">
        <v>0.21</v>
      </c>
      <c r="N67" s="15">
        <v>4025</v>
      </c>
      <c r="O67" s="16">
        <v>285.70999999999998</v>
      </c>
      <c r="P67" s="17">
        <v>1150000</v>
      </c>
      <c r="Q67" s="16">
        <v>350.31</v>
      </c>
      <c r="R67" s="17">
        <v>1410000</v>
      </c>
      <c r="S67" s="19">
        <f t="shared" si="4"/>
        <v>64.600000000000023</v>
      </c>
      <c r="T67" s="20">
        <f t="shared" si="5"/>
        <v>0.22610339155087336</v>
      </c>
      <c r="U67" s="19">
        <f t="shared" si="6"/>
        <v>260000</v>
      </c>
      <c r="V67" s="20">
        <f t="shared" si="7"/>
        <v>0.22608695652173913</v>
      </c>
      <c r="W67" s="18">
        <v>44308</v>
      </c>
      <c r="X67" s="14">
        <v>3</v>
      </c>
      <c r="Y67" s="14">
        <v>3</v>
      </c>
      <c r="Z67" s="42">
        <v>260000</v>
      </c>
      <c r="AA67" s="51">
        <f t="shared" si="8"/>
        <v>0.23</v>
      </c>
    </row>
    <row r="68" spans="1:27" ht="19" x14ac:dyDescent="0.25">
      <c r="A68" s="14">
        <v>3444</v>
      </c>
      <c r="B68" s="14">
        <v>4371408</v>
      </c>
      <c r="C68" s="14" t="s">
        <v>19</v>
      </c>
      <c r="D68" s="14" t="s">
        <v>611</v>
      </c>
      <c r="E68" s="14" t="s">
        <v>3431</v>
      </c>
      <c r="F68" s="14">
        <v>78759</v>
      </c>
      <c r="G68" s="14">
        <v>5</v>
      </c>
      <c r="H68" s="14">
        <v>2</v>
      </c>
      <c r="I68" s="14">
        <v>1</v>
      </c>
      <c r="J68" s="14">
        <v>2</v>
      </c>
      <c r="K68" s="14">
        <v>2</v>
      </c>
      <c r="L68" s="14">
        <v>1965</v>
      </c>
      <c r="M68" s="14">
        <v>0.28599999999999998</v>
      </c>
      <c r="N68" s="15">
        <v>2749</v>
      </c>
      <c r="O68" s="16">
        <v>436.52</v>
      </c>
      <c r="P68" s="17">
        <v>1200000</v>
      </c>
      <c r="Q68" s="16">
        <v>529.28</v>
      </c>
      <c r="R68" s="17">
        <v>1455000</v>
      </c>
      <c r="S68" s="19">
        <f t="shared" si="4"/>
        <v>92.759999999999991</v>
      </c>
      <c r="T68" s="20">
        <f t="shared" si="5"/>
        <v>0.21249885457710985</v>
      </c>
      <c r="U68" s="19">
        <f t="shared" si="6"/>
        <v>255000</v>
      </c>
      <c r="V68" s="20">
        <f t="shared" si="7"/>
        <v>0.21249999999999999</v>
      </c>
      <c r="W68" s="18">
        <v>44305</v>
      </c>
      <c r="X68" s="14">
        <v>5</v>
      </c>
      <c r="Y68" s="14">
        <v>4</v>
      </c>
      <c r="Z68" s="42">
        <v>255000</v>
      </c>
      <c r="AA68" s="51">
        <f t="shared" si="8"/>
        <v>0.21</v>
      </c>
    </row>
    <row r="69" spans="1:27" ht="19" x14ac:dyDescent="0.25">
      <c r="A69" s="14">
        <v>4248</v>
      </c>
      <c r="B69" s="14">
        <v>3877373</v>
      </c>
      <c r="C69" s="14" t="s">
        <v>19</v>
      </c>
      <c r="D69" s="14">
        <v>6</v>
      </c>
      <c r="E69" s="14" t="s">
        <v>3444</v>
      </c>
      <c r="F69" s="14">
        <v>78704</v>
      </c>
      <c r="G69" s="14">
        <v>5</v>
      </c>
      <c r="H69" s="14">
        <v>3</v>
      </c>
      <c r="I69" s="14">
        <v>0</v>
      </c>
      <c r="J69" s="14">
        <v>2</v>
      </c>
      <c r="K69" s="14">
        <v>2</v>
      </c>
      <c r="L69" s="14">
        <v>1939</v>
      </c>
      <c r="M69" s="14">
        <v>0.13400000000000001</v>
      </c>
      <c r="N69" s="15">
        <v>2263</v>
      </c>
      <c r="O69" s="16">
        <v>439.68</v>
      </c>
      <c r="P69" s="17">
        <v>995000</v>
      </c>
      <c r="Q69" s="16">
        <v>552.36</v>
      </c>
      <c r="R69" s="17">
        <v>1250000</v>
      </c>
      <c r="S69" s="19">
        <f t="shared" si="4"/>
        <v>112.68</v>
      </c>
      <c r="T69" s="20">
        <f t="shared" si="5"/>
        <v>0.25627729257641924</v>
      </c>
      <c r="U69" s="19">
        <f t="shared" si="6"/>
        <v>255000</v>
      </c>
      <c r="V69" s="20">
        <f t="shared" si="7"/>
        <v>0.25628140703517588</v>
      </c>
      <c r="W69" s="18">
        <v>44327</v>
      </c>
      <c r="X69" s="14">
        <v>6</v>
      </c>
      <c r="Y69" s="14">
        <v>6</v>
      </c>
      <c r="Z69" s="42">
        <v>255000</v>
      </c>
      <c r="AA69" s="51">
        <f t="shared" si="8"/>
        <v>0.26</v>
      </c>
    </row>
    <row r="70" spans="1:27" ht="19" x14ac:dyDescent="0.25">
      <c r="A70" s="14">
        <v>4252</v>
      </c>
      <c r="B70" s="14">
        <v>7403555</v>
      </c>
      <c r="C70" s="14" t="s">
        <v>19</v>
      </c>
      <c r="D70" s="14" t="s">
        <v>40</v>
      </c>
      <c r="E70" s="14" t="s">
        <v>434</v>
      </c>
      <c r="F70" s="14">
        <v>78737</v>
      </c>
      <c r="G70" s="14">
        <v>4</v>
      </c>
      <c r="H70" s="14">
        <v>3</v>
      </c>
      <c r="I70" s="14">
        <v>1</v>
      </c>
      <c r="J70" s="14">
        <v>3</v>
      </c>
      <c r="K70" s="14">
        <v>2</v>
      </c>
      <c r="L70" s="14">
        <v>2006</v>
      </c>
      <c r="M70" s="14">
        <v>0.40600000000000003</v>
      </c>
      <c r="N70" s="15">
        <v>4503</v>
      </c>
      <c r="O70" s="16">
        <v>176.55</v>
      </c>
      <c r="P70" s="17">
        <v>795000</v>
      </c>
      <c r="Q70" s="16">
        <v>233.18</v>
      </c>
      <c r="R70" s="17">
        <v>1050000</v>
      </c>
      <c r="S70" s="19">
        <f t="shared" si="4"/>
        <v>56.629999999999995</v>
      </c>
      <c r="T70" s="20">
        <f t="shared" si="5"/>
        <v>0.3207589917870291</v>
      </c>
      <c r="U70" s="19">
        <f t="shared" si="6"/>
        <v>255000</v>
      </c>
      <c r="V70" s="20">
        <f t="shared" si="7"/>
        <v>0.32075471698113206</v>
      </c>
      <c r="W70" s="18">
        <v>44328</v>
      </c>
      <c r="X70" s="14">
        <v>4</v>
      </c>
      <c r="Y70" s="14">
        <v>4</v>
      </c>
      <c r="Z70" s="42">
        <v>255000</v>
      </c>
      <c r="AA70" s="51">
        <f t="shared" si="8"/>
        <v>0.32</v>
      </c>
    </row>
    <row r="71" spans="1:27" ht="19" x14ac:dyDescent="0.25">
      <c r="A71" s="14">
        <v>2117</v>
      </c>
      <c r="B71" s="14">
        <v>9235487</v>
      </c>
      <c r="C71" s="14" t="s">
        <v>19</v>
      </c>
      <c r="D71" s="14" t="s">
        <v>611</v>
      </c>
      <c r="E71" s="14" t="s">
        <v>3166</v>
      </c>
      <c r="F71" s="14">
        <v>78731</v>
      </c>
      <c r="G71" s="14">
        <v>4</v>
      </c>
      <c r="H71" s="14">
        <v>3</v>
      </c>
      <c r="I71" s="14">
        <v>1</v>
      </c>
      <c r="J71" s="14">
        <v>2</v>
      </c>
      <c r="K71" s="14">
        <v>2</v>
      </c>
      <c r="L71" s="14">
        <v>1978</v>
      </c>
      <c r="M71" s="14">
        <v>0.36399999999999999</v>
      </c>
      <c r="N71" s="15">
        <v>2791</v>
      </c>
      <c r="O71" s="16">
        <v>376.21</v>
      </c>
      <c r="P71" s="17">
        <v>1050000</v>
      </c>
      <c r="Q71" s="16">
        <v>467.05</v>
      </c>
      <c r="R71" s="17">
        <v>1303548</v>
      </c>
      <c r="S71" s="19">
        <f t="shared" ref="S71:S134" si="9">Q71-O71</f>
        <v>90.840000000000032</v>
      </c>
      <c r="T71" s="20">
        <f t="shared" ref="T71:T134" si="10">S71/O71</f>
        <v>0.24146088620717163</v>
      </c>
      <c r="U71" s="19">
        <f t="shared" ref="U71:U134" si="11">R71-P71</f>
        <v>253548</v>
      </c>
      <c r="V71" s="20">
        <f t="shared" ref="V71:V134" si="12">U71/P71</f>
        <v>0.24147428571428572</v>
      </c>
      <c r="W71" s="18">
        <v>44259</v>
      </c>
      <c r="X71" s="14">
        <v>4</v>
      </c>
      <c r="Y71" s="14">
        <v>3</v>
      </c>
      <c r="Z71" s="42">
        <v>255000</v>
      </c>
      <c r="AA71" s="51">
        <f t="shared" ref="AA71:AA134" si="13">MROUND(V71,0.01)</f>
        <v>0.24</v>
      </c>
    </row>
    <row r="72" spans="1:27" ht="19" x14ac:dyDescent="0.25">
      <c r="A72" s="14">
        <v>3583</v>
      </c>
      <c r="B72" s="14">
        <v>6919672</v>
      </c>
      <c r="C72" s="14" t="s">
        <v>19</v>
      </c>
      <c r="D72" s="14" t="s">
        <v>712</v>
      </c>
      <c r="E72" s="14" t="s">
        <v>1809</v>
      </c>
      <c r="F72" s="14">
        <v>78759</v>
      </c>
      <c r="G72" s="14">
        <v>4</v>
      </c>
      <c r="H72" s="14">
        <v>3</v>
      </c>
      <c r="I72" s="14">
        <v>1</v>
      </c>
      <c r="J72" s="14">
        <v>2</v>
      </c>
      <c r="K72" s="14">
        <v>2</v>
      </c>
      <c r="L72" s="14">
        <v>1992</v>
      </c>
      <c r="M72" s="14">
        <v>0.38</v>
      </c>
      <c r="N72" s="15">
        <v>3389</v>
      </c>
      <c r="O72" s="16">
        <v>250.52</v>
      </c>
      <c r="P72" s="17">
        <v>849000</v>
      </c>
      <c r="Q72" s="16">
        <v>325.32</v>
      </c>
      <c r="R72" s="17">
        <v>1102500</v>
      </c>
      <c r="S72" s="19">
        <f t="shared" si="9"/>
        <v>74.799999999999983</v>
      </c>
      <c r="T72" s="20">
        <f t="shared" si="10"/>
        <v>0.29857895577199417</v>
      </c>
      <c r="U72" s="19">
        <f t="shared" si="11"/>
        <v>253500</v>
      </c>
      <c r="V72" s="20">
        <f t="shared" si="12"/>
        <v>0.29858657243816256</v>
      </c>
      <c r="W72" s="18">
        <v>44309</v>
      </c>
      <c r="X72" s="14">
        <v>6</v>
      </c>
      <c r="Y72" s="14">
        <v>6</v>
      </c>
      <c r="Z72" s="42">
        <v>255000</v>
      </c>
      <c r="AA72" s="51">
        <f t="shared" si="13"/>
        <v>0.3</v>
      </c>
    </row>
    <row r="73" spans="1:27" ht="19" x14ac:dyDescent="0.25">
      <c r="A73" s="14">
        <v>3993</v>
      </c>
      <c r="B73" s="14">
        <v>2601304</v>
      </c>
      <c r="C73" s="14" t="s">
        <v>19</v>
      </c>
      <c r="D73" s="14" t="s">
        <v>193</v>
      </c>
      <c r="E73" s="14" t="s">
        <v>2202</v>
      </c>
      <c r="F73" s="14">
        <v>78749</v>
      </c>
      <c r="G73" s="14">
        <v>4</v>
      </c>
      <c r="H73" s="14">
        <v>2</v>
      </c>
      <c r="I73" s="14">
        <v>0</v>
      </c>
      <c r="J73" s="14">
        <v>2</v>
      </c>
      <c r="K73" s="14">
        <v>1</v>
      </c>
      <c r="L73" s="14">
        <v>2002</v>
      </c>
      <c r="M73" s="14">
        <v>0.254</v>
      </c>
      <c r="N73" s="15">
        <v>2330</v>
      </c>
      <c r="O73" s="16">
        <v>274.25</v>
      </c>
      <c r="P73" s="17">
        <v>639000</v>
      </c>
      <c r="Q73" s="16">
        <v>382.83</v>
      </c>
      <c r="R73" s="17">
        <v>892000</v>
      </c>
      <c r="S73" s="19">
        <f t="shared" si="9"/>
        <v>108.57999999999998</v>
      </c>
      <c r="T73" s="20">
        <f t="shared" si="10"/>
        <v>0.39591613491340011</v>
      </c>
      <c r="U73" s="19">
        <f t="shared" si="11"/>
        <v>253000</v>
      </c>
      <c r="V73" s="20">
        <f t="shared" si="12"/>
        <v>0.39593114241001565</v>
      </c>
      <c r="W73" s="18">
        <v>44320</v>
      </c>
      <c r="X73" s="14">
        <v>2</v>
      </c>
      <c r="Y73" s="14">
        <v>2</v>
      </c>
      <c r="Z73" s="42">
        <v>255000</v>
      </c>
      <c r="AA73" s="51">
        <f t="shared" si="13"/>
        <v>0.4</v>
      </c>
    </row>
    <row r="74" spans="1:27" ht="19" x14ac:dyDescent="0.25">
      <c r="A74" s="14">
        <v>3521</v>
      </c>
      <c r="B74" s="14">
        <v>6432036</v>
      </c>
      <c r="C74" s="14" t="s">
        <v>19</v>
      </c>
      <c r="D74" s="14" t="s">
        <v>193</v>
      </c>
      <c r="E74" s="14" t="s">
        <v>1021</v>
      </c>
      <c r="F74" s="14">
        <v>78749</v>
      </c>
      <c r="G74" s="14">
        <v>5</v>
      </c>
      <c r="H74" s="14">
        <v>4</v>
      </c>
      <c r="I74" s="14">
        <v>0</v>
      </c>
      <c r="J74" s="14">
        <v>3</v>
      </c>
      <c r="K74" s="14">
        <v>2</v>
      </c>
      <c r="L74" s="14">
        <v>2007</v>
      </c>
      <c r="M74" s="14">
        <v>0.20200000000000001</v>
      </c>
      <c r="N74" s="15">
        <v>3559</v>
      </c>
      <c r="O74" s="16">
        <v>210.73</v>
      </c>
      <c r="P74" s="17">
        <v>749990</v>
      </c>
      <c r="Q74" s="16">
        <v>281.26</v>
      </c>
      <c r="R74" s="17">
        <v>1001000</v>
      </c>
      <c r="S74" s="19">
        <f t="shared" si="9"/>
        <v>70.53</v>
      </c>
      <c r="T74" s="20">
        <f t="shared" si="10"/>
        <v>0.33469368386086462</v>
      </c>
      <c r="U74" s="19">
        <f t="shared" si="11"/>
        <v>251010</v>
      </c>
      <c r="V74" s="20">
        <f t="shared" si="12"/>
        <v>0.33468446245949945</v>
      </c>
      <c r="W74" s="18">
        <v>44308</v>
      </c>
      <c r="X74" s="14">
        <v>4</v>
      </c>
      <c r="Y74" s="14">
        <v>4</v>
      </c>
      <c r="Z74" s="42">
        <v>250000</v>
      </c>
      <c r="AA74" s="51">
        <f t="shared" si="13"/>
        <v>0.33</v>
      </c>
    </row>
    <row r="75" spans="1:27" ht="19" x14ac:dyDescent="0.25">
      <c r="A75" s="14">
        <v>2843</v>
      </c>
      <c r="B75" s="14">
        <v>4731754</v>
      </c>
      <c r="C75" s="14" t="s">
        <v>19</v>
      </c>
      <c r="D75" s="14" t="s">
        <v>193</v>
      </c>
      <c r="E75" s="14" t="s">
        <v>1233</v>
      </c>
      <c r="F75" s="14">
        <v>78737</v>
      </c>
      <c r="G75" s="14">
        <v>5</v>
      </c>
      <c r="H75" s="14">
        <v>3</v>
      </c>
      <c r="I75" s="14">
        <v>1</v>
      </c>
      <c r="J75" s="14">
        <v>2</v>
      </c>
      <c r="K75" s="14">
        <v>2</v>
      </c>
      <c r="L75" s="14">
        <v>1985</v>
      </c>
      <c r="M75" s="14">
        <v>1.4359999999999999</v>
      </c>
      <c r="N75" s="15">
        <v>3164</v>
      </c>
      <c r="O75" s="16">
        <v>220.92</v>
      </c>
      <c r="P75" s="17">
        <v>699000</v>
      </c>
      <c r="Q75" s="16">
        <v>300.25</v>
      </c>
      <c r="R75" s="17">
        <v>950000</v>
      </c>
      <c r="S75" s="19">
        <f t="shared" si="9"/>
        <v>79.330000000000013</v>
      </c>
      <c r="T75" s="20">
        <f t="shared" si="10"/>
        <v>0.35908926308165862</v>
      </c>
      <c r="U75" s="19">
        <f t="shared" si="11"/>
        <v>251000</v>
      </c>
      <c r="V75" s="20">
        <f t="shared" si="12"/>
        <v>0.35908440629470673</v>
      </c>
      <c r="W75" s="18">
        <v>44286</v>
      </c>
      <c r="X75" s="14">
        <v>5</v>
      </c>
      <c r="Y75" s="14">
        <v>4</v>
      </c>
      <c r="Z75" s="42">
        <v>250000</v>
      </c>
      <c r="AA75" s="51">
        <f t="shared" si="13"/>
        <v>0.36</v>
      </c>
    </row>
    <row r="76" spans="1:27" ht="19" x14ac:dyDescent="0.25">
      <c r="A76" s="14">
        <v>4199</v>
      </c>
      <c r="B76" s="14">
        <v>4663470</v>
      </c>
      <c r="C76" s="14" t="s">
        <v>19</v>
      </c>
      <c r="D76" s="14" t="s">
        <v>712</v>
      </c>
      <c r="E76" s="14" t="s">
        <v>2453</v>
      </c>
      <c r="F76" s="14">
        <v>78759</v>
      </c>
      <c r="G76" s="14">
        <v>3</v>
      </c>
      <c r="H76" s="14">
        <v>3</v>
      </c>
      <c r="I76" s="14">
        <v>1</v>
      </c>
      <c r="J76" s="14">
        <v>2</v>
      </c>
      <c r="K76" s="14">
        <v>2</v>
      </c>
      <c r="L76" s="14">
        <v>2000</v>
      </c>
      <c r="M76" s="14">
        <v>0.29199999999999998</v>
      </c>
      <c r="N76" s="15">
        <v>3257</v>
      </c>
      <c r="O76" s="16">
        <v>291.37</v>
      </c>
      <c r="P76" s="17">
        <v>949000</v>
      </c>
      <c r="Q76" s="16">
        <v>368.44</v>
      </c>
      <c r="R76" s="17">
        <v>1200000</v>
      </c>
      <c r="S76" s="19">
        <f t="shared" si="9"/>
        <v>77.069999999999993</v>
      </c>
      <c r="T76" s="20">
        <f t="shared" si="10"/>
        <v>0.26450904348422966</v>
      </c>
      <c r="U76" s="19">
        <f t="shared" si="11"/>
        <v>251000</v>
      </c>
      <c r="V76" s="20">
        <f t="shared" si="12"/>
        <v>0.26448893572181242</v>
      </c>
      <c r="W76" s="18">
        <v>44326</v>
      </c>
      <c r="X76" s="14">
        <v>2</v>
      </c>
      <c r="Y76" s="14">
        <v>2</v>
      </c>
      <c r="Z76" s="42">
        <v>250000</v>
      </c>
      <c r="AA76" s="51">
        <f t="shared" si="13"/>
        <v>0.26</v>
      </c>
    </row>
    <row r="77" spans="1:27" ht="19" x14ac:dyDescent="0.25">
      <c r="A77" s="14">
        <v>3343</v>
      </c>
      <c r="B77" s="14">
        <v>9712688</v>
      </c>
      <c r="C77" s="14" t="s">
        <v>19</v>
      </c>
      <c r="D77" s="14" t="s">
        <v>229</v>
      </c>
      <c r="E77" s="14" t="s">
        <v>915</v>
      </c>
      <c r="F77" s="14">
        <v>78732</v>
      </c>
      <c r="G77" s="14">
        <v>4</v>
      </c>
      <c r="H77" s="14">
        <v>3</v>
      </c>
      <c r="I77" s="14">
        <v>2</v>
      </c>
      <c r="J77" s="14">
        <v>3</v>
      </c>
      <c r="K77" s="14">
        <v>2</v>
      </c>
      <c r="L77" s="14">
        <v>2003</v>
      </c>
      <c r="M77" s="14">
        <v>0.379</v>
      </c>
      <c r="N77" s="15">
        <v>4144</v>
      </c>
      <c r="O77" s="16">
        <v>205.12</v>
      </c>
      <c r="P77" s="17">
        <v>850000</v>
      </c>
      <c r="Q77" s="16">
        <v>265.44</v>
      </c>
      <c r="R77" s="17">
        <v>1100000</v>
      </c>
      <c r="S77" s="19">
        <f t="shared" si="9"/>
        <v>60.319999999999993</v>
      </c>
      <c r="T77" s="20">
        <f t="shared" si="10"/>
        <v>0.29407176287051479</v>
      </c>
      <c r="U77" s="19">
        <f t="shared" si="11"/>
        <v>250000</v>
      </c>
      <c r="V77" s="20">
        <f t="shared" si="12"/>
        <v>0.29411764705882354</v>
      </c>
      <c r="W77" s="18">
        <v>44302</v>
      </c>
      <c r="X77" s="14">
        <v>4</v>
      </c>
      <c r="Y77" s="14">
        <v>4</v>
      </c>
      <c r="Z77" s="42">
        <v>250000</v>
      </c>
      <c r="AA77" s="51">
        <f t="shared" si="13"/>
        <v>0.28999999999999998</v>
      </c>
    </row>
    <row r="78" spans="1:27" ht="19" x14ac:dyDescent="0.25">
      <c r="A78" s="14">
        <v>4001</v>
      </c>
      <c r="B78" s="14">
        <v>6272008</v>
      </c>
      <c r="C78" s="14" t="s">
        <v>19</v>
      </c>
      <c r="D78" s="14" t="s">
        <v>20</v>
      </c>
      <c r="E78" s="14" t="s">
        <v>2736</v>
      </c>
      <c r="F78" s="14">
        <v>78750</v>
      </c>
      <c r="G78" s="14">
        <v>3</v>
      </c>
      <c r="H78" s="14">
        <v>2</v>
      </c>
      <c r="I78" s="14">
        <v>0</v>
      </c>
      <c r="J78" s="14">
        <v>3</v>
      </c>
      <c r="K78" s="14">
        <v>1</v>
      </c>
      <c r="L78" s="14">
        <v>1999</v>
      </c>
      <c r="M78" s="14">
        <v>0.45100000000000001</v>
      </c>
      <c r="N78" s="15">
        <v>2371</v>
      </c>
      <c r="O78" s="16">
        <v>316.32</v>
      </c>
      <c r="P78" s="17">
        <v>750000</v>
      </c>
      <c r="Q78" s="16">
        <v>421.76</v>
      </c>
      <c r="R78" s="17">
        <v>1000000</v>
      </c>
      <c r="S78" s="19">
        <f t="shared" si="9"/>
        <v>105.44</v>
      </c>
      <c r="T78" s="20">
        <f t="shared" si="10"/>
        <v>0.33333333333333331</v>
      </c>
      <c r="U78" s="19">
        <f t="shared" si="11"/>
        <v>250000</v>
      </c>
      <c r="V78" s="20">
        <f t="shared" si="12"/>
        <v>0.33333333333333331</v>
      </c>
      <c r="W78" s="18">
        <v>44320</v>
      </c>
      <c r="X78" s="14">
        <v>0</v>
      </c>
      <c r="Y78" s="14">
        <v>0</v>
      </c>
      <c r="Z78" s="42">
        <v>250000</v>
      </c>
      <c r="AA78" s="51">
        <f t="shared" si="13"/>
        <v>0.33</v>
      </c>
    </row>
    <row r="79" spans="1:27" ht="19" x14ac:dyDescent="0.25">
      <c r="A79" s="14">
        <v>3862</v>
      </c>
      <c r="B79" s="14">
        <v>4924135</v>
      </c>
      <c r="C79" s="14" t="s">
        <v>19</v>
      </c>
      <c r="D79" s="14" t="s">
        <v>68</v>
      </c>
      <c r="E79" s="14" t="s">
        <v>2048</v>
      </c>
      <c r="F79" s="14">
        <v>78738</v>
      </c>
      <c r="G79" s="14">
        <v>4</v>
      </c>
      <c r="H79" s="14">
        <v>3</v>
      </c>
      <c r="I79" s="14">
        <v>2</v>
      </c>
      <c r="J79" s="14">
        <v>4</v>
      </c>
      <c r="K79" s="14">
        <v>2</v>
      </c>
      <c r="L79" s="14">
        <v>2012</v>
      </c>
      <c r="M79" s="14">
        <v>0.29599999999999999</v>
      </c>
      <c r="N79" s="15">
        <v>3639</v>
      </c>
      <c r="O79" s="16">
        <v>264.08</v>
      </c>
      <c r="P79" s="17">
        <v>961000</v>
      </c>
      <c r="Q79" s="16">
        <v>332.51</v>
      </c>
      <c r="R79" s="17">
        <v>1210000</v>
      </c>
      <c r="S79" s="19">
        <f t="shared" si="9"/>
        <v>68.430000000000007</v>
      </c>
      <c r="T79" s="20">
        <f t="shared" si="10"/>
        <v>0.25912602241744931</v>
      </c>
      <c r="U79" s="19">
        <f t="shared" si="11"/>
        <v>249000</v>
      </c>
      <c r="V79" s="20">
        <f t="shared" si="12"/>
        <v>0.25910509885535898</v>
      </c>
      <c r="W79" s="18">
        <v>44316</v>
      </c>
      <c r="X79" s="14">
        <v>2</v>
      </c>
      <c r="Y79" s="14">
        <v>2</v>
      </c>
      <c r="Z79" s="42">
        <v>250000</v>
      </c>
      <c r="AA79" s="51">
        <f t="shared" si="13"/>
        <v>0.26</v>
      </c>
    </row>
    <row r="80" spans="1:27" ht="19" x14ac:dyDescent="0.25">
      <c r="A80" s="14">
        <v>2073</v>
      </c>
      <c r="B80" s="14">
        <v>4351511</v>
      </c>
      <c r="C80" s="14" t="s">
        <v>19</v>
      </c>
      <c r="D80" s="14" t="s">
        <v>712</v>
      </c>
      <c r="E80" s="14" t="s">
        <v>2184</v>
      </c>
      <c r="F80" s="14">
        <v>78759</v>
      </c>
      <c r="G80" s="14">
        <v>4</v>
      </c>
      <c r="H80" s="14">
        <v>3</v>
      </c>
      <c r="I80" s="14">
        <v>1</v>
      </c>
      <c r="J80" s="14">
        <v>2</v>
      </c>
      <c r="K80" s="14">
        <v>2</v>
      </c>
      <c r="L80" s="14">
        <v>2012</v>
      </c>
      <c r="M80" s="14">
        <v>0.33</v>
      </c>
      <c r="N80" s="15">
        <v>3016</v>
      </c>
      <c r="O80" s="16">
        <v>273.54000000000002</v>
      </c>
      <c r="P80" s="17">
        <v>825000</v>
      </c>
      <c r="Q80" s="16">
        <v>354.44</v>
      </c>
      <c r="R80" s="17">
        <v>1069000</v>
      </c>
      <c r="S80" s="19">
        <f t="shared" si="9"/>
        <v>80.899999999999977</v>
      </c>
      <c r="T80" s="20">
        <f t="shared" si="10"/>
        <v>0.29575199239599315</v>
      </c>
      <c r="U80" s="19">
        <f t="shared" si="11"/>
        <v>244000</v>
      </c>
      <c r="V80" s="20">
        <f t="shared" si="12"/>
        <v>0.29575757575757577</v>
      </c>
      <c r="W80" s="18">
        <v>44258</v>
      </c>
      <c r="X80" s="14">
        <v>3</v>
      </c>
      <c r="Y80" s="14">
        <v>3</v>
      </c>
      <c r="Z80" s="42">
        <v>245000</v>
      </c>
      <c r="AA80" s="51">
        <f t="shared" si="13"/>
        <v>0.3</v>
      </c>
    </row>
    <row r="81" spans="1:27" ht="19" x14ac:dyDescent="0.25">
      <c r="A81" s="14">
        <v>2267</v>
      </c>
      <c r="B81" s="14">
        <v>8783931</v>
      </c>
      <c r="C81" s="14" t="s">
        <v>19</v>
      </c>
      <c r="D81" s="14" t="s">
        <v>2365</v>
      </c>
      <c r="E81" s="14" t="s">
        <v>3805</v>
      </c>
      <c r="F81" s="14">
        <v>78703</v>
      </c>
      <c r="G81" s="14">
        <v>3</v>
      </c>
      <c r="H81" s="14">
        <v>2</v>
      </c>
      <c r="I81" s="14">
        <v>0</v>
      </c>
      <c r="J81" s="14">
        <v>0</v>
      </c>
      <c r="K81" s="14">
        <v>1</v>
      </c>
      <c r="L81" s="14">
        <v>1953</v>
      </c>
      <c r="M81" s="14">
        <v>0.19</v>
      </c>
      <c r="N81" s="15">
        <v>1786</v>
      </c>
      <c r="O81" s="16">
        <v>601.9</v>
      </c>
      <c r="P81" s="17">
        <v>1075000</v>
      </c>
      <c r="Q81" s="16">
        <v>737.68</v>
      </c>
      <c r="R81" s="17">
        <v>1317500</v>
      </c>
      <c r="S81" s="19">
        <f t="shared" si="9"/>
        <v>135.77999999999997</v>
      </c>
      <c r="T81" s="20">
        <f t="shared" si="10"/>
        <v>0.22558564545605578</v>
      </c>
      <c r="U81" s="19">
        <f t="shared" si="11"/>
        <v>242500</v>
      </c>
      <c r="V81" s="20">
        <f t="shared" si="12"/>
        <v>0.2255813953488372</v>
      </c>
      <c r="W81" s="18">
        <v>44264</v>
      </c>
      <c r="X81" s="14">
        <v>4</v>
      </c>
      <c r="Y81" s="14">
        <v>4</v>
      </c>
      <c r="Z81" s="42">
        <v>245000</v>
      </c>
      <c r="AA81" s="51">
        <f t="shared" si="13"/>
        <v>0.23</v>
      </c>
    </row>
    <row r="82" spans="1:27" ht="19" x14ac:dyDescent="0.25">
      <c r="A82" s="14">
        <v>3272</v>
      </c>
      <c r="B82" s="14">
        <v>8443743</v>
      </c>
      <c r="C82" s="14" t="s">
        <v>19</v>
      </c>
      <c r="D82" s="14" t="s">
        <v>2483</v>
      </c>
      <c r="E82" s="14" t="s">
        <v>3421</v>
      </c>
      <c r="F82" s="14">
        <v>78746</v>
      </c>
      <c r="G82" s="14">
        <v>3</v>
      </c>
      <c r="H82" s="14">
        <v>2</v>
      </c>
      <c r="I82" s="14">
        <v>0</v>
      </c>
      <c r="J82" s="14">
        <v>2</v>
      </c>
      <c r="K82" s="14">
        <v>3</v>
      </c>
      <c r="L82" s="14">
        <v>1984</v>
      </c>
      <c r="M82" s="14">
        <v>7.5999999999999998E-2</v>
      </c>
      <c r="N82" s="15">
        <v>1840</v>
      </c>
      <c r="O82" s="16">
        <v>434.24</v>
      </c>
      <c r="P82" s="17">
        <v>799000</v>
      </c>
      <c r="Q82" s="16">
        <v>565.76</v>
      </c>
      <c r="R82" s="17">
        <v>1041000</v>
      </c>
      <c r="S82" s="19">
        <f t="shared" si="9"/>
        <v>131.51999999999998</v>
      </c>
      <c r="T82" s="20">
        <f t="shared" si="10"/>
        <v>0.3028739867354458</v>
      </c>
      <c r="U82" s="19">
        <f t="shared" si="11"/>
        <v>242000</v>
      </c>
      <c r="V82" s="20">
        <f t="shared" si="12"/>
        <v>0.30287859824780977</v>
      </c>
      <c r="W82" s="18">
        <v>44300</v>
      </c>
      <c r="X82" s="14">
        <v>4</v>
      </c>
      <c r="Y82" s="14">
        <v>4</v>
      </c>
      <c r="Z82" s="42">
        <v>240000</v>
      </c>
      <c r="AA82" s="51">
        <f t="shared" si="13"/>
        <v>0.3</v>
      </c>
    </row>
    <row r="83" spans="1:27" ht="19" x14ac:dyDescent="0.25">
      <c r="A83" s="14">
        <v>4217</v>
      </c>
      <c r="B83" s="14">
        <v>4484995</v>
      </c>
      <c r="C83" s="14" t="s">
        <v>19</v>
      </c>
      <c r="D83" s="14">
        <v>2</v>
      </c>
      <c r="E83" s="14" t="s">
        <v>3823</v>
      </c>
      <c r="F83" s="14">
        <v>78757</v>
      </c>
      <c r="G83" s="14">
        <v>4</v>
      </c>
      <c r="H83" s="14">
        <v>3</v>
      </c>
      <c r="I83" s="14">
        <v>0</v>
      </c>
      <c r="J83" s="14">
        <v>2</v>
      </c>
      <c r="K83" s="14">
        <v>2</v>
      </c>
      <c r="L83" s="14">
        <v>2021</v>
      </c>
      <c r="M83" s="14">
        <v>0.16200000000000001</v>
      </c>
      <c r="N83" s="15">
        <v>2589</v>
      </c>
      <c r="O83" s="16">
        <v>619.92999999999995</v>
      </c>
      <c r="P83" s="17">
        <v>1605000</v>
      </c>
      <c r="Q83" s="16">
        <v>712.92</v>
      </c>
      <c r="R83" s="17">
        <v>1845750</v>
      </c>
      <c r="S83" s="19">
        <f t="shared" si="9"/>
        <v>92.990000000000009</v>
      </c>
      <c r="T83" s="20">
        <f t="shared" si="10"/>
        <v>0.1500008065426742</v>
      </c>
      <c r="U83" s="19">
        <f t="shared" si="11"/>
        <v>240750</v>
      </c>
      <c r="V83" s="20">
        <f t="shared" si="12"/>
        <v>0.15</v>
      </c>
      <c r="W83" s="18">
        <v>44326</v>
      </c>
      <c r="X83" s="14">
        <v>4</v>
      </c>
      <c r="Y83" s="14">
        <v>4</v>
      </c>
      <c r="Z83" s="42">
        <v>240000</v>
      </c>
      <c r="AA83" s="51">
        <f t="shared" si="13"/>
        <v>0.15</v>
      </c>
    </row>
    <row r="84" spans="1:27" ht="19" x14ac:dyDescent="0.25">
      <c r="A84" s="14">
        <v>3315</v>
      </c>
      <c r="B84" s="14">
        <v>4552620</v>
      </c>
      <c r="C84" s="14" t="s">
        <v>19</v>
      </c>
      <c r="D84" s="14" t="s">
        <v>712</v>
      </c>
      <c r="E84" s="14" t="s">
        <v>2416</v>
      </c>
      <c r="F84" s="14">
        <v>78759</v>
      </c>
      <c r="G84" s="14">
        <v>6</v>
      </c>
      <c r="H84" s="14">
        <v>4</v>
      </c>
      <c r="I84" s="14">
        <v>0</v>
      </c>
      <c r="J84" s="14">
        <v>2</v>
      </c>
      <c r="K84" s="14">
        <v>2</v>
      </c>
      <c r="L84" s="14">
        <v>2018</v>
      </c>
      <c r="M84" s="14">
        <v>0.22900000000000001</v>
      </c>
      <c r="N84" s="15">
        <v>3731</v>
      </c>
      <c r="O84" s="16">
        <v>288.37</v>
      </c>
      <c r="P84" s="17">
        <v>1075900</v>
      </c>
      <c r="Q84" s="16">
        <v>351.89</v>
      </c>
      <c r="R84" s="17">
        <v>1312900</v>
      </c>
      <c r="S84" s="19">
        <f t="shared" si="9"/>
        <v>63.519999999999982</v>
      </c>
      <c r="T84" s="20">
        <f t="shared" si="10"/>
        <v>0.22027256649443416</v>
      </c>
      <c r="U84" s="19">
        <f t="shared" si="11"/>
        <v>237000</v>
      </c>
      <c r="V84" s="20">
        <f t="shared" si="12"/>
        <v>0.22028069523189889</v>
      </c>
      <c r="W84" s="18">
        <v>44301</v>
      </c>
      <c r="X84" s="14">
        <v>4</v>
      </c>
      <c r="Y84" s="14">
        <v>4</v>
      </c>
      <c r="Z84" s="42">
        <v>235000</v>
      </c>
      <c r="AA84" s="51">
        <f t="shared" si="13"/>
        <v>0.22</v>
      </c>
    </row>
    <row r="85" spans="1:27" ht="19" x14ac:dyDescent="0.25">
      <c r="A85" s="14">
        <v>4089</v>
      </c>
      <c r="B85" s="14">
        <v>6994347</v>
      </c>
      <c r="C85" s="14" t="s">
        <v>19</v>
      </c>
      <c r="D85" s="14" t="s">
        <v>29</v>
      </c>
      <c r="E85" s="14" t="s">
        <v>2197</v>
      </c>
      <c r="F85" s="14">
        <v>78739</v>
      </c>
      <c r="G85" s="14">
        <v>4</v>
      </c>
      <c r="H85" s="14">
        <v>2</v>
      </c>
      <c r="I85" s="14">
        <v>0</v>
      </c>
      <c r="J85" s="14">
        <v>2</v>
      </c>
      <c r="K85" s="14">
        <v>1</v>
      </c>
      <c r="L85" s="14">
        <v>1975</v>
      </c>
      <c r="M85" s="14">
        <v>0.52500000000000002</v>
      </c>
      <c r="N85" s="15">
        <v>2150</v>
      </c>
      <c r="O85" s="16">
        <v>273.95</v>
      </c>
      <c r="P85" s="17">
        <v>589000</v>
      </c>
      <c r="Q85" s="16">
        <v>383.72</v>
      </c>
      <c r="R85" s="17">
        <v>825000</v>
      </c>
      <c r="S85" s="19">
        <f t="shared" si="9"/>
        <v>109.77000000000004</v>
      </c>
      <c r="T85" s="20">
        <f t="shared" si="10"/>
        <v>0.40069355721847066</v>
      </c>
      <c r="U85" s="19">
        <f t="shared" si="11"/>
        <v>236000</v>
      </c>
      <c r="V85" s="20">
        <f t="shared" si="12"/>
        <v>0.40067911714770799</v>
      </c>
      <c r="W85" s="18">
        <v>44322</v>
      </c>
      <c r="X85" s="14">
        <v>5</v>
      </c>
      <c r="Y85" s="14">
        <v>4</v>
      </c>
      <c r="Z85" s="42">
        <v>235000</v>
      </c>
      <c r="AA85" s="51">
        <f t="shared" si="13"/>
        <v>0.4</v>
      </c>
    </row>
    <row r="86" spans="1:27" ht="19" x14ac:dyDescent="0.25">
      <c r="A86" s="14">
        <v>3094</v>
      </c>
      <c r="B86" s="14">
        <v>5978910</v>
      </c>
      <c r="C86" s="14" t="s">
        <v>19</v>
      </c>
      <c r="D86" s="14" t="s">
        <v>611</v>
      </c>
      <c r="E86" s="14" t="s">
        <v>3135</v>
      </c>
      <c r="F86" s="14">
        <v>78731</v>
      </c>
      <c r="G86" s="14">
        <v>5</v>
      </c>
      <c r="H86" s="14">
        <v>3</v>
      </c>
      <c r="I86" s="14">
        <v>0</v>
      </c>
      <c r="J86" s="14">
        <v>2</v>
      </c>
      <c r="K86" s="14">
        <v>2</v>
      </c>
      <c r="L86" s="14">
        <v>1971</v>
      </c>
      <c r="M86" s="14">
        <v>0.30399999999999999</v>
      </c>
      <c r="N86" s="15">
        <v>2965</v>
      </c>
      <c r="O86" s="16">
        <v>370.99</v>
      </c>
      <c r="P86" s="17">
        <v>1100000</v>
      </c>
      <c r="Q86" s="16">
        <v>450.44</v>
      </c>
      <c r="R86" s="17">
        <v>1335555</v>
      </c>
      <c r="S86" s="19">
        <f t="shared" si="9"/>
        <v>79.449999999999989</v>
      </c>
      <c r="T86" s="20">
        <f t="shared" si="10"/>
        <v>0.2141567158144424</v>
      </c>
      <c r="U86" s="19">
        <f t="shared" si="11"/>
        <v>235555</v>
      </c>
      <c r="V86" s="20">
        <f t="shared" si="12"/>
        <v>0.2141409090909091</v>
      </c>
      <c r="W86" s="18">
        <v>44294</v>
      </c>
      <c r="X86" s="14">
        <v>4</v>
      </c>
      <c r="Y86" s="14">
        <v>3</v>
      </c>
      <c r="Z86" s="42">
        <v>235000</v>
      </c>
      <c r="AA86" s="51">
        <f t="shared" si="13"/>
        <v>0.21</v>
      </c>
    </row>
    <row r="87" spans="1:27" ht="19" x14ac:dyDescent="0.25">
      <c r="A87" s="14">
        <v>3470</v>
      </c>
      <c r="B87" s="14">
        <v>6540135</v>
      </c>
      <c r="C87" s="14" t="s">
        <v>19</v>
      </c>
      <c r="D87" s="14" t="s">
        <v>193</v>
      </c>
      <c r="E87" s="14" t="s">
        <v>2054</v>
      </c>
      <c r="F87" s="14">
        <v>78739</v>
      </c>
      <c r="G87" s="14">
        <v>4</v>
      </c>
      <c r="H87" s="14">
        <v>3</v>
      </c>
      <c r="I87" s="14">
        <v>1</v>
      </c>
      <c r="J87" s="14">
        <v>2</v>
      </c>
      <c r="K87" s="14">
        <v>2</v>
      </c>
      <c r="L87" s="14">
        <v>1997</v>
      </c>
      <c r="M87" s="14">
        <v>0.23</v>
      </c>
      <c r="N87" s="15">
        <v>3708</v>
      </c>
      <c r="O87" s="16">
        <v>264.29000000000002</v>
      </c>
      <c r="P87" s="17">
        <v>979999</v>
      </c>
      <c r="Q87" s="16">
        <v>327.67</v>
      </c>
      <c r="R87" s="17">
        <v>1215000</v>
      </c>
      <c r="S87" s="19">
        <f t="shared" si="9"/>
        <v>63.379999999999995</v>
      </c>
      <c r="T87" s="20">
        <f t="shared" si="10"/>
        <v>0.23981232736766428</v>
      </c>
      <c r="U87" s="19">
        <f t="shared" si="11"/>
        <v>235001</v>
      </c>
      <c r="V87" s="20">
        <f t="shared" si="12"/>
        <v>0.23979718346651374</v>
      </c>
      <c r="W87" s="18">
        <v>44306</v>
      </c>
      <c r="X87" s="14">
        <v>4</v>
      </c>
      <c r="Y87" s="14">
        <v>4</v>
      </c>
      <c r="Z87" s="42">
        <v>235000</v>
      </c>
      <c r="AA87" s="51">
        <f t="shared" si="13"/>
        <v>0.24</v>
      </c>
    </row>
    <row r="88" spans="1:27" ht="19" x14ac:dyDescent="0.25">
      <c r="A88" s="14">
        <v>3506</v>
      </c>
      <c r="B88" s="14">
        <v>9142903</v>
      </c>
      <c r="C88" s="14" t="s">
        <v>19</v>
      </c>
      <c r="D88" s="14" t="s">
        <v>282</v>
      </c>
      <c r="E88" s="14" t="s">
        <v>4109</v>
      </c>
      <c r="F88" s="14">
        <v>78735</v>
      </c>
      <c r="G88" s="14">
        <v>3</v>
      </c>
      <c r="H88" s="14">
        <v>3</v>
      </c>
      <c r="I88" s="14">
        <v>0</v>
      </c>
      <c r="J88" s="14">
        <v>2</v>
      </c>
      <c r="K88" s="14">
        <v>1</v>
      </c>
      <c r="L88" s="14">
        <v>2005</v>
      </c>
      <c r="M88" s="14">
        <v>0.44400000000000001</v>
      </c>
      <c r="N88" s="15">
        <v>2682</v>
      </c>
      <c r="O88" s="16">
        <v>370.99</v>
      </c>
      <c r="P88" s="17">
        <v>995000</v>
      </c>
      <c r="Q88" s="16">
        <v>458.61</v>
      </c>
      <c r="R88" s="17">
        <v>1230000</v>
      </c>
      <c r="S88" s="19">
        <f t="shared" si="9"/>
        <v>87.62</v>
      </c>
      <c r="T88" s="20">
        <f t="shared" si="10"/>
        <v>0.23617887274589613</v>
      </c>
      <c r="U88" s="19">
        <f t="shared" si="11"/>
        <v>235000</v>
      </c>
      <c r="V88" s="20">
        <f t="shared" si="12"/>
        <v>0.23618090452261306</v>
      </c>
      <c r="W88" s="18">
        <v>44307</v>
      </c>
      <c r="X88" s="14">
        <v>2</v>
      </c>
      <c r="Y88" s="14">
        <v>2</v>
      </c>
      <c r="Z88" s="42">
        <v>235000</v>
      </c>
      <c r="AA88" s="51">
        <f t="shared" si="13"/>
        <v>0.24</v>
      </c>
    </row>
    <row r="89" spans="1:27" ht="19" x14ac:dyDescent="0.25">
      <c r="A89" s="14">
        <v>2846</v>
      </c>
      <c r="B89" s="14">
        <v>6699358</v>
      </c>
      <c r="C89" s="14" t="s">
        <v>19</v>
      </c>
      <c r="D89" s="14" t="s">
        <v>712</v>
      </c>
      <c r="E89" s="14" t="s">
        <v>1398</v>
      </c>
      <c r="F89" s="14">
        <v>78750</v>
      </c>
      <c r="G89" s="14">
        <v>4</v>
      </c>
      <c r="H89" s="14">
        <v>2</v>
      </c>
      <c r="I89" s="14">
        <v>1</v>
      </c>
      <c r="J89" s="14">
        <v>2</v>
      </c>
      <c r="K89" s="14">
        <v>2</v>
      </c>
      <c r="L89" s="14">
        <v>1989</v>
      </c>
      <c r="M89" s="14">
        <v>0.23100000000000001</v>
      </c>
      <c r="N89" s="15">
        <v>3276</v>
      </c>
      <c r="O89" s="16">
        <v>228.94</v>
      </c>
      <c r="P89" s="17">
        <v>750000</v>
      </c>
      <c r="Q89" s="16">
        <v>299.45</v>
      </c>
      <c r="R89" s="17">
        <v>981000</v>
      </c>
      <c r="S89" s="19">
        <f t="shared" si="9"/>
        <v>70.509999999999991</v>
      </c>
      <c r="T89" s="20">
        <f t="shared" si="10"/>
        <v>0.30798462479252203</v>
      </c>
      <c r="U89" s="19">
        <f t="shared" si="11"/>
        <v>231000</v>
      </c>
      <c r="V89" s="20">
        <f t="shared" si="12"/>
        <v>0.308</v>
      </c>
      <c r="W89" s="18">
        <v>44286</v>
      </c>
      <c r="X89" s="14">
        <v>4</v>
      </c>
      <c r="Y89" s="14">
        <v>4</v>
      </c>
      <c r="Z89" s="42">
        <v>230000</v>
      </c>
      <c r="AA89" s="51">
        <f t="shared" si="13"/>
        <v>0.31</v>
      </c>
    </row>
    <row r="90" spans="1:27" ht="19" x14ac:dyDescent="0.25">
      <c r="A90" s="14">
        <v>2847</v>
      </c>
      <c r="B90" s="14">
        <v>8908044</v>
      </c>
      <c r="C90" s="14" t="s">
        <v>19</v>
      </c>
      <c r="D90" s="14" t="s">
        <v>193</v>
      </c>
      <c r="E90" s="14" t="s">
        <v>1422</v>
      </c>
      <c r="F90" s="14">
        <v>78749</v>
      </c>
      <c r="G90" s="14">
        <v>4</v>
      </c>
      <c r="H90" s="14">
        <v>2</v>
      </c>
      <c r="I90" s="14">
        <v>1</v>
      </c>
      <c r="J90" s="14">
        <v>2</v>
      </c>
      <c r="K90" s="14">
        <v>2</v>
      </c>
      <c r="L90" s="14">
        <v>1991</v>
      </c>
      <c r="M90" s="14">
        <v>0.192</v>
      </c>
      <c r="N90" s="15">
        <v>2388</v>
      </c>
      <c r="O90" s="16">
        <v>229.9</v>
      </c>
      <c r="P90" s="17">
        <v>549000</v>
      </c>
      <c r="Q90" s="16">
        <v>326.63</v>
      </c>
      <c r="R90" s="17">
        <v>780000</v>
      </c>
      <c r="S90" s="19">
        <f t="shared" si="9"/>
        <v>96.72999999999999</v>
      </c>
      <c r="T90" s="20">
        <f t="shared" si="10"/>
        <v>0.42074815137016086</v>
      </c>
      <c r="U90" s="19">
        <f t="shared" si="11"/>
        <v>231000</v>
      </c>
      <c r="V90" s="20">
        <f t="shared" si="12"/>
        <v>0.42076502732240439</v>
      </c>
      <c r="W90" s="18">
        <v>44286</v>
      </c>
      <c r="X90" s="14">
        <v>3</v>
      </c>
      <c r="Y90" s="14">
        <v>3</v>
      </c>
      <c r="Z90" s="42">
        <v>230000</v>
      </c>
      <c r="AA90" s="51">
        <f t="shared" si="13"/>
        <v>0.42</v>
      </c>
    </row>
    <row r="91" spans="1:27" ht="19" x14ac:dyDescent="0.25">
      <c r="A91" s="14">
        <v>2434</v>
      </c>
      <c r="B91" s="14">
        <v>4924195</v>
      </c>
      <c r="C91" s="14" t="s">
        <v>19</v>
      </c>
      <c r="D91" s="14" t="s">
        <v>712</v>
      </c>
      <c r="E91" s="14" t="s">
        <v>1062</v>
      </c>
      <c r="F91" s="14">
        <v>78750</v>
      </c>
      <c r="G91" s="14">
        <v>5</v>
      </c>
      <c r="H91" s="14">
        <v>3</v>
      </c>
      <c r="I91" s="14">
        <v>1</v>
      </c>
      <c r="J91" s="14">
        <v>2</v>
      </c>
      <c r="K91" s="14">
        <v>2</v>
      </c>
      <c r="L91" s="14">
        <v>1984</v>
      </c>
      <c r="M91" s="14">
        <v>0.32300000000000001</v>
      </c>
      <c r="N91" s="15">
        <v>3999</v>
      </c>
      <c r="O91" s="16">
        <v>212.55</v>
      </c>
      <c r="P91" s="17">
        <v>850000</v>
      </c>
      <c r="Q91" s="16">
        <v>270.07</v>
      </c>
      <c r="R91" s="17">
        <v>1080000</v>
      </c>
      <c r="S91" s="19">
        <f t="shared" si="9"/>
        <v>57.519999999999982</v>
      </c>
      <c r="T91" s="20">
        <f t="shared" si="10"/>
        <v>0.27061867795812738</v>
      </c>
      <c r="U91" s="19">
        <f t="shared" si="11"/>
        <v>230000</v>
      </c>
      <c r="V91" s="20">
        <f t="shared" si="12"/>
        <v>0.27058823529411763</v>
      </c>
      <c r="W91" s="18">
        <v>44270</v>
      </c>
      <c r="X91" s="14">
        <v>5</v>
      </c>
      <c r="Y91" s="14">
        <v>5</v>
      </c>
      <c r="Z91" s="42">
        <v>230000</v>
      </c>
      <c r="AA91" s="51">
        <f t="shared" si="13"/>
        <v>0.27</v>
      </c>
    </row>
    <row r="92" spans="1:27" ht="19" x14ac:dyDescent="0.25">
      <c r="A92" s="14">
        <v>2480</v>
      </c>
      <c r="B92" s="14">
        <v>2877174</v>
      </c>
      <c r="C92" s="14" t="s">
        <v>19</v>
      </c>
      <c r="D92" s="14" t="s">
        <v>193</v>
      </c>
      <c r="E92" s="14" t="s">
        <v>1636</v>
      </c>
      <c r="F92" s="14">
        <v>78739</v>
      </c>
      <c r="G92" s="14">
        <v>4</v>
      </c>
      <c r="H92" s="14">
        <v>3</v>
      </c>
      <c r="I92" s="14">
        <v>1</v>
      </c>
      <c r="J92" s="14">
        <v>2</v>
      </c>
      <c r="K92" s="14">
        <v>1</v>
      </c>
      <c r="L92" s="14">
        <v>2005</v>
      </c>
      <c r="M92" s="14">
        <v>0.216</v>
      </c>
      <c r="N92" s="15">
        <v>2901</v>
      </c>
      <c r="O92" s="16">
        <v>241.3</v>
      </c>
      <c r="P92" s="17">
        <v>700000</v>
      </c>
      <c r="Q92" s="16">
        <v>320.58</v>
      </c>
      <c r="R92" s="17">
        <v>930000</v>
      </c>
      <c r="S92" s="19">
        <f t="shared" si="9"/>
        <v>79.279999999999973</v>
      </c>
      <c r="T92" s="20">
        <f t="shared" si="10"/>
        <v>0.3285536676336509</v>
      </c>
      <c r="U92" s="19">
        <f t="shared" si="11"/>
        <v>230000</v>
      </c>
      <c r="V92" s="20">
        <f t="shared" si="12"/>
        <v>0.32857142857142857</v>
      </c>
      <c r="W92" s="18">
        <v>44271</v>
      </c>
      <c r="X92" s="14">
        <v>5</v>
      </c>
      <c r="Y92" s="14">
        <v>5</v>
      </c>
      <c r="Z92" s="42">
        <v>230000</v>
      </c>
      <c r="AA92" s="51">
        <f t="shared" si="13"/>
        <v>0.33</v>
      </c>
    </row>
    <row r="93" spans="1:27" ht="19" x14ac:dyDescent="0.25">
      <c r="A93" s="14">
        <v>2700</v>
      </c>
      <c r="B93" s="14">
        <v>6826490</v>
      </c>
      <c r="C93" s="14" t="s">
        <v>19</v>
      </c>
      <c r="D93" s="14" t="s">
        <v>68</v>
      </c>
      <c r="E93" s="14" t="s">
        <v>751</v>
      </c>
      <c r="F93" s="14">
        <v>78738</v>
      </c>
      <c r="G93" s="14">
        <v>4</v>
      </c>
      <c r="H93" s="14">
        <v>5</v>
      </c>
      <c r="I93" s="14">
        <v>0</v>
      </c>
      <c r="J93" s="14">
        <v>3</v>
      </c>
      <c r="K93" s="14">
        <v>2</v>
      </c>
      <c r="L93" s="14">
        <v>2010</v>
      </c>
      <c r="M93" s="14">
        <v>0.27900000000000003</v>
      </c>
      <c r="N93" s="15">
        <v>4653</v>
      </c>
      <c r="O93" s="16">
        <v>197.72</v>
      </c>
      <c r="P93" s="17">
        <v>920000</v>
      </c>
      <c r="Q93" s="16">
        <v>247.15</v>
      </c>
      <c r="R93" s="17">
        <v>1150000</v>
      </c>
      <c r="S93" s="19">
        <f t="shared" si="9"/>
        <v>49.430000000000007</v>
      </c>
      <c r="T93" s="20">
        <f t="shared" si="10"/>
        <v>0.25000000000000006</v>
      </c>
      <c r="U93" s="19">
        <f t="shared" si="11"/>
        <v>230000</v>
      </c>
      <c r="V93" s="20">
        <f t="shared" si="12"/>
        <v>0.25</v>
      </c>
      <c r="W93" s="18">
        <v>44281</v>
      </c>
      <c r="X93" s="14">
        <v>5</v>
      </c>
      <c r="Y93" s="14">
        <v>5</v>
      </c>
      <c r="Z93" s="42">
        <v>230000</v>
      </c>
      <c r="AA93" s="51">
        <f t="shared" si="13"/>
        <v>0.25</v>
      </c>
    </row>
    <row r="94" spans="1:27" ht="19" x14ac:dyDescent="0.25">
      <c r="A94" s="14">
        <v>3111</v>
      </c>
      <c r="B94" s="14">
        <v>2559254</v>
      </c>
      <c r="C94" s="14" t="s">
        <v>19</v>
      </c>
      <c r="D94" s="14" t="s">
        <v>40</v>
      </c>
      <c r="E94" s="14" t="s">
        <v>566</v>
      </c>
      <c r="F94" s="14">
        <v>78737</v>
      </c>
      <c r="G94" s="14">
        <v>5</v>
      </c>
      <c r="H94" s="14">
        <v>4</v>
      </c>
      <c r="I94" s="14">
        <v>1</v>
      </c>
      <c r="J94" s="14">
        <v>3</v>
      </c>
      <c r="K94" s="14">
        <v>2</v>
      </c>
      <c r="L94" s="14">
        <v>2015</v>
      </c>
      <c r="M94" s="14">
        <v>0.35299999999999998</v>
      </c>
      <c r="N94" s="15">
        <v>4157</v>
      </c>
      <c r="O94" s="16">
        <v>185.23</v>
      </c>
      <c r="P94" s="17">
        <v>770000</v>
      </c>
      <c r="Q94" s="16">
        <v>240.56</v>
      </c>
      <c r="R94" s="17">
        <v>1000000</v>
      </c>
      <c r="S94" s="19">
        <f t="shared" si="9"/>
        <v>55.330000000000013</v>
      </c>
      <c r="T94" s="20">
        <f t="shared" si="10"/>
        <v>0.29870971224963566</v>
      </c>
      <c r="U94" s="19">
        <f t="shared" si="11"/>
        <v>230000</v>
      </c>
      <c r="V94" s="20">
        <f t="shared" si="12"/>
        <v>0.29870129870129869</v>
      </c>
      <c r="W94" s="18">
        <v>44295</v>
      </c>
      <c r="X94" s="14">
        <v>5</v>
      </c>
      <c r="Y94" s="14">
        <v>3</v>
      </c>
      <c r="Z94" s="42">
        <v>230000</v>
      </c>
      <c r="AA94" s="51">
        <f t="shared" si="13"/>
        <v>0.3</v>
      </c>
    </row>
    <row r="95" spans="1:27" ht="19" x14ac:dyDescent="0.25">
      <c r="A95" s="14">
        <v>3685</v>
      </c>
      <c r="B95" s="14">
        <v>9936529</v>
      </c>
      <c r="C95" s="14" t="s">
        <v>19</v>
      </c>
      <c r="D95" s="14" t="s">
        <v>1643</v>
      </c>
      <c r="E95" s="14" t="s">
        <v>2981</v>
      </c>
      <c r="F95" s="14">
        <v>78746</v>
      </c>
      <c r="G95" s="14">
        <v>4</v>
      </c>
      <c r="H95" s="14">
        <v>2</v>
      </c>
      <c r="I95" s="14">
        <v>0</v>
      </c>
      <c r="J95" s="14">
        <v>2</v>
      </c>
      <c r="K95" s="14">
        <v>1</v>
      </c>
      <c r="L95" s="14">
        <v>1978</v>
      </c>
      <c r="M95" s="14">
        <v>0.307</v>
      </c>
      <c r="N95" s="15">
        <v>2879</v>
      </c>
      <c r="O95" s="16">
        <v>347</v>
      </c>
      <c r="P95" s="17">
        <v>999000</v>
      </c>
      <c r="Q95" s="16">
        <v>425.49</v>
      </c>
      <c r="R95" s="17">
        <v>1225000</v>
      </c>
      <c r="S95" s="19">
        <f t="shared" si="9"/>
        <v>78.490000000000009</v>
      </c>
      <c r="T95" s="20">
        <f t="shared" si="10"/>
        <v>0.22619596541786746</v>
      </c>
      <c r="U95" s="19">
        <f t="shared" si="11"/>
        <v>226000</v>
      </c>
      <c r="V95" s="20">
        <f t="shared" si="12"/>
        <v>0.22622622622622623</v>
      </c>
      <c r="W95" s="18">
        <v>44313</v>
      </c>
      <c r="X95" s="14">
        <v>8</v>
      </c>
      <c r="Y95" s="14">
        <v>8</v>
      </c>
      <c r="Z95" s="42">
        <v>225000</v>
      </c>
      <c r="AA95" s="51">
        <f t="shared" si="13"/>
        <v>0.23</v>
      </c>
    </row>
    <row r="96" spans="1:27" ht="19" x14ac:dyDescent="0.25">
      <c r="A96" s="14">
        <v>3259</v>
      </c>
      <c r="B96" s="14">
        <v>4056783</v>
      </c>
      <c r="C96" s="14" t="s">
        <v>19</v>
      </c>
      <c r="D96" s="14" t="s">
        <v>193</v>
      </c>
      <c r="E96" s="14" t="s">
        <v>1979</v>
      </c>
      <c r="F96" s="14">
        <v>78749</v>
      </c>
      <c r="G96" s="14">
        <v>4</v>
      </c>
      <c r="H96" s="14">
        <v>2</v>
      </c>
      <c r="I96" s="14">
        <v>1</v>
      </c>
      <c r="J96" s="14">
        <v>2</v>
      </c>
      <c r="K96" s="14">
        <v>2</v>
      </c>
      <c r="L96" s="14">
        <v>2001</v>
      </c>
      <c r="M96" s="14">
        <v>0.2</v>
      </c>
      <c r="N96" s="15">
        <v>2402</v>
      </c>
      <c r="O96" s="16">
        <v>260.2</v>
      </c>
      <c r="P96" s="17">
        <v>625000</v>
      </c>
      <c r="Q96" s="16">
        <v>354.08</v>
      </c>
      <c r="R96" s="17">
        <v>850500</v>
      </c>
      <c r="S96" s="19">
        <f t="shared" si="9"/>
        <v>93.88</v>
      </c>
      <c r="T96" s="20">
        <f t="shared" si="10"/>
        <v>0.36079938508839354</v>
      </c>
      <c r="U96" s="19">
        <f t="shared" si="11"/>
        <v>225500</v>
      </c>
      <c r="V96" s="20">
        <f t="shared" si="12"/>
        <v>0.36080000000000001</v>
      </c>
      <c r="W96" s="18">
        <v>44300</v>
      </c>
      <c r="X96" s="14">
        <v>5</v>
      </c>
      <c r="Y96" s="14">
        <v>5</v>
      </c>
      <c r="Z96" s="42">
        <v>225000</v>
      </c>
      <c r="AA96" s="51">
        <f t="shared" si="13"/>
        <v>0.36</v>
      </c>
    </row>
    <row r="97" spans="1:27" ht="19" x14ac:dyDescent="0.25">
      <c r="A97" s="14">
        <v>2649</v>
      </c>
      <c r="B97" s="14">
        <v>2665985</v>
      </c>
      <c r="C97" s="14" t="s">
        <v>19</v>
      </c>
      <c r="D97" s="14" t="s">
        <v>40</v>
      </c>
      <c r="E97" s="14" t="s">
        <v>527</v>
      </c>
      <c r="F97" s="14">
        <v>78737</v>
      </c>
      <c r="G97" s="14">
        <v>4</v>
      </c>
      <c r="H97" s="14">
        <v>2</v>
      </c>
      <c r="I97" s="14">
        <v>1</v>
      </c>
      <c r="J97" s="14">
        <v>3</v>
      </c>
      <c r="K97" s="14">
        <v>2</v>
      </c>
      <c r="L97" s="14">
        <v>2006</v>
      </c>
      <c r="M97" s="14">
        <v>0.26100000000000001</v>
      </c>
      <c r="N97" s="15">
        <v>2739</v>
      </c>
      <c r="O97" s="16">
        <v>182.51</v>
      </c>
      <c r="P97" s="17">
        <v>499900</v>
      </c>
      <c r="Q97" s="16">
        <v>264.7</v>
      </c>
      <c r="R97" s="17">
        <v>725000</v>
      </c>
      <c r="S97" s="19">
        <f t="shared" si="9"/>
        <v>82.19</v>
      </c>
      <c r="T97" s="20">
        <f t="shared" si="10"/>
        <v>0.45033148868555151</v>
      </c>
      <c r="U97" s="19">
        <f t="shared" si="11"/>
        <v>225100</v>
      </c>
      <c r="V97" s="20">
        <f t="shared" si="12"/>
        <v>0.45029005801160232</v>
      </c>
      <c r="W97" s="18">
        <v>44279</v>
      </c>
      <c r="X97" s="14">
        <v>4</v>
      </c>
      <c r="Y97" s="14">
        <v>4</v>
      </c>
      <c r="Z97" s="42">
        <v>225000</v>
      </c>
      <c r="AA97" s="51">
        <f t="shared" si="13"/>
        <v>0.45</v>
      </c>
    </row>
    <row r="98" spans="1:27" ht="19" x14ac:dyDescent="0.25">
      <c r="A98" s="14">
        <v>2497</v>
      </c>
      <c r="B98" s="14">
        <v>6864356</v>
      </c>
      <c r="C98" s="14" t="s">
        <v>19</v>
      </c>
      <c r="D98" s="14" t="s">
        <v>2365</v>
      </c>
      <c r="E98" s="14" t="s">
        <v>3801</v>
      </c>
      <c r="F98" s="14">
        <v>78703</v>
      </c>
      <c r="G98" s="14">
        <v>3</v>
      </c>
      <c r="H98" s="14">
        <v>2</v>
      </c>
      <c r="I98" s="14">
        <v>0</v>
      </c>
      <c r="J98" s="14">
        <v>2</v>
      </c>
      <c r="K98" s="14">
        <v>1</v>
      </c>
      <c r="L98" s="14">
        <v>1937</v>
      </c>
      <c r="M98" s="14">
        <v>0.17599999999999999</v>
      </c>
      <c r="N98" s="15">
        <v>1625</v>
      </c>
      <c r="O98" s="16">
        <v>600</v>
      </c>
      <c r="P98" s="17">
        <v>975000</v>
      </c>
      <c r="Q98" s="16">
        <v>738.49</v>
      </c>
      <c r="R98" s="17">
        <v>1200050</v>
      </c>
      <c r="S98" s="19">
        <f t="shared" si="9"/>
        <v>138.49</v>
      </c>
      <c r="T98" s="20">
        <f t="shared" si="10"/>
        <v>0.23081666666666667</v>
      </c>
      <c r="U98" s="19">
        <f t="shared" si="11"/>
        <v>225050</v>
      </c>
      <c r="V98" s="20">
        <f t="shared" si="12"/>
        <v>0.23082051282051283</v>
      </c>
      <c r="W98" s="18">
        <v>44271</v>
      </c>
      <c r="X98" s="14">
        <v>3</v>
      </c>
      <c r="Y98" s="14">
        <v>3</v>
      </c>
      <c r="Z98" s="42">
        <v>225000</v>
      </c>
      <c r="AA98" s="51">
        <f t="shared" si="13"/>
        <v>0.23</v>
      </c>
    </row>
    <row r="99" spans="1:27" ht="19" x14ac:dyDescent="0.25">
      <c r="A99" s="14">
        <v>3061</v>
      </c>
      <c r="B99" s="14">
        <v>6968367</v>
      </c>
      <c r="C99" s="14" t="s">
        <v>19</v>
      </c>
      <c r="D99" s="14">
        <v>7</v>
      </c>
      <c r="E99" s="14" t="s">
        <v>3613</v>
      </c>
      <c r="F99" s="14">
        <v>78704</v>
      </c>
      <c r="G99" s="14">
        <v>3</v>
      </c>
      <c r="H99" s="14">
        <v>2</v>
      </c>
      <c r="I99" s="14">
        <v>0</v>
      </c>
      <c r="J99" s="14">
        <v>2</v>
      </c>
      <c r="K99" s="14">
        <v>1</v>
      </c>
      <c r="L99" s="14">
        <v>1956</v>
      </c>
      <c r="M99" s="14">
        <v>0.19800000000000001</v>
      </c>
      <c r="N99" s="15">
        <v>1586</v>
      </c>
      <c r="O99" s="16">
        <v>491.8</v>
      </c>
      <c r="P99" s="17">
        <v>780000</v>
      </c>
      <c r="Q99" s="16">
        <v>633.66999999999996</v>
      </c>
      <c r="R99" s="17">
        <v>1005000</v>
      </c>
      <c r="S99" s="19">
        <f t="shared" si="9"/>
        <v>141.86999999999995</v>
      </c>
      <c r="T99" s="20">
        <f t="shared" si="10"/>
        <v>0.28847092313948747</v>
      </c>
      <c r="U99" s="19">
        <f t="shared" si="11"/>
        <v>225000</v>
      </c>
      <c r="V99" s="20">
        <f t="shared" si="12"/>
        <v>0.28846153846153844</v>
      </c>
      <c r="W99" s="18">
        <v>44293</v>
      </c>
      <c r="X99" s="14">
        <v>4</v>
      </c>
      <c r="Y99" s="14">
        <v>4</v>
      </c>
      <c r="Z99" s="42">
        <v>225000</v>
      </c>
      <c r="AA99" s="51">
        <f t="shared" si="13"/>
        <v>0.28999999999999998</v>
      </c>
    </row>
    <row r="100" spans="1:27" ht="19" x14ac:dyDescent="0.25">
      <c r="A100" s="14">
        <v>3347</v>
      </c>
      <c r="B100" s="14">
        <v>5998301</v>
      </c>
      <c r="C100" s="14" t="s">
        <v>19</v>
      </c>
      <c r="D100" s="14" t="s">
        <v>229</v>
      </c>
      <c r="E100" s="14" t="s">
        <v>1039</v>
      </c>
      <c r="F100" s="14">
        <v>78732</v>
      </c>
      <c r="G100" s="14">
        <v>4</v>
      </c>
      <c r="H100" s="14">
        <v>3</v>
      </c>
      <c r="I100" s="14">
        <v>1</v>
      </c>
      <c r="J100" s="14">
        <v>3</v>
      </c>
      <c r="K100" s="14">
        <v>2</v>
      </c>
      <c r="L100" s="14">
        <v>2009</v>
      </c>
      <c r="M100" s="14">
        <v>0.25700000000000001</v>
      </c>
      <c r="N100" s="15">
        <v>3785</v>
      </c>
      <c r="O100" s="16">
        <v>211.36</v>
      </c>
      <c r="P100" s="17">
        <v>800000</v>
      </c>
      <c r="Q100" s="16">
        <v>270.81</v>
      </c>
      <c r="R100" s="17">
        <v>1025000</v>
      </c>
      <c r="S100" s="19">
        <f t="shared" si="9"/>
        <v>59.449999999999989</v>
      </c>
      <c r="T100" s="20">
        <f t="shared" si="10"/>
        <v>0.2812736563209689</v>
      </c>
      <c r="U100" s="19">
        <f t="shared" si="11"/>
        <v>225000</v>
      </c>
      <c r="V100" s="20">
        <f t="shared" si="12"/>
        <v>0.28125</v>
      </c>
      <c r="W100" s="18">
        <v>44302</v>
      </c>
      <c r="X100" s="14">
        <v>2</v>
      </c>
      <c r="Y100" s="14">
        <v>2</v>
      </c>
      <c r="Z100" s="42">
        <v>225000</v>
      </c>
      <c r="AA100" s="51">
        <f t="shared" si="13"/>
        <v>0.28000000000000003</v>
      </c>
    </row>
    <row r="101" spans="1:27" ht="19" x14ac:dyDescent="0.25">
      <c r="A101" s="14">
        <v>3408</v>
      </c>
      <c r="B101" s="14">
        <v>7016719</v>
      </c>
      <c r="C101" s="14" t="s">
        <v>19</v>
      </c>
      <c r="D101" s="14" t="s">
        <v>2483</v>
      </c>
      <c r="E101" s="14" t="s">
        <v>3624</v>
      </c>
      <c r="F101" s="14">
        <v>78746</v>
      </c>
      <c r="G101" s="14">
        <v>4</v>
      </c>
      <c r="H101" s="14">
        <v>2</v>
      </c>
      <c r="I101" s="14">
        <v>1</v>
      </c>
      <c r="J101" s="14">
        <v>2</v>
      </c>
      <c r="K101" s="14">
        <v>2</v>
      </c>
      <c r="L101" s="14">
        <v>1978</v>
      </c>
      <c r="M101" s="14">
        <v>0.253</v>
      </c>
      <c r="N101" s="15">
        <v>2416</v>
      </c>
      <c r="O101" s="16">
        <v>496.69</v>
      </c>
      <c r="P101" s="17">
        <v>1200000</v>
      </c>
      <c r="Q101" s="16">
        <v>589.82000000000005</v>
      </c>
      <c r="R101" s="17">
        <v>1425000</v>
      </c>
      <c r="S101" s="19">
        <f t="shared" si="9"/>
        <v>93.130000000000052</v>
      </c>
      <c r="T101" s="20">
        <f t="shared" si="10"/>
        <v>0.18750125833014566</v>
      </c>
      <c r="U101" s="19">
        <f t="shared" si="11"/>
        <v>225000</v>
      </c>
      <c r="V101" s="20">
        <f t="shared" si="12"/>
        <v>0.1875</v>
      </c>
      <c r="W101" s="18">
        <v>44302</v>
      </c>
      <c r="X101" s="14">
        <v>4</v>
      </c>
      <c r="Y101" s="14">
        <v>4</v>
      </c>
      <c r="Z101" s="42">
        <v>225000</v>
      </c>
      <c r="AA101" s="51">
        <f t="shared" si="13"/>
        <v>0.19</v>
      </c>
    </row>
    <row r="102" spans="1:27" ht="19" x14ac:dyDescent="0.25">
      <c r="A102" s="14">
        <v>3951</v>
      </c>
      <c r="B102" s="14">
        <v>7452302</v>
      </c>
      <c r="C102" s="14" t="s">
        <v>19</v>
      </c>
      <c r="D102" s="14" t="s">
        <v>712</v>
      </c>
      <c r="E102" s="14" t="s">
        <v>2377</v>
      </c>
      <c r="F102" s="14">
        <v>78759</v>
      </c>
      <c r="G102" s="14">
        <v>4</v>
      </c>
      <c r="H102" s="14">
        <v>4</v>
      </c>
      <c r="I102" s="14">
        <v>1</v>
      </c>
      <c r="J102" s="14">
        <v>2</v>
      </c>
      <c r="K102" s="14">
        <v>3</v>
      </c>
      <c r="L102" s="14">
        <v>1999</v>
      </c>
      <c r="M102" s="14">
        <v>0.442</v>
      </c>
      <c r="N102" s="15">
        <v>3500</v>
      </c>
      <c r="O102" s="16">
        <v>285.70999999999998</v>
      </c>
      <c r="P102" s="17">
        <v>1000000</v>
      </c>
      <c r="Q102" s="16">
        <v>350</v>
      </c>
      <c r="R102" s="17">
        <v>1225000</v>
      </c>
      <c r="S102" s="19">
        <f t="shared" si="9"/>
        <v>64.29000000000002</v>
      </c>
      <c r="T102" s="20">
        <f t="shared" si="10"/>
        <v>0.22501837527562923</v>
      </c>
      <c r="U102" s="19">
        <f t="shared" si="11"/>
        <v>225000</v>
      </c>
      <c r="V102" s="20">
        <f t="shared" si="12"/>
        <v>0.22500000000000001</v>
      </c>
      <c r="W102" s="18">
        <v>44319</v>
      </c>
      <c r="X102" s="14">
        <v>6</v>
      </c>
      <c r="Y102" s="14">
        <v>5</v>
      </c>
      <c r="Z102" s="42">
        <v>225000</v>
      </c>
      <c r="AA102" s="51">
        <f t="shared" si="13"/>
        <v>0.23</v>
      </c>
    </row>
    <row r="103" spans="1:27" ht="19" x14ac:dyDescent="0.25">
      <c r="A103" s="14">
        <v>4195</v>
      </c>
      <c r="B103" s="14">
        <v>1258634</v>
      </c>
      <c r="C103" s="14" t="s">
        <v>19</v>
      </c>
      <c r="D103" s="14" t="s">
        <v>712</v>
      </c>
      <c r="E103" s="14" t="s">
        <v>2260</v>
      </c>
      <c r="F103" s="14">
        <v>78759</v>
      </c>
      <c r="G103" s="14">
        <v>4</v>
      </c>
      <c r="H103" s="14">
        <v>2</v>
      </c>
      <c r="I103" s="14">
        <v>1</v>
      </c>
      <c r="J103" s="14">
        <v>2</v>
      </c>
      <c r="K103" s="14">
        <v>1</v>
      </c>
      <c r="L103" s="14">
        <v>1980</v>
      </c>
      <c r="M103" s="14">
        <v>0.222</v>
      </c>
      <c r="N103" s="15">
        <v>2070</v>
      </c>
      <c r="O103" s="16">
        <v>277.77999999999997</v>
      </c>
      <c r="P103" s="17">
        <v>575000</v>
      </c>
      <c r="Q103" s="16">
        <v>386.47</v>
      </c>
      <c r="R103" s="17">
        <v>800000</v>
      </c>
      <c r="S103" s="19">
        <f t="shared" si="9"/>
        <v>108.69000000000005</v>
      </c>
      <c r="T103" s="20">
        <f t="shared" si="10"/>
        <v>0.39128086975304222</v>
      </c>
      <c r="U103" s="19">
        <f t="shared" si="11"/>
        <v>225000</v>
      </c>
      <c r="V103" s="20">
        <f t="shared" si="12"/>
        <v>0.39130434782608697</v>
      </c>
      <c r="W103" s="18">
        <v>44326</v>
      </c>
      <c r="X103" s="14">
        <v>4</v>
      </c>
      <c r="Y103" s="14">
        <v>4</v>
      </c>
      <c r="Z103" s="42">
        <v>225000</v>
      </c>
      <c r="AA103" s="51">
        <f t="shared" si="13"/>
        <v>0.39</v>
      </c>
    </row>
    <row r="104" spans="1:27" ht="19" x14ac:dyDescent="0.25">
      <c r="A104" s="14">
        <v>4215</v>
      </c>
      <c r="B104" s="14">
        <v>5554478</v>
      </c>
      <c r="C104" s="14" t="s">
        <v>19</v>
      </c>
      <c r="D104" s="14">
        <v>2</v>
      </c>
      <c r="E104" s="14" t="s">
        <v>3770</v>
      </c>
      <c r="F104" s="14">
        <v>78757</v>
      </c>
      <c r="G104" s="14">
        <v>3</v>
      </c>
      <c r="H104" s="14">
        <v>1</v>
      </c>
      <c r="I104" s="14">
        <v>0</v>
      </c>
      <c r="J104" s="14">
        <v>1</v>
      </c>
      <c r="K104" s="14">
        <v>1</v>
      </c>
      <c r="L104" s="14">
        <v>1956</v>
      </c>
      <c r="M104" s="14">
        <v>0.253</v>
      </c>
      <c r="N104" s="15">
        <v>1086</v>
      </c>
      <c r="O104" s="16">
        <v>575.51</v>
      </c>
      <c r="P104" s="17">
        <v>625000</v>
      </c>
      <c r="Q104" s="16">
        <v>782.69</v>
      </c>
      <c r="R104" s="17">
        <v>850000</v>
      </c>
      <c r="S104" s="19">
        <f t="shared" si="9"/>
        <v>207.18000000000006</v>
      </c>
      <c r="T104" s="20">
        <f t="shared" si="10"/>
        <v>0.35999374467863299</v>
      </c>
      <c r="U104" s="19">
        <f t="shared" si="11"/>
        <v>225000</v>
      </c>
      <c r="V104" s="20">
        <f t="shared" si="12"/>
        <v>0.36</v>
      </c>
      <c r="W104" s="18">
        <v>44326</v>
      </c>
      <c r="X104" s="14">
        <v>6</v>
      </c>
      <c r="Y104" s="14">
        <v>6</v>
      </c>
      <c r="Z104" s="42">
        <v>225000</v>
      </c>
      <c r="AA104" s="51">
        <f t="shared" si="13"/>
        <v>0.36</v>
      </c>
    </row>
    <row r="105" spans="1:27" ht="19" x14ac:dyDescent="0.25">
      <c r="A105" s="14">
        <v>2780</v>
      </c>
      <c r="B105" s="14">
        <v>9260847</v>
      </c>
      <c r="C105" s="14" t="s">
        <v>19</v>
      </c>
      <c r="D105" s="14" t="s">
        <v>229</v>
      </c>
      <c r="E105" s="14" t="s">
        <v>2728</v>
      </c>
      <c r="F105" s="14">
        <v>78732</v>
      </c>
      <c r="G105" s="14">
        <v>6</v>
      </c>
      <c r="H105" s="14">
        <v>4</v>
      </c>
      <c r="I105" s="14">
        <v>0</v>
      </c>
      <c r="J105" s="14">
        <v>3</v>
      </c>
      <c r="K105" s="14">
        <v>2</v>
      </c>
      <c r="L105" s="14">
        <v>2009</v>
      </c>
      <c r="M105" s="14">
        <v>0.65</v>
      </c>
      <c r="N105" s="15">
        <v>4422</v>
      </c>
      <c r="O105" s="16">
        <v>315.47000000000003</v>
      </c>
      <c r="P105" s="17">
        <v>1395000</v>
      </c>
      <c r="Q105" s="16">
        <v>365.22</v>
      </c>
      <c r="R105" s="17">
        <v>1615000</v>
      </c>
      <c r="S105" s="19">
        <f t="shared" si="9"/>
        <v>49.75</v>
      </c>
      <c r="T105" s="20">
        <f t="shared" si="10"/>
        <v>0.1577012077218119</v>
      </c>
      <c r="U105" s="19">
        <f t="shared" si="11"/>
        <v>220000</v>
      </c>
      <c r="V105" s="20">
        <f t="shared" si="12"/>
        <v>0.15770609318996415</v>
      </c>
      <c r="W105" s="18">
        <v>44284</v>
      </c>
      <c r="X105" s="14">
        <v>2</v>
      </c>
      <c r="Y105" s="14">
        <v>2</v>
      </c>
      <c r="Z105" s="42">
        <v>220000</v>
      </c>
      <c r="AA105" s="51">
        <f t="shared" si="13"/>
        <v>0.16</v>
      </c>
    </row>
    <row r="106" spans="1:27" ht="19" x14ac:dyDescent="0.25">
      <c r="A106" s="14">
        <v>3236</v>
      </c>
      <c r="B106" s="14">
        <v>3217371</v>
      </c>
      <c r="C106" s="14" t="s">
        <v>19</v>
      </c>
      <c r="D106" s="14">
        <v>6</v>
      </c>
      <c r="E106" s="14" t="s">
        <v>3787</v>
      </c>
      <c r="F106" s="14">
        <v>78704</v>
      </c>
      <c r="G106" s="14">
        <v>3</v>
      </c>
      <c r="H106" s="14">
        <v>2</v>
      </c>
      <c r="I106" s="14">
        <v>1</v>
      </c>
      <c r="J106" s="14">
        <v>0</v>
      </c>
      <c r="K106" s="14">
        <v>2</v>
      </c>
      <c r="L106" s="14">
        <v>1928</v>
      </c>
      <c r="M106" s="14">
        <v>0.23300000000000001</v>
      </c>
      <c r="N106" s="15">
        <v>2226</v>
      </c>
      <c r="O106" s="16">
        <v>584.01</v>
      </c>
      <c r="P106" s="17">
        <v>1300000</v>
      </c>
      <c r="Q106" s="16">
        <v>682.84</v>
      </c>
      <c r="R106" s="17">
        <v>1520000</v>
      </c>
      <c r="S106" s="19">
        <f t="shared" si="9"/>
        <v>98.830000000000041</v>
      </c>
      <c r="T106" s="20">
        <f t="shared" si="10"/>
        <v>0.16922655433982303</v>
      </c>
      <c r="U106" s="19">
        <f t="shared" si="11"/>
        <v>220000</v>
      </c>
      <c r="V106" s="20">
        <f t="shared" si="12"/>
        <v>0.16923076923076924</v>
      </c>
      <c r="W106" s="18">
        <v>44299</v>
      </c>
      <c r="X106" s="14">
        <v>5</v>
      </c>
      <c r="Y106" s="14">
        <v>5</v>
      </c>
      <c r="Z106" s="42">
        <v>220000</v>
      </c>
      <c r="AA106" s="51">
        <f t="shared" si="13"/>
        <v>0.17</v>
      </c>
    </row>
    <row r="107" spans="1:27" ht="19" x14ac:dyDescent="0.25">
      <c r="A107" s="14">
        <v>3875</v>
      </c>
      <c r="B107" s="14">
        <v>4143880</v>
      </c>
      <c r="C107" s="14" t="s">
        <v>19</v>
      </c>
      <c r="D107" s="14" t="s">
        <v>229</v>
      </c>
      <c r="E107" s="14" t="s">
        <v>2508</v>
      </c>
      <c r="F107" s="14">
        <v>78730</v>
      </c>
      <c r="G107" s="14">
        <v>4</v>
      </c>
      <c r="H107" s="14">
        <v>3</v>
      </c>
      <c r="I107" s="14">
        <v>0</v>
      </c>
      <c r="J107" s="14">
        <v>2</v>
      </c>
      <c r="K107" s="14">
        <v>2</v>
      </c>
      <c r="L107" s="14">
        <v>1992</v>
      </c>
      <c r="M107" s="14">
        <v>0.48599999999999999</v>
      </c>
      <c r="N107" s="15">
        <v>3322</v>
      </c>
      <c r="O107" s="16">
        <v>295.3</v>
      </c>
      <c r="P107" s="17">
        <v>981000</v>
      </c>
      <c r="Q107" s="16">
        <v>361.23</v>
      </c>
      <c r="R107" s="17">
        <v>1200000</v>
      </c>
      <c r="S107" s="19">
        <f t="shared" si="9"/>
        <v>65.930000000000007</v>
      </c>
      <c r="T107" s="20">
        <f t="shared" si="10"/>
        <v>0.22326447680325096</v>
      </c>
      <c r="U107" s="19">
        <f t="shared" si="11"/>
        <v>219000</v>
      </c>
      <c r="V107" s="20">
        <f t="shared" si="12"/>
        <v>0.22324159021406728</v>
      </c>
      <c r="W107" s="18">
        <v>44316</v>
      </c>
      <c r="X107" s="14">
        <v>3</v>
      </c>
      <c r="Y107" s="14">
        <v>3</v>
      </c>
      <c r="Z107" s="42">
        <v>220000</v>
      </c>
      <c r="AA107" s="51">
        <f t="shared" si="13"/>
        <v>0.22</v>
      </c>
    </row>
    <row r="108" spans="1:27" ht="19" x14ac:dyDescent="0.25">
      <c r="A108" s="14">
        <v>2786</v>
      </c>
      <c r="B108" s="14">
        <v>5949883</v>
      </c>
      <c r="C108" s="14" t="s">
        <v>19</v>
      </c>
      <c r="D108" s="14" t="s">
        <v>611</v>
      </c>
      <c r="E108" s="14" t="s">
        <v>3647</v>
      </c>
      <c r="F108" s="14">
        <v>78731</v>
      </c>
      <c r="G108" s="14">
        <v>3</v>
      </c>
      <c r="H108" s="14">
        <v>2</v>
      </c>
      <c r="I108" s="14">
        <v>0</v>
      </c>
      <c r="J108" s="14">
        <v>2</v>
      </c>
      <c r="K108" s="14">
        <v>1</v>
      </c>
      <c r="L108" s="14">
        <v>1969</v>
      </c>
      <c r="M108" s="14">
        <v>0.251</v>
      </c>
      <c r="N108" s="15">
        <v>1779</v>
      </c>
      <c r="O108" s="16">
        <v>505.34</v>
      </c>
      <c r="P108" s="17">
        <v>899000</v>
      </c>
      <c r="Q108" s="16">
        <v>626.76</v>
      </c>
      <c r="R108" s="17">
        <v>1115000</v>
      </c>
      <c r="S108" s="19">
        <f t="shared" si="9"/>
        <v>121.42000000000002</v>
      </c>
      <c r="T108" s="20">
        <f t="shared" si="10"/>
        <v>0.24027387501484154</v>
      </c>
      <c r="U108" s="19">
        <f t="shared" si="11"/>
        <v>216000</v>
      </c>
      <c r="V108" s="20">
        <f t="shared" si="12"/>
        <v>0.24026696329254726</v>
      </c>
      <c r="W108" s="18">
        <v>44284</v>
      </c>
      <c r="X108" s="14">
        <v>3</v>
      </c>
      <c r="Y108" s="14">
        <v>2</v>
      </c>
      <c r="Z108" s="42">
        <v>215000</v>
      </c>
      <c r="AA108" s="51">
        <f t="shared" si="13"/>
        <v>0.24</v>
      </c>
    </row>
    <row r="109" spans="1:27" ht="19" x14ac:dyDescent="0.25">
      <c r="A109" s="14">
        <v>4134</v>
      </c>
      <c r="B109" s="14">
        <v>9445226</v>
      </c>
      <c r="C109" s="14" t="s">
        <v>19</v>
      </c>
      <c r="D109" s="14" t="s">
        <v>712</v>
      </c>
      <c r="E109" s="14" t="s">
        <v>2399</v>
      </c>
      <c r="F109" s="14">
        <v>78759</v>
      </c>
      <c r="G109" s="14">
        <v>4</v>
      </c>
      <c r="H109" s="14">
        <v>2</v>
      </c>
      <c r="I109" s="14">
        <v>1</v>
      </c>
      <c r="J109" s="14">
        <v>2</v>
      </c>
      <c r="K109" s="14">
        <v>2</v>
      </c>
      <c r="L109" s="14">
        <v>1986</v>
      </c>
      <c r="M109" s="14">
        <v>0.25</v>
      </c>
      <c r="N109" s="15">
        <v>2091</v>
      </c>
      <c r="O109" s="16">
        <v>286.94</v>
      </c>
      <c r="P109" s="17">
        <v>600000</v>
      </c>
      <c r="Q109" s="16">
        <v>390.1</v>
      </c>
      <c r="R109" s="17">
        <v>815700</v>
      </c>
      <c r="S109" s="19">
        <f t="shared" si="9"/>
        <v>103.16000000000003</v>
      </c>
      <c r="T109" s="20">
        <f t="shared" si="10"/>
        <v>0.3595176691991358</v>
      </c>
      <c r="U109" s="19">
        <f t="shared" si="11"/>
        <v>215700</v>
      </c>
      <c r="V109" s="20">
        <f t="shared" si="12"/>
        <v>0.35949999999999999</v>
      </c>
      <c r="W109" s="18">
        <v>44323</v>
      </c>
      <c r="X109" s="14">
        <v>4</v>
      </c>
      <c r="Y109" s="14">
        <v>4</v>
      </c>
      <c r="Z109" s="42">
        <v>215000</v>
      </c>
      <c r="AA109" s="51">
        <f t="shared" si="13"/>
        <v>0.36</v>
      </c>
    </row>
    <row r="110" spans="1:27" ht="19" x14ac:dyDescent="0.25">
      <c r="A110" s="14">
        <v>2538</v>
      </c>
      <c r="B110" s="14">
        <v>3853395</v>
      </c>
      <c r="C110" s="14" t="s">
        <v>19</v>
      </c>
      <c r="D110" s="14" t="s">
        <v>229</v>
      </c>
      <c r="E110" s="14" t="s">
        <v>1330</v>
      </c>
      <c r="F110" s="14">
        <v>78732</v>
      </c>
      <c r="G110" s="14">
        <v>5</v>
      </c>
      <c r="H110" s="14">
        <v>4</v>
      </c>
      <c r="I110" s="14">
        <v>0</v>
      </c>
      <c r="J110" s="14">
        <v>3</v>
      </c>
      <c r="K110" s="14">
        <v>2</v>
      </c>
      <c r="L110" s="14">
        <v>2005</v>
      </c>
      <c r="M110" s="14">
        <v>0.35799999999999998</v>
      </c>
      <c r="N110" s="15">
        <v>4372</v>
      </c>
      <c r="O110" s="16">
        <v>225.3</v>
      </c>
      <c r="P110" s="17">
        <v>985000</v>
      </c>
      <c r="Q110" s="16">
        <v>274.47000000000003</v>
      </c>
      <c r="R110" s="17">
        <v>1200000</v>
      </c>
      <c r="S110" s="19">
        <f t="shared" si="9"/>
        <v>49.170000000000016</v>
      </c>
      <c r="T110" s="20">
        <f t="shared" si="10"/>
        <v>0.21824234354194413</v>
      </c>
      <c r="U110" s="19">
        <f t="shared" si="11"/>
        <v>215000</v>
      </c>
      <c r="V110" s="20">
        <f t="shared" si="12"/>
        <v>0.21827411167512689</v>
      </c>
      <c r="W110" s="18">
        <v>44273</v>
      </c>
      <c r="X110" s="14">
        <v>0</v>
      </c>
      <c r="Y110" s="14">
        <v>0</v>
      </c>
      <c r="Z110" s="42">
        <v>215000</v>
      </c>
      <c r="AA110" s="51">
        <f t="shared" si="13"/>
        <v>0.22</v>
      </c>
    </row>
    <row r="111" spans="1:27" ht="19" x14ac:dyDescent="0.25">
      <c r="A111" s="14">
        <v>2503</v>
      </c>
      <c r="B111" s="14">
        <v>1598696</v>
      </c>
      <c r="C111" s="14" t="s">
        <v>19</v>
      </c>
      <c r="D111" s="14" t="s">
        <v>161</v>
      </c>
      <c r="E111" s="14" t="s">
        <v>864</v>
      </c>
      <c r="F111" s="14">
        <v>78717</v>
      </c>
      <c r="G111" s="14">
        <v>4</v>
      </c>
      <c r="H111" s="14">
        <v>2</v>
      </c>
      <c r="I111" s="14">
        <v>1</v>
      </c>
      <c r="J111" s="14">
        <v>2</v>
      </c>
      <c r="K111" s="14">
        <v>1</v>
      </c>
      <c r="L111" s="14">
        <v>2003</v>
      </c>
      <c r="M111" s="14">
        <v>0.32200000000000001</v>
      </c>
      <c r="N111" s="15">
        <v>3078</v>
      </c>
      <c r="O111" s="16">
        <v>203.05</v>
      </c>
      <c r="P111" s="17">
        <v>625000</v>
      </c>
      <c r="Q111" s="16">
        <v>271.81</v>
      </c>
      <c r="R111" s="17">
        <v>836625</v>
      </c>
      <c r="S111" s="19">
        <f t="shared" si="9"/>
        <v>68.759999999999991</v>
      </c>
      <c r="T111" s="20">
        <f t="shared" si="10"/>
        <v>0.33863580398916515</v>
      </c>
      <c r="U111" s="19">
        <f t="shared" si="11"/>
        <v>211625</v>
      </c>
      <c r="V111" s="20">
        <f t="shared" si="12"/>
        <v>0.33860000000000001</v>
      </c>
      <c r="W111" s="18">
        <v>44272</v>
      </c>
      <c r="X111" s="14">
        <v>3</v>
      </c>
      <c r="Y111" s="14">
        <v>2</v>
      </c>
      <c r="Z111" s="42">
        <v>210000</v>
      </c>
      <c r="AA111" s="51">
        <f t="shared" si="13"/>
        <v>0.34</v>
      </c>
    </row>
    <row r="112" spans="1:27" ht="19" x14ac:dyDescent="0.25">
      <c r="A112" s="14">
        <v>2802</v>
      </c>
      <c r="B112" s="14">
        <v>3026797</v>
      </c>
      <c r="C112" s="14" t="s">
        <v>19</v>
      </c>
      <c r="D112" s="14" t="s">
        <v>229</v>
      </c>
      <c r="E112" s="14" t="s">
        <v>1453</v>
      </c>
      <c r="F112" s="14">
        <v>78732</v>
      </c>
      <c r="G112" s="14">
        <v>3</v>
      </c>
      <c r="H112" s="14">
        <v>2</v>
      </c>
      <c r="I112" s="14">
        <v>0</v>
      </c>
      <c r="J112" s="14">
        <v>2</v>
      </c>
      <c r="K112" s="14">
        <v>1</v>
      </c>
      <c r="L112" s="14">
        <v>1999</v>
      </c>
      <c r="M112" s="14">
        <v>0.16</v>
      </c>
      <c r="N112" s="15">
        <v>2163</v>
      </c>
      <c r="O112" s="16">
        <v>231.11</v>
      </c>
      <c r="P112" s="17">
        <v>499900</v>
      </c>
      <c r="Q112" s="16">
        <v>328.25</v>
      </c>
      <c r="R112" s="17">
        <v>710000</v>
      </c>
      <c r="S112" s="19">
        <f t="shared" si="9"/>
        <v>97.139999999999986</v>
      </c>
      <c r="T112" s="20">
        <f t="shared" si="10"/>
        <v>0.42031932845830983</v>
      </c>
      <c r="U112" s="19">
        <f t="shared" si="11"/>
        <v>210100</v>
      </c>
      <c r="V112" s="20">
        <f t="shared" si="12"/>
        <v>0.42028405681136227</v>
      </c>
      <c r="W112" s="18">
        <v>44285</v>
      </c>
      <c r="X112" s="14">
        <v>6</v>
      </c>
      <c r="Y112" s="14">
        <v>6</v>
      </c>
      <c r="Z112" s="42">
        <v>210000</v>
      </c>
      <c r="AA112" s="51">
        <f t="shared" si="13"/>
        <v>0.42</v>
      </c>
    </row>
    <row r="113" spans="1:27" ht="19" x14ac:dyDescent="0.25">
      <c r="A113" s="14">
        <v>3853</v>
      </c>
      <c r="B113" s="14">
        <v>1518800</v>
      </c>
      <c r="C113" s="14" t="s">
        <v>19</v>
      </c>
      <c r="D113" s="14" t="s">
        <v>20</v>
      </c>
      <c r="E113" s="14" t="s">
        <v>1827</v>
      </c>
      <c r="F113" s="14">
        <v>78750</v>
      </c>
      <c r="G113" s="14">
        <v>4</v>
      </c>
      <c r="H113" s="14">
        <v>3</v>
      </c>
      <c r="I113" s="14">
        <v>1</v>
      </c>
      <c r="J113" s="14">
        <v>2</v>
      </c>
      <c r="K113" s="14">
        <v>1</v>
      </c>
      <c r="L113" s="14">
        <v>1982</v>
      </c>
      <c r="M113" s="14">
        <v>0.36699999999999999</v>
      </c>
      <c r="N113" s="15">
        <v>3542</v>
      </c>
      <c r="O113" s="16">
        <v>251.24</v>
      </c>
      <c r="P113" s="17">
        <v>889900</v>
      </c>
      <c r="Q113" s="16">
        <v>310.56</v>
      </c>
      <c r="R113" s="17">
        <v>1100000</v>
      </c>
      <c r="S113" s="19">
        <f t="shared" si="9"/>
        <v>59.319999999999993</v>
      </c>
      <c r="T113" s="20">
        <f t="shared" si="10"/>
        <v>0.23610889985671069</v>
      </c>
      <c r="U113" s="19">
        <f t="shared" si="11"/>
        <v>210100</v>
      </c>
      <c r="V113" s="20">
        <f t="shared" si="12"/>
        <v>0.2360939431396786</v>
      </c>
      <c r="W113" s="18">
        <v>44316</v>
      </c>
      <c r="X113" s="14">
        <v>2</v>
      </c>
      <c r="Y113" s="14">
        <v>2</v>
      </c>
      <c r="Z113" s="42">
        <v>210000</v>
      </c>
      <c r="AA113" s="51">
        <f t="shared" si="13"/>
        <v>0.24</v>
      </c>
    </row>
    <row r="114" spans="1:27" ht="19" x14ac:dyDescent="0.25">
      <c r="A114" s="14">
        <v>1941</v>
      </c>
      <c r="B114" s="14">
        <v>1297765</v>
      </c>
      <c r="C114" s="14" t="s">
        <v>19</v>
      </c>
      <c r="D114" s="14" t="s">
        <v>229</v>
      </c>
      <c r="E114" s="14" t="s">
        <v>2478</v>
      </c>
      <c r="F114" s="14">
        <v>78732</v>
      </c>
      <c r="G114" s="14">
        <v>5</v>
      </c>
      <c r="H114" s="14">
        <v>5</v>
      </c>
      <c r="I114" s="14">
        <v>0</v>
      </c>
      <c r="J114" s="14">
        <v>3</v>
      </c>
      <c r="K114" s="14">
        <v>2</v>
      </c>
      <c r="L114" s="14">
        <v>2008</v>
      </c>
      <c r="M114" s="14">
        <v>0.28000000000000003</v>
      </c>
      <c r="N114" s="15">
        <v>4258</v>
      </c>
      <c r="O114" s="16">
        <v>293.57</v>
      </c>
      <c r="P114" s="17">
        <v>1250000</v>
      </c>
      <c r="Q114" s="16">
        <v>342.88</v>
      </c>
      <c r="R114" s="17">
        <v>1460000</v>
      </c>
      <c r="S114" s="19">
        <f t="shared" si="9"/>
        <v>49.31</v>
      </c>
      <c r="T114" s="20">
        <f t="shared" si="10"/>
        <v>0.16796675409612699</v>
      </c>
      <c r="U114" s="19">
        <f t="shared" si="11"/>
        <v>210000</v>
      </c>
      <c r="V114" s="20">
        <f t="shared" si="12"/>
        <v>0.16800000000000001</v>
      </c>
      <c r="W114" s="18">
        <v>44253</v>
      </c>
      <c r="X114" s="14">
        <v>4</v>
      </c>
      <c r="Y114" s="14">
        <v>4</v>
      </c>
      <c r="Z114" s="42">
        <v>210000</v>
      </c>
      <c r="AA114" s="51">
        <f t="shared" si="13"/>
        <v>0.17</v>
      </c>
    </row>
    <row r="115" spans="1:27" ht="19" x14ac:dyDescent="0.25">
      <c r="A115" s="14">
        <v>2817</v>
      </c>
      <c r="B115" s="14">
        <v>8772832</v>
      </c>
      <c r="C115" s="14" t="s">
        <v>19</v>
      </c>
      <c r="D115" s="14" t="s">
        <v>2483</v>
      </c>
      <c r="E115" s="14" t="s">
        <v>3438</v>
      </c>
      <c r="F115" s="14">
        <v>78746</v>
      </c>
      <c r="G115" s="14">
        <v>4</v>
      </c>
      <c r="H115" s="14">
        <v>3</v>
      </c>
      <c r="I115" s="14">
        <v>0</v>
      </c>
      <c r="J115" s="14">
        <v>2</v>
      </c>
      <c r="K115" s="14">
        <v>1</v>
      </c>
      <c r="L115" s="14">
        <v>1979</v>
      </c>
      <c r="M115" s="14">
        <v>0.254</v>
      </c>
      <c r="N115" s="15">
        <v>1941</v>
      </c>
      <c r="O115" s="16">
        <v>437.92</v>
      </c>
      <c r="P115" s="17">
        <v>850000</v>
      </c>
      <c r="Q115" s="16">
        <v>546.11</v>
      </c>
      <c r="R115" s="17">
        <v>1060000</v>
      </c>
      <c r="S115" s="19">
        <f t="shared" si="9"/>
        <v>108.19</v>
      </c>
      <c r="T115" s="20">
        <f t="shared" si="10"/>
        <v>0.24705425648520277</v>
      </c>
      <c r="U115" s="19">
        <f t="shared" si="11"/>
        <v>210000</v>
      </c>
      <c r="V115" s="20">
        <f t="shared" si="12"/>
        <v>0.24705882352941178</v>
      </c>
      <c r="W115" s="18">
        <v>44285</v>
      </c>
      <c r="X115" s="14">
        <v>5</v>
      </c>
      <c r="Y115" s="14">
        <v>5</v>
      </c>
      <c r="Z115" s="42">
        <v>210000</v>
      </c>
      <c r="AA115" s="51">
        <f t="shared" si="13"/>
        <v>0.25</v>
      </c>
    </row>
    <row r="116" spans="1:27" ht="19" x14ac:dyDescent="0.25">
      <c r="A116" s="14">
        <v>4250</v>
      </c>
      <c r="B116" s="14">
        <v>4201922</v>
      </c>
      <c r="C116" s="14" t="s">
        <v>19</v>
      </c>
      <c r="D116" s="14">
        <v>6</v>
      </c>
      <c r="E116" s="14" t="s">
        <v>3857</v>
      </c>
      <c r="F116" s="14">
        <v>78704</v>
      </c>
      <c r="G116" s="14">
        <v>2</v>
      </c>
      <c r="H116" s="14">
        <v>1</v>
      </c>
      <c r="I116" s="14">
        <v>0</v>
      </c>
      <c r="J116" s="14">
        <v>0</v>
      </c>
      <c r="K116" s="14">
        <v>1</v>
      </c>
      <c r="L116" s="14">
        <v>1939</v>
      </c>
      <c r="M116" s="14">
        <v>8.5999999999999993E-2</v>
      </c>
      <c r="N116" s="15">
        <v>1034</v>
      </c>
      <c r="O116" s="16">
        <v>650.87</v>
      </c>
      <c r="P116" s="17">
        <v>673000</v>
      </c>
      <c r="Q116" s="16">
        <v>853.97</v>
      </c>
      <c r="R116" s="17">
        <v>883000</v>
      </c>
      <c r="S116" s="19">
        <f t="shared" si="9"/>
        <v>203.10000000000002</v>
      </c>
      <c r="T116" s="20">
        <f t="shared" si="10"/>
        <v>0.31204387973020731</v>
      </c>
      <c r="U116" s="19">
        <f t="shared" si="11"/>
        <v>210000</v>
      </c>
      <c r="V116" s="20">
        <f t="shared" si="12"/>
        <v>0.31203566121842496</v>
      </c>
      <c r="W116" s="18">
        <v>44327</v>
      </c>
      <c r="X116" s="14">
        <v>5</v>
      </c>
      <c r="Y116" s="14">
        <v>5</v>
      </c>
      <c r="Z116" s="42">
        <v>210000</v>
      </c>
      <c r="AA116" s="51">
        <f t="shared" si="13"/>
        <v>0.31</v>
      </c>
    </row>
    <row r="117" spans="1:27" ht="19" x14ac:dyDescent="0.25">
      <c r="A117" s="14">
        <v>4263</v>
      </c>
      <c r="B117" s="14">
        <v>1624443</v>
      </c>
      <c r="C117" s="14" t="s">
        <v>19</v>
      </c>
      <c r="D117" s="14" t="s">
        <v>282</v>
      </c>
      <c r="E117" s="14" t="s">
        <v>2883</v>
      </c>
      <c r="F117" s="14">
        <v>78735</v>
      </c>
      <c r="G117" s="14">
        <v>5</v>
      </c>
      <c r="H117" s="14">
        <v>3</v>
      </c>
      <c r="I117" s="14">
        <v>1</v>
      </c>
      <c r="J117" s="14">
        <v>2</v>
      </c>
      <c r="K117" s="14">
        <v>2</v>
      </c>
      <c r="L117" s="14">
        <v>1997</v>
      </c>
      <c r="M117" s="14">
        <v>0.16200000000000001</v>
      </c>
      <c r="N117" s="15">
        <v>2924</v>
      </c>
      <c r="O117" s="16">
        <v>333.45</v>
      </c>
      <c r="P117" s="17">
        <v>975000</v>
      </c>
      <c r="Q117" s="16">
        <v>405.27</v>
      </c>
      <c r="R117" s="17">
        <v>1185000</v>
      </c>
      <c r="S117" s="19">
        <f t="shared" si="9"/>
        <v>71.819999999999993</v>
      </c>
      <c r="T117" s="20">
        <f t="shared" si="10"/>
        <v>0.21538461538461537</v>
      </c>
      <c r="U117" s="19">
        <f t="shared" si="11"/>
        <v>210000</v>
      </c>
      <c r="V117" s="20">
        <f t="shared" si="12"/>
        <v>0.2153846153846154</v>
      </c>
      <c r="W117" s="18">
        <v>44328</v>
      </c>
      <c r="X117" s="14">
        <v>4</v>
      </c>
      <c r="Y117" s="14">
        <v>4</v>
      </c>
      <c r="Z117" s="42">
        <v>210000</v>
      </c>
      <c r="AA117" s="51">
        <f t="shared" si="13"/>
        <v>0.22</v>
      </c>
    </row>
    <row r="118" spans="1:27" ht="19" x14ac:dyDescent="0.25">
      <c r="A118" s="14">
        <v>4236</v>
      </c>
      <c r="B118" s="14">
        <v>2818185</v>
      </c>
      <c r="C118" s="14" t="s">
        <v>19</v>
      </c>
      <c r="D118" s="14">
        <v>3</v>
      </c>
      <c r="E118" s="14" t="s">
        <v>2555</v>
      </c>
      <c r="F118" s="14">
        <v>78752</v>
      </c>
      <c r="G118" s="14">
        <v>5</v>
      </c>
      <c r="H118" s="14">
        <v>4</v>
      </c>
      <c r="I118" s="14">
        <v>0</v>
      </c>
      <c r="J118" s="14">
        <v>0</v>
      </c>
      <c r="K118" s="14">
        <v>1</v>
      </c>
      <c r="L118" s="14">
        <v>1971</v>
      </c>
      <c r="M118" s="14">
        <v>0.67600000000000005</v>
      </c>
      <c r="N118" s="15">
        <v>3180</v>
      </c>
      <c r="O118" s="16">
        <v>298.74</v>
      </c>
      <c r="P118" s="17">
        <v>950000</v>
      </c>
      <c r="Q118" s="16">
        <v>363.84</v>
      </c>
      <c r="R118" s="17">
        <v>1157000</v>
      </c>
      <c r="S118" s="19">
        <f t="shared" si="9"/>
        <v>65.099999999999966</v>
      </c>
      <c r="T118" s="20">
        <f t="shared" si="10"/>
        <v>0.21791524402490448</v>
      </c>
      <c r="U118" s="19">
        <f t="shared" si="11"/>
        <v>207000</v>
      </c>
      <c r="V118" s="20">
        <f t="shared" si="12"/>
        <v>0.21789473684210525</v>
      </c>
      <c r="W118" s="18">
        <v>44327</v>
      </c>
      <c r="X118" s="14">
        <v>4</v>
      </c>
      <c r="Y118" s="14">
        <v>4</v>
      </c>
      <c r="Z118" s="42">
        <v>205000</v>
      </c>
      <c r="AA118" s="51">
        <f t="shared" si="13"/>
        <v>0.22</v>
      </c>
    </row>
    <row r="119" spans="1:27" ht="19" x14ac:dyDescent="0.25">
      <c r="A119" s="14">
        <v>1918</v>
      </c>
      <c r="B119" s="14">
        <v>8017259</v>
      </c>
      <c r="C119" s="14" t="s">
        <v>19</v>
      </c>
      <c r="D119" s="14" t="s">
        <v>193</v>
      </c>
      <c r="E119" s="14" t="s">
        <v>1407</v>
      </c>
      <c r="F119" s="14">
        <v>78737</v>
      </c>
      <c r="G119" s="14">
        <v>4</v>
      </c>
      <c r="H119" s="14">
        <v>2</v>
      </c>
      <c r="I119" s="14">
        <v>1</v>
      </c>
      <c r="J119" s="14">
        <v>2</v>
      </c>
      <c r="K119" s="14">
        <v>3</v>
      </c>
      <c r="L119" s="14">
        <v>1995</v>
      </c>
      <c r="M119" s="14">
        <v>1.07</v>
      </c>
      <c r="N119" s="15">
        <v>3030</v>
      </c>
      <c r="O119" s="16">
        <v>229.37</v>
      </c>
      <c r="P119" s="17">
        <v>695000</v>
      </c>
      <c r="Q119" s="16">
        <v>297.36</v>
      </c>
      <c r="R119" s="17">
        <v>901000</v>
      </c>
      <c r="S119" s="19">
        <f t="shared" si="9"/>
        <v>67.990000000000009</v>
      </c>
      <c r="T119" s="20">
        <f t="shared" si="10"/>
        <v>0.29642063042246158</v>
      </c>
      <c r="U119" s="19">
        <f t="shared" si="11"/>
        <v>206000</v>
      </c>
      <c r="V119" s="20">
        <f t="shared" si="12"/>
        <v>0.29640287769784174</v>
      </c>
      <c r="W119" s="18">
        <v>44253</v>
      </c>
      <c r="X119" s="14">
        <v>3</v>
      </c>
      <c r="Y119" s="14">
        <v>2</v>
      </c>
      <c r="Z119" s="42">
        <v>205000</v>
      </c>
      <c r="AA119" s="51">
        <f t="shared" si="13"/>
        <v>0.3</v>
      </c>
    </row>
    <row r="120" spans="1:27" ht="19" x14ac:dyDescent="0.25">
      <c r="A120" s="14">
        <v>4043</v>
      </c>
      <c r="B120" s="14">
        <v>5796965</v>
      </c>
      <c r="C120" s="14" t="s">
        <v>19</v>
      </c>
      <c r="D120" s="14" t="s">
        <v>20</v>
      </c>
      <c r="E120" s="14" t="s">
        <v>1289</v>
      </c>
      <c r="F120" s="14">
        <v>78726</v>
      </c>
      <c r="G120" s="14">
        <v>5</v>
      </c>
      <c r="H120" s="14">
        <v>3</v>
      </c>
      <c r="I120" s="14">
        <v>1</v>
      </c>
      <c r="J120" s="14">
        <v>2</v>
      </c>
      <c r="K120" s="14">
        <v>2</v>
      </c>
      <c r="L120" s="14">
        <v>1995</v>
      </c>
      <c r="M120" s="14">
        <v>0.156</v>
      </c>
      <c r="N120" s="15">
        <v>3140</v>
      </c>
      <c r="O120" s="16">
        <v>222.93</v>
      </c>
      <c r="P120" s="17">
        <v>700000</v>
      </c>
      <c r="Q120" s="16">
        <v>288.54000000000002</v>
      </c>
      <c r="R120" s="17">
        <v>906000</v>
      </c>
      <c r="S120" s="19">
        <f t="shared" si="9"/>
        <v>65.610000000000014</v>
      </c>
      <c r="T120" s="20">
        <f t="shared" si="10"/>
        <v>0.29430763019781997</v>
      </c>
      <c r="U120" s="19">
        <f t="shared" si="11"/>
        <v>206000</v>
      </c>
      <c r="V120" s="20">
        <f t="shared" si="12"/>
        <v>0.29428571428571426</v>
      </c>
      <c r="W120" s="18">
        <v>44321</v>
      </c>
      <c r="X120" s="14">
        <v>5</v>
      </c>
      <c r="Y120" s="14">
        <v>5</v>
      </c>
      <c r="Z120" s="42">
        <v>205000</v>
      </c>
      <c r="AA120" s="51">
        <f t="shared" si="13"/>
        <v>0.28999999999999998</v>
      </c>
    </row>
    <row r="121" spans="1:27" ht="19" x14ac:dyDescent="0.25">
      <c r="A121" s="14">
        <v>1178</v>
      </c>
      <c r="B121" s="14">
        <v>5366138</v>
      </c>
      <c r="C121" s="14" t="s">
        <v>19</v>
      </c>
      <c r="D121" s="14" t="s">
        <v>20</v>
      </c>
      <c r="E121" s="14" t="s">
        <v>1427</v>
      </c>
      <c r="F121" s="14">
        <v>78750</v>
      </c>
      <c r="G121" s="14">
        <v>5</v>
      </c>
      <c r="H121" s="14">
        <v>2</v>
      </c>
      <c r="I121" s="14">
        <v>1</v>
      </c>
      <c r="J121" s="14">
        <v>2</v>
      </c>
      <c r="K121" s="14">
        <v>2</v>
      </c>
      <c r="L121" s="14">
        <v>1990</v>
      </c>
      <c r="M121" s="14">
        <v>0.23599999999999999</v>
      </c>
      <c r="N121" s="15">
        <v>3238</v>
      </c>
      <c r="O121" s="16">
        <v>230.08</v>
      </c>
      <c r="P121" s="17">
        <v>745000</v>
      </c>
      <c r="Q121" s="16">
        <v>293.39</v>
      </c>
      <c r="R121" s="17">
        <v>950000</v>
      </c>
      <c r="S121" s="19">
        <f t="shared" si="9"/>
        <v>63.309999999999974</v>
      </c>
      <c r="T121" s="20">
        <f t="shared" si="10"/>
        <v>0.27516515994436702</v>
      </c>
      <c r="U121" s="19">
        <f t="shared" si="11"/>
        <v>205000</v>
      </c>
      <c r="V121" s="20">
        <f t="shared" si="12"/>
        <v>0.27516778523489932</v>
      </c>
      <c r="W121" s="18">
        <v>44221</v>
      </c>
      <c r="X121" s="14">
        <v>2</v>
      </c>
      <c r="Y121" s="14">
        <v>2</v>
      </c>
      <c r="Z121" s="42">
        <v>205000</v>
      </c>
      <c r="AA121" s="51">
        <f t="shared" si="13"/>
        <v>0.28000000000000003</v>
      </c>
    </row>
    <row r="122" spans="1:27" ht="19" x14ac:dyDescent="0.25">
      <c r="A122" s="14">
        <v>2303</v>
      </c>
      <c r="B122" s="14">
        <v>1330012</v>
      </c>
      <c r="C122" s="14" t="s">
        <v>19</v>
      </c>
      <c r="D122" s="14" t="s">
        <v>1643</v>
      </c>
      <c r="E122" s="14" t="s">
        <v>3611</v>
      </c>
      <c r="F122" s="14">
        <v>78746</v>
      </c>
      <c r="G122" s="14">
        <v>4</v>
      </c>
      <c r="H122" s="14">
        <v>2</v>
      </c>
      <c r="I122" s="14">
        <v>1</v>
      </c>
      <c r="J122" s="14">
        <v>2</v>
      </c>
      <c r="K122" s="14">
        <v>1</v>
      </c>
      <c r="L122" s="14">
        <v>1981</v>
      </c>
      <c r="M122" s="14">
        <v>0.34300000000000003</v>
      </c>
      <c r="N122" s="15">
        <v>2340</v>
      </c>
      <c r="O122" s="16">
        <v>491.45</v>
      </c>
      <c r="P122" s="17">
        <v>1150000</v>
      </c>
      <c r="Q122" s="16">
        <v>579.05999999999995</v>
      </c>
      <c r="R122" s="17">
        <v>1355000</v>
      </c>
      <c r="S122" s="19">
        <f t="shared" si="9"/>
        <v>87.609999999999957</v>
      </c>
      <c r="T122" s="20">
        <f t="shared" si="10"/>
        <v>0.17826838945976184</v>
      </c>
      <c r="U122" s="19">
        <f t="shared" si="11"/>
        <v>205000</v>
      </c>
      <c r="V122" s="20">
        <f t="shared" si="12"/>
        <v>0.17826086956521739</v>
      </c>
      <c r="W122" s="18">
        <v>44265</v>
      </c>
      <c r="X122" s="14">
        <v>5</v>
      </c>
      <c r="Y122" s="14">
        <v>5</v>
      </c>
      <c r="Z122" s="42">
        <v>205000</v>
      </c>
      <c r="AA122" s="51">
        <f t="shared" si="13"/>
        <v>0.18</v>
      </c>
    </row>
    <row r="123" spans="1:27" ht="19" x14ac:dyDescent="0.25">
      <c r="A123" s="14">
        <v>2436</v>
      </c>
      <c r="B123" s="14">
        <v>2446616</v>
      </c>
      <c r="C123" s="14" t="s">
        <v>19</v>
      </c>
      <c r="D123" s="14" t="s">
        <v>193</v>
      </c>
      <c r="E123" s="14" t="s">
        <v>1135</v>
      </c>
      <c r="F123" s="14">
        <v>78739</v>
      </c>
      <c r="G123" s="14">
        <v>4</v>
      </c>
      <c r="H123" s="14">
        <v>3</v>
      </c>
      <c r="I123" s="14">
        <v>0</v>
      </c>
      <c r="J123" s="14">
        <v>2</v>
      </c>
      <c r="K123" s="14">
        <v>2</v>
      </c>
      <c r="L123" s="14">
        <v>2006</v>
      </c>
      <c r="M123" s="14">
        <v>0.215</v>
      </c>
      <c r="N123" s="15">
        <v>3124</v>
      </c>
      <c r="O123" s="16">
        <v>216.07</v>
      </c>
      <c r="P123" s="17">
        <v>675000</v>
      </c>
      <c r="Q123" s="16">
        <v>281.69</v>
      </c>
      <c r="R123" s="17">
        <v>880000</v>
      </c>
      <c r="S123" s="19">
        <f t="shared" si="9"/>
        <v>65.62</v>
      </c>
      <c r="T123" s="20">
        <f t="shared" si="10"/>
        <v>0.30369787568843432</v>
      </c>
      <c r="U123" s="19">
        <f t="shared" si="11"/>
        <v>205000</v>
      </c>
      <c r="V123" s="20">
        <f t="shared" si="12"/>
        <v>0.3037037037037037</v>
      </c>
      <c r="W123" s="18">
        <v>44270</v>
      </c>
      <c r="X123" s="14">
        <v>3</v>
      </c>
      <c r="Y123" s="14">
        <v>3</v>
      </c>
      <c r="Z123" s="42">
        <v>205000</v>
      </c>
      <c r="AA123" s="51">
        <f t="shared" si="13"/>
        <v>0.3</v>
      </c>
    </row>
    <row r="124" spans="1:27" ht="19" x14ac:dyDescent="0.25">
      <c r="A124" s="14">
        <v>2565</v>
      </c>
      <c r="B124" s="14">
        <v>7846318</v>
      </c>
      <c r="C124" s="14" t="s">
        <v>19</v>
      </c>
      <c r="D124" s="14" t="s">
        <v>193</v>
      </c>
      <c r="E124" s="14" t="s">
        <v>975</v>
      </c>
      <c r="F124" s="14">
        <v>78749</v>
      </c>
      <c r="G124" s="14">
        <v>4</v>
      </c>
      <c r="H124" s="14">
        <v>2</v>
      </c>
      <c r="I124" s="14">
        <v>1</v>
      </c>
      <c r="J124" s="14">
        <v>2</v>
      </c>
      <c r="K124" s="14">
        <v>1.5</v>
      </c>
      <c r="L124" s="14">
        <v>2004</v>
      </c>
      <c r="M124" s="14">
        <v>0.224</v>
      </c>
      <c r="N124" s="15">
        <v>3352</v>
      </c>
      <c r="O124" s="16">
        <v>208.53</v>
      </c>
      <c r="P124" s="17">
        <v>699000</v>
      </c>
      <c r="Q124" s="16">
        <v>269.69</v>
      </c>
      <c r="R124" s="17">
        <v>904000</v>
      </c>
      <c r="S124" s="19">
        <f t="shared" si="9"/>
        <v>61.16</v>
      </c>
      <c r="T124" s="20">
        <f t="shared" si="10"/>
        <v>0.29329113317028721</v>
      </c>
      <c r="U124" s="19">
        <f t="shared" si="11"/>
        <v>205000</v>
      </c>
      <c r="V124" s="20">
        <f t="shared" si="12"/>
        <v>0.29327610872675253</v>
      </c>
      <c r="W124" s="18">
        <v>44274</v>
      </c>
      <c r="X124" s="14">
        <v>4</v>
      </c>
      <c r="Y124" s="14">
        <v>3</v>
      </c>
      <c r="Z124" s="42">
        <v>205000</v>
      </c>
      <c r="AA124" s="51">
        <f t="shared" si="13"/>
        <v>0.28999999999999998</v>
      </c>
    </row>
    <row r="125" spans="1:27" ht="19" x14ac:dyDescent="0.25">
      <c r="A125" s="14">
        <v>2618</v>
      </c>
      <c r="B125" s="14">
        <v>8672476</v>
      </c>
      <c r="C125" s="14" t="s">
        <v>19</v>
      </c>
      <c r="D125" s="14" t="s">
        <v>1643</v>
      </c>
      <c r="E125" s="14" t="s">
        <v>3457</v>
      </c>
      <c r="F125" s="14">
        <v>78746</v>
      </c>
      <c r="G125" s="14">
        <v>3</v>
      </c>
      <c r="H125" s="14">
        <v>2</v>
      </c>
      <c r="I125" s="14">
        <v>1</v>
      </c>
      <c r="J125" s="14">
        <v>2</v>
      </c>
      <c r="K125" s="14">
        <v>2</v>
      </c>
      <c r="L125" s="14">
        <v>1984</v>
      </c>
      <c r="M125" s="14">
        <v>0.26100000000000001</v>
      </c>
      <c r="N125" s="15">
        <v>2484</v>
      </c>
      <c r="O125" s="16">
        <v>442.83</v>
      </c>
      <c r="P125" s="17">
        <v>1100000</v>
      </c>
      <c r="Q125" s="16">
        <v>525.36</v>
      </c>
      <c r="R125" s="17">
        <v>1305000</v>
      </c>
      <c r="S125" s="19">
        <f t="shared" si="9"/>
        <v>82.53000000000003</v>
      </c>
      <c r="T125" s="20">
        <f t="shared" si="10"/>
        <v>0.18636948716211646</v>
      </c>
      <c r="U125" s="19">
        <f t="shared" si="11"/>
        <v>205000</v>
      </c>
      <c r="V125" s="20">
        <f t="shared" si="12"/>
        <v>0.18636363636363637</v>
      </c>
      <c r="W125" s="18">
        <v>44277</v>
      </c>
      <c r="X125" s="14">
        <v>10</v>
      </c>
      <c r="Y125" s="14">
        <v>10</v>
      </c>
      <c r="Z125" s="42">
        <v>205000</v>
      </c>
      <c r="AA125" s="51">
        <f t="shared" si="13"/>
        <v>0.19</v>
      </c>
    </row>
    <row r="126" spans="1:27" ht="19" x14ac:dyDescent="0.25">
      <c r="A126" s="14">
        <v>2818</v>
      </c>
      <c r="B126" s="14">
        <v>6237700</v>
      </c>
      <c r="C126" s="14" t="s">
        <v>19</v>
      </c>
      <c r="D126" s="14" t="s">
        <v>2365</v>
      </c>
      <c r="E126" s="14" t="s">
        <v>3659</v>
      </c>
      <c r="F126" s="14">
        <v>78703</v>
      </c>
      <c r="G126" s="14">
        <v>3</v>
      </c>
      <c r="H126" s="14">
        <v>3</v>
      </c>
      <c r="I126" s="14">
        <v>0</v>
      </c>
      <c r="J126" s="14">
        <v>0</v>
      </c>
      <c r="K126" s="14">
        <v>2</v>
      </c>
      <c r="L126" s="14">
        <v>1940</v>
      </c>
      <c r="M126" s="14">
        <v>0.224</v>
      </c>
      <c r="N126" s="15">
        <v>2305</v>
      </c>
      <c r="O126" s="16">
        <v>509.76</v>
      </c>
      <c r="P126" s="17">
        <v>1175000</v>
      </c>
      <c r="Q126" s="16">
        <v>598.70000000000005</v>
      </c>
      <c r="R126" s="17">
        <v>1380000</v>
      </c>
      <c r="S126" s="19">
        <f t="shared" si="9"/>
        <v>88.940000000000055</v>
      </c>
      <c r="T126" s="20">
        <f t="shared" si="10"/>
        <v>0.17447426239799133</v>
      </c>
      <c r="U126" s="19">
        <f t="shared" si="11"/>
        <v>205000</v>
      </c>
      <c r="V126" s="20">
        <f t="shared" si="12"/>
        <v>0.17446808510638298</v>
      </c>
      <c r="W126" s="18">
        <v>44285</v>
      </c>
      <c r="X126" s="14">
        <v>3</v>
      </c>
      <c r="Y126" s="14">
        <v>3</v>
      </c>
      <c r="Z126" s="42">
        <v>205000</v>
      </c>
      <c r="AA126" s="51">
        <f t="shared" si="13"/>
        <v>0.17</v>
      </c>
    </row>
    <row r="127" spans="1:27" ht="19" x14ac:dyDescent="0.25">
      <c r="A127" s="14">
        <v>3036</v>
      </c>
      <c r="B127" s="14">
        <v>3651072</v>
      </c>
      <c r="C127" s="14" t="s">
        <v>19</v>
      </c>
      <c r="D127" s="14" t="s">
        <v>68</v>
      </c>
      <c r="E127" s="14" t="s">
        <v>1341</v>
      </c>
      <c r="F127" s="14">
        <v>78738</v>
      </c>
      <c r="G127" s="14">
        <v>5</v>
      </c>
      <c r="H127" s="14">
        <v>4</v>
      </c>
      <c r="I127" s="14">
        <v>0</v>
      </c>
      <c r="J127" s="14">
        <v>3</v>
      </c>
      <c r="K127" s="14">
        <v>2</v>
      </c>
      <c r="L127" s="14">
        <v>2014</v>
      </c>
      <c r="M127" s="14">
        <v>0.44700000000000001</v>
      </c>
      <c r="N127" s="15">
        <v>4184</v>
      </c>
      <c r="O127" s="16">
        <v>225.86</v>
      </c>
      <c r="P127" s="17">
        <v>945000</v>
      </c>
      <c r="Q127" s="16">
        <v>274.86</v>
      </c>
      <c r="R127" s="17">
        <v>1150000</v>
      </c>
      <c r="S127" s="19">
        <f t="shared" si="9"/>
        <v>49</v>
      </c>
      <c r="T127" s="20">
        <f t="shared" si="10"/>
        <v>0.21694855220047815</v>
      </c>
      <c r="U127" s="19">
        <f t="shared" si="11"/>
        <v>205000</v>
      </c>
      <c r="V127" s="20">
        <f t="shared" si="12"/>
        <v>0.21693121693121692</v>
      </c>
      <c r="W127" s="18">
        <v>44293</v>
      </c>
      <c r="X127" s="14">
        <v>10</v>
      </c>
      <c r="Y127" s="14">
        <v>10</v>
      </c>
      <c r="Z127" s="42">
        <v>205000</v>
      </c>
      <c r="AA127" s="51">
        <f t="shared" si="13"/>
        <v>0.22</v>
      </c>
    </row>
    <row r="128" spans="1:27" ht="19" x14ac:dyDescent="0.25">
      <c r="A128" s="14">
        <v>3379</v>
      </c>
      <c r="B128" s="14">
        <v>8470642</v>
      </c>
      <c r="C128" s="14" t="s">
        <v>19</v>
      </c>
      <c r="D128" s="14" t="s">
        <v>193</v>
      </c>
      <c r="E128" s="14" t="s">
        <v>2327</v>
      </c>
      <c r="F128" s="14">
        <v>78739</v>
      </c>
      <c r="G128" s="14">
        <v>4</v>
      </c>
      <c r="H128" s="14">
        <v>3</v>
      </c>
      <c r="I128" s="14">
        <v>0</v>
      </c>
      <c r="J128" s="14">
        <v>2</v>
      </c>
      <c r="K128" s="14">
        <v>1</v>
      </c>
      <c r="L128" s="14">
        <v>1990</v>
      </c>
      <c r="M128" s="14">
        <v>0.192</v>
      </c>
      <c r="N128" s="15">
        <v>2391</v>
      </c>
      <c r="O128" s="16">
        <v>282.31</v>
      </c>
      <c r="P128" s="17">
        <v>675000</v>
      </c>
      <c r="Q128" s="16">
        <v>368.05</v>
      </c>
      <c r="R128" s="17">
        <v>880000</v>
      </c>
      <c r="S128" s="19">
        <f t="shared" si="9"/>
        <v>85.740000000000009</v>
      </c>
      <c r="T128" s="20">
        <f t="shared" si="10"/>
        <v>0.30370868902978998</v>
      </c>
      <c r="U128" s="19">
        <f t="shared" si="11"/>
        <v>205000</v>
      </c>
      <c r="V128" s="20">
        <f t="shared" si="12"/>
        <v>0.3037037037037037</v>
      </c>
      <c r="W128" s="18">
        <v>44302</v>
      </c>
      <c r="X128" s="14">
        <v>4</v>
      </c>
      <c r="Y128" s="14">
        <v>4</v>
      </c>
      <c r="Z128" s="42">
        <v>205000</v>
      </c>
      <c r="AA128" s="51">
        <f t="shared" si="13"/>
        <v>0.3</v>
      </c>
    </row>
    <row r="129" spans="1:27" ht="19" x14ac:dyDescent="0.25">
      <c r="A129" s="14">
        <v>2172</v>
      </c>
      <c r="B129" s="14">
        <v>2237352</v>
      </c>
      <c r="C129" s="14" t="s">
        <v>19</v>
      </c>
      <c r="D129" s="14">
        <v>7</v>
      </c>
      <c r="E129" s="14" t="s">
        <v>3265</v>
      </c>
      <c r="F129" s="14">
        <v>78704</v>
      </c>
      <c r="G129" s="14">
        <v>6</v>
      </c>
      <c r="H129" s="14">
        <v>3</v>
      </c>
      <c r="I129" s="14">
        <v>0</v>
      </c>
      <c r="J129" s="14">
        <v>0</v>
      </c>
      <c r="K129" s="14">
        <v>2</v>
      </c>
      <c r="L129" s="14">
        <v>1935</v>
      </c>
      <c r="M129" s="14">
        <v>0.19800000000000001</v>
      </c>
      <c r="N129" s="15">
        <v>2724</v>
      </c>
      <c r="O129" s="16">
        <v>394.27</v>
      </c>
      <c r="P129" s="17">
        <v>1074000</v>
      </c>
      <c r="Q129" s="16">
        <v>468.06</v>
      </c>
      <c r="R129" s="17">
        <v>1275000</v>
      </c>
      <c r="S129" s="19">
        <f t="shared" si="9"/>
        <v>73.79000000000002</v>
      </c>
      <c r="T129" s="20">
        <f t="shared" si="10"/>
        <v>0.18715600984097197</v>
      </c>
      <c r="U129" s="19">
        <f t="shared" si="11"/>
        <v>201000</v>
      </c>
      <c r="V129" s="20">
        <f t="shared" si="12"/>
        <v>0.18715083798882681</v>
      </c>
      <c r="W129" s="18">
        <v>44260</v>
      </c>
      <c r="X129" s="14">
        <v>6</v>
      </c>
      <c r="Y129" s="14">
        <v>4</v>
      </c>
      <c r="Z129" s="42">
        <v>200000</v>
      </c>
      <c r="AA129" s="51">
        <f t="shared" si="13"/>
        <v>0.19</v>
      </c>
    </row>
    <row r="130" spans="1:27" ht="19" x14ac:dyDescent="0.25">
      <c r="A130" s="14">
        <v>3185</v>
      </c>
      <c r="B130" s="14">
        <v>5195888</v>
      </c>
      <c r="C130" s="14" t="s">
        <v>19</v>
      </c>
      <c r="D130" s="14" t="s">
        <v>229</v>
      </c>
      <c r="E130" s="14" t="s">
        <v>1573</v>
      </c>
      <c r="F130" s="14">
        <v>78732</v>
      </c>
      <c r="G130" s="14">
        <v>4</v>
      </c>
      <c r="H130" s="14">
        <v>3</v>
      </c>
      <c r="I130" s="14">
        <v>1</v>
      </c>
      <c r="J130" s="14">
        <v>3</v>
      </c>
      <c r="K130" s="14">
        <v>2</v>
      </c>
      <c r="L130" s="14">
        <v>2005</v>
      </c>
      <c r="M130" s="14">
        <v>0.38700000000000001</v>
      </c>
      <c r="N130" s="15">
        <v>4202</v>
      </c>
      <c r="O130" s="16">
        <v>237.74</v>
      </c>
      <c r="P130" s="17">
        <v>999000</v>
      </c>
      <c r="Q130" s="16">
        <v>285.58</v>
      </c>
      <c r="R130" s="17">
        <v>1200000</v>
      </c>
      <c r="S130" s="19">
        <f t="shared" si="9"/>
        <v>47.839999999999975</v>
      </c>
      <c r="T130" s="20">
        <f t="shared" si="10"/>
        <v>0.2012282325229241</v>
      </c>
      <c r="U130" s="19">
        <f t="shared" si="11"/>
        <v>201000</v>
      </c>
      <c r="V130" s="20">
        <f t="shared" si="12"/>
        <v>0.20120120120120119</v>
      </c>
      <c r="W130" s="18">
        <v>44298</v>
      </c>
      <c r="X130" s="14">
        <v>6</v>
      </c>
      <c r="Y130" s="14">
        <v>2</v>
      </c>
      <c r="Z130" s="42">
        <v>200000</v>
      </c>
      <c r="AA130" s="51">
        <f t="shared" si="13"/>
        <v>0.2</v>
      </c>
    </row>
    <row r="131" spans="1:27" ht="19" x14ac:dyDescent="0.25">
      <c r="A131" s="14">
        <v>4002</v>
      </c>
      <c r="B131" s="14">
        <v>1983860</v>
      </c>
      <c r="C131" s="14" t="s">
        <v>19</v>
      </c>
      <c r="D131" s="14" t="s">
        <v>29</v>
      </c>
      <c r="E131" s="14" t="s">
        <v>2742</v>
      </c>
      <c r="F131" s="14">
        <v>78739</v>
      </c>
      <c r="G131" s="14">
        <v>5</v>
      </c>
      <c r="H131" s="14">
        <v>4</v>
      </c>
      <c r="I131" s="14">
        <v>1</v>
      </c>
      <c r="J131" s="14">
        <v>3</v>
      </c>
      <c r="K131" s="14">
        <v>2</v>
      </c>
      <c r="L131" s="14">
        <v>2014</v>
      </c>
      <c r="M131" s="14">
        <v>0.245</v>
      </c>
      <c r="N131" s="15">
        <v>4412</v>
      </c>
      <c r="O131" s="16">
        <v>317.08999999999997</v>
      </c>
      <c r="P131" s="17">
        <v>1399000</v>
      </c>
      <c r="Q131" s="16">
        <v>362.65</v>
      </c>
      <c r="R131" s="17">
        <v>1600000</v>
      </c>
      <c r="S131" s="19">
        <f t="shared" si="9"/>
        <v>45.56</v>
      </c>
      <c r="T131" s="20">
        <f t="shared" si="10"/>
        <v>0.1436816045917563</v>
      </c>
      <c r="U131" s="19">
        <f t="shared" si="11"/>
        <v>201000</v>
      </c>
      <c r="V131" s="20">
        <f t="shared" si="12"/>
        <v>0.14367405289492494</v>
      </c>
      <c r="W131" s="18">
        <v>44320</v>
      </c>
      <c r="X131" s="14">
        <v>3</v>
      </c>
      <c r="Y131" s="14">
        <v>3</v>
      </c>
      <c r="Z131" s="42">
        <v>200000</v>
      </c>
      <c r="AA131" s="51">
        <f t="shared" si="13"/>
        <v>0.14000000000000001</v>
      </c>
    </row>
    <row r="132" spans="1:27" ht="19" x14ac:dyDescent="0.25">
      <c r="A132" s="14">
        <v>2331</v>
      </c>
      <c r="B132" s="14">
        <v>6188740</v>
      </c>
      <c r="C132" s="14" t="s">
        <v>19</v>
      </c>
      <c r="D132" s="14">
        <v>2</v>
      </c>
      <c r="E132" s="14" t="s">
        <v>3615</v>
      </c>
      <c r="F132" s="14">
        <v>78757</v>
      </c>
      <c r="G132" s="14">
        <v>4</v>
      </c>
      <c r="H132" s="14">
        <v>3</v>
      </c>
      <c r="I132" s="14">
        <v>0</v>
      </c>
      <c r="J132" s="14">
        <v>2</v>
      </c>
      <c r="K132" s="14">
        <v>2</v>
      </c>
      <c r="L132" s="14">
        <v>2019</v>
      </c>
      <c r="M132" s="14">
        <v>0.21299999999999999</v>
      </c>
      <c r="N132" s="15">
        <v>2896</v>
      </c>
      <c r="O132" s="16">
        <v>492.06</v>
      </c>
      <c r="P132" s="17">
        <v>1425000</v>
      </c>
      <c r="Q132" s="16">
        <v>561.41</v>
      </c>
      <c r="R132" s="17">
        <v>1625853</v>
      </c>
      <c r="S132" s="19">
        <f t="shared" si="9"/>
        <v>69.349999999999966</v>
      </c>
      <c r="T132" s="20">
        <f t="shared" si="10"/>
        <v>0.140938096980043</v>
      </c>
      <c r="U132" s="19">
        <f t="shared" si="11"/>
        <v>200853</v>
      </c>
      <c r="V132" s="20">
        <f t="shared" si="12"/>
        <v>0.14094947368421051</v>
      </c>
      <c r="W132" s="18">
        <v>44266</v>
      </c>
      <c r="X132" s="14">
        <v>7</v>
      </c>
      <c r="Y132" s="14">
        <v>4</v>
      </c>
      <c r="Z132" s="42">
        <v>200000</v>
      </c>
      <c r="AA132" s="51">
        <f t="shared" si="13"/>
        <v>0.14000000000000001</v>
      </c>
    </row>
    <row r="133" spans="1:27" ht="19" x14ac:dyDescent="0.25">
      <c r="A133" s="14">
        <v>2617</v>
      </c>
      <c r="B133" s="14">
        <v>7247667</v>
      </c>
      <c r="C133" s="14" t="s">
        <v>19</v>
      </c>
      <c r="D133" s="14" t="s">
        <v>1720</v>
      </c>
      <c r="E133" s="14" t="s">
        <v>3373</v>
      </c>
      <c r="F133" s="14">
        <v>78739</v>
      </c>
      <c r="G133" s="14">
        <v>4</v>
      </c>
      <c r="H133" s="14">
        <v>4</v>
      </c>
      <c r="I133" s="14">
        <v>1</v>
      </c>
      <c r="J133" s="14">
        <v>3</v>
      </c>
      <c r="K133" s="14">
        <v>1</v>
      </c>
      <c r="L133" s="14">
        <v>2016</v>
      </c>
      <c r="M133" s="14">
        <v>0.999</v>
      </c>
      <c r="N133" s="15">
        <v>4156</v>
      </c>
      <c r="O133" s="16">
        <v>421.08</v>
      </c>
      <c r="P133" s="17">
        <v>1750000</v>
      </c>
      <c r="Q133" s="16">
        <v>469.2</v>
      </c>
      <c r="R133" s="17">
        <v>1950000</v>
      </c>
      <c r="S133" s="19">
        <f t="shared" si="9"/>
        <v>48.120000000000005</v>
      </c>
      <c r="T133" s="20">
        <f t="shared" si="10"/>
        <v>0.11427757195782276</v>
      </c>
      <c r="U133" s="19">
        <f t="shared" si="11"/>
        <v>200000</v>
      </c>
      <c r="V133" s="20">
        <f t="shared" si="12"/>
        <v>0.11428571428571428</v>
      </c>
      <c r="W133" s="18">
        <v>44277</v>
      </c>
      <c r="X133" s="14">
        <v>4</v>
      </c>
      <c r="Y133" s="14">
        <v>4</v>
      </c>
      <c r="Z133" s="42">
        <v>200000</v>
      </c>
      <c r="AA133" s="51">
        <f t="shared" si="13"/>
        <v>0.11</v>
      </c>
    </row>
    <row r="134" spans="1:27" ht="19" x14ac:dyDescent="0.25">
      <c r="A134" s="14">
        <v>3014</v>
      </c>
      <c r="B134" s="14">
        <v>4354596</v>
      </c>
      <c r="C134" s="14" t="s">
        <v>19</v>
      </c>
      <c r="D134" s="14">
        <v>3</v>
      </c>
      <c r="E134" s="14" t="s">
        <v>2806</v>
      </c>
      <c r="F134" s="14">
        <v>78723</v>
      </c>
      <c r="G134" s="14">
        <v>4</v>
      </c>
      <c r="H134" s="14">
        <v>2</v>
      </c>
      <c r="I134" s="14">
        <v>1</v>
      </c>
      <c r="J134" s="14">
        <v>2</v>
      </c>
      <c r="K134" s="14">
        <v>2</v>
      </c>
      <c r="L134" s="14">
        <v>1962</v>
      </c>
      <c r="M134" s="14">
        <v>0.48699999999999999</v>
      </c>
      <c r="N134" s="15">
        <v>2317</v>
      </c>
      <c r="O134" s="16">
        <v>323.69</v>
      </c>
      <c r="P134" s="17">
        <v>750000</v>
      </c>
      <c r="Q134" s="16">
        <v>410.01</v>
      </c>
      <c r="R134" s="17">
        <v>950000</v>
      </c>
      <c r="S134" s="19">
        <f t="shared" si="9"/>
        <v>86.32</v>
      </c>
      <c r="T134" s="20">
        <f t="shared" si="10"/>
        <v>0.26667490500169916</v>
      </c>
      <c r="U134" s="19">
        <f t="shared" si="11"/>
        <v>200000</v>
      </c>
      <c r="V134" s="20">
        <f t="shared" si="12"/>
        <v>0.26666666666666666</v>
      </c>
      <c r="W134" s="18">
        <v>44292</v>
      </c>
      <c r="X134" s="14">
        <v>3</v>
      </c>
      <c r="Y134" s="14">
        <v>3</v>
      </c>
      <c r="Z134" s="42">
        <v>200000</v>
      </c>
      <c r="AA134" s="51">
        <f t="shared" si="13"/>
        <v>0.27</v>
      </c>
    </row>
    <row r="135" spans="1:27" ht="19" x14ac:dyDescent="0.25">
      <c r="A135" s="14">
        <v>3025</v>
      </c>
      <c r="B135" s="14">
        <v>4101178</v>
      </c>
      <c r="C135" s="14" t="s">
        <v>19</v>
      </c>
      <c r="D135" s="14" t="s">
        <v>2365</v>
      </c>
      <c r="E135" s="14" t="s">
        <v>3732</v>
      </c>
      <c r="F135" s="14">
        <v>78703</v>
      </c>
      <c r="G135" s="14">
        <v>3</v>
      </c>
      <c r="H135" s="14">
        <v>2</v>
      </c>
      <c r="I135" s="14">
        <v>0</v>
      </c>
      <c r="J135" s="14">
        <v>0</v>
      </c>
      <c r="K135" s="14">
        <v>1</v>
      </c>
      <c r="L135" s="14">
        <v>1939</v>
      </c>
      <c r="M135" s="14">
        <v>0.16500000000000001</v>
      </c>
      <c r="N135" s="15">
        <v>2000</v>
      </c>
      <c r="O135" s="16">
        <v>550</v>
      </c>
      <c r="P135" s="17">
        <v>1100000</v>
      </c>
      <c r="Q135" s="16">
        <v>650</v>
      </c>
      <c r="R135" s="17">
        <v>1300000</v>
      </c>
      <c r="S135" s="19">
        <f t="shared" ref="S135:S198" si="14">Q135-O135</f>
        <v>100</v>
      </c>
      <c r="T135" s="20">
        <f t="shared" ref="T135:T198" si="15">S135/O135</f>
        <v>0.18181818181818182</v>
      </c>
      <c r="U135" s="19">
        <f t="shared" ref="U135:U198" si="16">R135-P135</f>
        <v>200000</v>
      </c>
      <c r="V135" s="20">
        <f t="shared" ref="V135:V198" si="17">U135/P135</f>
        <v>0.18181818181818182</v>
      </c>
      <c r="W135" s="18">
        <v>44292</v>
      </c>
      <c r="X135" s="14">
        <v>4</v>
      </c>
      <c r="Y135" s="14">
        <v>4</v>
      </c>
      <c r="Z135" s="42">
        <v>200000</v>
      </c>
      <c r="AA135" s="51">
        <f t="shared" ref="AA135:AA198" si="18">MROUND(V135,0.01)</f>
        <v>0.18</v>
      </c>
    </row>
    <row r="136" spans="1:27" ht="19" x14ac:dyDescent="0.25">
      <c r="A136" s="14">
        <v>3184</v>
      </c>
      <c r="B136" s="14">
        <v>8106971</v>
      </c>
      <c r="C136" s="14" t="s">
        <v>19</v>
      </c>
      <c r="D136" s="14" t="s">
        <v>193</v>
      </c>
      <c r="E136" s="14" t="s">
        <v>1557</v>
      </c>
      <c r="F136" s="14">
        <v>78739</v>
      </c>
      <c r="G136" s="14">
        <v>4</v>
      </c>
      <c r="H136" s="14">
        <v>2</v>
      </c>
      <c r="I136" s="14">
        <v>1</v>
      </c>
      <c r="J136" s="14">
        <v>3</v>
      </c>
      <c r="K136" s="14">
        <v>2</v>
      </c>
      <c r="L136" s="14">
        <v>2001</v>
      </c>
      <c r="M136" s="14">
        <v>0.29799999999999999</v>
      </c>
      <c r="N136" s="15">
        <v>2745</v>
      </c>
      <c r="O136" s="16">
        <v>236.79</v>
      </c>
      <c r="P136" s="17">
        <v>650000</v>
      </c>
      <c r="Q136" s="16">
        <v>309.64999999999998</v>
      </c>
      <c r="R136" s="17">
        <v>850000</v>
      </c>
      <c r="S136" s="19">
        <f t="shared" si="14"/>
        <v>72.859999999999985</v>
      </c>
      <c r="T136" s="20">
        <f t="shared" si="15"/>
        <v>0.30769880484817763</v>
      </c>
      <c r="U136" s="19">
        <f t="shared" si="16"/>
        <v>200000</v>
      </c>
      <c r="V136" s="20">
        <f t="shared" si="17"/>
        <v>0.30769230769230771</v>
      </c>
      <c r="W136" s="18">
        <v>44298</v>
      </c>
      <c r="X136" s="14">
        <v>4</v>
      </c>
      <c r="Y136" s="14">
        <v>3</v>
      </c>
      <c r="Z136" s="42">
        <v>200000</v>
      </c>
      <c r="AA136" s="51">
        <f t="shared" si="18"/>
        <v>0.31</v>
      </c>
    </row>
    <row r="137" spans="1:27" ht="19" x14ac:dyDescent="0.25">
      <c r="A137" s="14">
        <v>3333</v>
      </c>
      <c r="B137" s="14">
        <v>7243284</v>
      </c>
      <c r="C137" s="14" t="s">
        <v>19</v>
      </c>
      <c r="D137" s="14" t="s">
        <v>2365</v>
      </c>
      <c r="E137" s="14" t="s">
        <v>3763</v>
      </c>
      <c r="F137" s="14">
        <v>78703</v>
      </c>
      <c r="G137" s="14">
        <v>3</v>
      </c>
      <c r="H137" s="14">
        <v>3</v>
      </c>
      <c r="I137" s="14">
        <v>0</v>
      </c>
      <c r="J137" s="14">
        <v>0</v>
      </c>
      <c r="K137" s="14">
        <v>1</v>
      </c>
      <c r="L137" s="14">
        <v>1952</v>
      </c>
      <c r="M137" s="14">
        <v>0.245</v>
      </c>
      <c r="N137" s="15">
        <v>2100</v>
      </c>
      <c r="O137" s="16">
        <v>571.42999999999995</v>
      </c>
      <c r="P137" s="17">
        <v>1200000</v>
      </c>
      <c r="Q137" s="16">
        <v>666.67</v>
      </c>
      <c r="R137" s="17">
        <v>1400000</v>
      </c>
      <c r="S137" s="19">
        <f t="shared" si="14"/>
        <v>95.240000000000009</v>
      </c>
      <c r="T137" s="20">
        <f t="shared" si="15"/>
        <v>0.1666695833260417</v>
      </c>
      <c r="U137" s="19">
        <f t="shared" si="16"/>
        <v>200000</v>
      </c>
      <c r="V137" s="20">
        <f t="shared" si="17"/>
        <v>0.16666666666666666</v>
      </c>
      <c r="W137" s="18">
        <v>44301</v>
      </c>
      <c r="X137" s="14">
        <v>8</v>
      </c>
      <c r="Y137" s="14">
        <v>7</v>
      </c>
      <c r="Z137" s="42">
        <v>200000</v>
      </c>
      <c r="AA137" s="51">
        <f t="shared" si="18"/>
        <v>0.17</v>
      </c>
    </row>
    <row r="138" spans="1:27" ht="19" x14ac:dyDescent="0.25">
      <c r="A138" s="14">
        <v>4247</v>
      </c>
      <c r="B138" s="14">
        <v>2482610</v>
      </c>
      <c r="C138" s="14" t="s">
        <v>19</v>
      </c>
      <c r="D138" s="14" t="s">
        <v>611</v>
      </c>
      <c r="E138" s="14" t="s">
        <v>3381</v>
      </c>
      <c r="F138" s="14">
        <v>78731</v>
      </c>
      <c r="G138" s="14">
        <v>4</v>
      </c>
      <c r="H138" s="14">
        <v>3</v>
      </c>
      <c r="I138" s="14">
        <v>1</v>
      </c>
      <c r="J138" s="14">
        <v>0</v>
      </c>
      <c r="K138" s="14">
        <v>1</v>
      </c>
      <c r="L138" s="14">
        <v>1968</v>
      </c>
      <c r="M138" s="14">
        <v>0.308</v>
      </c>
      <c r="N138" s="15">
        <v>3309</v>
      </c>
      <c r="O138" s="16">
        <v>423.09</v>
      </c>
      <c r="P138" s="17">
        <v>1400000</v>
      </c>
      <c r="Q138" s="16">
        <v>483.53</v>
      </c>
      <c r="R138" s="17">
        <v>1600000</v>
      </c>
      <c r="S138" s="19">
        <f t="shared" si="14"/>
        <v>60.44</v>
      </c>
      <c r="T138" s="20">
        <f t="shared" si="15"/>
        <v>0.14285376633813138</v>
      </c>
      <c r="U138" s="19">
        <f t="shared" si="16"/>
        <v>200000</v>
      </c>
      <c r="V138" s="20">
        <f t="shared" si="17"/>
        <v>0.14285714285714285</v>
      </c>
      <c r="W138" s="18">
        <v>44327</v>
      </c>
      <c r="X138" s="14">
        <v>3</v>
      </c>
      <c r="Y138" s="14">
        <v>3</v>
      </c>
      <c r="Z138" s="42">
        <v>200000</v>
      </c>
      <c r="AA138" s="51">
        <f t="shared" si="18"/>
        <v>0.14000000000000001</v>
      </c>
    </row>
    <row r="139" spans="1:27" ht="19" x14ac:dyDescent="0.25">
      <c r="A139" s="14">
        <v>3491</v>
      </c>
      <c r="B139" s="14">
        <v>9539273</v>
      </c>
      <c r="C139" s="14" t="s">
        <v>19</v>
      </c>
      <c r="D139" s="14" t="s">
        <v>68</v>
      </c>
      <c r="E139" s="14" t="s">
        <v>1561</v>
      </c>
      <c r="F139" s="14">
        <v>78738</v>
      </c>
      <c r="G139" s="14">
        <v>5</v>
      </c>
      <c r="H139" s="14">
        <v>4</v>
      </c>
      <c r="I139" s="14">
        <v>2</v>
      </c>
      <c r="J139" s="14">
        <v>3</v>
      </c>
      <c r="K139" s="14">
        <v>2</v>
      </c>
      <c r="L139" s="14">
        <v>2014</v>
      </c>
      <c r="M139" s="14">
        <v>0.38200000000000001</v>
      </c>
      <c r="N139" s="15">
        <v>5022</v>
      </c>
      <c r="O139" s="16">
        <v>236.96</v>
      </c>
      <c r="P139" s="17">
        <v>1190000</v>
      </c>
      <c r="Q139" s="16">
        <v>276.38</v>
      </c>
      <c r="R139" s="17">
        <v>1388000</v>
      </c>
      <c r="S139" s="19">
        <f t="shared" si="14"/>
        <v>39.419999999999987</v>
      </c>
      <c r="T139" s="20">
        <f t="shared" si="15"/>
        <v>0.16635719108710326</v>
      </c>
      <c r="U139" s="19">
        <f t="shared" si="16"/>
        <v>198000</v>
      </c>
      <c r="V139" s="20">
        <f t="shared" si="17"/>
        <v>0.16638655462184873</v>
      </c>
      <c r="W139" s="18">
        <v>44307</v>
      </c>
      <c r="X139" s="14">
        <v>3</v>
      </c>
      <c r="Y139" s="14">
        <v>3</v>
      </c>
      <c r="Z139" s="42">
        <v>200000</v>
      </c>
      <c r="AA139" s="51">
        <f t="shared" si="18"/>
        <v>0.17</v>
      </c>
    </row>
    <row r="140" spans="1:27" ht="19" x14ac:dyDescent="0.25">
      <c r="A140" s="14">
        <v>2140</v>
      </c>
      <c r="B140" s="14">
        <v>4751079</v>
      </c>
      <c r="C140" s="14" t="s">
        <v>19</v>
      </c>
      <c r="D140" s="14" t="s">
        <v>229</v>
      </c>
      <c r="E140" s="14" t="s">
        <v>1327</v>
      </c>
      <c r="F140" s="14">
        <v>78732</v>
      </c>
      <c r="G140" s="14">
        <v>3</v>
      </c>
      <c r="H140" s="14">
        <v>2</v>
      </c>
      <c r="I140" s="14">
        <v>0</v>
      </c>
      <c r="J140" s="14">
        <v>2</v>
      </c>
      <c r="K140" s="14">
        <v>1</v>
      </c>
      <c r="L140" s="14">
        <v>2006</v>
      </c>
      <c r="M140" s="14">
        <v>0.21299999999999999</v>
      </c>
      <c r="N140" s="15">
        <v>2398</v>
      </c>
      <c r="O140" s="16">
        <v>224.98</v>
      </c>
      <c r="P140" s="17">
        <v>539500</v>
      </c>
      <c r="Q140" s="16">
        <v>307.33999999999997</v>
      </c>
      <c r="R140" s="17">
        <v>737000</v>
      </c>
      <c r="S140" s="19">
        <f t="shared" si="14"/>
        <v>82.359999999999985</v>
      </c>
      <c r="T140" s="20">
        <f t="shared" si="15"/>
        <v>0.36607698462085514</v>
      </c>
      <c r="U140" s="19">
        <f t="shared" si="16"/>
        <v>197500</v>
      </c>
      <c r="V140" s="20">
        <f t="shared" si="17"/>
        <v>0.36607970342910101</v>
      </c>
      <c r="W140" s="18">
        <v>44260</v>
      </c>
      <c r="X140" s="14">
        <v>3</v>
      </c>
      <c r="Y140" s="14">
        <v>3</v>
      </c>
      <c r="Z140" s="42">
        <v>200000</v>
      </c>
      <c r="AA140" s="51">
        <f t="shared" si="18"/>
        <v>0.37</v>
      </c>
    </row>
    <row r="141" spans="1:27" ht="19" x14ac:dyDescent="0.25">
      <c r="A141" s="14">
        <v>3107</v>
      </c>
      <c r="B141" s="14">
        <v>7163436</v>
      </c>
      <c r="C141" s="14" t="s">
        <v>19</v>
      </c>
      <c r="D141" s="14" t="s">
        <v>161</v>
      </c>
      <c r="E141" s="14" t="s">
        <v>313</v>
      </c>
      <c r="F141" s="14">
        <v>78717</v>
      </c>
      <c r="G141" s="14">
        <v>5</v>
      </c>
      <c r="H141" s="14">
        <v>3</v>
      </c>
      <c r="I141" s="14">
        <v>1</v>
      </c>
      <c r="J141" s="14">
        <v>2</v>
      </c>
      <c r="K141" s="14">
        <v>2</v>
      </c>
      <c r="L141" s="14">
        <v>1999</v>
      </c>
      <c r="M141" s="14">
        <v>0.14299999999999999</v>
      </c>
      <c r="N141" s="15">
        <v>3291</v>
      </c>
      <c r="O141" s="16">
        <v>166.82</v>
      </c>
      <c r="P141" s="17">
        <v>549000</v>
      </c>
      <c r="Q141" s="16">
        <v>226.37</v>
      </c>
      <c r="R141" s="17">
        <v>745000</v>
      </c>
      <c r="S141" s="19">
        <f t="shared" si="14"/>
        <v>59.550000000000011</v>
      </c>
      <c r="T141" s="20">
        <f t="shared" si="15"/>
        <v>0.35697158614075059</v>
      </c>
      <c r="U141" s="19">
        <f t="shared" si="16"/>
        <v>196000</v>
      </c>
      <c r="V141" s="20">
        <f t="shared" si="17"/>
        <v>0.3570127504553734</v>
      </c>
      <c r="W141" s="18">
        <v>44295</v>
      </c>
      <c r="X141" s="14">
        <v>3</v>
      </c>
      <c r="Y141" s="14">
        <v>2</v>
      </c>
      <c r="Z141" s="42">
        <v>195000</v>
      </c>
      <c r="AA141" s="51">
        <f t="shared" si="18"/>
        <v>0.36</v>
      </c>
    </row>
    <row r="142" spans="1:27" ht="19" x14ac:dyDescent="0.25">
      <c r="A142" s="14">
        <v>2558</v>
      </c>
      <c r="B142" s="14">
        <v>9224000</v>
      </c>
      <c r="C142" s="14" t="s">
        <v>19</v>
      </c>
      <c r="D142" s="14" t="s">
        <v>20</v>
      </c>
      <c r="E142" s="14" t="s">
        <v>426</v>
      </c>
      <c r="F142" s="14">
        <v>78726</v>
      </c>
      <c r="G142" s="14">
        <v>5</v>
      </c>
      <c r="H142" s="14">
        <v>3</v>
      </c>
      <c r="I142" s="14">
        <v>1</v>
      </c>
      <c r="J142" s="14">
        <v>2</v>
      </c>
      <c r="K142" s="14">
        <v>2</v>
      </c>
      <c r="L142" s="14">
        <v>1996</v>
      </c>
      <c r="M142" s="14">
        <v>0.21199999999999999</v>
      </c>
      <c r="N142" s="15">
        <v>3302</v>
      </c>
      <c r="O142" s="16">
        <v>175.62</v>
      </c>
      <c r="P142" s="17">
        <v>579900</v>
      </c>
      <c r="Q142" s="16">
        <v>234.71</v>
      </c>
      <c r="R142" s="17">
        <v>775000</v>
      </c>
      <c r="S142" s="19">
        <f t="shared" si="14"/>
        <v>59.09</v>
      </c>
      <c r="T142" s="20">
        <f t="shared" si="15"/>
        <v>0.33646509509167521</v>
      </c>
      <c r="U142" s="19">
        <f t="shared" si="16"/>
        <v>195100</v>
      </c>
      <c r="V142" s="20">
        <f t="shared" si="17"/>
        <v>0.33643731677875494</v>
      </c>
      <c r="W142" s="18">
        <v>44274</v>
      </c>
      <c r="X142" s="14">
        <v>3</v>
      </c>
      <c r="Y142" s="14">
        <v>2</v>
      </c>
      <c r="Z142" s="42">
        <v>195000</v>
      </c>
      <c r="AA142" s="51">
        <f t="shared" si="18"/>
        <v>0.34</v>
      </c>
    </row>
    <row r="143" spans="1:27" ht="19" x14ac:dyDescent="0.25">
      <c r="A143" s="14">
        <v>3302</v>
      </c>
      <c r="B143" s="14">
        <v>2060608</v>
      </c>
      <c r="C143" s="14" t="s">
        <v>19</v>
      </c>
      <c r="D143" s="14" t="s">
        <v>712</v>
      </c>
      <c r="E143" s="14" t="s">
        <v>1612</v>
      </c>
      <c r="F143" s="14">
        <v>78759</v>
      </c>
      <c r="G143" s="14">
        <v>4</v>
      </c>
      <c r="H143" s="14">
        <v>2</v>
      </c>
      <c r="I143" s="14">
        <v>0</v>
      </c>
      <c r="J143" s="14">
        <v>1</v>
      </c>
      <c r="K143" s="14">
        <v>1</v>
      </c>
      <c r="L143" s="14">
        <v>1975</v>
      </c>
      <c r="M143" s="14">
        <v>0.248</v>
      </c>
      <c r="N143" s="15">
        <v>2190</v>
      </c>
      <c r="O143" s="16">
        <v>239.68</v>
      </c>
      <c r="P143" s="17">
        <v>524900</v>
      </c>
      <c r="Q143" s="16">
        <v>328.77</v>
      </c>
      <c r="R143" s="17">
        <v>720000</v>
      </c>
      <c r="S143" s="19">
        <f t="shared" si="14"/>
        <v>89.089999999999975</v>
      </c>
      <c r="T143" s="20">
        <f t="shared" si="15"/>
        <v>0.37170393858477957</v>
      </c>
      <c r="U143" s="19">
        <f t="shared" si="16"/>
        <v>195100</v>
      </c>
      <c r="V143" s="20">
        <f t="shared" si="17"/>
        <v>0.37168984568489238</v>
      </c>
      <c r="W143" s="18">
        <v>44301</v>
      </c>
      <c r="X143" s="14">
        <v>5</v>
      </c>
      <c r="Y143" s="14">
        <v>5</v>
      </c>
      <c r="Z143" s="42">
        <v>195000</v>
      </c>
      <c r="AA143" s="51">
        <f t="shared" si="18"/>
        <v>0.37</v>
      </c>
    </row>
    <row r="144" spans="1:27" ht="19" x14ac:dyDescent="0.25">
      <c r="A144" s="14">
        <v>2371</v>
      </c>
      <c r="B144" s="14">
        <v>5556430</v>
      </c>
      <c r="C144" s="14" t="s">
        <v>19</v>
      </c>
      <c r="D144" s="14" t="s">
        <v>193</v>
      </c>
      <c r="E144" s="14" t="s">
        <v>1680</v>
      </c>
      <c r="F144" s="14">
        <v>78749</v>
      </c>
      <c r="G144" s="14">
        <v>3</v>
      </c>
      <c r="H144" s="14">
        <v>2</v>
      </c>
      <c r="I144" s="14">
        <v>0</v>
      </c>
      <c r="J144" s="14">
        <v>2</v>
      </c>
      <c r="K144" s="14">
        <v>1</v>
      </c>
      <c r="L144" s="14">
        <v>2001</v>
      </c>
      <c r="M144" s="14">
        <v>0.20300000000000001</v>
      </c>
      <c r="N144" s="15">
        <v>2255</v>
      </c>
      <c r="O144" s="16">
        <v>243.46</v>
      </c>
      <c r="P144" s="17">
        <v>549000</v>
      </c>
      <c r="Q144" s="16">
        <v>329.49</v>
      </c>
      <c r="R144" s="17">
        <v>743000</v>
      </c>
      <c r="S144" s="19">
        <f t="shared" si="14"/>
        <v>86.03</v>
      </c>
      <c r="T144" s="20">
        <f t="shared" si="15"/>
        <v>0.35336400230017251</v>
      </c>
      <c r="U144" s="19">
        <f t="shared" si="16"/>
        <v>194000</v>
      </c>
      <c r="V144" s="20">
        <f t="shared" si="17"/>
        <v>0.3533697632058288</v>
      </c>
      <c r="W144" s="18">
        <v>44267</v>
      </c>
      <c r="X144" s="14">
        <v>4</v>
      </c>
      <c r="Y144" s="14">
        <v>3</v>
      </c>
      <c r="Z144" s="42">
        <v>195000</v>
      </c>
      <c r="AA144" s="51">
        <f t="shared" si="18"/>
        <v>0.35000000000000003</v>
      </c>
    </row>
    <row r="145" spans="1:27" ht="19" x14ac:dyDescent="0.25">
      <c r="A145" s="14">
        <v>1624</v>
      </c>
      <c r="B145" s="14">
        <v>7723831</v>
      </c>
      <c r="C145" s="14" t="s">
        <v>19</v>
      </c>
      <c r="D145" s="14" t="s">
        <v>193</v>
      </c>
      <c r="E145" s="14" t="s">
        <v>1218</v>
      </c>
      <c r="F145" s="14">
        <v>78739</v>
      </c>
      <c r="G145" s="14">
        <v>4</v>
      </c>
      <c r="H145" s="14">
        <v>3</v>
      </c>
      <c r="I145" s="14">
        <v>1</v>
      </c>
      <c r="J145" s="14">
        <v>2</v>
      </c>
      <c r="K145" s="14">
        <v>2</v>
      </c>
      <c r="L145" s="14">
        <v>1997</v>
      </c>
      <c r="M145" s="14">
        <v>0.23</v>
      </c>
      <c r="N145" s="15">
        <v>3298</v>
      </c>
      <c r="O145" s="16">
        <v>219.83</v>
      </c>
      <c r="P145" s="17">
        <v>725000</v>
      </c>
      <c r="Q145" s="16">
        <v>278.05</v>
      </c>
      <c r="R145" s="17">
        <v>917000</v>
      </c>
      <c r="S145" s="19">
        <f t="shared" si="14"/>
        <v>58.22</v>
      </c>
      <c r="T145" s="20">
        <f t="shared" si="15"/>
        <v>0.26484101351043987</v>
      </c>
      <c r="U145" s="19">
        <f t="shared" si="16"/>
        <v>192000</v>
      </c>
      <c r="V145" s="20">
        <f t="shared" si="17"/>
        <v>0.26482758620689656</v>
      </c>
      <c r="W145" s="18">
        <v>44239</v>
      </c>
      <c r="X145" s="14">
        <v>5</v>
      </c>
      <c r="Y145" s="14">
        <v>4</v>
      </c>
      <c r="Z145" s="42">
        <v>190000</v>
      </c>
      <c r="AA145" s="51">
        <f t="shared" si="18"/>
        <v>0.26</v>
      </c>
    </row>
    <row r="146" spans="1:27" ht="19" x14ac:dyDescent="0.25">
      <c r="A146" s="14">
        <v>2785</v>
      </c>
      <c r="B146" s="14">
        <v>6007523</v>
      </c>
      <c r="C146" s="14" t="s">
        <v>19</v>
      </c>
      <c r="D146" s="14">
        <v>3</v>
      </c>
      <c r="E146" s="14" t="s">
        <v>3569</v>
      </c>
      <c r="F146" s="14">
        <v>78722</v>
      </c>
      <c r="G146" s="14">
        <v>3</v>
      </c>
      <c r="H146" s="14">
        <v>3</v>
      </c>
      <c r="I146" s="14">
        <v>1</v>
      </c>
      <c r="J146" s="14">
        <v>0</v>
      </c>
      <c r="K146" s="14">
        <v>1</v>
      </c>
      <c r="L146" s="14">
        <v>1947</v>
      </c>
      <c r="M146" s="14">
        <v>0.29399999999999998</v>
      </c>
      <c r="N146" s="15">
        <v>2379</v>
      </c>
      <c r="O146" s="16">
        <v>479.19</v>
      </c>
      <c r="P146" s="17">
        <v>1140000</v>
      </c>
      <c r="Q146" s="16">
        <v>559.9</v>
      </c>
      <c r="R146" s="17">
        <v>1332000</v>
      </c>
      <c r="S146" s="19">
        <f t="shared" si="14"/>
        <v>80.70999999999998</v>
      </c>
      <c r="T146" s="20">
        <f t="shared" si="15"/>
        <v>0.16843005905799366</v>
      </c>
      <c r="U146" s="19">
        <f t="shared" si="16"/>
        <v>192000</v>
      </c>
      <c r="V146" s="20">
        <f t="shared" si="17"/>
        <v>0.16842105263157894</v>
      </c>
      <c r="W146" s="18">
        <v>44284</v>
      </c>
      <c r="X146" s="14">
        <v>0</v>
      </c>
      <c r="Y146" s="14">
        <v>0</v>
      </c>
      <c r="Z146" s="42">
        <v>190000</v>
      </c>
      <c r="AA146" s="51">
        <f t="shared" si="18"/>
        <v>0.17</v>
      </c>
    </row>
    <row r="147" spans="1:27" ht="19" x14ac:dyDescent="0.25">
      <c r="A147" s="14">
        <v>2947</v>
      </c>
      <c r="B147" s="14">
        <v>9733364</v>
      </c>
      <c r="C147" s="14" t="s">
        <v>19</v>
      </c>
      <c r="D147" s="14" t="s">
        <v>40</v>
      </c>
      <c r="E147" s="14" t="s">
        <v>2676</v>
      </c>
      <c r="F147" s="14">
        <v>78737</v>
      </c>
      <c r="G147" s="14">
        <v>4</v>
      </c>
      <c r="H147" s="14">
        <v>4</v>
      </c>
      <c r="I147" s="14">
        <v>2</v>
      </c>
      <c r="J147" s="14">
        <v>3</v>
      </c>
      <c r="K147" s="14">
        <v>1</v>
      </c>
      <c r="L147" s="14">
        <v>2002</v>
      </c>
      <c r="M147" s="14">
        <v>1.617</v>
      </c>
      <c r="N147" s="15">
        <v>4512</v>
      </c>
      <c r="O147" s="16">
        <v>310.27999999999997</v>
      </c>
      <c r="P147" s="17">
        <v>1400000</v>
      </c>
      <c r="Q147" s="16">
        <v>352.64</v>
      </c>
      <c r="R147" s="17">
        <v>1591105</v>
      </c>
      <c r="S147" s="19">
        <f t="shared" si="14"/>
        <v>42.360000000000014</v>
      </c>
      <c r="T147" s="20">
        <f t="shared" si="15"/>
        <v>0.13652185123114613</v>
      </c>
      <c r="U147" s="19">
        <f t="shared" si="16"/>
        <v>191105</v>
      </c>
      <c r="V147" s="20">
        <f t="shared" si="17"/>
        <v>0.13650357142857142</v>
      </c>
      <c r="W147" s="18">
        <v>44288</v>
      </c>
      <c r="X147" s="14">
        <v>2</v>
      </c>
      <c r="Y147" s="14">
        <v>2</v>
      </c>
      <c r="Z147" s="42">
        <v>190000</v>
      </c>
      <c r="AA147" s="51">
        <f t="shared" si="18"/>
        <v>0.14000000000000001</v>
      </c>
    </row>
    <row r="148" spans="1:27" ht="19" x14ac:dyDescent="0.25">
      <c r="A148" s="14">
        <v>2788</v>
      </c>
      <c r="B148" s="14">
        <v>1477794</v>
      </c>
      <c r="C148" s="14" t="s">
        <v>19</v>
      </c>
      <c r="D148" s="14">
        <v>6</v>
      </c>
      <c r="E148" s="14" t="s">
        <v>3883</v>
      </c>
      <c r="F148" s="14">
        <v>78704</v>
      </c>
      <c r="G148" s="14">
        <v>3</v>
      </c>
      <c r="H148" s="14">
        <v>3</v>
      </c>
      <c r="I148" s="14">
        <v>0</v>
      </c>
      <c r="J148" s="14">
        <v>0</v>
      </c>
      <c r="K148" s="14">
        <v>2</v>
      </c>
      <c r="L148" s="14">
        <v>1946</v>
      </c>
      <c r="M148" s="14">
        <v>0.105</v>
      </c>
      <c r="N148" s="15">
        <v>2030</v>
      </c>
      <c r="O148" s="16">
        <v>689.16</v>
      </c>
      <c r="P148" s="17">
        <v>1399000</v>
      </c>
      <c r="Q148" s="16">
        <v>783.25</v>
      </c>
      <c r="R148" s="17">
        <v>1590000</v>
      </c>
      <c r="S148" s="19">
        <f t="shared" si="14"/>
        <v>94.090000000000032</v>
      </c>
      <c r="T148" s="20">
        <f t="shared" si="15"/>
        <v>0.13652852748273264</v>
      </c>
      <c r="U148" s="19">
        <f t="shared" si="16"/>
        <v>191000</v>
      </c>
      <c r="V148" s="20">
        <f t="shared" si="17"/>
        <v>0.13652609006433167</v>
      </c>
      <c r="W148" s="18">
        <v>44284</v>
      </c>
      <c r="X148" s="14">
        <v>3</v>
      </c>
      <c r="Y148" s="14">
        <v>3</v>
      </c>
      <c r="Z148" s="42">
        <v>190000</v>
      </c>
      <c r="AA148" s="51">
        <f t="shared" si="18"/>
        <v>0.14000000000000001</v>
      </c>
    </row>
    <row r="149" spans="1:27" ht="19" x14ac:dyDescent="0.25">
      <c r="A149" s="14">
        <v>1745</v>
      </c>
      <c r="B149" s="14">
        <v>7961062</v>
      </c>
      <c r="C149" s="14" t="s">
        <v>19</v>
      </c>
      <c r="D149" s="14" t="s">
        <v>611</v>
      </c>
      <c r="E149" s="14" t="s">
        <v>3024</v>
      </c>
      <c r="F149" s="14">
        <v>78731</v>
      </c>
      <c r="G149" s="14">
        <v>4</v>
      </c>
      <c r="H149" s="14">
        <v>3</v>
      </c>
      <c r="I149" s="14">
        <v>1</v>
      </c>
      <c r="J149" s="14">
        <v>2</v>
      </c>
      <c r="K149" s="14" t="s">
        <v>453</v>
      </c>
      <c r="L149" s="14">
        <v>1977</v>
      </c>
      <c r="M149" s="14">
        <v>0.44500000000000001</v>
      </c>
      <c r="N149" s="15">
        <v>4436</v>
      </c>
      <c r="O149" s="16">
        <v>351.67</v>
      </c>
      <c r="P149" s="17">
        <v>1560000</v>
      </c>
      <c r="Q149" s="16">
        <v>394.5</v>
      </c>
      <c r="R149" s="17">
        <v>1750000</v>
      </c>
      <c r="S149" s="19">
        <f t="shared" si="14"/>
        <v>42.829999999999984</v>
      </c>
      <c r="T149" s="20">
        <f t="shared" si="15"/>
        <v>0.12179031478374608</v>
      </c>
      <c r="U149" s="19">
        <f t="shared" si="16"/>
        <v>190000</v>
      </c>
      <c r="V149" s="20">
        <f t="shared" si="17"/>
        <v>0.12179487179487179</v>
      </c>
      <c r="W149" s="18">
        <v>44249</v>
      </c>
      <c r="X149" s="14">
        <v>5</v>
      </c>
      <c r="Y149" s="14">
        <v>5</v>
      </c>
      <c r="Z149" s="42">
        <v>190000</v>
      </c>
      <c r="AA149" s="51">
        <f t="shared" si="18"/>
        <v>0.12</v>
      </c>
    </row>
    <row r="150" spans="1:27" ht="19" x14ac:dyDescent="0.25">
      <c r="A150" s="14">
        <v>2599</v>
      </c>
      <c r="B150" s="14">
        <v>3562653</v>
      </c>
      <c r="C150" s="14" t="s">
        <v>19</v>
      </c>
      <c r="D150" s="14" t="s">
        <v>229</v>
      </c>
      <c r="E150" s="14" t="s">
        <v>1185</v>
      </c>
      <c r="F150" s="14">
        <v>78732</v>
      </c>
      <c r="G150" s="14">
        <v>4</v>
      </c>
      <c r="H150" s="14">
        <v>3</v>
      </c>
      <c r="I150" s="14">
        <v>1</v>
      </c>
      <c r="J150" s="14">
        <v>3</v>
      </c>
      <c r="K150" s="14">
        <v>2</v>
      </c>
      <c r="L150" s="14">
        <v>2004</v>
      </c>
      <c r="M150" s="14">
        <v>0.52200000000000002</v>
      </c>
      <c r="N150" s="15">
        <v>4361</v>
      </c>
      <c r="O150" s="16">
        <v>217.84</v>
      </c>
      <c r="P150" s="17">
        <v>950000</v>
      </c>
      <c r="Q150" s="16">
        <v>261.41000000000003</v>
      </c>
      <c r="R150" s="17">
        <v>1140000</v>
      </c>
      <c r="S150" s="19">
        <f t="shared" si="14"/>
        <v>43.570000000000022</v>
      </c>
      <c r="T150" s="20">
        <f t="shared" si="15"/>
        <v>0.20000918105031226</v>
      </c>
      <c r="U150" s="19">
        <f t="shared" si="16"/>
        <v>190000</v>
      </c>
      <c r="V150" s="20">
        <f t="shared" si="17"/>
        <v>0.2</v>
      </c>
      <c r="W150" s="18">
        <v>44277</v>
      </c>
      <c r="X150" s="14">
        <v>7</v>
      </c>
      <c r="Y150" s="14">
        <v>4</v>
      </c>
      <c r="Z150" s="42">
        <v>190000</v>
      </c>
      <c r="AA150" s="51">
        <f t="shared" si="18"/>
        <v>0.2</v>
      </c>
    </row>
    <row r="151" spans="1:27" ht="19" x14ac:dyDescent="0.25">
      <c r="A151" s="14">
        <v>2768</v>
      </c>
      <c r="B151" s="14">
        <v>2180117</v>
      </c>
      <c r="C151" s="14" t="s">
        <v>19</v>
      </c>
      <c r="D151" s="14" t="s">
        <v>193</v>
      </c>
      <c r="E151" s="14" t="s">
        <v>1705</v>
      </c>
      <c r="F151" s="14">
        <v>78739</v>
      </c>
      <c r="G151" s="14">
        <v>4</v>
      </c>
      <c r="H151" s="14">
        <v>2</v>
      </c>
      <c r="I151" s="14">
        <v>1</v>
      </c>
      <c r="J151" s="14">
        <v>2</v>
      </c>
      <c r="K151" s="14">
        <v>2</v>
      </c>
      <c r="L151" s="14">
        <v>1993</v>
      </c>
      <c r="M151" s="14">
        <v>0.20699999999999999</v>
      </c>
      <c r="N151" s="15">
        <v>2960</v>
      </c>
      <c r="O151" s="16">
        <v>244.93</v>
      </c>
      <c r="P151" s="17">
        <v>725000</v>
      </c>
      <c r="Q151" s="16">
        <v>309.12</v>
      </c>
      <c r="R151" s="17">
        <v>915000</v>
      </c>
      <c r="S151" s="19">
        <f t="shared" si="14"/>
        <v>64.19</v>
      </c>
      <c r="T151" s="20">
        <f t="shared" si="15"/>
        <v>0.26207487853672479</v>
      </c>
      <c r="U151" s="19">
        <f t="shared" si="16"/>
        <v>190000</v>
      </c>
      <c r="V151" s="20">
        <f t="shared" si="17"/>
        <v>0.2620689655172414</v>
      </c>
      <c r="W151" s="18">
        <v>44284</v>
      </c>
      <c r="X151" s="14">
        <v>5</v>
      </c>
      <c r="Y151" s="14">
        <v>5</v>
      </c>
      <c r="Z151" s="42">
        <v>190000</v>
      </c>
      <c r="AA151" s="51">
        <f t="shared" si="18"/>
        <v>0.26</v>
      </c>
    </row>
    <row r="152" spans="1:27" ht="19" x14ac:dyDescent="0.25">
      <c r="A152" s="14">
        <v>3286</v>
      </c>
      <c r="B152" s="14">
        <v>2629757</v>
      </c>
      <c r="C152" s="14" t="s">
        <v>19</v>
      </c>
      <c r="D152" s="14" t="s">
        <v>40</v>
      </c>
      <c r="E152" s="14" t="s">
        <v>492</v>
      </c>
      <c r="F152" s="14">
        <v>78737</v>
      </c>
      <c r="G152" s="14">
        <v>4</v>
      </c>
      <c r="H152" s="14">
        <v>3</v>
      </c>
      <c r="I152" s="14">
        <v>0</v>
      </c>
      <c r="J152" s="14">
        <v>4</v>
      </c>
      <c r="K152" s="14">
        <v>1</v>
      </c>
      <c r="L152" s="14">
        <v>2008</v>
      </c>
      <c r="M152" s="14">
        <v>0.35699999999999998</v>
      </c>
      <c r="N152" s="15">
        <v>3614</v>
      </c>
      <c r="O152" s="16">
        <v>179.86</v>
      </c>
      <c r="P152" s="17">
        <v>650000</v>
      </c>
      <c r="Q152" s="16">
        <v>232.43</v>
      </c>
      <c r="R152" s="17">
        <v>840000</v>
      </c>
      <c r="S152" s="19">
        <f t="shared" si="14"/>
        <v>52.569999999999993</v>
      </c>
      <c r="T152" s="20">
        <f t="shared" si="15"/>
        <v>0.29228288668964747</v>
      </c>
      <c r="U152" s="19">
        <f t="shared" si="16"/>
        <v>190000</v>
      </c>
      <c r="V152" s="20">
        <f t="shared" si="17"/>
        <v>0.29230769230769232</v>
      </c>
      <c r="W152" s="18">
        <v>44301</v>
      </c>
      <c r="X152" s="14">
        <v>4</v>
      </c>
      <c r="Y152" s="14">
        <v>4</v>
      </c>
      <c r="Z152" s="42">
        <v>190000</v>
      </c>
      <c r="AA152" s="51">
        <f t="shared" si="18"/>
        <v>0.28999999999999998</v>
      </c>
    </row>
    <row r="153" spans="1:27" ht="19" x14ac:dyDescent="0.25">
      <c r="A153" s="14">
        <v>3655</v>
      </c>
      <c r="B153" s="14">
        <v>3128776</v>
      </c>
      <c r="C153" s="14" t="s">
        <v>19</v>
      </c>
      <c r="D153" s="14" t="s">
        <v>68</v>
      </c>
      <c r="E153" s="14" t="s">
        <v>69</v>
      </c>
      <c r="F153" s="14">
        <v>78738</v>
      </c>
      <c r="G153" s="14">
        <v>6</v>
      </c>
      <c r="H153" s="14">
        <v>5</v>
      </c>
      <c r="I153" s="14">
        <v>1</v>
      </c>
      <c r="J153" s="14">
        <v>2</v>
      </c>
      <c r="K153" s="14">
        <v>2</v>
      </c>
      <c r="L153" s="14">
        <v>2017</v>
      </c>
      <c r="M153" s="14">
        <v>0.20899999999999999</v>
      </c>
      <c r="N153" s="15">
        <v>5742</v>
      </c>
      <c r="O153" s="16">
        <v>128</v>
      </c>
      <c r="P153" s="17">
        <v>735000</v>
      </c>
      <c r="Q153" s="16">
        <v>161.09</v>
      </c>
      <c r="R153" s="17">
        <v>925000</v>
      </c>
      <c r="S153" s="19">
        <f t="shared" si="14"/>
        <v>33.090000000000003</v>
      </c>
      <c r="T153" s="20">
        <f t="shared" si="15"/>
        <v>0.25851562500000003</v>
      </c>
      <c r="U153" s="19">
        <f t="shared" si="16"/>
        <v>190000</v>
      </c>
      <c r="V153" s="20">
        <f t="shared" si="17"/>
        <v>0.25850340136054423</v>
      </c>
      <c r="W153" s="18">
        <v>44313</v>
      </c>
      <c r="X153" s="14">
        <v>6</v>
      </c>
      <c r="Y153" s="14">
        <v>6</v>
      </c>
      <c r="Z153" s="42">
        <v>190000</v>
      </c>
      <c r="AA153" s="51">
        <f t="shared" si="18"/>
        <v>0.26</v>
      </c>
    </row>
    <row r="154" spans="1:27" ht="19" x14ac:dyDescent="0.25">
      <c r="A154" s="14">
        <v>3567</v>
      </c>
      <c r="B154" s="14">
        <v>8301433</v>
      </c>
      <c r="C154" s="14" t="s">
        <v>19</v>
      </c>
      <c r="D154" s="14" t="s">
        <v>229</v>
      </c>
      <c r="E154" s="14" t="s">
        <v>980</v>
      </c>
      <c r="F154" s="14">
        <v>78732</v>
      </c>
      <c r="G154" s="14">
        <v>4</v>
      </c>
      <c r="H154" s="14">
        <v>3</v>
      </c>
      <c r="I154" s="14">
        <v>1</v>
      </c>
      <c r="J154" s="14">
        <v>3</v>
      </c>
      <c r="K154" s="14">
        <v>2</v>
      </c>
      <c r="L154" s="14">
        <v>2006</v>
      </c>
      <c r="M154" s="14">
        <v>0.30199999999999999</v>
      </c>
      <c r="N154" s="15">
        <v>3593</v>
      </c>
      <c r="O154" s="16">
        <v>208.71</v>
      </c>
      <c r="P154" s="17">
        <v>749900</v>
      </c>
      <c r="Q154" s="16">
        <v>261.06</v>
      </c>
      <c r="R154" s="17">
        <v>938000</v>
      </c>
      <c r="S154" s="19">
        <f t="shared" si="14"/>
        <v>52.349999999999994</v>
      </c>
      <c r="T154" s="20">
        <f t="shared" si="15"/>
        <v>0.25082650567773462</v>
      </c>
      <c r="U154" s="19">
        <f t="shared" si="16"/>
        <v>188100</v>
      </c>
      <c r="V154" s="20">
        <f t="shared" si="17"/>
        <v>0.25083344445926126</v>
      </c>
      <c r="W154" s="18">
        <v>44309</v>
      </c>
      <c r="X154" s="14">
        <v>4</v>
      </c>
      <c r="Y154" s="14">
        <v>4</v>
      </c>
      <c r="Z154" s="42">
        <v>190000</v>
      </c>
      <c r="AA154" s="51">
        <f t="shared" si="18"/>
        <v>0.25</v>
      </c>
    </row>
    <row r="155" spans="1:27" ht="19" x14ac:dyDescent="0.25">
      <c r="A155" s="14">
        <v>2319</v>
      </c>
      <c r="B155" s="14">
        <v>1534626</v>
      </c>
      <c r="C155" s="14" t="s">
        <v>19</v>
      </c>
      <c r="D155" s="14" t="s">
        <v>193</v>
      </c>
      <c r="E155" s="14" t="s">
        <v>2049</v>
      </c>
      <c r="F155" s="14">
        <v>78749</v>
      </c>
      <c r="G155" s="14">
        <v>3</v>
      </c>
      <c r="H155" s="14">
        <v>2</v>
      </c>
      <c r="I155" s="14">
        <v>1</v>
      </c>
      <c r="J155" s="14">
        <v>2</v>
      </c>
      <c r="K155" s="14">
        <v>2</v>
      </c>
      <c r="L155" s="14">
        <v>1999</v>
      </c>
      <c r="M155" s="14">
        <v>0.17699999999999999</v>
      </c>
      <c r="N155" s="15">
        <v>2041</v>
      </c>
      <c r="O155" s="16">
        <v>264.08999999999997</v>
      </c>
      <c r="P155" s="17">
        <v>539000</v>
      </c>
      <c r="Q155" s="16">
        <v>356.2</v>
      </c>
      <c r="R155" s="17">
        <v>727000</v>
      </c>
      <c r="S155" s="19">
        <f t="shared" si="14"/>
        <v>92.110000000000014</v>
      </c>
      <c r="T155" s="20">
        <f t="shared" si="15"/>
        <v>0.34878261198833738</v>
      </c>
      <c r="U155" s="19">
        <f t="shared" si="16"/>
        <v>188000</v>
      </c>
      <c r="V155" s="20">
        <f t="shared" si="17"/>
        <v>0.34879406307977734</v>
      </c>
      <c r="W155" s="18">
        <v>44266</v>
      </c>
      <c r="X155" s="14">
        <v>4</v>
      </c>
      <c r="Y155" s="14">
        <v>3</v>
      </c>
      <c r="Z155" s="42">
        <v>190000</v>
      </c>
      <c r="AA155" s="51">
        <f t="shared" si="18"/>
        <v>0.35000000000000003</v>
      </c>
    </row>
    <row r="156" spans="1:27" ht="19" x14ac:dyDescent="0.25">
      <c r="A156" s="14">
        <v>1682</v>
      </c>
      <c r="B156" s="14">
        <v>5752091</v>
      </c>
      <c r="C156" s="14" t="s">
        <v>19</v>
      </c>
      <c r="D156" s="14" t="s">
        <v>20</v>
      </c>
      <c r="E156" s="14" t="s">
        <v>891</v>
      </c>
      <c r="F156" s="14">
        <v>78726</v>
      </c>
      <c r="G156" s="14">
        <v>4</v>
      </c>
      <c r="H156" s="14">
        <v>3</v>
      </c>
      <c r="I156" s="14">
        <v>1</v>
      </c>
      <c r="J156" s="14">
        <v>3</v>
      </c>
      <c r="K156" s="14">
        <v>2</v>
      </c>
      <c r="L156" s="14">
        <v>2001</v>
      </c>
      <c r="M156" s="14">
        <v>0.27100000000000002</v>
      </c>
      <c r="N156" s="15">
        <v>3429</v>
      </c>
      <c r="O156" s="16">
        <v>204.14</v>
      </c>
      <c r="P156" s="17">
        <v>700000</v>
      </c>
      <c r="Q156" s="16">
        <v>258.89999999999998</v>
      </c>
      <c r="R156" s="17">
        <v>887778</v>
      </c>
      <c r="S156" s="19">
        <f t="shared" si="14"/>
        <v>54.759999999999991</v>
      </c>
      <c r="T156" s="20">
        <f t="shared" si="15"/>
        <v>0.26824728127755459</v>
      </c>
      <c r="U156" s="19">
        <f t="shared" si="16"/>
        <v>187778</v>
      </c>
      <c r="V156" s="20">
        <f t="shared" si="17"/>
        <v>0.26825428571428572</v>
      </c>
      <c r="W156" s="18">
        <v>44244</v>
      </c>
      <c r="X156" s="14">
        <v>0</v>
      </c>
      <c r="Y156" s="14">
        <v>0</v>
      </c>
      <c r="Z156" s="42">
        <v>190000</v>
      </c>
      <c r="AA156" s="51">
        <f t="shared" si="18"/>
        <v>0.27</v>
      </c>
    </row>
    <row r="157" spans="1:27" ht="19" x14ac:dyDescent="0.25">
      <c r="A157" s="14">
        <v>3443</v>
      </c>
      <c r="B157" s="14">
        <v>4211653</v>
      </c>
      <c r="C157" s="14" t="s">
        <v>19</v>
      </c>
      <c r="D157" s="14">
        <v>5</v>
      </c>
      <c r="E157" s="14" t="s">
        <v>3429</v>
      </c>
      <c r="F157" s="14">
        <v>78702</v>
      </c>
      <c r="G157" s="14">
        <v>3</v>
      </c>
      <c r="H157" s="14">
        <v>2</v>
      </c>
      <c r="I157" s="14">
        <v>0</v>
      </c>
      <c r="J157" s="14">
        <v>0</v>
      </c>
      <c r="K157" s="14">
        <v>1</v>
      </c>
      <c r="L157" s="14">
        <v>1949</v>
      </c>
      <c r="M157" s="14">
        <v>0.122</v>
      </c>
      <c r="N157" s="15">
        <v>1260</v>
      </c>
      <c r="O157" s="16">
        <v>436.43</v>
      </c>
      <c r="P157" s="17">
        <v>549900</v>
      </c>
      <c r="Q157" s="16">
        <v>583.33000000000004</v>
      </c>
      <c r="R157" s="17">
        <v>735000</v>
      </c>
      <c r="S157" s="19">
        <f t="shared" si="14"/>
        <v>146.90000000000003</v>
      </c>
      <c r="T157" s="20">
        <f t="shared" si="15"/>
        <v>0.33659464289805935</v>
      </c>
      <c r="U157" s="19">
        <f t="shared" si="16"/>
        <v>185100</v>
      </c>
      <c r="V157" s="20">
        <f t="shared" si="17"/>
        <v>0.3366066557555919</v>
      </c>
      <c r="W157" s="18">
        <v>44305</v>
      </c>
      <c r="X157" s="14">
        <v>4</v>
      </c>
      <c r="Y157" s="14">
        <v>4</v>
      </c>
      <c r="Z157" s="42">
        <v>185000</v>
      </c>
      <c r="AA157" s="51">
        <f t="shared" si="18"/>
        <v>0.34</v>
      </c>
    </row>
    <row r="158" spans="1:27" ht="19" x14ac:dyDescent="0.25">
      <c r="A158" s="14">
        <v>2315</v>
      </c>
      <c r="B158" s="14">
        <v>8165843</v>
      </c>
      <c r="C158" s="14" t="s">
        <v>19</v>
      </c>
      <c r="D158" s="14" t="s">
        <v>193</v>
      </c>
      <c r="E158" s="14" t="s">
        <v>1703</v>
      </c>
      <c r="F158" s="14">
        <v>78749</v>
      </c>
      <c r="G158" s="14">
        <v>4</v>
      </c>
      <c r="H158" s="14">
        <v>2</v>
      </c>
      <c r="I158" s="14">
        <v>1</v>
      </c>
      <c r="J158" s="14">
        <v>3</v>
      </c>
      <c r="K158" s="14">
        <v>2</v>
      </c>
      <c r="L158" s="14">
        <v>2000</v>
      </c>
      <c r="M158" s="14">
        <v>0.20300000000000001</v>
      </c>
      <c r="N158" s="15">
        <v>2941</v>
      </c>
      <c r="O158" s="16">
        <v>244.81</v>
      </c>
      <c r="P158" s="17">
        <v>720000</v>
      </c>
      <c r="Q158" s="16">
        <v>307.72000000000003</v>
      </c>
      <c r="R158" s="17">
        <v>905000</v>
      </c>
      <c r="S158" s="19">
        <f t="shared" si="14"/>
        <v>62.910000000000025</v>
      </c>
      <c r="T158" s="20">
        <f t="shared" si="15"/>
        <v>0.25697479678117735</v>
      </c>
      <c r="U158" s="19">
        <f t="shared" si="16"/>
        <v>185000</v>
      </c>
      <c r="V158" s="20">
        <f t="shared" si="17"/>
        <v>0.25694444444444442</v>
      </c>
      <c r="W158" s="18">
        <v>44266</v>
      </c>
      <c r="X158" s="14">
        <v>4</v>
      </c>
      <c r="Y158" s="14">
        <v>4</v>
      </c>
      <c r="Z158" s="42">
        <v>185000</v>
      </c>
      <c r="AA158" s="51">
        <f t="shared" si="18"/>
        <v>0.26</v>
      </c>
    </row>
    <row r="159" spans="1:27" ht="19" x14ac:dyDescent="0.25">
      <c r="A159" s="14">
        <v>3763</v>
      </c>
      <c r="B159" s="14">
        <v>4449814</v>
      </c>
      <c r="C159" s="14" t="s">
        <v>19</v>
      </c>
      <c r="D159" s="14" t="s">
        <v>193</v>
      </c>
      <c r="E159" s="14" t="s">
        <v>1102</v>
      </c>
      <c r="F159" s="14">
        <v>78739</v>
      </c>
      <c r="G159" s="14">
        <v>5</v>
      </c>
      <c r="H159" s="14">
        <v>4</v>
      </c>
      <c r="I159" s="14">
        <v>0</v>
      </c>
      <c r="J159" s="14">
        <v>3</v>
      </c>
      <c r="K159" s="14">
        <v>2</v>
      </c>
      <c r="L159" s="14">
        <v>2004</v>
      </c>
      <c r="M159" s="14">
        <v>0.23</v>
      </c>
      <c r="N159" s="15">
        <v>3725</v>
      </c>
      <c r="O159" s="16">
        <v>214.5</v>
      </c>
      <c r="P159" s="17">
        <v>799000</v>
      </c>
      <c r="Q159" s="16">
        <v>264.16000000000003</v>
      </c>
      <c r="R159" s="17">
        <v>984000</v>
      </c>
      <c r="S159" s="19">
        <f t="shared" si="14"/>
        <v>49.660000000000025</v>
      </c>
      <c r="T159" s="20">
        <f t="shared" si="15"/>
        <v>0.23151515151515162</v>
      </c>
      <c r="U159" s="19">
        <f t="shared" si="16"/>
        <v>185000</v>
      </c>
      <c r="V159" s="20">
        <f t="shared" si="17"/>
        <v>0.23153942428035043</v>
      </c>
      <c r="W159" s="18">
        <v>44315</v>
      </c>
      <c r="X159" s="14">
        <v>6</v>
      </c>
      <c r="Y159" s="14">
        <v>6</v>
      </c>
      <c r="Z159" s="42">
        <v>185000</v>
      </c>
      <c r="AA159" s="51">
        <f t="shared" si="18"/>
        <v>0.23</v>
      </c>
    </row>
    <row r="160" spans="1:27" ht="19" x14ac:dyDescent="0.25">
      <c r="A160" s="14">
        <v>4149</v>
      </c>
      <c r="B160" s="14">
        <v>2522741</v>
      </c>
      <c r="C160" s="14" t="s">
        <v>19</v>
      </c>
      <c r="D160" s="14" t="s">
        <v>282</v>
      </c>
      <c r="E160" s="14" t="s">
        <v>3051</v>
      </c>
      <c r="F160" s="14">
        <v>78735</v>
      </c>
      <c r="G160" s="14">
        <v>3</v>
      </c>
      <c r="H160" s="14">
        <v>2</v>
      </c>
      <c r="I160" s="14">
        <v>0</v>
      </c>
      <c r="J160" s="14">
        <v>2</v>
      </c>
      <c r="K160" s="14">
        <v>1</v>
      </c>
      <c r="L160" s="14">
        <v>1974</v>
      </c>
      <c r="M160" s="14">
        <v>0.189</v>
      </c>
      <c r="N160" s="15">
        <v>1880</v>
      </c>
      <c r="O160" s="16">
        <v>356.91</v>
      </c>
      <c r="P160" s="17">
        <v>671000</v>
      </c>
      <c r="Q160" s="16">
        <v>454.79</v>
      </c>
      <c r="R160" s="17">
        <v>855000</v>
      </c>
      <c r="S160" s="19">
        <f t="shared" si="14"/>
        <v>97.88</v>
      </c>
      <c r="T160" s="20">
        <f t="shared" si="15"/>
        <v>0.27424280630971393</v>
      </c>
      <c r="U160" s="19">
        <f t="shared" si="16"/>
        <v>184000</v>
      </c>
      <c r="V160" s="20">
        <f t="shared" si="17"/>
        <v>0.27421758569299554</v>
      </c>
      <c r="W160" s="18">
        <v>44323</v>
      </c>
      <c r="X160" s="14">
        <v>4</v>
      </c>
      <c r="Y160" s="14">
        <v>4</v>
      </c>
      <c r="Z160" s="42">
        <v>185000</v>
      </c>
      <c r="AA160" s="51">
        <f t="shared" si="18"/>
        <v>0.27</v>
      </c>
    </row>
    <row r="161" spans="1:27" ht="19" x14ac:dyDescent="0.25">
      <c r="A161" s="14">
        <v>2725</v>
      </c>
      <c r="B161" s="14">
        <v>5410283</v>
      </c>
      <c r="C161" s="14" t="s">
        <v>19</v>
      </c>
      <c r="D161" s="14" t="s">
        <v>20</v>
      </c>
      <c r="E161" s="14" t="s">
        <v>2524</v>
      </c>
      <c r="F161" s="14">
        <v>78750</v>
      </c>
      <c r="G161" s="14">
        <v>4</v>
      </c>
      <c r="H161" s="14">
        <v>2</v>
      </c>
      <c r="I161" s="14">
        <v>1</v>
      </c>
      <c r="J161" s="14">
        <v>2</v>
      </c>
      <c r="K161" s="14">
        <v>2</v>
      </c>
      <c r="L161" s="14">
        <v>1987</v>
      </c>
      <c r="M161" s="14">
        <v>0.26700000000000002</v>
      </c>
      <c r="N161" s="15">
        <v>2344</v>
      </c>
      <c r="O161" s="16">
        <v>296.5</v>
      </c>
      <c r="P161" s="17">
        <v>695000</v>
      </c>
      <c r="Q161" s="16">
        <v>374.57</v>
      </c>
      <c r="R161" s="17">
        <v>878000</v>
      </c>
      <c r="S161" s="19">
        <f t="shared" si="14"/>
        <v>78.069999999999993</v>
      </c>
      <c r="T161" s="20">
        <f t="shared" si="15"/>
        <v>0.26330522765598646</v>
      </c>
      <c r="U161" s="19">
        <f t="shared" si="16"/>
        <v>183000</v>
      </c>
      <c r="V161" s="20">
        <f t="shared" si="17"/>
        <v>0.2633093525179856</v>
      </c>
      <c r="W161" s="18">
        <v>44281</v>
      </c>
      <c r="X161" s="14">
        <v>2</v>
      </c>
      <c r="Y161" s="14">
        <v>2</v>
      </c>
      <c r="Z161" s="42">
        <v>185000</v>
      </c>
      <c r="AA161" s="51">
        <f t="shared" si="18"/>
        <v>0.26</v>
      </c>
    </row>
    <row r="162" spans="1:27" ht="19" x14ac:dyDescent="0.25">
      <c r="A162" s="14">
        <v>2911</v>
      </c>
      <c r="B162" s="14">
        <v>7442715</v>
      </c>
      <c r="C162" s="14" t="s">
        <v>19</v>
      </c>
      <c r="D162" s="14" t="s">
        <v>712</v>
      </c>
      <c r="E162" s="14" t="s">
        <v>2001</v>
      </c>
      <c r="F162" s="14">
        <v>78759</v>
      </c>
      <c r="G162" s="14">
        <v>4</v>
      </c>
      <c r="H162" s="14">
        <v>2</v>
      </c>
      <c r="I162" s="14">
        <v>1</v>
      </c>
      <c r="J162" s="14">
        <v>2</v>
      </c>
      <c r="K162" s="14">
        <v>1</v>
      </c>
      <c r="L162" s="14">
        <v>1977</v>
      </c>
      <c r="M162" s="14">
        <v>0.316</v>
      </c>
      <c r="N162" s="15">
        <v>1896</v>
      </c>
      <c r="O162" s="16">
        <v>261.60000000000002</v>
      </c>
      <c r="P162" s="17">
        <v>496000</v>
      </c>
      <c r="Q162" s="16">
        <v>358.12</v>
      </c>
      <c r="R162" s="17">
        <v>679000</v>
      </c>
      <c r="S162" s="19">
        <f t="shared" si="14"/>
        <v>96.519999999999982</v>
      </c>
      <c r="T162" s="20">
        <f t="shared" si="15"/>
        <v>0.36896024464831795</v>
      </c>
      <c r="U162" s="19">
        <f t="shared" si="16"/>
        <v>183000</v>
      </c>
      <c r="V162" s="20">
        <f t="shared" si="17"/>
        <v>0.36895161290322581</v>
      </c>
      <c r="W162" s="18">
        <v>44287</v>
      </c>
      <c r="X162" s="14">
        <v>3</v>
      </c>
      <c r="Y162" s="14">
        <v>3</v>
      </c>
      <c r="Z162" s="42">
        <v>185000</v>
      </c>
      <c r="AA162" s="51">
        <f t="shared" si="18"/>
        <v>0.37</v>
      </c>
    </row>
    <row r="163" spans="1:27" ht="19" x14ac:dyDescent="0.25">
      <c r="A163" s="14">
        <v>3296</v>
      </c>
      <c r="B163" s="14">
        <v>1946409</v>
      </c>
      <c r="C163" s="14" t="s">
        <v>19</v>
      </c>
      <c r="D163" s="14" t="s">
        <v>68</v>
      </c>
      <c r="E163" s="14" t="s">
        <v>1197</v>
      </c>
      <c r="F163" s="14">
        <v>78738</v>
      </c>
      <c r="G163" s="14">
        <v>4</v>
      </c>
      <c r="H163" s="14">
        <v>5</v>
      </c>
      <c r="I163" s="14">
        <v>1</v>
      </c>
      <c r="J163" s="14">
        <v>3</v>
      </c>
      <c r="K163" s="14">
        <v>2</v>
      </c>
      <c r="L163" s="14">
        <v>2014</v>
      </c>
      <c r="M163" s="14">
        <v>0.317</v>
      </c>
      <c r="N163" s="15">
        <v>4064</v>
      </c>
      <c r="O163" s="16">
        <v>218.38</v>
      </c>
      <c r="P163" s="17">
        <v>887500</v>
      </c>
      <c r="Q163" s="16">
        <v>263.29000000000002</v>
      </c>
      <c r="R163" s="17">
        <v>1070000</v>
      </c>
      <c r="S163" s="19">
        <f t="shared" si="14"/>
        <v>44.910000000000025</v>
      </c>
      <c r="T163" s="20">
        <f t="shared" si="15"/>
        <v>0.20565070061360943</v>
      </c>
      <c r="U163" s="19">
        <f t="shared" si="16"/>
        <v>182500</v>
      </c>
      <c r="V163" s="20">
        <f t="shared" si="17"/>
        <v>0.20563380281690141</v>
      </c>
      <c r="W163" s="18">
        <v>44301</v>
      </c>
      <c r="X163" s="14">
        <v>4</v>
      </c>
      <c r="Y163" s="14">
        <v>3</v>
      </c>
      <c r="Z163" s="42">
        <v>185000</v>
      </c>
      <c r="AA163" s="51">
        <f t="shared" si="18"/>
        <v>0.21</v>
      </c>
    </row>
    <row r="164" spans="1:27" ht="19" x14ac:dyDescent="0.25">
      <c r="A164" s="14">
        <v>2023</v>
      </c>
      <c r="B164" s="14">
        <v>1305304</v>
      </c>
      <c r="C164" s="14" t="s">
        <v>19</v>
      </c>
      <c r="D164" s="14" t="s">
        <v>611</v>
      </c>
      <c r="E164" s="14" t="s">
        <v>3019</v>
      </c>
      <c r="F164" s="14">
        <v>78759</v>
      </c>
      <c r="G164" s="14">
        <v>3</v>
      </c>
      <c r="H164" s="14">
        <v>2</v>
      </c>
      <c r="I164" s="14">
        <v>0</v>
      </c>
      <c r="J164" s="14">
        <v>2</v>
      </c>
      <c r="K164" s="14">
        <v>1</v>
      </c>
      <c r="L164" s="14">
        <v>1969</v>
      </c>
      <c r="M164" s="14">
        <v>0.32400000000000001</v>
      </c>
      <c r="N164" s="15">
        <v>1781</v>
      </c>
      <c r="O164" s="16">
        <v>350.93</v>
      </c>
      <c r="P164" s="17">
        <v>625000</v>
      </c>
      <c r="Q164" s="16">
        <v>453.12</v>
      </c>
      <c r="R164" s="17">
        <v>807000</v>
      </c>
      <c r="S164" s="19">
        <f t="shared" si="14"/>
        <v>102.19</v>
      </c>
      <c r="T164" s="20">
        <f t="shared" si="15"/>
        <v>0.29119767474995012</v>
      </c>
      <c r="U164" s="19">
        <f t="shared" si="16"/>
        <v>182000</v>
      </c>
      <c r="V164" s="20">
        <f t="shared" si="17"/>
        <v>0.29120000000000001</v>
      </c>
      <c r="W164" s="18">
        <v>44256</v>
      </c>
      <c r="X164" s="14">
        <v>4</v>
      </c>
      <c r="Y164" s="14">
        <v>4</v>
      </c>
      <c r="Z164" s="42">
        <v>180000</v>
      </c>
      <c r="AA164" s="51">
        <f t="shared" si="18"/>
        <v>0.28999999999999998</v>
      </c>
    </row>
    <row r="165" spans="1:27" ht="19" x14ac:dyDescent="0.25">
      <c r="A165" s="14">
        <v>2561</v>
      </c>
      <c r="B165" s="14">
        <v>5108023</v>
      </c>
      <c r="C165" s="14" t="s">
        <v>19</v>
      </c>
      <c r="D165" s="14" t="s">
        <v>40</v>
      </c>
      <c r="E165" s="14" t="s">
        <v>911</v>
      </c>
      <c r="F165" s="14">
        <v>78737</v>
      </c>
      <c r="G165" s="14">
        <v>4</v>
      </c>
      <c r="H165" s="14">
        <v>3</v>
      </c>
      <c r="I165" s="14">
        <v>2</v>
      </c>
      <c r="J165" s="14">
        <v>3</v>
      </c>
      <c r="K165" s="14">
        <v>1.5</v>
      </c>
      <c r="L165" s="14">
        <v>2019</v>
      </c>
      <c r="M165" s="14">
        <v>0</v>
      </c>
      <c r="N165" s="15">
        <v>3197</v>
      </c>
      <c r="O165" s="16">
        <v>204.88</v>
      </c>
      <c r="P165" s="17">
        <v>655000</v>
      </c>
      <c r="Q165" s="16">
        <v>261.5</v>
      </c>
      <c r="R165" s="17">
        <v>836000</v>
      </c>
      <c r="S165" s="19">
        <f t="shared" si="14"/>
        <v>56.620000000000005</v>
      </c>
      <c r="T165" s="20">
        <f t="shared" si="15"/>
        <v>0.27635689183912537</v>
      </c>
      <c r="U165" s="19">
        <f t="shared" si="16"/>
        <v>181000</v>
      </c>
      <c r="V165" s="20">
        <f t="shared" si="17"/>
        <v>0.27633587786259545</v>
      </c>
      <c r="W165" s="18">
        <v>44274</v>
      </c>
      <c r="X165" s="14">
        <v>3</v>
      </c>
      <c r="Y165" s="14">
        <v>3</v>
      </c>
      <c r="Z165" s="42">
        <v>180000</v>
      </c>
      <c r="AA165" s="51">
        <f t="shared" si="18"/>
        <v>0.28000000000000003</v>
      </c>
    </row>
    <row r="166" spans="1:27" ht="19" x14ac:dyDescent="0.25">
      <c r="A166" s="14">
        <v>3517</v>
      </c>
      <c r="B166" s="14">
        <v>2493961</v>
      </c>
      <c r="C166" s="14" t="s">
        <v>19</v>
      </c>
      <c r="D166" s="14" t="s">
        <v>68</v>
      </c>
      <c r="E166" s="14" t="s">
        <v>184</v>
      </c>
      <c r="F166" s="14">
        <v>78738</v>
      </c>
      <c r="G166" s="14">
        <v>6</v>
      </c>
      <c r="H166" s="14">
        <v>4</v>
      </c>
      <c r="I166" s="14">
        <v>2</v>
      </c>
      <c r="J166" s="14">
        <v>3</v>
      </c>
      <c r="K166" s="14">
        <v>3</v>
      </c>
      <c r="L166" s="14">
        <v>2001</v>
      </c>
      <c r="M166" s="14">
        <v>0.28399999999999997</v>
      </c>
      <c r="N166" s="15">
        <v>7885</v>
      </c>
      <c r="O166" s="16">
        <v>152.19</v>
      </c>
      <c r="P166" s="17">
        <v>1200000</v>
      </c>
      <c r="Q166" s="16">
        <v>175.03</v>
      </c>
      <c r="R166" s="17">
        <v>1380100</v>
      </c>
      <c r="S166" s="19">
        <f t="shared" si="14"/>
        <v>22.840000000000003</v>
      </c>
      <c r="T166" s="20">
        <f t="shared" si="15"/>
        <v>0.15007556344043632</v>
      </c>
      <c r="U166" s="19">
        <f t="shared" si="16"/>
        <v>180100</v>
      </c>
      <c r="V166" s="20">
        <f t="shared" si="17"/>
        <v>0.15008333333333335</v>
      </c>
      <c r="W166" s="18">
        <v>44308</v>
      </c>
      <c r="X166" s="14">
        <v>5</v>
      </c>
      <c r="Y166" s="14">
        <v>4</v>
      </c>
      <c r="Z166" s="42">
        <v>180000</v>
      </c>
      <c r="AA166" s="51">
        <f t="shared" si="18"/>
        <v>0.15</v>
      </c>
    </row>
    <row r="167" spans="1:27" ht="19" x14ac:dyDescent="0.25">
      <c r="A167" s="14">
        <v>2212</v>
      </c>
      <c r="B167" s="14">
        <v>5703680</v>
      </c>
      <c r="C167" s="14" t="s">
        <v>19</v>
      </c>
      <c r="D167" s="14" t="s">
        <v>193</v>
      </c>
      <c r="E167" s="14" t="s">
        <v>2361</v>
      </c>
      <c r="F167" s="14">
        <v>78749</v>
      </c>
      <c r="G167" s="14">
        <v>4</v>
      </c>
      <c r="H167" s="14">
        <v>2</v>
      </c>
      <c r="I167" s="14">
        <v>1</v>
      </c>
      <c r="J167" s="14">
        <v>2</v>
      </c>
      <c r="K167" s="14">
        <v>1</v>
      </c>
      <c r="L167" s="14">
        <v>1994</v>
      </c>
      <c r="M167" s="14">
        <v>0.17799999999999999</v>
      </c>
      <c r="N167" s="15">
        <v>2283</v>
      </c>
      <c r="O167" s="16">
        <v>284.70999999999998</v>
      </c>
      <c r="P167" s="17">
        <v>650000</v>
      </c>
      <c r="Q167" s="16">
        <v>363.56</v>
      </c>
      <c r="R167" s="17">
        <v>830000</v>
      </c>
      <c r="S167" s="19">
        <f t="shared" si="14"/>
        <v>78.850000000000023</v>
      </c>
      <c r="T167" s="20">
        <f t="shared" si="15"/>
        <v>0.27694847388570837</v>
      </c>
      <c r="U167" s="19">
        <f t="shared" si="16"/>
        <v>180000</v>
      </c>
      <c r="V167" s="20">
        <f t="shared" si="17"/>
        <v>0.27692307692307694</v>
      </c>
      <c r="W167" s="18">
        <v>44263</v>
      </c>
      <c r="X167" s="14">
        <v>5</v>
      </c>
      <c r="Y167" s="14">
        <v>5</v>
      </c>
      <c r="Z167" s="42">
        <v>180000</v>
      </c>
      <c r="AA167" s="51">
        <f t="shared" si="18"/>
        <v>0.28000000000000003</v>
      </c>
    </row>
    <row r="168" spans="1:27" ht="19" x14ac:dyDescent="0.25">
      <c r="A168" s="14">
        <v>2557</v>
      </c>
      <c r="B168" s="14">
        <v>9828568</v>
      </c>
      <c r="C168" s="14" t="s">
        <v>19</v>
      </c>
      <c r="D168" s="14" t="s">
        <v>29</v>
      </c>
      <c r="E168" s="14" t="s">
        <v>399</v>
      </c>
      <c r="F168" s="14">
        <v>78739</v>
      </c>
      <c r="G168" s="14">
        <v>5</v>
      </c>
      <c r="H168" s="14">
        <v>3</v>
      </c>
      <c r="I168" s="14">
        <v>0</v>
      </c>
      <c r="J168" s="14">
        <v>2</v>
      </c>
      <c r="K168" s="14">
        <v>2</v>
      </c>
      <c r="L168" s="14">
        <v>2000</v>
      </c>
      <c r="M168" s="14">
        <v>0.22600000000000001</v>
      </c>
      <c r="N168" s="15">
        <v>3595</v>
      </c>
      <c r="O168" s="16">
        <v>173.85</v>
      </c>
      <c r="P168" s="17">
        <v>625000</v>
      </c>
      <c r="Q168" s="16">
        <v>223.92</v>
      </c>
      <c r="R168" s="17">
        <v>805000</v>
      </c>
      <c r="S168" s="19">
        <f t="shared" si="14"/>
        <v>50.069999999999993</v>
      </c>
      <c r="T168" s="20">
        <f t="shared" si="15"/>
        <v>0.28800690250215699</v>
      </c>
      <c r="U168" s="19">
        <f t="shared" si="16"/>
        <v>180000</v>
      </c>
      <c r="V168" s="20">
        <f t="shared" si="17"/>
        <v>0.28799999999999998</v>
      </c>
      <c r="W168" s="18">
        <v>44274</v>
      </c>
      <c r="X168" s="14">
        <v>5</v>
      </c>
      <c r="Y168" s="14">
        <v>5</v>
      </c>
      <c r="Z168" s="42">
        <v>180000</v>
      </c>
      <c r="AA168" s="51">
        <f t="shared" si="18"/>
        <v>0.28999999999999998</v>
      </c>
    </row>
    <row r="169" spans="1:27" ht="19" x14ac:dyDescent="0.25">
      <c r="A169" s="14">
        <v>2757</v>
      </c>
      <c r="B169" s="14">
        <v>7454804</v>
      </c>
      <c r="C169" s="14" t="s">
        <v>19</v>
      </c>
      <c r="D169" s="14" t="s">
        <v>161</v>
      </c>
      <c r="E169" s="14" t="s">
        <v>370</v>
      </c>
      <c r="F169" s="14">
        <v>78717</v>
      </c>
      <c r="G169" s="14">
        <v>3</v>
      </c>
      <c r="H169" s="14">
        <v>2</v>
      </c>
      <c r="I169" s="14">
        <v>0</v>
      </c>
      <c r="J169" s="14">
        <v>3</v>
      </c>
      <c r="K169" s="14">
        <v>1</v>
      </c>
      <c r="L169" s="14">
        <v>1998</v>
      </c>
      <c r="M169" s="14">
        <v>0.252</v>
      </c>
      <c r="N169" s="15">
        <v>2685</v>
      </c>
      <c r="O169" s="16">
        <v>171.32</v>
      </c>
      <c r="P169" s="17">
        <v>460000</v>
      </c>
      <c r="Q169" s="16">
        <v>238.36</v>
      </c>
      <c r="R169" s="17">
        <v>640000</v>
      </c>
      <c r="S169" s="19">
        <f t="shared" si="14"/>
        <v>67.04000000000002</v>
      </c>
      <c r="T169" s="20">
        <f t="shared" si="15"/>
        <v>0.39131449918281591</v>
      </c>
      <c r="U169" s="19">
        <f t="shared" si="16"/>
        <v>180000</v>
      </c>
      <c r="V169" s="20">
        <f t="shared" si="17"/>
        <v>0.39130434782608697</v>
      </c>
      <c r="W169" s="18">
        <v>44284</v>
      </c>
      <c r="X169" s="14">
        <v>4</v>
      </c>
      <c r="Y169" s="14">
        <v>4</v>
      </c>
      <c r="Z169" s="42">
        <v>180000</v>
      </c>
      <c r="AA169" s="51">
        <f t="shared" si="18"/>
        <v>0.39</v>
      </c>
    </row>
    <row r="170" spans="1:27" ht="19" x14ac:dyDescent="0.25">
      <c r="A170" s="14">
        <v>3141</v>
      </c>
      <c r="B170" s="14">
        <v>7331667</v>
      </c>
      <c r="C170" s="14" t="s">
        <v>19</v>
      </c>
      <c r="D170" s="14" t="s">
        <v>229</v>
      </c>
      <c r="E170" s="14" t="s">
        <v>2380</v>
      </c>
      <c r="F170" s="14">
        <v>78732</v>
      </c>
      <c r="G170" s="14">
        <v>5</v>
      </c>
      <c r="H170" s="14">
        <v>4</v>
      </c>
      <c r="I170" s="14">
        <v>0</v>
      </c>
      <c r="J170" s="14">
        <v>3</v>
      </c>
      <c r="K170" s="14">
        <v>2</v>
      </c>
      <c r="L170" s="14">
        <v>2012</v>
      </c>
      <c r="M170" s="14">
        <v>0.26500000000000001</v>
      </c>
      <c r="N170" s="15">
        <v>4198</v>
      </c>
      <c r="O170" s="16">
        <v>285.85000000000002</v>
      </c>
      <c r="P170" s="17">
        <v>1200000</v>
      </c>
      <c r="Q170" s="16">
        <v>328.73</v>
      </c>
      <c r="R170" s="17">
        <v>1380000</v>
      </c>
      <c r="S170" s="19">
        <f t="shared" si="14"/>
        <v>42.879999999999995</v>
      </c>
      <c r="T170" s="20">
        <f t="shared" si="15"/>
        <v>0.15000874584572324</v>
      </c>
      <c r="U170" s="19">
        <f t="shared" si="16"/>
        <v>180000</v>
      </c>
      <c r="V170" s="20">
        <f t="shared" si="17"/>
        <v>0.15</v>
      </c>
      <c r="W170" s="18">
        <v>44295</v>
      </c>
      <c r="X170" s="14">
        <v>4</v>
      </c>
      <c r="Y170" s="14">
        <v>4</v>
      </c>
      <c r="Z170" s="42">
        <v>180000</v>
      </c>
      <c r="AA170" s="51">
        <f t="shared" si="18"/>
        <v>0.15</v>
      </c>
    </row>
    <row r="171" spans="1:27" ht="19" x14ac:dyDescent="0.25">
      <c r="A171" s="14">
        <v>3378</v>
      </c>
      <c r="B171" s="14">
        <v>3970022</v>
      </c>
      <c r="C171" s="14" t="s">
        <v>19</v>
      </c>
      <c r="D171" s="14" t="s">
        <v>229</v>
      </c>
      <c r="E171" s="14" t="s">
        <v>2312</v>
      </c>
      <c r="F171" s="14">
        <v>78732</v>
      </c>
      <c r="G171" s="14">
        <v>3</v>
      </c>
      <c r="H171" s="14">
        <v>3</v>
      </c>
      <c r="I171" s="14">
        <v>0</v>
      </c>
      <c r="J171" s="14">
        <v>2</v>
      </c>
      <c r="K171" s="14" t="s">
        <v>453</v>
      </c>
      <c r="L171" s="14">
        <v>1987</v>
      </c>
      <c r="M171" s="14">
        <v>0.97</v>
      </c>
      <c r="N171" s="15">
        <v>2667</v>
      </c>
      <c r="O171" s="16">
        <v>281.20999999999998</v>
      </c>
      <c r="P171" s="17">
        <v>750000</v>
      </c>
      <c r="Q171" s="16">
        <v>348.71</v>
      </c>
      <c r="R171" s="17">
        <v>930000</v>
      </c>
      <c r="S171" s="19">
        <f t="shared" si="14"/>
        <v>67.5</v>
      </c>
      <c r="T171" s="20">
        <f t="shared" si="15"/>
        <v>0.24003413818854238</v>
      </c>
      <c r="U171" s="19">
        <f t="shared" si="16"/>
        <v>180000</v>
      </c>
      <c r="V171" s="20">
        <f t="shared" si="17"/>
        <v>0.24</v>
      </c>
      <c r="W171" s="18">
        <v>44302</v>
      </c>
      <c r="X171" s="14">
        <v>7</v>
      </c>
      <c r="Y171" s="14">
        <v>6</v>
      </c>
      <c r="Z171" s="42">
        <v>180000</v>
      </c>
      <c r="AA171" s="51">
        <f t="shared" si="18"/>
        <v>0.24</v>
      </c>
    </row>
    <row r="172" spans="1:27" ht="19" x14ac:dyDescent="0.25">
      <c r="A172" s="14">
        <v>3473</v>
      </c>
      <c r="B172" s="14">
        <v>4833739</v>
      </c>
      <c r="C172" s="14" t="s">
        <v>19</v>
      </c>
      <c r="D172" s="14" t="s">
        <v>712</v>
      </c>
      <c r="E172" s="14" t="s">
        <v>2319</v>
      </c>
      <c r="F172" s="14">
        <v>78750</v>
      </c>
      <c r="G172" s="14">
        <v>4</v>
      </c>
      <c r="H172" s="14">
        <v>2</v>
      </c>
      <c r="I172" s="14">
        <v>1</v>
      </c>
      <c r="J172" s="14">
        <v>2</v>
      </c>
      <c r="K172" s="14">
        <v>2</v>
      </c>
      <c r="L172" s="14">
        <v>1993</v>
      </c>
      <c r="M172" s="14">
        <v>0.47599999999999998</v>
      </c>
      <c r="N172" s="15">
        <v>2752</v>
      </c>
      <c r="O172" s="16">
        <v>281.61</v>
      </c>
      <c r="P172" s="17">
        <v>775000</v>
      </c>
      <c r="Q172" s="16">
        <v>347.02</v>
      </c>
      <c r="R172" s="17">
        <v>955000</v>
      </c>
      <c r="S172" s="19">
        <f t="shared" si="14"/>
        <v>65.409999999999968</v>
      </c>
      <c r="T172" s="20">
        <f t="shared" si="15"/>
        <v>0.23227158126486974</v>
      </c>
      <c r="U172" s="19">
        <f t="shared" si="16"/>
        <v>180000</v>
      </c>
      <c r="V172" s="20">
        <f t="shared" si="17"/>
        <v>0.23225806451612904</v>
      </c>
      <c r="W172" s="18">
        <v>44306</v>
      </c>
      <c r="X172" s="14">
        <v>5</v>
      </c>
      <c r="Y172" s="14">
        <v>5</v>
      </c>
      <c r="Z172" s="42">
        <v>180000</v>
      </c>
      <c r="AA172" s="51">
        <f t="shared" si="18"/>
        <v>0.23</v>
      </c>
    </row>
    <row r="173" spans="1:27" ht="19" x14ac:dyDescent="0.25">
      <c r="A173" s="14">
        <v>3772</v>
      </c>
      <c r="B173" s="14">
        <v>4336498</v>
      </c>
      <c r="C173" s="14" t="s">
        <v>19</v>
      </c>
      <c r="D173" s="14" t="s">
        <v>161</v>
      </c>
      <c r="E173" s="14" t="s">
        <v>1724</v>
      </c>
      <c r="F173" s="14">
        <v>78717</v>
      </c>
      <c r="G173" s="14">
        <v>3</v>
      </c>
      <c r="H173" s="14">
        <v>2</v>
      </c>
      <c r="I173" s="14">
        <v>0</v>
      </c>
      <c r="J173" s="14">
        <v>2</v>
      </c>
      <c r="K173" s="14">
        <v>1</v>
      </c>
      <c r="L173" s="14">
        <v>2004</v>
      </c>
      <c r="M173" s="14">
        <v>0.182</v>
      </c>
      <c r="N173" s="15">
        <v>2035</v>
      </c>
      <c r="O173" s="16">
        <v>245.7</v>
      </c>
      <c r="P173" s="17">
        <v>500000</v>
      </c>
      <c r="Q173" s="16">
        <v>333.42</v>
      </c>
      <c r="R173" s="17">
        <v>678500</v>
      </c>
      <c r="S173" s="19">
        <f t="shared" si="14"/>
        <v>87.720000000000027</v>
      </c>
      <c r="T173" s="20">
        <f t="shared" si="15"/>
        <v>0.35702075702075714</v>
      </c>
      <c r="U173" s="19">
        <f t="shared" si="16"/>
        <v>178500</v>
      </c>
      <c r="V173" s="20">
        <f t="shared" si="17"/>
        <v>0.35699999999999998</v>
      </c>
      <c r="W173" s="18">
        <v>44315</v>
      </c>
      <c r="X173" s="14">
        <v>3</v>
      </c>
      <c r="Y173" s="14">
        <v>2</v>
      </c>
      <c r="Z173" s="42">
        <v>180000</v>
      </c>
      <c r="AA173" s="51">
        <f t="shared" si="18"/>
        <v>0.36</v>
      </c>
    </row>
    <row r="174" spans="1:27" ht="19" x14ac:dyDescent="0.25">
      <c r="A174" s="14">
        <v>3104</v>
      </c>
      <c r="B174" s="14">
        <v>6118840</v>
      </c>
      <c r="C174" s="14" t="s">
        <v>19</v>
      </c>
      <c r="D174" s="14">
        <v>7</v>
      </c>
      <c r="E174" s="14" t="s">
        <v>3935</v>
      </c>
      <c r="F174" s="14">
        <v>78704</v>
      </c>
      <c r="G174" s="14">
        <v>3</v>
      </c>
      <c r="H174" s="14">
        <v>2</v>
      </c>
      <c r="I174" s="14">
        <v>0</v>
      </c>
      <c r="J174" s="14">
        <v>0</v>
      </c>
      <c r="K174" s="14">
        <v>1</v>
      </c>
      <c r="L174" s="14">
        <v>1959</v>
      </c>
      <c r="M174" s="14">
        <v>0.17199999999999999</v>
      </c>
      <c r="N174" s="15">
        <v>1120</v>
      </c>
      <c r="O174" s="16">
        <v>848.21</v>
      </c>
      <c r="P174" s="17">
        <v>950000</v>
      </c>
      <c r="Q174" s="16">
        <v>1006.7</v>
      </c>
      <c r="R174" s="17">
        <v>1127500</v>
      </c>
      <c r="S174" s="19">
        <f t="shared" si="14"/>
        <v>158.49</v>
      </c>
      <c r="T174" s="20">
        <f t="shared" si="15"/>
        <v>0.18685231251694745</v>
      </c>
      <c r="U174" s="19">
        <f t="shared" si="16"/>
        <v>177500</v>
      </c>
      <c r="V174" s="20">
        <f t="shared" si="17"/>
        <v>0.18684210526315789</v>
      </c>
      <c r="W174" s="18">
        <v>44294</v>
      </c>
      <c r="X174" s="14">
        <v>4</v>
      </c>
      <c r="Y174" s="14">
        <v>4</v>
      </c>
      <c r="Z174" s="42">
        <v>180000</v>
      </c>
      <c r="AA174" s="51">
        <f t="shared" si="18"/>
        <v>0.19</v>
      </c>
    </row>
    <row r="175" spans="1:27" ht="19" x14ac:dyDescent="0.25">
      <c r="A175" s="14">
        <v>1693</v>
      </c>
      <c r="B175" s="14">
        <v>8595635</v>
      </c>
      <c r="C175" s="14" t="s">
        <v>19</v>
      </c>
      <c r="D175" s="14" t="s">
        <v>68</v>
      </c>
      <c r="E175" s="14" t="s">
        <v>666</v>
      </c>
      <c r="F175" s="14">
        <v>78738</v>
      </c>
      <c r="G175" s="14">
        <v>4</v>
      </c>
      <c r="H175" s="14">
        <v>3</v>
      </c>
      <c r="I175" s="14">
        <v>1</v>
      </c>
      <c r="J175" s="14">
        <v>3</v>
      </c>
      <c r="K175" s="14">
        <v>2</v>
      </c>
      <c r="L175" s="14">
        <v>2007</v>
      </c>
      <c r="M175" s="14">
        <v>0.34499999999999997</v>
      </c>
      <c r="N175" s="15">
        <v>3909</v>
      </c>
      <c r="O175" s="16">
        <v>191.86</v>
      </c>
      <c r="P175" s="17">
        <v>750000</v>
      </c>
      <c r="Q175" s="16">
        <v>237.14</v>
      </c>
      <c r="R175" s="17">
        <v>926999</v>
      </c>
      <c r="S175" s="19">
        <f t="shared" si="14"/>
        <v>45.279999999999973</v>
      </c>
      <c r="T175" s="20">
        <f t="shared" si="15"/>
        <v>0.23600542061920135</v>
      </c>
      <c r="U175" s="19">
        <f t="shared" si="16"/>
        <v>176999</v>
      </c>
      <c r="V175" s="20">
        <f t="shared" si="17"/>
        <v>0.23599866666666666</v>
      </c>
      <c r="W175" s="18">
        <v>44246</v>
      </c>
      <c r="X175" s="14">
        <v>6</v>
      </c>
      <c r="Y175" s="14">
        <v>5</v>
      </c>
      <c r="Z175" s="42">
        <v>175000</v>
      </c>
      <c r="AA175" s="51">
        <f t="shared" si="18"/>
        <v>0.24</v>
      </c>
    </row>
    <row r="176" spans="1:27" ht="19" x14ac:dyDescent="0.25">
      <c r="A176" s="14">
        <v>4239</v>
      </c>
      <c r="B176" s="14">
        <v>7936619</v>
      </c>
      <c r="C176" s="14" t="s">
        <v>19</v>
      </c>
      <c r="D176" s="14" t="s">
        <v>20</v>
      </c>
      <c r="E176" s="14" t="s">
        <v>2844</v>
      </c>
      <c r="F176" s="14">
        <v>78750</v>
      </c>
      <c r="G176" s="14">
        <v>4</v>
      </c>
      <c r="H176" s="14">
        <v>3</v>
      </c>
      <c r="I176" s="14">
        <v>1</v>
      </c>
      <c r="J176" s="14">
        <v>2</v>
      </c>
      <c r="K176" s="14">
        <v>1</v>
      </c>
      <c r="L176" s="14">
        <v>1970</v>
      </c>
      <c r="M176" s="14">
        <v>0.33200000000000002</v>
      </c>
      <c r="N176" s="15">
        <v>2664</v>
      </c>
      <c r="O176" s="16">
        <v>328.45</v>
      </c>
      <c r="P176" s="17">
        <v>875000</v>
      </c>
      <c r="Q176" s="16">
        <v>394.52</v>
      </c>
      <c r="R176" s="17">
        <v>1051012</v>
      </c>
      <c r="S176" s="19">
        <f t="shared" si="14"/>
        <v>66.069999999999993</v>
      </c>
      <c r="T176" s="20">
        <f t="shared" si="15"/>
        <v>0.2011569493073527</v>
      </c>
      <c r="U176" s="19">
        <f t="shared" si="16"/>
        <v>176012</v>
      </c>
      <c r="V176" s="20">
        <f t="shared" si="17"/>
        <v>0.20115657142857143</v>
      </c>
      <c r="W176" s="18">
        <v>44327</v>
      </c>
      <c r="X176" s="14">
        <v>5</v>
      </c>
      <c r="Y176" s="14">
        <v>4</v>
      </c>
      <c r="Z176" s="42">
        <v>175000</v>
      </c>
      <c r="AA176" s="51">
        <f t="shared" si="18"/>
        <v>0.2</v>
      </c>
    </row>
    <row r="177" spans="1:27" ht="19" x14ac:dyDescent="0.25">
      <c r="A177" s="14">
        <v>3771</v>
      </c>
      <c r="B177" s="14">
        <v>1515409</v>
      </c>
      <c r="C177" s="14" t="s">
        <v>19</v>
      </c>
      <c r="D177" s="14" t="s">
        <v>193</v>
      </c>
      <c r="E177" s="14" t="s">
        <v>1697</v>
      </c>
      <c r="F177" s="14">
        <v>78739</v>
      </c>
      <c r="G177" s="14">
        <v>4</v>
      </c>
      <c r="H177" s="14">
        <v>3</v>
      </c>
      <c r="I177" s="14">
        <v>1</v>
      </c>
      <c r="J177" s="14">
        <v>3</v>
      </c>
      <c r="K177" s="14">
        <v>2</v>
      </c>
      <c r="L177" s="14">
        <v>1997</v>
      </c>
      <c r="M177" s="14">
        <v>0.45200000000000001</v>
      </c>
      <c r="N177" s="15">
        <v>3882</v>
      </c>
      <c r="O177" s="16">
        <v>244.46</v>
      </c>
      <c r="P177" s="17">
        <v>949000</v>
      </c>
      <c r="Q177" s="16">
        <v>289.8</v>
      </c>
      <c r="R177" s="17">
        <v>1125000</v>
      </c>
      <c r="S177" s="19">
        <f t="shared" si="14"/>
        <v>45.34</v>
      </c>
      <c r="T177" s="20">
        <f t="shared" si="15"/>
        <v>0.18547001554446535</v>
      </c>
      <c r="U177" s="19">
        <f t="shared" si="16"/>
        <v>176000</v>
      </c>
      <c r="V177" s="20">
        <f t="shared" si="17"/>
        <v>0.18545837723919917</v>
      </c>
      <c r="W177" s="18">
        <v>44315</v>
      </c>
      <c r="X177" s="14">
        <v>5</v>
      </c>
      <c r="Y177" s="14">
        <v>4</v>
      </c>
      <c r="Z177" s="42">
        <v>175000</v>
      </c>
      <c r="AA177" s="51">
        <f t="shared" si="18"/>
        <v>0.19</v>
      </c>
    </row>
    <row r="178" spans="1:27" ht="19" x14ac:dyDescent="0.25">
      <c r="A178" s="14">
        <v>3773</v>
      </c>
      <c r="B178" s="14">
        <v>4556928</v>
      </c>
      <c r="C178" s="14" t="s">
        <v>19</v>
      </c>
      <c r="D178" s="14" t="s">
        <v>282</v>
      </c>
      <c r="E178" s="14" t="s">
        <v>1770</v>
      </c>
      <c r="F178" s="14">
        <v>78736</v>
      </c>
      <c r="G178" s="14">
        <v>3</v>
      </c>
      <c r="H178" s="14">
        <v>2</v>
      </c>
      <c r="I178" s="14">
        <v>1</v>
      </c>
      <c r="J178" s="14">
        <v>2</v>
      </c>
      <c r="K178" s="14">
        <v>1</v>
      </c>
      <c r="L178" s="14">
        <v>2003</v>
      </c>
      <c r="M178" s="14">
        <v>0.27600000000000002</v>
      </c>
      <c r="N178" s="15">
        <v>2412</v>
      </c>
      <c r="O178" s="16">
        <v>248.34</v>
      </c>
      <c r="P178" s="17">
        <v>599000</v>
      </c>
      <c r="Q178" s="16">
        <v>321.31</v>
      </c>
      <c r="R178" s="17">
        <v>775000</v>
      </c>
      <c r="S178" s="19">
        <f t="shared" si="14"/>
        <v>72.97</v>
      </c>
      <c r="T178" s="20">
        <f t="shared" si="15"/>
        <v>0.29383103809293709</v>
      </c>
      <c r="U178" s="19">
        <f t="shared" si="16"/>
        <v>176000</v>
      </c>
      <c r="V178" s="20">
        <f t="shared" si="17"/>
        <v>0.29382303839732887</v>
      </c>
      <c r="W178" s="18">
        <v>44315</v>
      </c>
      <c r="X178" s="14">
        <v>2</v>
      </c>
      <c r="Y178" s="14">
        <v>2</v>
      </c>
      <c r="Z178" s="42">
        <v>175000</v>
      </c>
      <c r="AA178" s="51">
        <f t="shared" si="18"/>
        <v>0.28999999999999998</v>
      </c>
    </row>
    <row r="179" spans="1:27" ht="19" x14ac:dyDescent="0.25">
      <c r="A179" s="14">
        <v>3042</v>
      </c>
      <c r="B179" s="14">
        <v>9320464</v>
      </c>
      <c r="C179" s="14" t="s">
        <v>19</v>
      </c>
      <c r="D179" s="14" t="s">
        <v>20</v>
      </c>
      <c r="E179" s="14" t="s">
        <v>2154</v>
      </c>
      <c r="F179" s="14">
        <v>78729</v>
      </c>
      <c r="G179" s="14">
        <v>3</v>
      </c>
      <c r="H179" s="14">
        <v>2</v>
      </c>
      <c r="I179" s="14">
        <v>0</v>
      </c>
      <c r="J179" s="14">
        <v>2</v>
      </c>
      <c r="K179" s="14">
        <v>1</v>
      </c>
      <c r="L179" s="14">
        <v>2011</v>
      </c>
      <c r="M179" s="14">
        <v>0.127</v>
      </c>
      <c r="N179" s="15">
        <v>1382</v>
      </c>
      <c r="O179" s="16">
        <v>271.27</v>
      </c>
      <c r="P179" s="17">
        <v>374900</v>
      </c>
      <c r="Q179" s="16">
        <v>398.34</v>
      </c>
      <c r="R179" s="17">
        <v>550500</v>
      </c>
      <c r="S179" s="19">
        <f t="shared" si="14"/>
        <v>127.07</v>
      </c>
      <c r="T179" s="20">
        <f t="shared" si="15"/>
        <v>0.46842629114903972</v>
      </c>
      <c r="U179" s="19">
        <f t="shared" si="16"/>
        <v>175600</v>
      </c>
      <c r="V179" s="20">
        <f t="shared" si="17"/>
        <v>0.46839157108562285</v>
      </c>
      <c r="W179" s="18">
        <v>44293</v>
      </c>
      <c r="X179" s="14">
        <v>5</v>
      </c>
      <c r="Y179" s="14">
        <v>4</v>
      </c>
      <c r="Z179" s="42">
        <v>175000</v>
      </c>
      <c r="AA179" s="51">
        <f t="shared" si="18"/>
        <v>0.47000000000000003</v>
      </c>
    </row>
    <row r="180" spans="1:27" ht="19" x14ac:dyDescent="0.25">
      <c r="A180" s="14">
        <v>2318</v>
      </c>
      <c r="B180" s="14">
        <v>8561642</v>
      </c>
      <c r="C180" s="14" t="s">
        <v>19</v>
      </c>
      <c r="D180" s="14" t="s">
        <v>68</v>
      </c>
      <c r="E180" s="14" t="s">
        <v>1965</v>
      </c>
      <c r="F180" s="14">
        <v>78738</v>
      </c>
      <c r="G180" s="14">
        <v>4</v>
      </c>
      <c r="H180" s="14">
        <v>4</v>
      </c>
      <c r="I180" s="14">
        <v>1</v>
      </c>
      <c r="J180" s="14">
        <v>3</v>
      </c>
      <c r="K180" s="14">
        <v>2</v>
      </c>
      <c r="L180" s="14">
        <v>2016</v>
      </c>
      <c r="M180" s="14">
        <v>0.377</v>
      </c>
      <c r="N180" s="15">
        <v>3179</v>
      </c>
      <c r="O180" s="16">
        <v>259.52</v>
      </c>
      <c r="P180" s="17">
        <v>825000</v>
      </c>
      <c r="Q180" s="16">
        <v>314.72000000000003</v>
      </c>
      <c r="R180" s="17">
        <v>1000500</v>
      </c>
      <c r="S180" s="19">
        <f t="shared" si="14"/>
        <v>55.200000000000045</v>
      </c>
      <c r="T180" s="20">
        <f t="shared" si="15"/>
        <v>0.21270036991368699</v>
      </c>
      <c r="U180" s="19">
        <f t="shared" si="16"/>
        <v>175500</v>
      </c>
      <c r="V180" s="20">
        <f t="shared" si="17"/>
        <v>0.21272727272727274</v>
      </c>
      <c r="W180" s="18">
        <v>44266</v>
      </c>
      <c r="X180" s="14">
        <v>5</v>
      </c>
      <c r="Y180" s="14">
        <v>5</v>
      </c>
      <c r="Z180" s="42">
        <v>175000</v>
      </c>
      <c r="AA180" s="51">
        <f t="shared" si="18"/>
        <v>0.21</v>
      </c>
    </row>
    <row r="181" spans="1:27" ht="19" x14ac:dyDescent="0.25">
      <c r="A181" s="14">
        <v>3442</v>
      </c>
      <c r="B181" s="14">
        <v>1950840</v>
      </c>
      <c r="C181" s="14" t="s">
        <v>19</v>
      </c>
      <c r="D181" s="14">
        <v>5</v>
      </c>
      <c r="E181" s="14" t="s">
        <v>3366</v>
      </c>
      <c r="F181" s="14">
        <v>78702</v>
      </c>
      <c r="G181" s="14">
        <v>3</v>
      </c>
      <c r="H181" s="14">
        <v>2</v>
      </c>
      <c r="I181" s="14">
        <v>0</v>
      </c>
      <c r="J181" s="14">
        <v>0</v>
      </c>
      <c r="K181" s="14">
        <v>1</v>
      </c>
      <c r="L181" s="14">
        <v>1915</v>
      </c>
      <c r="M181" s="14">
        <v>0.126</v>
      </c>
      <c r="N181" s="15">
        <v>1553</v>
      </c>
      <c r="O181" s="16">
        <v>418.48</v>
      </c>
      <c r="P181" s="17">
        <v>649900</v>
      </c>
      <c r="Q181" s="16">
        <v>531.39</v>
      </c>
      <c r="R181" s="17">
        <v>825250</v>
      </c>
      <c r="S181" s="19">
        <f t="shared" si="14"/>
        <v>112.90999999999997</v>
      </c>
      <c r="T181" s="20">
        <f t="shared" si="15"/>
        <v>0.2698097878034792</v>
      </c>
      <c r="U181" s="19">
        <f t="shared" si="16"/>
        <v>175350</v>
      </c>
      <c r="V181" s="20">
        <f t="shared" si="17"/>
        <v>0.26981074011386369</v>
      </c>
      <c r="W181" s="18">
        <v>44305</v>
      </c>
      <c r="X181" s="14">
        <v>4</v>
      </c>
      <c r="Y181" s="14">
        <v>4</v>
      </c>
      <c r="Z181" s="42">
        <v>175000</v>
      </c>
      <c r="AA181" s="51">
        <f t="shared" si="18"/>
        <v>0.27</v>
      </c>
    </row>
    <row r="182" spans="1:27" ht="19" x14ac:dyDescent="0.25">
      <c r="A182" s="14">
        <v>4109</v>
      </c>
      <c r="B182" s="14">
        <v>3646226</v>
      </c>
      <c r="C182" s="14" t="s">
        <v>19</v>
      </c>
      <c r="D182" s="14" t="s">
        <v>229</v>
      </c>
      <c r="E182" s="14" t="s">
        <v>759</v>
      </c>
      <c r="F182" s="14">
        <v>78732</v>
      </c>
      <c r="G182" s="14">
        <v>4</v>
      </c>
      <c r="H182" s="14">
        <v>3</v>
      </c>
      <c r="I182" s="14">
        <v>1</v>
      </c>
      <c r="J182" s="14">
        <v>3</v>
      </c>
      <c r="K182" s="14">
        <v>2</v>
      </c>
      <c r="L182" s="14">
        <v>2001</v>
      </c>
      <c r="M182" s="14">
        <v>0.22800000000000001</v>
      </c>
      <c r="N182" s="15">
        <v>3028</v>
      </c>
      <c r="O182" s="16">
        <v>198.12</v>
      </c>
      <c r="P182" s="17">
        <v>599900</v>
      </c>
      <c r="Q182" s="16">
        <v>255.94</v>
      </c>
      <c r="R182" s="17">
        <v>775000</v>
      </c>
      <c r="S182" s="19">
        <f t="shared" si="14"/>
        <v>57.819999999999993</v>
      </c>
      <c r="T182" s="20">
        <f t="shared" si="15"/>
        <v>0.29184332727639811</v>
      </c>
      <c r="U182" s="19">
        <f t="shared" si="16"/>
        <v>175100</v>
      </c>
      <c r="V182" s="20">
        <f t="shared" si="17"/>
        <v>0.29188198033005502</v>
      </c>
      <c r="W182" s="18">
        <v>44323</v>
      </c>
      <c r="X182" s="14">
        <v>4</v>
      </c>
      <c r="Y182" s="14">
        <v>4</v>
      </c>
      <c r="Z182" s="42">
        <v>175000</v>
      </c>
      <c r="AA182" s="51">
        <f t="shared" si="18"/>
        <v>0.28999999999999998</v>
      </c>
    </row>
    <row r="183" spans="1:27" ht="19" x14ac:dyDescent="0.25">
      <c r="A183" s="14">
        <v>3211</v>
      </c>
      <c r="B183" s="14">
        <v>3181309</v>
      </c>
      <c r="C183" s="14" t="s">
        <v>19</v>
      </c>
      <c r="D183" s="14" t="s">
        <v>229</v>
      </c>
      <c r="E183" s="14" t="s">
        <v>308</v>
      </c>
      <c r="F183" s="14">
        <v>78732</v>
      </c>
      <c r="G183" s="14">
        <v>5</v>
      </c>
      <c r="H183" s="14">
        <v>3</v>
      </c>
      <c r="I183" s="14">
        <v>1</v>
      </c>
      <c r="J183" s="14">
        <v>3</v>
      </c>
      <c r="K183" s="14">
        <v>2</v>
      </c>
      <c r="L183" s="14">
        <v>2006</v>
      </c>
      <c r="M183" s="14">
        <v>0.35399999999999998</v>
      </c>
      <c r="N183" s="15">
        <v>4213</v>
      </c>
      <c r="O183" s="16">
        <v>166.15</v>
      </c>
      <c r="P183" s="17">
        <v>699999</v>
      </c>
      <c r="Q183" s="16">
        <v>207.69</v>
      </c>
      <c r="R183" s="17">
        <v>875000</v>
      </c>
      <c r="S183" s="19">
        <f t="shared" si="14"/>
        <v>41.539999999999992</v>
      </c>
      <c r="T183" s="20">
        <f t="shared" si="15"/>
        <v>0.25001504664459817</v>
      </c>
      <c r="U183" s="19">
        <f t="shared" si="16"/>
        <v>175001</v>
      </c>
      <c r="V183" s="20">
        <f t="shared" si="17"/>
        <v>0.25000178571683673</v>
      </c>
      <c r="W183" s="18">
        <v>44299</v>
      </c>
      <c r="X183" s="14">
        <v>4</v>
      </c>
      <c r="Y183" s="14">
        <v>4</v>
      </c>
      <c r="Z183" s="42">
        <v>175000</v>
      </c>
      <c r="AA183" s="51">
        <f t="shared" si="18"/>
        <v>0.25</v>
      </c>
    </row>
    <row r="184" spans="1:27" ht="19" x14ac:dyDescent="0.25">
      <c r="A184" s="14">
        <v>1928</v>
      </c>
      <c r="B184" s="14">
        <v>8443967</v>
      </c>
      <c r="C184" s="14" t="s">
        <v>19</v>
      </c>
      <c r="D184" s="14" t="s">
        <v>193</v>
      </c>
      <c r="E184" s="14" t="s">
        <v>1987</v>
      </c>
      <c r="F184" s="14">
        <v>78739</v>
      </c>
      <c r="G184" s="14">
        <v>4</v>
      </c>
      <c r="H184" s="14">
        <v>2</v>
      </c>
      <c r="I184" s="14">
        <v>0</v>
      </c>
      <c r="J184" s="14">
        <v>1</v>
      </c>
      <c r="K184" s="14">
        <v>1</v>
      </c>
      <c r="L184" s="14">
        <v>1997</v>
      </c>
      <c r="M184" s="14">
        <v>0.17299999999999999</v>
      </c>
      <c r="N184" s="15">
        <v>2206</v>
      </c>
      <c r="O184" s="16">
        <v>260.64999999999998</v>
      </c>
      <c r="P184" s="17">
        <v>575000</v>
      </c>
      <c r="Q184" s="16">
        <v>339.98</v>
      </c>
      <c r="R184" s="17">
        <v>750000</v>
      </c>
      <c r="S184" s="19">
        <f t="shared" si="14"/>
        <v>79.330000000000041</v>
      </c>
      <c r="T184" s="20">
        <f t="shared" si="15"/>
        <v>0.30435449836946116</v>
      </c>
      <c r="U184" s="19">
        <f t="shared" si="16"/>
        <v>175000</v>
      </c>
      <c r="V184" s="20">
        <f t="shared" si="17"/>
        <v>0.30434782608695654</v>
      </c>
      <c r="W184" s="18">
        <v>44253</v>
      </c>
      <c r="X184" s="14">
        <v>4</v>
      </c>
      <c r="Y184" s="14">
        <v>3</v>
      </c>
      <c r="Z184" s="42">
        <v>175000</v>
      </c>
      <c r="AA184" s="51">
        <f t="shared" si="18"/>
        <v>0.3</v>
      </c>
    </row>
    <row r="185" spans="1:27" ht="19" x14ac:dyDescent="0.25">
      <c r="A185" s="14">
        <v>1993</v>
      </c>
      <c r="B185" s="14">
        <v>9302525</v>
      </c>
      <c r="C185" s="14" t="s">
        <v>19</v>
      </c>
      <c r="D185" s="14" t="s">
        <v>40</v>
      </c>
      <c r="E185" s="14" t="s">
        <v>259</v>
      </c>
      <c r="F185" s="14">
        <v>78737</v>
      </c>
      <c r="G185" s="14">
        <v>5</v>
      </c>
      <c r="H185" s="14">
        <v>4</v>
      </c>
      <c r="I185" s="14">
        <v>1</v>
      </c>
      <c r="J185" s="14">
        <v>3</v>
      </c>
      <c r="K185" s="14">
        <v>2</v>
      </c>
      <c r="L185" s="14">
        <v>2008</v>
      </c>
      <c r="M185" s="14">
        <v>0.36399999999999999</v>
      </c>
      <c r="N185" s="15">
        <v>4198</v>
      </c>
      <c r="O185" s="16">
        <v>160.79</v>
      </c>
      <c r="P185" s="17">
        <v>675000</v>
      </c>
      <c r="Q185" s="16">
        <v>202.48</v>
      </c>
      <c r="R185" s="17">
        <v>850000</v>
      </c>
      <c r="S185" s="19">
        <f t="shared" si="14"/>
        <v>41.69</v>
      </c>
      <c r="T185" s="20">
        <f t="shared" si="15"/>
        <v>0.25928229367497979</v>
      </c>
      <c r="U185" s="19">
        <f t="shared" si="16"/>
        <v>175000</v>
      </c>
      <c r="V185" s="20">
        <f t="shared" si="17"/>
        <v>0.25925925925925924</v>
      </c>
      <c r="W185" s="18">
        <v>44256</v>
      </c>
      <c r="X185" s="14">
        <v>3</v>
      </c>
      <c r="Y185" s="14">
        <v>3</v>
      </c>
      <c r="Z185" s="42">
        <v>175000</v>
      </c>
      <c r="AA185" s="51">
        <f t="shared" si="18"/>
        <v>0.26</v>
      </c>
    </row>
    <row r="186" spans="1:27" ht="19" x14ac:dyDescent="0.25">
      <c r="A186" s="14">
        <v>2345</v>
      </c>
      <c r="B186" s="14">
        <v>3144916</v>
      </c>
      <c r="C186" s="14" t="s">
        <v>19</v>
      </c>
      <c r="D186" s="14" t="s">
        <v>193</v>
      </c>
      <c r="E186" s="14" t="s">
        <v>591</v>
      </c>
      <c r="F186" s="14">
        <v>78749</v>
      </c>
      <c r="G186" s="14">
        <v>5</v>
      </c>
      <c r="H186" s="14">
        <v>2</v>
      </c>
      <c r="I186" s="14">
        <v>1</v>
      </c>
      <c r="J186" s="14">
        <v>2</v>
      </c>
      <c r="K186" s="14">
        <v>2</v>
      </c>
      <c r="L186" s="14">
        <v>1993</v>
      </c>
      <c r="M186" s="14">
        <v>0.182</v>
      </c>
      <c r="N186" s="15">
        <v>3074</v>
      </c>
      <c r="O186" s="16">
        <v>187.05</v>
      </c>
      <c r="P186" s="17">
        <v>575000</v>
      </c>
      <c r="Q186" s="16">
        <v>243.98</v>
      </c>
      <c r="R186" s="17">
        <v>750000</v>
      </c>
      <c r="S186" s="19">
        <f t="shared" si="14"/>
        <v>56.929999999999978</v>
      </c>
      <c r="T186" s="20">
        <f t="shared" si="15"/>
        <v>0.30435712376369939</v>
      </c>
      <c r="U186" s="19">
        <f t="shared" si="16"/>
        <v>175000</v>
      </c>
      <c r="V186" s="20">
        <f t="shared" si="17"/>
        <v>0.30434782608695654</v>
      </c>
      <c r="W186" s="18">
        <v>44267</v>
      </c>
      <c r="X186" s="14">
        <v>1</v>
      </c>
      <c r="Y186" s="14">
        <v>1</v>
      </c>
      <c r="Z186" s="42">
        <v>175000</v>
      </c>
      <c r="AA186" s="51">
        <f t="shared" si="18"/>
        <v>0.3</v>
      </c>
    </row>
    <row r="187" spans="1:27" ht="19" x14ac:dyDescent="0.25">
      <c r="A187" s="14">
        <v>3215</v>
      </c>
      <c r="B187" s="14">
        <v>9880305</v>
      </c>
      <c r="C187" s="14" t="s">
        <v>19</v>
      </c>
      <c r="D187" s="14" t="s">
        <v>229</v>
      </c>
      <c r="E187" s="14" t="s">
        <v>610</v>
      </c>
      <c r="F187" s="14">
        <v>78732</v>
      </c>
      <c r="G187" s="14">
        <v>4</v>
      </c>
      <c r="H187" s="14">
        <v>3</v>
      </c>
      <c r="I187" s="14">
        <v>1</v>
      </c>
      <c r="J187" s="14">
        <v>2</v>
      </c>
      <c r="K187" s="14">
        <v>2</v>
      </c>
      <c r="L187" s="14">
        <v>2005</v>
      </c>
      <c r="M187" s="14">
        <v>0.20200000000000001</v>
      </c>
      <c r="N187" s="15">
        <v>4243</v>
      </c>
      <c r="O187" s="16">
        <v>188.55</v>
      </c>
      <c r="P187" s="17">
        <v>800000</v>
      </c>
      <c r="Q187" s="16">
        <v>229.79</v>
      </c>
      <c r="R187" s="17">
        <v>975000</v>
      </c>
      <c r="S187" s="19">
        <f t="shared" si="14"/>
        <v>41.239999999999981</v>
      </c>
      <c r="T187" s="20">
        <f t="shared" si="15"/>
        <v>0.21872182444974797</v>
      </c>
      <c r="U187" s="19">
        <f t="shared" si="16"/>
        <v>175000</v>
      </c>
      <c r="V187" s="20">
        <f t="shared" si="17"/>
        <v>0.21875</v>
      </c>
      <c r="W187" s="18">
        <v>44299</v>
      </c>
      <c r="X187" s="14">
        <v>6</v>
      </c>
      <c r="Y187" s="14">
        <v>4</v>
      </c>
      <c r="Z187" s="42">
        <v>175000</v>
      </c>
      <c r="AA187" s="51">
        <f t="shared" si="18"/>
        <v>0.22</v>
      </c>
    </row>
    <row r="188" spans="1:27" ht="19" x14ac:dyDescent="0.25">
      <c r="A188" s="14">
        <v>3266</v>
      </c>
      <c r="B188" s="14">
        <v>3893061</v>
      </c>
      <c r="C188" s="14" t="s">
        <v>19</v>
      </c>
      <c r="D188" s="14" t="s">
        <v>712</v>
      </c>
      <c r="E188" s="14" t="s">
        <v>2374</v>
      </c>
      <c r="F188" s="14">
        <v>78759</v>
      </c>
      <c r="G188" s="14">
        <v>6</v>
      </c>
      <c r="H188" s="14">
        <v>3</v>
      </c>
      <c r="I188" s="14">
        <v>1</v>
      </c>
      <c r="J188" s="14">
        <v>2</v>
      </c>
      <c r="K188" s="14">
        <v>2</v>
      </c>
      <c r="L188" s="14">
        <v>1975</v>
      </c>
      <c r="M188" s="14">
        <v>0.35599999999999998</v>
      </c>
      <c r="N188" s="15">
        <v>3064</v>
      </c>
      <c r="O188" s="16">
        <v>285.57</v>
      </c>
      <c r="P188" s="17">
        <v>875000</v>
      </c>
      <c r="Q188" s="16">
        <v>342.69</v>
      </c>
      <c r="R188" s="17">
        <v>1050000</v>
      </c>
      <c r="S188" s="19">
        <f t="shared" si="14"/>
        <v>57.120000000000005</v>
      </c>
      <c r="T188" s="20">
        <f t="shared" si="15"/>
        <v>0.20002101061035826</v>
      </c>
      <c r="U188" s="19">
        <f t="shared" si="16"/>
        <v>175000</v>
      </c>
      <c r="V188" s="20">
        <f t="shared" si="17"/>
        <v>0.2</v>
      </c>
      <c r="W188" s="18">
        <v>44300</v>
      </c>
      <c r="X188" s="14">
        <v>5</v>
      </c>
      <c r="Y188" s="14">
        <v>5</v>
      </c>
      <c r="Z188" s="42">
        <v>175000</v>
      </c>
      <c r="AA188" s="51">
        <f t="shared" si="18"/>
        <v>0.2</v>
      </c>
    </row>
    <row r="189" spans="1:27" ht="19" x14ac:dyDescent="0.25">
      <c r="A189" s="14">
        <v>3370</v>
      </c>
      <c r="B189" s="14">
        <v>6844128</v>
      </c>
      <c r="C189" s="14" t="s">
        <v>19</v>
      </c>
      <c r="D189" s="14" t="s">
        <v>712</v>
      </c>
      <c r="E189" s="14" t="s">
        <v>2059</v>
      </c>
      <c r="F189" s="14">
        <v>78759</v>
      </c>
      <c r="G189" s="14">
        <v>5</v>
      </c>
      <c r="H189" s="14">
        <v>3</v>
      </c>
      <c r="I189" s="14">
        <v>1</v>
      </c>
      <c r="J189" s="14">
        <v>3</v>
      </c>
      <c r="K189" s="14">
        <v>2</v>
      </c>
      <c r="L189" s="14">
        <v>1993</v>
      </c>
      <c r="M189" s="14">
        <v>0.247</v>
      </c>
      <c r="N189" s="15">
        <v>3497</v>
      </c>
      <c r="O189" s="16">
        <v>264.51</v>
      </c>
      <c r="P189" s="17">
        <v>925000</v>
      </c>
      <c r="Q189" s="16">
        <v>314.56</v>
      </c>
      <c r="R189" s="17">
        <v>1100000</v>
      </c>
      <c r="S189" s="19">
        <f t="shared" si="14"/>
        <v>50.050000000000011</v>
      </c>
      <c r="T189" s="20">
        <f t="shared" si="15"/>
        <v>0.18921779894900009</v>
      </c>
      <c r="U189" s="19">
        <f t="shared" si="16"/>
        <v>175000</v>
      </c>
      <c r="V189" s="20">
        <f t="shared" si="17"/>
        <v>0.1891891891891892</v>
      </c>
      <c r="W189" s="18">
        <v>44302</v>
      </c>
      <c r="X189" s="14">
        <v>5</v>
      </c>
      <c r="Y189" s="14">
        <v>4</v>
      </c>
      <c r="Z189" s="42">
        <v>175000</v>
      </c>
      <c r="AA189" s="51">
        <f t="shared" si="18"/>
        <v>0.19</v>
      </c>
    </row>
    <row r="190" spans="1:27" ht="19" x14ac:dyDescent="0.25">
      <c r="A190" s="14">
        <v>3741</v>
      </c>
      <c r="B190" s="14">
        <v>4983053</v>
      </c>
      <c r="C190" s="14" t="s">
        <v>19</v>
      </c>
      <c r="D190" s="14">
        <v>3</v>
      </c>
      <c r="E190" s="14" t="s">
        <v>3242</v>
      </c>
      <c r="F190" s="14">
        <v>78723</v>
      </c>
      <c r="G190" s="14">
        <v>4</v>
      </c>
      <c r="H190" s="14">
        <v>3</v>
      </c>
      <c r="I190" s="14">
        <v>0</v>
      </c>
      <c r="J190" s="14">
        <v>2</v>
      </c>
      <c r="K190" s="14">
        <v>2</v>
      </c>
      <c r="L190" s="14">
        <v>2017</v>
      </c>
      <c r="M190" s="14">
        <v>8.7999999999999995E-2</v>
      </c>
      <c r="N190" s="15">
        <v>2305</v>
      </c>
      <c r="O190" s="16">
        <v>390.46</v>
      </c>
      <c r="P190" s="17">
        <v>900000</v>
      </c>
      <c r="Q190" s="16">
        <v>466.38</v>
      </c>
      <c r="R190" s="17">
        <v>1075000</v>
      </c>
      <c r="S190" s="19">
        <f t="shared" si="14"/>
        <v>75.920000000000016</v>
      </c>
      <c r="T190" s="20">
        <f t="shared" si="15"/>
        <v>0.19443733032833074</v>
      </c>
      <c r="U190" s="19">
        <f t="shared" si="16"/>
        <v>175000</v>
      </c>
      <c r="V190" s="20">
        <f t="shared" si="17"/>
        <v>0.19444444444444445</v>
      </c>
      <c r="W190" s="18">
        <v>44314</v>
      </c>
      <c r="X190" s="14">
        <v>5</v>
      </c>
      <c r="Y190" s="14">
        <v>5</v>
      </c>
      <c r="Z190" s="42">
        <v>175000</v>
      </c>
      <c r="AA190" s="51">
        <f t="shared" si="18"/>
        <v>0.19</v>
      </c>
    </row>
    <row r="191" spans="1:27" ht="19" x14ac:dyDescent="0.25">
      <c r="A191" s="14">
        <v>3913</v>
      </c>
      <c r="B191" s="14">
        <v>7173796</v>
      </c>
      <c r="C191" s="14" t="s">
        <v>19</v>
      </c>
      <c r="D191" s="14">
        <v>6</v>
      </c>
      <c r="E191" s="14" t="s">
        <v>3689</v>
      </c>
      <c r="F191" s="14">
        <v>78704</v>
      </c>
      <c r="G191" s="14">
        <v>3</v>
      </c>
      <c r="H191" s="14">
        <v>2</v>
      </c>
      <c r="I191" s="14">
        <v>0</v>
      </c>
      <c r="J191" s="14">
        <v>1</v>
      </c>
      <c r="K191" s="14">
        <v>1</v>
      </c>
      <c r="L191" s="14">
        <v>1964</v>
      </c>
      <c r="M191" s="14">
        <v>0.20899999999999999</v>
      </c>
      <c r="N191" s="15">
        <v>1188</v>
      </c>
      <c r="O191" s="16">
        <v>526.09</v>
      </c>
      <c r="P191" s="17">
        <v>625000</v>
      </c>
      <c r="Q191" s="16">
        <v>673.4</v>
      </c>
      <c r="R191" s="17">
        <v>800000</v>
      </c>
      <c r="S191" s="19">
        <f t="shared" si="14"/>
        <v>147.30999999999995</v>
      </c>
      <c r="T191" s="20">
        <f t="shared" si="15"/>
        <v>0.28000912391415905</v>
      </c>
      <c r="U191" s="19">
        <f t="shared" si="16"/>
        <v>175000</v>
      </c>
      <c r="V191" s="20">
        <f t="shared" si="17"/>
        <v>0.28000000000000003</v>
      </c>
      <c r="W191" s="18">
        <v>44316</v>
      </c>
      <c r="X191" s="14">
        <v>1</v>
      </c>
      <c r="Y191" s="14">
        <v>1</v>
      </c>
      <c r="Z191" s="42">
        <v>175000</v>
      </c>
      <c r="AA191" s="51">
        <f t="shared" si="18"/>
        <v>0.28000000000000003</v>
      </c>
    </row>
    <row r="192" spans="1:27" ht="19" x14ac:dyDescent="0.25">
      <c r="A192" s="14">
        <v>3915</v>
      </c>
      <c r="B192" s="14">
        <v>3540845</v>
      </c>
      <c r="C192" s="14" t="s">
        <v>19</v>
      </c>
      <c r="D192" s="14">
        <v>6</v>
      </c>
      <c r="E192" s="14" t="s">
        <v>3693</v>
      </c>
      <c r="F192" s="14">
        <v>78704</v>
      </c>
      <c r="G192" s="14">
        <v>2</v>
      </c>
      <c r="H192" s="14">
        <v>2</v>
      </c>
      <c r="I192" s="14">
        <v>0</v>
      </c>
      <c r="J192" s="14">
        <v>2</v>
      </c>
      <c r="K192" s="14">
        <v>1</v>
      </c>
      <c r="L192" s="14">
        <v>1955</v>
      </c>
      <c r="M192" s="14">
        <v>0.29699999999999999</v>
      </c>
      <c r="N192" s="15">
        <v>1697</v>
      </c>
      <c r="O192" s="16">
        <v>527.4</v>
      </c>
      <c r="P192" s="17">
        <v>895000</v>
      </c>
      <c r="Q192" s="16">
        <v>630.52</v>
      </c>
      <c r="R192" s="17">
        <v>1070000</v>
      </c>
      <c r="S192" s="19">
        <f t="shared" si="14"/>
        <v>103.12</v>
      </c>
      <c r="T192" s="20">
        <f t="shared" si="15"/>
        <v>0.19552521805081532</v>
      </c>
      <c r="U192" s="19">
        <f t="shared" si="16"/>
        <v>175000</v>
      </c>
      <c r="V192" s="20">
        <f t="shared" si="17"/>
        <v>0.19553072625698323</v>
      </c>
      <c r="W192" s="18">
        <v>44316</v>
      </c>
      <c r="X192" s="14">
        <v>3</v>
      </c>
      <c r="Y192" s="14">
        <v>2</v>
      </c>
      <c r="Z192" s="42">
        <v>175000</v>
      </c>
      <c r="AA192" s="51">
        <f t="shared" si="18"/>
        <v>0.2</v>
      </c>
    </row>
    <row r="193" spans="1:27" ht="19" x14ac:dyDescent="0.25">
      <c r="A193" s="14">
        <v>4020</v>
      </c>
      <c r="B193" s="14">
        <v>7294575</v>
      </c>
      <c r="C193" s="14" t="s">
        <v>19</v>
      </c>
      <c r="D193" s="14">
        <v>3</v>
      </c>
      <c r="E193" s="14" t="s">
        <v>3629</v>
      </c>
      <c r="F193" s="14">
        <v>78722</v>
      </c>
      <c r="G193" s="14">
        <v>3</v>
      </c>
      <c r="H193" s="14">
        <v>1</v>
      </c>
      <c r="I193" s="14">
        <v>1</v>
      </c>
      <c r="J193" s="14">
        <v>2</v>
      </c>
      <c r="K193" s="14">
        <v>1</v>
      </c>
      <c r="L193" s="14">
        <v>1941</v>
      </c>
      <c r="M193" s="14">
        <v>0.16300000000000001</v>
      </c>
      <c r="N193" s="15">
        <v>1386</v>
      </c>
      <c r="O193" s="16">
        <v>497.84</v>
      </c>
      <c r="P193" s="17">
        <v>690000</v>
      </c>
      <c r="Q193" s="16">
        <v>624.1</v>
      </c>
      <c r="R193" s="17">
        <v>865000</v>
      </c>
      <c r="S193" s="19">
        <f t="shared" si="14"/>
        <v>126.26000000000005</v>
      </c>
      <c r="T193" s="20">
        <f t="shared" si="15"/>
        <v>0.25361561947613703</v>
      </c>
      <c r="U193" s="19">
        <f t="shared" si="16"/>
        <v>175000</v>
      </c>
      <c r="V193" s="20">
        <f t="shared" si="17"/>
        <v>0.25362318840579712</v>
      </c>
      <c r="W193" s="18">
        <v>44320</v>
      </c>
      <c r="X193" s="14">
        <v>6</v>
      </c>
      <c r="Y193" s="14">
        <v>6</v>
      </c>
      <c r="Z193" s="42">
        <v>175000</v>
      </c>
      <c r="AA193" s="51">
        <f t="shared" si="18"/>
        <v>0.25</v>
      </c>
    </row>
    <row r="194" spans="1:27" ht="19" x14ac:dyDescent="0.25">
      <c r="A194" s="14">
        <v>4225</v>
      </c>
      <c r="B194" s="14">
        <v>2732313</v>
      </c>
      <c r="C194" s="14" t="s">
        <v>19</v>
      </c>
      <c r="D194" s="14" t="s">
        <v>68</v>
      </c>
      <c r="E194" s="14" t="s">
        <v>3993</v>
      </c>
      <c r="F194" s="14">
        <v>78738</v>
      </c>
      <c r="G194" s="14">
        <v>4</v>
      </c>
      <c r="H194" s="14">
        <v>3</v>
      </c>
      <c r="I194" s="14">
        <v>1</v>
      </c>
      <c r="J194" s="14">
        <v>2</v>
      </c>
      <c r="K194" s="14">
        <v>2</v>
      </c>
      <c r="L194" s="14">
        <v>2015</v>
      </c>
      <c r="M194" s="14">
        <v>0</v>
      </c>
      <c r="N194" s="15">
        <v>2948</v>
      </c>
      <c r="O194" s="16">
        <v>228.97</v>
      </c>
      <c r="P194" s="17">
        <v>675000</v>
      </c>
      <c r="Q194" s="16">
        <v>288.33</v>
      </c>
      <c r="R194" s="17">
        <v>850000</v>
      </c>
      <c r="S194" s="19">
        <f t="shared" si="14"/>
        <v>59.359999999999985</v>
      </c>
      <c r="T194" s="20">
        <f t="shared" si="15"/>
        <v>0.25924793641088345</v>
      </c>
      <c r="U194" s="19">
        <f t="shared" si="16"/>
        <v>175000</v>
      </c>
      <c r="V194" s="20">
        <f t="shared" si="17"/>
        <v>0.25925925925925924</v>
      </c>
      <c r="W194" s="18">
        <v>44327</v>
      </c>
      <c r="X194" s="14">
        <v>4</v>
      </c>
      <c r="Y194" s="14">
        <v>4</v>
      </c>
      <c r="Z194" s="42">
        <v>175000</v>
      </c>
      <c r="AA194" s="51">
        <f t="shared" si="18"/>
        <v>0.26</v>
      </c>
    </row>
    <row r="195" spans="1:27" ht="19" x14ac:dyDescent="0.25">
      <c r="A195" s="14">
        <v>1954</v>
      </c>
      <c r="B195" s="14">
        <v>2138398</v>
      </c>
      <c r="C195" s="14" t="s">
        <v>19</v>
      </c>
      <c r="D195" s="14" t="s">
        <v>2483</v>
      </c>
      <c r="E195" s="14" t="s">
        <v>2958</v>
      </c>
      <c r="F195" s="14">
        <v>78746</v>
      </c>
      <c r="G195" s="14">
        <v>4</v>
      </c>
      <c r="H195" s="14">
        <v>3</v>
      </c>
      <c r="I195" s="14">
        <v>1</v>
      </c>
      <c r="J195" s="14">
        <v>2</v>
      </c>
      <c r="K195" s="14">
        <v>2</v>
      </c>
      <c r="L195" s="14">
        <v>1983</v>
      </c>
      <c r="M195" s="14">
        <v>0.315</v>
      </c>
      <c r="N195" s="15">
        <v>4214</v>
      </c>
      <c r="O195" s="16">
        <v>344.09</v>
      </c>
      <c r="P195" s="17">
        <v>1450000</v>
      </c>
      <c r="Q195" s="16">
        <v>385.5</v>
      </c>
      <c r="R195" s="17">
        <v>1624500</v>
      </c>
      <c r="S195" s="19">
        <f t="shared" si="14"/>
        <v>41.410000000000025</v>
      </c>
      <c r="T195" s="20">
        <f t="shared" si="15"/>
        <v>0.12034642099450733</v>
      </c>
      <c r="U195" s="19">
        <f t="shared" si="16"/>
        <v>174500</v>
      </c>
      <c r="V195" s="20">
        <f t="shared" si="17"/>
        <v>0.12034482758620689</v>
      </c>
      <c r="W195" s="18">
        <v>44253</v>
      </c>
      <c r="X195" s="14">
        <v>3</v>
      </c>
      <c r="Y195" s="14">
        <v>3</v>
      </c>
      <c r="Z195" s="42">
        <v>175000</v>
      </c>
      <c r="AA195" s="51">
        <f t="shared" si="18"/>
        <v>0.12</v>
      </c>
    </row>
    <row r="196" spans="1:27" ht="19" x14ac:dyDescent="0.25">
      <c r="A196" s="14">
        <v>2838</v>
      </c>
      <c r="B196" s="14">
        <v>5973458</v>
      </c>
      <c r="C196" s="14" t="s">
        <v>19</v>
      </c>
      <c r="D196" s="14" t="s">
        <v>20</v>
      </c>
      <c r="E196" s="14" t="s">
        <v>968</v>
      </c>
      <c r="F196" s="14">
        <v>78750</v>
      </c>
      <c r="G196" s="14">
        <v>4</v>
      </c>
      <c r="H196" s="14">
        <v>2</v>
      </c>
      <c r="I196" s="14">
        <v>1</v>
      </c>
      <c r="J196" s="14">
        <v>2</v>
      </c>
      <c r="K196" s="14">
        <v>2</v>
      </c>
      <c r="L196" s="14">
        <v>1991</v>
      </c>
      <c r="M196" s="14">
        <v>0.23799999999999999</v>
      </c>
      <c r="N196" s="15">
        <v>3006</v>
      </c>
      <c r="O196" s="16">
        <v>207.92</v>
      </c>
      <c r="P196" s="17">
        <v>625000</v>
      </c>
      <c r="Q196" s="16">
        <v>265.47000000000003</v>
      </c>
      <c r="R196" s="17">
        <v>798000</v>
      </c>
      <c r="S196" s="19">
        <f t="shared" si="14"/>
        <v>57.55000000000004</v>
      </c>
      <c r="T196" s="20">
        <f t="shared" si="15"/>
        <v>0.27678914967295132</v>
      </c>
      <c r="U196" s="19">
        <f t="shared" si="16"/>
        <v>173000</v>
      </c>
      <c r="V196" s="20">
        <f t="shared" si="17"/>
        <v>0.27679999999999999</v>
      </c>
      <c r="W196" s="18">
        <v>44286</v>
      </c>
      <c r="X196" s="14">
        <v>3</v>
      </c>
      <c r="Y196" s="14">
        <v>3</v>
      </c>
      <c r="Z196" s="42">
        <v>175000</v>
      </c>
      <c r="AA196" s="51">
        <f t="shared" si="18"/>
        <v>0.28000000000000003</v>
      </c>
    </row>
    <row r="197" spans="1:27" ht="19" x14ac:dyDescent="0.25">
      <c r="A197" s="14">
        <v>2848</v>
      </c>
      <c r="B197" s="14">
        <v>1857421</v>
      </c>
      <c r="C197" s="14" t="s">
        <v>19</v>
      </c>
      <c r="D197" s="14" t="s">
        <v>84</v>
      </c>
      <c r="E197" s="14" t="s">
        <v>1595</v>
      </c>
      <c r="F197" s="14">
        <v>78727</v>
      </c>
      <c r="G197" s="14">
        <v>4</v>
      </c>
      <c r="H197" s="14">
        <v>2</v>
      </c>
      <c r="I197" s="14">
        <v>1</v>
      </c>
      <c r="J197" s="14">
        <v>2</v>
      </c>
      <c r="K197" s="14">
        <v>2</v>
      </c>
      <c r="L197" s="14">
        <v>1984</v>
      </c>
      <c r="M197" s="14">
        <v>0.317</v>
      </c>
      <c r="N197" s="15">
        <v>2197</v>
      </c>
      <c r="O197" s="16">
        <v>238.89</v>
      </c>
      <c r="P197" s="17">
        <v>524850</v>
      </c>
      <c r="Q197" s="16">
        <v>316.83999999999997</v>
      </c>
      <c r="R197" s="17">
        <v>696100</v>
      </c>
      <c r="S197" s="19">
        <f t="shared" si="14"/>
        <v>77.949999999999989</v>
      </c>
      <c r="T197" s="20">
        <f t="shared" si="15"/>
        <v>0.32630080790321903</v>
      </c>
      <c r="U197" s="19">
        <f t="shared" si="16"/>
        <v>171250</v>
      </c>
      <c r="V197" s="20">
        <f t="shared" si="17"/>
        <v>0.32628370010479185</v>
      </c>
      <c r="W197" s="18">
        <v>44286</v>
      </c>
      <c r="X197" s="14">
        <v>4</v>
      </c>
      <c r="Y197" s="14">
        <v>4</v>
      </c>
      <c r="Z197" s="42">
        <v>170000</v>
      </c>
      <c r="AA197" s="51">
        <f t="shared" si="18"/>
        <v>0.33</v>
      </c>
    </row>
    <row r="198" spans="1:27" ht="19" x14ac:dyDescent="0.25">
      <c r="A198" s="14">
        <v>1192</v>
      </c>
      <c r="B198" s="14">
        <v>7888327</v>
      </c>
      <c r="C198" s="14" t="s">
        <v>19</v>
      </c>
      <c r="D198" s="14" t="s">
        <v>161</v>
      </c>
      <c r="E198" s="14" t="s">
        <v>174</v>
      </c>
      <c r="F198" s="14">
        <v>78717</v>
      </c>
      <c r="G198" s="14">
        <v>4</v>
      </c>
      <c r="H198" s="14">
        <v>2</v>
      </c>
      <c r="I198" s="14">
        <v>1</v>
      </c>
      <c r="J198" s="14">
        <v>2</v>
      </c>
      <c r="K198" s="14">
        <v>2</v>
      </c>
      <c r="L198" s="14">
        <v>1993</v>
      </c>
      <c r="M198" s="14">
        <v>0.39</v>
      </c>
      <c r="N198" s="15">
        <v>2455</v>
      </c>
      <c r="O198" s="16">
        <v>150.71</v>
      </c>
      <c r="P198" s="17">
        <v>370000</v>
      </c>
      <c r="Q198" s="16">
        <v>220.37</v>
      </c>
      <c r="R198" s="17">
        <v>541000</v>
      </c>
      <c r="S198" s="19">
        <f t="shared" si="14"/>
        <v>69.66</v>
      </c>
      <c r="T198" s="20">
        <f t="shared" si="15"/>
        <v>0.46221219560745797</v>
      </c>
      <c r="U198" s="19">
        <f t="shared" si="16"/>
        <v>171000</v>
      </c>
      <c r="V198" s="20">
        <f t="shared" si="17"/>
        <v>0.46216216216216216</v>
      </c>
      <c r="W198" s="18">
        <v>44222</v>
      </c>
      <c r="X198" s="14">
        <v>2</v>
      </c>
      <c r="Y198" s="14">
        <v>2</v>
      </c>
      <c r="Z198" s="42">
        <v>170000</v>
      </c>
      <c r="AA198" s="51">
        <f t="shared" si="18"/>
        <v>0.46</v>
      </c>
    </row>
    <row r="199" spans="1:27" ht="19" x14ac:dyDescent="0.25">
      <c r="A199" s="14">
        <v>4159</v>
      </c>
      <c r="B199" s="14">
        <v>3079259</v>
      </c>
      <c r="C199" s="14" t="s">
        <v>19</v>
      </c>
      <c r="D199" s="14" t="s">
        <v>2483</v>
      </c>
      <c r="E199" s="14" t="s">
        <v>3349</v>
      </c>
      <c r="F199" s="14">
        <v>78746</v>
      </c>
      <c r="G199" s="14">
        <v>3</v>
      </c>
      <c r="H199" s="14">
        <v>3</v>
      </c>
      <c r="I199" s="14">
        <v>0</v>
      </c>
      <c r="J199" s="14">
        <v>2</v>
      </c>
      <c r="K199" s="14" t="s">
        <v>453</v>
      </c>
      <c r="L199" s="14">
        <v>1983</v>
      </c>
      <c r="M199" s="14">
        <v>0.249</v>
      </c>
      <c r="N199" s="15">
        <v>2897</v>
      </c>
      <c r="O199" s="16">
        <v>414.22</v>
      </c>
      <c r="P199" s="17">
        <v>1200000</v>
      </c>
      <c r="Q199" s="16">
        <v>472.97</v>
      </c>
      <c r="R199" s="17">
        <v>1370180</v>
      </c>
      <c r="S199" s="19">
        <f t="shared" ref="S199:S262" si="19">Q199-O199</f>
        <v>58.75</v>
      </c>
      <c r="T199" s="20">
        <f t="shared" ref="T199:T262" si="20">S199/O199</f>
        <v>0.14183284245087152</v>
      </c>
      <c r="U199" s="19">
        <f t="shared" ref="U199:U262" si="21">R199-P199</f>
        <v>170180</v>
      </c>
      <c r="V199" s="20">
        <f t="shared" ref="V199:V262" si="22">U199/P199</f>
        <v>0.14181666666666667</v>
      </c>
      <c r="W199" s="18">
        <v>44323</v>
      </c>
      <c r="X199" s="14">
        <v>6</v>
      </c>
      <c r="Y199" s="14">
        <v>6</v>
      </c>
      <c r="Z199" s="42">
        <v>170000</v>
      </c>
      <c r="AA199" s="51">
        <f t="shared" ref="AA199:AA262" si="23">MROUND(V199,0.01)</f>
        <v>0.14000000000000001</v>
      </c>
    </row>
    <row r="200" spans="1:27" ht="19" x14ac:dyDescent="0.25">
      <c r="A200" s="14">
        <v>2313</v>
      </c>
      <c r="B200" s="14">
        <v>6467162</v>
      </c>
      <c r="C200" s="14" t="s">
        <v>19</v>
      </c>
      <c r="D200" s="14" t="s">
        <v>193</v>
      </c>
      <c r="E200" s="14" t="s">
        <v>1281</v>
      </c>
      <c r="F200" s="14">
        <v>78749</v>
      </c>
      <c r="G200" s="14">
        <v>4</v>
      </c>
      <c r="H200" s="14">
        <v>2</v>
      </c>
      <c r="I200" s="14">
        <v>1</v>
      </c>
      <c r="J200" s="14">
        <v>2</v>
      </c>
      <c r="K200" s="14">
        <v>2</v>
      </c>
      <c r="L200" s="14">
        <v>1999</v>
      </c>
      <c r="M200" s="14">
        <v>0.13400000000000001</v>
      </c>
      <c r="N200" s="15">
        <v>2154</v>
      </c>
      <c r="O200" s="16">
        <v>222.79</v>
      </c>
      <c r="P200" s="17">
        <v>479900</v>
      </c>
      <c r="Q200" s="16">
        <v>301.76</v>
      </c>
      <c r="R200" s="17">
        <v>650000</v>
      </c>
      <c r="S200" s="19">
        <f t="shared" si="19"/>
        <v>78.97</v>
      </c>
      <c r="T200" s="20">
        <f t="shared" si="20"/>
        <v>0.35445935634453973</v>
      </c>
      <c r="U200" s="19">
        <f t="shared" si="21"/>
        <v>170100</v>
      </c>
      <c r="V200" s="20">
        <f t="shared" si="22"/>
        <v>0.35444884350906442</v>
      </c>
      <c r="W200" s="18">
        <v>44266</v>
      </c>
      <c r="X200" s="14">
        <v>3</v>
      </c>
      <c r="Y200" s="14">
        <v>3</v>
      </c>
      <c r="Z200" s="42">
        <v>170000</v>
      </c>
      <c r="AA200" s="51">
        <f t="shared" si="23"/>
        <v>0.35000000000000003</v>
      </c>
    </row>
    <row r="201" spans="1:27" ht="19" x14ac:dyDescent="0.25">
      <c r="A201" s="14">
        <v>3668</v>
      </c>
      <c r="B201" s="14">
        <v>5878774</v>
      </c>
      <c r="C201" s="14" t="s">
        <v>19</v>
      </c>
      <c r="D201" s="14" t="s">
        <v>68</v>
      </c>
      <c r="E201" s="14" t="s">
        <v>1641</v>
      </c>
      <c r="F201" s="14">
        <v>78738</v>
      </c>
      <c r="G201" s="14">
        <v>3</v>
      </c>
      <c r="H201" s="14">
        <v>2</v>
      </c>
      <c r="I201" s="14">
        <v>1</v>
      </c>
      <c r="J201" s="14">
        <v>3</v>
      </c>
      <c r="K201" s="14">
        <v>1</v>
      </c>
      <c r="L201" s="14">
        <v>2005</v>
      </c>
      <c r="M201" s="14">
        <v>0.186</v>
      </c>
      <c r="N201" s="15">
        <v>2277</v>
      </c>
      <c r="O201" s="16">
        <v>241.5</v>
      </c>
      <c r="P201" s="17">
        <v>549900</v>
      </c>
      <c r="Q201" s="16">
        <v>316.20999999999998</v>
      </c>
      <c r="R201" s="17">
        <v>720000</v>
      </c>
      <c r="S201" s="19">
        <f t="shared" si="19"/>
        <v>74.70999999999998</v>
      </c>
      <c r="T201" s="20">
        <f t="shared" si="20"/>
        <v>0.30935817805383015</v>
      </c>
      <c r="U201" s="19">
        <f t="shared" si="21"/>
        <v>170100</v>
      </c>
      <c r="V201" s="20">
        <f t="shared" si="22"/>
        <v>0.30932896890343697</v>
      </c>
      <c r="W201" s="18">
        <v>44313</v>
      </c>
      <c r="X201" s="14">
        <v>1</v>
      </c>
      <c r="Y201" s="14">
        <v>1</v>
      </c>
      <c r="Z201" s="42">
        <v>170000</v>
      </c>
      <c r="AA201" s="51">
        <f t="shared" si="23"/>
        <v>0.31</v>
      </c>
    </row>
    <row r="202" spans="1:27" ht="19" x14ac:dyDescent="0.25">
      <c r="A202" s="14">
        <v>2794</v>
      </c>
      <c r="B202" s="14">
        <v>9670670</v>
      </c>
      <c r="C202" s="14" t="s">
        <v>19</v>
      </c>
      <c r="D202" s="14" t="s">
        <v>68</v>
      </c>
      <c r="E202" s="14" t="s">
        <v>737</v>
      </c>
      <c r="F202" s="14">
        <v>78738</v>
      </c>
      <c r="G202" s="14">
        <v>6</v>
      </c>
      <c r="H202" s="14">
        <v>4</v>
      </c>
      <c r="I202" s="14">
        <v>0</v>
      </c>
      <c r="J202" s="14">
        <v>3</v>
      </c>
      <c r="K202" s="14">
        <v>2</v>
      </c>
      <c r="L202" s="14">
        <v>2005</v>
      </c>
      <c r="M202" s="14">
        <v>0.48199999999999998</v>
      </c>
      <c r="N202" s="15">
        <v>4064</v>
      </c>
      <c r="O202" s="16">
        <v>196.85</v>
      </c>
      <c r="P202" s="17">
        <v>799990</v>
      </c>
      <c r="Q202" s="16">
        <v>238.68</v>
      </c>
      <c r="R202" s="17">
        <v>970000</v>
      </c>
      <c r="S202" s="19">
        <f t="shared" si="19"/>
        <v>41.830000000000013</v>
      </c>
      <c r="T202" s="20">
        <f t="shared" si="20"/>
        <v>0.21249682499365005</v>
      </c>
      <c r="U202" s="19">
        <f t="shared" si="21"/>
        <v>170010</v>
      </c>
      <c r="V202" s="20">
        <f t="shared" si="22"/>
        <v>0.21251515643945548</v>
      </c>
      <c r="W202" s="18">
        <v>44285</v>
      </c>
      <c r="X202" s="14">
        <v>4</v>
      </c>
      <c r="Y202" s="14">
        <v>4</v>
      </c>
      <c r="Z202" s="42">
        <v>170000</v>
      </c>
      <c r="AA202" s="51">
        <f t="shared" si="23"/>
        <v>0.21</v>
      </c>
    </row>
    <row r="203" spans="1:27" ht="19" x14ac:dyDescent="0.25">
      <c r="A203" s="14">
        <v>3698</v>
      </c>
      <c r="B203" s="14">
        <v>9787919</v>
      </c>
      <c r="C203" s="14" t="s">
        <v>19</v>
      </c>
      <c r="D203" s="14" t="s">
        <v>40</v>
      </c>
      <c r="E203" s="14" t="s">
        <v>227</v>
      </c>
      <c r="F203" s="14">
        <v>78737</v>
      </c>
      <c r="G203" s="14">
        <v>4</v>
      </c>
      <c r="H203" s="14">
        <v>3</v>
      </c>
      <c r="I203" s="14">
        <v>1</v>
      </c>
      <c r="J203" s="14">
        <v>4</v>
      </c>
      <c r="K203" s="14">
        <v>1</v>
      </c>
      <c r="L203" s="14">
        <v>2006</v>
      </c>
      <c r="M203" s="14">
        <v>0.377</v>
      </c>
      <c r="N203" s="15">
        <v>4119</v>
      </c>
      <c r="O203" s="16">
        <v>157.81</v>
      </c>
      <c r="P203" s="17">
        <v>650000</v>
      </c>
      <c r="Q203" s="16">
        <v>199.08</v>
      </c>
      <c r="R203" s="17">
        <v>820000</v>
      </c>
      <c r="S203" s="19">
        <f t="shared" si="19"/>
        <v>41.27000000000001</v>
      </c>
      <c r="T203" s="20">
        <f t="shared" si="20"/>
        <v>0.26151701413091699</v>
      </c>
      <c r="U203" s="19">
        <f t="shared" si="21"/>
        <v>170000</v>
      </c>
      <c r="V203" s="20">
        <f t="shared" si="22"/>
        <v>0.26153846153846155</v>
      </c>
      <c r="W203" s="18">
        <v>44314</v>
      </c>
      <c r="X203" s="14">
        <v>6</v>
      </c>
      <c r="Y203" s="14">
        <v>6</v>
      </c>
      <c r="Z203" s="42">
        <v>170000</v>
      </c>
      <c r="AA203" s="51">
        <f t="shared" si="23"/>
        <v>0.26</v>
      </c>
    </row>
    <row r="204" spans="1:27" ht="19" x14ac:dyDescent="0.25">
      <c r="A204" s="14">
        <v>4017</v>
      </c>
      <c r="B204" s="14">
        <v>5098227</v>
      </c>
      <c r="C204" s="14" t="s">
        <v>19</v>
      </c>
      <c r="D204" s="14" t="s">
        <v>611</v>
      </c>
      <c r="E204" s="14" t="s">
        <v>3493</v>
      </c>
      <c r="F204" s="14">
        <v>78731</v>
      </c>
      <c r="G204" s="14">
        <v>3</v>
      </c>
      <c r="H204" s="14">
        <v>2</v>
      </c>
      <c r="I204" s="14">
        <v>0</v>
      </c>
      <c r="J204" s="14">
        <v>2</v>
      </c>
      <c r="K204" s="14">
        <v>1</v>
      </c>
      <c r="L204" s="14">
        <v>1965</v>
      </c>
      <c r="M204" s="14">
        <v>0.17899999999999999</v>
      </c>
      <c r="N204" s="15">
        <v>1868</v>
      </c>
      <c r="O204" s="16">
        <v>455.03</v>
      </c>
      <c r="P204" s="17">
        <v>850000</v>
      </c>
      <c r="Q204" s="16">
        <v>546.04</v>
      </c>
      <c r="R204" s="17">
        <v>1020000</v>
      </c>
      <c r="S204" s="19">
        <f t="shared" si="19"/>
        <v>91.009999999999991</v>
      </c>
      <c r="T204" s="20">
        <f t="shared" si="20"/>
        <v>0.20000879062918928</v>
      </c>
      <c r="U204" s="19">
        <f t="shared" si="21"/>
        <v>170000</v>
      </c>
      <c r="V204" s="20">
        <f t="shared" si="22"/>
        <v>0.2</v>
      </c>
      <c r="W204" s="18">
        <v>44320</v>
      </c>
      <c r="X204" s="14">
        <v>4</v>
      </c>
      <c r="Y204" s="14">
        <v>3</v>
      </c>
      <c r="Z204" s="42">
        <v>170000</v>
      </c>
      <c r="AA204" s="51">
        <f t="shared" si="23"/>
        <v>0.2</v>
      </c>
    </row>
    <row r="205" spans="1:27" ht="19" x14ac:dyDescent="0.25">
      <c r="A205" s="14">
        <v>2141</v>
      </c>
      <c r="B205" s="14">
        <v>7166853</v>
      </c>
      <c r="C205" s="14" t="s">
        <v>19</v>
      </c>
      <c r="D205" s="14" t="s">
        <v>20</v>
      </c>
      <c r="E205" s="14" t="s">
        <v>1371</v>
      </c>
      <c r="F205" s="14">
        <v>78729</v>
      </c>
      <c r="G205" s="14">
        <v>3</v>
      </c>
      <c r="H205" s="14">
        <v>2</v>
      </c>
      <c r="I205" s="14">
        <v>1</v>
      </c>
      <c r="J205" s="14">
        <v>2</v>
      </c>
      <c r="K205" s="14">
        <v>2</v>
      </c>
      <c r="L205" s="14">
        <v>1995</v>
      </c>
      <c r="M205" s="14">
        <v>0.13100000000000001</v>
      </c>
      <c r="N205" s="15">
        <v>1979</v>
      </c>
      <c r="O205" s="16">
        <v>227.39</v>
      </c>
      <c r="P205" s="17">
        <v>450000</v>
      </c>
      <c r="Q205" s="16">
        <v>312.38</v>
      </c>
      <c r="R205" s="17">
        <v>618200</v>
      </c>
      <c r="S205" s="19">
        <f t="shared" si="19"/>
        <v>84.990000000000009</v>
      </c>
      <c r="T205" s="20">
        <f t="shared" si="20"/>
        <v>0.37376313822067819</v>
      </c>
      <c r="U205" s="19">
        <f t="shared" si="21"/>
        <v>168200</v>
      </c>
      <c r="V205" s="20">
        <f t="shared" si="22"/>
        <v>0.37377777777777776</v>
      </c>
      <c r="W205" s="18">
        <v>44260</v>
      </c>
      <c r="X205" s="14">
        <v>3</v>
      </c>
      <c r="Y205" s="14">
        <v>3</v>
      </c>
      <c r="Z205" s="42">
        <v>170000</v>
      </c>
      <c r="AA205" s="51">
        <f t="shared" si="23"/>
        <v>0.37</v>
      </c>
    </row>
    <row r="206" spans="1:27" ht="19" x14ac:dyDescent="0.25">
      <c r="A206" s="14">
        <v>2024</v>
      </c>
      <c r="B206" s="14">
        <v>8183795</v>
      </c>
      <c r="C206" s="14" t="s">
        <v>19</v>
      </c>
      <c r="D206" s="14">
        <v>4</v>
      </c>
      <c r="E206" s="14" t="s">
        <v>3112</v>
      </c>
      <c r="F206" s="14">
        <v>78756</v>
      </c>
      <c r="G206" s="14">
        <v>3</v>
      </c>
      <c r="H206" s="14">
        <v>2</v>
      </c>
      <c r="I206" s="14">
        <v>1</v>
      </c>
      <c r="J206" s="14">
        <v>1</v>
      </c>
      <c r="K206" s="14">
        <v>2</v>
      </c>
      <c r="L206" s="14">
        <v>1999</v>
      </c>
      <c r="M206" s="14">
        <v>0.21</v>
      </c>
      <c r="N206" s="15">
        <v>1768</v>
      </c>
      <c r="O206" s="16">
        <v>367.08</v>
      </c>
      <c r="P206" s="17">
        <v>649000</v>
      </c>
      <c r="Q206" s="16">
        <v>460.97</v>
      </c>
      <c r="R206" s="17">
        <v>815000</v>
      </c>
      <c r="S206" s="19">
        <f t="shared" si="19"/>
        <v>93.890000000000043</v>
      </c>
      <c r="T206" s="20">
        <f t="shared" si="20"/>
        <v>0.25577530783480451</v>
      </c>
      <c r="U206" s="19">
        <f t="shared" si="21"/>
        <v>166000</v>
      </c>
      <c r="V206" s="20">
        <f t="shared" si="22"/>
        <v>0.25577812018489987</v>
      </c>
      <c r="W206" s="18">
        <v>44256</v>
      </c>
      <c r="X206" s="14">
        <v>4</v>
      </c>
      <c r="Y206" s="14">
        <v>4</v>
      </c>
      <c r="Z206" s="42">
        <v>165000</v>
      </c>
      <c r="AA206" s="51">
        <f t="shared" si="23"/>
        <v>0.26</v>
      </c>
    </row>
    <row r="207" spans="1:27" ht="19" x14ac:dyDescent="0.25">
      <c r="A207" s="14">
        <v>3905</v>
      </c>
      <c r="B207" s="14">
        <v>1900868</v>
      </c>
      <c r="C207" s="14" t="s">
        <v>19</v>
      </c>
      <c r="D207" s="14" t="s">
        <v>2427</v>
      </c>
      <c r="E207" s="14" t="s">
        <v>3599</v>
      </c>
      <c r="F207" s="14">
        <v>78705</v>
      </c>
      <c r="G207" s="14">
        <v>3</v>
      </c>
      <c r="H207" s="14">
        <v>2</v>
      </c>
      <c r="I207" s="14">
        <v>1</v>
      </c>
      <c r="J207" s="14">
        <v>2</v>
      </c>
      <c r="K207" s="14">
        <v>2</v>
      </c>
      <c r="L207" s="14">
        <v>1936</v>
      </c>
      <c r="M207" s="14">
        <v>0.125</v>
      </c>
      <c r="N207" s="15">
        <v>2156</v>
      </c>
      <c r="O207" s="16">
        <v>487.01</v>
      </c>
      <c r="P207" s="17">
        <v>1050000</v>
      </c>
      <c r="Q207" s="16">
        <v>564.01</v>
      </c>
      <c r="R207" s="17">
        <v>1216000</v>
      </c>
      <c r="S207" s="19">
        <f t="shared" si="19"/>
        <v>77</v>
      </c>
      <c r="T207" s="20">
        <f t="shared" si="20"/>
        <v>0.15810763639350323</v>
      </c>
      <c r="U207" s="19">
        <f t="shared" si="21"/>
        <v>166000</v>
      </c>
      <c r="V207" s="20">
        <f t="shared" si="22"/>
        <v>0.15809523809523809</v>
      </c>
      <c r="W207" s="18">
        <v>44316</v>
      </c>
      <c r="X207" s="14">
        <v>5</v>
      </c>
      <c r="Y207" s="14">
        <v>4</v>
      </c>
      <c r="Z207" s="42">
        <v>165000</v>
      </c>
      <c r="AA207" s="51">
        <f t="shared" si="23"/>
        <v>0.16</v>
      </c>
    </row>
    <row r="208" spans="1:27" ht="19" x14ac:dyDescent="0.25">
      <c r="A208" s="14">
        <v>2237</v>
      </c>
      <c r="B208" s="14">
        <v>2103055</v>
      </c>
      <c r="C208" s="14" t="s">
        <v>19</v>
      </c>
      <c r="D208" s="14" t="s">
        <v>229</v>
      </c>
      <c r="E208" s="14" t="s">
        <v>517</v>
      </c>
      <c r="F208" s="14">
        <v>78732</v>
      </c>
      <c r="G208" s="14">
        <v>4</v>
      </c>
      <c r="H208" s="14">
        <v>2</v>
      </c>
      <c r="I208" s="14">
        <v>1</v>
      </c>
      <c r="J208" s="14">
        <v>2</v>
      </c>
      <c r="K208" s="14">
        <v>2</v>
      </c>
      <c r="L208" s="14">
        <v>1999</v>
      </c>
      <c r="M208" s="14">
        <v>0.20799999999999999</v>
      </c>
      <c r="N208" s="15">
        <v>2747</v>
      </c>
      <c r="O208" s="16">
        <v>181.65</v>
      </c>
      <c r="P208" s="17">
        <v>499000</v>
      </c>
      <c r="Q208" s="16">
        <v>242.05</v>
      </c>
      <c r="R208" s="17">
        <v>664900</v>
      </c>
      <c r="S208" s="19">
        <f t="shared" si="19"/>
        <v>60.400000000000006</v>
      </c>
      <c r="T208" s="20">
        <f t="shared" si="20"/>
        <v>0.33250756950178917</v>
      </c>
      <c r="U208" s="19">
        <f t="shared" si="21"/>
        <v>165900</v>
      </c>
      <c r="V208" s="20">
        <f t="shared" si="22"/>
        <v>0.33246492985971943</v>
      </c>
      <c r="W208" s="18">
        <v>44264</v>
      </c>
      <c r="X208" s="14">
        <v>3</v>
      </c>
      <c r="Y208" s="14">
        <v>3</v>
      </c>
      <c r="Z208" s="42">
        <v>165000</v>
      </c>
      <c r="AA208" s="51">
        <f t="shared" si="23"/>
        <v>0.33</v>
      </c>
    </row>
    <row r="209" spans="1:27" ht="19" x14ac:dyDescent="0.25">
      <c r="A209" s="14">
        <v>1681</v>
      </c>
      <c r="B209" s="14">
        <v>3247933</v>
      </c>
      <c r="C209" s="14" t="s">
        <v>19</v>
      </c>
      <c r="D209" s="14">
        <v>7</v>
      </c>
      <c r="E209" s="14" t="s">
        <v>3298</v>
      </c>
      <c r="F209" s="14">
        <v>78704</v>
      </c>
      <c r="G209" s="14">
        <v>0</v>
      </c>
      <c r="H209" s="14">
        <v>3</v>
      </c>
      <c r="I209" s="14">
        <v>0</v>
      </c>
      <c r="J209" s="14">
        <v>1</v>
      </c>
      <c r="K209" s="14">
        <v>1</v>
      </c>
      <c r="L209" s="14">
        <v>1960</v>
      </c>
      <c r="M209" s="14">
        <v>0.26900000000000002</v>
      </c>
      <c r="N209" s="15">
        <v>1977</v>
      </c>
      <c r="O209" s="16">
        <v>404.65</v>
      </c>
      <c r="P209" s="17">
        <v>800000</v>
      </c>
      <c r="Q209" s="16">
        <v>488.11</v>
      </c>
      <c r="R209" s="17">
        <v>965000</v>
      </c>
      <c r="S209" s="19">
        <f t="shared" si="19"/>
        <v>83.460000000000036</v>
      </c>
      <c r="T209" s="20">
        <f t="shared" si="20"/>
        <v>0.20625231681700246</v>
      </c>
      <c r="U209" s="19">
        <f t="shared" si="21"/>
        <v>165000</v>
      </c>
      <c r="V209" s="20">
        <f t="shared" si="22"/>
        <v>0.20624999999999999</v>
      </c>
      <c r="W209" s="18">
        <v>44243</v>
      </c>
      <c r="X209" s="14">
        <v>0</v>
      </c>
      <c r="Y209" s="14">
        <v>0</v>
      </c>
      <c r="Z209" s="42">
        <v>165000</v>
      </c>
      <c r="AA209" s="51">
        <f t="shared" si="23"/>
        <v>0.21</v>
      </c>
    </row>
    <row r="210" spans="1:27" ht="19" x14ac:dyDescent="0.25">
      <c r="A210" s="14">
        <v>2051</v>
      </c>
      <c r="B210" s="14">
        <v>7267497</v>
      </c>
      <c r="C210" s="14" t="s">
        <v>19</v>
      </c>
      <c r="D210" s="14" t="s">
        <v>2483</v>
      </c>
      <c r="E210" s="14" t="s">
        <v>3167</v>
      </c>
      <c r="F210" s="14">
        <v>78746</v>
      </c>
      <c r="G210" s="14">
        <v>4</v>
      </c>
      <c r="H210" s="14">
        <v>2</v>
      </c>
      <c r="I210" s="14">
        <v>1</v>
      </c>
      <c r="J210" s="14">
        <v>6</v>
      </c>
      <c r="K210" s="14">
        <v>2</v>
      </c>
      <c r="L210" s="14">
        <v>1993</v>
      </c>
      <c r="M210" s="14">
        <v>0.39200000000000002</v>
      </c>
      <c r="N210" s="15">
        <v>3442</v>
      </c>
      <c r="O210" s="16">
        <v>376.23</v>
      </c>
      <c r="P210" s="17">
        <v>1295000</v>
      </c>
      <c r="Q210" s="16">
        <v>424.17</v>
      </c>
      <c r="R210" s="17">
        <v>1460000</v>
      </c>
      <c r="S210" s="19">
        <f t="shared" si="19"/>
        <v>47.94</v>
      </c>
      <c r="T210" s="20">
        <f t="shared" si="20"/>
        <v>0.12742205565744358</v>
      </c>
      <c r="U210" s="19">
        <f t="shared" si="21"/>
        <v>165000</v>
      </c>
      <c r="V210" s="20">
        <f t="shared" si="22"/>
        <v>0.12741312741312741</v>
      </c>
      <c r="W210" s="18">
        <v>44257</v>
      </c>
      <c r="X210" s="14">
        <v>5</v>
      </c>
      <c r="Y210" s="14">
        <v>5</v>
      </c>
      <c r="Z210" s="42">
        <v>165000</v>
      </c>
      <c r="AA210" s="51">
        <f t="shared" si="23"/>
        <v>0.13</v>
      </c>
    </row>
    <row r="211" spans="1:27" ht="19" x14ac:dyDescent="0.25">
      <c r="A211" s="14">
        <v>2380</v>
      </c>
      <c r="B211" s="14">
        <v>3000683</v>
      </c>
      <c r="C211" s="14" t="s">
        <v>19</v>
      </c>
      <c r="D211" s="14" t="s">
        <v>29</v>
      </c>
      <c r="E211" s="14" t="s">
        <v>2236</v>
      </c>
      <c r="F211" s="14">
        <v>78739</v>
      </c>
      <c r="G211" s="14">
        <v>4</v>
      </c>
      <c r="H211" s="14">
        <v>2</v>
      </c>
      <c r="I211" s="14">
        <v>1</v>
      </c>
      <c r="J211" s="14">
        <v>3</v>
      </c>
      <c r="K211" s="14">
        <v>2</v>
      </c>
      <c r="L211" s="14">
        <v>1985</v>
      </c>
      <c r="M211" s="14">
        <v>1</v>
      </c>
      <c r="N211" s="15">
        <v>2876</v>
      </c>
      <c r="O211" s="16">
        <v>276.43</v>
      </c>
      <c r="P211" s="17">
        <v>795000</v>
      </c>
      <c r="Q211" s="16">
        <v>333.8</v>
      </c>
      <c r="R211" s="17">
        <v>960000</v>
      </c>
      <c r="S211" s="19">
        <f t="shared" si="19"/>
        <v>57.370000000000005</v>
      </c>
      <c r="T211" s="20">
        <f t="shared" si="20"/>
        <v>0.20753897912672287</v>
      </c>
      <c r="U211" s="19">
        <f t="shared" si="21"/>
        <v>165000</v>
      </c>
      <c r="V211" s="20">
        <f t="shared" si="22"/>
        <v>0.20754716981132076</v>
      </c>
      <c r="W211" s="18">
        <v>44267</v>
      </c>
      <c r="X211" s="14">
        <v>5</v>
      </c>
      <c r="Y211" s="14">
        <v>4</v>
      </c>
      <c r="Z211" s="42">
        <v>165000</v>
      </c>
      <c r="AA211" s="51">
        <f t="shared" si="23"/>
        <v>0.21</v>
      </c>
    </row>
    <row r="212" spans="1:27" ht="19" x14ac:dyDescent="0.25">
      <c r="A212" s="14">
        <v>2642</v>
      </c>
      <c r="B212" s="14">
        <v>8023572</v>
      </c>
      <c r="C212" s="14" t="s">
        <v>19</v>
      </c>
      <c r="D212" s="14">
        <v>2</v>
      </c>
      <c r="E212" s="14" t="s">
        <v>3066</v>
      </c>
      <c r="F212" s="14">
        <v>78757</v>
      </c>
      <c r="G212" s="14">
        <v>3</v>
      </c>
      <c r="H212" s="14">
        <v>1</v>
      </c>
      <c r="I212" s="14">
        <v>0</v>
      </c>
      <c r="J212" s="14">
        <v>1</v>
      </c>
      <c r="K212" s="14">
        <v>1</v>
      </c>
      <c r="L212" s="14">
        <v>1952</v>
      </c>
      <c r="M212" s="14">
        <v>0</v>
      </c>
      <c r="N212" s="15">
        <v>1392</v>
      </c>
      <c r="O212" s="16">
        <v>359.2</v>
      </c>
      <c r="P212" s="17">
        <v>500000</v>
      </c>
      <c r="Q212" s="16">
        <v>477.73</v>
      </c>
      <c r="R212" s="17">
        <v>665000</v>
      </c>
      <c r="S212" s="19">
        <f t="shared" si="19"/>
        <v>118.53000000000003</v>
      </c>
      <c r="T212" s="20">
        <f t="shared" si="20"/>
        <v>0.32998329621380856</v>
      </c>
      <c r="U212" s="19">
        <f t="shared" si="21"/>
        <v>165000</v>
      </c>
      <c r="V212" s="20">
        <f t="shared" si="22"/>
        <v>0.33</v>
      </c>
      <c r="W212" s="18">
        <v>44278</v>
      </c>
      <c r="X212" s="14">
        <v>1</v>
      </c>
      <c r="Y212" s="14">
        <v>1</v>
      </c>
      <c r="Z212" s="42">
        <v>165000</v>
      </c>
      <c r="AA212" s="51">
        <f t="shared" si="23"/>
        <v>0.33</v>
      </c>
    </row>
    <row r="213" spans="1:27" ht="19" x14ac:dyDescent="0.25">
      <c r="A213" s="14">
        <v>3080</v>
      </c>
      <c r="B213" s="14">
        <v>8303490</v>
      </c>
      <c r="C213" s="14" t="s">
        <v>19</v>
      </c>
      <c r="D213" s="14" t="s">
        <v>193</v>
      </c>
      <c r="E213" s="14" t="s">
        <v>2076</v>
      </c>
      <c r="F213" s="14">
        <v>78739</v>
      </c>
      <c r="G213" s="14">
        <v>4</v>
      </c>
      <c r="H213" s="14">
        <v>2</v>
      </c>
      <c r="I213" s="14">
        <v>0</v>
      </c>
      <c r="J213" s="14">
        <v>2</v>
      </c>
      <c r="K213" s="14">
        <v>1</v>
      </c>
      <c r="L213" s="14">
        <v>1992</v>
      </c>
      <c r="M213" s="14">
        <v>0.14499999999999999</v>
      </c>
      <c r="N213" s="15">
        <v>1978</v>
      </c>
      <c r="O213" s="16">
        <v>265.42</v>
      </c>
      <c r="P213" s="17">
        <v>525000</v>
      </c>
      <c r="Q213" s="16">
        <v>348.84</v>
      </c>
      <c r="R213" s="17">
        <v>690000</v>
      </c>
      <c r="S213" s="19">
        <f t="shared" si="19"/>
        <v>83.419999999999959</v>
      </c>
      <c r="T213" s="20">
        <f t="shared" si="20"/>
        <v>0.31429432597392792</v>
      </c>
      <c r="U213" s="19">
        <f t="shared" si="21"/>
        <v>165000</v>
      </c>
      <c r="V213" s="20">
        <f t="shared" si="22"/>
        <v>0.31428571428571428</v>
      </c>
      <c r="W213" s="18">
        <v>44294</v>
      </c>
      <c r="X213" s="14">
        <v>4</v>
      </c>
      <c r="Y213" s="14">
        <v>4</v>
      </c>
      <c r="Z213" s="42">
        <v>165000</v>
      </c>
      <c r="AA213" s="51">
        <f t="shared" si="23"/>
        <v>0.31</v>
      </c>
    </row>
    <row r="214" spans="1:27" ht="19" x14ac:dyDescent="0.25">
      <c r="A214" s="14">
        <v>3274</v>
      </c>
      <c r="B214" s="14">
        <v>5929852</v>
      </c>
      <c r="C214" s="14" t="s">
        <v>19</v>
      </c>
      <c r="D214" s="14">
        <v>4</v>
      </c>
      <c r="E214" s="14" t="s">
        <v>3589</v>
      </c>
      <c r="F214" s="14">
        <v>78756</v>
      </c>
      <c r="G214" s="14">
        <v>3</v>
      </c>
      <c r="H214" s="14">
        <v>2</v>
      </c>
      <c r="I214" s="14">
        <v>1</v>
      </c>
      <c r="J214" s="14">
        <v>2</v>
      </c>
      <c r="K214" s="14">
        <v>2</v>
      </c>
      <c r="L214" s="14">
        <v>2009</v>
      </c>
      <c r="M214" s="14">
        <v>0.33300000000000002</v>
      </c>
      <c r="N214" s="15">
        <v>2886</v>
      </c>
      <c r="O214" s="16">
        <v>485.1</v>
      </c>
      <c r="P214" s="17">
        <v>1400000</v>
      </c>
      <c r="Q214" s="16">
        <v>542.27</v>
      </c>
      <c r="R214" s="17">
        <v>1565000</v>
      </c>
      <c r="S214" s="19">
        <f t="shared" si="19"/>
        <v>57.169999999999959</v>
      </c>
      <c r="T214" s="20">
        <f t="shared" si="20"/>
        <v>0.11785198928056062</v>
      </c>
      <c r="U214" s="19">
        <f t="shared" si="21"/>
        <v>165000</v>
      </c>
      <c r="V214" s="20">
        <f t="shared" si="22"/>
        <v>0.11785714285714285</v>
      </c>
      <c r="W214" s="18">
        <v>44300</v>
      </c>
      <c r="X214" s="14">
        <v>3</v>
      </c>
      <c r="Y214" s="14">
        <v>2</v>
      </c>
      <c r="Z214" s="42">
        <v>165000</v>
      </c>
      <c r="AA214" s="51">
        <f t="shared" si="23"/>
        <v>0.12</v>
      </c>
    </row>
    <row r="215" spans="1:27" ht="19" x14ac:dyDescent="0.25">
      <c r="A215" s="14">
        <v>3680</v>
      </c>
      <c r="B215" s="14">
        <v>5360415</v>
      </c>
      <c r="C215" s="14" t="s">
        <v>19</v>
      </c>
      <c r="D215" s="14" t="s">
        <v>1643</v>
      </c>
      <c r="E215" s="14" t="s">
        <v>2690</v>
      </c>
      <c r="F215" s="14">
        <v>78746</v>
      </c>
      <c r="G215" s="14">
        <v>3</v>
      </c>
      <c r="H215" s="14">
        <v>2</v>
      </c>
      <c r="I215" s="14">
        <v>1</v>
      </c>
      <c r="J215" s="14">
        <v>2</v>
      </c>
      <c r="K215" s="14">
        <v>2</v>
      </c>
      <c r="L215" s="14">
        <v>1985</v>
      </c>
      <c r="M215" s="14">
        <v>0.71799999999999997</v>
      </c>
      <c r="N215" s="15">
        <v>3044</v>
      </c>
      <c r="O215" s="16">
        <v>312.08999999999997</v>
      </c>
      <c r="P215" s="17">
        <v>950000</v>
      </c>
      <c r="Q215" s="16">
        <v>366.29</v>
      </c>
      <c r="R215" s="17">
        <v>1115000</v>
      </c>
      <c r="S215" s="19">
        <f t="shared" si="19"/>
        <v>54.200000000000045</v>
      </c>
      <c r="T215" s="20">
        <f t="shared" si="20"/>
        <v>0.17366785222211559</v>
      </c>
      <c r="U215" s="19">
        <f t="shared" si="21"/>
        <v>165000</v>
      </c>
      <c r="V215" s="20">
        <f t="shared" si="22"/>
        <v>0.1736842105263158</v>
      </c>
      <c r="W215" s="18">
        <v>44313</v>
      </c>
      <c r="X215" s="14">
        <v>6</v>
      </c>
      <c r="Y215" s="14">
        <v>6</v>
      </c>
      <c r="Z215" s="42">
        <v>165000</v>
      </c>
      <c r="AA215" s="51">
        <f t="shared" si="23"/>
        <v>0.17</v>
      </c>
    </row>
    <row r="216" spans="1:27" ht="19" x14ac:dyDescent="0.25">
      <c r="A216" s="14">
        <v>3865</v>
      </c>
      <c r="B216" s="14">
        <v>4541668</v>
      </c>
      <c r="C216" s="14" t="s">
        <v>19</v>
      </c>
      <c r="D216" s="14" t="s">
        <v>68</v>
      </c>
      <c r="E216" s="14" t="s">
        <v>2116</v>
      </c>
      <c r="F216" s="14">
        <v>78738</v>
      </c>
      <c r="G216" s="14">
        <v>4</v>
      </c>
      <c r="H216" s="14">
        <v>2</v>
      </c>
      <c r="I216" s="14">
        <v>0</v>
      </c>
      <c r="J216" s="14">
        <v>2</v>
      </c>
      <c r="K216" s="14">
        <v>1</v>
      </c>
      <c r="L216" s="14">
        <v>2015</v>
      </c>
      <c r="M216" s="14">
        <v>0.188</v>
      </c>
      <c r="N216" s="15">
        <v>2419</v>
      </c>
      <c r="O216" s="16">
        <v>268.70999999999998</v>
      </c>
      <c r="P216" s="17">
        <v>650000</v>
      </c>
      <c r="Q216" s="16">
        <v>336.92</v>
      </c>
      <c r="R216" s="17">
        <v>815000</v>
      </c>
      <c r="S216" s="19">
        <f t="shared" si="19"/>
        <v>68.210000000000036</v>
      </c>
      <c r="T216" s="20">
        <f t="shared" si="20"/>
        <v>0.25384243236202614</v>
      </c>
      <c r="U216" s="19">
        <f t="shared" si="21"/>
        <v>165000</v>
      </c>
      <c r="V216" s="20">
        <f t="shared" si="22"/>
        <v>0.25384615384615383</v>
      </c>
      <c r="W216" s="18">
        <v>44316</v>
      </c>
      <c r="X216" s="14">
        <v>5</v>
      </c>
      <c r="Y216" s="14">
        <v>5</v>
      </c>
      <c r="Z216" s="42">
        <v>165000</v>
      </c>
      <c r="AA216" s="51">
        <f t="shared" si="23"/>
        <v>0.25</v>
      </c>
    </row>
    <row r="217" spans="1:27" ht="19" x14ac:dyDescent="0.25">
      <c r="A217" s="14">
        <v>3420</v>
      </c>
      <c r="B217" s="14">
        <v>8948587</v>
      </c>
      <c r="C217" s="14" t="s">
        <v>19</v>
      </c>
      <c r="D217" s="14" t="s">
        <v>193</v>
      </c>
      <c r="E217" s="14" t="s">
        <v>1048</v>
      </c>
      <c r="F217" s="14">
        <v>78739</v>
      </c>
      <c r="G217" s="14">
        <v>5</v>
      </c>
      <c r="H217" s="14">
        <v>4</v>
      </c>
      <c r="I217" s="14">
        <v>0</v>
      </c>
      <c r="J217" s="14">
        <v>2</v>
      </c>
      <c r="K217" s="14">
        <v>2</v>
      </c>
      <c r="L217" s="14">
        <v>2003</v>
      </c>
      <c r="M217" s="14">
        <v>0.22</v>
      </c>
      <c r="N217" s="15">
        <v>3772</v>
      </c>
      <c r="O217" s="16">
        <v>211.82</v>
      </c>
      <c r="P217" s="17">
        <v>799000</v>
      </c>
      <c r="Q217" s="16">
        <v>255.19</v>
      </c>
      <c r="R217" s="17">
        <v>962560</v>
      </c>
      <c r="S217" s="19">
        <f t="shared" si="19"/>
        <v>43.370000000000005</v>
      </c>
      <c r="T217" s="20">
        <f t="shared" si="20"/>
        <v>0.20474931545651973</v>
      </c>
      <c r="U217" s="19">
        <f t="shared" si="21"/>
        <v>163560</v>
      </c>
      <c r="V217" s="20">
        <f t="shared" si="22"/>
        <v>0.20470588235294118</v>
      </c>
      <c r="W217" s="18">
        <v>44305</v>
      </c>
      <c r="X217" s="14">
        <v>4</v>
      </c>
      <c r="Y217" s="14">
        <v>4</v>
      </c>
      <c r="Z217" s="42">
        <v>165000</v>
      </c>
      <c r="AA217" s="51">
        <f t="shared" si="23"/>
        <v>0.2</v>
      </c>
    </row>
    <row r="218" spans="1:27" ht="19" x14ac:dyDescent="0.25">
      <c r="A218" s="14">
        <v>3761</v>
      </c>
      <c r="B218" s="14">
        <v>1080776</v>
      </c>
      <c r="C218" s="14" t="s">
        <v>19</v>
      </c>
      <c r="D218" s="14" t="s">
        <v>456</v>
      </c>
      <c r="E218" s="14" t="s">
        <v>944</v>
      </c>
      <c r="F218" s="14">
        <v>78717</v>
      </c>
      <c r="G218" s="14">
        <v>4</v>
      </c>
      <c r="H218" s="14">
        <v>3</v>
      </c>
      <c r="I218" s="14">
        <v>1</v>
      </c>
      <c r="J218" s="14">
        <v>2</v>
      </c>
      <c r="K218" s="14">
        <v>2</v>
      </c>
      <c r="L218" s="14">
        <v>2017</v>
      </c>
      <c r="M218" s="14">
        <v>0.17</v>
      </c>
      <c r="N218" s="15">
        <v>3769</v>
      </c>
      <c r="O218" s="16">
        <v>206.69</v>
      </c>
      <c r="P218" s="17">
        <v>779000</v>
      </c>
      <c r="Q218" s="16">
        <v>249.67</v>
      </c>
      <c r="R218" s="17">
        <v>941000</v>
      </c>
      <c r="S218" s="19">
        <f t="shared" si="19"/>
        <v>42.97999999999999</v>
      </c>
      <c r="T218" s="20">
        <f t="shared" si="20"/>
        <v>0.20794426435724994</v>
      </c>
      <c r="U218" s="19">
        <f t="shared" si="21"/>
        <v>162000</v>
      </c>
      <c r="V218" s="20">
        <f t="shared" si="22"/>
        <v>0.2079589216944801</v>
      </c>
      <c r="W218" s="18">
        <v>44315</v>
      </c>
      <c r="X218" s="14">
        <v>4</v>
      </c>
      <c r="Y218" s="14">
        <v>3</v>
      </c>
      <c r="Z218" s="42">
        <v>160000</v>
      </c>
      <c r="AA218" s="51">
        <f t="shared" si="23"/>
        <v>0.21</v>
      </c>
    </row>
    <row r="219" spans="1:27" ht="19" x14ac:dyDescent="0.25">
      <c r="A219" s="14">
        <v>4065</v>
      </c>
      <c r="B219" s="14">
        <v>1918652</v>
      </c>
      <c r="C219" s="14" t="s">
        <v>19</v>
      </c>
      <c r="D219" s="14">
        <v>5</v>
      </c>
      <c r="E219" s="14" t="s">
        <v>3469</v>
      </c>
      <c r="F219" s="14">
        <v>78702</v>
      </c>
      <c r="G219" s="14">
        <v>3</v>
      </c>
      <c r="H219" s="14">
        <v>2</v>
      </c>
      <c r="I219" s="14">
        <v>0</v>
      </c>
      <c r="J219" s="14">
        <v>0</v>
      </c>
      <c r="K219" s="14">
        <v>1</v>
      </c>
      <c r="L219" s="14">
        <v>1998</v>
      </c>
      <c r="M219" s="14">
        <v>0.13800000000000001</v>
      </c>
      <c r="N219" s="15">
        <v>1343</v>
      </c>
      <c r="O219" s="16">
        <v>446.02</v>
      </c>
      <c r="P219" s="17">
        <v>599000</v>
      </c>
      <c r="Q219" s="16">
        <v>566.64</v>
      </c>
      <c r="R219" s="17">
        <v>761000</v>
      </c>
      <c r="S219" s="19">
        <f t="shared" si="19"/>
        <v>120.62</v>
      </c>
      <c r="T219" s="20">
        <f t="shared" si="20"/>
        <v>0.27043630330478458</v>
      </c>
      <c r="U219" s="19">
        <f t="shared" si="21"/>
        <v>162000</v>
      </c>
      <c r="V219" s="20">
        <f t="shared" si="22"/>
        <v>0.27045075125208679</v>
      </c>
      <c r="W219" s="18">
        <v>44321</v>
      </c>
      <c r="X219" s="14">
        <v>2</v>
      </c>
      <c r="Y219" s="14">
        <v>2</v>
      </c>
      <c r="Z219" s="42">
        <v>160000</v>
      </c>
      <c r="AA219" s="51">
        <f t="shared" si="23"/>
        <v>0.27</v>
      </c>
    </row>
    <row r="220" spans="1:27" ht="19" x14ac:dyDescent="0.25">
      <c r="A220" s="14">
        <v>1371</v>
      </c>
      <c r="B220" s="14">
        <v>1257512</v>
      </c>
      <c r="C220" s="14" t="s">
        <v>19</v>
      </c>
      <c r="D220" s="14" t="s">
        <v>712</v>
      </c>
      <c r="E220" s="14" t="s">
        <v>1632</v>
      </c>
      <c r="F220" s="14">
        <v>78759</v>
      </c>
      <c r="G220" s="14">
        <v>4</v>
      </c>
      <c r="H220" s="14">
        <v>2</v>
      </c>
      <c r="I220" s="14">
        <v>1</v>
      </c>
      <c r="J220" s="14">
        <v>2</v>
      </c>
      <c r="K220" s="14">
        <v>2</v>
      </c>
      <c r="L220" s="14">
        <v>1981</v>
      </c>
      <c r="M220" s="14">
        <v>0.22600000000000001</v>
      </c>
      <c r="N220" s="15">
        <v>2901</v>
      </c>
      <c r="O220" s="16">
        <v>240.95</v>
      </c>
      <c r="P220" s="17">
        <v>699000</v>
      </c>
      <c r="Q220" s="16">
        <v>296.45</v>
      </c>
      <c r="R220" s="17">
        <v>860000</v>
      </c>
      <c r="S220" s="19">
        <f t="shared" si="19"/>
        <v>55.5</v>
      </c>
      <c r="T220" s="20">
        <f t="shared" si="20"/>
        <v>0.23033824444905582</v>
      </c>
      <c r="U220" s="19">
        <f t="shared" si="21"/>
        <v>161000</v>
      </c>
      <c r="V220" s="20">
        <f t="shared" si="22"/>
        <v>0.23032904148783978</v>
      </c>
      <c r="W220" s="18">
        <v>44228</v>
      </c>
      <c r="X220" s="14">
        <v>1</v>
      </c>
      <c r="Y220" s="14">
        <v>1</v>
      </c>
      <c r="Z220" s="42">
        <v>160000</v>
      </c>
      <c r="AA220" s="51">
        <f t="shared" si="23"/>
        <v>0.23</v>
      </c>
    </row>
    <row r="221" spans="1:27" ht="19" x14ac:dyDescent="0.25">
      <c r="A221" s="14">
        <v>1572</v>
      </c>
      <c r="B221" s="14">
        <v>6065771</v>
      </c>
      <c r="C221" s="14" t="s">
        <v>19</v>
      </c>
      <c r="D221" s="14" t="s">
        <v>712</v>
      </c>
      <c r="E221" s="14" t="s">
        <v>2422</v>
      </c>
      <c r="F221" s="14">
        <v>78759</v>
      </c>
      <c r="G221" s="14">
        <v>4</v>
      </c>
      <c r="H221" s="14">
        <v>2</v>
      </c>
      <c r="I221" s="14">
        <v>1</v>
      </c>
      <c r="J221" s="14">
        <v>2</v>
      </c>
      <c r="K221" s="14">
        <v>1</v>
      </c>
      <c r="L221" s="14">
        <v>1982</v>
      </c>
      <c r="M221" s="14">
        <v>0.28599999999999998</v>
      </c>
      <c r="N221" s="15">
        <v>2248</v>
      </c>
      <c r="O221" s="16">
        <v>288.7</v>
      </c>
      <c r="P221" s="17">
        <v>649000</v>
      </c>
      <c r="Q221" s="16">
        <v>360.32</v>
      </c>
      <c r="R221" s="17">
        <v>810000</v>
      </c>
      <c r="S221" s="19">
        <f t="shared" si="19"/>
        <v>71.62</v>
      </c>
      <c r="T221" s="20">
        <f t="shared" si="20"/>
        <v>0.24807758919293388</v>
      </c>
      <c r="U221" s="19">
        <f t="shared" si="21"/>
        <v>161000</v>
      </c>
      <c r="V221" s="20">
        <f t="shared" si="22"/>
        <v>0.24807395993836673</v>
      </c>
      <c r="W221" s="18">
        <v>44237</v>
      </c>
      <c r="X221" s="14">
        <v>3</v>
      </c>
      <c r="Y221" s="14">
        <v>2</v>
      </c>
      <c r="Z221" s="42">
        <v>160000</v>
      </c>
      <c r="AA221" s="51">
        <f t="shared" si="23"/>
        <v>0.25</v>
      </c>
    </row>
    <row r="222" spans="1:27" ht="19" x14ac:dyDescent="0.25">
      <c r="A222" s="14">
        <v>3034</v>
      </c>
      <c r="B222" s="14">
        <v>7426874</v>
      </c>
      <c r="C222" s="14" t="s">
        <v>19</v>
      </c>
      <c r="D222" s="14" t="s">
        <v>68</v>
      </c>
      <c r="E222" s="14" t="s">
        <v>1206</v>
      </c>
      <c r="F222" s="14">
        <v>78738</v>
      </c>
      <c r="G222" s="14">
        <v>5</v>
      </c>
      <c r="H222" s="14">
        <v>4</v>
      </c>
      <c r="I222" s="14">
        <v>0</v>
      </c>
      <c r="J222" s="14">
        <v>3</v>
      </c>
      <c r="K222" s="14">
        <v>2</v>
      </c>
      <c r="L222" s="14">
        <v>2012</v>
      </c>
      <c r="M222" s="14">
        <v>0.32</v>
      </c>
      <c r="N222" s="15">
        <v>4559</v>
      </c>
      <c r="O222" s="16">
        <v>219.13</v>
      </c>
      <c r="P222" s="17">
        <v>999000</v>
      </c>
      <c r="Q222" s="16">
        <v>254.44</v>
      </c>
      <c r="R222" s="17">
        <v>1160000</v>
      </c>
      <c r="S222" s="19">
        <f t="shared" si="19"/>
        <v>35.31</v>
      </c>
      <c r="T222" s="20">
        <f t="shared" si="20"/>
        <v>0.16113722447862</v>
      </c>
      <c r="U222" s="19">
        <f t="shared" si="21"/>
        <v>161000</v>
      </c>
      <c r="V222" s="20">
        <f t="shared" si="22"/>
        <v>0.16116116116116116</v>
      </c>
      <c r="W222" s="18">
        <v>44293</v>
      </c>
      <c r="X222" s="14">
        <v>2</v>
      </c>
      <c r="Y222" s="14">
        <v>2</v>
      </c>
      <c r="Z222" s="42">
        <v>160000</v>
      </c>
      <c r="AA222" s="51">
        <f t="shared" si="23"/>
        <v>0.16</v>
      </c>
    </row>
    <row r="223" spans="1:27" ht="19" x14ac:dyDescent="0.25">
      <c r="A223" s="14">
        <v>2352</v>
      </c>
      <c r="B223" s="14">
        <v>6995784</v>
      </c>
      <c r="C223" s="14" t="s">
        <v>19</v>
      </c>
      <c r="D223" s="14" t="s">
        <v>456</v>
      </c>
      <c r="E223" s="14" t="s">
        <v>745</v>
      </c>
      <c r="F223" s="14">
        <v>78717</v>
      </c>
      <c r="G223" s="14">
        <v>5</v>
      </c>
      <c r="H223" s="14">
        <v>4</v>
      </c>
      <c r="I223" s="14">
        <v>1</v>
      </c>
      <c r="J223" s="14">
        <v>2</v>
      </c>
      <c r="K223" s="14">
        <v>2</v>
      </c>
      <c r="L223" s="14">
        <v>2013</v>
      </c>
      <c r="M223" s="14">
        <v>0.13600000000000001</v>
      </c>
      <c r="N223" s="15">
        <v>4051</v>
      </c>
      <c r="O223" s="16">
        <v>197.36</v>
      </c>
      <c r="P223" s="17">
        <v>799500</v>
      </c>
      <c r="Q223" s="16">
        <v>236.98</v>
      </c>
      <c r="R223" s="17">
        <v>960000</v>
      </c>
      <c r="S223" s="19">
        <f t="shared" si="19"/>
        <v>39.619999999999976</v>
      </c>
      <c r="T223" s="20">
        <f t="shared" si="20"/>
        <v>0.2007498986623428</v>
      </c>
      <c r="U223" s="19">
        <f t="shared" si="21"/>
        <v>160500</v>
      </c>
      <c r="V223" s="20">
        <f t="shared" si="22"/>
        <v>0.20075046904315197</v>
      </c>
      <c r="W223" s="18">
        <v>44267</v>
      </c>
      <c r="X223" s="14">
        <v>5</v>
      </c>
      <c r="Y223" s="14">
        <v>5</v>
      </c>
      <c r="Z223" s="42">
        <v>160000</v>
      </c>
      <c r="AA223" s="51">
        <f t="shared" si="23"/>
        <v>0.2</v>
      </c>
    </row>
    <row r="224" spans="1:27" ht="19" x14ac:dyDescent="0.25">
      <c r="A224" s="14">
        <v>2337</v>
      </c>
      <c r="B224" s="14">
        <v>9164838</v>
      </c>
      <c r="C224" s="14" t="s">
        <v>19</v>
      </c>
      <c r="D224" s="14" t="s">
        <v>165</v>
      </c>
      <c r="E224" s="14" t="s">
        <v>3967</v>
      </c>
      <c r="F224" s="14">
        <v>78748</v>
      </c>
      <c r="G224" s="14">
        <v>4</v>
      </c>
      <c r="H224" s="14">
        <v>2</v>
      </c>
      <c r="I224" s="14">
        <v>1</v>
      </c>
      <c r="J224" s="14">
        <v>2</v>
      </c>
      <c r="K224" s="14">
        <v>2</v>
      </c>
      <c r="L224" s="14">
        <v>2019</v>
      </c>
      <c r="M224" s="14">
        <v>0.192</v>
      </c>
      <c r="N224" s="15">
        <v>2634</v>
      </c>
      <c r="O224" s="16">
        <v>159.41999999999999</v>
      </c>
      <c r="P224" s="17">
        <v>419900</v>
      </c>
      <c r="Q224" s="16">
        <v>220.2</v>
      </c>
      <c r="R224" s="17">
        <v>580000</v>
      </c>
      <c r="S224" s="19">
        <f t="shared" si="19"/>
        <v>60.78</v>
      </c>
      <c r="T224" s="20">
        <f t="shared" si="20"/>
        <v>0.38125705683101246</v>
      </c>
      <c r="U224" s="19">
        <f t="shared" si="21"/>
        <v>160100</v>
      </c>
      <c r="V224" s="20">
        <f t="shared" si="22"/>
        <v>0.38128125744224817</v>
      </c>
      <c r="W224" s="18">
        <v>44267</v>
      </c>
      <c r="X224" s="14">
        <v>6</v>
      </c>
      <c r="Y224" s="14">
        <v>5</v>
      </c>
      <c r="Z224" s="42">
        <v>160000</v>
      </c>
      <c r="AA224" s="51">
        <f t="shared" si="23"/>
        <v>0.38</v>
      </c>
    </row>
    <row r="225" spans="1:27" ht="19" x14ac:dyDescent="0.25">
      <c r="A225" s="14">
        <v>1492</v>
      </c>
      <c r="B225" s="14">
        <v>8821449</v>
      </c>
      <c r="C225" s="14" t="s">
        <v>19</v>
      </c>
      <c r="D225" s="14">
        <v>7</v>
      </c>
      <c r="E225" s="14" t="s">
        <v>3616</v>
      </c>
      <c r="F225" s="14">
        <v>78704</v>
      </c>
      <c r="G225" s="14">
        <v>4</v>
      </c>
      <c r="H225" s="14">
        <v>3</v>
      </c>
      <c r="I225" s="14">
        <v>0</v>
      </c>
      <c r="J225" s="14">
        <v>2</v>
      </c>
      <c r="K225" s="14">
        <v>1</v>
      </c>
      <c r="L225" s="14">
        <v>1976</v>
      </c>
      <c r="M225" s="14">
        <v>0.27900000000000003</v>
      </c>
      <c r="N225" s="15">
        <v>2337</v>
      </c>
      <c r="O225" s="16">
        <v>492.08</v>
      </c>
      <c r="P225" s="17">
        <v>1150000</v>
      </c>
      <c r="Q225" s="16">
        <v>560.54999999999995</v>
      </c>
      <c r="R225" s="17">
        <v>1310000</v>
      </c>
      <c r="S225" s="19">
        <f t="shared" si="19"/>
        <v>68.46999999999997</v>
      </c>
      <c r="T225" s="20">
        <f t="shared" si="20"/>
        <v>0.13914404161924884</v>
      </c>
      <c r="U225" s="19">
        <f t="shared" si="21"/>
        <v>160000</v>
      </c>
      <c r="V225" s="20">
        <f t="shared" si="22"/>
        <v>0.1391304347826087</v>
      </c>
      <c r="W225" s="18">
        <v>44232</v>
      </c>
      <c r="X225" s="14">
        <v>4</v>
      </c>
      <c r="Y225" s="14">
        <v>4</v>
      </c>
      <c r="Z225" s="42">
        <v>160000</v>
      </c>
      <c r="AA225" s="51">
        <f t="shared" si="23"/>
        <v>0.14000000000000001</v>
      </c>
    </row>
    <row r="226" spans="1:27" ht="19" x14ac:dyDescent="0.25">
      <c r="A226" s="14">
        <v>2523</v>
      </c>
      <c r="B226" s="14">
        <v>1670039</v>
      </c>
      <c r="C226" s="14" t="s">
        <v>19</v>
      </c>
      <c r="D226" s="14">
        <v>4</v>
      </c>
      <c r="E226" s="14" t="s">
        <v>3466</v>
      </c>
      <c r="F226" s="14">
        <v>78751</v>
      </c>
      <c r="G226" s="14">
        <v>3</v>
      </c>
      <c r="H226" s="14">
        <v>2</v>
      </c>
      <c r="I226" s="14">
        <v>0</v>
      </c>
      <c r="J226" s="14">
        <v>1</v>
      </c>
      <c r="K226" s="14">
        <v>1</v>
      </c>
      <c r="L226" s="14">
        <v>1977</v>
      </c>
      <c r="M226" s="14">
        <v>0.14299999999999999</v>
      </c>
      <c r="N226" s="15">
        <v>1023</v>
      </c>
      <c r="O226" s="16">
        <v>444.77</v>
      </c>
      <c r="P226" s="17">
        <v>455000</v>
      </c>
      <c r="Q226" s="16">
        <v>601.16999999999996</v>
      </c>
      <c r="R226" s="17">
        <v>615000</v>
      </c>
      <c r="S226" s="19">
        <f t="shared" si="19"/>
        <v>156.39999999999998</v>
      </c>
      <c r="T226" s="20">
        <f t="shared" si="20"/>
        <v>0.3516424219259392</v>
      </c>
      <c r="U226" s="19">
        <f t="shared" si="21"/>
        <v>160000</v>
      </c>
      <c r="V226" s="20">
        <f t="shared" si="22"/>
        <v>0.35164835164835168</v>
      </c>
      <c r="W226" s="18">
        <v>44272</v>
      </c>
      <c r="X226" s="14">
        <v>2</v>
      </c>
      <c r="Y226" s="14">
        <v>2</v>
      </c>
      <c r="Z226" s="42">
        <v>160000</v>
      </c>
      <c r="AA226" s="51">
        <f t="shared" si="23"/>
        <v>0.35000000000000003</v>
      </c>
    </row>
    <row r="227" spans="1:27" ht="19" x14ac:dyDescent="0.25">
      <c r="A227" s="14">
        <v>2801</v>
      </c>
      <c r="B227" s="14">
        <v>1185917</v>
      </c>
      <c r="C227" s="14" t="s">
        <v>19</v>
      </c>
      <c r="D227" s="14" t="s">
        <v>29</v>
      </c>
      <c r="E227" s="14" t="s">
        <v>1173</v>
      </c>
      <c r="F227" s="14">
        <v>78748</v>
      </c>
      <c r="G227" s="14">
        <v>3</v>
      </c>
      <c r="H227" s="14">
        <v>2</v>
      </c>
      <c r="I227" s="14">
        <v>0</v>
      </c>
      <c r="J227" s="14">
        <v>2</v>
      </c>
      <c r="K227" s="14">
        <v>1</v>
      </c>
      <c r="L227" s="14">
        <v>2012</v>
      </c>
      <c r="M227" s="14">
        <v>0.17499999999999999</v>
      </c>
      <c r="N227" s="15">
        <v>2071</v>
      </c>
      <c r="O227" s="16">
        <v>217.29</v>
      </c>
      <c r="P227" s="17">
        <v>450000</v>
      </c>
      <c r="Q227" s="16">
        <v>294.54000000000002</v>
      </c>
      <c r="R227" s="17">
        <v>610000</v>
      </c>
      <c r="S227" s="19">
        <f t="shared" si="19"/>
        <v>77.250000000000028</v>
      </c>
      <c r="T227" s="20">
        <f t="shared" si="20"/>
        <v>0.35551567030236103</v>
      </c>
      <c r="U227" s="19">
        <f t="shared" si="21"/>
        <v>160000</v>
      </c>
      <c r="V227" s="20">
        <f t="shared" si="22"/>
        <v>0.35555555555555557</v>
      </c>
      <c r="W227" s="18">
        <v>44285</v>
      </c>
      <c r="X227" s="14">
        <v>3</v>
      </c>
      <c r="Y227" s="14">
        <v>3</v>
      </c>
      <c r="Z227" s="42">
        <v>160000</v>
      </c>
      <c r="AA227" s="51">
        <f t="shared" si="23"/>
        <v>0.36</v>
      </c>
    </row>
    <row r="228" spans="1:27" ht="19" x14ac:dyDescent="0.25">
      <c r="A228" s="14">
        <v>2853</v>
      </c>
      <c r="B228" s="14">
        <v>7642762</v>
      </c>
      <c r="C228" s="14" t="s">
        <v>19</v>
      </c>
      <c r="D228" s="14" t="s">
        <v>712</v>
      </c>
      <c r="E228" s="14" t="s">
        <v>1820</v>
      </c>
      <c r="F228" s="14">
        <v>78727</v>
      </c>
      <c r="G228" s="14">
        <v>4</v>
      </c>
      <c r="H228" s="14">
        <v>3</v>
      </c>
      <c r="I228" s="14">
        <v>0</v>
      </c>
      <c r="J228" s="14">
        <v>2</v>
      </c>
      <c r="K228" s="14">
        <v>1</v>
      </c>
      <c r="L228" s="14">
        <v>1980</v>
      </c>
      <c r="M228" s="14">
        <v>0.83</v>
      </c>
      <c r="N228" s="15">
        <v>2331</v>
      </c>
      <c r="O228" s="16">
        <v>250.97</v>
      </c>
      <c r="P228" s="17">
        <v>585000</v>
      </c>
      <c r="Q228" s="16">
        <v>319.61</v>
      </c>
      <c r="R228" s="17">
        <v>745000</v>
      </c>
      <c r="S228" s="19">
        <f t="shared" si="19"/>
        <v>68.640000000000015</v>
      </c>
      <c r="T228" s="20">
        <f t="shared" si="20"/>
        <v>0.27349882456070451</v>
      </c>
      <c r="U228" s="19">
        <f t="shared" si="21"/>
        <v>160000</v>
      </c>
      <c r="V228" s="20">
        <f t="shared" si="22"/>
        <v>0.27350427350427353</v>
      </c>
      <c r="W228" s="18">
        <v>44286</v>
      </c>
      <c r="X228" s="14">
        <v>4</v>
      </c>
      <c r="Y228" s="14">
        <v>4</v>
      </c>
      <c r="Z228" s="42">
        <v>160000</v>
      </c>
      <c r="AA228" s="51">
        <f t="shared" si="23"/>
        <v>0.27</v>
      </c>
    </row>
    <row r="229" spans="1:27" ht="19" x14ac:dyDescent="0.25">
      <c r="A229" s="14">
        <v>3718</v>
      </c>
      <c r="B229" s="14">
        <v>8855095</v>
      </c>
      <c r="C229" s="14" t="s">
        <v>19</v>
      </c>
      <c r="D229" s="14" t="s">
        <v>20</v>
      </c>
      <c r="E229" s="14" t="s">
        <v>1707</v>
      </c>
      <c r="F229" s="14">
        <v>78729</v>
      </c>
      <c r="G229" s="14">
        <v>3</v>
      </c>
      <c r="H229" s="14">
        <v>2</v>
      </c>
      <c r="I229" s="14">
        <v>1</v>
      </c>
      <c r="J229" s="14">
        <v>2</v>
      </c>
      <c r="K229" s="14">
        <v>2</v>
      </c>
      <c r="L229" s="14">
        <v>1986</v>
      </c>
      <c r="M229" s="14">
        <v>0.13500000000000001</v>
      </c>
      <c r="N229" s="15">
        <v>1612</v>
      </c>
      <c r="O229" s="16">
        <v>245.04</v>
      </c>
      <c r="P229" s="17">
        <v>395000</v>
      </c>
      <c r="Q229" s="16">
        <v>344.29</v>
      </c>
      <c r="R229" s="17">
        <v>555000</v>
      </c>
      <c r="S229" s="19">
        <f t="shared" si="19"/>
        <v>99.250000000000028</v>
      </c>
      <c r="T229" s="20">
        <f t="shared" si="20"/>
        <v>0.40503591250408111</v>
      </c>
      <c r="U229" s="19">
        <f t="shared" si="21"/>
        <v>160000</v>
      </c>
      <c r="V229" s="20">
        <f t="shared" si="22"/>
        <v>0.4050632911392405</v>
      </c>
      <c r="W229" s="18">
        <v>44314</v>
      </c>
      <c r="X229" s="14">
        <v>4</v>
      </c>
      <c r="Y229" s="14">
        <v>3</v>
      </c>
      <c r="Z229" s="42">
        <v>160000</v>
      </c>
      <c r="AA229" s="51">
        <f t="shared" si="23"/>
        <v>0.41000000000000003</v>
      </c>
    </row>
    <row r="230" spans="1:27" ht="19" x14ac:dyDescent="0.25">
      <c r="A230" s="14">
        <v>4034</v>
      </c>
      <c r="B230" s="14">
        <v>4220117</v>
      </c>
      <c r="C230" s="14" t="s">
        <v>19</v>
      </c>
      <c r="D230" s="14" t="s">
        <v>40</v>
      </c>
      <c r="E230" s="14" t="s">
        <v>252</v>
      </c>
      <c r="F230" s="14">
        <v>78737</v>
      </c>
      <c r="G230" s="14">
        <v>4</v>
      </c>
      <c r="H230" s="14">
        <v>3</v>
      </c>
      <c r="I230" s="14">
        <v>2</v>
      </c>
      <c r="J230" s="14">
        <v>3</v>
      </c>
      <c r="K230" s="14">
        <v>1.5</v>
      </c>
      <c r="L230" s="14">
        <v>2018</v>
      </c>
      <c r="M230" s="14">
        <v>0.311</v>
      </c>
      <c r="N230" s="15">
        <v>4060</v>
      </c>
      <c r="O230" s="16">
        <v>189.66</v>
      </c>
      <c r="P230" s="17">
        <v>770000</v>
      </c>
      <c r="Q230" s="16">
        <v>229.06</v>
      </c>
      <c r="R230" s="17">
        <v>930000</v>
      </c>
      <c r="S230" s="19">
        <f t="shared" si="19"/>
        <v>39.400000000000006</v>
      </c>
      <c r="T230" s="20">
        <f t="shared" si="20"/>
        <v>0.20774016661394076</v>
      </c>
      <c r="U230" s="19">
        <f t="shared" si="21"/>
        <v>160000</v>
      </c>
      <c r="V230" s="20">
        <f t="shared" si="22"/>
        <v>0.20779220779220781</v>
      </c>
      <c r="W230" s="18">
        <v>44321</v>
      </c>
      <c r="X230" s="14">
        <v>4</v>
      </c>
      <c r="Y230" s="14">
        <v>4</v>
      </c>
      <c r="Z230" s="42">
        <v>160000</v>
      </c>
      <c r="AA230" s="51">
        <f t="shared" si="23"/>
        <v>0.21</v>
      </c>
    </row>
    <row r="231" spans="1:27" ht="19" x14ac:dyDescent="0.25">
      <c r="A231" s="14">
        <v>1808</v>
      </c>
      <c r="B231" s="14">
        <v>2092350</v>
      </c>
      <c r="C231" s="14" t="s">
        <v>19</v>
      </c>
      <c r="D231" s="14" t="s">
        <v>229</v>
      </c>
      <c r="E231" s="14" t="s">
        <v>872</v>
      </c>
      <c r="F231" s="14">
        <v>78732</v>
      </c>
      <c r="G231" s="14">
        <v>6</v>
      </c>
      <c r="H231" s="14">
        <v>4</v>
      </c>
      <c r="I231" s="14">
        <v>1</v>
      </c>
      <c r="J231" s="14">
        <v>3</v>
      </c>
      <c r="K231" s="14">
        <v>2</v>
      </c>
      <c r="L231" s="14">
        <v>2003</v>
      </c>
      <c r="M231" s="14">
        <v>0.48499999999999999</v>
      </c>
      <c r="N231" s="15">
        <v>4175</v>
      </c>
      <c r="O231" s="16">
        <v>203.59</v>
      </c>
      <c r="P231" s="17">
        <v>850000</v>
      </c>
      <c r="Q231" s="16">
        <v>241.8</v>
      </c>
      <c r="R231" s="17">
        <v>1009500</v>
      </c>
      <c r="S231" s="19">
        <f t="shared" si="19"/>
        <v>38.210000000000008</v>
      </c>
      <c r="T231" s="20">
        <f t="shared" si="20"/>
        <v>0.18768112382730001</v>
      </c>
      <c r="U231" s="19">
        <f t="shared" si="21"/>
        <v>159500</v>
      </c>
      <c r="V231" s="20">
        <f t="shared" si="22"/>
        <v>0.18764705882352942</v>
      </c>
      <c r="W231" s="18">
        <v>44251</v>
      </c>
      <c r="X231" s="14">
        <v>3</v>
      </c>
      <c r="Y231" s="14">
        <v>3</v>
      </c>
      <c r="Z231" s="42">
        <v>160000</v>
      </c>
      <c r="AA231" s="51">
        <f t="shared" si="23"/>
        <v>0.19</v>
      </c>
    </row>
    <row r="232" spans="1:27" ht="19" x14ac:dyDescent="0.25">
      <c r="A232" s="14">
        <v>2673</v>
      </c>
      <c r="B232" s="14">
        <v>3779102</v>
      </c>
      <c r="C232" s="14" t="s">
        <v>19</v>
      </c>
      <c r="D232" s="14" t="s">
        <v>712</v>
      </c>
      <c r="E232" s="14" t="s">
        <v>1336</v>
      </c>
      <c r="F232" s="14">
        <v>78759</v>
      </c>
      <c r="G232" s="14">
        <v>4</v>
      </c>
      <c r="H232" s="14">
        <v>2</v>
      </c>
      <c r="I232" s="14">
        <v>0</v>
      </c>
      <c r="J232" s="14">
        <v>2</v>
      </c>
      <c r="K232" s="14">
        <v>1</v>
      </c>
      <c r="L232" s="14">
        <v>1981</v>
      </c>
      <c r="M232" s="14">
        <v>0.248</v>
      </c>
      <c r="N232" s="15">
        <v>2326</v>
      </c>
      <c r="O232" s="16">
        <v>225.71</v>
      </c>
      <c r="P232" s="17">
        <v>525000</v>
      </c>
      <c r="Q232" s="16">
        <v>293.64</v>
      </c>
      <c r="R232" s="17">
        <v>683000</v>
      </c>
      <c r="S232" s="19">
        <f t="shared" si="19"/>
        <v>67.929999999999978</v>
      </c>
      <c r="T232" s="20">
        <f t="shared" si="20"/>
        <v>0.30096141065969595</v>
      </c>
      <c r="U232" s="19">
        <f t="shared" si="21"/>
        <v>158000</v>
      </c>
      <c r="V232" s="20">
        <f t="shared" si="22"/>
        <v>0.30095238095238097</v>
      </c>
      <c r="W232" s="18">
        <v>44280</v>
      </c>
      <c r="X232" s="14">
        <v>2</v>
      </c>
      <c r="Y232" s="14">
        <v>2</v>
      </c>
      <c r="Z232" s="42">
        <v>160000</v>
      </c>
      <c r="AA232" s="51">
        <f t="shared" si="23"/>
        <v>0.3</v>
      </c>
    </row>
    <row r="233" spans="1:27" ht="19" x14ac:dyDescent="0.25">
      <c r="A233" s="14">
        <v>4139</v>
      </c>
      <c r="B233" s="14">
        <v>5917291</v>
      </c>
      <c r="C233" s="14" t="s">
        <v>19</v>
      </c>
      <c r="D233" s="14" t="s">
        <v>68</v>
      </c>
      <c r="E233" s="14" t="s">
        <v>2612</v>
      </c>
      <c r="F233" s="14">
        <v>78734</v>
      </c>
      <c r="G233" s="14">
        <v>4</v>
      </c>
      <c r="H233" s="14">
        <v>3</v>
      </c>
      <c r="I233" s="14">
        <v>0</v>
      </c>
      <c r="J233" s="14">
        <v>3</v>
      </c>
      <c r="K233" s="14">
        <v>1</v>
      </c>
      <c r="L233" s="14">
        <v>2015</v>
      </c>
      <c r="M233" s="14">
        <v>1.0069999999999999</v>
      </c>
      <c r="N233" s="15">
        <v>4269</v>
      </c>
      <c r="O233" s="16">
        <v>304.29000000000002</v>
      </c>
      <c r="P233" s="17">
        <v>1299000</v>
      </c>
      <c r="Q233" s="16">
        <v>341.3</v>
      </c>
      <c r="R233" s="17">
        <v>1457000</v>
      </c>
      <c r="S233" s="19">
        <f t="shared" si="19"/>
        <v>37.009999999999991</v>
      </c>
      <c r="T233" s="20">
        <f t="shared" si="20"/>
        <v>0.12162739491932034</v>
      </c>
      <c r="U233" s="19">
        <f t="shared" si="21"/>
        <v>158000</v>
      </c>
      <c r="V233" s="20">
        <f t="shared" si="22"/>
        <v>0.1216320246343341</v>
      </c>
      <c r="W233" s="18">
        <v>44323</v>
      </c>
      <c r="X233" s="14">
        <v>6</v>
      </c>
      <c r="Y233" s="14">
        <v>5</v>
      </c>
      <c r="Z233" s="42">
        <v>160000</v>
      </c>
      <c r="AA233" s="51">
        <f t="shared" si="23"/>
        <v>0.12</v>
      </c>
    </row>
    <row r="234" spans="1:27" ht="19" x14ac:dyDescent="0.25">
      <c r="A234" s="14">
        <v>3145</v>
      </c>
      <c r="B234" s="14">
        <v>2111160</v>
      </c>
      <c r="C234" s="14" t="s">
        <v>19</v>
      </c>
      <c r="D234" s="14" t="s">
        <v>712</v>
      </c>
      <c r="E234" s="14" t="s">
        <v>2595</v>
      </c>
      <c r="F234" s="14">
        <v>78759</v>
      </c>
      <c r="G234" s="14">
        <v>4</v>
      </c>
      <c r="H234" s="14">
        <v>2</v>
      </c>
      <c r="I234" s="14">
        <v>1</v>
      </c>
      <c r="J234" s="14">
        <v>2</v>
      </c>
      <c r="K234" s="14">
        <v>2</v>
      </c>
      <c r="L234" s="14">
        <v>1993</v>
      </c>
      <c r="M234" s="14">
        <v>0.439</v>
      </c>
      <c r="N234" s="15">
        <v>2556</v>
      </c>
      <c r="O234" s="16">
        <v>303.20999999999998</v>
      </c>
      <c r="P234" s="17">
        <v>775000</v>
      </c>
      <c r="Q234" s="16">
        <v>364.93</v>
      </c>
      <c r="R234" s="17">
        <v>932750</v>
      </c>
      <c r="S234" s="19">
        <f t="shared" si="19"/>
        <v>61.720000000000027</v>
      </c>
      <c r="T234" s="20">
        <f t="shared" si="20"/>
        <v>0.20355529171201489</v>
      </c>
      <c r="U234" s="19">
        <f t="shared" si="21"/>
        <v>157750</v>
      </c>
      <c r="V234" s="20">
        <f t="shared" si="22"/>
        <v>0.2035483870967742</v>
      </c>
      <c r="W234" s="18">
        <v>44295</v>
      </c>
      <c r="X234" s="14">
        <v>4</v>
      </c>
      <c r="Y234" s="14">
        <v>4</v>
      </c>
      <c r="Z234" s="42">
        <v>160000</v>
      </c>
      <c r="AA234" s="51">
        <f t="shared" si="23"/>
        <v>0.2</v>
      </c>
    </row>
    <row r="235" spans="1:27" ht="19" x14ac:dyDescent="0.25">
      <c r="A235" s="14">
        <v>3827</v>
      </c>
      <c r="B235" s="14">
        <v>9041003</v>
      </c>
      <c r="C235" s="14" t="s">
        <v>19</v>
      </c>
      <c r="D235" s="14" t="s">
        <v>20</v>
      </c>
      <c r="E235" s="14" t="s">
        <v>892</v>
      </c>
      <c r="F235" s="14">
        <v>78750</v>
      </c>
      <c r="G235" s="14">
        <v>4</v>
      </c>
      <c r="H235" s="14">
        <v>2</v>
      </c>
      <c r="I235" s="14">
        <v>1</v>
      </c>
      <c r="J235" s="14">
        <v>2</v>
      </c>
      <c r="K235" s="14">
        <v>1</v>
      </c>
      <c r="L235" s="14">
        <v>1976</v>
      </c>
      <c r="M235" s="14">
        <v>0.33600000000000002</v>
      </c>
      <c r="N235" s="15">
        <v>3428</v>
      </c>
      <c r="O235" s="16">
        <v>204.2</v>
      </c>
      <c r="P235" s="17">
        <v>699999</v>
      </c>
      <c r="Q235" s="16">
        <v>250</v>
      </c>
      <c r="R235" s="17">
        <v>857000</v>
      </c>
      <c r="S235" s="19">
        <f t="shared" si="19"/>
        <v>45.800000000000011</v>
      </c>
      <c r="T235" s="20">
        <f t="shared" si="20"/>
        <v>0.22428991185112643</v>
      </c>
      <c r="U235" s="19">
        <f t="shared" si="21"/>
        <v>157001</v>
      </c>
      <c r="V235" s="20">
        <f t="shared" si="22"/>
        <v>0.22428746326780466</v>
      </c>
      <c r="W235" s="18">
        <v>44316</v>
      </c>
      <c r="X235" s="14">
        <v>3</v>
      </c>
      <c r="Y235" s="14">
        <v>3</v>
      </c>
      <c r="Z235" s="42">
        <v>155000</v>
      </c>
      <c r="AA235" s="51">
        <f t="shared" si="23"/>
        <v>0.22</v>
      </c>
    </row>
    <row r="236" spans="1:27" ht="19" x14ac:dyDescent="0.25">
      <c r="A236" s="14">
        <v>4039</v>
      </c>
      <c r="B236" s="14">
        <v>3078994</v>
      </c>
      <c r="C236" s="14" t="s">
        <v>19</v>
      </c>
      <c r="D236" s="14" t="s">
        <v>165</v>
      </c>
      <c r="E236" s="14" t="s">
        <v>1116</v>
      </c>
      <c r="F236" s="14">
        <v>78745</v>
      </c>
      <c r="G236" s="14">
        <v>3</v>
      </c>
      <c r="H236" s="14">
        <v>2</v>
      </c>
      <c r="I236" s="14">
        <v>0</v>
      </c>
      <c r="J236" s="14">
        <v>1</v>
      </c>
      <c r="K236" s="14">
        <v>1</v>
      </c>
      <c r="L236" s="14">
        <v>1976</v>
      </c>
      <c r="M236" s="14">
        <v>0.161</v>
      </c>
      <c r="N236" s="15">
        <v>1393</v>
      </c>
      <c r="O236" s="16">
        <v>215.36</v>
      </c>
      <c r="P236" s="17">
        <v>300000</v>
      </c>
      <c r="Q236" s="16">
        <v>327.75</v>
      </c>
      <c r="R236" s="17">
        <v>456550</v>
      </c>
      <c r="S236" s="19">
        <f t="shared" si="19"/>
        <v>112.38999999999999</v>
      </c>
      <c r="T236" s="20">
        <f t="shared" si="20"/>
        <v>0.52187035661218417</v>
      </c>
      <c r="U236" s="19">
        <f t="shared" si="21"/>
        <v>156550</v>
      </c>
      <c r="V236" s="20">
        <f t="shared" si="22"/>
        <v>0.52183333333333337</v>
      </c>
      <c r="W236" s="18">
        <v>44321</v>
      </c>
      <c r="X236" s="14">
        <v>5</v>
      </c>
      <c r="Y236" s="14">
        <v>5</v>
      </c>
      <c r="Z236" s="42">
        <v>155000</v>
      </c>
      <c r="AA236" s="51">
        <f t="shared" si="23"/>
        <v>0.52</v>
      </c>
    </row>
    <row r="237" spans="1:27" ht="19" x14ac:dyDescent="0.25">
      <c r="A237" s="14">
        <v>4158</v>
      </c>
      <c r="B237" s="14">
        <v>6881447</v>
      </c>
      <c r="C237" s="14" t="s">
        <v>19</v>
      </c>
      <c r="D237" s="14">
        <v>2</v>
      </c>
      <c r="E237" s="14" t="s">
        <v>3344</v>
      </c>
      <c r="F237" s="14">
        <v>78757</v>
      </c>
      <c r="G237" s="14">
        <v>3</v>
      </c>
      <c r="H237" s="14">
        <v>2</v>
      </c>
      <c r="I237" s="14">
        <v>0</v>
      </c>
      <c r="J237" s="14">
        <v>2</v>
      </c>
      <c r="K237" s="14">
        <v>1</v>
      </c>
      <c r="L237" s="14">
        <v>1954</v>
      </c>
      <c r="M237" s="14">
        <v>0.313</v>
      </c>
      <c r="N237" s="15">
        <v>1573</v>
      </c>
      <c r="O237" s="16">
        <v>413.22</v>
      </c>
      <c r="P237" s="17">
        <v>650000</v>
      </c>
      <c r="Q237" s="16">
        <v>512.46</v>
      </c>
      <c r="R237" s="17">
        <v>806101</v>
      </c>
      <c r="S237" s="19">
        <f t="shared" si="19"/>
        <v>99.240000000000009</v>
      </c>
      <c r="T237" s="20">
        <f t="shared" si="20"/>
        <v>0.2401626252359518</v>
      </c>
      <c r="U237" s="19">
        <f t="shared" si="21"/>
        <v>156101</v>
      </c>
      <c r="V237" s="20">
        <f t="shared" si="22"/>
        <v>0.2401553846153846</v>
      </c>
      <c r="W237" s="18">
        <v>44323</v>
      </c>
      <c r="X237" s="14">
        <v>3</v>
      </c>
      <c r="Y237" s="14">
        <v>2</v>
      </c>
      <c r="Z237" s="42">
        <v>155000</v>
      </c>
      <c r="AA237" s="51">
        <f t="shared" si="23"/>
        <v>0.24</v>
      </c>
    </row>
    <row r="238" spans="1:27" ht="19" x14ac:dyDescent="0.25">
      <c r="A238" s="14">
        <v>4091</v>
      </c>
      <c r="B238" s="14">
        <v>9807959</v>
      </c>
      <c r="C238" s="14" t="s">
        <v>19</v>
      </c>
      <c r="D238" s="14" t="s">
        <v>229</v>
      </c>
      <c r="E238" s="14" t="s">
        <v>2764</v>
      </c>
      <c r="F238" s="14">
        <v>78732</v>
      </c>
      <c r="G238" s="14">
        <v>3</v>
      </c>
      <c r="H238" s="14">
        <v>2</v>
      </c>
      <c r="I238" s="14">
        <v>0</v>
      </c>
      <c r="J238" s="14">
        <v>2</v>
      </c>
      <c r="K238" s="14">
        <v>1</v>
      </c>
      <c r="L238" s="14">
        <v>1993</v>
      </c>
      <c r="M238" s="14">
        <v>0.153</v>
      </c>
      <c r="N238" s="15">
        <v>2029</v>
      </c>
      <c r="O238" s="16">
        <v>319.86</v>
      </c>
      <c r="P238" s="17">
        <v>649000</v>
      </c>
      <c r="Q238" s="16">
        <v>396.75</v>
      </c>
      <c r="R238" s="17">
        <v>805000</v>
      </c>
      <c r="S238" s="19">
        <f t="shared" si="19"/>
        <v>76.889999999999986</v>
      </c>
      <c r="T238" s="20">
        <f t="shared" si="20"/>
        <v>0.24038641905833796</v>
      </c>
      <c r="U238" s="19">
        <f t="shared" si="21"/>
        <v>156000</v>
      </c>
      <c r="V238" s="20">
        <f t="shared" si="22"/>
        <v>0.24036979969183359</v>
      </c>
      <c r="W238" s="18">
        <v>44322</v>
      </c>
      <c r="X238" s="14">
        <v>6</v>
      </c>
      <c r="Y238" s="14">
        <v>6</v>
      </c>
      <c r="Z238" s="42">
        <v>155000</v>
      </c>
      <c r="AA238" s="51">
        <f t="shared" si="23"/>
        <v>0.24</v>
      </c>
    </row>
    <row r="239" spans="1:27" ht="19" x14ac:dyDescent="0.25">
      <c r="A239" s="14">
        <v>4147</v>
      </c>
      <c r="B239" s="14">
        <v>7128579</v>
      </c>
      <c r="C239" s="14" t="s">
        <v>19</v>
      </c>
      <c r="D239" s="14" t="s">
        <v>193</v>
      </c>
      <c r="E239" s="14" t="s">
        <v>3017</v>
      </c>
      <c r="F239" s="14">
        <v>78737</v>
      </c>
      <c r="G239" s="14">
        <v>3</v>
      </c>
      <c r="H239" s="14">
        <v>3</v>
      </c>
      <c r="I239" s="14">
        <v>0</v>
      </c>
      <c r="J239" s="14">
        <v>2</v>
      </c>
      <c r="K239" s="14">
        <v>2</v>
      </c>
      <c r="L239" s="14">
        <v>1992</v>
      </c>
      <c r="M239" s="14">
        <v>2.0099999999999998</v>
      </c>
      <c r="N239" s="15">
        <v>2563</v>
      </c>
      <c r="O239" s="16">
        <v>350.76</v>
      </c>
      <c r="P239" s="17">
        <v>899000</v>
      </c>
      <c r="Q239" s="16">
        <v>411.63</v>
      </c>
      <c r="R239" s="17">
        <v>1055000</v>
      </c>
      <c r="S239" s="19">
        <f t="shared" si="19"/>
        <v>60.870000000000005</v>
      </c>
      <c r="T239" s="20">
        <f t="shared" si="20"/>
        <v>0.17353746151214508</v>
      </c>
      <c r="U239" s="19">
        <f t="shared" si="21"/>
        <v>156000</v>
      </c>
      <c r="V239" s="20">
        <f t="shared" si="22"/>
        <v>0.17352614015572859</v>
      </c>
      <c r="W239" s="18">
        <v>44323</v>
      </c>
      <c r="X239" s="14">
        <v>6</v>
      </c>
      <c r="Y239" s="14">
        <v>4</v>
      </c>
      <c r="Z239" s="42">
        <v>155000</v>
      </c>
      <c r="AA239" s="51">
        <f t="shared" si="23"/>
        <v>0.17</v>
      </c>
    </row>
    <row r="240" spans="1:27" ht="19" x14ac:dyDescent="0.25">
      <c r="A240" s="14">
        <v>2009</v>
      </c>
      <c r="B240" s="14">
        <v>5308135</v>
      </c>
      <c r="C240" s="14" t="s">
        <v>19</v>
      </c>
      <c r="D240" s="14" t="s">
        <v>40</v>
      </c>
      <c r="E240" s="14" t="s">
        <v>1342</v>
      </c>
      <c r="F240" s="14">
        <v>78737</v>
      </c>
      <c r="G240" s="14">
        <v>4</v>
      </c>
      <c r="H240" s="14">
        <v>3</v>
      </c>
      <c r="I240" s="14">
        <v>0</v>
      </c>
      <c r="J240" s="14">
        <v>3</v>
      </c>
      <c r="K240" s="14">
        <v>1</v>
      </c>
      <c r="L240" s="14">
        <v>2014</v>
      </c>
      <c r="M240" s="14">
        <v>0.19900000000000001</v>
      </c>
      <c r="N240" s="15">
        <v>2656</v>
      </c>
      <c r="O240" s="16">
        <v>225.87</v>
      </c>
      <c r="P240" s="17">
        <v>599900</v>
      </c>
      <c r="Q240" s="16">
        <v>284.26</v>
      </c>
      <c r="R240" s="17">
        <v>755000</v>
      </c>
      <c r="S240" s="19">
        <f t="shared" si="19"/>
        <v>58.389999999999986</v>
      </c>
      <c r="T240" s="20">
        <f t="shared" si="20"/>
        <v>0.25851153318280418</v>
      </c>
      <c r="U240" s="19">
        <f t="shared" si="21"/>
        <v>155100</v>
      </c>
      <c r="V240" s="20">
        <f t="shared" si="22"/>
        <v>0.25854309051508584</v>
      </c>
      <c r="W240" s="18">
        <v>44256</v>
      </c>
      <c r="X240" s="14">
        <v>8</v>
      </c>
      <c r="Y240" s="14">
        <v>8</v>
      </c>
      <c r="Z240" s="42">
        <v>155000</v>
      </c>
      <c r="AA240" s="51">
        <f t="shared" si="23"/>
        <v>0.26</v>
      </c>
    </row>
    <row r="241" spans="1:27" ht="19" x14ac:dyDescent="0.25">
      <c r="A241" s="14">
        <v>2091</v>
      </c>
      <c r="B241" s="14">
        <v>4724595</v>
      </c>
      <c r="C241" s="14" t="s">
        <v>19</v>
      </c>
      <c r="D241" s="14" t="s">
        <v>229</v>
      </c>
      <c r="E241" s="14" t="s">
        <v>3401</v>
      </c>
      <c r="F241" s="14">
        <v>78730</v>
      </c>
      <c r="G241" s="14">
        <v>4</v>
      </c>
      <c r="H241" s="14">
        <v>2</v>
      </c>
      <c r="I241" s="14">
        <v>2</v>
      </c>
      <c r="J241" s="14">
        <v>2</v>
      </c>
      <c r="K241" s="14">
        <v>2</v>
      </c>
      <c r="L241" s="14">
        <v>1984</v>
      </c>
      <c r="M241" s="14">
        <v>1.61</v>
      </c>
      <c r="N241" s="15">
        <v>3497</v>
      </c>
      <c r="O241" s="16">
        <v>428.94</v>
      </c>
      <c r="P241" s="17">
        <v>1500000</v>
      </c>
      <c r="Q241" s="16">
        <v>473.26</v>
      </c>
      <c r="R241" s="17">
        <v>1655000</v>
      </c>
      <c r="S241" s="19">
        <f t="shared" si="19"/>
        <v>44.319999999999993</v>
      </c>
      <c r="T241" s="20">
        <f t="shared" si="20"/>
        <v>0.10332447428544783</v>
      </c>
      <c r="U241" s="19">
        <f t="shared" si="21"/>
        <v>155000</v>
      </c>
      <c r="V241" s="20">
        <f t="shared" si="22"/>
        <v>0.10333333333333333</v>
      </c>
      <c r="W241" s="18">
        <v>44258</v>
      </c>
      <c r="X241" s="14">
        <v>5</v>
      </c>
      <c r="Y241" s="14">
        <v>4</v>
      </c>
      <c r="Z241" s="42">
        <v>155000</v>
      </c>
      <c r="AA241" s="51">
        <f t="shared" si="23"/>
        <v>0.1</v>
      </c>
    </row>
    <row r="242" spans="1:27" ht="19" x14ac:dyDescent="0.25">
      <c r="A242" s="14">
        <v>2744</v>
      </c>
      <c r="B242" s="14">
        <v>7566362</v>
      </c>
      <c r="C242" s="14" t="s">
        <v>19</v>
      </c>
      <c r="D242" s="14">
        <v>4</v>
      </c>
      <c r="E242" s="14" t="s">
        <v>4221</v>
      </c>
      <c r="F242" s="14">
        <v>78751</v>
      </c>
      <c r="G242" s="14">
        <v>2</v>
      </c>
      <c r="H242" s="14">
        <v>1</v>
      </c>
      <c r="I242" s="14">
        <v>0</v>
      </c>
      <c r="J242" s="14">
        <v>0</v>
      </c>
      <c r="K242" s="14">
        <v>1</v>
      </c>
      <c r="L242" s="14">
        <v>1938</v>
      </c>
      <c r="M242" s="14">
        <v>7.1999999999999995E-2</v>
      </c>
      <c r="N242" s="14">
        <v>975</v>
      </c>
      <c r="O242" s="16">
        <v>487.18</v>
      </c>
      <c r="P242" s="17">
        <v>475000</v>
      </c>
      <c r="Q242" s="16">
        <v>646.15</v>
      </c>
      <c r="R242" s="17">
        <v>630000</v>
      </c>
      <c r="S242" s="19">
        <f t="shared" si="19"/>
        <v>158.96999999999997</v>
      </c>
      <c r="T242" s="20">
        <f t="shared" si="20"/>
        <v>0.32630649862473821</v>
      </c>
      <c r="U242" s="19">
        <f t="shared" si="21"/>
        <v>155000</v>
      </c>
      <c r="V242" s="20">
        <f t="shared" si="22"/>
        <v>0.32631578947368423</v>
      </c>
      <c r="W242" s="18">
        <v>44281</v>
      </c>
      <c r="X242" s="14">
        <v>4</v>
      </c>
      <c r="Y242" s="14">
        <v>4</v>
      </c>
      <c r="Z242" s="42">
        <v>155000</v>
      </c>
      <c r="AA242" s="51">
        <f t="shared" si="23"/>
        <v>0.33</v>
      </c>
    </row>
    <row r="243" spans="1:27" ht="19" x14ac:dyDescent="0.25">
      <c r="A243" s="14">
        <v>3083</v>
      </c>
      <c r="B243" s="14">
        <v>4632888</v>
      </c>
      <c r="C243" s="14" t="s">
        <v>19</v>
      </c>
      <c r="D243" s="14" t="s">
        <v>193</v>
      </c>
      <c r="E243" s="14" t="s">
        <v>2218</v>
      </c>
      <c r="F243" s="14">
        <v>78749</v>
      </c>
      <c r="G243" s="14">
        <v>3</v>
      </c>
      <c r="H243" s="14">
        <v>2</v>
      </c>
      <c r="I243" s="14">
        <v>0</v>
      </c>
      <c r="J243" s="14">
        <v>2</v>
      </c>
      <c r="K243" s="14">
        <v>1</v>
      </c>
      <c r="L243" s="14">
        <v>1999</v>
      </c>
      <c r="M243" s="14">
        <v>0.184</v>
      </c>
      <c r="N243" s="15">
        <v>1835</v>
      </c>
      <c r="O243" s="16">
        <v>275.2</v>
      </c>
      <c r="P243" s="17">
        <v>505000</v>
      </c>
      <c r="Q243" s="16">
        <v>359.67</v>
      </c>
      <c r="R243" s="17">
        <v>660000</v>
      </c>
      <c r="S243" s="19">
        <f t="shared" si="19"/>
        <v>84.470000000000027</v>
      </c>
      <c r="T243" s="20">
        <f t="shared" si="20"/>
        <v>0.3069404069767443</v>
      </c>
      <c r="U243" s="19">
        <f t="shared" si="21"/>
        <v>155000</v>
      </c>
      <c r="V243" s="20">
        <f t="shared" si="22"/>
        <v>0.30693069306930693</v>
      </c>
      <c r="W243" s="18">
        <v>44294</v>
      </c>
      <c r="X243" s="14">
        <v>4</v>
      </c>
      <c r="Y243" s="14">
        <v>3</v>
      </c>
      <c r="Z243" s="42">
        <v>155000</v>
      </c>
      <c r="AA243" s="51">
        <f t="shared" si="23"/>
        <v>0.31</v>
      </c>
    </row>
    <row r="244" spans="1:27" ht="19" x14ac:dyDescent="0.25">
      <c r="A244" s="14">
        <v>3422</v>
      </c>
      <c r="B244" s="14">
        <v>7665676</v>
      </c>
      <c r="C244" s="14" t="s">
        <v>19</v>
      </c>
      <c r="D244" s="14" t="s">
        <v>68</v>
      </c>
      <c r="E244" s="14" t="s">
        <v>1101</v>
      </c>
      <c r="F244" s="14">
        <v>78738</v>
      </c>
      <c r="G244" s="14">
        <v>4</v>
      </c>
      <c r="H244" s="14">
        <v>3</v>
      </c>
      <c r="I244" s="14">
        <v>0</v>
      </c>
      <c r="J244" s="14">
        <v>3</v>
      </c>
      <c r="K244" s="14">
        <v>2</v>
      </c>
      <c r="L244" s="14">
        <v>2004</v>
      </c>
      <c r="M244" s="14">
        <v>0.51700000000000002</v>
      </c>
      <c r="N244" s="15">
        <v>4080</v>
      </c>
      <c r="O244" s="16">
        <v>214.46</v>
      </c>
      <c r="P244" s="17">
        <v>875000</v>
      </c>
      <c r="Q244" s="16">
        <v>252.45</v>
      </c>
      <c r="R244" s="17">
        <v>1030000</v>
      </c>
      <c r="S244" s="19">
        <f t="shared" si="19"/>
        <v>37.989999999999981</v>
      </c>
      <c r="T244" s="20">
        <f t="shared" si="20"/>
        <v>0.177142590692903</v>
      </c>
      <c r="U244" s="19">
        <f t="shared" si="21"/>
        <v>155000</v>
      </c>
      <c r="V244" s="20">
        <f t="shared" si="22"/>
        <v>0.17714285714285713</v>
      </c>
      <c r="W244" s="18">
        <v>44305</v>
      </c>
      <c r="X244" s="14">
        <v>4</v>
      </c>
      <c r="Y244" s="14">
        <v>4</v>
      </c>
      <c r="Z244" s="42">
        <v>155000</v>
      </c>
      <c r="AA244" s="51">
        <f t="shared" si="23"/>
        <v>0.18</v>
      </c>
    </row>
    <row r="245" spans="1:27" ht="19" x14ac:dyDescent="0.25">
      <c r="A245" s="14">
        <v>3909</v>
      </c>
      <c r="B245" s="14">
        <v>3790818</v>
      </c>
      <c r="C245" s="14" t="s">
        <v>19</v>
      </c>
      <c r="D245" s="14">
        <v>6</v>
      </c>
      <c r="E245" s="14" t="s">
        <v>3657</v>
      </c>
      <c r="F245" s="14">
        <v>78704</v>
      </c>
      <c r="G245" s="14">
        <v>2</v>
      </c>
      <c r="H245" s="14">
        <v>1</v>
      </c>
      <c r="I245" s="14">
        <v>0</v>
      </c>
      <c r="J245" s="14">
        <v>0</v>
      </c>
      <c r="K245" s="14">
        <v>1</v>
      </c>
      <c r="L245" s="14">
        <v>1950</v>
      </c>
      <c r="M245" s="14">
        <v>0.124</v>
      </c>
      <c r="N245" s="15">
        <v>1423</v>
      </c>
      <c r="O245" s="16">
        <v>509.49</v>
      </c>
      <c r="P245" s="17">
        <v>725000</v>
      </c>
      <c r="Q245" s="16">
        <v>618.41</v>
      </c>
      <c r="R245" s="17">
        <v>880000</v>
      </c>
      <c r="S245" s="19">
        <f t="shared" si="19"/>
        <v>108.91999999999996</v>
      </c>
      <c r="T245" s="20">
        <f t="shared" si="20"/>
        <v>0.21378240986084115</v>
      </c>
      <c r="U245" s="19">
        <f t="shared" si="21"/>
        <v>155000</v>
      </c>
      <c r="V245" s="20">
        <f t="shared" si="22"/>
        <v>0.21379310344827587</v>
      </c>
      <c r="W245" s="18">
        <v>44316</v>
      </c>
      <c r="X245" s="14">
        <v>4</v>
      </c>
      <c r="Y245" s="14">
        <v>4</v>
      </c>
      <c r="Z245" s="42">
        <v>155000</v>
      </c>
      <c r="AA245" s="51">
        <f t="shared" si="23"/>
        <v>0.21</v>
      </c>
    </row>
    <row r="246" spans="1:27" ht="19" x14ac:dyDescent="0.25">
      <c r="A246" s="14">
        <v>4193</v>
      </c>
      <c r="B246" s="14">
        <v>1441931</v>
      </c>
      <c r="C246" s="14" t="s">
        <v>19</v>
      </c>
      <c r="D246" s="14" t="s">
        <v>29</v>
      </c>
      <c r="E246" s="14" t="s">
        <v>2079</v>
      </c>
      <c r="F246" s="14">
        <v>78739</v>
      </c>
      <c r="G246" s="14">
        <v>5</v>
      </c>
      <c r="H246" s="14">
        <v>3</v>
      </c>
      <c r="I246" s="14">
        <v>1</v>
      </c>
      <c r="J246" s="14">
        <v>2</v>
      </c>
      <c r="K246" s="14">
        <v>2</v>
      </c>
      <c r="L246" s="14">
        <v>2016</v>
      </c>
      <c r="M246" s="14">
        <v>0.17</v>
      </c>
      <c r="N246" s="15">
        <v>3107</v>
      </c>
      <c r="O246" s="16">
        <v>265.52999999999997</v>
      </c>
      <c r="P246" s="17">
        <v>825000</v>
      </c>
      <c r="Q246" s="16">
        <v>315.42</v>
      </c>
      <c r="R246" s="17">
        <v>980000</v>
      </c>
      <c r="S246" s="19">
        <f t="shared" si="19"/>
        <v>49.890000000000043</v>
      </c>
      <c r="T246" s="20">
        <f t="shared" si="20"/>
        <v>0.1878883741950064</v>
      </c>
      <c r="U246" s="19">
        <f t="shared" si="21"/>
        <v>155000</v>
      </c>
      <c r="V246" s="20">
        <f t="shared" si="22"/>
        <v>0.18787878787878787</v>
      </c>
      <c r="W246" s="18">
        <v>44326</v>
      </c>
      <c r="X246" s="14">
        <v>3</v>
      </c>
      <c r="Y246" s="14">
        <v>3</v>
      </c>
      <c r="Z246" s="42">
        <v>155000</v>
      </c>
      <c r="AA246" s="51">
        <f t="shared" si="23"/>
        <v>0.19</v>
      </c>
    </row>
    <row r="247" spans="1:27" ht="19" x14ac:dyDescent="0.25">
      <c r="A247" s="14">
        <v>1735</v>
      </c>
      <c r="B247" s="14">
        <v>2845270</v>
      </c>
      <c r="C247" s="14" t="s">
        <v>19</v>
      </c>
      <c r="D247" s="14" t="s">
        <v>20</v>
      </c>
      <c r="E247" s="14" t="s">
        <v>1925</v>
      </c>
      <c r="F247" s="14">
        <v>78750</v>
      </c>
      <c r="G247" s="14">
        <v>4</v>
      </c>
      <c r="H247" s="14">
        <v>3</v>
      </c>
      <c r="I247" s="14">
        <v>1</v>
      </c>
      <c r="J247" s="14">
        <v>3</v>
      </c>
      <c r="K247" s="14">
        <v>2</v>
      </c>
      <c r="L247" s="14">
        <v>2000</v>
      </c>
      <c r="M247" s="14">
        <v>0.443</v>
      </c>
      <c r="N247" s="15">
        <v>4479</v>
      </c>
      <c r="O247" s="16">
        <v>256.75</v>
      </c>
      <c r="P247" s="17">
        <v>1150000</v>
      </c>
      <c r="Q247" s="16">
        <v>291.3</v>
      </c>
      <c r="R247" s="17">
        <v>1304719</v>
      </c>
      <c r="S247" s="19">
        <f t="shared" si="19"/>
        <v>34.550000000000011</v>
      </c>
      <c r="T247" s="20">
        <f t="shared" si="20"/>
        <v>0.1345666991236612</v>
      </c>
      <c r="U247" s="19">
        <f t="shared" si="21"/>
        <v>154719</v>
      </c>
      <c r="V247" s="20">
        <f t="shared" si="22"/>
        <v>0.13453826086956522</v>
      </c>
      <c r="W247" s="18">
        <v>44249</v>
      </c>
      <c r="X247" s="14">
        <v>4</v>
      </c>
      <c r="Y247" s="14">
        <v>3</v>
      </c>
      <c r="Z247" s="42">
        <v>155000</v>
      </c>
      <c r="AA247" s="51">
        <f t="shared" si="23"/>
        <v>0.13</v>
      </c>
    </row>
    <row r="248" spans="1:27" ht="19" x14ac:dyDescent="0.25">
      <c r="A248" s="14">
        <v>1801</v>
      </c>
      <c r="B248" s="14">
        <v>1711080</v>
      </c>
      <c r="C248" s="14" t="s">
        <v>19</v>
      </c>
      <c r="D248" s="14" t="s">
        <v>282</v>
      </c>
      <c r="E248" s="14" t="s">
        <v>414</v>
      </c>
      <c r="F248" s="14">
        <v>78736</v>
      </c>
      <c r="G248" s="14">
        <v>3</v>
      </c>
      <c r="H248" s="14">
        <v>3</v>
      </c>
      <c r="I248" s="14">
        <v>1</v>
      </c>
      <c r="J248" s="14">
        <v>2</v>
      </c>
      <c r="K248" s="14">
        <v>2</v>
      </c>
      <c r="L248" s="14">
        <v>2005</v>
      </c>
      <c r="M248" s="14">
        <v>0.32600000000000001</v>
      </c>
      <c r="N248" s="15">
        <v>3425</v>
      </c>
      <c r="O248" s="16">
        <v>174.89</v>
      </c>
      <c r="P248" s="17">
        <v>599000</v>
      </c>
      <c r="Q248" s="16">
        <v>219.85</v>
      </c>
      <c r="R248" s="17">
        <v>753000</v>
      </c>
      <c r="S248" s="19">
        <f t="shared" si="19"/>
        <v>44.960000000000008</v>
      </c>
      <c r="T248" s="20">
        <f t="shared" si="20"/>
        <v>0.25707587626508099</v>
      </c>
      <c r="U248" s="19">
        <f t="shared" si="21"/>
        <v>154000</v>
      </c>
      <c r="V248" s="20">
        <f t="shared" si="22"/>
        <v>0.2570951585976628</v>
      </c>
      <c r="W248" s="18">
        <v>44251</v>
      </c>
      <c r="X248" s="14">
        <v>5</v>
      </c>
      <c r="Y248" s="14">
        <v>4</v>
      </c>
      <c r="Z248" s="42">
        <v>155000</v>
      </c>
      <c r="AA248" s="51">
        <f t="shared" si="23"/>
        <v>0.26</v>
      </c>
    </row>
    <row r="249" spans="1:27" ht="19" x14ac:dyDescent="0.25">
      <c r="A249" s="14">
        <v>3890</v>
      </c>
      <c r="B249" s="14">
        <v>1007008</v>
      </c>
      <c r="C249" s="14" t="s">
        <v>19</v>
      </c>
      <c r="D249" s="14" t="s">
        <v>712</v>
      </c>
      <c r="E249" s="14" t="s">
        <v>3013</v>
      </c>
      <c r="F249" s="14">
        <v>78759</v>
      </c>
      <c r="G249" s="14">
        <v>5</v>
      </c>
      <c r="H249" s="14">
        <v>3</v>
      </c>
      <c r="I249" s="14">
        <v>1</v>
      </c>
      <c r="J249" s="14">
        <v>2</v>
      </c>
      <c r="K249" s="14">
        <v>2</v>
      </c>
      <c r="L249" s="14">
        <v>1988</v>
      </c>
      <c r="M249" s="14">
        <v>1.399</v>
      </c>
      <c r="N249" s="15">
        <v>3568</v>
      </c>
      <c r="O249" s="16">
        <v>350.34</v>
      </c>
      <c r="P249" s="17">
        <v>1250000</v>
      </c>
      <c r="Q249" s="16">
        <v>393.5</v>
      </c>
      <c r="R249" s="17">
        <v>1404000</v>
      </c>
      <c r="S249" s="19">
        <f t="shared" si="19"/>
        <v>43.160000000000025</v>
      </c>
      <c r="T249" s="20">
        <f t="shared" si="20"/>
        <v>0.12319461094936356</v>
      </c>
      <c r="U249" s="19">
        <f t="shared" si="21"/>
        <v>154000</v>
      </c>
      <c r="V249" s="20">
        <f t="shared" si="22"/>
        <v>0.1232</v>
      </c>
      <c r="W249" s="18">
        <v>44316</v>
      </c>
      <c r="X249" s="14">
        <v>0</v>
      </c>
      <c r="Y249" s="14">
        <v>0</v>
      </c>
      <c r="Z249" s="42">
        <v>155000</v>
      </c>
      <c r="AA249" s="51">
        <f t="shared" si="23"/>
        <v>0.12</v>
      </c>
    </row>
    <row r="250" spans="1:27" ht="19" x14ac:dyDescent="0.25">
      <c r="A250" s="14">
        <v>38</v>
      </c>
      <c r="B250" s="14">
        <v>5836682</v>
      </c>
      <c r="C250" s="14" t="s">
        <v>19</v>
      </c>
      <c r="D250" s="14" t="s">
        <v>2483</v>
      </c>
      <c r="E250" s="14" t="s">
        <v>3064</v>
      </c>
      <c r="F250" s="14">
        <v>78746</v>
      </c>
      <c r="G250" s="14">
        <v>3</v>
      </c>
      <c r="H250" s="14">
        <v>3</v>
      </c>
      <c r="I250" s="14">
        <v>1</v>
      </c>
      <c r="J250" s="14">
        <v>2</v>
      </c>
      <c r="K250" s="14">
        <v>1</v>
      </c>
      <c r="L250" s="14">
        <v>1983</v>
      </c>
      <c r="M250" s="14">
        <v>0.32400000000000001</v>
      </c>
      <c r="N250" s="15">
        <v>3067</v>
      </c>
      <c r="O250" s="16">
        <v>358.66</v>
      </c>
      <c r="P250" s="17">
        <v>1100000</v>
      </c>
      <c r="Q250" s="16">
        <v>408.79</v>
      </c>
      <c r="R250" s="17">
        <v>1253750</v>
      </c>
      <c r="S250" s="19">
        <f t="shared" si="19"/>
        <v>50.129999999999995</v>
      </c>
      <c r="T250" s="20">
        <f t="shared" si="20"/>
        <v>0.13977025595271286</v>
      </c>
      <c r="U250" s="19">
        <f t="shared" si="21"/>
        <v>153750</v>
      </c>
      <c r="V250" s="20">
        <f t="shared" si="22"/>
        <v>0.13977272727272727</v>
      </c>
      <c r="W250" s="18">
        <v>44179</v>
      </c>
      <c r="X250" s="14">
        <v>7</v>
      </c>
      <c r="Y250" s="14">
        <v>66</v>
      </c>
      <c r="Z250" s="42">
        <v>155000</v>
      </c>
      <c r="AA250" s="51">
        <f t="shared" si="23"/>
        <v>0.14000000000000001</v>
      </c>
    </row>
    <row r="251" spans="1:27" ht="19" x14ac:dyDescent="0.25">
      <c r="A251" s="14">
        <v>2654</v>
      </c>
      <c r="B251" s="14">
        <v>5106721</v>
      </c>
      <c r="C251" s="14" t="s">
        <v>19</v>
      </c>
      <c r="D251" s="14" t="s">
        <v>161</v>
      </c>
      <c r="E251" s="14" t="s">
        <v>1360</v>
      </c>
      <c r="F251" s="14">
        <v>78717</v>
      </c>
      <c r="G251" s="14">
        <v>3</v>
      </c>
      <c r="H251" s="14">
        <v>2</v>
      </c>
      <c r="I251" s="14">
        <v>1</v>
      </c>
      <c r="J251" s="14">
        <v>2</v>
      </c>
      <c r="K251" s="14">
        <v>1</v>
      </c>
      <c r="L251" s="14">
        <v>2006</v>
      </c>
      <c r="M251" s="14">
        <v>0.22900000000000001</v>
      </c>
      <c r="N251" s="15">
        <v>2648</v>
      </c>
      <c r="O251" s="16">
        <v>226.59</v>
      </c>
      <c r="P251" s="17">
        <v>600000</v>
      </c>
      <c r="Q251" s="16">
        <v>283.99</v>
      </c>
      <c r="R251" s="17">
        <v>752000</v>
      </c>
      <c r="S251" s="19">
        <f t="shared" si="19"/>
        <v>57.400000000000006</v>
      </c>
      <c r="T251" s="20">
        <f t="shared" si="20"/>
        <v>0.25332097621254251</v>
      </c>
      <c r="U251" s="19">
        <f t="shared" si="21"/>
        <v>152000</v>
      </c>
      <c r="V251" s="20">
        <f t="shared" si="22"/>
        <v>0.25333333333333335</v>
      </c>
      <c r="W251" s="18">
        <v>44279</v>
      </c>
      <c r="X251" s="14">
        <v>7</v>
      </c>
      <c r="Y251" s="14">
        <v>6</v>
      </c>
      <c r="Z251" s="42">
        <v>150000</v>
      </c>
      <c r="AA251" s="51">
        <f t="shared" si="23"/>
        <v>0.25</v>
      </c>
    </row>
    <row r="252" spans="1:27" ht="19" x14ac:dyDescent="0.25">
      <c r="A252" s="14">
        <v>2941</v>
      </c>
      <c r="B252" s="14">
        <v>5802268</v>
      </c>
      <c r="C252" s="14" t="s">
        <v>19</v>
      </c>
      <c r="D252" s="14" t="s">
        <v>20</v>
      </c>
      <c r="E252" s="14" t="s">
        <v>1866</v>
      </c>
      <c r="F252" s="14">
        <v>78750</v>
      </c>
      <c r="G252" s="14">
        <v>3</v>
      </c>
      <c r="H252" s="14">
        <v>2</v>
      </c>
      <c r="I252" s="14">
        <v>0</v>
      </c>
      <c r="J252" s="14">
        <v>2</v>
      </c>
      <c r="K252" s="14">
        <v>2</v>
      </c>
      <c r="L252" s="14">
        <v>1976</v>
      </c>
      <c r="M252" s="14">
        <v>0.32200000000000001</v>
      </c>
      <c r="N252" s="15">
        <v>2168</v>
      </c>
      <c r="O252" s="16">
        <v>253.69</v>
      </c>
      <c r="P252" s="17">
        <v>550000</v>
      </c>
      <c r="Q252" s="16">
        <v>323.8</v>
      </c>
      <c r="R252" s="17">
        <v>702000</v>
      </c>
      <c r="S252" s="19">
        <f t="shared" si="19"/>
        <v>70.110000000000014</v>
      </c>
      <c r="T252" s="20">
        <f t="shared" si="20"/>
        <v>0.27636091292522375</v>
      </c>
      <c r="U252" s="19">
        <f t="shared" si="21"/>
        <v>152000</v>
      </c>
      <c r="V252" s="20">
        <f t="shared" si="22"/>
        <v>0.27636363636363637</v>
      </c>
      <c r="W252" s="18">
        <v>44288</v>
      </c>
      <c r="X252" s="14">
        <v>3</v>
      </c>
      <c r="Y252" s="14">
        <v>3</v>
      </c>
      <c r="Z252" s="42">
        <v>150000</v>
      </c>
      <c r="AA252" s="51">
        <f t="shared" si="23"/>
        <v>0.28000000000000003</v>
      </c>
    </row>
    <row r="253" spans="1:27" ht="19" x14ac:dyDescent="0.25">
      <c r="A253" s="14">
        <v>3505</v>
      </c>
      <c r="B253" s="14">
        <v>5925951</v>
      </c>
      <c r="C253" s="14" t="s">
        <v>19</v>
      </c>
      <c r="D253" s="14" t="s">
        <v>40</v>
      </c>
      <c r="E253" s="14" t="s">
        <v>3058</v>
      </c>
      <c r="F253" s="14">
        <v>78737</v>
      </c>
      <c r="G253" s="14">
        <v>2</v>
      </c>
      <c r="H253" s="14">
        <v>1</v>
      </c>
      <c r="I253" s="14">
        <v>0</v>
      </c>
      <c r="J253" s="14">
        <v>1</v>
      </c>
      <c r="K253" s="14">
        <v>1</v>
      </c>
      <c r="L253" s="14">
        <v>1970</v>
      </c>
      <c r="M253" s="14">
        <v>2</v>
      </c>
      <c r="N253" s="14">
        <v>978</v>
      </c>
      <c r="O253" s="16">
        <v>357.87</v>
      </c>
      <c r="P253" s="17">
        <v>350000</v>
      </c>
      <c r="Q253" s="16">
        <v>513.29</v>
      </c>
      <c r="R253" s="17">
        <v>502000</v>
      </c>
      <c r="S253" s="19">
        <f t="shared" si="19"/>
        <v>155.41999999999996</v>
      </c>
      <c r="T253" s="20">
        <f t="shared" si="20"/>
        <v>0.43429178193198636</v>
      </c>
      <c r="U253" s="19">
        <f t="shared" si="21"/>
        <v>152000</v>
      </c>
      <c r="V253" s="20">
        <f t="shared" si="22"/>
        <v>0.43428571428571427</v>
      </c>
      <c r="W253" s="18">
        <v>44307</v>
      </c>
      <c r="X253" s="14">
        <v>3</v>
      </c>
      <c r="Y253" s="14">
        <v>3</v>
      </c>
      <c r="Z253" s="42">
        <v>150000</v>
      </c>
      <c r="AA253" s="51">
        <f t="shared" si="23"/>
        <v>0.43</v>
      </c>
    </row>
    <row r="254" spans="1:27" ht="19" x14ac:dyDescent="0.25">
      <c r="A254" s="14">
        <v>4047</v>
      </c>
      <c r="B254" s="14">
        <v>3461797</v>
      </c>
      <c r="C254" s="14" t="s">
        <v>19</v>
      </c>
      <c r="D254" s="14" t="s">
        <v>456</v>
      </c>
      <c r="E254" s="14" t="s">
        <v>1630</v>
      </c>
      <c r="F254" s="14">
        <v>78717</v>
      </c>
      <c r="G254" s="14">
        <v>3</v>
      </c>
      <c r="H254" s="14">
        <v>2</v>
      </c>
      <c r="I254" s="14">
        <v>1</v>
      </c>
      <c r="J254" s="14">
        <v>2</v>
      </c>
      <c r="K254" s="14">
        <v>1</v>
      </c>
      <c r="L254" s="14">
        <v>2014</v>
      </c>
      <c r="M254" s="14">
        <v>0.16500000000000001</v>
      </c>
      <c r="N254" s="15">
        <v>2903</v>
      </c>
      <c r="O254" s="16">
        <v>240.79</v>
      </c>
      <c r="P254" s="17">
        <v>699000</v>
      </c>
      <c r="Q254" s="16">
        <v>293.14999999999998</v>
      </c>
      <c r="R254" s="17">
        <v>851000</v>
      </c>
      <c r="S254" s="19">
        <f t="shared" si="19"/>
        <v>52.359999999999985</v>
      </c>
      <c r="T254" s="20">
        <f t="shared" si="20"/>
        <v>0.21745089081772492</v>
      </c>
      <c r="U254" s="19">
        <f t="shared" si="21"/>
        <v>152000</v>
      </c>
      <c r="V254" s="20">
        <f t="shared" si="22"/>
        <v>0.21745350500715308</v>
      </c>
      <c r="W254" s="18">
        <v>44321</v>
      </c>
      <c r="X254" s="14">
        <v>5</v>
      </c>
      <c r="Y254" s="14">
        <v>4</v>
      </c>
      <c r="Z254" s="42">
        <v>150000</v>
      </c>
      <c r="AA254" s="51">
        <f t="shared" si="23"/>
        <v>0.22</v>
      </c>
    </row>
    <row r="255" spans="1:27" ht="19" x14ac:dyDescent="0.25">
      <c r="A255" s="14">
        <v>2146</v>
      </c>
      <c r="B255" s="14">
        <v>6204363</v>
      </c>
      <c r="C255" s="14" t="s">
        <v>19</v>
      </c>
      <c r="D255" s="14" t="s">
        <v>193</v>
      </c>
      <c r="E255" s="14" t="s">
        <v>1817</v>
      </c>
      <c r="F255" s="14">
        <v>78739</v>
      </c>
      <c r="G255" s="14">
        <v>3</v>
      </c>
      <c r="H255" s="14">
        <v>2</v>
      </c>
      <c r="I255" s="14">
        <v>0</v>
      </c>
      <c r="J255" s="14">
        <v>2</v>
      </c>
      <c r="K255" s="14">
        <v>1</v>
      </c>
      <c r="L255" s="14">
        <v>1992</v>
      </c>
      <c r="M255" s="14">
        <v>0.22900000000000001</v>
      </c>
      <c r="N255" s="15">
        <v>2232</v>
      </c>
      <c r="O255" s="16">
        <v>250.9</v>
      </c>
      <c r="P255" s="17">
        <v>560000</v>
      </c>
      <c r="Q255" s="16">
        <v>318.55</v>
      </c>
      <c r="R255" s="17">
        <v>711000</v>
      </c>
      <c r="S255" s="19">
        <f t="shared" si="19"/>
        <v>67.650000000000006</v>
      </c>
      <c r="T255" s="20">
        <f t="shared" si="20"/>
        <v>0.26962933439617381</v>
      </c>
      <c r="U255" s="19">
        <f t="shared" si="21"/>
        <v>151000</v>
      </c>
      <c r="V255" s="20">
        <f t="shared" si="22"/>
        <v>0.26964285714285713</v>
      </c>
      <c r="W255" s="18">
        <v>44260</v>
      </c>
      <c r="X255" s="14">
        <v>4</v>
      </c>
      <c r="Y255" s="14">
        <v>4</v>
      </c>
      <c r="Z255" s="42">
        <v>150000</v>
      </c>
      <c r="AA255" s="51">
        <f t="shared" si="23"/>
        <v>0.27</v>
      </c>
    </row>
    <row r="256" spans="1:27" ht="19" x14ac:dyDescent="0.25">
      <c r="A256" s="14">
        <v>2219</v>
      </c>
      <c r="B256" s="14">
        <v>9951444</v>
      </c>
      <c r="C256" s="14" t="s">
        <v>19</v>
      </c>
      <c r="D256" s="14" t="s">
        <v>2427</v>
      </c>
      <c r="E256" s="14" t="s">
        <v>2978</v>
      </c>
      <c r="F256" s="14">
        <v>78705</v>
      </c>
      <c r="G256" s="14">
        <v>3</v>
      </c>
      <c r="H256" s="14">
        <v>1</v>
      </c>
      <c r="I256" s="14">
        <v>0</v>
      </c>
      <c r="J256" s="14">
        <v>0</v>
      </c>
      <c r="K256" s="14">
        <v>1</v>
      </c>
      <c r="L256" s="14">
        <v>1927</v>
      </c>
      <c r="M256" s="14">
        <v>0</v>
      </c>
      <c r="N256" s="15">
        <v>1296</v>
      </c>
      <c r="O256" s="16">
        <v>346.45</v>
      </c>
      <c r="P256" s="17">
        <v>449000</v>
      </c>
      <c r="Q256" s="16">
        <v>462.96</v>
      </c>
      <c r="R256" s="17">
        <v>600000</v>
      </c>
      <c r="S256" s="19">
        <f t="shared" si="19"/>
        <v>116.50999999999999</v>
      </c>
      <c r="T256" s="20">
        <f t="shared" si="20"/>
        <v>0.33629672391398469</v>
      </c>
      <c r="U256" s="19">
        <f t="shared" si="21"/>
        <v>151000</v>
      </c>
      <c r="V256" s="20">
        <f t="shared" si="22"/>
        <v>0.33630289532293989</v>
      </c>
      <c r="W256" s="18">
        <v>44263</v>
      </c>
      <c r="X256" s="14">
        <v>8</v>
      </c>
      <c r="Y256" s="14">
        <v>7</v>
      </c>
      <c r="Z256" s="42">
        <v>150000</v>
      </c>
      <c r="AA256" s="51">
        <f t="shared" si="23"/>
        <v>0.34</v>
      </c>
    </row>
    <row r="257" spans="1:27" ht="19" x14ac:dyDescent="0.25">
      <c r="A257" s="14">
        <v>2376</v>
      </c>
      <c r="B257" s="14">
        <v>2109175</v>
      </c>
      <c r="C257" s="14" t="s">
        <v>19</v>
      </c>
      <c r="D257" s="14" t="s">
        <v>193</v>
      </c>
      <c r="E257" s="14" t="s">
        <v>2026</v>
      </c>
      <c r="F257" s="14">
        <v>78739</v>
      </c>
      <c r="G257" s="14">
        <v>4</v>
      </c>
      <c r="H257" s="14">
        <v>3</v>
      </c>
      <c r="I257" s="14">
        <v>0</v>
      </c>
      <c r="J257" s="14">
        <v>2</v>
      </c>
      <c r="K257" s="14">
        <v>1</v>
      </c>
      <c r="L257" s="14">
        <v>1998</v>
      </c>
      <c r="M257" s="14">
        <v>0</v>
      </c>
      <c r="N257" s="15">
        <v>2662</v>
      </c>
      <c r="O257" s="16">
        <v>262.95999999999998</v>
      </c>
      <c r="P257" s="17">
        <v>700000</v>
      </c>
      <c r="Q257" s="16">
        <v>319.68</v>
      </c>
      <c r="R257" s="17">
        <v>851000</v>
      </c>
      <c r="S257" s="19">
        <f t="shared" si="19"/>
        <v>56.720000000000027</v>
      </c>
      <c r="T257" s="20">
        <f t="shared" si="20"/>
        <v>0.21569820505019788</v>
      </c>
      <c r="U257" s="19">
        <f t="shared" si="21"/>
        <v>151000</v>
      </c>
      <c r="V257" s="20">
        <f t="shared" si="22"/>
        <v>0.21571428571428572</v>
      </c>
      <c r="W257" s="18">
        <v>44267</v>
      </c>
      <c r="X257" s="14">
        <v>2</v>
      </c>
      <c r="Y257" s="14">
        <v>2</v>
      </c>
      <c r="Z257" s="42">
        <v>150000</v>
      </c>
      <c r="AA257" s="51">
        <f t="shared" si="23"/>
        <v>0.22</v>
      </c>
    </row>
    <row r="258" spans="1:27" ht="19" x14ac:dyDescent="0.25">
      <c r="A258" s="14">
        <v>2582</v>
      </c>
      <c r="B258" s="14">
        <v>1714330</v>
      </c>
      <c r="C258" s="14" t="s">
        <v>19</v>
      </c>
      <c r="D258" s="14">
        <v>5</v>
      </c>
      <c r="E258" s="14" t="s">
        <v>3088</v>
      </c>
      <c r="F258" s="14">
        <v>78702</v>
      </c>
      <c r="G258" s="14">
        <v>3</v>
      </c>
      <c r="H258" s="14">
        <v>2</v>
      </c>
      <c r="I258" s="14">
        <v>1</v>
      </c>
      <c r="J258" s="14">
        <v>1</v>
      </c>
      <c r="K258" s="14">
        <v>3</v>
      </c>
      <c r="L258" s="14">
        <v>2005</v>
      </c>
      <c r="M258" s="14">
        <v>7.3999999999999996E-2</v>
      </c>
      <c r="N258" s="15">
        <v>1923</v>
      </c>
      <c r="O258" s="16">
        <v>363.49</v>
      </c>
      <c r="P258" s="17">
        <v>699000</v>
      </c>
      <c r="Q258" s="16">
        <v>442.02</v>
      </c>
      <c r="R258" s="17">
        <v>850000</v>
      </c>
      <c r="S258" s="19">
        <f t="shared" si="19"/>
        <v>78.529999999999973</v>
      </c>
      <c r="T258" s="20">
        <f t="shared" si="20"/>
        <v>0.21604445789430238</v>
      </c>
      <c r="U258" s="19">
        <f t="shared" si="21"/>
        <v>151000</v>
      </c>
      <c r="V258" s="20">
        <f t="shared" si="22"/>
        <v>0.21602288984263232</v>
      </c>
      <c r="W258" s="18">
        <v>44274</v>
      </c>
      <c r="X258" s="14">
        <v>4</v>
      </c>
      <c r="Y258" s="14">
        <v>4</v>
      </c>
      <c r="Z258" s="42">
        <v>150000</v>
      </c>
      <c r="AA258" s="51">
        <f t="shared" si="23"/>
        <v>0.22</v>
      </c>
    </row>
    <row r="259" spans="1:27" ht="19" x14ac:dyDescent="0.25">
      <c r="A259" s="14">
        <v>2682</v>
      </c>
      <c r="B259" s="14">
        <v>8903073</v>
      </c>
      <c r="C259" s="14" t="s">
        <v>19</v>
      </c>
      <c r="D259" s="14" t="s">
        <v>2483</v>
      </c>
      <c r="E259" s="14" t="s">
        <v>4034</v>
      </c>
      <c r="F259" s="14">
        <v>78746</v>
      </c>
      <c r="G259" s="14">
        <v>3</v>
      </c>
      <c r="H259" s="14">
        <v>2</v>
      </c>
      <c r="I259" s="14">
        <v>1</v>
      </c>
      <c r="J259" s="14">
        <v>2</v>
      </c>
      <c r="K259" s="14">
        <v>2</v>
      </c>
      <c r="L259" s="14">
        <v>1997</v>
      </c>
      <c r="M259" s="14">
        <v>0.23100000000000001</v>
      </c>
      <c r="N259" s="15">
        <v>2509</v>
      </c>
      <c r="O259" s="16">
        <v>298.52999999999997</v>
      </c>
      <c r="P259" s="17">
        <v>749000</v>
      </c>
      <c r="Q259" s="16">
        <v>358.71</v>
      </c>
      <c r="R259" s="17">
        <v>900000</v>
      </c>
      <c r="S259" s="19">
        <f t="shared" si="19"/>
        <v>60.180000000000007</v>
      </c>
      <c r="T259" s="20">
        <f t="shared" si="20"/>
        <v>0.20158778012260078</v>
      </c>
      <c r="U259" s="19">
        <f t="shared" si="21"/>
        <v>151000</v>
      </c>
      <c r="V259" s="20">
        <f t="shared" si="22"/>
        <v>0.20160213618157544</v>
      </c>
      <c r="W259" s="18">
        <v>44280</v>
      </c>
      <c r="X259" s="14">
        <v>1</v>
      </c>
      <c r="Y259" s="14">
        <v>1</v>
      </c>
      <c r="Z259" s="42">
        <v>150000</v>
      </c>
      <c r="AA259" s="51">
        <f t="shared" si="23"/>
        <v>0.2</v>
      </c>
    </row>
    <row r="260" spans="1:27" ht="19" x14ac:dyDescent="0.25">
      <c r="A260" s="14">
        <v>2719</v>
      </c>
      <c r="B260" s="14">
        <v>3383007</v>
      </c>
      <c r="C260" s="14" t="s">
        <v>19</v>
      </c>
      <c r="D260" s="14" t="s">
        <v>229</v>
      </c>
      <c r="E260" s="14" t="s">
        <v>2034</v>
      </c>
      <c r="F260" s="14">
        <v>78732</v>
      </c>
      <c r="G260" s="14">
        <v>3</v>
      </c>
      <c r="H260" s="14">
        <v>3</v>
      </c>
      <c r="I260" s="14">
        <v>1</v>
      </c>
      <c r="J260" s="14">
        <v>0</v>
      </c>
      <c r="K260" s="14">
        <v>2</v>
      </c>
      <c r="L260" s="14">
        <v>1984</v>
      </c>
      <c r="M260" s="14">
        <v>0.252</v>
      </c>
      <c r="N260" s="15">
        <v>1895</v>
      </c>
      <c r="O260" s="16">
        <v>263.32</v>
      </c>
      <c r="P260" s="17">
        <v>499000</v>
      </c>
      <c r="Q260" s="16">
        <v>343.01</v>
      </c>
      <c r="R260" s="17">
        <v>650000</v>
      </c>
      <c r="S260" s="19">
        <f t="shared" si="19"/>
        <v>79.69</v>
      </c>
      <c r="T260" s="20">
        <f t="shared" si="20"/>
        <v>0.30263557648488532</v>
      </c>
      <c r="U260" s="19">
        <f t="shared" si="21"/>
        <v>151000</v>
      </c>
      <c r="V260" s="20">
        <f t="shared" si="22"/>
        <v>0.30260521042084171</v>
      </c>
      <c r="W260" s="18">
        <v>44281</v>
      </c>
      <c r="X260" s="14">
        <v>6</v>
      </c>
      <c r="Y260" s="14">
        <v>6</v>
      </c>
      <c r="Z260" s="42">
        <v>150000</v>
      </c>
      <c r="AA260" s="51">
        <f t="shared" si="23"/>
        <v>0.3</v>
      </c>
    </row>
    <row r="261" spans="1:27" ht="19" x14ac:dyDescent="0.25">
      <c r="A261" s="14">
        <v>2751</v>
      </c>
      <c r="B261" s="14">
        <v>1298060</v>
      </c>
      <c r="C261" s="14" t="s">
        <v>19</v>
      </c>
      <c r="D261" s="14">
        <v>6</v>
      </c>
      <c r="E261" s="14" t="s">
        <v>3864</v>
      </c>
      <c r="F261" s="14">
        <v>78704</v>
      </c>
      <c r="G261" s="14">
        <v>4</v>
      </c>
      <c r="H261" s="14">
        <v>3</v>
      </c>
      <c r="I261" s="14">
        <v>0</v>
      </c>
      <c r="J261" s="14">
        <v>0</v>
      </c>
      <c r="K261" s="14">
        <v>2</v>
      </c>
      <c r="L261" s="14">
        <v>1925</v>
      </c>
      <c r="M261" s="14">
        <v>0.13300000000000001</v>
      </c>
      <c r="N261" s="15">
        <v>2406</v>
      </c>
      <c r="O261" s="16">
        <v>664.59</v>
      </c>
      <c r="P261" s="17">
        <v>1599000</v>
      </c>
      <c r="Q261" s="16">
        <v>727.35</v>
      </c>
      <c r="R261" s="17">
        <v>1750000</v>
      </c>
      <c r="S261" s="19">
        <f t="shared" si="19"/>
        <v>62.759999999999991</v>
      </c>
      <c r="T261" s="20">
        <f t="shared" si="20"/>
        <v>9.4434162415925588E-2</v>
      </c>
      <c r="U261" s="19">
        <f t="shared" si="21"/>
        <v>151000</v>
      </c>
      <c r="V261" s="20">
        <f t="shared" si="22"/>
        <v>9.443402126328955E-2</v>
      </c>
      <c r="W261" s="18">
        <v>44281</v>
      </c>
      <c r="X261" s="14">
        <v>5</v>
      </c>
      <c r="Y261" s="14">
        <v>5</v>
      </c>
      <c r="Z261" s="42">
        <v>150000</v>
      </c>
      <c r="AA261" s="51">
        <f t="shared" si="23"/>
        <v>0.09</v>
      </c>
    </row>
    <row r="262" spans="1:27" ht="19" x14ac:dyDescent="0.25">
      <c r="A262" s="14">
        <v>2849</v>
      </c>
      <c r="B262" s="14">
        <v>8272878</v>
      </c>
      <c r="C262" s="14" t="s">
        <v>19</v>
      </c>
      <c r="D262" s="14" t="s">
        <v>29</v>
      </c>
      <c r="E262" s="14" t="s">
        <v>1619</v>
      </c>
      <c r="F262" s="14">
        <v>78739</v>
      </c>
      <c r="G262" s="14">
        <v>4</v>
      </c>
      <c r="H262" s="14">
        <v>3</v>
      </c>
      <c r="I262" s="14">
        <v>1</v>
      </c>
      <c r="J262" s="14">
        <v>2</v>
      </c>
      <c r="K262" s="14">
        <v>2</v>
      </c>
      <c r="L262" s="14">
        <v>2013</v>
      </c>
      <c r="M262" s="14">
        <v>0.22900000000000001</v>
      </c>
      <c r="N262" s="15">
        <v>3118</v>
      </c>
      <c r="O262" s="16">
        <v>240.22</v>
      </c>
      <c r="P262" s="17">
        <v>749000</v>
      </c>
      <c r="Q262" s="16">
        <v>288.64999999999998</v>
      </c>
      <c r="R262" s="17">
        <v>900000</v>
      </c>
      <c r="S262" s="19">
        <f t="shared" si="19"/>
        <v>48.429999999999978</v>
      </c>
      <c r="T262" s="20">
        <f t="shared" si="20"/>
        <v>0.20160686037798675</v>
      </c>
      <c r="U262" s="19">
        <f t="shared" si="21"/>
        <v>151000</v>
      </c>
      <c r="V262" s="20">
        <f t="shared" si="22"/>
        <v>0.20160213618157544</v>
      </c>
      <c r="W262" s="18">
        <v>44286</v>
      </c>
      <c r="X262" s="14">
        <v>4</v>
      </c>
      <c r="Y262" s="14">
        <v>4</v>
      </c>
      <c r="Z262" s="42">
        <v>150000</v>
      </c>
      <c r="AA262" s="51">
        <f t="shared" si="23"/>
        <v>0.2</v>
      </c>
    </row>
    <row r="263" spans="1:27" ht="19" x14ac:dyDescent="0.25">
      <c r="A263" s="14">
        <v>3393</v>
      </c>
      <c r="B263" s="14">
        <v>8859949</v>
      </c>
      <c r="C263" s="14" t="s">
        <v>19</v>
      </c>
      <c r="D263" s="14" t="s">
        <v>229</v>
      </c>
      <c r="E263" s="14" t="s">
        <v>3031</v>
      </c>
      <c r="F263" s="14">
        <v>78732</v>
      </c>
      <c r="G263" s="14">
        <v>4</v>
      </c>
      <c r="H263" s="14">
        <v>3</v>
      </c>
      <c r="I263" s="14">
        <v>0</v>
      </c>
      <c r="J263" s="14">
        <v>3</v>
      </c>
      <c r="K263" s="14">
        <v>1</v>
      </c>
      <c r="L263" s="14">
        <v>2016</v>
      </c>
      <c r="M263" s="14">
        <v>0.34399999999999997</v>
      </c>
      <c r="N263" s="15">
        <v>3676</v>
      </c>
      <c r="O263" s="16">
        <v>353.37</v>
      </c>
      <c r="P263" s="17">
        <v>1299000</v>
      </c>
      <c r="Q263" s="16">
        <v>394.45</v>
      </c>
      <c r="R263" s="17">
        <v>1450000</v>
      </c>
      <c r="S263" s="19">
        <f t="shared" ref="S263:S326" si="24">Q263-O263</f>
        <v>41.079999999999984</v>
      </c>
      <c r="T263" s="20">
        <f t="shared" ref="T263:T326" si="25">S263/O263</f>
        <v>0.11625208704757049</v>
      </c>
      <c r="U263" s="19">
        <f t="shared" ref="U263:U326" si="26">R263-P263</f>
        <v>151000</v>
      </c>
      <c r="V263" s="20">
        <f t="shared" ref="V263:V326" si="27">U263/P263</f>
        <v>0.11624326404926867</v>
      </c>
      <c r="W263" s="18">
        <v>44302</v>
      </c>
      <c r="X263" s="14">
        <v>3</v>
      </c>
      <c r="Y263" s="14">
        <v>3</v>
      </c>
      <c r="Z263" s="42">
        <v>150000</v>
      </c>
      <c r="AA263" s="51">
        <f t="shared" ref="AA263:AA326" si="28">MROUND(V263,0.01)</f>
        <v>0.12</v>
      </c>
    </row>
    <row r="264" spans="1:27" ht="19" x14ac:dyDescent="0.25">
      <c r="A264" s="14">
        <v>3841</v>
      </c>
      <c r="B264" s="14">
        <v>6987944</v>
      </c>
      <c r="C264" s="14" t="s">
        <v>19</v>
      </c>
      <c r="D264" s="14" t="s">
        <v>712</v>
      </c>
      <c r="E264" s="14" t="s">
        <v>1433</v>
      </c>
      <c r="F264" s="14">
        <v>78750</v>
      </c>
      <c r="G264" s="14">
        <v>5</v>
      </c>
      <c r="H264" s="14">
        <v>3</v>
      </c>
      <c r="I264" s="14">
        <v>1</v>
      </c>
      <c r="J264" s="14">
        <v>3</v>
      </c>
      <c r="K264" s="14">
        <v>2</v>
      </c>
      <c r="L264" s="14">
        <v>1995</v>
      </c>
      <c r="M264" s="14">
        <v>0.34</v>
      </c>
      <c r="N264" s="15">
        <v>3902</v>
      </c>
      <c r="O264" s="16">
        <v>230.39</v>
      </c>
      <c r="P264" s="17">
        <v>899000</v>
      </c>
      <c r="Q264" s="16">
        <v>269.08999999999997</v>
      </c>
      <c r="R264" s="17">
        <v>1050000</v>
      </c>
      <c r="S264" s="19">
        <f t="shared" si="24"/>
        <v>38.699999999999989</v>
      </c>
      <c r="T264" s="20">
        <f t="shared" si="25"/>
        <v>0.16797604062676327</v>
      </c>
      <c r="U264" s="19">
        <f t="shared" si="26"/>
        <v>151000</v>
      </c>
      <c r="V264" s="20">
        <f t="shared" si="27"/>
        <v>0.16796440489432704</v>
      </c>
      <c r="W264" s="18">
        <v>44316</v>
      </c>
      <c r="X264" s="14">
        <v>5</v>
      </c>
      <c r="Y264" s="14">
        <v>5</v>
      </c>
      <c r="Z264" s="42">
        <v>150000</v>
      </c>
      <c r="AA264" s="51">
        <f t="shared" si="28"/>
        <v>0.17</v>
      </c>
    </row>
    <row r="265" spans="1:27" ht="19" x14ac:dyDescent="0.25">
      <c r="A265" s="14">
        <v>4085</v>
      </c>
      <c r="B265" s="14">
        <v>7836272</v>
      </c>
      <c r="C265" s="14" t="s">
        <v>19</v>
      </c>
      <c r="D265" s="14" t="s">
        <v>20</v>
      </c>
      <c r="E265" s="14" t="s">
        <v>1880</v>
      </c>
      <c r="F265" s="14">
        <v>78750</v>
      </c>
      <c r="G265" s="14">
        <v>4</v>
      </c>
      <c r="H265" s="14">
        <v>2</v>
      </c>
      <c r="I265" s="14">
        <v>0</v>
      </c>
      <c r="J265" s="14">
        <v>2</v>
      </c>
      <c r="K265" s="14">
        <v>1</v>
      </c>
      <c r="L265" s="14">
        <v>1983</v>
      </c>
      <c r="M265" s="14">
        <v>0.224</v>
      </c>
      <c r="N265" s="15">
        <v>2275</v>
      </c>
      <c r="O265" s="16">
        <v>254.51</v>
      </c>
      <c r="P265" s="17">
        <v>579000</v>
      </c>
      <c r="Q265" s="16">
        <v>320.88</v>
      </c>
      <c r="R265" s="17">
        <v>730000</v>
      </c>
      <c r="S265" s="19">
        <f t="shared" si="24"/>
        <v>66.37</v>
      </c>
      <c r="T265" s="20">
        <f t="shared" si="25"/>
        <v>0.26077560803111866</v>
      </c>
      <c r="U265" s="19">
        <f t="shared" si="26"/>
        <v>151000</v>
      </c>
      <c r="V265" s="20">
        <f t="shared" si="27"/>
        <v>0.26079447322970639</v>
      </c>
      <c r="W265" s="18">
        <v>44322</v>
      </c>
      <c r="X265" s="14">
        <v>3</v>
      </c>
      <c r="Y265" s="14">
        <v>3</v>
      </c>
      <c r="Z265" s="42">
        <v>150000</v>
      </c>
      <c r="AA265" s="51">
        <f t="shared" si="28"/>
        <v>0.26</v>
      </c>
    </row>
    <row r="266" spans="1:27" ht="19" x14ac:dyDescent="0.25">
      <c r="A266" s="14">
        <v>4110</v>
      </c>
      <c r="B266" s="14">
        <v>1817728</v>
      </c>
      <c r="C266" s="14" t="s">
        <v>19</v>
      </c>
      <c r="D266" s="14" t="s">
        <v>68</v>
      </c>
      <c r="E266" s="14" t="s">
        <v>871</v>
      </c>
      <c r="F266" s="14">
        <v>78738</v>
      </c>
      <c r="G266" s="14">
        <v>4</v>
      </c>
      <c r="H266" s="14">
        <v>3</v>
      </c>
      <c r="I266" s="14">
        <v>2</v>
      </c>
      <c r="J266" s="14">
        <v>3</v>
      </c>
      <c r="K266" s="14">
        <v>2</v>
      </c>
      <c r="L266" s="14">
        <v>2013</v>
      </c>
      <c r="M266" s="14">
        <v>0.224</v>
      </c>
      <c r="N266" s="15">
        <v>3679</v>
      </c>
      <c r="O266" s="16">
        <v>203.59</v>
      </c>
      <c r="P266" s="17">
        <v>749000</v>
      </c>
      <c r="Q266" s="16">
        <v>244.63</v>
      </c>
      <c r="R266" s="17">
        <v>900000</v>
      </c>
      <c r="S266" s="19">
        <f t="shared" si="24"/>
        <v>41.039999999999992</v>
      </c>
      <c r="T266" s="20">
        <f t="shared" si="25"/>
        <v>0.2015816100987278</v>
      </c>
      <c r="U266" s="19">
        <f t="shared" si="26"/>
        <v>151000</v>
      </c>
      <c r="V266" s="20">
        <f t="shared" si="27"/>
        <v>0.20160213618157544</v>
      </c>
      <c r="W266" s="18">
        <v>44323</v>
      </c>
      <c r="X266" s="14">
        <v>3</v>
      </c>
      <c r="Y266" s="14">
        <v>3</v>
      </c>
      <c r="Z266" s="42">
        <v>150000</v>
      </c>
      <c r="AA266" s="51">
        <f t="shared" si="28"/>
        <v>0.2</v>
      </c>
    </row>
    <row r="267" spans="1:27" ht="19" x14ac:dyDescent="0.25">
      <c r="A267" s="14">
        <v>4186</v>
      </c>
      <c r="B267" s="14">
        <v>6348580</v>
      </c>
      <c r="C267" s="14" t="s">
        <v>19</v>
      </c>
      <c r="D267" s="14" t="s">
        <v>229</v>
      </c>
      <c r="E267" s="14" t="s">
        <v>1782</v>
      </c>
      <c r="F267" s="14">
        <v>78730</v>
      </c>
      <c r="G267" s="14">
        <v>3</v>
      </c>
      <c r="H267" s="14">
        <v>3</v>
      </c>
      <c r="I267" s="14">
        <v>0</v>
      </c>
      <c r="J267" s="14">
        <v>2</v>
      </c>
      <c r="K267" s="14">
        <v>2</v>
      </c>
      <c r="L267" s="14">
        <v>1995</v>
      </c>
      <c r="M267" s="14">
        <v>0.152</v>
      </c>
      <c r="N267" s="15">
        <v>3006</v>
      </c>
      <c r="O267" s="16">
        <v>249.17</v>
      </c>
      <c r="P267" s="17">
        <v>749000</v>
      </c>
      <c r="Q267" s="16">
        <v>299.39999999999998</v>
      </c>
      <c r="R267" s="17">
        <v>900000</v>
      </c>
      <c r="S267" s="19">
        <f t="shared" si="24"/>
        <v>50.22999999999999</v>
      </c>
      <c r="T267" s="20">
        <f t="shared" si="25"/>
        <v>0.20158927639764013</v>
      </c>
      <c r="U267" s="19">
        <f t="shared" si="26"/>
        <v>151000</v>
      </c>
      <c r="V267" s="20">
        <f t="shared" si="27"/>
        <v>0.20160213618157544</v>
      </c>
      <c r="W267" s="18">
        <v>44326</v>
      </c>
      <c r="X267" s="14">
        <v>6</v>
      </c>
      <c r="Y267" s="14">
        <v>6</v>
      </c>
      <c r="Z267" s="42">
        <v>150000</v>
      </c>
      <c r="AA267" s="51">
        <f t="shared" si="28"/>
        <v>0.2</v>
      </c>
    </row>
    <row r="268" spans="1:27" ht="19" x14ac:dyDescent="0.25">
      <c r="A268" s="14">
        <v>4131</v>
      </c>
      <c r="B268" s="14">
        <v>5000750</v>
      </c>
      <c r="C268" s="14" t="s">
        <v>19</v>
      </c>
      <c r="D268" s="14" t="s">
        <v>193</v>
      </c>
      <c r="E268" s="14" t="s">
        <v>2261</v>
      </c>
      <c r="F268" s="14">
        <v>78749</v>
      </c>
      <c r="G268" s="14">
        <v>4</v>
      </c>
      <c r="H268" s="14">
        <v>2</v>
      </c>
      <c r="I268" s="14">
        <v>1</v>
      </c>
      <c r="J268" s="14">
        <v>2</v>
      </c>
      <c r="K268" s="14">
        <v>2</v>
      </c>
      <c r="L268" s="14">
        <v>1988</v>
      </c>
      <c r="M268" s="14">
        <v>0.187</v>
      </c>
      <c r="N268" s="15">
        <v>2516</v>
      </c>
      <c r="O268" s="16">
        <v>277.82</v>
      </c>
      <c r="P268" s="17">
        <v>699000</v>
      </c>
      <c r="Q268" s="16">
        <v>337.54</v>
      </c>
      <c r="R268" s="17">
        <v>849250</v>
      </c>
      <c r="S268" s="19">
        <f t="shared" si="24"/>
        <v>59.720000000000027</v>
      </c>
      <c r="T268" s="20">
        <f t="shared" si="25"/>
        <v>0.21495932618242036</v>
      </c>
      <c r="U268" s="19">
        <f t="shared" si="26"/>
        <v>150250</v>
      </c>
      <c r="V268" s="20">
        <f t="shared" si="27"/>
        <v>0.21494992846924177</v>
      </c>
      <c r="W268" s="18">
        <v>44323</v>
      </c>
      <c r="X268" s="14">
        <v>4</v>
      </c>
      <c r="Y268" s="14">
        <v>4</v>
      </c>
      <c r="Z268" s="42">
        <v>150000</v>
      </c>
      <c r="AA268" s="51">
        <f t="shared" si="28"/>
        <v>0.21</v>
      </c>
    </row>
    <row r="269" spans="1:27" ht="19" x14ac:dyDescent="0.25">
      <c r="A269" s="14">
        <v>3019</v>
      </c>
      <c r="B269" s="14">
        <v>8952635</v>
      </c>
      <c r="C269" s="14" t="s">
        <v>19</v>
      </c>
      <c r="D269" s="14" t="s">
        <v>357</v>
      </c>
      <c r="E269" s="14" t="s">
        <v>3441</v>
      </c>
      <c r="F269" s="14">
        <v>78745</v>
      </c>
      <c r="G269" s="14">
        <v>4</v>
      </c>
      <c r="H269" s="14">
        <v>2</v>
      </c>
      <c r="I269" s="14">
        <v>0</v>
      </c>
      <c r="J269" s="14">
        <v>1</v>
      </c>
      <c r="K269" s="14">
        <v>1</v>
      </c>
      <c r="L269" s="14">
        <v>1964</v>
      </c>
      <c r="M269" s="14">
        <v>0.33100000000000002</v>
      </c>
      <c r="N269" s="15">
        <v>1288</v>
      </c>
      <c r="O269" s="16">
        <v>438.59</v>
      </c>
      <c r="P269" s="17">
        <v>564900</v>
      </c>
      <c r="Q269" s="16">
        <v>555.12</v>
      </c>
      <c r="R269" s="17">
        <v>715000</v>
      </c>
      <c r="S269" s="19">
        <f t="shared" si="24"/>
        <v>116.53000000000003</v>
      </c>
      <c r="T269" s="20">
        <f t="shared" si="25"/>
        <v>0.26569233224651734</v>
      </c>
      <c r="U269" s="19">
        <f t="shared" si="26"/>
        <v>150100</v>
      </c>
      <c r="V269" s="20">
        <f t="shared" si="27"/>
        <v>0.26571074526464861</v>
      </c>
      <c r="W269" s="18">
        <v>44292</v>
      </c>
      <c r="X269" s="14">
        <v>3</v>
      </c>
      <c r="Y269" s="14">
        <v>3</v>
      </c>
      <c r="Z269" s="42">
        <v>150000</v>
      </c>
      <c r="AA269" s="51">
        <f t="shared" si="28"/>
        <v>0.27</v>
      </c>
    </row>
    <row r="270" spans="1:27" ht="19" x14ac:dyDescent="0.25">
      <c r="A270" s="14">
        <v>3243</v>
      </c>
      <c r="B270" s="14">
        <v>3386521</v>
      </c>
      <c r="C270" s="14" t="s">
        <v>19</v>
      </c>
      <c r="D270" s="14" t="s">
        <v>40</v>
      </c>
      <c r="E270" s="14" t="s">
        <v>481</v>
      </c>
      <c r="F270" s="14">
        <v>78737</v>
      </c>
      <c r="G270" s="14">
        <v>4</v>
      </c>
      <c r="H270" s="14">
        <v>3</v>
      </c>
      <c r="I270" s="14">
        <v>1</v>
      </c>
      <c r="J270" s="14">
        <v>3</v>
      </c>
      <c r="K270" s="14">
        <v>1</v>
      </c>
      <c r="L270" s="14">
        <v>2013</v>
      </c>
      <c r="M270" s="14">
        <v>0.27</v>
      </c>
      <c r="N270" s="15">
        <v>2789</v>
      </c>
      <c r="O270" s="16">
        <v>179.24</v>
      </c>
      <c r="P270" s="17">
        <v>499900</v>
      </c>
      <c r="Q270" s="16">
        <v>233.06</v>
      </c>
      <c r="R270" s="17">
        <v>650000</v>
      </c>
      <c r="S270" s="19">
        <f t="shared" si="24"/>
        <v>53.819999999999993</v>
      </c>
      <c r="T270" s="20">
        <f t="shared" si="25"/>
        <v>0.30026779736665915</v>
      </c>
      <c r="U270" s="19">
        <f t="shared" si="26"/>
        <v>150100</v>
      </c>
      <c r="V270" s="20">
        <f t="shared" si="27"/>
        <v>0.30026005201040207</v>
      </c>
      <c r="W270" s="18">
        <v>44300</v>
      </c>
      <c r="X270" s="14">
        <v>3</v>
      </c>
      <c r="Y270" s="14">
        <v>3</v>
      </c>
      <c r="Z270" s="42">
        <v>150000</v>
      </c>
      <c r="AA270" s="51">
        <f t="shared" si="28"/>
        <v>0.3</v>
      </c>
    </row>
    <row r="271" spans="1:27" ht="19" x14ac:dyDescent="0.25">
      <c r="A271" s="14">
        <v>1204</v>
      </c>
      <c r="B271" s="14">
        <v>3717828</v>
      </c>
      <c r="C271" s="14" t="s">
        <v>19</v>
      </c>
      <c r="D271" s="14" t="s">
        <v>20</v>
      </c>
      <c r="E271" s="14" t="s">
        <v>1490</v>
      </c>
      <c r="F271" s="14">
        <v>78750</v>
      </c>
      <c r="G271" s="14">
        <v>4</v>
      </c>
      <c r="H271" s="14">
        <v>4</v>
      </c>
      <c r="I271" s="14">
        <v>1</v>
      </c>
      <c r="J271" s="14">
        <v>3</v>
      </c>
      <c r="K271" s="14">
        <v>2</v>
      </c>
      <c r="L271" s="14">
        <v>2001</v>
      </c>
      <c r="M271" s="14">
        <v>0.39</v>
      </c>
      <c r="N271" s="15">
        <v>5361</v>
      </c>
      <c r="O271" s="16">
        <v>233.17</v>
      </c>
      <c r="P271" s="17">
        <v>1250000</v>
      </c>
      <c r="Q271" s="16">
        <v>261.14999999999998</v>
      </c>
      <c r="R271" s="17">
        <v>1400000</v>
      </c>
      <c r="S271" s="19">
        <f t="shared" si="24"/>
        <v>27.97999999999999</v>
      </c>
      <c r="T271" s="20">
        <f t="shared" si="25"/>
        <v>0.11999828451344509</v>
      </c>
      <c r="U271" s="19">
        <f t="shared" si="26"/>
        <v>150000</v>
      </c>
      <c r="V271" s="20">
        <f t="shared" si="27"/>
        <v>0.12</v>
      </c>
      <c r="W271" s="18">
        <v>44222</v>
      </c>
      <c r="X271" s="14">
        <v>2</v>
      </c>
      <c r="Y271" s="14">
        <v>2</v>
      </c>
      <c r="Z271" s="42">
        <v>150000</v>
      </c>
      <c r="AA271" s="51">
        <f t="shared" si="28"/>
        <v>0.12</v>
      </c>
    </row>
    <row r="272" spans="1:27" ht="19" x14ac:dyDescent="0.25">
      <c r="A272" s="14">
        <v>1298</v>
      </c>
      <c r="B272" s="14">
        <v>6410060</v>
      </c>
      <c r="C272" s="14" t="s">
        <v>19</v>
      </c>
      <c r="D272" s="14" t="s">
        <v>68</v>
      </c>
      <c r="E272" s="14" t="s">
        <v>480</v>
      </c>
      <c r="F272" s="14">
        <v>78734</v>
      </c>
      <c r="G272" s="14">
        <v>5</v>
      </c>
      <c r="H272" s="14">
        <v>4</v>
      </c>
      <c r="I272" s="14">
        <v>1</v>
      </c>
      <c r="J272" s="14">
        <v>3</v>
      </c>
      <c r="K272" s="14">
        <v>2</v>
      </c>
      <c r="L272" s="14">
        <v>2004</v>
      </c>
      <c r="M272" s="14">
        <v>1.5</v>
      </c>
      <c r="N272" s="15">
        <v>5587</v>
      </c>
      <c r="O272" s="16">
        <v>178.99</v>
      </c>
      <c r="P272" s="17">
        <v>1000000</v>
      </c>
      <c r="Q272" s="16">
        <v>205.83</v>
      </c>
      <c r="R272" s="17">
        <v>1150000</v>
      </c>
      <c r="S272" s="19">
        <f t="shared" si="24"/>
        <v>26.840000000000003</v>
      </c>
      <c r="T272" s="20">
        <f t="shared" si="25"/>
        <v>0.14995251131348122</v>
      </c>
      <c r="U272" s="19">
        <f t="shared" si="26"/>
        <v>150000</v>
      </c>
      <c r="V272" s="20">
        <f t="shared" si="27"/>
        <v>0.15</v>
      </c>
      <c r="W272" s="18">
        <v>44225</v>
      </c>
      <c r="X272" s="14">
        <v>3</v>
      </c>
      <c r="Y272" s="14">
        <v>3</v>
      </c>
      <c r="Z272" s="42">
        <v>150000</v>
      </c>
      <c r="AA272" s="51">
        <f t="shared" si="28"/>
        <v>0.15</v>
      </c>
    </row>
    <row r="273" spans="1:27" ht="19" x14ac:dyDescent="0.25">
      <c r="A273" s="14">
        <v>1621</v>
      </c>
      <c r="B273" s="14">
        <v>9199344</v>
      </c>
      <c r="C273" s="14" t="s">
        <v>19</v>
      </c>
      <c r="D273" s="14" t="s">
        <v>20</v>
      </c>
      <c r="E273" s="14" t="s">
        <v>914</v>
      </c>
      <c r="F273" s="14">
        <v>78729</v>
      </c>
      <c r="G273" s="14">
        <v>4</v>
      </c>
      <c r="H273" s="14">
        <v>2</v>
      </c>
      <c r="I273" s="14">
        <v>0</v>
      </c>
      <c r="J273" s="14">
        <v>2</v>
      </c>
      <c r="K273" s="14">
        <v>1</v>
      </c>
      <c r="L273" s="14">
        <v>1993</v>
      </c>
      <c r="M273" s="14">
        <v>0.161</v>
      </c>
      <c r="N273" s="15">
        <v>2072</v>
      </c>
      <c r="O273" s="16">
        <v>205.12</v>
      </c>
      <c r="P273" s="17">
        <v>425000</v>
      </c>
      <c r="Q273" s="16">
        <v>277.51</v>
      </c>
      <c r="R273" s="17">
        <v>575000</v>
      </c>
      <c r="S273" s="19">
        <f t="shared" si="24"/>
        <v>72.389999999999986</v>
      </c>
      <c r="T273" s="20">
        <f t="shared" si="25"/>
        <v>0.35291536661466449</v>
      </c>
      <c r="U273" s="19">
        <f t="shared" si="26"/>
        <v>150000</v>
      </c>
      <c r="V273" s="20">
        <f t="shared" si="27"/>
        <v>0.35294117647058826</v>
      </c>
      <c r="W273" s="18">
        <v>44239</v>
      </c>
      <c r="X273" s="14">
        <v>2</v>
      </c>
      <c r="Y273" s="14">
        <v>2</v>
      </c>
      <c r="Z273" s="42">
        <v>150000</v>
      </c>
      <c r="AA273" s="51">
        <f t="shared" si="28"/>
        <v>0.35000000000000003</v>
      </c>
    </row>
    <row r="274" spans="1:27" ht="19" x14ac:dyDescent="0.25">
      <c r="A274" s="14">
        <v>2012</v>
      </c>
      <c r="B274" s="14">
        <v>3493585</v>
      </c>
      <c r="C274" s="14" t="s">
        <v>19</v>
      </c>
      <c r="D274" s="14" t="s">
        <v>165</v>
      </c>
      <c r="E274" s="14" t="s">
        <v>1875</v>
      </c>
      <c r="F274" s="14">
        <v>78748</v>
      </c>
      <c r="G274" s="14">
        <v>4</v>
      </c>
      <c r="H274" s="14">
        <v>2</v>
      </c>
      <c r="I274" s="14">
        <v>0</v>
      </c>
      <c r="J274" s="14">
        <v>2</v>
      </c>
      <c r="K274" s="14">
        <v>1</v>
      </c>
      <c r="L274" s="14">
        <v>1993</v>
      </c>
      <c r="M274" s="14">
        <v>0.25700000000000001</v>
      </c>
      <c r="N274" s="15">
        <v>2064</v>
      </c>
      <c r="O274" s="16">
        <v>254.36</v>
      </c>
      <c r="P274" s="17">
        <v>525000</v>
      </c>
      <c r="Q274" s="16">
        <v>327.02999999999997</v>
      </c>
      <c r="R274" s="17">
        <v>675000</v>
      </c>
      <c r="S274" s="19">
        <f t="shared" si="24"/>
        <v>72.669999999999959</v>
      </c>
      <c r="T274" s="20">
        <f t="shared" si="25"/>
        <v>0.28569743670388409</v>
      </c>
      <c r="U274" s="19">
        <f t="shared" si="26"/>
        <v>150000</v>
      </c>
      <c r="V274" s="20">
        <f t="shared" si="27"/>
        <v>0.2857142857142857</v>
      </c>
      <c r="W274" s="18">
        <v>44256</v>
      </c>
      <c r="X274" s="14">
        <v>2</v>
      </c>
      <c r="Y274" s="14">
        <v>2</v>
      </c>
      <c r="Z274" s="42">
        <v>150000</v>
      </c>
      <c r="AA274" s="51">
        <f t="shared" si="28"/>
        <v>0.28999999999999998</v>
      </c>
    </row>
    <row r="275" spans="1:27" ht="19" x14ac:dyDescent="0.25">
      <c r="A275" s="14">
        <v>2134</v>
      </c>
      <c r="B275" s="14">
        <v>4972283</v>
      </c>
      <c r="C275" s="14" t="s">
        <v>19</v>
      </c>
      <c r="D275" s="14" t="s">
        <v>40</v>
      </c>
      <c r="E275" s="14" t="s">
        <v>689</v>
      </c>
      <c r="F275" s="14">
        <v>78737</v>
      </c>
      <c r="G275" s="14">
        <v>5</v>
      </c>
      <c r="H275" s="14">
        <v>4</v>
      </c>
      <c r="I275" s="14">
        <v>0</v>
      </c>
      <c r="J275" s="14">
        <v>3</v>
      </c>
      <c r="K275" s="14">
        <v>2</v>
      </c>
      <c r="L275" s="14">
        <v>2019</v>
      </c>
      <c r="M275" s="14">
        <v>0.27</v>
      </c>
      <c r="N275" s="15">
        <v>3744</v>
      </c>
      <c r="O275" s="16">
        <v>193.64</v>
      </c>
      <c r="P275" s="17">
        <v>725000</v>
      </c>
      <c r="Q275" s="16">
        <v>233.71</v>
      </c>
      <c r="R275" s="17">
        <v>875000</v>
      </c>
      <c r="S275" s="19">
        <f t="shared" si="24"/>
        <v>40.070000000000022</v>
      </c>
      <c r="T275" s="20">
        <f t="shared" si="25"/>
        <v>0.20693038628382579</v>
      </c>
      <c r="U275" s="19">
        <f t="shared" si="26"/>
        <v>150000</v>
      </c>
      <c r="V275" s="20">
        <f t="shared" si="27"/>
        <v>0.20689655172413793</v>
      </c>
      <c r="W275" s="18">
        <v>44260</v>
      </c>
      <c r="X275" s="14">
        <v>2</v>
      </c>
      <c r="Y275" s="14">
        <v>2</v>
      </c>
      <c r="Z275" s="42">
        <v>150000</v>
      </c>
      <c r="AA275" s="51">
        <f t="shared" si="28"/>
        <v>0.21</v>
      </c>
    </row>
    <row r="276" spans="1:27" ht="19" x14ac:dyDescent="0.25">
      <c r="A276" s="14">
        <v>2155</v>
      </c>
      <c r="B276" s="14">
        <v>4455601</v>
      </c>
      <c r="C276" s="14" t="s">
        <v>19</v>
      </c>
      <c r="D276" s="14" t="s">
        <v>282</v>
      </c>
      <c r="E276" s="14" t="s">
        <v>2394</v>
      </c>
      <c r="F276" s="14">
        <v>78735</v>
      </c>
      <c r="G276" s="14">
        <v>4</v>
      </c>
      <c r="H276" s="14">
        <v>3</v>
      </c>
      <c r="I276" s="14">
        <v>1</v>
      </c>
      <c r="J276" s="14">
        <v>2</v>
      </c>
      <c r="K276" s="14">
        <v>2</v>
      </c>
      <c r="L276" s="14">
        <v>2000</v>
      </c>
      <c r="M276" s="14">
        <v>0.11700000000000001</v>
      </c>
      <c r="N276" s="15">
        <v>2617</v>
      </c>
      <c r="O276" s="16">
        <v>286.58999999999997</v>
      </c>
      <c r="P276" s="17">
        <v>750000</v>
      </c>
      <c r="Q276" s="16">
        <v>343.91</v>
      </c>
      <c r="R276" s="17">
        <v>900000</v>
      </c>
      <c r="S276" s="19">
        <f t="shared" si="24"/>
        <v>57.32000000000005</v>
      </c>
      <c r="T276" s="20">
        <f t="shared" si="25"/>
        <v>0.20000697861055883</v>
      </c>
      <c r="U276" s="19">
        <f t="shared" si="26"/>
        <v>150000</v>
      </c>
      <c r="V276" s="20">
        <f t="shared" si="27"/>
        <v>0.2</v>
      </c>
      <c r="W276" s="18">
        <v>44260</v>
      </c>
      <c r="X276" s="14">
        <v>5</v>
      </c>
      <c r="Y276" s="14">
        <v>5</v>
      </c>
      <c r="Z276" s="42">
        <v>150000</v>
      </c>
      <c r="AA276" s="51">
        <f t="shared" si="28"/>
        <v>0.2</v>
      </c>
    </row>
    <row r="277" spans="1:27" ht="19" x14ac:dyDescent="0.25">
      <c r="A277" s="14">
        <v>2211</v>
      </c>
      <c r="B277" s="14">
        <v>7893106</v>
      </c>
      <c r="C277" s="14" t="s">
        <v>19</v>
      </c>
      <c r="D277" s="14" t="s">
        <v>20</v>
      </c>
      <c r="E277" s="14" t="s">
        <v>2111</v>
      </c>
      <c r="F277" s="14">
        <v>78750</v>
      </c>
      <c r="G277" s="14">
        <v>4</v>
      </c>
      <c r="H277" s="14">
        <v>2</v>
      </c>
      <c r="I277" s="14">
        <v>0</v>
      </c>
      <c r="J277" s="14">
        <v>3</v>
      </c>
      <c r="K277" s="14">
        <v>1</v>
      </c>
      <c r="L277" s="14">
        <v>1998</v>
      </c>
      <c r="M277" s="14">
        <v>0.27</v>
      </c>
      <c r="N277" s="15">
        <v>2292</v>
      </c>
      <c r="O277" s="16">
        <v>268.32</v>
      </c>
      <c r="P277" s="17">
        <v>615000</v>
      </c>
      <c r="Q277" s="16">
        <v>333.77</v>
      </c>
      <c r="R277" s="17">
        <v>765000</v>
      </c>
      <c r="S277" s="19">
        <f t="shared" si="24"/>
        <v>65.449999999999989</v>
      </c>
      <c r="T277" s="20">
        <f t="shared" si="25"/>
        <v>0.24392516398330349</v>
      </c>
      <c r="U277" s="19">
        <f t="shared" si="26"/>
        <v>150000</v>
      </c>
      <c r="V277" s="20">
        <f t="shared" si="27"/>
        <v>0.24390243902439024</v>
      </c>
      <c r="W277" s="18">
        <v>44263</v>
      </c>
      <c r="X277" s="14">
        <v>4</v>
      </c>
      <c r="Y277" s="14">
        <v>4</v>
      </c>
      <c r="Z277" s="42">
        <v>150000</v>
      </c>
      <c r="AA277" s="51">
        <f t="shared" si="28"/>
        <v>0.24</v>
      </c>
    </row>
    <row r="278" spans="1:27" ht="19" x14ac:dyDescent="0.25">
      <c r="A278" s="14">
        <v>2332</v>
      </c>
      <c r="B278" s="14">
        <v>8068810</v>
      </c>
      <c r="C278" s="14" t="s">
        <v>19</v>
      </c>
      <c r="D278" s="14" t="s">
        <v>2365</v>
      </c>
      <c r="E278" s="14" t="s">
        <v>3661</v>
      </c>
      <c r="F278" s="14">
        <v>78703</v>
      </c>
      <c r="G278" s="14">
        <v>4</v>
      </c>
      <c r="H278" s="14">
        <v>3</v>
      </c>
      <c r="I278" s="14">
        <v>1</v>
      </c>
      <c r="J278" s="14">
        <v>2</v>
      </c>
      <c r="K278" s="14">
        <v>2</v>
      </c>
      <c r="L278" s="14">
        <v>1940</v>
      </c>
      <c r="M278" s="14">
        <v>0.25700000000000001</v>
      </c>
      <c r="N278" s="15">
        <v>2931</v>
      </c>
      <c r="O278" s="16">
        <v>511.77</v>
      </c>
      <c r="P278" s="17">
        <v>1500000</v>
      </c>
      <c r="Q278" s="16">
        <v>562.95000000000005</v>
      </c>
      <c r="R278" s="17">
        <v>1650000</v>
      </c>
      <c r="S278" s="19">
        <f t="shared" si="24"/>
        <v>51.180000000000064</v>
      </c>
      <c r="T278" s="20">
        <f t="shared" si="25"/>
        <v>0.10000586200832418</v>
      </c>
      <c r="U278" s="19">
        <f t="shared" si="26"/>
        <v>150000</v>
      </c>
      <c r="V278" s="20">
        <f t="shared" si="27"/>
        <v>0.1</v>
      </c>
      <c r="W278" s="18">
        <v>44266</v>
      </c>
      <c r="X278" s="14">
        <v>3</v>
      </c>
      <c r="Y278" s="14">
        <v>2</v>
      </c>
      <c r="Z278" s="42">
        <v>150000</v>
      </c>
      <c r="AA278" s="51">
        <f t="shared" si="28"/>
        <v>0.1</v>
      </c>
    </row>
    <row r="279" spans="1:27" ht="19" x14ac:dyDescent="0.25">
      <c r="A279" s="14">
        <v>2387</v>
      </c>
      <c r="B279" s="14">
        <v>2260084</v>
      </c>
      <c r="C279" s="14" t="s">
        <v>19</v>
      </c>
      <c r="D279" s="14" t="s">
        <v>20</v>
      </c>
      <c r="E279" s="14" t="s">
        <v>2697</v>
      </c>
      <c r="F279" s="14">
        <v>78750</v>
      </c>
      <c r="G279" s="14">
        <v>4</v>
      </c>
      <c r="H279" s="14">
        <v>2</v>
      </c>
      <c r="I279" s="14">
        <v>0</v>
      </c>
      <c r="J279" s="14">
        <v>2</v>
      </c>
      <c r="K279" s="14">
        <v>1</v>
      </c>
      <c r="L279" s="14">
        <v>1982</v>
      </c>
      <c r="M279" s="14">
        <v>0.39400000000000002</v>
      </c>
      <c r="N279" s="15">
        <v>2315</v>
      </c>
      <c r="O279" s="16">
        <v>313.17</v>
      </c>
      <c r="P279" s="17">
        <v>725000</v>
      </c>
      <c r="Q279" s="16">
        <v>377.97</v>
      </c>
      <c r="R279" s="17">
        <v>875000</v>
      </c>
      <c r="S279" s="19">
        <f t="shared" si="24"/>
        <v>64.800000000000011</v>
      </c>
      <c r="T279" s="20">
        <f t="shared" si="25"/>
        <v>0.20691637129993298</v>
      </c>
      <c r="U279" s="19">
        <f t="shared" si="26"/>
        <v>150000</v>
      </c>
      <c r="V279" s="20">
        <f t="shared" si="27"/>
        <v>0.20689655172413793</v>
      </c>
      <c r="W279" s="18">
        <v>44267</v>
      </c>
      <c r="X279" s="14">
        <v>4</v>
      </c>
      <c r="Y279" s="14">
        <v>3</v>
      </c>
      <c r="Z279" s="42">
        <v>150000</v>
      </c>
      <c r="AA279" s="51">
        <f t="shared" si="28"/>
        <v>0.21</v>
      </c>
    </row>
    <row r="280" spans="1:27" ht="19" x14ac:dyDescent="0.25">
      <c r="A280" s="14">
        <v>2441</v>
      </c>
      <c r="B280" s="14">
        <v>1895228</v>
      </c>
      <c r="C280" s="14" t="s">
        <v>19</v>
      </c>
      <c r="D280" s="14" t="s">
        <v>193</v>
      </c>
      <c r="E280" s="14" t="s">
        <v>1704</v>
      </c>
      <c r="F280" s="14">
        <v>78739</v>
      </c>
      <c r="G280" s="14">
        <v>5</v>
      </c>
      <c r="H280" s="14">
        <v>3</v>
      </c>
      <c r="I280" s="14">
        <v>0</v>
      </c>
      <c r="J280" s="14">
        <v>2</v>
      </c>
      <c r="K280" s="14">
        <v>1</v>
      </c>
      <c r="L280" s="14">
        <v>1990</v>
      </c>
      <c r="M280" s="14">
        <v>0.222</v>
      </c>
      <c r="N280" s="15">
        <v>2858</v>
      </c>
      <c r="O280" s="16">
        <v>244.93</v>
      </c>
      <c r="P280" s="17">
        <v>700000</v>
      </c>
      <c r="Q280" s="16">
        <v>297.41000000000003</v>
      </c>
      <c r="R280" s="17">
        <v>850000</v>
      </c>
      <c r="S280" s="19">
        <f t="shared" si="24"/>
        <v>52.480000000000018</v>
      </c>
      <c r="T280" s="20">
        <f t="shared" si="25"/>
        <v>0.21426530028987881</v>
      </c>
      <c r="U280" s="19">
        <f t="shared" si="26"/>
        <v>150000</v>
      </c>
      <c r="V280" s="20">
        <f t="shared" si="27"/>
        <v>0.21428571428571427</v>
      </c>
      <c r="W280" s="18">
        <v>44270</v>
      </c>
      <c r="X280" s="14">
        <v>0</v>
      </c>
      <c r="Y280" s="14">
        <v>0</v>
      </c>
      <c r="Z280" s="42">
        <v>150000</v>
      </c>
      <c r="AA280" s="51">
        <f t="shared" si="28"/>
        <v>0.21</v>
      </c>
    </row>
    <row r="281" spans="1:27" ht="19" x14ac:dyDescent="0.25">
      <c r="A281" s="14">
        <v>2463</v>
      </c>
      <c r="B281" s="14">
        <v>1770929</v>
      </c>
      <c r="C281" s="14" t="s">
        <v>19</v>
      </c>
      <c r="D281" s="14" t="s">
        <v>2365</v>
      </c>
      <c r="E281" s="14" t="s">
        <v>3827</v>
      </c>
      <c r="F281" s="14">
        <v>78703</v>
      </c>
      <c r="G281" s="14">
        <v>4</v>
      </c>
      <c r="H281" s="14">
        <v>3</v>
      </c>
      <c r="I281" s="14">
        <v>0</v>
      </c>
      <c r="J281" s="14">
        <v>2</v>
      </c>
      <c r="K281" s="14">
        <v>2</v>
      </c>
      <c r="L281" s="14">
        <v>2001</v>
      </c>
      <c r="M281" s="14">
        <v>0.14299999999999999</v>
      </c>
      <c r="N281" s="15">
        <v>2895</v>
      </c>
      <c r="O281" s="16">
        <v>621.76</v>
      </c>
      <c r="P281" s="17">
        <v>1800000</v>
      </c>
      <c r="Q281" s="16">
        <v>673.58</v>
      </c>
      <c r="R281" s="17">
        <v>1950000</v>
      </c>
      <c r="S281" s="19">
        <f t="shared" si="24"/>
        <v>51.82000000000005</v>
      </c>
      <c r="T281" s="20">
        <f t="shared" si="25"/>
        <v>8.3344055584148299E-2</v>
      </c>
      <c r="U281" s="19">
        <f t="shared" si="26"/>
        <v>150000</v>
      </c>
      <c r="V281" s="20">
        <f t="shared" si="27"/>
        <v>8.3333333333333329E-2</v>
      </c>
      <c r="W281" s="18">
        <v>44270</v>
      </c>
      <c r="X281" s="14">
        <v>5</v>
      </c>
      <c r="Y281" s="14">
        <v>5</v>
      </c>
      <c r="Z281" s="42">
        <v>150000</v>
      </c>
      <c r="AA281" s="51">
        <f t="shared" si="28"/>
        <v>0.08</v>
      </c>
    </row>
    <row r="282" spans="1:27" ht="19" x14ac:dyDescent="0.25">
      <c r="A282" s="14">
        <v>2490</v>
      </c>
      <c r="B282" s="14">
        <v>4894829</v>
      </c>
      <c r="C282" s="14" t="s">
        <v>19</v>
      </c>
      <c r="D282" s="14">
        <v>3</v>
      </c>
      <c r="E282" s="14" t="s">
        <v>2854</v>
      </c>
      <c r="F282" s="14">
        <v>78723</v>
      </c>
      <c r="G282" s="14">
        <v>4</v>
      </c>
      <c r="H282" s="14">
        <v>3</v>
      </c>
      <c r="I282" s="14">
        <v>0</v>
      </c>
      <c r="J282" s="14">
        <v>3</v>
      </c>
      <c r="K282" s="14">
        <v>2</v>
      </c>
      <c r="L282" s="14">
        <v>2018</v>
      </c>
      <c r="M282" s="14">
        <v>7.5999999999999998E-2</v>
      </c>
      <c r="N282" s="15">
        <v>2883</v>
      </c>
      <c r="O282" s="16">
        <v>329.52</v>
      </c>
      <c r="P282" s="17">
        <v>950000</v>
      </c>
      <c r="Q282" s="16">
        <v>381.55</v>
      </c>
      <c r="R282" s="17">
        <v>1100000</v>
      </c>
      <c r="S282" s="19">
        <f t="shared" si="24"/>
        <v>52.03000000000003</v>
      </c>
      <c r="T282" s="20">
        <f t="shared" si="25"/>
        <v>0.15789633406166556</v>
      </c>
      <c r="U282" s="19">
        <f t="shared" si="26"/>
        <v>150000</v>
      </c>
      <c r="V282" s="20">
        <f t="shared" si="27"/>
        <v>0.15789473684210525</v>
      </c>
      <c r="W282" s="18">
        <v>44271</v>
      </c>
      <c r="X282" s="14">
        <v>4</v>
      </c>
      <c r="Y282" s="14">
        <v>4</v>
      </c>
      <c r="Z282" s="42">
        <v>150000</v>
      </c>
      <c r="AA282" s="51">
        <f t="shared" si="28"/>
        <v>0.16</v>
      </c>
    </row>
    <row r="283" spans="1:27" ht="19" x14ac:dyDescent="0.25">
      <c r="A283" s="14">
        <v>2499</v>
      </c>
      <c r="B283" s="14">
        <v>9817787</v>
      </c>
      <c r="C283" s="14" t="s">
        <v>19</v>
      </c>
      <c r="D283" s="14" t="s">
        <v>40</v>
      </c>
      <c r="E283" s="14" t="s">
        <v>199</v>
      </c>
      <c r="F283" s="14">
        <v>78737</v>
      </c>
      <c r="G283" s="14">
        <v>4</v>
      </c>
      <c r="H283" s="14">
        <v>4</v>
      </c>
      <c r="I283" s="14">
        <v>1</v>
      </c>
      <c r="J283" s="14">
        <v>2</v>
      </c>
      <c r="K283" s="14">
        <v>1.5</v>
      </c>
      <c r="L283" s="14">
        <v>2011</v>
      </c>
      <c r="M283" s="14">
        <v>0.19</v>
      </c>
      <c r="N283" s="15">
        <v>3558</v>
      </c>
      <c r="O283" s="16">
        <v>154.58000000000001</v>
      </c>
      <c r="P283" s="17">
        <v>550000</v>
      </c>
      <c r="Q283" s="16">
        <v>196.74</v>
      </c>
      <c r="R283" s="17">
        <v>700000</v>
      </c>
      <c r="S283" s="19">
        <f t="shared" si="24"/>
        <v>42.16</v>
      </c>
      <c r="T283" s="20">
        <f t="shared" si="25"/>
        <v>0.27273903480398493</v>
      </c>
      <c r="U283" s="19">
        <f t="shared" si="26"/>
        <v>150000</v>
      </c>
      <c r="V283" s="20">
        <f t="shared" si="27"/>
        <v>0.27272727272727271</v>
      </c>
      <c r="W283" s="18">
        <v>44272</v>
      </c>
      <c r="X283" s="14">
        <v>7</v>
      </c>
      <c r="Y283" s="14">
        <v>6</v>
      </c>
      <c r="Z283" s="42">
        <v>150000</v>
      </c>
      <c r="AA283" s="51">
        <f t="shared" si="28"/>
        <v>0.27</v>
      </c>
    </row>
    <row r="284" spans="1:27" ht="19" x14ac:dyDescent="0.25">
      <c r="A284" s="14">
        <v>2796</v>
      </c>
      <c r="B284" s="14">
        <v>2350129</v>
      </c>
      <c r="C284" s="14" t="s">
        <v>19</v>
      </c>
      <c r="D284" s="14" t="s">
        <v>29</v>
      </c>
      <c r="E284" s="14" t="s">
        <v>932</v>
      </c>
      <c r="F284" s="14">
        <v>78748</v>
      </c>
      <c r="G284" s="14">
        <v>5</v>
      </c>
      <c r="H284" s="14">
        <v>3</v>
      </c>
      <c r="I284" s="14">
        <v>1</v>
      </c>
      <c r="J284" s="14">
        <v>3</v>
      </c>
      <c r="K284" s="14">
        <v>2</v>
      </c>
      <c r="L284" s="14">
        <v>1999</v>
      </c>
      <c r="M284" s="14">
        <v>0.35899999999999999</v>
      </c>
      <c r="N284" s="15">
        <v>3639</v>
      </c>
      <c r="O284" s="16">
        <v>206.1</v>
      </c>
      <c r="P284" s="17">
        <v>750000</v>
      </c>
      <c r="Q284" s="16">
        <v>247.32</v>
      </c>
      <c r="R284" s="17">
        <v>900000</v>
      </c>
      <c r="S284" s="19">
        <f t="shared" si="24"/>
        <v>41.22</v>
      </c>
      <c r="T284" s="20">
        <f t="shared" si="25"/>
        <v>0.2</v>
      </c>
      <c r="U284" s="19">
        <f t="shared" si="26"/>
        <v>150000</v>
      </c>
      <c r="V284" s="20">
        <f t="shared" si="27"/>
        <v>0.2</v>
      </c>
      <c r="W284" s="18">
        <v>44285</v>
      </c>
      <c r="X284" s="14">
        <v>3</v>
      </c>
      <c r="Y284" s="14">
        <v>2</v>
      </c>
      <c r="Z284" s="42">
        <v>150000</v>
      </c>
      <c r="AA284" s="51">
        <f t="shared" si="28"/>
        <v>0.2</v>
      </c>
    </row>
    <row r="285" spans="1:27" ht="19" x14ac:dyDescent="0.25">
      <c r="A285" s="14">
        <v>2890</v>
      </c>
      <c r="B285" s="14">
        <v>7256576</v>
      </c>
      <c r="C285" s="14" t="s">
        <v>19</v>
      </c>
      <c r="D285" s="14">
        <v>7</v>
      </c>
      <c r="E285" s="14" t="s">
        <v>3632</v>
      </c>
      <c r="F285" s="14">
        <v>78704</v>
      </c>
      <c r="G285" s="14">
        <v>3</v>
      </c>
      <c r="H285" s="14">
        <v>2</v>
      </c>
      <c r="I285" s="14">
        <v>1</v>
      </c>
      <c r="J285" s="14">
        <v>1</v>
      </c>
      <c r="K285" s="14">
        <v>2</v>
      </c>
      <c r="L285" s="14">
        <v>2010</v>
      </c>
      <c r="M285" s="14">
        <v>0.14399999999999999</v>
      </c>
      <c r="N285" s="15">
        <v>2200</v>
      </c>
      <c r="O285" s="16">
        <v>500</v>
      </c>
      <c r="P285" s="17">
        <v>1100000</v>
      </c>
      <c r="Q285" s="16">
        <v>568.17999999999995</v>
      </c>
      <c r="R285" s="17">
        <v>1250000</v>
      </c>
      <c r="S285" s="19">
        <f t="shared" si="24"/>
        <v>68.17999999999995</v>
      </c>
      <c r="T285" s="20">
        <f t="shared" si="25"/>
        <v>0.1363599999999999</v>
      </c>
      <c r="U285" s="19">
        <f t="shared" si="26"/>
        <v>150000</v>
      </c>
      <c r="V285" s="20">
        <f t="shared" si="27"/>
        <v>0.13636363636363635</v>
      </c>
      <c r="W285" s="18">
        <v>44286</v>
      </c>
      <c r="X285" s="14">
        <v>2</v>
      </c>
      <c r="Y285" s="14">
        <v>2</v>
      </c>
      <c r="Z285" s="42">
        <v>150000</v>
      </c>
      <c r="AA285" s="51">
        <f t="shared" si="28"/>
        <v>0.14000000000000001</v>
      </c>
    </row>
    <row r="286" spans="1:27" ht="19" x14ac:dyDescent="0.25">
      <c r="A286" s="14">
        <v>3082</v>
      </c>
      <c r="B286" s="14">
        <v>8705094</v>
      </c>
      <c r="C286" s="14" t="s">
        <v>19</v>
      </c>
      <c r="D286" s="14" t="s">
        <v>712</v>
      </c>
      <c r="E286" s="14" t="s">
        <v>2186</v>
      </c>
      <c r="F286" s="14">
        <v>78759</v>
      </c>
      <c r="G286" s="14">
        <v>4</v>
      </c>
      <c r="H286" s="14">
        <v>2</v>
      </c>
      <c r="I286" s="14">
        <v>1</v>
      </c>
      <c r="J286" s="14">
        <v>2</v>
      </c>
      <c r="K286" s="14">
        <v>2</v>
      </c>
      <c r="L286" s="14">
        <v>1994</v>
      </c>
      <c r="M286" s="14">
        <v>1.9870000000000001</v>
      </c>
      <c r="N286" s="15">
        <v>2650</v>
      </c>
      <c r="O286" s="16">
        <v>273.58</v>
      </c>
      <c r="P286" s="17">
        <v>725000</v>
      </c>
      <c r="Q286" s="16">
        <v>330.19</v>
      </c>
      <c r="R286" s="17">
        <v>875000</v>
      </c>
      <c r="S286" s="19">
        <f t="shared" si="24"/>
        <v>56.610000000000014</v>
      </c>
      <c r="T286" s="20">
        <f t="shared" si="25"/>
        <v>0.2069230206886469</v>
      </c>
      <c r="U286" s="19">
        <f t="shared" si="26"/>
        <v>150000</v>
      </c>
      <c r="V286" s="20">
        <f t="shared" si="27"/>
        <v>0.20689655172413793</v>
      </c>
      <c r="W286" s="18">
        <v>44294</v>
      </c>
      <c r="X286" s="14">
        <v>4</v>
      </c>
      <c r="Y286" s="14">
        <v>3</v>
      </c>
      <c r="Z286" s="42">
        <v>150000</v>
      </c>
      <c r="AA286" s="51">
        <f t="shared" si="28"/>
        <v>0.21</v>
      </c>
    </row>
    <row r="287" spans="1:27" ht="19" x14ac:dyDescent="0.25">
      <c r="A287" s="14">
        <v>3207</v>
      </c>
      <c r="B287" s="14">
        <v>5459731</v>
      </c>
      <c r="C287" s="14" t="s">
        <v>19</v>
      </c>
      <c r="D287" s="14" t="s">
        <v>2365</v>
      </c>
      <c r="E287" s="14" t="s">
        <v>3618</v>
      </c>
      <c r="F287" s="14">
        <v>78703</v>
      </c>
      <c r="G287" s="14">
        <v>4</v>
      </c>
      <c r="H287" s="14">
        <v>3</v>
      </c>
      <c r="I287" s="14">
        <v>0</v>
      </c>
      <c r="J287" s="14">
        <v>0</v>
      </c>
      <c r="K287" s="14">
        <v>1</v>
      </c>
      <c r="L287" s="14">
        <v>1948</v>
      </c>
      <c r="M287" s="14">
        <v>0.18</v>
      </c>
      <c r="N287" s="15">
        <v>2000</v>
      </c>
      <c r="O287" s="16">
        <v>492.5</v>
      </c>
      <c r="P287" s="17">
        <v>985000</v>
      </c>
      <c r="Q287" s="16">
        <v>567.5</v>
      </c>
      <c r="R287" s="17">
        <v>1135000</v>
      </c>
      <c r="S287" s="19">
        <f t="shared" si="24"/>
        <v>75</v>
      </c>
      <c r="T287" s="20">
        <f t="shared" si="25"/>
        <v>0.15228426395939088</v>
      </c>
      <c r="U287" s="19">
        <f t="shared" si="26"/>
        <v>150000</v>
      </c>
      <c r="V287" s="20">
        <f t="shared" si="27"/>
        <v>0.15228426395939088</v>
      </c>
      <c r="W287" s="18">
        <v>44298</v>
      </c>
      <c r="X287" s="14">
        <v>8</v>
      </c>
      <c r="Y287" s="14">
        <v>8</v>
      </c>
      <c r="Z287" s="42">
        <v>150000</v>
      </c>
      <c r="AA287" s="51">
        <f t="shared" si="28"/>
        <v>0.15</v>
      </c>
    </row>
    <row r="288" spans="1:27" ht="19" x14ac:dyDescent="0.25">
      <c r="A288" s="14">
        <v>3301</v>
      </c>
      <c r="B288" s="14">
        <v>8690866</v>
      </c>
      <c r="C288" s="14" t="s">
        <v>19</v>
      </c>
      <c r="D288" s="14" t="s">
        <v>193</v>
      </c>
      <c r="E288" s="14" t="s">
        <v>1470</v>
      </c>
      <c r="F288" s="14">
        <v>78749</v>
      </c>
      <c r="G288" s="14">
        <v>4</v>
      </c>
      <c r="H288" s="14">
        <v>3</v>
      </c>
      <c r="I288" s="14">
        <v>1</v>
      </c>
      <c r="J288" s="14">
        <v>2</v>
      </c>
      <c r="K288" s="14">
        <v>2</v>
      </c>
      <c r="L288" s="14">
        <v>2004</v>
      </c>
      <c r="M288" s="14">
        <v>0.221</v>
      </c>
      <c r="N288" s="15">
        <v>3558</v>
      </c>
      <c r="O288" s="16">
        <v>231.87</v>
      </c>
      <c r="P288" s="17">
        <v>825000</v>
      </c>
      <c r="Q288" s="16">
        <v>274.02999999999997</v>
      </c>
      <c r="R288" s="17">
        <v>975000</v>
      </c>
      <c r="S288" s="19">
        <f t="shared" si="24"/>
        <v>42.159999999999968</v>
      </c>
      <c r="T288" s="20">
        <f t="shared" si="25"/>
        <v>0.18182602320265653</v>
      </c>
      <c r="U288" s="19">
        <f t="shared" si="26"/>
        <v>150000</v>
      </c>
      <c r="V288" s="20">
        <f t="shared" si="27"/>
        <v>0.18181818181818182</v>
      </c>
      <c r="W288" s="18">
        <v>44301</v>
      </c>
      <c r="X288" s="14">
        <v>5</v>
      </c>
      <c r="Y288" s="14">
        <v>5</v>
      </c>
      <c r="Z288" s="42">
        <v>150000</v>
      </c>
      <c r="AA288" s="51">
        <f t="shared" si="28"/>
        <v>0.18</v>
      </c>
    </row>
    <row r="289" spans="1:27" ht="19" x14ac:dyDescent="0.25">
      <c r="A289" s="14">
        <v>3429</v>
      </c>
      <c r="B289" s="14">
        <v>7968872</v>
      </c>
      <c r="C289" s="14" t="s">
        <v>19</v>
      </c>
      <c r="D289" s="14" t="s">
        <v>68</v>
      </c>
      <c r="E289" s="14" t="s">
        <v>1812</v>
      </c>
      <c r="F289" s="14">
        <v>78734</v>
      </c>
      <c r="G289" s="14">
        <v>4</v>
      </c>
      <c r="H289" s="14">
        <v>3</v>
      </c>
      <c r="I289" s="14">
        <v>0</v>
      </c>
      <c r="J289" s="14">
        <v>2</v>
      </c>
      <c r="K289" s="14">
        <v>2</v>
      </c>
      <c r="L289" s="14">
        <v>2017</v>
      </c>
      <c r="M289" s="14">
        <v>0.27500000000000002</v>
      </c>
      <c r="N289" s="15">
        <v>2493</v>
      </c>
      <c r="O289" s="16">
        <v>250.7</v>
      </c>
      <c r="P289" s="17">
        <v>625000</v>
      </c>
      <c r="Q289" s="16">
        <v>310.87</v>
      </c>
      <c r="R289" s="17">
        <v>775000</v>
      </c>
      <c r="S289" s="19">
        <f t="shared" si="24"/>
        <v>60.170000000000016</v>
      </c>
      <c r="T289" s="20">
        <f t="shared" si="25"/>
        <v>0.24000797766254495</v>
      </c>
      <c r="U289" s="19">
        <f t="shared" si="26"/>
        <v>150000</v>
      </c>
      <c r="V289" s="20">
        <f t="shared" si="27"/>
        <v>0.24</v>
      </c>
      <c r="W289" s="18">
        <v>44305</v>
      </c>
      <c r="X289" s="14">
        <v>3</v>
      </c>
      <c r="Y289" s="14">
        <v>3</v>
      </c>
      <c r="Z289" s="42">
        <v>150000</v>
      </c>
      <c r="AA289" s="51">
        <f t="shared" si="28"/>
        <v>0.24</v>
      </c>
    </row>
    <row r="290" spans="1:27" ht="19" x14ac:dyDescent="0.25">
      <c r="A290" s="14">
        <v>3604</v>
      </c>
      <c r="B290" s="14">
        <v>3677820</v>
      </c>
      <c r="C290" s="14" t="s">
        <v>19</v>
      </c>
      <c r="D290" s="14" t="s">
        <v>1643</v>
      </c>
      <c r="E290" s="14" t="s">
        <v>3124</v>
      </c>
      <c r="F290" s="14">
        <v>78746</v>
      </c>
      <c r="G290" s="14">
        <v>4</v>
      </c>
      <c r="H290" s="14">
        <v>3</v>
      </c>
      <c r="I290" s="14">
        <v>1</v>
      </c>
      <c r="J290" s="14">
        <v>2</v>
      </c>
      <c r="K290" s="14">
        <v>2</v>
      </c>
      <c r="L290" s="14">
        <v>1990</v>
      </c>
      <c r="M290" s="14">
        <v>0.29799999999999999</v>
      </c>
      <c r="N290" s="15">
        <v>3386</v>
      </c>
      <c r="O290" s="16">
        <v>369.17</v>
      </c>
      <c r="P290" s="17">
        <v>1250000</v>
      </c>
      <c r="Q290" s="16">
        <v>413.47</v>
      </c>
      <c r="R290" s="17">
        <v>1400000</v>
      </c>
      <c r="S290" s="19">
        <f t="shared" si="24"/>
        <v>44.300000000000011</v>
      </c>
      <c r="T290" s="20">
        <f t="shared" si="25"/>
        <v>0.11999891648833873</v>
      </c>
      <c r="U290" s="19">
        <f t="shared" si="26"/>
        <v>150000</v>
      </c>
      <c r="V290" s="20">
        <f t="shared" si="27"/>
        <v>0.12</v>
      </c>
      <c r="W290" s="18">
        <v>44309</v>
      </c>
      <c r="X290" s="14">
        <v>7</v>
      </c>
      <c r="Y290" s="14">
        <v>7</v>
      </c>
      <c r="Z290" s="42">
        <v>150000</v>
      </c>
      <c r="AA290" s="51">
        <f t="shared" si="28"/>
        <v>0.12</v>
      </c>
    </row>
    <row r="291" spans="1:27" ht="19" x14ac:dyDescent="0.25">
      <c r="A291" s="14">
        <v>3659</v>
      </c>
      <c r="B291" s="14">
        <v>8665917</v>
      </c>
      <c r="C291" s="14" t="s">
        <v>19</v>
      </c>
      <c r="D291" s="14" t="s">
        <v>29</v>
      </c>
      <c r="E291" s="14" t="s">
        <v>964</v>
      </c>
      <c r="F291" s="14">
        <v>78748</v>
      </c>
      <c r="G291" s="14">
        <v>3</v>
      </c>
      <c r="H291" s="14">
        <v>2</v>
      </c>
      <c r="I291" s="14">
        <v>1</v>
      </c>
      <c r="J291" s="14">
        <v>2</v>
      </c>
      <c r="K291" s="14">
        <v>2</v>
      </c>
      <c r="L291" s="14">
        <v>2004</v>
      </c>
      <c r="M291" s="14">
        <v>0.22500000000000001</v>
      </c>
      <c r="N291" s="15">
        <v>2310</v>
      </c>
      <c r="O291" s="16">
        <v>207.79</v>
      </c>
      <c r="P291" s="17">
        <v>480000</v>
      </c>
      <c r="Q291" s="16">
        <v>272.73</v>
      </c>
      <c r="R291" s="17">
        <v>630000</v>
      </c>
      <c r="S291" s="19">
        <f t="shared" si="24"/>
        <v>64.940000000000026</v>
      </c>
      <c r="T291" s="20">
        <f t="shared" si="25"/>
        <v>0.31252707060012525</v>
      </c>
      <c r="U291" s="19">
        <f t="shared" si="26"/>
        <v>150000</v>
      </c>
      <c r="V291" s="20">
        <f t="shared" si="27"/>
        <v>0.3125</v>
      </c>
      <c r="W291" s="18">
        <v>44313</v>
      </c>
      <c r="X291" s="14">
        <v>8</v>
      </c>
      <c r="Y291" s="14">
        <v>8</v>
      </c>
      <c r="Z291" s="42">
        <v>150000</v>
      </c>
      <c r="AA291" s="51">
        <f t="shared" si="28"/>
        <v>0.31</v>
      </c>
    </row>
    <row r="292" spans="1:27" ht="19" x14ac:dyDescent="0.25">
      <c r="A292" s="14">
        <v>3777</v>
      </c>
      <c r="B292" s="14">
        <v>3611177</v>
      </c>
      <c r="C292" s="14" t="s">
        <v>19</v>
      </c>
      <c r="D292" s="14" t="s">
        <v>29</v>
      </c>
      <c r="E292" s="14" t="s">
        <v>1973</v>
      </c>
      <c r="F292" s="14">
        <v>78739</v>
      </c>
      <c r="G292" s="14">
        <v>4</v>
      </c>
      <c r="H292" s="14">
        <v>2</v>
      </c>
      <c r="I292" s="14">
        <v>1</v>
      </c>
      <c r="J292" s="14">
        <v>2</v>
      </c>
      <c r="K292" s="14">
        <v>2</v>
      </c>
      <c r="L292" s="14">
        <v>2007</v>
      </c>
      <c r="M292" s="14">
        <v>0.155</v>
      </c>
      <c r="N292" s="15">
        <v>2405</v>
      </c>
      <c r="O292" s="16">
        <v>259.88</v>
      </c>
      <c r="P292" s="17">
        <v>625000</v>
      </c>
      <c r="Q292" s="16">
        <v>322.25</v>
      </c>
      <c r="R292" s="17">
        <v>775000</v>
      </c>
      <c r="S292" s="19">
        <f t="shared" si="24"/>
        <v>62.370000000000005</v>
      </c>
      <c r="T292" s="20">
        <f t="shared" si="25"/>
        <v>0.2399953824842235</v>
      </c>
      <c r="U292" s="19">
        <f t="shared" si="26"/>
        <v>150000</v>
      </c>
      <c r="V292" s="20">
        <f t="shared" si="27"/>
        <v>0.24</v>
      </c>
      <c r="W292" s="18">
        <v>44315</v>
      </c>
      <c r="X292" s="14">
        <v>4</v>
      </c>
      <c r="Y292" s="14">
        <v>3</v>
      </c>
      <c r="Z292" s="42">
        <v>150000</v>
      </c>
      <c r="AA292" s="51">
        <f t="shared" si="28"/>
        <v>0.24</v>
      </c>
    </row>
    <row r="293" spans="1:27" ht="19" x14ac:dyDescent="0.25">
      <c r="A293" s="14">
        <v>3793</v>
      </c>
      <c r="B293" s="14">
        <v>2536719</v>
      </c>
      <c r="C293" s="14" t="s">
        <v>19</v>
      </c>
      <c r="D293" s="14" t="s">
        <v>611</v>
      </c>
      <c r="E293" s="14" t="s">
        <v>3099</v>
      </c>
      <c r="F293" s="14">
        <v>78759</v>
      </c>
      <c r="G293" s="14">
        <v>4</v>
      </c>
      <c r="H293" s="14">
        <v>2</v>
      </c>
      <c r="I293" s="14">
        <v>1</v>
      </c>
      <c r="J293" s="14">
        <v>2</v>
      </c>
      <c r="K293" s="14">
        <v>1</v>
      </c>
      <c r="L293" s="14">
        <v>1969</v>
      </c>
      <c r="M293" s="14">
        <v>0.26800000000000002</v>
      </c>
      <c r="N293" s="15">
        <v>2193</v>
      </c>
      <c r="O293" s="16">
        <v>364.8</v>
      </c>
      <c r="P293" s="17">
        <v>800000</v>
      </c>
      <c r="Q293" s="16">
        <v>433.2</v>
      </c>
      <c r="R293" s="17">
        <v>950000</v>
      </c>
      <c r="S293" s="19">
        <f t="shared" si="24"/>
        <v>68.399999999999977</v>
      </c>
      <c r="T293" s="20">
        <f t="shared" si="25"/>
        <v>0.18749999999999994</v>
      </c>
      <c r="U293" s="19">
        <f t="shared" si="26"/>
        <v>150000</v>
      </c>
      <c r="V293" s="20">
        <f t="shared" si="27"/>
        <v>0.1875</v>
      </c>
      <c r="W293" s="18">
        <v>44315</v>
      </c>
      <c r="X293" s="14">
        <v>5</v>
      </c>
      <c r="Y293" s="14">
        <v>4</v>
      </c>
      <c r="Z293" s="42">
        <v>150000</v>
      </c>
      <c r="AA293" s="51">
        <f t="shared" si="28"/>
        <v>0.19</v>
      </c>
    </row>
    <row r="294" spans="1:27" ht="19" x14ac:dyDescent="0.25">
      <c r="A294" s="14">
        <v>4029</v>
      </c>
      <c r="B294" s="14">
        <v>8527484</v>
      </c>
      <c r="C294" s="14" t="s">
        <v>19</v>
      </c>
      <c r="D294" s="14">
        <v>6</v>
      </c>
      <c r="E294" s="14" t="s">
        <v>3940</v>
      </c>
      <c r="F294" s="14">
        <v>78704</v>
      </c>
      <c r="G294" s="14">
        <v>3</v>
      </c>
      <c r="H294" s="14">
        <v>2</v>
      </c>
      <c r="I294" s="14">
        <v>0</v>
      </c>
      <c r="J294" s="14">
        <v>2</v>
      </c>
      <c r="K294" s="14">
        <v>1</v>
      </c>
      <c r="L294" s="14">
        <v>1936</v>
      </c>
      <c r="M294" s="14">
        <v>0.158</v>
      </c>
      <c r="N294" s="15">
        <v>1724</v>
      </c>
      <c r="O294" s="16">
        <v>870.07</v>
      </c>
      <c r="P294" s="17">
        <v>1500000</v>
      </c>
      <c r="Q294" s="16">
        <v>957.08</v>
      </c>
      <c r="R294" s="17">
        <v>1650000</v>
      </c>
      <c r="S294" s="19">
        <f t="shared" si="24"/>
        <v>87.009999999999991</v>
      </c>
      <c r="T294" s="20">
        <f t="shared" si="25"/>
        <v>0.1000034479984369</v>
      </c>
      <c r="U294" s="19">
        <f t="shared" si="26"/>
        <v>150000</v>
      </c>
      <c r="V294" s="20">
        <f t="shared" si="27"/>
        <v>0.1</v>
      </c>
      <c r="W294" s="18">
        <v>44320</v>
      </c>
      <c r="X294" s="14">
        <v>3</v>
      </c>
      <c r="Y294" s="14">
        <v>3</v>
      </c>
      <c r="Z294" s="42">
        <v>150000</v>
      </c>
      <c r="AA294" s="51">
        <f t="shared" si="28"/>
        <v>0.1</v>
      </c>
    </row>
    <row r="295" spans="1:27" ht="19" x14ac:dyDescent="0.25">
      <c r="A295" s="14">
        <v>4049</v>
      </c>
      <c r="B295" s="14">
        <v>7697816</v>
      </c>
      <c r="C295" s="14" t="s">
        <v>19</v>
      </c>
      <c r="D295" s="14" t="s">
        <v>193</v>
      </c>
      <c r="E295" s="14" t="s">
        <v>2024</v>
      </c>
      <c r="F295" s="14">
        <v>78749</v>
      </c>
      <c r="G295" s="14">
        <v>3</v>
      </c>
      <c r="H295" s="14">
        <v>2</v>
      </c>
      <c r="I295" s="14">
        <v>0</v>
      </c>
      <c r="J295" s="14">
        <v>2</v>
      </c>
      <c r="K295" s="14">
        <v>1</v>
      </c>
      <c r="L295" s="14">
        <v>1999</v>
      </c>
      <c r="M295" s="14">
        <v>0.13800000000000001</v>
      </c>
      <c r="N295" s="15">
        <v>1902</v>
      </c>
      <c r="O295" s="16">
        <v>262.88</v>
      </c>
      <c r="P295" s="17">
        <v>500000</v>
      </c>
      <c r="Q295" s="16">
        <v>341.75</v>
      </c>
      <c r="R295" s="17">
        <v>650000</v>
      </c>
      <c r="S295" s="19">
        <f t="shared" si="24"/>
        <v>78.87</v>
      </c>
      <c r="T295" s="20">
        <f t="shared" si="25"/>
        <v>0.30002282410225201</v>
      </c>
      <c r="U295" s="19">
        <f t="shared" si="26"/>
        <v>150000</v>
      </c>
      <c r="V295" s="20">
        <f t="shared" si="27"/>
        <v>0.3</v>
      </c>
      <c r="W295" s="18">
        <v>44321</v>
      </c>
      <c r="X295" s="14">
        <v>1</v>
      </c>
      <c r="Y295" s="14">
        <v>1</v>
      </c>
      <c r="Z295" s="42">
        <v>150000</v>
      </c>
      <c r="AA295" s="51">
        <f t="shared" si="28"/>
        <v>0.3</v>
      </c>
    </row>
    <row r="296" spans="1:27" ht="19" x14ac:dyDescent="0.25">
      <c r="A296" s="14">
        <v>4082</v>
      </c>
      <c r="B296" s="14">
        <v>9881922</v>
      </c>
      <c r="C296" s="14" t="s">
        <v>19</v>
      </c>
      <c r="D296" s="14" t="s">
        <v>193</v>
      </c>
      <c r="E296" s="14" t="s">
        <v>1758</v>
      </c>
      <c r="F296" s="14">
        <v>78739</v>
      </c>
      <c r="G296" s="14">
        <v>5</v>
      </c>
      <c r="H296" s="14">
        <v>3</v>
      </c>
      <c r="I296" s="14">
        <v>1</v>
      </c>
      <c r="J296" s="14">
        <v>2</v>
      </c>
      <c r="K296" s="14">
        <v>2</v>
      </c>
      <c r="L296" s="14">
        <v>2014</v>
      </c>
      <c r="M296" s="14">
        <v>0.15</v>
      </c>
      <c r="N296" s="15">
        <v>2929</v>
      </c>
      <c r="O296" s="16">
        <v>247.52</v>
      </c>
      <c r="P296" s="17">
        <v>725000</v>
      </c>
      <c r="Q296" s="16">
        <v>298.74</v>
      </c>
      <c r="R296" s="17">
        <v>875000</v>
      </c>
      <c r="S296" s="19">
        <f t="shared" si="24"/>
        <v>51.22</v>
      </c>
      <c r="T296" s="20">
        <f t="shared" si="25"/>
        <v>0.20693277310924368</v>
      </c>
      <c r="U296" s="19">
        <f t="shared" si="26"/>
        <v>150000</v>
      </c>
      <c r="V296" s="20">
        <f t="shared" si="27"/>
        <v>0.20689655172413793</v>
      </c>
      <c r="W296" s="18">
        <v>44322</v>
      </c>
      <c r="X296" s="14">
        <v>4</v>
      </c>
      <c r="Y296" s="14">
        <v>4</v>
      </c>
      <c r="Z296" s="42">
        <v>150000</v>
      </c>
      <c r="AA296" s="51">
        <f t="shared" si="28"/>
        <v>0.21</v>
      </c>
    </row>
    <row r="297" spans="1:27" ht="19" x14ac:dyDescent="0.25">
      <c r="A297" s="14">
        <v>4094</v>
      </c>
      <c r="B297" s="14">
        <v>6345531</v>
      </c>
      <c r="C297" s="14" t="s">
        <v>19</v>
      </c>
      <c r="D297" s="14" t="s">
        <v>611</v>
      </c>
      <c r="E297" s="14" t="s">
        <v>3010</v>
      </c>
      <c r="F297" s="14">
        <v>78731</v>
      </c>
      <c r="G297" s="14">
        <v>4</v>
      </c>
      <c r="H297" s="14">
        <v>3</v>
      </c>
      <c r="I297" s="14">
        <v>1</v>
      </c>
      <c r="J297" s="14">
        <v>2</v>
      </c>
      <c r="K297" s="14">
        <v>2</v>
      </c>
      <c r="L297" s="14">
        <v>1993</v>
      </c>
      <c r="M297" s="14">
        <v>0.30299999999999999</v>
      </c>
      <c r="N297" s="15">
        <v>2999</v>
      </c>
      <c r="O297" s="16">
        <v>350.12</v>
      </c>
      <c r="P297" s="17">
        <v>1050000</v>
      </c>
      <c r="Q297" s="16">
        <v>400.13</v>
      </c>
      <c r="R297" s="17">
        <v>1200000</v>
      </c>
      <c r="S297" s="19">
        <f t="shared" si="24"/>
        <v>50.009999999999991</v>
      </c>
      <c r="T297" s="20">
        <f t="shared" si="25"/>
        <v>0.14283674168856389</v>
      </c>
      <c r="U297" s="19">
        <f t="shared" si="26"/>
        <v>150000</v>
      </c>
      <c r="V297" s="20">
        <f t="shared" si="27"/>
        <v>0.14285714285714285</v>
      </c>
      <c r="W297" s="18">
        <v>44322</v>
      </c>
      <c r="X297" s="14">
        <v>5</v>
      </c>
      <c r="Y297" s="14">
        <v>5</v>
      </c>
      <c r="Z297" s="42">
        <v>150000</v>
      </c>
      <c r="AA297" s="51">
        <f t="shared" si="28"/>
        <v>0.14000000000000001</v>
      </c>
    </row>
    <row r="298" spans="1:27" ht="19" x14ac:dyDescent="0.25">
      <c r="A298" s="14">
        <v>4169</v>
      </c>
      <c r="B298" s="14">
        <v>7283103</v>
      </c>
      <c r="C298" s="14" t="s">
        <v>19</v>
      </c>
      <c r="D298" s="14" t="s">
        <v>20</v>
      </c>
      <c r="E298" s="14" t="s">
        <v>3317</v>
      </c>
      <c r="F298" s="14">
        <v>78750</v>
      </c>
      <c r="G298" s="14">
        <v>5</v>
      </c>
      <c r="H298" s="14">
        <v>3</v>
      </c>
      <c r="I298" s="14">
        <v>0</v>
      </c>
      <c r="J298" s="14">
        <v>3</v>
      </c>
      <c r="K298" s="14">
        <v>2</v>
      </c>
      <c r="L298" s="14">
        <v>1998</v>
      </c>
      <c r="M298" s="14">
        <v>0.28399999999999997</v>
      </c>
      <c r="N298" s="15">
        <v>3064</v>
      </c>
      <c r="O298" s="16">
        <v>407.96</v>
      </c>
      <c r="P298" s="17">
        <v>1250000</v>
      </c>
      <c r="Q298" s="16">
        <v>456.92</v>
      </c>
      <c r="R298" s="17">
        <v>1400000</v>
      </c>
      <c r="S298" s="19">
        <f t="shared" si="24"/>
        <v>48.960000000000036</v>
      </c>
      <c r="T298" s="20">
        <f t="shared" si="25"/>
        <v>0.12001176585939807</v>
      </c>
      <c r="U298" s="19">
        <f t="shared" si="26"/>
        <v>150000</v>
      </c>
      <c r="V298" s="20">
        <f t="shared" si="27"/>
        <v>0.12</v>
      </c>
      <c r="W298" s="18">
        <v>44324</v>
      </c>
      <c r="X298" s="14">
        <v>1</v>
      </c>
      <c r="Y298" s="14">
        <v>1</v>
      </c>
      <c r="Z298" s="42">
        <v>150000</v>
      </c>
      <c r="AA298" s="51">
        <f t="shared" si="28"/>
        <v>0.12</v>
      </c>
    </row>
    <row r="299" spans="1:27" ht="19" x14ac:dyDescent="0.25">
      <c r="A299" s="14">
        <v>4211</v>
      </c>
      <c r="B299" s="14">
        <v>8744904</v>
      </c>
      <c r="C299" s="14" t="s">
        <v>19</v>
      </c>
      <c r="D299" s="14" t="s">
        <v>1643</v>
      </c>
      <c r="E299" s="14" t="s">
        <v>3491</v>
      </c>
      <c r="F299" s="14">
        <v>78733</v>
      </c>
      <c r="G299" s="14">
        <v>4</v>
      </c>
      <c r="H299" s="14">
        <v>2</v>
      </c>
      <c r="I299" s="14">
        <v>1</v>
      </c>
      <c r="J299" s="14">
        <v>2</v>
      </c>
      <c r="K299" s="14">
        <v>2</v>
      </c>
      <c r="L299" s="14">
        <v>1994</v>
      </c>
      <c r="M299" s="14">
        <v>1.181</v>
      </c>
      <c r="N299" s="15">
        <v>2868</v>
      </c>
      <c r="O299" s="16">
        <v>453.28</v>
      </c>
      <c r="P299" s="17">
        <v>1300000</v>
      </c>
      <c r="Q299" s="16">
        <v>505.58</v>
      </c>
      <c r="R299" s="17">
        <v>1450000</v>
      </c>
      <c r="S299" s="19">
        <f t="shared" si="24"/>
        <v>52.300000000000011</v>
      </c>
      <c r="T299" s="20">
        <f t="shared" si="25"/>
        <v>0.11538122132015534</v>
      </c>
      <c r="U299" s="19">
        <f t="shared" si="26"/>
        <v>150000</v>
      </c>
      <c r="V299" s="20">
        <f t="shared" si="27"/>
        <v>0.11538461538461539</v>
      </c>
      <c r="W299" s="18">
        <v>44326</v>
      </c>
      <c r="X299" s="14">
        <v>3</v>
      </c>
      <c r="Y299" s="14">
        <v>3</v>
      </c>
      <c r="Z299" s="42">
        <v>150000</v>
      </c>
      <c r="AA299" s="51">
        <f t="shared" si="28"/>
        <v>0.12</v>
      </c>
    </row>
    <row r="300" spans="1:27" ht="19" x14ac:dyDescent="0.25">
      <c r="A300" s="14">
        <v>2777</v>
      </c>
      <c r="B300" s="14">
        <v>5039443</v>
      </c>
      <c r="C300" s="14" t="s">
        <v>19</v>
      </c>
      <c r="D300" s="14" t="s">
        <v>229</v>
      </c>
      <c r="E300" s="14" t="s">
        <v>2418</v>
      </c>
      <c r="F300" s="14">
        <v>78732</v>
      </c>
      <c r="G300" s="14">
        <v>5</v>
      </c>
      <c r="H300" s="14">
        <v>5</v>
      </c>
      <c r="I300" s="14">
        <v>1</v>
      </c>
      <c r="J300" s="14">
        <v>3</v>
      </c>
      <c r="K300" s="14">
        <v>2</v>
      </c>
      <c r="L300" s="14">
        <v>2006</v>
      </c>
      <c r="M300" s="14">
        <v>1.27</v>
      </c>
      <c r="N300" s="15">
        <v>4711</v>
      </c>
      <c r="O300" s="16">
        <v>288.47000000000003</v>
      </c>
      <c r="P300" s="17">
        <v>1359000</v>
      </c>
      <c r="Q300" s="16">
        <v>320.10000000000002</v>
      </c>
      <c r="R300" s="17">
        <v>1508000</v>
      </c>
      <c r="S300" s="19">
        <f t="shared" si="24"/>
        <v>31.629999999999995</v>
      </c>
      <c r="T300" s="20">
        <f t="shared" si="25"/>
        <v>0.10964745034145662</v>
      </c>
      <c r="U300" s="19">
        <f t="shared" si="26"/>
        <v>149000</v>
      </c>
      <c r="V300" s="20">
        <f t="shared" si="27"/>
        <v>0.10963944076526858</v>
      </c>
      <c r="W300" s="18">
        <v>44284</v>
      </c>
      <c r="X300" s="14">
        <v>6</v>
      </c>
      <c r="Y300" s="14">
        <v>6</v>
      </c>
      <c r="Z300" s="42">
        <v>150000</v>
      </c>
      <c r="AA300" s="51">
        <f t="shared" si="28"/>
        <v>0.11</v>
      </c>
    </row>
    <row r="301" spans="1:27" ht="19" x14ac:dyDescent="0.25">
      <c r="A301" s="14">
        <v>3899</v>
      </c>
      <c r="B301" s="14">
        <v>6573928</v>
      </c>
      <c r="C301" s="14" t="s">
        <v>19</v>
      </c>
      <c r="D301" s="14" t="s">
        <v>357</v>
      </c>
      <c r="E301" s="14" t="s">
        <v>3385</v>
      </c>
      <c r="F301" s="14">
        <v>78745</v>
      </c>
      <c r="G301" s="14">
        <v>2</v>
      </c>
      <c r="H301" s="14">
        <v>1</v>
      </c>
      <c r="I301" s="14">
        <v>0</v>
      </c>
      <c r="J301" s="14">
        <v>0</v>
      </c>
      <c r="K301" s="14">
        <v>1</v>
      </c>
      <c r="L301" s="14">
        <v>1965</v>
      </c>
      <c r="M301" s="14">
        <v>0.153</v>
      </c>
      <c r="N301" s="15">
        <v>1084</v>
      </c>
      <c r="O301" s="16">
        <v>424.35</v>
      </c>
      <c r="P301" s="17">
        <v>460000</v>
      </c>
      <c r="Q301" s="16">
        <v>561.66999999999996</v>
      </c>
      <c r="R301" s="17">
        <v>608850</v>
      </c>
      <c r="S301" s="19">
        <f t="shared" si="24"/>
        <v>137.31999999999994</v>
      </c>
      <c r="T301" s="20">
        <f t="shared" si="25"/>
        <v>0.32360080122540341</v>
      </c>
      <c r="U301" s="19">
        <f t="shared" si="26"/>
        <v>148850</v>
      </c>
      <c r="V301" s="20">
        <f t="shared" si="27"/>
        <v>0.32358695652173913</v>
      </c>
      <c r="W301" s="18">
        <v>44316</v>
      </c>
      <c r="X301" s="14">
        <v>5</v>
      </c>
      <c r="Y301" s="14">
        <v>5</v>
      </c>
      <c r="Z301" s="42">
        <v>150000</v>
      </c>
      <c r="AA301" s="51">
        <f t="shared" si="28"/>
        <v>0.32</v>
      </c>
    </row>
    <row r="302" spans="1:27" ht="19" x14ac:dyDescent="0.25">
      <c r="A302" s="14">
        <v>3868</v>
      </c>
      <c r="B302" s="14">
        <v>9532826</v>
      </c>
      <c r="C302" s="14" t="s">
        <v>19</v>
      </c>
      <c r="D302" s="14" t="s">
        <v>68</v>
      </c>
      <c r="E302" s="14" t="s">
        <v>2232</v>
      </c>
      <c r="F302" s="14">
        <v>78738</v>
      </c>
      <c r="G302" s="14">
        <v>4</v>
      </c>
      <c r="H302" s="14">
        <v>3</v>
      </c>
      <c r="I302" s="14">
        <v>0</v>
      </c>
      <c r="J302" s="14">
        <v>2</v>
      </c>
      <c r="K302" s="14">
        <v>2</v>
      </c>
      <c r="L302" s="14">
        <v>2000</v>
      </c>
      <c r="M302" s="14">
        <v>0.161</v>
      </c>
      <c r="N302" s="15">
        <v>2806</v>
      </c>
      <c r="O302" s="16">
        <v>276.19</v>
      </c>
      <c r="P302" s="17">
        <v>775000</v>
      </c>
      <c r="Q302" s="16">
        <v>328.94</v>
      </c>
      <c r="R302" s="17">
        <v>923000</v>
      </c>
      <c r="S302" s="19">
        <f t="shared" si="24"/>
        <v>52.75</v>
      </c>
      <c r="T302" s="20">
        <f t="shared" si="25"/>
        <v>0.19099170860639414</v>
      </c>
      <c r="U302" s="19">
        <f t="shared" si="26"/>
        <v>148000</v>
      </c>
      <c r="V302" s="20">
        <f t="shared" si="27"/>
        <v>0.19096774193548388</v>
      </c>
      <c r="W302" s="18">
        <v>44316</v>
      </c>
      <c r="X302" s="14">
        <v>4</v>
      </c>
      <c r="Y302" s="14">
        <v>4</v>
      </c>
      <c r="Z302" s="42">
        <v>150000</v>
      </c>
      <c r="AA302" s="51">
        <f t="shared" si="28"/>
        <v>0.19</v>
      </c>
    </row>
    <row r="303" spans="1:27" ht="19" x14ac:dyDescent="0.25">
      <c r="A303" s="14">
        <v>2459</v>
      </c>
      <c r="B303" s="14">
        <v>1488608</v>
      </c>
      <c r="C303" s="14" t="s">
        <v>19</v>
      </c>
      <c r="D303" s="14">
        <v>5</v>
      </c>
      <c r="E303" s="14" t="s">
        <v>3275</v>
      </c>
      <c r="F303" s="14">
        <v>78702</v>
      </c>
      <c r="G303" s="14">
        <v>3</v>
      </c>
      <c r="H303" s="14">
        <v>2</v>
      </c>
      <c r="I303" s="14">
        <v>0</v>
      </c>
      <c r="J303" s="14">
        <v>0</v>
      </c>
      <c r="K303" s="14">
        <v>1</v>
      </c>
      <c r="L303" s="14">
        <v>1965</v>
      </c>
      <c r="M303" s="14">
        <v>0.154</v>
      </c>
      <c r="N303" s="15">
        <v>1190</v>
      </c>
      <c r="O303" s="16">
        <v>397.48</v>
      </c>
      <c r="P303" s="17">
        <v>473000</v>
      </c>
      <c r="Q303" s="16">
        <v>521.01</v>
      </c>
      <c r="R303" s="17">
        <v>620000</v>
      </c>
      <c r="S303" s="19">
        <f t="shared" si="24"/>
        <v>123.52999999999997</v>
      </c>
      <c r="T303" s="20">
        <f t="shared" si="25"/>
        <v>0.31078293247458982</v>
      </c>
      <c r="U303" s="19">
        <f t="shared" si="26"/>
        <v>147000</v>
      </c>
      <c r="V303" s="20">
        <f t="shared" si="27"/>
        <v>0.31078224101479918</v>
      </c>
      <c r="W303" s="18">
        <v>44270</v>
      </c>
      <c r="X303" s="14">
        <v>4</v>
      </c>
      <c r="Y303" s="14">
        <v>4</v>
      </c>
      <c r="Z303" s="42">
        <v>145000</v>
      </c>
      <c r="AA303" s="51">
        <f t="shared" si="28"/>
        <v>0.31</v>
      </c>
    </row>
    <row r="304" spans="1:27" ht="19" x14ac:dyDescent="0.25">
      <c r="A304" s="14">
        <v>3574</v>
      </c>
      <c r="B304" s="14">
        <v>2843130</v>
      </c>
      <c r="C304" s="14" t="s">
        <v>19</v>
      </c>
      <c r="D304" s="14" t="s">
        <v>161</v>
      </c>
      <c r="E304" s="14" t="s">
        <v>1378</v>
      </c>
      <c r="F304" s="14">
        <v>78717</v>
      </c>
      <c r="G304" s="14">
        <v>3</v>
      </c>
      <c r="H304" s="14">
        <v>2</v>
      </c>
      <c r="I304" s="14">
        <v>1</v>
      </c>
      <c r="J304" s="14">
        <v>3</v>
      </c>
      <c r="K304" s="14">
        <v>1</v>
      </c>
      <c r="L304" s="14">
        <v>2005</v>
      </c>
      <c r="M304" s="14">
        <v>0.215</v>
      </c>
      <c r="N304" s="15">
        <v>2524</v>
      </c>
      <c r="O304" s="16">
        <v>227.81</v>
      </c>
      <c r="P304" s="17">
        <v>575000</v>
      </c>
      <c r="Q304" s="16">
        <v>286.05</v>
      </c>
      <c r="R304" s="17">
        <v>722000</v>
      </c>
      <c r="S304" s="19">
        <f t="shared" si="24"/>
        <v>58.240000000000009</v>
      </c>
      <c r="T304" s="20">
        <f t="shared" si="25"/>
        <v>0.25565163952416492</v>
      </c>
      <c r="U304" s="19">
        <f t="shared" si="26"/>
        <v>147000</v>
      </c>
      <c r="V304" s="20">
        <f t="shared" si="27"/>
        <v>0.25565217391304346</v>
      </c>
      <c r="W304" s="18">
        <v>44309</v>
      </c>
      <c r="X304" s="14">
        <v>4</v>
      </c>
      <c r="Y304" s="14">
        <v>4</v>
      </c>
      <c r="Z304" s="42">
        <v>145000</v>
      </c>
      <c r="AA304" s="51">
        <f t="shared" si="28"/>
        <v>0.26</v>
      </c>
    </row>
    <row r="305" spans="1:27" ht="19" x14ac:dyDescent="0.25">
      <c r="A305" s="14">
        <v>2679</v>
      </c>
      <c r="B305" s="14">
        <v>7330443</v>
      </c>
      <c r="C305" s="14" t="s">
        <v>19</v>
      </c>
      <c r="D305" s="14" t="s">
        <v>193</v>
      </c>
      <c r="E305" s="14" t="s">
        <v>2073</v>
      </c>
      <c r="F305" s="14">
        <v>78737</v>
      </c>
      <c r="G305" s="14">
        <v>3</v>
      </c>
      <c r="H305" s="14">
        <v>2</v>
      </c>
      <c r="I305" s="14">
        <v>1</v>
      </c>
      <c r="J305" s="14">
        <v>3</v>
      </c>
      <c r="K305" s="14">
        <v>1</v>
      </c>
      <c r="L305" s="14">
        <v>1999</v>
      </c>
      <c r="M305" s="14">
        <v>1.036</v>
      </c>
      <c r="N305" s="15">
        <v>2451</v>
      </c>
      <c r="O305" s="16">
        <v>265.2</v>
      </c>
      <c r="P305" s="17">
        <v>650000</v>
      </c>
      <c r="Q305" s="16">
        <v>325.14999999999998</v>
      </c>
      <c r="R305" s="17">
        <v>796949</v>
      </c>
      <c r="S305" s="19">
        <f t="shared" si="24"/>
        <v>59.949999999999989</v>
      </c>
      <c r="T305" s="20">
        <f t="shared" si="25"/>
        <v>0.22605580693815985</v>
      </c>
      <c r="U305" s="19">
        <f t="shared" si="26"/>
        <v>146949</v>
      </c>
      <c r="V305" s="20">
        <f t="shared" si="27"/>
        <v>0.22607538461538462</v>
      </c>
      <c r="W305" s="18">
        <v>44280</v>
      </c>
      <c r="X305" s="14">
        <v>4</v>
      </c>
      <c r="Y305" s="14">
        <v>4</v>
      </c>
      <c r="Z305" s="42">
        <v>145000</v>
      </c>
      <c r="AA305" s="51">
        <f t="shared" si="28"/>
        <v>0.23</v>
      </c>
    </row>
    <row r="306" spans="1:27" ht="19" x14ac:dyDescent="0.25">
      <c r="A306" s="14">
        <v>3070</v>
      </c>
      <c r="B306" s="14">
        <v>6292368</v>
      </c>
      <c r="C306" s="14" t="s">
        <v>19</v>
      </c>
      <c r="D306" s="14" t="s">
        <v>193</v>
      </c>
      <c r="E306" s="14" t="s">
        <v>934</v>
      </c>
      <c r="F306" s="14">
        <v>78749</v>
      </c>
      <c r="G306" s="14">
        <v>4</v>
      </c>
      <c r="H306" s="14">
        <v>2</v>
      </c>
      <c r="I306" s="14">
        <v>1</v>
      </c>
      <c r="J306" s="14">
        <v>3</v>
      </c>
      <c r="K306" s="14">
        <v>2</v>
      </c>
      <c r="L306" s="14">
        <v>2002</v>
      </c>
      <c r="M306" s="14">
        <v>0.17699999999999999</v>
      </c>
      <c r="N306" s="15">
        <v>2835</v>
      </c>
      <c r="O306" s="16">
        <v>206.35</v>
      </c>
      <c r="P306" s="17">
        <v>585000</v>
      </c>
      <c r="Q306" s="16">
        <v>258.02</v>
      </c>
      <c r="R306" s="17">
        <v>731500</v>
      </c>
      <c r="S306" s="19">
        <f t="shared" si="24"/>
        <v>51.669999999999987</v>
      </c>
      <c r="T306" s="20">
        <f t="shared" si="25"/>
        <v>0.25039980615459168</v>
      </c>
      <c r="U306" s="19">
        <f t="shared" si="26"/>
        <v>146500</v>
      </c>
      <c r="V306" s="20">
        <f t="shared" si="27"/>
        <v>0.25042735042735043</v>
      </c>
      <c r="W306" s="18">
        <v>44294</v>
      </c>
      <c r="X306" s="14">
        <v>4</v>
      </c>
      <c r="Y306" s="14">
        <v>4</v>
      </c>
      <c r="Z306" s="42">
        <v>145000</v>
      </c>
      <c r="AA306" s="51">
        <f t="shared" si="28"/>
        <v>0.25</v>
      </c>
    </row>
    <row r="307" spans="1:27" ht="19" x14ac:dyDescent="0.25">
      <c r="A307" s="14">
        <v>2137</v>
      </c>
      <c r="B307" s="14">
        <v>8058298</v>
      </c>
      <c r="C307" s="14" t="s">
        <v>19</v>
      </c>
      <c r="D307" s="14" t="s">
        <v>193</v>
      </c>
      <c r="E307" s="14" t="s">
        <v>858</v>
      </c>
      <c r="F307" s="14">
        <v>78739</v>
      </c>
      <c r="G307" s="14">
        <v>3</v>
      </c>
      <c r="H307" s="14">
        <v>3</v>
      </c>
      <c r="I307" s="14">
        <v>0</v>
      </c>
      <c r="J307" s="14">
        <v>3</v>
      </c>
      <c r="K307" s="14">
        <v>2</v>
      </c>
      <c r="L307" s="14">
        <v>2012</v>
      </c>
      <c r="M307" s="14">
        <v>0.36099999999999999</v>
      </c>
      <c r="N307" s="15">
        <v>3206</v>
      </c>
      <c r="O307" s="16">
        <v>202.74</v>
      </c>
      <c r="P307" s="17">
        <v>650000</v>
      </c>
      <c r="Q307" s="16">
        <v>248.28</v>
      </c>
      <c r="R307" s="17">
        <v>796000</v>
      </c>
      <c r="S307" s="19">
        <f t="shared" si="24"/>
        <v>45.539999999999992</v>
      </c>
      <c r="T307" s="20">
        <f t="shared" si="25"/>
        <v>0.22462266942882506</v>
      </c>
      <c r="U307" s="19">
        <f t="shared" si="26"/>
        <v>146000</v>
      </c>
      <c r="V307" s="20">
        <f t="shared" si="27"/>
        <v>0.22461538461538461</v>
      </c>
      <c r="W307" s="18">
        <v>44260</v>
      </c>
      <c r="X307" s="14">
        <v>4</v>
      </c>
      <c r="Y307" s="14">
        <v>4</v>
      </c>
      <c r="Z307" s="42">
        <v>145000</v>
      </c>
      <c r="AA307" s="51">
        <f t="shared" si="28"/>
        <v>0.22</v>
      </c>
    </row>
    <row r="308" spans="1:27" ht="19" x14ac:dyDescent="0.25">
      <c r="A308" s="14">
        <v>2447</v>
      </c>
      <c r="B308" s="14">
        <v>6735020</v>
      </c>
      <c r="C308" s="14" t="s">
        <v>19</v>
      </c>
      <c r="D308" s="14" t="s">
        <v>29</v>
      </c>
      <c r="E308" s="14" t="s">
        <v>2162</v>
      </c>
      <c r="F308" s="14">
        <v>78739</v>
      </c>
      <c r="G308" s="14">
        <v>4</v>
      </c>
      <c r="H308" s="14">
        <v>4</v>
      </c>
      <c r="I308" s="14">
        <v>0</v>
      </c>
      <c r="J308" s="14">
        <v>3</v>
      </c>
      <c r="K308" s="14">
        <v>2</v>
      </c>
      <c r="L308" s="14">
        <v>2016</v>
      </c>
      <c r="M308" s="14">
        <v>0.224</v>
      </c>
      <c r="N308" s="15">
        <v>3599</v>
      </c>
      <c r="O308" s="16">
        <v>272.02</v>
      </c>
      <c r="P308" s="17">
        <v>979000</v>
      </c>
      <c r="Q308" s="16">
        <v>312.58999999999997</v>
      </c>
      <c r="R308" s="17">
        <v>1125000</v>
      </c>
      <c r="S308" s="19">
        <f t="shared" si="24"/>
        <v>40.569999999999993</v>
      </c>
      <c r="T308" s="20">
        <f t="shared" si="25"/>
        <v>0.14914344533490184</v>
      </c>
      <c r="U308" s="19">
        <f t="shared" si="26"/>
        <v>146000</v>
      </c>
      <c r="V308" s="20">
        <f t="shared" si="27"/>
        <v>0.14913176710929521</v>
      </c>
      <c r="W308" s="18">
        <v>44270</v>
      </c>
      <c r="X308" s="14">
        <v>4</v>
      </c>
      <c r="Y308" s="14">
        <v>4</v>
      </c>
      <c r="Z308" s="42">
        <v>145000</v>
      </c>
      <c r="AA308" s="51">
        <f t="shared" si="28"/>
        <v>0.15</v>
      </c>
    </row>
    <row r="309" spans="1:27" ht="19" x14ac:dyDescent="0.25">
      <c r="A309" s="14">
        <v>2685</v>
      </c>
      <c r="B309" s="14">
        <v>1686007</v>
      </c>
      <c r="C309" s="14" t="s">
        <v>19</v>
      </c>
      <c r="D309" s="14">
        <v>5</v>
      </c>
      <c r="E309" s="14" t="s">
        <v>2895</v>
      </c>
      <c r="F309" s="14">
        <v>78702</v>
      </c>
      <c r="G309" s="14">
        <v>4</v>
      </c>
      <c r="H309" s="14">
        <v>1</v>
      </c>
      <c r="I309" s="14">
        <v>1</v>
      </c>
      <c r="J309" s="14">
        <v>0</v>
      </c>
      <c r="K309" s="14">
        <v>1</v>
      </c>
      <c r="L309" s="14">
        <v>1947</v>
      </c>
      <c r="M309" s="14">
        <v>0.161</v>
      </c>
      <c r="N309" s="15">
        <v>1568</v>
      </c>
      <c r="O309" s="16">
        <v>334.82</v>
      </c>
      <c r="P309" s="17">
        <v>525000</v>
      </c>
      <c r="Q309" s="16">
        <v>427.93</v>
      </c>
      <c r="R309" s="17">
        <v>671000</v>
      </c>
      <c r="S309" s="19">
        <f t="shared" si="24"/>
        <v>93.110000000000014</v>
      </c>
      <c r="T309" s="20">
        <f t="shared" si="25"/>
        <v>0.2780897198494714</v>
      </c>
      <c r="U309" s="19">
        <f t="shared" si="26"/>
        <v>146000</v>
      </c>
      <c r="V309" s="20">
        <f t="shared" si="27"/>
        <v>0.27809523809523812</v>
      </c>
      <c r="W309" s="18">
        <v>44280</v>
      </c>
      <c r="X309" s="14">
        <v>8</v>
      </c>
      <c r="Y309" s="14">
        <v>8</v>
      </c>
      <c r="Z309" s="42">
        <v>145000</v>
      </c>
      <c r="AA309" s="51">
        <f t="shared" si="28"/>
        <v>0.28000000000000003</v>
      </c>
    </row>
    <row r="310" spans="1:27" ht="19" x14ac:dyDescent="0.25">
      <c r="A310" s="14">
        <v>3059</v>
      </c>
      <c r="B310" s="14">
        <v>8790900</v>
      </c>
      <c r="C310" s="14" t="s">
        <v>19</v>
      </c>
      <c r="D310" s="14">
        <v>3</v>
      </c>
      <c r="E310" s="14" t="s">
        <v>3498</v>
      </c>
      <c r="F310" s="14">
        <v>78723</v>
      </c>
      <c r="G310" s="14">
        <v>3</v>
      </c>
      <c r="H310" s="14">
        <v>2</v>
      </c>
      <c r="I310" s="14">
        <v>0</v>
      </c>
      <c r="J310" s="14">
        <v>1</v>
      </c>
      <c r="K310" s="14">
        <v>1</v>
      </c>
      <c r="L310" s="14">
        <v>1962</v>
      </c>
      <c r="M310" s="14">
        <v>0.21099999999999999</v>
      </c>
      <c r="N310" s="15">
        <v>1530</v>
      </c>
      <c r="O310" s="16">
        <v>456.86</v>
      </c>
      <c r="P310" s="17">
        <v>699000</v>
      </c>
      <c r="Q310" s="16">
        <v>552.29</v>
      </c>
      <c r="R310" s="17">
        <v>845000</v>
      </c>
      <c r="S310" s="19">
        <f t="shared" si="24"/>
        <v>95.42999999999995</v>
      </c>
      <c r="T310" s="20">
        <f t="shared" si="25"/>
        <v>0.20888237096703574</v>
      </c>
      <c r="U310" s="19">
        <f t="shared" si="26"/>
        <v>146000</v>
      </c>
      <c r="V310" s="20">
        <f t="shared" si="27"/>
        <v>0.2088698140200286</v>
      </c>
      <c r="W310" s="18">
        <v>44293</v>
      </c>
      <c r="X310" s="14">
        <v>4</v>
      </c>
      <c r="Y310" s="14">
        <v>4</v>
      </c>
      <c r="Z310" s="42">
        <v>145000</v>
      </c>
      <c r="AA310" s="51">
        <f t="shared" si="28"/>
        <v>0.21</v>
      </c>
    </row>
    <row r="311" spans="1:27" ht="19" x14ac:dyDescent="0.25">
      <c r="A311" s="14">
        <v>3095</v>
      </c>
      <c r="B311" s="14">
        <v>1573643</v>
      </c>
      <c r="C311" s="14" t="s">
        <v>19</v>
      </c>
      <c r="D311" s="14" t="s">
        <v>611</v>
      </c>
      <c r="E311" s="14" t="s">
        <v>3342</v>
      </c>
      <c r="F311" s="14">
        <v>78759</v>
      </c>
      <c r="G311" s="14">
        <v>4</v>
      </c>
      <c r="H311" s="14">
        <v>3</v>
      </c>
      <c r="I311" s="14">
        <v>0</v>
      </c>
      <c r="J311" s="14">
        <v>2</v>
      </c>
      <c r="K311" s="14">
        <v>1</v>
      </c>
      <c r="L311" s="14">
        <v>1963</v>
      </c>
      <c r="M311" s="14">
        <v>0.29199999999999998</v>
      </c>
      <c r="N311" s="15">
        <v>2362</v>
      </c>
      <c r="O311" s="16">
        <v>412.79</v>
      </c>
      <c r="P311" s="17">
        <v>975000</v>
      </c>
      <c r="Q311" s="16">
        <v>474.6</v>
      </c>
      <c r="R311" s="17">
        <v>1121000</v>
      </c>
      <c r="S311" s="19">
        <f t="shared" si="24"/>
        <v>61.81</v>
      </c>
      <c r="T311" s="20">
        <f t="shared" si="25"/>
        <v>0.14973715448533154</v>
      </c>
      <c r="U311" s="19">
        <f t="shared" si="26"/>
        <v>146000</v>
      </c>
      <c r="V311" s="20">
        <f t="shared" si="27"/>
        <v>0.14974358974358976</v>
      </c>
      <c r="W311" s="18">
        <v>44294</v>
      </c>
      <c r="X311" s="14">
        <v>5</v>
      </c>
      <c r="Y311" s="14">
        <v>4</v>
      </c>
      <c r="Z311" s="42">
        <v>145000</v>
      </c>
      <c r="AA311" s="51">
        <f t="shared" si="28"/>
        <v>0.15</v>
      </c>
    </row>
    <row r="312" spans="1:27" ht="19" x14ac:dyDescent="0.25">
      <c r="A312" s="14">
        <v>550</v>
      </c>
      <c r="B312" s="14">
        <v>1445017</v>
      </c>
      <c r="C312" s="14" t="s">
        <v>19</v>
      </c>
      <c r="D312" s="14" t="s">
        <v>29</v>
      </c>
      <c r="E312" s="14" t="s">
        <v>805</v>
      </c>
      <c r="F312" s="14">
        <v>78748</v>
      </c>
      <c r="G312" s="14">
        <v>4</v>
      </c>
      <c r="H312" s="14">
        <v>3</v>
      </c>
      <c r="I312" s="14">
        <v>1</v>
      </c>
      <c r="J312" s="14">
        <v>3</v>
      </c>
      <c r="K312" s="14">
        <v>1</v>
      </c>
      <c r="L312" s="14">
        <v>2008</v>
      </c>
      <c r="M312" s="14">
        <v>0.433</v>
      </c>
      <c r="N312" s="15">
        <v>3443</v>
      </c>
      <c r="O312" s="16">
        <v>200.38</v>
      </c>
      <c r="P312" s="17">
        <v>689900</v>
      </c>
      <c r="Q312" s="16">
        <v>242.52</v>
      </c>
      <c r="R312" s="17">
        <v>835000</v>
      </c>
      <c r="S312" s="19">
        <f t="shared" si="24"/>
        <v>42.140000000000015</v>
      </c>
      <c r="T312" s="20">
        <f t="shared" si="25"/>
        <v>0.21030042918454944</v>
      </c>
      <c r="U312" s="19">
        <f t="shared" si="26"/>
        <v>145100</v>
      </c>
      <c r="V312" s="20">
        <f t="shared" si="27"/>
        <v>0.21032033628062038</v>
      </c>
      <c r="W312" s="18">
        <v>44195</v>
      </c>
      <c r="X312" s="14">
        <v>5</v>
      </c>
      <c r="Y312" s="14">
        <v>4</v>
      </c>
      <c r="Z312" s="42">
        <v>145000</v>
      </c>
      <c r="AA312" s="51">
        <f t="shared" si="28"/>
        <v>0.21</v>
      </c>
    </row>
    <row r="313" spans="1:27" ht="19" x14ac:dyDescent="0.25">
      <c r="A313" s="14">
        <v>3563</v>
      </c>
      <c r="B313" s="14">
        <v>1010654</v>
      </c>
      <c r="C313" s="14" t="s">
        <v>19</v>
      </c>
      <c r="D313" s="14" t="s">
        <v>46</v>
      </c>
      <c r="E313" s="14" t="s">
        <v>4296</v>
      </c>
      <c r="F313" s="14">
        <v>78758</v>
      </c>
      <c r="G313" s="14">
        <v>3</v>
      </c>
      <c r="H313" s="14">
        <v>3</v>
      </c>
      <c r="I313" s="14">
        <v>0</v>
      </c>
      <c r="J313" s="14">
        <v>2</v>
      </c>
      <c r="K313" s="14">
        <v>3</v>
      </c>
      <c r="L313" s="14">
        <v>2020</v>
      </c>
      <c r="M313" s="14">
        <v>0</v>
      </c>
      <c r="N313" s="15">
        <v>2600</v>
      </c>
      <c r="O313" s="16">
        <v>196.12</v>
      </c>
      <c r="P313" s="17">
        <v>509900</v>
      </c>
      <c r="Q313" s="16">
        <v>251.92</v>
      </c>
      <c r="R313" s="17">
        <v>655000</v>
      </c>
      <c r="S313" s="19">
        <f t="shared" si="24"/>
        <v>55.799999999999983</v>
      </c>
      <c r="T313" s="20">
        <f t="shared" si="25"/>
        <v>0.28451968182745246</v>
      </c>
      <c r="U313" s="19">
        <f t="shared" si="26"/>
        <v>145100</v>
      </c>
      <c r="V313" s="20">
        <f t="shared" si="27"/>
        <v>0.28456560109825457</v>
      </c>
      <c r="W313" s="18">
        <v>44309</v>
      </c>
      <c r="X313" s="14">
        <v>0</v>
      </c>
      <c r="Y313" s="14">
        <v>0</v>
      </c>
      <c r="Z313" s="42">
        <v>145000</v>
      </c>
      <c r="AA313" s="51">
        <f t="shared" si="28"/>
        <v>0.28000000000000003</v>
      </c>
    </row>
    <row r="314" spans="1:27" ht="19" x14ac:dyDescent="0.25">
      <c r="A314" s="14">
        <v>3859</v>
      </c>
      <c r="B314" s="14">
        <v>7962575</v>
      </c>
      <c r="C314" s="14" t="s">
        <v>19</v>
      </c>
      <c r="D314" s="14" t="s">
        <v>20</v>
      </c>
      <c r="E314" s="14" t="s">
        <v>1968</v>
      </c>
      <c r="F314" s="14">
        <v>78729</v>
      </c>
      <c r="G314" s="14">
        <v>3</v>
      </c>
      <c r="H314" s="14">
        <v>2</v>
      </c>
      <c r="I314" s="14">
        <v>1</v>
      </c>
      <c r="J314" s="14">
        <v>2</v>
      </c>
      <c r="K314" s="14">
        <v>2</v>
      </c>
      <c r="L314" s="14">
        <v>1994</v>
      </c>
      <c r="M314" s="14">
        <v>0.11899999999999999</v>
      </c>
      <c r="N314" s="15">
        <v>2022</v>
      </c>
      <c r="O314" s="16">
        <v>259.58999999999997</v>
      </c>
      <c r="P314" s="17">
        <v>524900</v>
      </c>
      <c r="Q314" s="16">
        <v>331.36</v>
      </c>
      <c r="R314" s="17">
        <v>670000</v>
      </c>
      <c r="S314" s="19">
        <f t="shared" si="24"/>
        <v>71.770000000000039</v>
      </c>
      <c r="T314" s="20">
        <f t="shared" si="25"/>
        <v>0.27647444046380848</v>
      </c>
      <c r="U314" s="19">
        <f t="shared" si="26"/>
        <v>145100</v>
      </c>
      <c r="V314" s="20">
        <f t="shared" si="27"/>
        <v>0.27643360640121928</v>
      </c>
      <c r="W314" s="18">
        <v>44316</v>
      </c>
      <c r="X314" s="14">
        <v>5</v>
      </c>
      <c r="Y314" s="14">
        <v>4</v>
      </c>
      <c r="Z314" s="42">
        <v>145000</v>
      </c>
      <c r="AA314" s="51">
        <f t="shared" si="28"/>
        <v>0.28000000000000003</v>
      </c>
    </row>
    <row r="315" spans="1:27" ht="19" x14ac:dyDescent="0.25">
      <c r="A315" s="14">
        <v>1684</v>
      </c>
      <c r="B315" s="14">
        <v>8942887</v>
      </c>
      <c r="C315" s="14" t="s">
        <v>19</v>
      </c>
      <c r="D315" s="14" t="s">
        <v>456</v>
      </c>
      <c r="E315" s="14" t="s">
        <v>1239</v>
      </c>
      <c r="F315" s="14">
        <v>78717</v>
      </c>
      <c r="G315" s="14">
        <v>5</v>
      </c>
      <c r="H315" s="14">
        <v>3</v>
      </c>
      <c r="I315" s="14">
        <v>0</v>
      </c>
      <c r="J315" s="14">
        <v>2</v>
      </c>
      <c r="K315" s="14">
        <v>2</v>
      </c>
      <c r="L315" s="14">
        <v>2016</v>
      </c>
      <c r="M315" s="14">
        <v>0.127</v>
      </c>
      <c r="N315" s="15">
        <v>2600</v>
      </c>
      <c r="O315" s="16">
        <v>221.15</v>
      </c>
      <c r="P315" s="17">
        <v>575000</v>
      </c>
      <c r="Q315" s="16">
        <v>276.92</v>
      </c>
      <c r="R315" s="17">
        <v>720000</v>
      </c>
      <c r="S315" s="19">
        <f t="shared" si="24"/>
        <v>55.77000000000001</v>
      </c>
      <c r="T315" s="20">
        <f t="shared" si="25"/>
        <v>0.25218177707438394</v>
      </c>
      <c r="U315" s="19">
        <f t="shared" si="26"/>
        <v>145000</v>
      </c>
      <c r="V315" s="20">
        <f t="shared" si="27"/>
        <v>0.25217391304347825</v>
      </c>
      <c r="W315" s="18">
        <v>44244</v>
      </c>
      <c r="X315" s="14">
        <v>4</v>
      </c>
      <c r="Y315" s="14">
        <v>4</v>
      </c>
      <c r="Z315" s="42">
        <v>145000</v>
      </c>
      <c r="AA315" s="51">
        <f t="shared" si="28"/>
        <v>0.25</v>
      </c>
    </row>
    <row r="316" spans="1:27" ht="19" x14ac:dyDescent="0.25">
      <c r="A316" s="14">
        <v>2629</v>
      </c>
      <c r="B316" s="14">
        <v>1448018</v>
      </c>
      <c r="C316" s="14" t="s">
        <v>19</v>
      </c>
      <c r="D316" s="14" t="s">
        <v>20</v>
      </c>
      <c r="E316" s="14" t="s">
        <v>1751</v>
      </c>
      <c r="F316" s="14">
        <v>78729</v>
      </c>
      <c r="G316" s="14">
        <v>3</v>
      </c>
      <c r="H316" s="14">
        <v>2</v>
      </c>
      <c r="I316" s="14">
        <v>0</v>
      </c>
      <c r="J316" s="14">
        <v>2</v>
      </c>
      <c r="K316" s="14">
        <v>2</v>
      </c>
      <c r="L316" s="14">
        <v>1986</v>
      </c>
      <c r="M316" s="14">
        <v>0.20100000000000001</v>
      </c>
      <c r="N316" s="15">
        <v>1518</v>
      </c>
      <c r="O316" s="16">
        <v>247.04</v>
      </c>
      <c r="P316" s="17">
        <v>375000</v>
      </c>
      <c r="Q316" s="16">
        <v>342.56</v>
      </c>
      <c r="R316" s="17">
        <v>520000</v>
      </c>
      <c r="S316" s="19">
        <f t="shared" si="24"/>
        <v>95.52000000000001</v>
      </c>
      <c r="T316" s="20">
        <f t="shared" si="25"/>
        <v>0.38665803108808294</v>
      </c>
      <c r="U316" s="19">
        <f t="shared" si="26"/>
        <v>145000</v>
      </c>
      <c r="V316" s="20">
        <f t="shared" si="27"/>
        <v>0.38666666666666666</v>
      </c>
      <c r="W316" s="18">
        <v>44278</v>
      </c>
      <c r="X316" s="14">
        <v>3</v>
      </c>
      <c r="Y316" s="14">
        <v>3</v>
      </c>
      <c r="Z316" s="42">
        <v>145000</v>
      </c>
      <c r="AA316" s="51">
        <f t="shared" si="28"/>
        <v>0.39</v>
      </c>
    </row>
    <row r="317" spans="1:27" ht="19" x14ac:dyDescent="0.25">
      <c r="A317" s="14">
        <v>3056</v>
      </c>
      <c r="B317" s="14">
        <v>5896372</v>
      </c>
      <c r="C317" s="14" t="s">
        <v>19</v>
      </c>
      <c r="D317" s="14" t="s">
        <v>712</v>
      </c>
      <c r="E317" s="14" t="s">
        <v>3145</v>
      </c>
      <c r="F317" s="14">
        <v>78759</v>
      </c>
      <c r="G317" s="14">
        <v>3</v>
      </c>
      <c r="H317" s="14">
        <v>2</v>
      </c>
      <c r="I317" s="14">
        <v>0</v>
      </c>
      <c r="J317" s="14">
        <v>2</v>
      </c>
      <c r="K317" s="14">
        <v>1</v>
      </c>
      <c r="L317" s="14">
        <v>1975</v>
      </c>
      <c r="M317" s="14">
        <v>0.219</v>
      </c>
      <c r="N317" s="15">
        <v>1477</v>
      </c>
      <c r="O317" s="16">
        <v>372.38</v>
      </c>
      <c r="P317" s="17">
        <v>550000</v>
      </c>
      <c r="Q317" s="16">
        <v>470.55</v>
      </c>
      <c r="R317" s="17">
        <v>695000</v>
      </c>
      <c r="S317" s="19">
        <f t="shared" si="24"/>
        <v>98.170000000000016</v>
      </c>
      <c r="T317" s="20">
        <f t="shared" si="25"/>
        <v>0.26362855147967135</v>
      </c>
      <c r="U317" s="19">
        <f t="shared" si="26"/>
        <v>145000</v>
      </c>
      <c r="V317" s="20">
        <f t="shared" si="27"/>
        <v>0.26363636363636361</v>
      </c>
      <c r="W317" s="18">
        <v>44293</v>
      </c>
      <c r="X317" s="14">
        <v>4</v>
      </c>
      <c r="Y317" s="14">
        <v>4</v>
      </c>
      <c r="Z317" s="42">
        <v>145000</v>
      </c>
      <c r="AA317" s="51">
        <f t="shared" si="28"/>
        <v>0.26</v>
      </c>
    </row>
    <row r="318" spans="1:27" ht="19" x14ac:dyDescent="0.25">
      <c r="A318" s="14">
        <v>3953</v>
      </c>
      <c r="B318" s="14">
        <v>1855403</v>
      </c>
      <c r="C318" s="14" t="s">
        <v>19</v>
      </c>
      <c r="D318" s="14" t="s">
        <v>165</v>
      </c>
      <c r="E318" s="14" t="s">
        <v>2604</v>
      </c>
      <c r="F318" s="14">
        <v>78749</v>
      </c>
      <c r="G318" s="14">
        <v>3</v>
      </c>
      <c r="H318" s="14">
        <v>2</v>
      </c>
      <c r="I318" s="14">
        <v>0</v>
      </c>
      <c r="J318" s="14">
        <v>2</v>
      </c>
      <c r="K318" s="14">
        <v>1</v>
      </c>
      <c r="L318" s="14">
        <v>1982</v>
      </c>
      <c r="M318" s="14">
        <v>0.151</v>
      </c>
      <c r="N318" s="15">
        <v>1597</v>
      </c>
      <c r="O318" s="16">
        <v>303.69</v>
      </c>
      <c r="P318" s="17">
        <v>485000</v>
      </c>
      <c r="Q318" s="16">
        <v>394.49</v>
      </c>
      <c r="R318" s="17">
        <v>630000</v>
      </c>
      <c r="S318" s="19">
        <f t="shared" si="24"/>
        <v>90.800000000000011</v>
      </c>
      <c r="T318" s="20">
        <f t="shared" si="25"/>
        <v>0.29898910072771578</v>
      </c>
      <c r="U318" s="19">
        <f t="shared" si="26"/>
        <v>145000</v>
      </c>
      <c r="V318" s="20">
        <f t="shared" si="27"/>
        <v>0.29896907216494845</v>
      </c>
      <c r="W318" s="18">
        <v>44319</v>
      </c>
      <c r="X318" s="14">
        <v>3</v>
      </c>
      <c r="Y318" s="14">
        <v>3</v>
      </c>
      <c r="Z318" s="42">
        <v>145000</v>
      </c>
      <c r="AA318" s="51">
        <f t="shared" si="28"/>
        <v>0.3</v>
      </c>
    </row>
    <row r="319" spans="1:27" ht="19" x14ac:dyDescent="0.25">
      <c r="A319" s="14">
        <v>893</v>
      </c>
      <c r="B319" s="14">
        <v>6144470</v>
      </c>
      <c r="C319" s="14" t="s">
        <v>19</v>
      </c>
      <c r="D319" s="14" t="s">
        <v>229</v>
      </c>
      <c r="E319" s="14" t="s">
        <v>3021</v>
      </c>
      <c r="F319" s="14">
        <v>78732</v>
      </c>
      <c r="G319" s="14">
        <v>4</v>
      </c>
      <c r="H319" s="14">
        <v>3</v>
      </c>
      <c r="I319" s="14">
        <v>0</v>
      </c>
      <c r="J319" s="14">
        <v>4</v>
      </c>
      <c r="K319" s="14">
        <v>1</v>
      </c>
      <c r="L319" s="14">
        <v>2004</v>
      </c>
      <c r="M319" s="14">
        <v>1</v>
      </c>
      <c r="N319" s="15">
        <v>3845</v>
      </c>
      <c r="O319" s="16">
        <v>351.11</v>
      </c>
      <c r="P319" s="17">
        <v>1350000</v>
      </c>
      <c r="Q319" s="16">
        <v>388.77</v>
      </c>
      <c r="R319" s="17">
        <v>1494829</v>
      </c>
      <c r="S319" s="19">
        <f t="shared" si="24"/>
        <v>37.659999999999968</v>
      </c>
      <c r="T319" s="20">
        <f t="shared" si="25"/>
        <v>0.10725983310073757</v>
      </c>
      <c r="U319" s="19">
        <f t="shared" si="26"/>
        <v>144829</v>
      </c>
      <c r="V319" s="20">
        <f t="shared" si="27"/>
        <v>0.10728074074074075</v>
      </c>
      <c r="W319" s="18">
        <v>44209</v>
      </c>
      <c r="X319" s="14">
        <v>4</v>
      </c>
      <c r="Y319" s="14">
        <v>4</v>
      </c>
      <c r="Z319" s="42">
        <v>145000</v>
      </c>
      <c r="AA319" s="51">
        <f t="shared" si="28"/>
        <v>0.11</v>
      </c>
    </row>
    <row r="320" spans="1:27" ht="19" x14ac:dyDescent="0.25">
      <c r="A320" s="14">
        <v>2834</v>
      </c>
      <c r="B320" s="14">
        <v>7122554</v>
      </c>
      <c r="C320" s="14" t="s">
        <v>19</v>
      </c>
      <c r="D320" s="14" t="s">
        <v>229</v>
      </c>
      <c r="E320" s="14" t="s">
        <v>820</v>
      </c>
      <c r="F320" s="14">
        <v>78732</v>
      </c>
      <c r="G320" s="14">
        <v>4</v>
      </c>
      <c r="H320" s="14">
        <v>2</v>
      </c>
      <c r="I320" s="14">
        <v>1</v>
      </c>
      <c r="J320" s="14">
        <v>3</v>
      </c>
      <c r="K320" s="14">
        <v>2</v>
      </c>
      <c r="L320" s="14">
        <v>2000</v>
      </c>
      <c r="M320" s="14">
        <v>0.191</v>
      </c>
      <c r="N320" s="15">
        <v>3057</v>
      </c>
      <c r="O320" s="16">
        <v>201.14</v>
      </c>
      <c r="P320" s="17">
        <v>614900</v>
      </c>
      <c r="Q320" s="16">
        <v>248.28</v>
      </c>
      <c r="R320" s="17">
        <v>759000</v>
      </c>
      <c r="S320" s="19">
        <f t="shared" si="24"/>
        <v>47.140000000000015</v>
      </c>
      <c r="T320" s="20">
        <f t="shared" si="25"/>
        <v>0.23436412449040478</v>
      </c>
      <c r="U320" s="19">
        <f t="shared" si="26"/>
        <v>144100</v>
      </c>
      <c r="V320" s="20">
        <f t="shared" si="27"/>
        <v>0.23434704830053668</v>
      </c>
      <c r="W320" s="18">
        <v>44286</v>
      </c>
      <c r="X320" s="14">
        <v>3</v>
      </c>
      <c r="Y320" s="14">
        <v>3</v>
      </c>
      <c r="Z320" s="42">
        <v>145000</v>
      </c>
      <c r="AA320" s="51">
        <f t="shared" si="28"/>
        <v>0.23</v>
      </c>
    </row>
    <row r="321" spans="1:27" ht="19" x14ac:dyDescent="0.25">
      <c r="A321" s="14">
        <v>2076</v>
      </c>
      <c r="B321" s="14">
        <v>8962450</v>
      </c>
      <c r="C321" s="14" t="s">
        <v>19</v>
      </c>
      <c r="D321" s="14" t="s">
        <v>712</v>
      </c>
      <c r="E321" s="14" t="s">
        <v>2469</v>
      </c>
      <c r="F321" s="14">
        <v>78727</v>
      </c>
      <c r="G321" s="14">
        <v>3</v>
      </c>
      <c r="H321" s="14">
        <v>2</v>
      </c>
      <c r="I321" s="14">
        <v>1</v>
      </c>
      <c r="J321" s="14">
        <v>2</v>
      </c>
      <c r="K321" s="14">
        <v>2</v>
      </c>
      <c r="L321" s="14">
        <v>1989</v>
      </c>
      <c r="M321" s="14">
        <v>0.16300000000000001</v>
      </c>
      <c r="N321" s="15">
        <v>1710</v>
      </c>
      <c r="O321" s="16">
        <v>292.39999999999998</v>
      </c>
      <c r="P321" s="17">
        <v>500000</v>
      </c>
      <c r="Q321" s="16">
        <v>376.61</v>
      </c>
      <c r="R321" s="17">
        <v>644000</v>
      </c>
      <c r="S321" s="19">
        <f t="shared" si="24"/>
        <v>84.210000000000036</v>
      </c>
      <c r="T321" s="20">
        <f t="shared" si="25"/>
        <v>0.28799589603283188</v>
      </c>
      <c r="U321" s="19">
        <f t="shared" si="26"/>
        <v>144000</v>
      </c>
      <c r="V321" s="20">
        <f t="shared" si="27"/>
        <v>0.28799999999999998</v>
      </c>
      <c r="W321" s="18">
        <v>44258</v>
      </c>
      <c r="X321" s="14">
        <v>1</v>
      </c>
      <c r="Y321" s="14">
        <v>1</v>
      </c>
      <c r="Z321" s="42">
        <v>145000</v>
      </c>
      <c r="AA321" s="51">
        <f t="shared" si="28"/>
        <v>0.28999999999999998</v>
      </c>
    </row>
    <row r="322" spans="1:27" ht="19" x14ac:dyDescent="0.25">
      <c r="A322" s="14">
        <v>1647</v>
      </c>
      <c r="B322" s="14">
        <v>2597369</v>
      </c>
      <c r="C322" s="14" t="s">
        <v>19</v>
      </c>
      <c r="D322" s="14" t="s">
        <v>712</v>
      </c>
      <c r="E322" s="14" t="s">
        <v>2829</v>
      </c>
      <c r="F322" s="14">
        <v>78759</v>
      </c>
      <c r="G322" s="14">
        <v>4</v>
      </c>
      <c r="H322" s="14">
        <v>2</v>
      </c>
      <c r="I322" s="14">
        <v>0</v>
      </c>
      <c r="J322" s="14">
        <v>2</v>
      </c>
      <c r="K322" s="14">
        <v>1</v>
      </c>
      <c r="L322" s="14">
        <v>1979</v>
      </c>
      <c r="M322" s="14">
        <v>0.22700000000000001</v>
      </c>
      <c r="N322" s="15">
        <v>1814</v>
      </c>
      <c r="O322" s="16">
        <v>326.35000000000002</v>
      </c>
      <c r="P322" s="17">
        <v>592000</v>
      </c>
      <c r="Q322" s="16">
        <v>405.46</v>
      </c>
      <c r="R322" s="17">
        <v>735500</v>
      </c>
      <c r="S322" s="19">
        <f t="shared" si="24"/>
        <v>79.109999999999957</v>
      </c>
      <c r="T322" s="20">
        <f t="shared" si="25"/>
        <v>0.24240845717787637</v>
      </c>
      <c r="U322" s="19">
        <f t="shared" si="26"/>
        <v>143500</v>
      </c>
      <c r="V322" s="20">
        <f t="shared" si="27"/>
        <v>0.24239864864864866</v>
      </c>
      <c r="W322" s="18">
        <v>44239</v>
      </c>
      <c r="X322" s="14">
        <v>3</v>
      </c>
      <c r="Y322" s="14">
        <v>3</v>
      </c>
      <c r="Z322" s="42">
        <v>145000</v>
      </c>
      <c r="AA322" s="51">
        <f t="shared" si="28"/>
        <v>0.24</v>
      </c>
    </row>
    <row r="323" spans="1:27" ht="19" x14ac:dyDescent="0.25">
      <c r="A323" s="14">
        <v>4108</v>
      </c>
      <c r="B323" s="14">
        <v>5992676</v>
      </c>
      <c r="C323" s="14" t="s">
        <v>19</v>
      </c>
      <c r="D323" s="14" t="s">
        <v>165</v>
      </c>
      <c r="E323" s="14" t="s">
        <v>697</v>
      </c>
      <c r="F323" s="14">
        <v>78745</v>
      </c>
      <c r="G323" s="14">
        <v>3</v>
      </c>
      <c r="H323" s="14">
        <v>2</v>
      </c>
      <c r="I323" s="14">
        <v>0</v>
      </c>
      <c r="J323" s="14">
        <v>1</v>
      </c>
      <c r="K323" s="14">
        <v>1</v>
      </c>
      <c r="L323" s="14">
        <v>1970</v>
      </c>
      <c r="M323" s="14">
        <v>0.18</v>
      </c>
      <c r="N323" s="15">
        <v>1160</v>
      </c>
      <c r="O323" s="16">
        <v>193.97</v>
      </c>
      <c r="P323" s="17">
        <v>225000</v>
      </c>
      <c r="Q323" s="16">
        <v>317.67</v>
      </c>
      <c r="R323" s="17">
        <v>368500</v>
      </c>
      <c r="S323" s="19">
        <f t="shared" si="24"/>
        <v>123.70000000000002</v>
      </c>
      <c r="T323" s="20">
        <f t="shared" si="25"/>
        <v>0.63772748363148946</v>
      </c>
      <c r="U323" s="19">
        <f t="shared" si="26"/>
        <v>143500</v>
      </c>
      <c r="V323" s="20">
        <f t="shared" si="27"/>
        <v>0.63777777777777778</v>
      </c>
      <c r="W323" s="18">
        <v>44323</v>
      </c>
      <c r="X323" s="14">
        <v>5</v>
      </c>
      <c r="Y323" s="14">
        <v>2</v>
      </c>
      <c r="Z323" s="42">
        <v>145000</v>
      </c>
      <c r="AA323" s="51">
        <f t="shared" si="28"/>
        <v>0.64</v>
      </c>
    </row>
    <row r="324" spans="1:27" ht="19" x14ac:dyDescent="0.25">
      <c r="A324" s="14">
        <v>3469</v>
      </c>
      <c r="B324" s="14">
        <v>2183303</v>
      </c>
      <c r="C324" s="14" t="s">
        <v>19</v>
      </c>
      <c r="D324" s="14" t="s">
        <v>29</v>
      </c>
      <c r="E324" s="14" t="s">
        <v>1957</v>
      </c>
      <c r="F324" s="14">
        <v>78748</v>
      </c>
      <c r="G324" s="14">
        <v>3</v>
      </c>
      <c r="H324" s="14">
        <v>2</v>
      </c>
      <c r="I324" s="14">
        <v>0</v>
      </c>
      <c r="J324" s="14">
        <v>2</v>
      </c>
      <c r="K324" s="14">
        <v>1</v>
      </c>
      <c r="L324" s="14">
        <v>1989</v>
      </c>
      <c r="M324" s="14">
        <v>0.13700000000000001</v>
      </c>
      <c r="N324" s="15">
        <v>1351</v>
      </c>
      <c r="O324" s="16">
        <v>259.07</v>
      </c>
      <c r="P324" s="17">
        <v>350000</v>
      </c>
      <c r="Q324" s="16">
        <v>365.06</v>
      </c>
      <c r="R324" s="17">
        <v>493200</v>
      </c>
      <c r="S324" s="19">
        <f t="shared" si="24"/>
        <v>105.99000000000001</v>
      </c>
      <c r="T324" s="20">
        <f t="shared" si="25"/>
        <v>0.4091172270042846</v>
      </c>
      <c r="U324" s="19">
        <f t="shared" si="26"/>
        <v>143200</v>
      </c>
      <c r="V324" s="20">
        <f t="shared" si="27"/>
        <v>0.40914285714285714</v>
      </c>
      <c r="W324" s="18">
        <v>44306</v>
      </c>
      <c r="X324" s="14">
        <v>4</v>
      </c>
      <c r="Y324" s="14">
        <v>4</v>
      </c>
      <c r="Z324" s="42">
        <v>145000</v>
      </c>
      <c r="AA324" s="51">
        <f t="shared" si="28"/>
        <v>0.41000000000000003</v>
      </c>
    </row>
    <row r="325" spans="1:27" ht="19" x14ac:dyDescent="0.25">
      <c r="A325" s="14">
        <v>3760</v>
      </c>
      <c r="B325" s="14">
        <v>1551787</v>
      </c>
      <c r="C325" s="14" t="s">
        <v>19</v>
      </c>
      <c r="D325" s="14" t="s">
        <v>20</v>
      </c>
      <c r="E325" s="14" t="s">
        <v>826</v>
      </c>
      <c r="F325" s="14">
        <v>78726</v>
      </c>
      <c r="G325" s="14">
        <v>5</v>
      </c>
      <c r="H325" s="14">
        <v>3</v>
      </c>
      <c r="I325" s="14">
        <v>0</v>
      </c>
      <c r="J325" s="14">
        <v>2</v>
      </c>
      <c r="K325" s="14">
        <v>2</v>
      </c>
      <c r="L325" s="14">
        <v>1994</v>
      </c>
      <c r="M325" s="14">
        <v>0.30099999999999999</v>
      </c>
      <c r="N325" s="15">
        <v>3374</v>
      </c>
      <c r="O325" s="16">
        <v>201.54</v>
      </c>
      <c r="P325" s="17">
        <v>680000</v>
      </c>
      <c r="Q325" s="16">
        <v>243.98</v>
      </c>
      <c r="R325" s="17">
        <v>823200</v>
      </c>
      <c r="S325" s="19">
        <f t="shared" si="24"/>
        <v>42.44</v>
      </c>
      <c r="T325" s="20">
        <f t="shared" si="25"/>
        <v>0.21057854520194502</v>
      </c>
      <c r="U325" s="19">
        <f t="shared" si="26"/>
        <v>143200</v>
      </c>
      <c r="V325" s="20">
        <f t="shared" si="27"/>
        <v>0.21058823529411766</v>
      </c>
      <c r="W325" s="18">
        <v>44315</v>
      </c>
      <c r="X325" s="14">
        <v>4</v>
      </c>
      <c r="Y325" s="14">
        <v>4</v>
      </c>
      <c r="Z325" s="42">
        <v>145000</v>
      </c>
      <c r="AA325" s="51">
        <f t="shared" si="28"/>
        <v>0.21</v>
      </c>
    </row>
    <row r="326" spans="1:27" ht="19" x14ac:dyDescent="0.25">
      <c r="A326" s="14">
        <v>3228</v>
      </c>
      <c r="B326" s="14">
        <v>8613227</v>
      </c>
      <c r="C326" s="14" t="s">
        <v>19</v>
      </c>
      <c r="D326" s="14" t="s">
        <v>165</v>
      </c>
      <c r="E326" s="14" t="s">
        <v>2663</v>
      </c>
      <c r="F326" s="14">
        <v>78748</v>
      </c>
      <c r="G326" s="14">
        <v>4</v>
      </c>
      <c r="H326" s="14">
        <v>2</v>
      </c>
      <c r="I326" s="14">
        <v>0</v>
      </c>
      <c r="J326" s="14">
        <v>2</v>
      </c>
      <c r="K326" s="14">
        <v>1</v>
      </c>
      <c r="L326" s="14">
        <v>1982</v>
      </c>
      <c r="M326" s="14">
        <v>0.191</v>
      </c>
      <c r="N326" s="15">
        <v>1700</v>
      </c>
      <c r="O326" s="16">
        <v>308.76</v>
      </c>
      <c r="P326" s="17">
        <v>524900</v>
      </c>
      <c r="Q326" s="16">
        <v>392.94</v>
      </c>
      <c r="R326" s="17">
        <v>668000</v>
      </c>
      <c r="S326" s="19">
        <f t="shared" si="24"/>
        <v>84.18</v>
      </c>
      <c r="T326" s="20">
        <f t="shared" si="25"/>
        <v>0.27263894286824719</v>
      </c>
      <c r="U326" s="19">
        <f t="shared" si="26"/>
        <v>143100</v>
      </c>
      <c r="V326" s="20">
        <f t="shared" si="27"/>
        <v>0.27262335682987238</v>
      </c>
      <c r="W326" s="18">
        <v>44299</v>
      </c>
      <c r="X326" s="14">
        <v>3</v>
      </c>
      <c r="Y326" s="14">
        <v>3</v>
      </c>
      <c r="Z326" s="42">
        <v>145000</v>
      </c>
      <c r="AA326" s="51">
        <f t="shared" si="28"/>
        <v>0.27</v>
      </c>
    </row>
    <row r="327" spans="1:27" ht="19" x14ac:dyDescent="0.25">
      <c r="A327" s="14">
        <v>1904</v>
      </c>
      <c r="B327" s="14">
        <v>3268133</v>
      </c>
      <c r="C327" s="14" t="s">
        <v>19</v>
      </c>
      <c r="D327" s="14" t="s">
        <v>193</v>
      </c>
      <c r="E327" s="14" t="s">
        <v>825</v>
      </c>
      <c r="F327" s="14">
        <v>78739</v>
      </c>
      <c r="G327" s="14">
        <v>4</v>
      </c>
      <c r="H327" s="14">
        <v>3</v>
      </c>
      <c r="I327" s="14">
        <v>1</v>
      </c>
      <c r="J327" s="14">
        <v>3</v>
      </c>
      <c r="K327" s="14">
        <v>2</v>
      </c>
      <c r="L327" s="14">
        <v>2002</v>
      </c>
      <c r="M327" s="14">
        <v>0.249</v>
      </c>
      <c r="N327" s="15">
        <v>3469</v>
      </c>
      <c r="O327" s="16">
        <v>201.5</v>
      </c>
      <c r="P327" s="17">
        <v>699000</v>
      </c>
      <c r="Q327" s="16">
        <v>242.72</v>
      </c>
      <c r="R327" s="17">
        <v>842000</v>
      </c>
      <c r="S327" s="19">
        <f t="shared" ref="S327:S390" si="29">Q327-O327</f>
        <v>41.22</v>
      </c>
      <c r="T327" s="20">
        <f t="shared" ref="T327:T390" si="30">S327/O327</f>
        <v>0.20456575682382133</v>
      </c>
      <c r="U327" s="19">
        <f t="shared" ref="U327:U390" si="31">R327-P327</f>
        <v>143000</v>
      </c>
      <c r="V327" s="20">
        <f t="shared" ref="V327:V390" si="32">U327/P327</f>
        <v>0.20457796852646637</v>
      </c>
      <c r="W327" s="18">
        <v>44253</v>
      </c>
      <c r="X327" s="14">
        <v>3</v>
      </c>
      <c r="Y327" s="14">
        <v>3</v>
      </c>
      <c r="Z327" s="42">
        <v>145000</v>
      </c>
      <c r="AA327" s="51">
        <f t="shared" ref="AA327:AA390" si="33">MROUND(V327,0.01)</f>
        <v>0.2</v>
      </c>
    </row>
    <row r="328" spans="1:27" ht="19" x14ac:dyDescent="0.25">
      <c r="A328" s="14">
        <v>3352</v>
      </c>
      <c r="B328" s="14">
        <v>6173002</v>
      </c>
      <c r="C328" s="14" t="s">
        <v>19</v>
      </c>
      <c r="D328" s="14" t="s">
        <v>40</v>
      </c>
      <c r="E328" s="14" t="s">
        <v>1264</v>
      </c>
      <c r="F328" s="14">
        <v>78737</v>
      </c>
      <c r="G328" s="14">
        <v>4</v>
      </c>
      <c r="H328" s="14">
        <v>3</v>
      </c>
      <c r="I328" s="14">
        <v>0</v>
      </c>
      <c r="J328" s="14">
        <v>3</v>
      </c>
      <c r="K328" s="14">
        <v>1</v>
      </c>
      <c r="L328" s="14">
        <v>2016</v>
      </c>
      <c r="M328" s="14">
        <v>0.191</v>
      </c>
      <c r="N328" s="15">
        <v>2246</v>
      </c>
      <c r="O328" s="16">
        <v>222.17</v>
      </c>
      <c r="P328" s="17">
        <v>499000</v>
      </c>
      <c r="Q328" s="16">
        <v>285.83999999999997</v>
      </c>
      <c r="R328" s="17">
        <v>642000</v>
      </c>
      <c r="S328" s="19">
        <f t="shared" si="29"/>
        <v>63.669999999999987</v>
      </c>
      <c r="T328" s="20">
        <f t="shared" si="30"/>
        <v>0.28658234685151007</v>
      </c>
      <c r="U328" s="19">
        <f t="shared" si="31"/>
        <v>143000</v>
      </c>
      <c r="V328" s="20">
        <f t="shared" si="32"/>
        <v>0.28657314629258518</v>
      </c>
      <c r="W328" s="18">
        <v>44302</v>
      </c>
      <c r="X328" s="14">
        <v>2</v>
      </c>
      <c r="Y328" s="14">
        <v>2</v>
      </c>
      <c r="Z328" s="42">
        <v>145000</v>
      </c>
      <c r="AA328" s="51">
        <f t="shared" si="33"/>
        <v>0.28999999999999998</v>
      </c>
    </row>
    <row r="329" spans="1:27" ht="19" x14ac:dyDescent="0.25">
      <c r="A329" s="14">
        <v>1826</v>
      </c>
      <c r="B329" s="14">
        <v>7430846</v>
      </c>
      <c r="C329" s="14" t="s">
        <v>19</v>
      </c>
      <c r="D329" s="14" t="s">
        <v>193</v>
      </c>
      <c r="E329" s="14" t="s">
        <v>2316</v>
      </c>
      <c r="F329" s="14">
        <v>78737</v>
      </c>
      <c r="G329" s="14">
        <v>4</v>
      </c>
      <c r="H329" s="14">
        <v>2</v>
      </c>
      <c r="I329" s="14">
        <v>1</v>
      </c>
      <c r="J329" s="14">
        <v>2</v>
      </c>
      <c r="K329" s="14">
        <v>1</v>
      </c>
      <c r="L329" s="14">
        <v>1998</v>
      </c>
      <c r="M329" s="14">
        <v>1.4990000000000001</v>
      </c>
      <c r="N329" s="15">
        <v>2344</v>
      </c>
      <c r="O329" s="16">
        <v>281.52999999999997</v>
      </c>
      <c r="P329" s="17">
        <v>659900</v>
      </c>
      <c r="Q329" s="16">
        <v>342.15</v>
      </c>
      <c r="R329" s="17">
        <v>802000</v>
      </c>
      <c r="S329" s="19">
        <f t="shared" si="29"/>
        <v>60.620000000000005</v>
      </c>
      <c r="T329" s="20">
        <f t="shared" si="30"/>
        <v>0.21532341135935784</v>
      </c>
      <c r="U329" s="19">
        <f t="shared" si="31"/>
        <v>142100</v>
      </c>
      <c r="V329" s="20">
        <f t="shared" si="32"/>
        <v>0.21533565691771481</v>
      </c>
      <c r="W329" s="18">
        <v>44251</v>
      </c>
      <c r="X329" s="14">
        <v>4</v>
      </c>
      <c r="Y329" s="14">
        <v>4</v>
      </c>
      <c r="Z329" s="42">
        <v>140000</v>
      </c>
      <c r="AA329" s="51">
        <f t="shared" si="33"/>
        <v>0.22</v>
      </c>
    </row>
    <row r="330" spans="1:27" ht="19" x14ac:dyDescent="0.25">
      <c r="A330" s="14">
        <v>2792</v>
      </c>
      <c r="B330" s="14">
        <v>3985668</v>
      </c>
      <c r="C330" s="14" t="s">
        <v>19</v>
      </c>
      <c r="D330" s="14" t="s">
        <v>165</v>
      </c>
      <c r="E330" s="14" t="s">
        <v>514</v>
      </c>
      <c r="F330" s="14">
        <v>78749</v>
      </c>
      <c r="G330" s="14">
        <v>4</v>
      </c>
      <c r="H330" s="14">
        <v>3</v>
      </c>
      <c r="I330" s="14">
        <v>1</v>
      </c>
      <c r="J330" s="14">
        <v>3</v>
      </c>
      <c r="K330" s="14">
        <v>2</v>
      </c>
      <c r="L330" s="14">
        <v>2004</v>
      </c>
      <c r="M330" s="14">
        <v>0.16</v>
      </c>
      <c r="N330" s="15">
        <v>3301</v>
      </c>
      <c r="O330" s="16">
        <v>181.46</v>
      </c>
      <c r="P330" s="17">
        <v>599000</v>
      </c>
      <c r="Q330" s="16">
        <v>224.48</v>
      </c>
      <c r="R330" s="17">
        <v>741000</v>
      </c>
      <c r="S330" s="19">
        <f t="shared" si="29"/>
        <v>43.019999999999982</v>
      </c>
      <c r="T330" s="20">
        <f t="shared" si="30"/>
        <v>0.2370770417722913</v>
      </c>
      <c r="U330" s="19">
        <f t="shared" si="31"/>
        <v>142000</v>
      </c>
      <c r="V330" s="20">
        <f t="shared" si="32"/>
        <v>0.23706176961602671</v>
      </c>
      <c r="W330" s="18">
        <v>44285</v>
      </c>
      <c r="X330" s="14">
        <v>5</v>
      </c>
      <c r="Y330" s="14">
        <v>5</v>
      </c>
      <c r="Z330" s="42">
        <v>140000</v>
      </c>
      <c r="AA330" s="51">
        <f t="shared" si="33"/>
        <v>0.24</v>
      </c>
    </row>
    <row r="331" spans="1:27" ht="19" x14ac:dyDescent="0.25">
      <c r="A331" s="14">
        <v>3897</v>
      </c>
      <c r="B331" s="14">
        <v>4077117</v>
      </c>
      <c r="C331" s="14" t="s">
        <v>19</v>
      </c>
      <c r="D331" s="14">
        <v>4</v>
      </c>
      <c r="E331" s="14" t="s">
        <v>4140</v>
      </c>
      <c r="F331" s="14">
        <v>78751</v>
      </c>
      <c r="G331" s="14">
        <v>3</v>
      </c>
      <c r="H331" s="14">
        <v>3</v>
      </c>
      <c r="I331" s="14">
        <v>1</v>
      </c>
      <c r="J331" s="14">
        <v>1</v>
      </c>
      <c r="K331" s="14">
        <v>2</v>
      </c>
      <c r="L331" s="14">
        <v>2021</v>
      </c>
      <c r="M331" s="14">
        <v>0.182</v>
      </c>
      <c r="N331" s="15">
        <v>2050</v>
      </c>
      <c r="O331" s="16">
        <v>402.44</v>
      </c>
      <c r="P331" s="17">
        <v>825000</v>
      </c>
      <c r="Q331" s="16">
        <v>471.71</v>
      </c>
      <c r="R331" s="17">
        <v>967000</v>
      </c>
      <c r="S331" s="19">
        <f t="shared" si="29"/>
        <v>69.269999999999982</v>
      </c>
      <c r="T331" s="20">
        <f t="shared" si="30"/>
        <v>0.17212503727263687</v>
      </c>
      <c r="U331" s="19">
        <f t="shared" si="31"/>
        <v>142000</v>
      </c>
      <c r="V331" s="20">
        <f t="shared" si="32"/>
        <v>0.17212121212121212</v>
      </c>
      <c r="W331" s="18">
        <v>44316</v>
      </c>
      <c r="X331" s="14">
        <v>5</v>
      </c>
      <c r="Y331" s="14">
        <v>5</v>
      </c>
      <c r="Z331" s="42">
        <v>140000</v>
      </c>
      <c r="AA331" s="51">
        <f t="shared" si="33"/>
        <v>0.17</v>
      </c>
    </row>
    <row r="332" spans="1:27" ht="19" x14ac:dyDescent="0.25">
      <c r="A332" s="14">
        <v>2247</v>
      </c>
      <c r="B332" s="14">
        <v>6970112</v>
      </c>
      <c r="C332" s="14" t="s">
        <v>19</v>
      </c>
      <c r="D332" s="14" t="s">
        <v>611</v>
      </c>
      <c r="E332" s="14" t="s">
        <v>1902</v>
      </c>
      <c r="F332" s="14">
        <v>78731</v>
      </c>
      <c r="G332" s="14">
        <v>5</v>
      </c>
      <c r="H332" s="14">
        <v>5</v>
      </c>
      <c r="I332" s="14">
        <v>1</v>
      </c>
      <c r="J332" s="14">
        <v>3</v>
      </c>
      <c r="K332" s="14">
        <v>3</v>
      </c>
      <c r="L332" s="14">
        <v>1993</v>
      </c>
      <c r="M332" s="14">
        <v>0.27700000000000002</v>
      </c>
      <c r="N332" s="15">
        <v>5849</v>
      </c>
      <c r="O332" s="16">
        <v>255.6</v>
      </c>
      <c r="P332" s="17">
        <v>1495000</v>
      </c>
      <c r="Q332" s="16">
        <v>279.70999999999998</v>
      </c>
      <c r="R332" s="17">
        <v>1636000</v>
      </c>
      <c r="S332" s="19">
        <f t="shared" si="29"/>
        <v>24.109999999999985</v>
      </c>
      <c r="T332" s="20">
        <f t="shared" si="30"/>
        <v>9.4327073552425603E-2</v>
      </c>
      <c r="U332" s="19">
        <f t="shared" si="31"/>
        <v>141000</v>
      </c>
      <c r="V332" s="20">
        <f t="shared" si="32"/>
        <v>9.4314381270903011E-2</v>
      </c>
      <c r="W332" s="18">
        <v>44264</v>
      </c>
      <c r="X332" s="14">
        <v>3</v>
      </c>
      <c r="Y332" s="14">
        <v>3</v>
      </c>
      <c r="Z332" s="42">
        <v>140000</v>
      </c>
      <c r="AA332" s="51">
        <f t="shared" si="33"/>
        <v>0.09</v>
      </c>
    </row>
    <row r="333" spans="1:27" ht="19" x14ac:dyDescent="0.25">
      <c r="A333" s="14">
        <v>2435</v>
      </c>
      <c r="B333" s="14">
        <v>4087107</v>
      </c>
      <c r="C333" s="14" t="s">
        <v>19</v>
      </c>
      <c r="D333" s="14" t="s">
        <v>68</v>
      </c>
      <c r="E333" s="14" t="s">
        <v>1134</v>
      </c>
      <c r="F333" s="14">
        <v>78738</v>
      </c>
      <c r="G333" s="14">
        <v>4</v>
      </c>
      <c r="H333" s="14">
        <v>3</v>
      </c>
      <c r="I333" s="14">
        <v>1</v>
      </c>
      <c r="J333" s="14">
        <v>3</v>
      </c>
      <c r="K333" s="14">
        <v>1</v>
      </c>
      <c r="L333" s="14">
        <v>2017</v>
      </c>
      <c r="M333" s="14">
        <v>0.23300000000000001</v>
      </c>
      <c r="N333" s="15">
        <v>3050</v>
      </c>
      <c r="O333" s="16">
        <v>216.07</v>
      </c>
      <c r="P333" s="17">
        <v>659000</v>
      </c>
      <c r="Q333" s="16">
        <v>262.3</v>
      </c>
      <c r="R333" s="17">
        <v>800000</v>
      </c>
      <c r="S333" s="19">
        <f t="shared" si="29"/>
        <v>46.230000000000018</v>
      </c>
      <c r="T333" s="20">
        <f t="shared" si="30"/>
        <v>0.21395843939464071</v>
      </c>
      <c r="U333" s="19">
        <f t="shared" si="31"/>
        <v>141000</v>
      </c>
      <c r="V333" s="20">
        <f t="shared" si="32"/>
        <v>0.21396054628224584</v>
      </c>
      <c r="W333" s="18">
        <v>44270</v>
      </c>
      <c r="X333" s="14">
        <v>5</v>
      </c>
      <c r="Y333" s="14">
        <v>5</v>
      </c>
      <c r="Z333" s="42">
        <v>140000</v>
      </c>
      <c r="AA333" s="51">
        <f t="shared" si="33"/>
        <v>0.21</v>
      </c>
    </row>
    <row r="334" spans="1:27" ht="19" x14ac:dyDescent="0.25">
      <c r="A334" s="14">
        <v>2564</v>
      </c>
      <c r="B334" s="14">
        <v>2859488</v>
      </c>
      <c r="C334" s="14" t="s">
        <v>19</v>
      </c>
      <c r="D334" s="14" t="s">
        <v>20</v>
      </c>
      <c r="E334" s="14" t="s">
        <v>950</v>
      </c>
      <c r="F334" s="14">
        <v>78729</v>
      </c>
      <c r="G334" s="14">
        <v>4</v>
      </c>
      <c r="H334" s="14">
        <v>3</v>
      </c>
      <c r="I334" s="14">
        <v>0</v>
      </c>
      <c r="J334" s="14">
        <v>2</v>
      </c>
      <c r="K334" s="14">
        <v>1</v>
      </c>
      <c r="L334" s="14">
        <v>1996</v>
      </c>
      <c r="M334" s="14">
        <v>0.23200000000000001</v>
      </c>
      <c r="N334" s="15">
        <v>2296</v>
      </c>
      <c r="O334" s="16">
        <v>206.88</v>
      </c>
      <c r="P334" s="17">
        <v>475000</v>
      </c>
      <c r="Q334" s="16">
        <v>268.29000000000002</v>
      </c>
      <c r="R334" s="17">
        <v>616000</v>
      </c>
      <c r="S334" s="19">
        <f t="shared" si="29"/>
        <v>61.410000000000025</v>
      </c>
      <c r="T334" s="20">
        <f t="shared" si="30"/>
        <v>0.2968387470997681</v>
      </c>
      <c r="U334" s="19">
        <f t="shared" si="31"/>
        <v>141000</v>
      </c>
      <c r="V334" s="20">
        <f t="shared" si="32"/>
        <v>0.29684210526315791</v>
      </c>
      <c r="W334" s="18">
        <v>44274</v>
      </c>
      <c r="X334" s="14">
        <v>3</v>
      </c>
      <c r="Y334" s="14">
        <v>3</v>
      </c>
      <c r="Z334" s="42">
        <v>140000</v>
      </c>
      <c r="AA334" s="51">
        <f t="shared" si="33"/>
        <v>0.3</v>
      </c>
    </row>
    <row r="335" spans="1:27" ht="19" x14ac:dyDescent="0.25">
      <c r="A335" s="14">
        <v>2982</v>
      </c>
      <c r="B335" s="14">
        <v>8625967</v>
      </c>
      <c r="C335" s="14" t="s">
        <v>19</v>
      </c>
      <c r="D335" s="14" t="s">
        <v>193</v>
      </c>
      <c r="E335" s="14" t="s">
        <v>2356</v>
      </c>
      <c r="F335" s="14">
        <v>78749</v>
      </c>
      <c r="G335" s="14">
        <v>3</v>
      </c>
      <c r="H335" s="14">
        <v>2</v>
      </c>
      <c r="I335" s="14">
        <v>0</v>
      </c>
      <c r="J335" s="14">
        <v>2</v>
      </c>
      <c r="K335" s="14">
        <v>1</v>
      </c>
      <c r="L335" s="14">
        <v>1999</v>
      </c>
      <c r="M335" s="14">
        <v>0.41899999999999998</v>
      </c>
      <c r="N335" s="15">
        <v>1932</v>
      </c>
      <c r="O335" s="16">
        <v>284.16000000000003</v>
      </c>
      <c r="P335" s="17">
        <v>549000</v>
      </c>
      <c r="Q335" s="16">
        <v>357.14</v>
      </c>
      <c r="R335" s="17">
        <v>690000</v>
      </c>
      <c r="S335" s="19">
        <f t="shared" si="29"/>
        <v>72.979999999999961</v>
      </c>
      <c r="T335" s="20">
        <f t="shared" si="30"/>
        <v>0.25682713963963949</v>
      </c>
      <c r="U335" s="19">
        <f t="shared" si="31"/>
        <v>141000</v>
      </c>
      <c r="V335" s="20">
        <f t="shared" si="32"/>
        <v>0.25683060109289618</v>
      </c>
      <c r="W335" s="18">
        <v>44291</v>
      </c>
      <c r="X335" s="14">
        <v>4</v>
      </c>
      <c r="Y335" s="14">
        <v>4</v>
      </c>
      <c r="Z335" s="42">
        <v>140000</v>
      </c>
      <c r="AA335" s="51">
        <f t="shared" si="33"/>
        <v>0.26</v>
      </c>
    </row>
    <row r="336" spans="1:27" ht="19" x14ac:dyDescent="0.25">
      <c r="A336" s="14">
        <v>3441</v>
      </c>
      <c r="B336" s="14">
        <v>4062421</v>
      </c>
      <c r="C336" s="14" t="s">
        <v>19</v>
      </c>
      <c r="D336" s="14">
        <v>2</v>
      </c>
      <c r="E336" s="14" t="s">
        <v>3207</v>
      </c>
      <c r="F336" s="14">
        <v>78757</v>
      </c>
      <c r="G336" s="14">
        <v>3</v>
      </c>
      <c r="H336" s="14">
        <v>2</v>
      </c>
      <c r="I336" s="14">
        <v>0</v>
      </c>
      <c r="J336" s="14">
        <v>1</v>
      </c>
      <c r="K336" s="14">
        <v>1</v>
      </c>
      <c r="L336" s="14">
        <v>1968</v>
      </c>
      <c r="M336" s="14">
        <v>0.159</v>
      </c>
      <c r="N336" s="15">
        <v>1064</v>
      </c>
      <c r="O336" s="16">
        <v>385.34</v>
      </c>
      <c r="P336" s="17">
        <v>410000</v>
      </c>
      <c r="Q336" s="16">
        <v>517.86</v>
      </c>
      <c r="R336" s="17">
        <v>551000</v>
      </c>
      <c r="S336" s="19">
        <f t="shared" si="29"/>
        <v>132.52000000000004</v>
      </c>
      <c r="T336" s="20">
        <f t="shared" si="30"/>
        <v>0.34390408470441702</v>
      </c>
      <c r="U336" s="19">
        <f t="shared" si="31"/>
        <v>141000</v>
      </c>
      <c r="V336" s="20">
        <f t="shared" si="32"/>
        <v>0.34390243902439022</v>
      </c>
      <c r="W336" s="18">
        <v>44305</v>
      </c>
      <c r="X336" s="14">
        <v>1</v>
      </c>
      <c r="Y336" s="14">
        <v>1</v>
      </c>
      <c r="Z336" s="42">
        <v>140000</v>
      </c>
      <c r="AA336" s="51">
        <f t="shared" si="33"/>
        <v>0.34</v>
      </c>
    </row>
    <row r="337" spans="1:27" ht="19" x14ac:dyDescent="0.25">
      <c r="A337" s="14">
        <v>3566</v>
      </c>
      <c r="B337" s="14">
        <v>2014750</v>
      </c>
      <c r="C337" s="14" t="s">
        <v>19</v>
      </c>
      <c r="D337" s="14" t="s">
        <v>282</v>
      </c>
      <c r="E337" s="14" t="s">
        <v>846</v>
      </c>
      <c r="F337" s="14">
        <v>78736</v>
      </c>
      <c r="G337" s="14">
        <v>3</v>
      </c>
      <c r="H337" s="14">
        <v>2</v>
      </c>
      <c r="I337" s="14">
        <v>1</v>
      </c>
      <c r="J337" s="14">
        <v>2</v>
      </c>
      <c r="K337" s="14">
        <v>2</v>
      </c>
      <c r="L337" s="14">
        <v>2003</v>
      </c>
      <c r="M337" s="14">
        <v>0.17299999999999999</v>
      </c>
      <c r="N337" s="15">
        <v>2763</v>
      </c>
      <c r="O337" s="16">
        <v>202.32</v>
      </c>
      <c r="P337" s="17">
        <v>559000</v>
      </c>
      <c r="Q337" s="16">
        <v>253.35</v>
      </c>
      <c r="R337" s="17">
        <v>700000</v>
      </c>
      <c r="S337" s="19">
        <f t="shared" si="29"/>
        <v>51.03</v>
      </c>
      <c r="T337" s="20">
        <f t="shared" si="30"/>
        <v>0.25222419928825623</v>
      </c>
      <c r="U337" s="19">
        <f t="shared" si="31"/>
        <v>141000</v>
      </c>
      <c r="V337" s="20">
        <f t="shared" si="32"/>
        <v>0.25223613595706618</v>
      </c>
      <c r="W337" s="18">
        <v>44309</v>
      </c>
      <c r="X337" s="14">
        <v>5</v>
      </c>
      <c r="Y337" s="14">
        <v>3</v>
      </c>
      <c r="Z337" s="42">
        <v>140000</v>
      </c>
      <c r="AA337" s="51">
        <f t="shared" si="33"/>
        <v>0.25</v>
      </c>
    </row>
    <row r="338" spans="1:27" ht="19" x14ac:dyDescent="0.25">
      <c r="A338" s="14">
        <v>4013</v>
      </c>
      <c r="B338" s="14">
        <v>6231723</v>
      </c>
      <c r="C338" s="14" t="s">
        <v>19</v>
      </c>
      <c r="D338" s="14">
        <v>3</v>
      </c>
      <c r="E338" s="14" t="s">
        <v>3350</v>
      </c>
      <c r="F338" s="14">
        <v>78723</v>
      </c>
      <c r="G338" s="14">
        <v>3</v>
      </c>
      <c r="H338" s="14">
        <v>2</v>
      </c>
      <c r="I338" s="14">
        <v>1</v>
      </c>
      <c r="J338" s="14">
        <v>2</v>
      </c>
      <c r="K338" s="14">
        <v>2</v>
      </c>
      <c r="L338" s="14">
        <v>2008</v>
      </c>
      <c r="M338" s="14">
        <v>7.8E-2</v>
      </c>
      <c r="N338" s="15">
        <v>2194</v>
      </c>
      <c r="O338" s="16">
        <v>414.31</v>
      </c>
      <c r="P338" s="17">
        <v>909000</v>
      </c>
      <c r="Q338" s="16">
        <v>478.58</v>
      </c>
      <c r="R338" s="17">
        <v>1050000</v>
      </c>
      <c r="S338" s="19">
        <f t="shared" si="29"/>
        <v>64.269999999999982</v>
      </c>
      <c r="T338" s="20">
        <f t="shared" si="30"/>
        <v>0.15512538920132263</v>
      </c>
      <c r="U338" s="19">
        <f t="shared" si="31"/>
        <v>141000</v>
      </c>
      <c r="V338" s="20">
        <f t="shared" si="32"/>
        <v>0.15511551155115511</v>
      </c>
      <c r="W338" s="18">
        <v>44320</v>
      </c>
      <c r="X338" s="14">
        <v>4</v>
      </c>
      <c r="Y338" s="14">
        <v>4</v>
      </c>
      <c r="Z338" s="42">
        <v>140000</v>
      </c>
      <c r="AA338" s="51">
        <f t="shared" si="33"/>
        <v>0.16</v>
      </c>
    </row>
    <row r="339" spans="1:27" ht="19" x14ac:dyDescent="0.25">
      <c r="A339" s="14">
        <v>1612</v>
      </c>
      <c r="B339" s="14">
        <v>7915698</v>
      </c>
      <c r="C339" s="14" t="s">
        <v>19</v>
      </c>
      <c r="D339" s="14">
        <v>4</v>
      </c>
      <c r="E339" s="14" t="s">
        <v>4127</v>
      </c>
      <c r="F339" s="14">
        <v>78751</v>
      </c>
      <c r="G339" s="14">
        <v>3</v>
      </c>
      <c r="H339" s="14">
        <v>3</v>
      </c>
      <c r="I339" s="14">
        <v>1</v>
      </c>
      <c r="J339" s="14">
        <v>1</v>
      </c>
      <c r="K339" s="14">
        <v>2</v>
      </c>
      <c r="L339" s="14">
        <v>2019</v>
      </c>
      <c r="M339" s="14">
        <v>0.216</v>
      </c>
      <c r="N339" s="15">
        <v>1744</v>
      </c>
      <c r="O339" s="16">
        <v>387.04</v>
      </c>
      <c r="P339" s="17">
        <v>675000</v>
      </c>
      <c r="Q339" s="16">
        <v>467.32</v>
      </c>
      <c r="R339" s="17">
        <v>815000</v>
      </c>
      <c r="S339" s="19">
        <f t="shared" si="29"/>
        <v>80.279999999999973</v>
      </c>
      <c r="T339" s="20">
        <f t="shared" si="30"/>
        <v>0.20742042166184366</v>
      </c>
      <c r="U339" s="19">
        <f t="shared" si="31"/>
        <v>140000</v>
      </c>
      <c r="V339" s="20">
        <f t="shared" si="32"/>
        <v>0.2074074074074074</v>
      </c>
      <c r="W339" s="18">
        <v>44238</v>
      </c>
      <c r="X339" s="14">
        <v>4</v>
      </c>
      <c r="Y339" s="14">
        <v>4</v>
      </c>
      <c r="Z339" s="42">
        <v>140000</v>
      </c>
      <c r="AA339" s="51">
        <f t="shared" si="33"/>
        <v>0.21</v>
      </c>
    </row>
    <row r="340" spans="1:27" ht="19" x14ac:dyDescent="0.25">
      <c r="A340" s="14">
        <v>1800</v>
      </c>
      <c r="B340" s="14">
        <v>8389025</v>
      </c>
      <c r="C340" s="14" t="s">
        <v>19</v>
      </c>
      <c r="D340" s="14" t="s">
        <v>40</v>
      </c>
      <c r="E340" s="14" t="s">
        <v>298</v>
      </c>
      <c r="F340" s="14">
        <v>78737</v>
      </c>
      <c r="G340" s="14">
        <v>4</v>
      </c>
      <c r="H340" s="14">
        <v>3</v>
      </c>
      <c r="I340" s="14">
        <v>1</v>
      </c>
      <c r="J340" s="14">
        <v>3</v>
      </c>
      <c r="K340" s="14">
        <v>1.5</v>
      </c>
      <c r="L340" s="14">
        <v>2007</v>
      </c>
      <c r="M340" s="14">
        <v>0.32600000000000001</v>
      </c>
      <c r="N340" s="15">
        <v>3633</v>
      </c>
      <c r="O340" s="16">
        <v>165.15</v>
      </c>
      <c r="P340" s="17">
        <v>600000</v>
      </c>
      <c r="Q340" s="16">
        <v>203.69</v>
      </c>
      <c r="R340" s="17">
        <v>740000</v>
      </c>
      <c r="S340" s="19">
        <f t="shared" si="29"/>
        <v>38.539999999999992</v>
      </c>
      <c r="T340" s="20">
        <f t="shared" si="30"/>
        <v>0.23336360884044802</v>
      </c>
      <c r="U340" s="19">
        <f t="shared" si="31"/>
        <v>140000</v>
      </c>
      <c r="V340" s="20">
        <f t="shared" si="32"/>
        <v>0.23333333333333334</v>
      </c>
      <c r="W340" s="18">
        <v>44251</v>
      </c>
      <c r="X340" s="14">
        <v>4</v>
      </c>
      <c r="Y340" s="14">
        <v>4</v>
      </c>
      <c r="Z340" s="42">
        <v>140000</v>
      </c>
      <c r="AA340" s="51">
        <f t="shared" si="33"/>
        <v>0.23</v>
      </c>
    </row>
    <row r="341" spans="1:27" ht="19" x14ac:dyDescent="0.25">
      <c r="A341" s="14">
        <v>2121</v>
      </c>
      <c r="B341" s="14">
        <v>7925960</v>
      </c>
      <c r="C341" s="14" t="s">
        <v>19</v>
      </c>
      <c r="D341" s="14">
        <v>3</v>
      </c>
      <c r="E341" s="14" t="s">
        <v>3501</v>
      </c>
      <c r="F341" s="14">
        <v>78722</v>
      </c>
      <c r="G341" s="14">
        <v>3</v>
      </c>
      <c r="H341" s="14">
        <v>2</v>
      </c>
      <c r="I341" s="14">
        <v>0</v>
      </c>
      <c r="J341" s="14">
        <v>0</v>
      </c>
      <c r="K341" s="14">
        <v>1</v>
      </c>
      <c r="L341" s="14">
        <v>1939</v>
      </c>
      <c r="M341" s="14">
        <v>0.16</v>
      </c>
      <c r="N341" s="15">
        <v>1673</v>
      </c>
      <c r="O341" s="16">
        <v>457.26</v>
      </c>
      <c r="P341" s="17">
        <v>765000</v>
      </c>
      <c r="Q341" s="16">
        <v>540.94000000000005</v>
      </c>
      <c r="R341" s="17">
        <v>905000</v>
      </c>
      <c r="S341" s="19">
        <f t="shared" si="29"/>
        <v>83.680000000000064</v>
      </c>
      <c r="T341" s="20">
        <f t="shared" si="30"/>
        <v>0.18300310545422749</v>
      </c>
      <c r="U341" s="19">
        <f t="shared" si="31"/>
        <v>140000</v>
      </c>
      <c r="V341" s="20">
        <f t="shared" si="32"/>
        <v>0.18300653594771241</v>
      </c>
      <c r="W341" s="18">
        <v>44259</v>
      </c>
      <c r="X341" s="14">
        <v>4</v>
      </c>
      <c r="Y341" s="14">
        <v>4</v>
      </c>
      <c r="Z341" s="42">
        <v>140000</v>
      </c>
      <c r="AA341" s="51">
        <f t="shared" si="33"/>
        <v>0.18</v>
      </c>
    </row>
    <row r="342" spans="1:27" ht="19" x14ac:dyDescent="0.25">
      <c r="A342" s="14">
        <v>2156</v>
      </c>
      <c r="B342" s="14">
        <v>5976102</v>
      </c>
      <c r="C342" s="14" t="s">
        <v>19</v>
      </c>
      <c r="D342" s="14">
        <v>5</v>
      </c>
      <c r="E342" s="14" t="s">
        <v>2512</v>
      </c>
      <c r="F342" s="14">
        <v>78721</v>
      </c>
      <c r="G342" s="14">
        <v>3</v>
      </c>
      <c r="H342" s="14">
        <v>2</v>
      </c>
      <c r="I342" s="14">
        <v>1</v>
      </c>
      <c r="J342" s="14">
        <v>1</v>
      </c>
      <c r="K342" s="14">
        <v>2</v>
      </c>
      <c r="L342" s="14">
        <v>2014</v>
      </c>
      <c r="M342" s="14">
        <v>0.154</v>
      </c>
      <c r="N342" s="15">
        <v>2167</v>
      </c>
      <c r="O342" s="16">
        <v>295.33999999999997</v>
      </c>
      <c r="P342" s="17">
        <v>640000</v>
      </c>
      <c r="Q342" s="16">
        <v>359.94</v>
      </c>
      <c r="R342" s="17">
        <v>780000</v>
      </c>
      <c r="S342" s="19">
        <f t="shared" si="29"/>
        <v>64.600000000000023</v>
      </c>
      <c r="T342" s="20">
        <f t="shared" si="30"/>
        <v>0.21873095415453386</v>
      </c>
      <c r="U342" s="19">
        <f t="shared" si="31"/>
        <v>140000</v>
      </c>
      <c r="V342" s="20">
        <f t="shared" si="32"/>
        <v>0.21875</v>
      </c>
      <c r="W342" s="18">
        <v>44260</v>
      </c>
      <c r="X342" s="14">
        <v>4</v>
      </c>
      <c r="Y342" s="14">
        <v>4</v>
      </c>
      <c r="Z342" s="42">
        <v>140000</v>
      </c>
      <c r="AA342" s="51">
        <f t="shared" si="33"/>
        <v>0.22</v>
      </c>
    </row>
    <row r="343" spans="1:27" ht="19" x14ac:dyDescent="0.25">
      <c r="A343" s="14">
        <v>2176</v>
      </c>
      <c r="B343" s="14">
        <v>3119338</v>
      </c>
      <c r="C343" s="14" t="s">
        <v>19</v>
      </c>
      <c r="D343" s="14">
        <v>5</v>
      </c>
      <c r="E343" s="14" t="s">
        <v>3475</v>
      </c>
      <c r="F343" s="14">
        <v>78702</v>
      </c>
      <c r="G343" s="14">
        <v>2</v>
      </c>
      <c r="H343" s="14">
        <v>2</v>
      </c>
      <c r="I343" s="14">
        <v>0</v>
      </c>
      <c r="J343" s="14">
        <v>0</v>
      </c>
      <c r="K343" s="14">
        <v>1</v>
      </c>
      <c r="L343" s="14">
        <v>2006</v>
      </c>
      <c r="M343" s="14">
        <v>9.8000000000000004E-2</v>
      </c>
      <c r="N343" s="15">
        <v>1361</v>
      </c>
      <c r="O343" s="16">
        <v>448.2</v>
      </c>
      <c r="P343" s="17">
        <v>610000</v>
      </c>
      <c r="Q343" s="16">
        <v>551.07000000000005</v>
      </c>
      <c r="R343" s="17">
        <v>750000</v>
      </c>
      <c r="S343" s="19">
        <f t="shared" si="29"/>
        <v>102.87000000000006</v>
      </c>
      <c r="T343" s="20">
        <f t="shared" si="30"/>
        <v>0.22951807228915677</v>
      </c>
      <c r="U343" s="19">
        <f t="shared" si="31"/>
        <v>140000</v>
      </c>
      <c r="V343" s="20">
        <f t="shared" si="32"/>
        <v>0.22950819672131148</v>
      </c>
      <c r="W343" s="18">
        <v>44260</v>
      </c>
      <c r="X343" s="14">
        <v>3</v>
      </c>
      <c r="Y343" s="14">
        <v>3</v>
      </c>
      <c r="Z343" s="42">
        <v>140000</v>
      </c>
      <c r="AA343" s="51">
        <f t="shared" si="33"/>
        <v>0.23</v>
      </c>
    </row>
    <row r="344" spans="1:27" ht="19" x14ac:dyDescent="0.25">
      <c r="A344" s="14">
        <v>3191</v>
      </c>
      <c r="B344" s="14">
        <v>7449751</v>
      </c>
      <c r="C344" s="14" t="s">
        <v>19</v>
      </c>
      <c r="D344" s="14" t="s">
        <v>29</v>
      </c>
      <c r="E344" s="14" t="s">
        <v>1937</v>
      </c>
      <c r="F344" s="14">
        <v>78739</v>
      </c>
      <c r="G344" s="14">
        <v>4</v>
      </c>
      <c r="H344" s="14">
        <v>2</v>
      </c>
      <c r="I344" s="14">
        <v>1</v>
      </c>
      <c r="J344" s="14">
        <v>2</v>
      </c>
      <c r="K344" s="14">
        <v>2</v>
      </c>
      <c r="L344" s="14">
        <v>2016</v>
      </c>
      <c r="M344" s="14">
        <v>0.158</v>
      </c>
      <c r="N344" s="15">
        <v>2657</v>
      </c>
      <c r="O344" s="16">
        <v>257.81</v>
      </c>
      <c r="P344" s="17">
        <v>685000</v>
      </c>
      <c r="Q344" s="16">
        <v>310.5</v>
      </c>
      <c r="R344" s="17">
        <v>825000</v>
      </c>
      <c r="S344" s="19">
        <f t="shared" si="29"/>
        <v>52.69</v>
      </c>
      <c r="T344" s="20">
        <f t="shared" si="30"/>
        <v>0.20437531515457119</v>
      </c>
      <c r="U344" s="19">
        <f t="shared" si="31"/>
        <v>140000</v>
      </c>
      <c r="V344" s="20">
        <f t="shared" si="32"/>
        <v>0.20437956204379562</v>
      </c>
      <c r="W344" s="18">
        <v>44298</v>
      </c>
      <c r="X344" s="14">
        <v>1</v>
      </c>
      <c r="Y344" s="14">
        <v>1</v>
      </c>
      <c r="Z344" s="42">
        <v>140000</v>
      </c>
      <c r="AA344" s="51">
        <f t="shared" si="33"/>
        <v>0.2</v>
      </c>
    </row>
    <row r="345" spans="1:27" ht="19" x14ac:dyDescent="0.25">
      <c r="A345" s="14">
        <v>3569</v>
      </c>
      <c r="B345" s="14">
        <v>9171407</v>
      </c>
      <c r="C345" s="14" t="s">
        <v>19</v>
      </c>
      <c r="D345" s="14">
        <v>3</v>
      </c>
      <c r="E345" s="14" t="s">
        <v>1105</v>
      </c>
      <c r="F345" s="14">
        <v>78723</v>
      </c>
      <c r="G345" s="14">
        <v>5</v>
      </c>
      <c r="H345" s="14">
        <v>3</v>
      </c>
      <c r="I345" s="14">
        <v>1</v>
      </c>
      <c r="J345" s="14">
        <v>2</v>
      </c>
      <c r="K345" s="14">
        <v>1</v>
      </c>
      <c r="L345" s="14">
        <v>1959</v>
      </c>
      <c r="M345" s="14">
        <v>0.20300000000000001</v>
      </c>
      <c r="N345" s="15">
        <v>2447</v>
      </c>
      <c r="O345" s="16">
        <v>214.55</v>
      </c>
      <c r="P345" s="17">
        <v>525000</v>
      </c>
      <c r="Q345" s="16">
        <v>271.76</v>
      </c>
      <c r="R345" s="17">
        <v>665000</v>
      </c>
      <c r="S345" s="19">
        <f t="shared" si="29"/>
        <v>57.20999999999998</v>
      </c>
      <c r="T345" s="20">
        <f t="shared" si="30"/>
        <v>0.26665113027266363</v>
      </c>
      <c r="U345" s="19">
        <f t="shared" si="31"/>
        <v>140000</v>
      </c>
      <c r="V345" s="20">
        <f t="shared" si="32"/>
        <v>0.26666666666666666</v>
      </c>
      <c r="W345" s="18">
        <v>44309</v>
      </c>
      <c r="X345" s="14">
        <v>1</v>
      </c>
      <c r="Y345" s="14">
        <v>1</v>
      </c>
      <c r="Z345" s="42">
        <v>140000</v>
      </c>
      <c r="AA345" s="51">
        <f t="shared" si="33"/>
        <v>0.27</v>
      </c>
    </row>
    <row r="346" spans="1:27" ht="19" x14ac:dyDescent="0.25">
      <c r="A346" s="14">
        <v>3653</v>
      </c>
      <c r="B346" s="14">
        <v>7477223</v>
      </c>
      <c r="C346" s="14" t="s">
        <v>19</v>
      </c>
      <c r="D346" s="14">
        <v>4</v>
      </c>
      <c r="E346" s="14" t="s">
        <v>3716</v>
      </c>
      <c r="F346" s="14">
        <v>78751</v>
      </c>
      <c r="G346" s="14">
        <v>3</v>
      </c>
      <c r="H346" s="14">
        <v>2</v>
      </c>
      <c r="I346" s="14">
        <v>0</v>
      </c>
      <c r="J346" s="14">
        <v>2</v>
      </c>
      <c r="K346" s="14">
        <v>1</v>
      </c>
      <c r="L346" s="14">
        <v>1948</v>
      </c>
      <c r="M346" s="14">
        <v>0.193</v>
      </c>
      <c r="N346" s="15">
        <v>1442</v>
      </c>
      <c r="O346" s="16">
        <v>537.45000000000005</v>
      </c>
      <c r="P346" s="17">
        <v>775000</v>
      </c>
      <c r="Q346" s="16">
        <v>634.54</v>
      </c>
      <c r="R346" s="17">
        <v>915000</v>
      </c>
      <c r="S346" s="19">
        <f t="shared" si="29"/>
        <v>97.089999999999918</v>
      </c>
      <c r="T346" s="20">
        <f t="shared" si="30"/>
        <v>0.18064936273141671</v>
      </c>
      <c r="U346" s="19">
        <f t="shared" si="31"/>
        <v>140000</v>
      </c>
      <c r="V346" s="20">
        <f t="shared" si="32"/>
        <v>0.18064516129032257</v>
      </c>
      <c r="W346" s="18">
        <v>44312</v>
      </c>
      <c r="X346" s="14">
        <v>7</v>
      </c>
      <c r="Y346" s="14">
        <v>6</v>
      </c>
      <c r="Z346" s="42">
        <v>140000</v>
      </c>
      <c r="AA346" s="51">
        <f t="shared" si="33"/>
        <v>0.18</v>
      </c>
    </row>
    <row r="347" spans="1:27" ht="19" x14ac:dyDescent="0.25">
      <c r="A347" s="14">
        <v>4245</v>
      </c>
      <c r="B347" s="14">
        <v>1037394</v>
      </c>
      <c r="C347" s="14" t="s">
        <v>19</v>
      </c>
      <c r="D347" s="14">
        <v>5</v>
      </c>
      <c r="E347" s="14" t="s">
        <v>3361</v>
      </c>
      <c r="F347" s="14">
        <v>78721</v>
      </c>
      <c r="G347" s="14">
        <v>3</v>
      </c>
      <c r="H347" s="14">
        <v>2</v>
      </c>
      <c r="I347" s="14">
        <v>0</v>
      </c>
      <c r="J347" s="14">
        <v>0</v>
      </c>
      <c r="K347" s="14">
        <v>1</v>
      </c>
      <c r="L347" s="14">
        <v>1950</v>
      </c>
      <c r="M347" s="14">
        <v>0.15</v>
      </c>
      <c r="N347" s="15">
        <v>1620</v>
      </c>
      <c r="O347" s="16">
        <v>416.67</v>
      </c>
      <c r="P347" s="17">
        <v>675000</v>
      </c>
      <c r="Q347" s="16">
        <v>503.09</v>
      </c>
      <c r="R347" s="17">
        <v>815000</v>
      </c>
      <c r="S347" s="19">
        <f t="shared" si="29"/>
        <v>86.419999999999959</v>
      </c>
      <c r="T347" s="20">
        <f t="shared" si="30"/>
        <v>0.20740634074927389</v>
      </c>
      <c r="U347" s="19">
        <f t="shared" si="31"/>
        <v>140000</v>
      </c>
      <c r="V347" s="20">
        <f t="shared" si="32"/>
        <v>0.2074074074074074</v>
      </c>
      <c r="W347" s="18">
        <v>44327</v>
      </c>
      <c r="X347" s="14">
        <v>4</v>
      </c>
      <c r="Y347" s="14">
        <v>3</v>
      </c>
      <c r="Z347" s="42">
        <v>140000</v>
      </c>
      <c r="AA347" s="51">
        <f t="shared" si="33"/>
        <v>0.21</v>
      </c>
    </row>
    <row r="348" spans="1:27" ht="19" x14ac:dyDescent="0.25">
      <c r="A348" s="14">
        <v>2611</v>
      </c>
      <c r="B348" s="14">
        <v>6257591</v>
      </c>
      <c r="C348" s="14" t="s">
        <v>19</v>
      </c>
      <c r="D348" s="14">
        <v>2</v>
      </c>
      <c r="E348" s="14" t="s">
        <v>2413</v>
      </c>
      <c r="F348" s="14">
        <v>78757</v>
      </c>
      <c r="G348" s="14">
        <v>3</v>
      </c>
      <c r="H348" s="14">
        <v>2</v>
      </c>
      <c r="I348" s="14">
        <v>0</v>
      </c>
      <c r="J348" s="14">
        <v>0</v>
      </c>
      <c r="K348" s="14">
        <v>1</v>
      </c>
      <c r="L348" s="14">
        <v>1961</v>
      </c>
      <c r="M348" s="14">
        <v>0.22</v>
      </c>
      <c r="N348" s="15">
        <v>1874</v>
      </c>
      <c r="O348" s="16">
        <v>288.10000000000002</v>
      </c>
      <c r="P348" s="17">
        <v>539900</v>
      </c>
      <c r="Q348" s="16">
        <v>362.59</v>
      </c>
      <c r="R348" s="17">
        <v>679500</v>
      </c>
      <c r="S348" s="19">
        <f t="shared" si="29"/>
        <v>74.489999999999952</v>
      </c>
      <c r="T348" s="20">
        <f t="shared" si="30"/>
        <v>0.25855605692467876</v>
      </c>
      <c r="U348" s="19">
        <f t="shared" si="31"/>
        <v>139600</v>
      </c>
      <c r="V348" s="20">
        <f t="shared" si="32"/>
        <v>0.25856640118540469</v>
      </c>
      <c r="W348" s="18">
        <v>44277</v>
      </c>
      <c r="X348" s="14">
        <v>3</v>
      </c>
      <c r="Y348" s="14">
        <v>3</v>
      </c>
      <c r="Z348" s="42">
        <v>140000</v>
      </c>
      <c r="AA348" s="51">
        <f t="shared" si="33"/>
        <v>0.26</v>
      </c>
    </row>
    <row r="349" spans="1:27" ht="19" x14ac:dyDescent="0.25">
      <c r="A349" s="14">
        <v>3512</v>
      </c>
      <c r="B349" s="14">
        <v>1343265</v>
      </c>
      <c r="C349" s="14" t="s">
        <v>19</v>
      </c>
      <c r="D349" s="14" t="s">
        <v>1643</v>
      </c>
      <c r="E349" s="14" t="s">
        <v>3656</v>
      </c>
      <c r="F349" s="14">
        <v>78746</v>
      </c>
      <c r="G349" s="14">
        <v>3</v>
      </c>
      <c r="H349" s="14">
        <v>2</v>
      </c>
      <c r="I349" s="14">
        <v>0</v>
      </c>
      <c r="J349" s="14">
        <v>2</v>
      </c>
      <c r="K349" s="14">
        <v>1</v>
      </c>
      <c r="L349" s="14">
        <v>1978</v>
      </c>
      <c r="M349" s="14">
        <v>0.27600000000000002</v>
      </c>
      <c r="N349" s="15">
        <v>1955</v>
      </c>
      <c r="O349" s="16">
        <v>508.95</v>
      </c>
      <c r="P349" s="17">
        <v>995000</v>
      </c>
      <c r="Q349" s="16">
        <v>580.20000000000005</v>
      </c>
      <c r="R349" s="17">
        <v>1134300</v>
      </c>
      <c r="S349" s="19">
        <f t="shared" si="29"/>
        <v>71.250000000000057</v>
      </c>
      <c r="T349" s="20">
        <f t="shared" si="30"/>
        <v>0.139994105511347</v>
      </c>
      <c r="U349" s="19">
        <f t="shared" si="31"/>
        <v>139300</v>
      </c>
      <c r="V349" s="20">
        <f t="shared" si="32"/>
        <v>0.14000000000000001</v>
      </c>
      <c r="W349" s="18">
        <v>44307</v>
      </c>
      <c r="X349" s="14">
        <v>2</v>
      </c>
      <c r="Y349" s="14">
        <v>2</v>
      </c>
      <c r="Z349" s="42">
        <v>140000</v>
      </c>
      <c r="AA349" s="51">
        <f t="shared" si="33"/>
        <v>0.14000000000000001</v>
      </c>
    </row>
    <row r="350" spans="1:27" ht="19" x14ac:dyDescent="0.25">
      <c r="A350" s="14">
        <v>1591</v>
      </c>
      <c r="B350" s="14">
        <v>2928565</v>
      </c>
      <c r="C350" s="14" t="s">
        <v>19</v>
      </c>
      <c r="D350" s="14" t="s">
        <v>229</v>
      </c>
      <c r="E350" s="14" t="s">
        <v>230</v>
      </c>
      <c r="F350" s="14">
        <v>78732</v>
      </c>
      <c r="G350" s="14">
        <v>4</v>
      </c>
      <c r="H350" s="14">
        <v>2</v>
      </c>
      <c r="I350" s="14">
        <v>1</v>
      </c>
      <c r="J350" s="14">
        <v>2</v>
      </c>
      <c r="K350" s="14">
        <v>2</v>
      </c>
      <c r="L350" s="14">
        <v>1998</v>
      </c>
      <c r="M350" s="14">
        <v>0.16700000000000001</v>
      </c>
      <c r="N350" s="15">
        <v>2723</v>
      </c>
      <c r="O350" s="16">
        <v>157.91</v>
      </c>
      <c r="P350" s="17">
        <v>430000</v>
      </c>
      <c r="Q350" s="16">
        <v>208.96</v>
      </c>
      <c r="R350" s="17">
        <v>569000</v>
      </c>
      <c r="S350" s="19">
        <f t="shared" si="29"/>
        <v>51.050000000000011</v>
      </c>
      <c r="T350" s="20">
        <f t="shared" si="30"/>
        <v>0.3232854157431449</v>
      </c>
      <c r="U350" s="19">
        <f t="shared" si="31"/>
        <v>139000</v>
      </c>
      <c r="V350" s="20">
        <f t="shared" si="32"/>
        <v>0.32325581395348835</v>
      </c>
      <c r="W350" s="18">
        <v>44238</v>
      </c>
      <c r="X350" s="14">
        <v>1</v>
      </c>
      <c r="Y350" s="14">
        <v>1</v>
      </c>
      <c r="Z350" s="42">
        <v>140000</v>
      </c>
      <c r="AA350" s="51">
        <f t="shared" si="33"/>
        <v>0.32</v>
      </c>
    </row>
    <row r="351" spans="1:27" ht="19" x14ac:dyDescent="0.25">
      <c r="A351" s="14">
        <v>2580</v>
      </c>
      <c r="B351" s="14">
        <v>9127474</v>
      </c>
      <c r="C351" s="14" t="s">
        <v>19</v>
      </c>
      <c r="D351" s="14" t="s">
        <v>282</v>
      </c>
      <c r="E351" s="14" t="s">
        <v>2894</v>
      </c>
      <c r="F351" s="14">
        <v>78736</v>
      </c>
      <c r="G351" s="14">
        <v>3</v>
      </c>
      <c r="H351" s="14">
        <v>2</v>
      </c>
      <c r="I351" s="14">
        <v>0</v>
      </c>
      <c r="J351" s="14">
        <v>2</v>
      </c>
      <c r="K351" s="14">
        <v>1</v>
      </c>
      <c r="L351" s="14">
        <v>1985</v>
      </c>
      <c r="M351" s="14">
        <v>0.33900000000000002</v>
      </c>
      <c r="N351" s="15">
        <v>1389</v>
      </c>
      <c r="O351" s="16">
        <v>334.77</v>
      </c>
      <c r="P351" s="17">
        <v>465000</v>
      </c>
      <c r="Q351" s="16">
        <v>434.85</v>
      </c>
      <c r="R351" s="17">
        <v>604000</v>
      </c>
      <c r="S351" s="19">
        <f t="shared" si="29"/>
        <v>100.08000000000004</v>
      </c>
      <c r="T351" s="20">
        <f t="shared" si="30"/>
        <v>0.29895151895331135</v>
      </c>
      <c r="U351" s="19">
        <f t="shared" si="31"/>
        <v>139000</v>
      </c>
      <c r="V351" s="20">
        <f t="shared" si="32"/>
        <v>0.29892473118279572</v>
      </c>
      <c r="W351" s="18">
        <v>44274</v>
      </c>
      <c r="X351" s="14">
        <v>5</v>
      </c>
      <c r="Y351" s="14">
        <v>5</v>
      </c>
      <c r="Z351" s="42">
        <v>140000</v>
      </c>
      <c r="AA351" s="51">
        <f t="shared" si="33"/>
        <v>0.3</v>
      </c>
    </row>
    <row r="352" spans="1:27" ht="19" x14ac:dyDescent="0.25">
      <c r="A352" s="14">
        <v>2589</v>
      </c>
      <c r="B352" s="14">
        <v>7161258</v>
      </c>
      <c r="C352" s="14" t="s">
        <v>19</v>
      </c>
      <c r="D352" s="14">
        <v>7</v>
      </c>
      <c r="E352" s="14" t="s">
        <v>3806</v>
      </c>
      <c r="F352" s="14">
        <v>78704</v>
      </c>
      <c r="G352" s="14">
        <v>3</v>
      </c>
      <c r="H352" s="14">
        <v>2</v>
      </c>
      <c r="I352" s="14">
        <v>0</v>
      </c>
      <c r="J352" s="14">
        <v>0</v>
      </c>
      <c r="K352" s="14">
        <v>1</v>
      </c>
      <c r="L352" s="14">
        <v>1951</v>
      </c>
      <c r="M352" s="14">
        <v>0.14199999999999999</v>
      </c>
      <c r="N352" s="15">
        <v>1575</v>
      </c>
      <c r="O352" s="16">
        <v>603.16999999999996</v>
      </c>
      <c r="P352" s="17">
        <v>950000</v>
      </c>
      <c r="Q352" s="16">
        <v>690.79</v>
      </c>
      <c r="R352" s="17">
        <v>1088000</v>
      </c>
      <c r="S352" s="19">
        <f t="shared" si="29"/>
        <v>87.62</v>
      </c>
      <c r="T352" s="20">
        <f t="shared" si="30"/>
        <v>0.1452658454498732</v>
      </c>
      <c r="U352" s="19">
        <f t="shared" si="31"/>
        <v>138000</v>
      </c>
      <c r="V352" s="20">
        <f t="shared" si="32"/>
        <v>0.14526315789473684</v>
      </c>
      <c r="W352" s="18">
        <v>44274</v>
      </c>
      <c r="X352" s="14">
        <v>2</v>
      </c>
      <c r="Y352" s="14">
        <v>2</v>
      </c>
      <c r="Z352" s="42">
        <v>140000</v>
      </c>
      <c r="AA352" s="51">
        <f t="shared" si="33"/>
        <v>0.15</v>
      </c>
    </row>
    <row r="353" spans="1:27" ht="19" x14ac:dyDescent="0.25">
      <c r="A353" s="14">
        <v>2427</v>
      </c>
      <c r="B353" s="14">
        <v>5343053</v>
      </c>
      <c r="C353" s="14" t="s">
        <v>19</v>
      </c>
      <c r="D353" s="14" t="s">
        <v>161</v>
      </c>
      <c r="E353" s="14" t="s">
        <v>288</v>
      </c>
      <c r="F353" s="14">
        <v>78717</v>
      </c>
      <c r="G353" s="14">
        <v>4</v>
      </c>
      <c r="H353" s="14">
        <v>2</v>
      </c>
      <c r="I353" s="14">
        <v>1</v>
      </c>
      <c r="J353" s="14">
        <v>2</v>
      </c>
      <c r="K353" s="14">
        <v>2</v>
      </c>
      <c r="L353" s="14">
        <v>2005</v>
      </c>
      <c r="M353" s="14">
        <v>0.13500000000000001</v>
      </c>
      <c r="N353" s="15">
        <v>3667</v>
      </c>
      <c r="O353" s="16">
        <v>163.59</v>
      </c>
      <c r="P353" s="17">
        <v>599900</v>
      </c>
      <c r="Q353" s="16">
        <v>201.12</v>
      </c>
      <c r="R353" s="17">
        <v>737500</v>
      </c>
      <c r="S353" s="19">
        <f t="shared" si="29"/>
        <v>37.53</v>
      </c>
      <c r="T353" s="20">
        <f t="shared" si="30"/>
        <v>0.22941500091692646</v>
      </c>
      <c r="U353" s="19">
        <f t="shared" si="31"/>
        <v>137600</v>
      </c>
      <c r="V353" s="20">
        <f t="shared" si="32"/>
        <v>0.22937156192698782</v>
      </c>
      <c r="W353" s="18">
        <v>44270</v>
      </c>
      <c r="X353" s="14">
        <v>4</v>
      </c>
      <c r="Y353" s="14">
        <v>4</v>
      </c>
      <c r="Z353" s="42">
        <v>140000</v>
      </c>
      <c r="AA353" s="51">
        <f t="shared" si="33"/>
        <v>0.23</v>
      </c>
    </row>
    <row r="354" spans="1:27" ht="19" x14ac:dyDescent="0.25">
      <c r="A354" s="14">
        <v>2326</v>
      </c>
      <c r="B354" s="14">
        <v>2486152</v>
      </c>
      <c r="C354" s="14" t="s">
        <v>19</v>
      </c>
      <c r="D354" s="14" t="s">
        <v>712</v>
      </c>
      <c r="E354" s="14" t="s">
        <v>2669</v>
      </c>
      <c r="F354" s="14">
        <v>78759</v>
      </c>
      <c r="G354" s="14">
        <v>3</v>
      </c>
      <c r="H354" s="14">
        <v>2</v>
      </c>
      <c r="I354" s="14">
        <v>0</v>
      </c>
      <c r="J354" s="14">
        <v>2</v>
      </c>
      <c r="K354" s="14">
        <v>1</v>
      </c>
      <c r="L354" s="14">
        <v>1974</v>
      </c>
      <c r="M354" s="14">
        <v>0.19700000000000001</v>
      </c>
      <c r="N354" s="15">
        <v>1615</v>
      </c>
      <c r="O354" s="16">
        <v>309.54000000000002</v>
      </c>
      <c r="P354" s="17">
        <v>499900</v>
      </c>
      <c r="Q354" s="16">
        <v>394.43</v>
      </c>
      <c r="R354" s="17">
        <v>637000</v>
      </c>
      <c r="S354" s="19">
        <f t="shared" si="29"/>
        <v>84.889999999999986</v>
      </c>
      <c r="T354" s="20">
        <f t="shared" si="30"/>
        <v>0.27424565484266972</v>
      </c>
      <c r="U354" s="19">
        <f t="shared" si="31"/>
        <v>137100</v>
      </c>
      <c r="V354" s="20">
        <f t="shared" si="32"/>
        <v>0.27425485097019403</v>
      </c>
      <c r="W354" s="18">
        <v>44266</v>
      </c>
      <c r="X354" s="14">
        <v>4</v>
      </c>
      <c r="Y354" s="14">
        <v>4</v>
      </c>
      <c r="Z354" s="42">
        <v>135000</v>
      </c>
      <c r="AA354" s="51">
        <f t="shared" si="33"/>
        <v>0.27</v>
      </c>
    </row>
    <row r="355" spans="1:27" ht="19" x14ac:dyDescent="0.25">
      <c r="A355" s="14">
        <v>1875</v>
      </c>
      <c r="B355" s="14">
        <v>3185461</v>
      </c>
      <c r="C355" s="14" t="s">
        <v>19</v>
      </c>
      <c r="D355" s="14">
        <v>5</v>
      </c>
      <c r="E355" s="14" t="s">
        <v>3407</v>
      </c>
      <c r="F355" s="14">
        <v>78702</v>
      </c>
      <c r="G355" s="14">
        <v>3</v>
      </c>
      <c r="H355" s="14">
        <v>3</v>
      </c>
      <c r="I355" s="14">
        <v>0</v>
      </c>
      <c r="J355" s="14">
        <v>1</v>
      </c>
      <c r="K355" s="14">
        <v>2</v>
      </c>
      <c r="L355" s="14">
        <v>2012</v>
      </c>
      <c r="M355" s="14">
        <v>0.13500000000000001</v>
      </c>
      <c r="N355" s="15">
        <v>2317</v>
      </c>
      <c r="O355" s="16">
        <v>430.73</v>
      </c>
      <c r="P355" s="17">
        <v>998000</v>
      </c>
      <c r="Q355" s="16">
        <v>489.86</v>
      </c>
      <c r="R355" s="17">
        <v>1135000</v>
      </c>
      <c r="S355" s="19">
        <f t="shared" si="29"/>
        <v>59.129999999999995</v>
      </c>
      <c r="T355" s="20">
        <f t="shared" si="30"/>
        <v>0.13727857358437998</v>
      </c>
      <c r="U355" s="19">
        <f t="shared" si="31"/>
        <v>137000</v>
      </c>
      <c r="V355" s="20">
        <f t="shared" si="32"/>
        <v>0.13727454909819639</v>
      </c>
      <c r="W355" s="18">
        <v>44252</v>
      </c>
      <c r="X355" s="14">
        <v>5</v>
      </c>
      <c r="Y355" s="14">
        <v>4</v>
      </c>
      <c r="Z355" s="42">
        <v>135000</v>
      </c>
      <c r="AA355" s="51">
        <f t="shared" si="33"/>
        <v>0.14000000000000001</v>
      </c>
    </row>
    <row r="356" spans="1:27" ht="19" x14ac:dyDescent="0.25">
      <c r="A356" s="14">
        <v>1348</v>
      </c>
      <c r="B356" s="14">
        <v>4829000</v>
      </c>
      <c r="C356" s="14" t="s">
        <v>19</v>
      </c>
      <c r="D356" s="14">
        <v>2</v>
      </c>
      <c r="E356" s="14" t="s">
        <v>3694</v>
      </c>
      <c r="F356" s="14">
        <v>78757</v>
      </c>
      <c r="G356" s="14">
        <v>3</v>
      </c>
      <c r="H356" s="14">
        <v>1</v>
      </c>
      <c r="I356" s="14">
        <v>0</v>
      </c>
      <c r="J356" s="14">
        <v>1</v>
      </c>
      <c r="K356" s="14">
        <v>1</v>
      </c>
      <c r="L356" s="14">
        <v>1954</v>
      </c>
      <c r="M356" s="14">
        <v>0.17899999999999999</v>
      </c>
      <c r="N356" s="14">
        <v>993</v>
      </c>
      <c r="O356" s="16">
        <v>528.6</v>
      </c>
      <c r="P356" s="17">
        <v>524900</v>
      </c>
      <c r="Q356" s="16">
        <v>665.66</v>
      </c>
      <c r="R356" s="17">
        <v>661000</v>
      </c>
      <c r="S356" s="19">
        <f t="shared" si="29"/>
        <v>137.05999999999995</v>
      </c>
      <c r="T356" s="20">
        <f t="shared" si="30"/>
        <v>0.25928868709799457</v>
      </c>
      <c r="U356" s="19">
        <f t="shared" si="31"/>
        <v>136100</v>
      </c>
      <c r="V356" s="20">
        <f t="shared" si="32"/>
        <v>0.25928748333015811</v>
      </c>
      <c r="W356" s="18">
        <v>44225</v>
      </c>
      <c r="X356" s="14">
        <v>4</v>
      </c>
      <c r="Y356" s="14">
        <v>4</v>
      </c>
      <c r="Z356" s="42">
        <v>135000</v>
      </c>
      <c r="AA356" s="51">
        <f t="shared" si="33"/>
        <v>0.26</v>
      </c>
    </row>
    <row r="357" spans="1:27" ht="19" x14ac:dyDescent="0.25">
      <c r="A357" s="14">
        <v>1620</v>
      </c>
      <c r="B357" s="14">
        <v>7832247</v>
      </c>
      <c r="C357" s="14" t="s">
        <v>19</v>
      </c>
      <c r="D357" s="14" t="s">
        <v>40</v>
      </c>
      <c r="E357" s="14" t="s">
        <v>873</v>
      </c>
      <c r="F357" s="14">
        <v>78737</v>
      </c>
      <c r="G357" s="14">
        <v>4</v>
      </c>
      <c r="H357" s="14">
        <v>3</v>
      </c>
      <c r="I357" s="14">
        <v>2</v>
      </c>
      <c r="J357" s="14">
        <v>3</v>
      </c>
      <c r="K357" s="14">
        <v>1.5</v>
      </c>
      <c r="L357" s="14">
        <v>2015</v>
      </c>
      <c r="M357" s="14">
        <v>0.28599999999999998</v>
      </c>
      <c r="N357" s="15">
        <v>3383</v>
      </c>
      <c r="O357" s="16">
        <v>203.67</v>
      </c>
      <c r="P357" s="17">
        <v>689000</v>
      </c>
      <c r="Q357" s="16">
        <v>243.87</v>
      </c>
      <c r="R357" s="17">
        <v>825000</v>
      </c>
      <c r="S357" s="19">
        <f t="shared" si="29"/>
        <v>40.200000000000017</v>
      </c>
      <c r="T357" s="20">
        <f t="shared" si="30"/>
        <v>0.19737811165120056</v>
      </c>
      <c r="U357" s="19">
        <f t="shared" si="31"/>
        <v>136000</v>
      </c>
      <c r="V357" s="20">
        <f t="shared" si="32"/>
        <v>0.19738751814223512</v>
      </c>
      <c r="W357" s="18">
        <v>44239</v>
      </c>
      <c r="X357" s="14">
        <v>3</v>
      </c>
      <c r="Y357" s="14">
        <v>3</v>
      </c>
      <c r="Z357" s="42">
        <v>135000</v>
      </c>
      <c r="AA357" s="51">
        <f t="shared" si="33"/>
        <v>0.2</v>
      </c>
    </row>
    <row r="358" spans="1:27" ht="19" x14ac:dyDescent="0.25">
      <c r="A358" s="14">
        <v>2835</v>
      </c>
      <c r="B358" s="14">
        <v>7787147</v>
      </c>
      <c r="C358" s="14" t="s">
        <v>19</v>
      </c>
      <c r="D358" s="14" t="s">
        <v>68</v>
      </c>
      <c r="E358" s="14" t="s">
        <v>881</v>
      </c>
      <c r="F358" s="14">
        <v>78738</v>
      </c>
      <c r="G358" s="14">
        <v>5</v>
      </c>
      <c r="H358" s="14">
        <v>3</v>
      </c>
      <c r="I358" s="14">
        <v>0</v>
      </c>
      <c r="J358" s="14">
        <v>2</v>
      </c>
      <c r="K358" s="14">
        <v>2</v>
      </c>
      <c r="L358" s="14">
        <v>2016</v>
      </c>
      <c r="M358" s="14">
        <v>0.14099999999999999</v>
      </c>
      <c r="N358" s="15">
        <v>2942</v>
      </c>
      <c r="O358" s="16">
        <v>203.94</v>
      </c>
      <c r="P358" s="17">
        <v>600000</v>
      </c>
      <c r="Q358" s="16">
        <v>250.17</v>
      </c>
      <c r="R358" s="17">
        <v>736000</v>
      </c>
      <c r="S358" s="19">
        <f t="shared" si="29"/>
        <v>46.22999999999999</v>
      </c>
      <c r="T358" s="20">
        <f t="shared" si="30"/>
        <v>0.22668431891732857</v>
      </c>
      <c r="U358" s="19">
        <f t="shared" si="31"/>
        <v>136000</v>
      </c>
      <c r="V358" s="20">
        <f t="shared" si="32"/>
        <v>0.22666666666666666</v>
      </c>
      <c r="W358" s="18">
        <v>44286</v>
      </c>
      <c r="X358" s="14">
        <v>2</v>
      </c>
      <c r="Y358" s="14">
        <v>2</v>
      </c>
      <c r="Z358" s="42">
        <v>135000</v>
      </c>
      <c r="AA358" s="51">
        <f t="shared" si="33"/>
        <v>0.23</v>
      </c>
    </row>
    <row r="359" spans="1:27" ht="19" x14ac:dyDescent="0.25">
      <c r="A359" s="14">
        <v>3978</v>
      </c>
      <c r="B359" s="14">
        <v>4974701</v>
      </c>
      <c r="C359" s="14" t="s">
        <v>19</v>
      </c>
      <c r="D359" s="14" t="s">
        <v>29</v>
      </c>
      <c r="E359" s="14" t="s">
        <v>577</v>
      </c>
      <c r="F359" s="14">
        <v>78748</v>
      </c>
      <c r="G359" s="14">
        <v>4</v>
      </c>
      <c r="H359" s="14">
        <v>2</v>
      </c>
      <c r="I359" s="14">
        <v>1</v>
      </c>
      <c r="J359" s="14">
        <v>2</v>
      </c>
      <c r="K359" s="14">
        <v>2</v>
      </c>
      <c r="L359" s="14">
        <v>2012</v>
      </c>
      <c r="M359" s="14">
        <v>0.13200000000000001</v>
      </c>
      <c r="N359" s="15">
        <v>2420</v>
      </c>
      <c r="O359" s="16">
        <v>185.95</v>
      </c>
      <c r="P359" s="17">
        <v>450000</v>
      </c>
      <c r="Q359" s="16">
        <v>242.15</v>
      </c>
      <c r="R359" s="17">
        <v>586000</v>
      </c>
      <c r="S359" s="19">
        <f t="shared" si="29"/>
        <v>56.200000000000017</v>
      </c>
      <c r="T359" s="20">
        <f t="shared" si="30"/>
        <v>0.30223178273729506</v>
      </c>
      <c r="U359" s="19">
        <f t="shared" si="31"/>
        <v>136000</v>
      </c>
      <c r="V359" s="20">
        <f t="shared" si="32"/>
        <v>0.30222222222222223</v>
      </c>
      <c r="W359" s="18">
        <v>44320</v>
      </c>
      <c r="X359" s="14">
        <v>4</v>
      </c>
      <c r="Y359" s="14">
        <v>4</v>
      </c>
      <c r="Z359" s="42">
        <v>135000</v>
      </c>
      <c r="AA359" s="51">
        <f t="shared" si="33"/>
        <v>0.3</v>
      </c>
    </row>
    <row r="360" spans="1:27" ht="19" x14ac:dyDescent="0.25">
      <c r="A360" s="14">
        <v>1608</v>
      </c>
      <c r="B360" s="14">
        <v>1373476</v>
      </c>
      <c r="C360" s="14" t="s">
        <v>19</v>
      </c>
      <c r="D360" s="14" t="s">
        <v>1643</v>
      </c>
      <c r="E360" s="14" t="s">
        <v>2971</v>
      </c>
      <c r="F360" s="14">
        <v>78746</v>
      </c>
      <c r="G360" s="14">
        <v>4</v>
      </c>
      <c r="H360" s="14">
        <v>3</v>
      </c>
      <c r="I360" s="14">
        <v>0</v>
      </c>
      <c r="J360" s="14">
        <v>2</v>
      </c>
      <c r="K360" s="14">
        <v>2</v>
      </c>
      <c r="L360" s="14">
        <v>1984</v>
      </c>
      <c r="M360" s="14">
        <v>0.311</v>
      </c>
      <c r="N360" s="15">
        <v>2587</v>
      </c>
      <c r="O360" s="16">
        <v>345.77</v>
      </c>
      <c r="P360" s="17">
        <v>894500</v>
      </c>
      <c r="Q360" s="16">
        <v>398.07</v>
      </c>
      <c r="R360" s="17">
        <v>1029800</v>
      </c>
      <c r="S360" s="19">
        <f t="shared" si="29"/>
        <v>52.300000000000011</v>
      </c>
      <c r="T360" s="20">
        <f t="shared" si="30"/>
        <v>0.15125661566937565</v>
      </c>
      <c r="U360" s="19">
        <f t="shared" si="31"/>
        <v>135300</v>
      </c>
      <c r="V360" s="20">
        <f t="shared" si="32"/>
        <v>0.15125768585802124</v>
      </c>
      <c r="W360" s="18">
        <v>44238</v>
      </c>
      <c r="X360" s="14">
        <v>3</v>
      </c>
      <c r="Y360" s="14">
        <v>3</v>
      </c>
      <c r="Z360" s="42">
        <v>135000</v>
      </c>
      <c r="AA360" s="51">
        <f t="shared" si="33"/>
        <v>0.15</v>
      </c>
    </row>
    <row r="361" spans="1:27" ht="19" x14ac:dyDescent="0.25">
      <c r="A361" s="14">
        <v>1779</v>
      </c>
      <c r="B361" s="14">
        <v>1726935</v>
      </c>
      <c r="C361" s="14" t="s">
        <v>19</v>
      </c>
      <c r="D361" s="14" t="s">
        <v>84</v>
      </c>
      <c r="E361" s="14" t="s">
        <v>2071</v>
      </c>
      <c r="F361" s="14">
        <v>78727</v>
      </c>
      <c r="G361" s="14">
        <v>3</v>
      </c>
      <c r="H361" s="14">
        <v>2</v>
      </c>
      <c r="I361" s="14">
        <v>1</v>
      </c>
      <c r="J361" s="14">
        <v>2</v>
      </c>
      <c r="K361" s="14">
        <v>2</v>
      </c>
      <c r="L361" s="14">
        <v>1998</v>
      </c>
      <c r="M361" s="14">
        <v>0.13300000000000001</v>
      </c>
      <c r="N361" s="15">
        <v>1772</v>
      </c>
      <c r="O361" s="16">
        <v>265.18</v>
      </c>
      <c r="P361" s="17">
        <v>469900</v>
      </c>
      <c r="Q361" s="16">
        <v>341.42</v>
      </c>
      <c r="R361" s="17">
        <v>605000</v>
      </c>
      <c r="S361" s="19">
        <f t="shared" si="29"/>
        <v>76.240000000000009</v>
      </c>
      <c r="T361" s="20">
        <f t="shared" si="30"/>
        <v>0.28750282826759183</v>
      </c>
      <c r="U361" s="19">
        <f t="shared" si="31"/>
        <v>135100</v>
      </c>
      <c r="V361" s="20">
        <f t="shared" si="32"/>
        <v>0.28750798042136627</v>
      </c>
      <c r="W361" s="18">
        <v>44250</v>
      </c>
      <c r="X361" s="14">
        <v>4</v>
      </c>
      <c r="Y361" s="14">
        <v>3</v>
      </c>
      <c r="Z361" s="42">
        <v>135000</v>
      </c>
      <c r="AA361" s="51">
        <f t="shared" si="33"/>
        <v>0.28999999999999998</v>
      </c>
    </row>
    <row r="362" spans="1:27" ht="19" x14ac:dyDescent="0.25">
      <c r="A362" s="14">
        <v>808</v>
      </c>
      <c r="B362" s="14">
        <v>7201824</v>
      </c>
      <c r="C362" s="14" t="s">
        <v>19</v>
      </c>
      <c r="D362" s="14" t="s">
        <v>40</v>
      </c>
      <c r="E362" s="14" t="s">
        <v>3400</v>
      </c>
      <c r="F362" s="14">
        <v>78737</v>
      </c>
      <c r="G362" s="14">
        <v>4</v>
      </c>
      <c r="H362" s="14">
        <v>3</v>
      </c>
      <c r="I362" s="14">
        <v>0</v>
      </c>
      <c r="J362" s="14">
        <v>0</v>
      </c>
      <c r="K362" s="14">
        <v>2</v>
      </c>
      <c r="L362" s="14">
        <v>1980</v>
      </c>
      <c r="M362" s="14">
        <v>5</v>
      </c>
      <c r="N362" s="15">
        <v>2740</v>
      </c>
      <c r="O362" s="16">
        <v>428.83</v>
      </c>
      <c r="P362" s="17">
        <v>1175000</v>
      </c>
      <c r="Q362" s="16">
        <v>478.1</v>
      </c>
      <c r="R362" s="17">
        <v>1310000</v>
      </c>
      <c r="S362" s="19">
        <f t="shared" si="29"/>
        <v>49.270000000000039</v>
      </c>
      <c r="T362" s="20">
        <f t="shared" si="30"/>
        <v>0.11489401394491999</v>
      </c>
      <c r="U362" s="19">
        <f t="shared" si="31"/>
        <v>135000</v>
      </c>
      <c r="V362" s="20">
        <f t="shared" si="32"/>
        <v>0.1148936170212766</v>
      </c>
      <c r="W362" s="18">
        <v>44204</v>
      </c>
      <c r="X362" s="14">
        <v>3</v>
      </c>
      <c r="Y362" s="14">
        <v>3</v>
      </c>
      <c r="Z362" s="42">
        <v>135000</v>
      </c>
      <c r="AA362" s="51">
        <f t="shared" si="33"/>
        <v>0.11</v>
      </c>
    </row>
    <row r="363" spans="1:27" ht="19" x14ac:dyDescent="0.25">
      <c r="A363" s="14">
        <v>1732</v>
      </c>
      <c r="B363" s="14">
        <v>9777775</v>
      </c>
      <c r="C363" s="14" t="s">
        <v>19</v>
      </c>
      <c r="D363" s="14" t="s">
        <v>29</v>
      </c>
      <c r="E363" s="14" t="s">
        <v>1806</v>
      </c>
      <c r="F363" s="14">
        <v>78739</v>
      </c>
      <c r="G363" s="14">
        <v>4</v>
      </c>
      <c r="H363" s="14">
        <v>2</v>
      </c>
      <c r="I363" s="14">
        <v>1</v>
      </c>
      <c r="J363" s="14">
        <v>2</v>
      </c>
      <c r="K363" s="14">
        <v>2</v>
      </c>
      <c r="L363" s="14">
        <v>2018</v>
      </c>
      <c r="M363" s="14">
        <v>0.17100000000000001</v>
      </c>
      <c r="N363" s="15">
        <v>2596</v>
      </c>
      <c r="O363" s="16">
        <v>250.39</v>
      </c>
      <c r="P363" s="17">
        <v>650000</v>
      </c>
      <c r="Q363" s="16">
        <v>302.39</v>
      </c>
      <c r="R363" s="17">
        <v>785000</v>
      </c>
      <c r="S363" s="19">
        <f t="shared" si="29"/>
        <v>52</v>
      </c>
      <c r="T363" s="20">
        <f t="shared" si="30"/>
        <v>0.20767602540037541</v>
      </c>
      <c r="U363" s="19">
        <f t="shared" si="31"/>
        <v>135000</v>
      </c>
      <c r="V363" s="20">
        <f t="shared" si="32"/>
        <v>0.2076923076923077</v>
      </c>
      <c r="W363" s="18">
        <v>44249</v>
      </c>
      <c r="X363" s="14">
        <v>4</v>
      </c>
      <c r="Y363" s="14">
        <v>4</v>
      </c>
      <c r="Z363" s="42">
        <v>135000</v>
      </c>
      <c r="AA363" s="51">
        <f t="shared" si="33"/>
        <v>0.21</v>
      </c>
    </row>
    <row r="364" spans="1:27" ht="19" x14ac:dyDescent="0.25">
      <c r="A364" s="14">
        <v>1868</v>
      </c>
      <c r="B364" s="14">
        <v>2746565</v>
      </c>
      <c r="C364" s="14" t="s">
        <v>19</v>
      </c>
      <c r="D364" s="14" t="s">
        <v>712</v>
      </c>
      <c r="E364" s="14" t="s">
        <v>2998</v>
      </c>
      <c r="F364" s="14">
        <v>78759</v>
      </c>
      <c r="G364" s="14">
        <v>3</v>
      </c>
      <c r="H364" s="14">
        <v>2</v>
      </c>
      <c r="I364" s="14">
        <v>0</v>
      </c>
      <c r="J364" s="14">
        <v>2</v>
      </c>
      <c r="K364" s="14">
        <v>1</v>
      </c>
      <c r="L364" s="14">
        <v>1973</v>
      </c>
      <c r="M364" s="14">
        <v>0.222</v>
      </c>
      <c r="N364" s="15">
        <v>1735</v>
      </c>
      <c r="O364" s="16">
        <v>348.7</v>
      </c>
      <c r="P364" s="17">
        <v>605000</v>
      </c>
      <c r="Q364" s="16">
        <v>426.51</v>
      </c>
      <c r="R364" s="17">
        <v>740000</v>
      </c>
      <c r="S364" s="19">
        <f t="shared" si="29"/>
        <v>77.81</v>
      </c>
      <c r="T364" s="20">
        <f t="shared" si="30"/>
        <v>0.22314310295382853</v>
      </c>
      <c r="U364" s="19">
        <f t="shared" si="31"/>
        <v>135000</v>
      </c>
      <c r="V364" s="20">
        <f t="shared" si="32"/>
        <v>0.2231404958677686</v>
      </c>
      <c r="W364" s="18">
        <v>44252</v>
      </c>
      <c r="X364" s="14">
        <v>4</v>
      </c>
      <c r="Y364" s="14">
        <v>4</v>
      </c>
      <c r="Z364" s="42">
        <v>135000</v>
      </c>
      <c r="AA364" s="51">
        <f t="shared" si="33"/>
        <v>0.22</v>
      </c>
    </row>
    <row r="365" spans="1:27" ht="19" x14ac:dyDescent="0.25">
      <c r="A365" s="14">
        <v>2327</v>
      </c>
      <c r="B365" s="14">
        <v>3150758</v>
      </c>
      <c r="C365" s="14" t="s">
        <v>19</v>
      </c>
      <c r="D365" s="14" t="s">
        <v>712</v>
      </c>
      <c r="E365" s="14" t="s">
        <v>2687</v>
      </c>
      <c r="F365" s="14">
        <v>78759</v>
      </c>
      <c r="G365" s="14">
        <v>5</v>
      </c>
      <c r="H365" s="14">
        <v>2</v>
      </c>
      <c r="I365" s="14">
        <v>1</v>
      </c>
      <c r="J365" s="14">
        <v>2</v>
      </c>
      <c r="K365" s="14">
        <v>2</v>
      </c>
      <c r="L365" s="14">
        <v>1976</v>
      </c>
      <c r="M365" s="14">
        <v>0.215</v>
      </c>
      <c r="N365" s="15">
        <v>2231</v>
      </c>
      <c r="O365" s="16">
        <v>311.52</v>
      </c>
      <c r="P365" s="17">
        <v>695000</v>
      </c>
      <c r="Q365" s="16">
        <v>372.03</v>
      </c>
      <c r="R365" s="17">
        <v>830000</v>
      </c>
      <c r="S365" s="19">
        <f t="shared" si="29"/>
        <v>60.509999999999991</v>
      </c>
      <c r="T365" s="20">
        <f t="shared" si="30"/>
        <v>0.19424114021571648</v>
      </c>
      <c r="U365" s="19">
        <f t="shared" si="31"/>
        <v>135000</v>
      </c>
      <c r="V365" s="20">
        <f t="shared" si="32"/>
        <v>0.19424460431654678</v>
      </c>
      <c r="W365" s="18">
        <v>44266</v>
      </c>
      <c r="X365" s="14">
        <v>4</v>
      </c>
      <c r="Y365" s="14">
        <v>3</v>
      </c>
      <c r="Z365" s="42">
        <v>135000</v>
      </c>
      <c r="AA365" s="51">
        <f t="shared" si="33"/>
        <v>0.19</v>
      </c>
    </row>
    <row r="366" spans="1:27" ht="19" x14ac:dyDescent="0.25">
      <c r="A366" s="14">
        <v>2650</v>
      </c>
      <c r="B366" s="14">
        <v>2730953</v>
      </c>
      <c r="C366" s="14" t="s">
        <v>19</v>
      </c>
      <c r="D366" s="14" t="s">
        <v>29</v>
      </c>
      <c r="E366" s="14" t="s">
        <v>539</v>
      </c>
      <c r="F366" s="14">
        <v>78748</v>
      </c>
      <c r="G366" s="14">
        <v>4</v>
      </c>
      <c r="H366" s="14">
        <v>2</v>
      </c>
      <c r="I366" s="14">
        <v>1</v>
      </c>
      <c r="J366" s="14">
        <v>3</v>
      </c>
      <c r="K366" s="14">
        <v>2</v>
      </c>
      <c r="L366" s="14">
        <v>2002</v>
      </c>
      <c r="M366" s="14">
        <v>0.30599999999999999</v>
      </c>
      <c r="N366" s="15">
        <v>2367</v>
      </c>
      <c r="O366" s="16">
        <v>183.78</v>
      </c>
      <c r="P366" s="17">
        <v>435000</v>
      </c>
      <c r="Q366" s="16">
        <v>240.81</v>
      </c>
      <c r="R366" s="17">
        <v>570000</v>
      </c>
      <c r="S366" s="19">
        <f t="shared" si="29"/>
        <v>57.03</v>
      </c>
      <c r="T366" s="20">
        <f t="shared" si="30"/>
        <v>0.31031668299053217</v>
      </c>
      <c r="U366" s="19">
        <f t="shared" si="31"/>
        <v>135000</v>
      </c>
      <c r="V366" s="20">
        <f t="shared" si="32"/>
        <v>0.31034482758620691</v>
      </c>
      <c r="W366" s="18">
        <v>44279</v>
      </c>
      <c r="X366" s="14">
        <v>3</v>
      </c>
      <c r="Y366" s="14">
        <v>3</v>
      </c>
      <c r="Z366" s="42">
        <v>135000</v>
      </c>
      <c r="AA366" s="51">
        <f t="shared" si="33"/>
        <v>0.31</v>
      </c>
    </row>
    <row r="367" spans="1:27" ht="19" x14ac:dyDescent="0.25">
      <c r="A367" s="14">
        <v>2880</v>
      </c>
      <c r="B367" s="14">
        <v>8141283</v>
      </c>
      <c r="C367" s="14" t="s">
        <v>19</v>
      </c>
      <c r="D367" s="14">
        <v>2</v>
      </c>
      <c r="E367" s="14" t="s">
        <v>3000</v>
      </c>
      <c r="F367" s="14">
        <v>78752</v>
      </c>
      <c r="G367" s="14">
        <v>3</v>
      </c>
      <c r="H367" s="14">
        <v>2</v>
      </c>
      <c r="I367" s="14">
        <v>0</v>
      </c>
      <c r="J367" s="14">
        <v>0</v>
      </c>
      <c r="K367" s="14">
        <v>1</v>
      </c>
      <c r="L367" s="14">
        <v>1953</v>
      </c>
      <c r="M367" s="14">
        <v>0.184</v>
      </c>
      <c r="N367" s="15">
        <v>1474</v>
      </c>
      <c r="O367" s="16">
        <v>349.39</v>
      </c>
      <c r="P367" s="17">
        <v>515000</v>
      </c>
      <c r="Q367" s="16">
        <v>440.98</v>
      </c>
      <c r="R367" s="17">
        <v>650000</v>
      </c>
      <c r="S367" s="19">
        <f t="shared" si="29"/>
        <v>91.590000000000032</v>
      </c>
      <c r="T367" s="20">
        <f t="shared" si="30"/>
        <v>0.26214259137353685</v>
      </c>
      <c r="U367" s="19">
        <f t="shared" si="31"/>
        <v>135000</v>
      </c>
      <c r="V367" s="20">
        <f t="shared" si="32"/>
        <v>0.26213592233009708</v>
      </c>
      <c r="W367" s="18">
        <v>44286</v>
      </c>
      <c r="X367" s="14">
        <v>4</v>
      </c>
      <c r="Y367" s="14">
        <v>4</v>
      </c>
      <c r="Z367" s="42">
        <v>135000</v>
      </c>
      <c r="AA367" s="51">
        <f t="shared" si="33"/>
        <v>0.26</v>
      </c>
    </row>
    <row r="368" spans="1:27" ht="19" x14ac:dyDescent="0.25">
      <c r="A368" s="14">
        <v>3373</v>
      </c>
      <c r="B368" s="14">
        <v>9750356</v>
      </c>
      <c r="C368" s="14" t="s">
        <v>19</v>
      </c>
      <c r="D368" s="14" t="s">
        <v>29</v>
      </c>
      <c r="E368" s="14" t="s">
        <v>2198</v>
      </c>
      <c r="F368" s="14">
        <v>78739</v>
      </c>
      <c r="G368" s="14">
        <v>4</v>
      </c>
      <c r="H368" s="14">
        <v>2</v>
      </c>
      <c r="I368" s="14">
        <v>1</v>
      </c>
      <c r="J368" s="14">
        <v>3</v>
      </c>
      <c r="K368" s="14">
        <v>2</v>
      </c>
      <c r="L368" s="14">
        <v>2017</v>
      </c>
      <c r="M368" s="14">
        <v>0.154</v>
      </c>
      <c r="N368" s="15">
        <v>2646</v>
      </c>
      <c r="O368" s="16">
        <v>274</v>
      </c>
      <c r="P368" s="17">
        <v>725000</v>
      </c>
      <c r="Q368" s="16">
        <v>325.02</v>
      </c>
      <c r="R368" s="17">
        <v>860000</v>
      </c>
      <c r="S368" s="19">
        <f t="shared" si="29"/>
        <v>51.019999999999982</v>
      </c>
      <c r="T368" s="20">
        <f t="shared" si="30"/>
        <v>0.18620437956204372</v>
      </c>
      <c r="U368" s="19">
        <f t="shared" si="31"/>
        <v>135000</v>
      </c>
      <c r="V368" s="20">
        <f t="shared" si="32"/>
        <v>0.18620689655172415</v>
      </c>
      <c r="W368" s="18">
        <v>44302</v>
      </c>
      <c r="X368" s="14">
        <v>9</v>
      </c>
      <c r="Y368" s="14">
        <v>8</v>
      </c>
      <c r="Z368" s="42">
        <v>135000</v>
      </c>
      <c r="AA368" s="51">
        <f t="shared" si="33"/>
        <v>0.19</v>
      </c>
    </row>
    <row r="369" spans="1:27" ht="19" x14ac:dyDescent="0.25">
      <c r="A369" s="14">
        <v>3396</v>
      </c>
      <c r="B369" s="14">
        <v>4269017</v>
      </c>
      <c r="C369" s="14" t="s">
        <v>19</v>
      </c>
      <c r="D369" s="14" t="s">
        <v>282</v>
      </c>
      <c r="E369" s="14" t="s">
        <v>3231</v>
      </c>
      <c r="F369" s="14">
        <v>78735</v>
      </c>
      <c r="G369" s="14">
        <v>3</v>
      </c>
      <c r="H369" s="14">
        <v>2</v>
      </c>
      <c r="I369" s="14">
        <v>0</v>
      </c>
      <c r="J369" s="14">
        <v>2</v>
      </c>
      <c r="K369" s="14">
        <v>1</v>
      </c>
      <c r="L369" s="14">
        <v>1996</v>
      </c>
      <c r="M369" s="14">
        <v>0.254</v>
      </c>
      <c r="N369" s="15">
        <v>2049</v>
      </c>
      <c r="O369" s="16">
        <v>387.99</v>
      </c>
      <c r="P369" s="17">
        <v>795000</v>
      </c>
      <c r="Q369" s="16">
        <v>453.88</v>
      </c>
      <c r="R369" s="17">
        <v>930000</v>
      </c>
      <c r="S369" s="19">
        <f t="shared" si="29"/>
        <v>65.889999999999986</v>
      </c>
      <c r="T369" s="20">
        <f t="shared" si="30"/>
        <v>0.1698239645351684</v>
      </c>
      <c r="U369" s="19">
        <f t="shared" si="31"/>
        <v>135000</v>
      </c>
      <c r="V369" s="20">
        <f t="shared" si="32"/>
        <v>0.16981132075471697</v>
      </c>
      <c r="W369" s="18">
        <v>44302</v>
      </c>
      <c r="X369" s="14">
        <v>3</v>
      </c>
      <c r="Y369" s="14">
        <v>3</v>
      </c>
      <c r="Z369" s="42">
        <v>135000</v>
      </c>
      <c r="AA369" s="51">
        <f t="shared" si="33"/>
        <v>0.17</v>
      </c>
    </row>
    <row r="370" spans="1:27" ht="19" x14ac:dyDescent="0.25">
      <c r="A370" s="14">
        <v>3591</v>
      </c>
      <c r="B370" s="14">
        <v>3401301</v>
      </c>
      <c r="C370" s="14" t="s">
        <v>19</v>
      </c>
      <c r="D370" s="14" t="s">
        <v>165</v>
      </c>
      <c r="E370" s="14" t="s">
        <v>2190</v>
      </c>
      <c r="F370" s="14">
        <v>78748</v>
      </c>
      <c r="G370" s="14">
        <v>3</v>
      </c>
      <c r="H370" s="14">
        <v>2</v>
      </c>
      <c r="I370" s="14">
        <v>0</v>
      </c>
      <c r="J370" s="14">
        <v>2</v>
      </c>
      <c r="K370" s="14">
        <v>1</v>
      </c>
      <c r="L370" s="14">
        <v>1982</v>
      </c>
      <c r="M370" s="14">
        <v>0.155</v>
      </c>
      <c r="N370" s="15">
        <v>1224</v>
      </c>
      <c r="O370" s="16">
        <v>273.69</v>
      </c>
      <c r="P370" s="17">
        <v>335000</v>
      </c>
      <c r="Q370" s="16">
        <v>383.99</v>
      </c>
      <c r="R370" s="17">
        <v>470000</v>
      </c>
      <c r="S370" s="19">
        <f t="shared" si="29"/>
        <v>110.30000000000001</v>
      </c>
      <c r="T370" s="20">
        <f t="shared" si="30"/>
        <v>0.40301070554276741</v>
      </c>
      <c r="U370" s="19">
        <f t="shared" si="31"/>
        <v>135000</v>
      </c>
      <c r="V370" s="20">
        <f t="shared" si="32"/>
        <v>0.40298507462686567</v>
      </c>
      <c r="W370" s="18">
        <v>44309</v>
      </c>
      <c r="X370" s="14">
        <v>5</v>
      </c>
      <c r="Y370" s="14">
        <v>5</v>
      </c>
      <c r="Z370" s="42">
        <v>135000</v>
      </c>
      <c r="AA370" s="51">
        <f t="shared" si="33"/>
        <v>0.4</v>
      </c>
    </row>
    <row r="371" spans="1:27" ht="19" x14ac:dyDescent="0.25">
      <c r="A371" s="14">
        <v>3602</v>
      </c>
      <c r="B371" s="14">
        <v>5771931</v>
      </c>
      <c r="C371" s="14" t="s">
        <v>19</v>
      </c>
      <c r="D371" s="14" t="s">
        <v>68</v>
      </c>
      <c r="E371" s="14" t="s">
        <v>2868</v>
      </c>
      <c r="F371" s="14">
        <v>78734</v>
      </c>
      <c r="G371" s="14">
        <v>5</v>
      </c>
      <c r="H371" s="14">
        <v>3</v>
      </c>
      <c r="I371" s="14">
        <v>0</v>
      </c>
      <c r="J371" s="14">
        <v>2</v>
      </c>
      <c r="K371" s="14">
        <v>2</v>
      </c>
      <c r="L371" s="14">
        <v>2013</v>
      </c>
      <c r="M371" s="14">
        <v>0.33700000000000002</v>
      </c>
      <c r="N371" s="15">
        <v>3215</v>
      </c>
      <c r="O371" s="16">
        <v>331.26</v>
      </c>
      <c r="P371" s="17">
        <v>1065000</v>
      </c>
      <c r="Q371" s="16">
        <v>373.25</v>
      </c>
      <c r="R371" s="17">
        <v>1200000</v>
      </c>
      <c r="S371" s="19">
        <f t="shared" si="29"/>
        <v>41.990000000000009</v>
      </c>
      <c r="T371" s="20">
        <f t="shared" si="30"/>
        <v>0.12675843748113266</v>
      </c>
      <c r="U371" s="19">
        <f t="shared" si="31"/>
        <v>135000</v>
      </c>
      <c r="V371" s="20">
        <f t="shared" si="32"/>
        <v>0.12676056338028169</v>
      </c>
      <c r="W371" s="18">
        <v>44309</v>
      </c>
      <c r="X371" s="14">
        <v>4</v>
      </c>
      <c r="Y371" s="14">
        <v>4</v>
      </c>
      <c r="Z371" s="42">
        <v>135000</v>
      </c>
      <c r="AA371" s="51">
        <f t="shared" si="33"/>
        <v>0.13</v>
      </c>
    </row>
    <row r="372" spans="1:27" ht="19" x14ac:dyDescent="0.25">
      <c r="A372" s="14">
        <v>4111</v>
      </c>
      <c r="B372" s="14">
        <v>6753726</v>
      </c>
      <c r="C372" s="14" t="s">
        <v>19</v>
      </c>
      <c r="D372" s="14" t="s">
        <v>161</v>
      </c>
      <c r="E372" s="14" t="s">
        <v>876</v>
      </c>
      <c r="F372" s="14">
        <v>78717</v>
      </c>
      <c r="G372" s="14">
        <v>3</v>
      </c>
      <c r="H372" s="14">
        <v>2</v>
      </c>
      <c r="I372" s="14">
        <v>1</v>
      </c>
      <c r="J372" s="14">
        <v>2</v>
      </c>
      <c r="K372" s="14">
        <v>1</v>
      </c>
      <c r="L372" s="14">
        <v>2013</v>
      </c>
      <c r="M372" s="14">
        <v>0.245</v>
      </c>
      <c r="N372" s="15">
        <v>2825</v>
      </c>
      <c r="O372" s="16">
        <v>203.72</v>
      </c>
      <c r="P372" s="17">
        <v>575500</v>
      </c>
      <c r="Q372" s="16">
        <v>251.33</v>
      </c>
      <c r="R372" s="17">
        <v>710000</v>
      </c>
      <c r="S372" s="19">
        <f t="shared" si="29"/>
        <v>47.610000000000014</v>
      </c>
      <c r="T372" s="20">
        <f t="shared" si="30"/>
        <v>0.23370312193206369</v>
      </c>
      <c r="U372" s="19">
        <f t="shared" si="31"/>
        <v>134500</v>
      </c>
      <c r="V372" s="20">
        <f t="shared" si="32"/>
        <v>0.23370981754995657</v>
      </c>
      <c r="W372" s="18">
        <v>44323</v>
      </c>
      <c r="X372" s="14">
        <v>0</v>
      </c>
      <c r="Y372" s="14">
        <v>0</v>
      </c>
      <c r="Z372" s="42">
        <v>135000</v>
      </c>
      <c r="AA372" s="51">
        <f t="shared" si="33"/>
        <v>0.23</v>
      </c>
    </row>
    <row r="373" spans="1:27" ht="19" x14ac:dyDescent="0.25">
      <c r="A373" s="14">
        <v>1296</v>
      </c>
      <c r="B373" s="14">
        <v>4080900</v>
      </c>
      <c r="C373" s="14" t="s">
        <v>19</v>
      </c>
      <c r="D373" s="14" t="s">
        <v>161</v>
      </c>
      <c r="E373" s="14" t="s">
        <v>395</v>
      </c>
      <c r="F373" s="14">
        <v>78717</v>
      </c>
      <c r="G373" s="14">
        <v>3</v>
      </c>
      <c r="H373" s="14">
        <v>2</v>
      </c>
      <c r="I373" s="14">
        <v>0</v>
      </c>
      <c r="J373" s="14">
        <v>2</v>
      </c>
      <c r="K373" s="14">
        <v>1</v>
      </c>
      <c r="L373" s="14">
        <v>1992</v>
      </c>
      <c r="M373" s="14">
        <v>0.17899999999999999</v>
      </c>
      <c r="N373" s="15">
        <v>2138</v>
      </c>
      <c r="O373" s="16">
        <v>173.06</v>
      </c>
      <c r="P373" s="17">
        <v>370000</v>
      </c>
      <c r="Q373" s="16">
        <v>235.73</v>
      </c>
      <c r="R373" s="17">
        <v>504000</v>
      </c>
      <c r="S373" s="19">
        <f t="shared" si="29"/>
        <v>62.669999999999987</v>
      </c>
      <c r="T373" s="20">
        <f t="shared" si="30"/>
        <v>0.36212874147694435</v>
      </c>
      <c r="U373" s="19">
        <f t="shared" si="31"/>
        <v>134000</v>
      </c>
      <c r="V373" s="20">
        <f t="shared" si="32"/>
        <v>0.36216216216216218</v>
      </c>
      <c r="W373" s="18">
        <v>44225</v>
      </c>
      <c r="X373" s="14">
        <v>2</v>
      </c>
      <c r="Y373" s="14">
        <v>2</v>
      </c>
      <c r="Z373" s="42">
        <v>135000</v>
      </c>
      <c r="AA373" s="51">
        <f t="shared" si="33"/>
        <v>0.36</v>
      </c>
    </row>
    <row r="374" spans="1:27" ht="19" x14ac:dyDescent="0.25">
      <c r="A374" s="14">
        <v>3001</v>
      </c>
      <c r="B374" s="14">
        <v>8731103</v>
      </c>
      <c r="C374" s="14" t="s">
        <v>19</v>
      </c>
      <c r="D374" s="14" t="s">
        <v>84</v>
      </c>
      <c r="E374" s="14" t="s">
        <v>1305</v>
      </c>
      <c r="F374" s="14">
        <v>78728</v>
      </c>
      <c r="G374" s="14">
        <v>4</v>
      </c>
      <c r="H374" s="14">
        <v>2</v>
      </c>
      <c r="I374" s="14">
        <v>0</v>
      </c>
      <c r="J374" s="14">
        <v>2</v>
      </c>
      <c r="K374" s="14">
        <v>1</v>
      </c>
      <c r="L374" s="14">
        <v>1998</v>
      </c>
      <c r="M374" s="14">
        <v>0.19500000000000001</v>
      </c>
      <c r="N374" s="15">
        <v>2010</v>
      </c>
      <c r="O374" s="16">
        <v>223.88</v>
      </c>
      <c r="P374" s="17">
        <v>450000</v>
      </c>
      <c r="Q374" s="16">
        <v>290.05</v>
      </c>
      <c r="R374" s="17">
        <v>583000</v>
      </c>
      <c r="S374" s="19">
        <f t="shared" si="29"/>
        <v>66.170000000000016</v>
      </c>
      <c r="T374" s="20">
        <f t="shared" si="30"/>
        <v>0.2955601214936574</v>
      </c>
      <c r="U374" s="19">
        <f t="shared" si="31"/>
        <v>133000</v>
      </c>
      <c r="V374" s="20">
        <f t="shared" si="32"/>
        <v>0.29555555555555557</v>
      </c>
      <c r="W374" s="18">
        <v>44292</v>
      </c>
      <c r="X374" s="14">
        <v>5</v>
      </c>
      <c r="Y374" s="14">
        <v>5</v>
      </c>
      <c r="Z374" s="42">
        <v>135000</v>
      </c>
      <c r="AA374" s="51">
        <f t="shared" si="33"/>
        <v>0.3</v>
      </c>
    </row>
    <row r="375" spans="1:27" ht="19" x14ac:dyDescent="0.25">
      <c r="A375" s="14">
        <v>3643</v>
      </c>
      <c r="B375" s="14">
        <v>2484818</v>
      </c>
      <c r="C375" s="14" t="s">
        <v>19</v>
      </c>
      <c r="D375" s="14" t="s">
        <v>165</v>
      </c>
      <c r="E375" s="14" t="s">
        <v>2536</v>
      </c>
      <c r="F375" s="14">
        <v>78748</v>
      </c>
      <c r="G375" s="14">
        <v>3</v>
      </c>
      <c r="H375" s="14">
        <v>2</v>
      </c>
      <c r="I375" s="14">
        <v>0</v>
      </c>
      <c r="J375" s="14">
        <v>2</v>
      </c>
      <c r="K375" s="14">
        <v>1</v>
      </c>
      <c r="L375" s="14">
        <v>1986</v>
      </c>
      <c r="M375" s="14">
        <v>0.17499999999999999</v>
      </c>
      <c r="N375" s="15">
        <v>1274</v>
      </c>
      <c r="O375" s="16">
        <v>297.49</v>
      </c>
      <c r="P375" s="17">
        <v>379000</v>
      </c>
      <c r="Q375" s="16">
        <v>401.61</v>
      </c>
      <c r="R375" s="17">
        <v>511650</v>
      </c>
      <c r="S375" s="19">
        <f t="shared" si="29"/>
        <v>104.12</v>
      </c>
      <c r="T375" s="20">
        <f t="shared" si="30"/>
        <v>0.34999495781370804</v>
      </c>
      <c r="U375" s="19">
        <f t="shared" si="31"/>
        <v>132650</v>
      </c>
      <c r="V375" s="20">
        <f t="shared" si="32"/>
        <v>0.35</v>
      </c>
      <c r="W375" s="18">
        <v>44312</v>
      </c>
      <c r="X375" s="14">
        <v>5</v>
      </c>
      <c r="Y375" s="14">
        <v>4</v>
      </c>
      <c r="Z375" s="42">
        <v>135000</v>
      </c>
      <c r="AA375" s="51">
        <f t="shared" si="33"/>
        <v>0.35000000000000003</v>
      </c>
    </row>
    <row r="376" spans="1:27" ht="19" x14ac:dyDescent="0.25">
      <c r="A376" s="14">
        <v>1417</v>
      </c>
      <c r="B376" s="14">
        <v>3319661</v>
      </c>
      <c r="C376" s="14" t="s">
        <v>19</v>
      </c>
      <c r="D376" s="14" t="s">
        <v>165</v>
      </c>
      <c r="E376" s="14" t="s">
        <v>2959</v>
      </c>
      <c r="F376" s="14">
        <v>78749</v>
      </c>
      <c r="G376" s="14">
        <v>3</v>
      </c>
      <c r="H376" s="14">
        <v>2</v>
      </c>
      <c r="I376" s="14">
        <v>0</v>
      </c>
      <c r="J376" s="14">
        <v>2</v>
      </c>
      <c r="K376" s="14">
        <v>1</v>
      </c>
      <c r="L376" s="14">
        <v>1982</v>
      </c>
      <c r="M376" s="14">
        <v>0.159</v>
      </c>
      <c r="N376" s="15">
        <v>1380</v>
      </c>
      <c r="O376" s="16">
        <v>344.13</v>
      </c>
      <c r="P376" s="17">
        <v>474900</v>
      </c>
      <c r="Q376" s="16">
        <v>439.86</v>
      </c>
      <c r="R376" s="17">
        <v>607000</v>
      </c>
      <c r="S376" s="19">
        <f t="shared" si="29"/>
        <v>95.730000000000018</v>
      </c>
      <c r="T376" s="20">
        <f t="shared" si="30"/>
        <v>0.27817975764972547</v>
      </c>
      <c r="U376" s="19">
        <f t="shared" si="31"/>
        <v>132100</v>
      </c>
      <c r="V376" s="20">
        <f t="shared" si="32"/>
        <v>0.27816382396293959</v>
      </c>
      <c r="W376" s="18">
        <v>44230</v>
      </c>
      <c r="X376" s="14">
        <v>2</v>
      </c>
      <c r="Y376" s="14">
        <v>2</v>
      </c>
      <c r="Z376" s="42">
        <v>130000</v>
      </c>
      <c r="AA376" s="51">
        <f t="shared" si="33"/>
        <v>0.28000000000000003</v>
      </c>
    </row>
    <row r="377" spans="1:27" ht="19" x14ac:dyDescent="0.25">
      <c r="A377" s="14">
        <v>2806</v>
      </c>
      <c r="B377" s="14">
        <v>2439244</v>
      </c>
      <c r="C377" s="14" t="s">
        <v>19</v>
      </c>
      <c r="D377" s="14" t="s">
        <v>46</v>
      </c>
      <c r="E377" s="14" t="s">
        <v>2161</v>
      </c>
      <c r="F377" s="14">
        <v>78758</v>
      </c>
      <c r="G377" s="14">
        <v>3</v>
      </c>
      <c r="H377" s="14">
        <v>2</v>
      </c>
      <c r="I377" s="14">
        <v>0</v>
      </c>
      <c r="J377" s="14">
        <v>2</v>
      </c>
      <c r="K377" s="14">
        <v>1</v>
      </c>
      <c r="L377" s="14">
        <v>1968</v>
      </c>
      <c r="M377" s="14">
        <v>0.217</v>
      </c>
      <c r="N377" s="15">
        <v>1655</v>
      </c>
      <c r="O377" s="16">
        <v>271.83999999999997</v>
      </c>
      <c r="P377" s="17">
        <v>449900</v>
      </c>
      <c r="Q377" s="16">
        <v>351.66</v>
      </c>
      <c r="R377" s="17">
        <v>582000</v>
      </c>
      <c r="S377" s="19">
        <f t="shared" si="29"/>
        <v>79.82000000000005</v>
      </c>
      <c r="T377" s="20">
        <f t="shared" si="30"/>
        <v>0.29362860506180127</v>
      </c>
      <c r="U377" s="19">
        <f t="shared" si="31"/>
        <v>132100</v>
      </c>
      <c r="V377" s="20">
        <f t="shared" si="32"/>
        <v>0.29362080462324963</v>
      </c>
      <c r="W377" s="18">
        <v>44285</v>
      </c>
      <c r="X377" s="14">
        <v>3</v>
      </c>
      <c r="Y377" s="14">
        <v>3</v>
      </c>
      <c r="Z377" s="42">
        <v>130000</v>
      </c>
      <c r="AA377" s="51">
        <f t="shared" si="33"/>
        <v>0.28999999999999998</v>
      </c>
    </row>
    <row r="378" spans="1:27" ht="19" x14ac:dyDescent="0.25">
      <c r="A378" s="14">
        <v>2488</v>
      </c>
      <c r="B378" s="14">
        <v>6579028</v>
      </c>
      <c r="C378" s="14" t="s">
        <v>19</v>
      </c>
      <c r="D378" s="14" t="s">
        <v>712</v>
      </c>
      <c r="E378" s="14" t="s">
        <v>2771</v>
      </c>
      <c r="F378" s="14">
        <v>78727</v>
      </c>
      <c r="G378" s="14">
        <v>3</v>
      </c>
      <c r="H378" s="14">
        <v>2</v>
      </c>
      <c r="I378" s="14">
        <v>0</v>
      </c>
      <c r="J378" s="14">
        <v>2</v>
      </c>
      <c r="K378" s="14">
        <v>1</v>
      </c>
      <c r="L378" s="14">
        <v>1981</v>
      </c>
      <c r="M378" s="14">
        <v>0.17899999999999999</v>
      </c>
      <c r="N378" s="15">
        <v>1526</v>
      </c>
      <c r="O378" s="16">
        <v>320.45</v>
      </c>
      <c r="P378" s="17">
        <v>489000</v>
      </c>
      <c r="Q378" s="16">
        <v>406.95</v>
      </c>
      <c r="R378" s="17">
        <v>621000</v>
      </c>
      <c r="S378" s="19">
        <f t="shared" si="29"/>
        <v>86.5</v>
      </c>
      <c r="T378" s="20">
        <f t="shared" si="30"/>
        <v>0.26993290684974258</v>
      </c>
      <c r="U378" s="19">
        <f t="shared" si="31"/>
        <v>132000</v>
      </c>
      <c r="V378" s="20">
        <f t="shared" si="32"/>
        <v>0.26993865030674846</v>
      </c>
      <c r="W378" s="18">
        <v>44271</v>
      </c>
      <c r="X378" s="14">
        <v>3</v>
      </c>
      <c r="Y378" s="14">
        <v>3</v>
      </c>
      <c r="Z378" s="42">
        <v>130000</v>
      </c>
      <c r="AA378" s="51">
        <f t="shared" si="33"/>
        <v>0.27</v>
      </c>
    </row>
    <row r="379" spans="1:27" ht="19" x14ac:dyDescent="0.25">
      <c r="A379" s="14">
        <v>1559</v>
      </c>
      <c r="B379" s="14">
        <v>1830349</v>
      </c>
      <c r="C379" s="14" t="s">
        <v>19</v>
      </c>
      <c r="D379" s="14" t="s">
        <v>20</v>
      </c>
      <c r="E379" s="14" t="s">
        <v>393</v>
      </c>
      <c r="F379" s="14">
        <v>78729</v>
      </c>
      <c r="G379" s="14">
        <v>3</v>
      </c>
      <c r="H379" s="14">
        <v>2</v>
      </c>
      <c r="I379" s="14">
        <v>1</v>
      </c>
      <c r="J379" s="14">
        <v>2</v>
      </c>
      <c r="K379" s="14">
        <v>2</v>
      </c>
      <c r="L379" s="14">
        <v>1989</v>
      </c>
      <c r="M379" s="14">
        <v>9.6000000000000002E-2</v>
      </c>
      <c r="N379" s="15">
        <v>2572</v>
      </c>
      <c r="O379" s="16">
        <v>173.02</v>
      </c>
      <c r="P379" s="17">
        <v>445000</v>
      </c>
      <c r="Q379" s="16">
        <v>223.95</v>
      </c>
      <c r="R379" s="17">
        <v>576000</v>
      </c>
      <c r="S379" s="19">
        <f t="shared" si="29"/>
        <v>50.929999999999978</v>
      </c>
      <c r="T379" s="20">
        <f t="shared" si="30"/>
        <v>0.29435903363772958</v>
      </c>
      <c r="U379" s="19">
        <f t="shared" si="31"/>
        <v>131000</v>
      </c>
      <c r="V379" s="20">
        <f t="shared" si="32"/>
        <v>0.29438202247191009</v>
      </c>
      <c r="W379" s="18">
        <v>44237</v>
      </c>
      <c r="X379" s="14">
        <v>4</v>
      </c>
      <c r="Y379" s="14">
        <v>4</v>
      </c>
      <c r="Z379" s="42">
        <v>130000</v>
      </c>
      <c r="AA379" s="51">
        <f t="shared" si="33"/>
        <v>0.28999999999999998</v>
      </c>
    </row>
    <row r="380" spans="1:27" ht="19" x14ac:dyDescent="0.25">
      <c r="A380" s="14">
        <v>1948</v>
      </c>
      <c r="B380" s="14">
        <v>4386300</v>
      </c>
      <c r="C380" s="14" t="s">
        <v>19</v>
      </c>
      <c r="D380" s="14" t="s">
        <v>1643</v>
      </c>
      <c r="E380" s="14" t="s">
        <v>2807</v>
      </c>
      <c r="F380" s="14">
        <v>78733</v>
      </c>
      <c r="G380" s="14">
        <v>4</v>
      </c>
      <c r="H380" s="14">
        <v>4</v>
      </c>
      <c r="I380" s="14">
        <v>0</v>
      </c>
      <c r="J380" s="14">
        <v>3</v>
      </c>
      <c r="K380" s="14">
        <v>2</v>
      </c>
      <c r="L380" s="14">
        <v>1999</v>
      </c>
      <c r="M380" s="14">
        <v>0.312</v>
      </c>
      <c r="N380" s="15">
        <v>4167</v>
      </c>
      <c r="O380" s="16">
        <v>323.73</v>
      </c>
      <c r="P380" s="17">
        <v>1349000</v>
      </c>
      <c r="Q380" s="16">
        <v>355.17</v>
      </c>
      <c r="R380" s="17">
        <v>1480000</v>
      </c>
      <c r="S380" s="19">
        <f t="shared" si="29"/>
        <v>31.439999999999998</v>
      </c>
      <c r="T380" s="20">
        <f t="shared" si="30"/>
        <v>9.7117968677601696E-2</v>
      </c>
      <c r="U380" s="19">
        <f t="shared" si="31"/>
        <v>131000</v>
      </c>
      <c r="V380" s="20">
        <f t="shared" si="32"/>
        <v>9.7108969607116388E-2</v>
      </c>
      <c r="W380" s="18">
        <v>44253</v>
      </c>
      <c r="X380" s="14">
        <v>3</v>
      </c>
      <c r="Y380" s="14">
        <v>3</v>
      </c>
      <c r="Z380" s="42">
        <v>130000</v>
      </c>
      <c r="AA380" s="51">
        <f t="shared" si="33"/>
        <v>0.1</v>
      </c>
    </row>
    <row r="381" spans="1:27" ht="19" x14ac:dyDescent="0.25">
      <c r="A381" s="14">
        <v>2095</v>
      </c>
      <c r="B381" s="14">
        <v>3296766</v>
      </c>
      <c r="C381" s="14" t="s">
        <v>19</v>
      </c>
      <c r="D381" s="14">
        <v>6</v>
      </c>
      <c r="E381" s="14" t="s">
        <v>3791</v>
      </c>
      <c r="F381" s="14">
        <v>78704</v>
      </c>
      <c r="G381" s="14">
        <v>3</v>
      </c>
      <c r="H381" s="14">
        <v>1</v>
      </c>
      <c r="I381" s="14">
        <v>0</v>
      </c>
      <c r="J381" s="14">
        <v>0</v>
      </c>
      <c r="K381" s="14">
        <v>1</v>
      </c>
      <c r="L381" s="14">
        <v>1961</v>
      </c>
      <c r="M381" s="14">
        <v>0.17199999999999999</v>
      </c>
      <c r="N381" s="14">
        <v>936</v>
      </c>
      <c r="O381" s="16">
        <v>587.61</v>
      </c>
      <c r="P381" s="17">
        <v>550000</v>
      </c>
      <c r="Q381" s="16">
        <v>727.56</v>
      </c>
      <c r="R381" s="17">
        <v>681000</v>
      </c>
      <c r="S381" s="19">
        <f t="shared" si="29"/>
        <v>139.94999999999993</v>
      </c>
      <c r="T381" s="20">
        <f t="shared" si="30"/>
        <v>0.2381681727676519</v>
      </c>
      <c r="U381" s="19">
        <f t="shared" si="31"/>
        <v>131000</v>
      </c>
      <c r="V381" s="20">
        <f t="shared" si="32"/>
        <v>0.23818181818181819</v>
      </c>
      <c r="W381" s="18">
        <v>44258</v>
      </c>
      <c r="X381" s="14">
        <v>4</v>
      </c>
      <c r="Y381" s="14">
        <v>4</v>
      </c>
      <c r="Z381" s="42">
        <v>130000</v>
      </c>
      <c r="AA381" s="51">
        <f t="shared" si="33"/>
        <v>0.24</v>
      </c>
    </row>
    <row r="382" spans="1:27" ht="19" x14ac:dyDescent="0.25">
      <c r="A382" s="14">
        <v>3568</v>
      </c>
      <c r="B382" s="14">
        <v>7528180</v>
      </c>
      <c r="C382" s="14" t="s">
        <v>19</v>
      </c>
      <c r="D382" s="14" t="s">
        <v>161</v>
      </c>
      <c r="E382" s="14" t="s">
        <v>1044</v>
      </c>
      <c r="F382" s="14">
        <v>78717</v>
      </c>
      <c r="G382" s="14">
        <v>4</v>
      </c>
      <c r="H382" s="14">
        <v>4</v>
      </c>
      <c r="I382" s="14">
        <v>0</v>
      </c>
      <c r="J382" s="14">
        <v>3</v>
      </c>
      <c r="K382" s="14">
        <v>2</v>
      </c>
      <c r="L382" s="14">
        <v>2003</v>
      </c>
      <c r="M382" s="14">
        <v>0.20599999999999999</v>
      </c>
      <c r="N382" s="15">
        <v>3585</v>
      </c>
      <c r="O382" s="16">
        <v>211.72</v>
      </c>
      <c r="P382" s="17">
        <v>759000</v>
      </c>
      <c r="Q382" s="16">
        <v>248.26</v>
      </c>
      <c r="R382" s="17">
        <v>890000</v>
      </c>
      <c r="S382" s="19">
        <f t="shared" si="29"/>
        <v>36.539999999999992</v>
      </c>
      <c r="T382" s="20">
        <f t="shared" si="30"/>
        <v>0.17258643491403738</v>
      </c>
      <c r="U382" s="19">
        <f t="shared" si="31"/>
        <v>131000</v>
      </c>
      <c r="V382" s="20">
        <f t="shared" si="32"/>
        <v>0.17259552042160739</v>
      </c>
      <c r="W382" s="18">
        <v>44309</v>
      </c>
      <c r="X382" s="14">
        <v>0</v>
      </c>
      <c r="Y382" s="14">
        <v>0</v>
      </c>
      <c r="Z382" s="42">
        <v>130000</v>
      </c>
      <c r="AA382" s="51">
        <f t="shared" si="33"/>
        <v>0.17</v>
      </c>
    </row>
    <row r="383" spans="1:27" ht="19" x14ac:dyDescent="0.25">
      <c r="A383" s="14">
        <v>3708</v>
      </c>
      <c r="B383" s="14">
        <v>1842112</v>
      </c>
      <c r="C383" s="14" t="s">
        <v>19</v>
      </c>
      <c r="D383" s="14" t="s">
        <v>229</v>
      </c>
      <c r="E383" s="14" t="s">
        <v>1060</v>
      </c>
      <c r="F383" s="14">
        <v>78732</v>
      </c>
      <c r="G383" s="14">
        <v>4</v>
      </c>
      <c r="H383" s="14">
        <v>2</v>
      </c>
      <c r="I383" s="14">
        <v>1</v>
      </c>
      <c r="J383" s="14">
        <v>2</v>
      </c>
      <c r="K383" s="14">
        <v>2</v>
      </c>
      <c r="L383" s="14">
        <v>1999</v>
      </c>
      <c r="M383" s="14">
        <v>0.13</v>
      </c>
      <c r="N383" s="15">
        <v>2632</v>
      </c>
      <c r="O383" s="16">
        <v>212.39</v>
      </c>
      <c r="P383" s="17">
        <v>559000</v>
      </c>
      <c r="Q383" s="16">
        <v>262.16000000000003</v>
      </c>
      <c r="R383" s="17">
        <v>690000</v>
      </c>
      <c r="S383" s="19">
        <f t="shared" si="29"/>
        <v>49.770000000000039</v>
      </c>
      <c r="T383" s="20">
        <f t="shared" si="30"/>
        <v>0.23433306652855615</v>
      </c>
      <c r="U383" s="19">
        <f t="shared" si="31"/>
        <v>131000</v>
      </c>
      <c r="V383" s="20">
        <f t="shared" si="32"/>
        <v>0.23434704830053668</v>
      </c>
      <c r="W383" s="18">
        <v>44314</v>
      </c>
      <c r="X383" s="14">
        <v>4</v>
      </c>
      <c r="Y383" s="14">
        <v>4</v>
      </c>
      <c r="Z383" s="42">
        <v>130000</v>
      </c>
      <c r="AA383" s="51">
        <f t="shared" si="33"/>
        <v>0.23</v>
      </c>
    </row>
    <row r="384" spans="1:27" ht="19" x14ac:dyDescent="0.25">
      <c r="A384" s="14">
        <v>4012</v>
      </c>
      <c r="B384" s="14">
        <v>2529242</v>
      </c>
      <c r="C384" s="14" t="s">
        <v>19</v>
      </c>
      <c r="D384" s="14">
        <v>3</v>
      </c>
      <c r="E384" s="14" t="s">
        <v>3224</v>
      </c>
      <c r="F384" s="14">
        <v>78723</v>
      </c>
      <c r="G384" s="14">
        <v>4</v>
      </c>
      <c r="H384" s="14">
        <v>2</v>
      </c>
      <c r="I384" s="14">
        <v>0</v>
      </c>
      <c r="J384" s="14">
        <v>1</v>
      </c>
      <c r="K384" s="14">
        <v>1</v>
      </c>
      <c r="L384" s="14">
        <v>1955</v>
      </c>
      <c r="M384" s="14">
        <v>0.17499999999999999</v>
      </c>
      <c r="N384" s="15">
        <v>1485</v>
      </c>
      <c r="O384" s="16">
        <v>387.21</v>
      </c>
      <c r="P384" s="17">
        <v>575000</v>
      </c>
      <c r="Q384" s="16">
        <v>475.42</v>
      </c>
      <c r="R384" s="17">
        <v>706000</v>
      </c>
      <c r="S384" s="19">
        <f t="shared" si="29"/>
        <v>88.210000000000036</v>
      </c>
      <c r="T384" s="20">
        <f t="shared" si="30"/>
        <v>0.22780919914258424</v>
      </c>
      <c r="U384" s="19">
        <f t="shared" si="31"/>
        <v>131000</v>
      </c>
      <c r="V384" s="20">
        <f t="shared" si="32"/>
        <v>0.22782608695652173</v>
      </c>
      <c r="W384" s="18">
        <v>44320</v>
      </c>
      <c r="X384" s="14">
        <v>0</v>
      </c>
      <c r="Y384" s="14">
        <v>0</v>
      </c>
      <c r="Z384" s="42">
        <v>130000</v>
      </c>
      <c r="AA384" s="51">
        <f t="shared" si="33"/>
        <v>0.23</v>
      </c>
    </row>
    <row r="385" spans="1:27" ht="19" x14ac:dyDescent="0.25">
      <c r="A385" s="14">
        <v>4084</v>
      </c>
      <c r="B385" s="14">
        <v>7765349</v>
      </c>
      <c r="C385" s="14" t="s">
        <v>19</v>
      </c>
      <c r="D385" s="14" t="s">
        <v>68</v>
      </c>
      <c r="E385" s="14" t="s">
        <v>1848</v>
      </c>
      <c r="F385" s="14">
        <v>78734</v>
      </c>
      <c r="G385" s="14">
        <v>3</v>
      </c>
      <c r="H385" s="14">
        <v>2</v>
      </c>
      <c r="I385" s="14">
        <v>0</v>
      </c>
      <c r="J385" s="14">
        <v>2</v>
      </c>
      <c r="K385" s="14">
        <v>1</v>
      </c>
      <c r="L385" s="14">
        <v>2004</v>
      </c>
      <c r="M385" s="14">
        <v>0.20100000000000001</v>
      </c>
      <c r="N385" s="15">
        <v>1856</v>
      </c>
      <c r="O385" s="16">
        <v>252.69</v>
      </c>
      <c r="P385" s="17">
        <v>469000</v>
      </c>
      <c r="Q385" s="16">
        <v>323.27999999999997</v>
      </c>
      <c r="R385" s="17">
        <v>600000</v>
      </c>
      <c r="S385" s="19">
        <f t="shared" si="29"/>
        <v>70.589999999999975</v>
      </c>
      <c r="T385" s="20">
        <f t="shared" si="30"/>
        <v>0.27935414935296204</v>
      </c>
      <c r="U385" s="19">
        <f t="shared" si="31"/>
        <v>131000</v>
      </c>
      <c r="V385" s="20">
        <f t="shared" si="32"/>
        <v>0.27931769722814498</v>
      </c>
      <c r="W385" s="18">
        <v>44322</v>
      </c>
      <c r="X385" s="14">
        <v>9</v>
      </c>
      <c r="Y385" s="14">
        <v>9</v>
      </c>
      <c r="Z385" s="42">
        <v>130000</v>
      </c>
      <c r="AA385" s="51">
        <f t="shared" si="33"/>
        <v>0.28000000000000003</v>
      </c>
    </row>
    <row r="386" spans="1:27" ht="19" x14ac:dyDescent="0.25">
      <c r="A386" s="14">
        <v>2202</v>
      </c>
      <c r="B386" s="14">
        <v>4740352</v>
      </c>
      <c r="C386" s="14" t="s">
        <v>19</v>
      </c>
      <c r="D386" s="14" t="s">
        <v>40</v>
      </c>
      <c r="E386" s="14" t="s">
        <v>879</v>
      </c>
      <c r="F386" s="14">
        <v>78737</v>
      </c>
      <c r="G386" s="14">
        <v>4</v>
      </c>
      <c r="H386" s="14">
        <v>3</v>
      </c>
      <c r="I386" s="14">
        <v>1</v>
      </c>
      <c r="J386" s="14">
        <v>3</v>
      </c>
      <c r="K386" s="14">
        <v>1</v>
      </c>
      <c r="L386" s="14">
        <v>2016</v>
      </c>
      <c r="M386" s="14">
        <v>0.22500000000000001</v>
      </c>
      <c r="N386" s="15">
        <v>2943</v>
      </c>
      <c r="O386" s="16">
        <v>203.87</v>
      </c>
      <c r="P386" s="17">
        <v>600000</v>
      </c>
      <c r="Q386" s="16">
        <v>248.22</v>
      </c>
      <c r="R386" s="17">
        <v>730500</v>
      </c>
      <c r="S386" s="19">
        <f t="shared" si="29"/>
        <v>44.349999999999994</v>
      </c>
      <c r="T386" s="20">
        <f t="shared" si="30"/>
        <v>0.21754058959140626</v>
      </c>
      <c r="U386" s="19">
        <f t="shared" si="31"/>
        <v>130500</v>
      </c>
      <c r="V386" s="20">
        <f t="shared" si="32"/>
        <v>0.2175</v>
      </c>
      <c r="W386" s="18">
        <v>44263</v>
      </c>
      <c r="X386" s="14">
        <v>10</v>
      </c>
      <c r="Y386" s="14">
        <v>9</v>
      </c>
      <c r="Z386" s="42">
        <v>130000</v>
      </c>
      <c r="AA386" s="51">
        <f t="shared" si="33"/>
        <v>0.22</v>
      </c>
    </row>
    <row r="387" spans="1:27" ht="19" x14ac:dyDescent="0.25">
      <c r="A387" s="14">
        <v>3216</v>
      </c>
      <c r="B387" s="14">
        <v>7701893</v>
      </c>
      <c r="C387" s="14" t="s">
        <v>19</v>
      </c>
      <c r="D387" s="14" t="s">
        <v>40</v>
      </c>
      <c r="E387" s="14" t="s">
        <v>806</v>
      </c>
      <c r="F387" s="14">
        <v>78737</v>
      </c>
      <c r="G387" s="14">
        <v>5</v>
      </c>
      <c r="H387" s="14">
        <v>4</v>
      </c>
      <c r="I387" s="14">
        <v>1</v>
      </c>
      <c r="J387" s="14">
        <v>3</v>
      </c>
      <c r="K387" s="14">
        <v>2</v>
      </c>
      <c r="L387" s="14">
        <v>2007</v>
      </c>
      <c r="M387" s="14">
        <v>0.438</v>
      </c>
      <c r="N387" s="15">
        <v>3717</v>
      </c>
      <c r="O387" s="16">
        <v>200.42</v>
      </c>
      <c r="P387" s="17">
        <v>744950</v>
      </c>
      <c r="Q387" s="16">
        <v>235.4</v>
      </c>
      <c r="R387" s="17">
        <v>875000</v>
      </c>
      <c r="S387" s="19">
        <f t="shared" si="29"/>
        <v>34.980000000000018</v>
      </c>
      <c r="T387" s="20">
        <f t="shared" si="30"/>
        <v>0.17453347969264554</v>
      </c>
      <c r="U387" s="19">
        <f t="shared" si="31"/>
        <v>130050</v>
      </c>
      <c r="V387" s="20">
        <f t="shared" si="32"/>
        <v>0.17457547486408484</v>
      </c>
      <c r="W387" s="18">
        <v>44299</v>
      </c>
      <c r="X387" s="14">
        <v>4</v>
      </c>
      <c r="Y387" s="14">
        <v>4</v>
      </c>
      <c r="Z387" s="42">
        <v>130000</v>
      </c>
      <c r="AA387" s="51">
        <f t="shared" si="33"/>
        <v>0.17</v>
      </c>
    </row>
    <row r="388" spans="1:27" ht="19" x14ac:dyDescent="0.25">
      <c r="A388" s="14">
        <v>1190</v>
      </c>
      <c r="B388" s="14">
        <v>5458550</v>
      </c>
      <c r="C388" s="14" t="s">
        <v>19</v>
      </c>
      <c r="D388" s="14" t="s">
        <v>2365</v>
      </c>
      <c r="E388" s="14" t="s">
        <v>3687</v>
      </c>
      <c r="F388" s="14">
        <v>78703</v>
      </c>
      <c r="G388" s="14">
        <v>3</v>
      </c>
      <c r="H388" s="14">
        <v>2</v>
      </c>
      <c r="I388" s="14">
        <v>0</v>
      </c>
      <c r="J388" s="14">
        <v>0</v>
      </c>
      <c r="K388" s="14">
        <v>1</v>
      </c>
      <c r="L388" s="14">
        <v>1937</v>
      </c>
      <c r="M388" s="14">
        <v>0.19600000000000001</v>
      </c>
      <c r="N388" s="15">
        <v>2193</v>
      </c>
      <c r="O388" s="16">
        <v>524.4</v>
      </c>
      <c r="P388" s="17">
        <v>1150000</v>
      </c>
      <c r="Q388" s="16">
        <v>583.67999999999995</v>
      </c>
      <c r="R388" s="17">
        <v>1280000</v>
      </c>
      <c r="S388" s="19">
        <f t="shared" si="29"/>
        <v>59.279999999999973</v>
      </c>
      <c r="T388" s="20">
        <f t="shared" si="30"/>
        <v>0.11304347826086952</v>
      </c>
      <c r="U388" s="19">
        <f t="shared" si="31"/>
        <v>130000</v>
      </c>
      <c r="V388" s="20">
        <f t="shared" si="32"/>
        <v>0.11304347826086956</v>
      </c>
      <c r="W388" s="18">
        <v>44221</v>
      </c>
      <c r="X388" s="14">
        <v>4</v>
      </c>
      <c r="Y388" s="14">
        <v>4</v>
      </c>
      <c r="Z388" s="42">
        <v>130000</v>
      </c>
      <c r="AA388" s="51">
        <f t="shared" si="33"/>
        <v>0.11</v>
      </c>
    </row>
    <row r="389" spans="1:27" ht="19" x14ac:dyDescent="0.25">
      <c r="A389" s="14">
        <v>2041</v>
      </c>
      <c r="B389" s="14">
        <v>3207639</v>
      </c>
      <c r="C389" s="14" t="s">
        <v>19</v>
      </c>
      <c r="D389" s="14" t="s">
        <v>193</v>
      </c>
      <c r="E389" s="14" t="s">
        <v>1882</v>
      </c>
      <c r="F389" s="14">
        <v>78749</v>
      </c>
      <c r="G389" s="14">
        <v>3</v>
      </c>
      <c r="H389" s="14">
        <v>2</v>
      </c>
      <c r="I389" s="14">
        <v>0</v>
      </c>
      <c r="J389" s="14">
        <v>2</v>
      </c>
      <c r="K389" s="14">
        <v>1</v>
      </c>
      <c r="L389" s="14">
        <v>1989</v>
      </c>
      <c r="M389" s="14">
        <v>0.20399999999999999</v>
      </c>
      <c r="N389" s="15">
        <v>1925</v>
      </c>
      <c r="O389" s="16">
        <v>254.55</v>
      </c>
      <c r="P389" s="17">
        <v>490000</v>
      </c>
      <c r="Q389" s="16">
        <v>322.08</v>
      </c>
      <c r="R389" s="17">
        <v>620000</v>
      </c>
      <c r="S389" s="19">
        <f t="shared" si="29"/>
        <v>67.529999999999973</v>
      </c>
      <c r="T389" s="20">
        <f t="shared" si="30"/>
        <v>0.26529169121979951</v>
      </c>
      <c r="U389" s="19">
        <f t="shared" si="31"/>
        <v>130000</v>
      </c>
      <c r="V389" s="20">
        <f t="shared" si="32"/>
        <v>0.26530612244897961</v>
      </c>
      <c r="W389" s="18">
        <v>44257</v>
      </c>
      <c r="X389" s="14">
        <v>4</v>
      </c>
      <c r="Y389" s="14">
        <v>4</v>
      </c>
      <c r="Z389" s="42">
        <v>130000</v>
      </c>
      <c r="AA389" s="51">
        <f t="shared" si="33"/>
        <v>0.27</v>
      </c>
    </row>
    <row r="390" spans="1:27" ht="19" x14ac:dyDescent="0.25">
      <c r="A390" s="14">
        <v>2094</v>
      </c>
      <c r="B390" s="14">
        <v>6310690</v>
      </c>
      <c r="C390" s="14" t="s">
        <v>19</v>
      </c>
      <c r="D390" s="14">
        <v>4</v>
      </c>
      <c r="E390" s="14" t="s">
        <v>3677</v>
      </c>
      <c r="F390" s="14">
        <v>78751</v>
      </c>
      <c r="G390" s="14">
        <v>1</v>
      </c>
      <c r="H390" s="14">
        <v>1</v>
      </c>
      <c r="I390" s="14">
        <v>0</v>
      </c>
      <c r="J390" s="14">
        <v>0</v>
      </c>
      <c r="K390" s="14">
        <v>1</v>
      </c>
      <c r="L390" s="14">
        <v>1925</v>
      </c>
      <c r="M390" s="14">
        <v>0.13100000000000001</v>
      </c>
      <c r="N390" s="14">
        <v>672</v>
      </c>
      <c r="O390" s="16">
        <v>519.35</v>
      </c>
      <c r="P390" s="17">
        <v>349000</v>
      </c>
      <c r="Q390" s="16">
        <v>712.8</v>
      </c>
      <c r="R390" s="17">
        <v>479000</v>
      </c>
      <c r="S390" s="19">
        <f t="shared" si="29"/>
        <v>193.44999999999993</v>
      </c>
      <c r="T390" s="20">
        <f t="shared" si="30"/>
        <v>0.37248483681524969</v>
      </c>
      <c r="U390" s="19">
        <f t="shared" si="31"/>
        <v>130000</v>
      </c>
      <c r="V390" s="20">
        <f t="shared" si="32"/>
        <v>0.37249283667621774</v>
      </c>
      <c r="W390" s="18">
        <v>44258</v>
      </c>
      <c r="X390" s="14">
        <v>7</v>
      </c>
      <c r="Y390" s="14">
        <v>7</v>
      </c>
      <c r="Z390" s="42">
        <v>130000</v>
      </c>
      <c r="AA390" s="51">
        <f t="shared" si="33"/>
        <v>0.37</v>
      </c>
    </row>
    <row r="391" spans="1:27" ht="19" x14ac:dyDescent="0.25">
      <c r="A391" s="14">
        <v>2410</v>
      </c>
      <c r="B391" s="14">
        <v>9555739</v>
      </c>
      <c r="C391" s="14" t="s">
        <v>19</v>
      </c>
      <c r="D391" s="14">
        <v>3</v>
      </c>
      <c r="E391" s="14" t="s">
        <v>3499</v>
      </c>
      <c r="F391" s="14">
        <v>78722</v>
      </c>
      <c r="G391" s="14">
        <v>2</v>
      </c>
      <c r="H391" s="14">
        <v>1</v>
      </c>
      <c r="I391" s="14">
        <v>0</v>
      </c>
      <c r="J391" s="14">
        <v>1</v>
      </c>
      <c r="K391" s="14">
        <v>1</v>
      </c>
      <c r="L391" s="14">
        <v>1948</v>
      </c>
      <c r="M391" s="14">
        <v>0.14799999999999999</v>
      </c>
      <c r="N391" s="14">
        <v>766</v>
      </c>
      <c r="O391" s="16">
        <v>456.92</v>
      </c>
      <c r="P391" s="17">
        <v>350000</v>
      </c>
      <c r="Q391" s="16">
        <v>626.63</v>
      </c>
      <c r="R391" s="17">
        <v>480000</v>
      </c>
      <c r="S391" s="19">
        <f t="shared" ref="S391:S454" si="34">Q391-O391</f>
        <v>169.70999999999998</v>
      </c>
      <c r="T391" s="20">
        <f t="shared" ref="T391:T454" si="35">S391/O391</f>
        <v>0.3714216930753742</v>
      </c>
      <c r="U391" s="19">
        <f t="shared" ref="U391:U454" si="36">R391-P391</f>
        <v>130000</v>
      </c>
      <c r="V391" s="20">
        <f t="shared" ref="V391:V454" si="37">U391/P391</f>
        <v>0.37142857142857144</v>
      </c>
      <c r="W391" s="18">
        <v>44267</v>
      </c>
      <c r="X391" s="14">
        <v>2</v>
      </c>
      <c r="Y391" s="14">
        <v>2</v>
      </c>
      <c r="Z391" s="42">
        <v>130000</v>
      </c>
      <c r="AA391" s="51">
        <f t="shared" ref="AA391:AA454" si="38">MROUND(V391,0.01)</f>
        <v>0.37</v>
      </c>
    </row>
    <row r="392" spans="1:27" ht="19" x14ac:dyDescent="0.25">
      <c r="A392" s="14">
        <v>2624</v>
      </c>
      <c r="B392" s="14">
        <v>1313861</v>
      </c>
      <c r="C392" s="14" t="s">
        <v>19</v>
      </c>
      <c r="D392" s="14" t="s">
        <v>161</v>
      </c>
      <c r="E392" s="14" t="s">
        <v>1088</v>
      </c>
      <c r="F392" s="14">
        <v>78717</v>
      </c>
      <c r="G392" s="14">
        <v>4</v>
      </c>
      <c r="H392" s="14">
        <v>2</v>
      </c>
      <c r="I392" s="14">
        <v>1</v>
      </c>
      <c r="J392" s="14">
        <v>2</v>
      </c>
      <c r="K392" s="14">
        <v>2</v>
      </c>
      <c r="L392" s="14">
        <v>1998</v>
      </c>
      <c r="M392" s="14">
        <v>0.21299999999999999</v>
      </c>
      <c r="N392" s="15">
        <v>2921</v>
      </c>
      <c r="O392" s="16">
        <v>213.97</v>
      </c>
      <c r="P392" s="17">
        <v>625000</v>
      </c>
      <c r="Q392" s="16">
        <v>258.47000000000003</v>
      </c>
      <c r="R392" s="17">
        <v>755000</v>
      </c>
      <c r="S392" s="19">
        <f t="shared" si="34"/>
        <v>44.500000000000028</v>
      </c>
      <c r="T392" s="20">
        <f t="shared" si="35"/>
        <v>0.20797308033836531</v>
      </c>
      <c r="U392" s="19">
        <f t="shared" si="36"/>
        <v>130000</v>
      </c>
      <c r="V392" s="20">
        <f t="shared" si="37"/>
        <v>0.20799999999999999</v>
      </c>
      <c r="W392" s="18">
        <v>44278</v>
      </c>
      <c r="X392" s="14">
        <v>4</v>
      </c>
      <c r="Y392" s="14">
        <v>3</v>
      </c>
      <c r="Z392" s="42">
        <v>130000</v>
      </c>
      <c r="AA392" s="51">
        <f t="shared" si="38"/>
        <v>0.21</v>
      </c>
    </row>
    <row r="393" spans="1:27" ht="19" x14ac:dyDescent="0.25">
      <c r="A393" s="14">
        <v>3009</v>
      </c>
      <c r="B393" s="14">
        <v>7115941</v>
      </c>
      <c r="C393" s="14" t="s">
        <v>19</v>
      </c>
      <c r="D393" s="14">
        <v>2</v>
      </c>
      <c r="E393" s="14" t="s">
        <v>2004</v>
      </c>
      <c r="F393" s="14">
        <v>78757</v>
      </c>
      <c r="G393" s="14">
        <v>3</v>
      </c>
      <c r="H393" s="14">
        <v>1</v>
      </c>
      <c r="I393" s="14">
        <v>1</v>
      </c>
      <c r="J393" s="14">
        <v>1</v>
      </c>
      <c r="K393" s="14">
        <v>1</v>
      </c>
      <c r="L393" s="14">
        <v>1961</v>
      </c>
      <c r="M393" s="14">
        <v>0.17799999999999999</v>
      </c>
      <c r="N393" s="15">
        <v>1051</v>
      </c>
      <c r="O393" s="16">
        <v>261.66000000000003</v>
      </c>
      <c r="P393" s="17">
        <v>275000</v>
      </c>
      <c r="Q393" s="16">
        <v>385.35</v>
      </c>
      <c r="R393" s="17">
        <v>405000</v>
      </c>
      <c r="S393" s="19">
        <f t="shared" si="34"/>
        <v>123.69</v>
      </c>
      <c r="T393" s="20">
        <f t="shared" si="35"/>
        <v>0.47271268057784904</v>
      </c>
      <c r="U393" s="19">
        <f t="shared" si="36"/>
        <v>130000</v>
      </c>
      <c r="V393" s="20">
        <f t="shared" si="37"/>
        <v>0.47272727272727272</v>
      </c>
      <c r="W393" s="18">
        <v>44292</v>
      </c>
      <c r="X393" s="14">
        <v>3</v>
      </c>
      <c r="Y393" s="14">
        <v>3</v>
      </c>
      <c r="Z393" s="42">
        <v>130000</v>
      </c>
      <c r="AA393" s="51">
        <f t="shared" si="38"/>
        <v>0.47000000000000003</v>
      </c>
    </row>
    <row r="394" spans="1:27" ht="19" x14ac:dyDescent="0.25">
      <c r="A394" s="14">
        <v>3666</v>
      </c>
      <c r="B394" s="14">
        <v>1431011</v>
      </c>
      <c r="C394" s="14" t="s">
        <v>19</v>
      </c>
      <c r="D394" s="14" t="s">
        <v>161</v>
      </c>
      <c r="E394" s="14" t="s">
        <v>1598</v>
      </c>
      <c r="F394" s="14">
        <v>78717</v>
      </c>
      <c r="G394" s="14">
        <v>3</v>
      </c>
      <c r="H394" s="14">
        <v>2</v>
      </c>
      <c r="I394" s="14">
        <v>0</v>
      </c>
      <c r="J394" s="14">
        <v>2</v>
      </c>
      <c r="K394" s="14">
        <v>1</v>
      </c>
      <c r="L394" s="14">
        <v>2002</v>
      </c>
      <c r="M394" s="14">
        <v>0.151</v>
      </c>
      <c r="N394" s="15">
        <v>1653</v>
      </c>
      <c r="O394" s="16">
        <v>238.96</v>
      </c>
      <c r="P394" s="17">
        <v>395000</v>
      </c>
      <c r="Q394" s="16">
        <v>317.60000000000002</v>
      </c>
      <c r="R394" s="17">
        <v>525000</v>
      </c>
      <c r="S394" s="19">
        <f t="shared" si="34"/>
        <v>78.640000000000015</v>
      </c>
      <c r="T394" s="20">
        <f t="shared" si="35"/>
        <v>0.32909273518580523</v>
      </c>
      <c r="U394" s="19">
        <f t="shared" si="36"/>
        <v>130000</v>
      </c>
      <c r="V394" s="20">
        <f t="shared" si="37"/>
        <v>0.32911392405063289</v>
      </c>
      <c r="W394" s="18">
        <v>44313</v>
      </c>
      <c r="X394" s="14">
        <v>4</v>
      </c>
      <c r="Y394" s="14">
        <v>4</v>
      </c>
      <c r="Z394" s="42">
        <v>130000</v>
      </c>
      <c r="AA394" s="51">
        <f t="shared" si="38"/>
        <v>0.33</v>
      </c>
    </row>
    <row r="395" spans="1:27" ht="19" x14ac:dyDescent="0.25">
      <c r="A395" s="14">
        <v>4073</v>
      </c>
      <c r="B395" s="14">
        <v>6566172</v>
      </c>
      <c r="C395" s="14" t="s">
        <v>19</v>
      </c>
      <c r="D395" s="14" t="s">
        <v>29</v>
      </c>
      <c r="E395" s="14" t="s">
        <v>417</v>
      </c>
      <c r="F395" s="14">
        <v>78748</v>
      </c>
      <c r="G395" s="14">
        <v>4</v>
      </c>
      <c r="H395" s="14">
        <v>2</v>
      </c>
      <c r="I395" s="14">
        <v>1</v>
      </c>
      <c r="J395" s="14">
        <v>0</v>
      </c>
      <c r="K395" s="14">
        <v>2</v>
      </c>
      <c r="L395" s="14">
        <v>1984</v>
      </c>
      <c r="M395" s="14">
        <v>0.222</v>
      </c>
      <c r="N395" s="15">
        <v>2769</v>
      </c>
      <c r="O395" s="16">
        <v>175.15</v>
      </c>
      <c r="P395" s="17">
        <v>485000</v>
      </c>
      <c r="Q395" s="16">
        <v>222.1</v>
      </c>
      <c r="R395" s="17">
        <v>615000</v>
      </c>
      <c r="S395" s="19">
        <f t="shared" si="34"/>
        <v>46.949999999999989</v>
      </c>
      <c r="T395" s="20">
        <f t="shared" si="35"/>
        <v>0.26805595204110755</v>
      </c>
      <c r="U395" s="19">
        <f t="shared" si="36"/>
        <v>130000</v>
      </c>
      <c r="V395" s="20">
        <f t="shared" si="37"/>
        <v>0.26804123711340205</v>
      </c>
      <c r="W395" s="18">
        <v>44322</v>
      </c>
      <c r="X395" s="14">
        <v>5</v>
      </c>
      <c r="Y395" s="14">
        <v>5</v>
      </c>
      <c r="Z395" s="42">
        <v>130000</v>
      </c>
      <c r="AA395" s="51">
        <f t="shared" si="38"/>
        <v>0.27</v>
      </c>
    </row>
    <row r="396" spans="1:27" ht="19" x14ac:dyDescent="0.25">
      <c r="A396" s="14">
        <v>2647</v>
      </c>
      <c r="B396" s="14">
        <v>9212032</v>
      </c>
      <c r="C396" s="14" t="s">
        <v>19</v>
      </c>
      <c r="D396" s="14" t="s">
        <v>40</v>
      </c>
      <c r="E396" s="14" t="s">
        <v>374</v>
      </c>
      <c r="F396" s="14">
        <v>78737</v>
      </c>
      <c r="G396" s="14">
        <v>4</v>
      </c>
      <c r="H396" s="14">
        <v>3</v>
      </c>
      <c r="I396" s="14">
        <v>1</v>
      </c>
      <c r="J396" s="14">
        <v>2</v>
      </c>
      <c r="K396" s="14">
        <v>2</v>
      </c>
      <c r="L396" s="14">
        <v>2015</v>
      </c>
      <c r="M396" s="14">
        <v>0</v>
      </c>
      <c r="N396" s="15">
        <v>3207</v>
      </c>
      <c r="O396" s="16">
        <v>171.5</v>
      </c>
      <c r="P396" s="17">
        <v>550000</v>
      </c>
      <c r="Q396" s="16">
        <v>211.72</v>
      </c>
      <c r="R396" s="17">
        <v>679000</v>
      </c>
      <c r="S396" s="19">
        <f t="shared" si="34"/>
        <v>40.22</v>
      </c>
      <c r="T396" s="20">
        <f t="shared" si="35"/>
        <v>0.23451895043731777</v>
      </c>
      <c r="U396" s="19">
        <f t="shared" si="36"/>
        <v>129000</v>
      </c>
      <c r="V396" s="20">
        <f t="shared" si="37"/>
        <v>0.23454545454545456</v>
      </c>
      <c r="W396" s="18">
        <v>44279</v>
      </c>
      <c r="X396" s="14">
        <v>10</v>
      </c>
      <c r="Y396" s="14">
        <v>8</v>
      </c>
      <c r="Z396" s="42">
        <v>130000</v>
      </c>
      <c r="AA396" s="51">
        <f t="shared" si="38"/>
        <v>0.23</v>
      </c>
    </row>
    <row r="397" spans="1:27" ht="19" x14ac:dyDescent="0.25">
      <c r="A397" s="14">
        <v>3804</v>
      </c>
      <c r="B397" s="14">
        <v>7279875</v>
      </c>
      <c r="C397" s="14" t="s">
        <v>19</v>
      </c>
      <c r="D397" s="14" t="s">
        <v>2365</v>
      </c>
      <c r="E397" s="14" t="s">
        <v>3542</v>
      </c>
      <c r="F397" s="14">
        <v>78731</v>
      </c>
      <c r="G397" s="14">
        <v>3</v>
      </c>
      <c r="H397" s="14">
        <v>2</v>
      </c>
      <c r="I397" s="14">
        <v>0</v>
      </c>
      <c r="J397" s="14">
        <v>2</v>
      </c>
      <c r="K397" s="14">
        <v>1</v>
      </c>
      <c r="L397" s="14">
        <v>1950</v>
      </c>
      <c r="M397" s="14">
        <v>0.20399999999999999</v>
      </c>
      <c r="N397" s="15">
        <v>1642</v>
      </c>
      <c r="O397" s="16">
        <v>471.38</v>
      </c>
      <c r="P397" s="17">
        <v>774000</v>
      </c>
      <c r="Q397" s="16">
        <v>549.94000000000005</v>
      </c>
      <c r="R397" s="17">
        <v>903000</v>
      </c>
      <c r="S397" s="19">
        <f t="shared" si="34"/>
        <v>78.560000000000059</v>
      </c>
      <c r="T397" s="20">
        <f t="shared" si="35"/>
        <v>0.16665959523102392</v>
      </c>
      <c r="U397" s="19">
        <f t="shared" si="36"/>
        <v>129000</v>
      </c>
      <c r="V397" s="20">
        <f t="shared" si="37"/>
        <v>0.16666666666666666</v>
      </c>
      <c r="W397" s="18">
        <v>44315</v>
      </c>
      <c r="X397" s="14">
        <v>5</v>
      </c>
      <c r="Y397" s="14">
        <v>5</v>
      </c>
      <c r="Z397" s="42">
        <v>130000</v>
      </c>
      <c r="AA397" s="51">
        <f t="shared" si="38"/>
        <v>0.17</v>
      </c>
    </row>
    <row r="398" spans="1:27" ht="19" x14ac:dyDescent="0.25">
      <c r="A398" s="14">
        <v>4038</v>
      </c>
      <c r="B398" s="14">
        <v>7279298</v>
      </c>
      <c r="C398" s="14" t="s">
        <v>19</v>
      </c>
      <c r="D398" s="14" t="s">
        <v>161</v>
      </c>
      <c r="E398" s="14" t="s">
        <v>979</v>
      </c>
      <c r="F398" s="14">
        <v>78717</v>
      </c>
      <c r="G398" s="14">
        <v>4</v>
      </c>
      <c r="H398" s="14">
        <v>2</v>
      </c>
      <c r="I398" s="14">
        <v>1</v>
      </c>
      <c r="J398" s="14">
        <v>2</v>
      </c>
      <c r="K398" s="14">
        <v>1</v>
      </c>
      <c r="L398" s="14">
        <v>1989</v>
      </c>
      <c r="M398" s="14">
        <v>0.17199999999999999</v>
      </c>
      <c r="N398" s="15">
        <v>2396</v>
      </c>
      <c r="O398" s="16">
        <v>208.68</v>
      </c>
      <c r="P398" s="17">
        <v>500000</v>
      </c>
      <c r="Q398" s="16">
        <v>262.52</v>
      </c>
      <c r="R398" s="17">
        <v>629000</v>
      </c>
      <c r="S398" s="19">
        <f t="shared" si="34"/>
        <v>53.839999999999975</v>
      </c>
      <c r="T398" s="20">
        <f t="shared" si="35"/>
        <v>0.25800268353459832</v>
      </c>
      <c r="U398" s="19">
        <f t="shared" si="36"/>
        <v>129000</v>
      </c>
      <c r="V398" s="20">
        <f t="shared" si="37"/>
        <v>0.25800000000000001</v>
      </c>
      <c r="W398" s="18">
        <v>44321</v>
      </c>
      <c r="X398" s="14">
        <v>4</v>
      </c>
      <c r="Y398" s="14">
        <v>4</v>
      </c>
      <c r="Z398" s="42">
        <v>130000</v>
      </c>
      <c r="AA398" s="51">
        <f t="shared" si="38"/>
        <v>0.26</v>
      </c>
    </row>
    <row r="399" spans="1:27" ht="19" x14ac:dyDescent="0.25">
      <c r="A399" s="14">
        <v>2483</v>
      </c>
      <c r="B399" s="14">
        <v>6958631</v>
      </c>
      <c r="C399" s="14" t="s">
        <v>19</v>
      </c>
      <c r="D399" s="14" t="s">
        <v>29</v>
      </c>
      <c r="E399" s="14" t="s">
        <v>2039</v>
      </c>
      <c r="F399" s="14">
        <v>78749</v>
      </c>
      <c r="G399" s="14">
        <v>3</v>
      </c>
      <c r="H399" s="14">
        <v>2</v>
      </c>
      <c r="I399" s="14">
        <v>0</v>
      </c>
      <c r="J399" s="14">
        <v>2</v>
      </c>
      <c r="K399" s="14">
        <v>1</v>
      </c>
      <c r="L399" s="14">
        <v>2001</v>
      </c>
      <c r="M399" s="14">
        <v>0.20799999999999999</v>
      </c>
      <c r="N399" s="15">
        <v>1744</v>
      </c>
      <c r="O399" s="16">
        <v>263.7</v>
      </c>
      <c r="P399" s="17">
        <v>459900</v>
      </c>
      <c r="Q399" s="16">
        <v>337.16</v>
      </c>
      <c r="R399" s="17">
        <v>588000</v>
      </c>
      <c r="S399" s="19">
        <f t="shared" si="34"/>
        <v>73.460000000000036</v>
      </c>
      <c r="T399" s="20">
        <f t="shared" si="35"/>
        <v>0.27857413727720909</v>
      </c>
      <c r="U399" s="19">
        <f t="shared" si="36"/>
        <v>128100</v>
      </c>
      <c r="V399" s="20">
        <f t="shared" si="37"/>
        <v>0.27853881278538811</v>
      </c>
      <c r="W399" s="18">
        <v>44271</v>
      </c>
      <c r="X399" s="14">
        <v>3</v>
      </c>
      <c r="Y399" s="14">
        <v>3</v>
      </c>
      <c r="Z399" s="42">
        <v>130000</v>
      </c>
      <c r="AA399" s="51">
        <f t="shared" si="38"/>
        <v>0.28000000000000003</v>
      </c>
    </row>
    <row r="400" spans="1:27" ht="19" x14ac:dyDescent="0.25">
      <c r="A400" s="14">
        <v>3633</v>
      </c>
      <c r="B400" s="14">
        <v>5839662</v>
      </c>
      <c r="C400" s="14" t="s">
        <v>19</v>
      </c>
      <c r="D400" s="14" t="s">
        <v>29</v>
      </c>
      <c r="E400" s="14" t="s">
        <v>1534</v>
      </c>
      <c r="F400" s="14">
        <v>78748</v>
      </c>
      <c r="G400" s="14">
        <v>3</v>
      </c>
      <c r="H400" s="14">
        <v>2</v>
      </c>
      <c r="I400" s="14">
        <v>0</v>
      </c>
      <c r="J400" s="14">
        <v>2</v>
      </c>
      <c r="K400" s="14">
        <v>1</v>
      </c>
      <c r="L400" s="14">
        <v>1999</v>
      </c>
      <c r="M400" s="14">
        <v>0.16</v>
      </c>
      <c r="N400" s="15">
        <v>1167</v>
      </c>
      <c r="O400" s="16">
        <v>235.65</v>
      </c>
      <c r="P400" s="17">
        <v>275000</v>
      </c>
      <c r="Q400" s="16">
        <v>345.33</v>
      </c>
      <c r="R400" s="17">
        <v>403000</v>
      </c>
      <c r="S400" s="19">
        <f t="shared" si="34"/>
        <v>109.67999999999998</v>
      </c>
      <c r="T400" s="20">
        <f t="shared" si="35"/>
        <v>0.46543602800763834</v>
      </c>
      <c r="U400" s="19">
        <f t="shared" si="36"/>
        <v>128000</v>
      </c>
      <c r="V400" s="20">
        <f t="shared" si="37"/>
        <v>0.46545454545454545</v>
      </c>
      <c r="W400" s="18">
        <v>44312</v>
      </c>
      <c r="X400" s="14">
        <v>4</v>
      </c>
      <c r="Y400" s="14">
        <v>4</v>
      </c>
      <c r="Z400" s="42">
        <v>130000</v>
      </c>
      <c r="AA400" s="51">
        <f t="shared" si="38"/>
        <v>0.47000000000000003</v>
      </c>
    </row>
    <row r="401" spans="1:27" ht="19" x14ac:dyDescent="0.25">
      <c r="A401" s="14">
        <v>4063</v>
      </c>
      <c r="B401" s="14">
        <v>8375073</v>
      </c>
      <c r="C401" s="14" t="s">
        <v>19</v>
      </c>
      <c r="D401" s="14" t="s">
        <v>611</v>
      </c>
      <c r="E401" s="14" t="s">
        <v>3332</v>
      </c>
      <c r="F401" s="14">
        <v>78759</v>
      </c>
      <c r="G401" s="14">
        <v>3</v>
      </c>
      <c r="H401" s="14">
        <v>2</v>
      </c>
      <c r="I401" s="14">
        <v>0</v>
      </c>
      <c r="J401" s="14">
        <v>2</v>
      </c>
      <c r="K401" s="14">
        <v>1</v>
      </c>
      <c r="L401" s="14">
        <v>1964</v>
      </c>
      <c r="M401" s="14">
        <v>0.35</v>
      </c>
      <c r="N401" s="15">
        <v>1887</v>
      </c>
      <c r="O401" s="16">
        <v>410.7</v>
      </c>
      <c r="P401" s="17">
        <v>775000</v>
      </c>
      <c r="Q401" s="16">
        <v>478.54</v>
      </c>
      <c r="R401" s="17">
        <v>903000</v>
      </c>
      <c r="S401" s="19">
        <f t="shared" si="34"/>
        <v>67.840000000000032</v>
      </c>
      <c r="T401" s="20">
        <f t="shared" si="35"/>
        <v>0.16518139761383013</v>
      </c>
      <c r="U401" s="19">
        <f t="shared" si="36"/>
        <v>128000</v>
      </c>
      <c r="V401" s="20">
        <f t="shared" si="37"/>
        <v>0.16516129032258065</v>
      </c>
      <c r="W401" s="18">
        <v>44321</v>
      </c>
      <c r="X401" s="14">
        <v>6</v>
      </c>
      <c r="Y401" s="14">
        <v>5</v>
      </c>
      <c r="Z401" s="42">
        <v>130000</v>
      </c>
      <c r="AA401" s="51">
        <f t="shared" si="38"/>
        <v>0.17</v>
      </c>
    </row>
    <row r="402" spans="1:27" ht="19" x14ac:dyDescent="0.25">
      <c r="A402" s="14">
        <v>4256</v>
      </c>
      <c r="B402" s="14">
        <v>8182200</v>
      </c>
      <c r="C402" s="14" t="s">
        <v>19</v>
      </c>
      <c r="D402" s="14" t="s">
        <v>40</v>
      </c>
      <c r="E402" s="14" t="s">
        <v>1372</v>
      </c>
      <c r="F402" s="14">
        <v>78737</v>
      </c>
      <c r="G402" s="14">
        <v>4</v>
      </c>
      <c r="H402" s="14">
        <v>2</v>
      </c>
      <c r="I402" s="14">
        <v>0</v>
      </c>
      <c r="J402" s="14">
        <v>2</v>
      </c>
      <c r="K402" s="14">
        <v>1</v>
      </c>
      <c r="L402" s="14">
        <v>2006</v>
      </c>
      <c r="M402" s="14">
        <v>0.215</v>
      </c>
      <c r="N402" s="15">
        <v>2198</v>
      </c>
      <c r="O402" s="16">
        <v>227.48</v>
      </c>
      <c r="P402" s="17">
        <v>500000</v>
      </c>
      <c r="Q402" s="16">
        <v>285.70999999999998</v>
      </c>
      <c r="R402" s="17">
        <v>628000</v>
      </c>
      <c r="S402" s="19">
        <f t="shared" si="34"/>
        <v>58.22999999999999</v>
      </c>
      <c r="T402" s="20">
        <f t="shared" si="35"/>
        <v>0.25597854756462102</v>
      </c>
      <c r="U402" s="19">
        <f t="shared" si="36"/>
        <v>128000</v>
      </c>
      <c r="V402" s="20">
        <f t="shared" si="37"/>
        <v>0.25600000000000001</v>
      </c>
      <c r="W402" s="18">
        <v>44328</v>
      </c>
      <c r="X402" s="14">
        <v>3</v>
      </c>
      <c r="Y402" s="14">
        <v>3</v>
      </c>
      <c r="Z402" s="42">
        <v>130000</v>
      </c>
      <c r="AA402" s="51">
        <f t="shared" si="38"/>
        <v>0.26</v>
      </c>
    </row>
    <row r="403" spans="1:27" ht="19" x14ac:dyDescent="0.25">
      <c r="A403" s="14">
        <v>3635</v>
      </c>
      <c r="B403" s="14">
        <v>7572815</v>
      </c>
      <c r="C403" s="14" t="s">
        <v>19</v>
      </c>
      <c r="D403" s="14" t="s">
        <v>40</v>
      </c>
      <c r="E403" s="14" t="s">
        <v>1731</v>
      </c>
      <c r="F403" s="14">
        <v>78737</v>
      </c>
      <c r="G403" s="14">
        <v>3</v>
      </c>
      <c r="H403" s="14">
        <v>2</v>
      </c>
      <c r="I403" s="14">
        <v>0</v>
      </c>
      <c r="J403" s="14">
        <v>2</v>
      </c>
      <c r="K403" s="14">
        <v>1</v>
      </c>
      <c r="L403" s="14">
        <v>2015</v>
      </c>
      <c r="M403" s="14">
        <v>0.25900000000000001</v>
      </c>
      <c r="N403" s="15">
        <v>2417</v>
      </c>
      <c r="O403" s="16">
        <v>246.17</v>
      </c>
      <c r="P403" s="17">
        <v>595000</v>
      </c>
      <c r="Q403" s="16">
        <v>298.92</v>
      </c>
      <c r="R403" s="17">
        <v>722500</v>
      </c>
      <c r="S403" s="19">
        <f t="shared" si="34"/>
        <v>52.750000000000028</v>
      </c>
      <c r="T403" s="20">
        <f t="shared" si="35"/>
        <v>0.21428281269041732</v>
      </c>
      <c r="U403" s="19">
        <f t="shared" si="36"/>
        <v>127500</v>
      </c>
      <c r="V403" s="20">
        <f t="shared" si="37"/>
        <v>0.21428571428571427</v>
      </c>
      <c r="W403" s="18">
        <v>44312</v>
      </c>
      <c r="X403" s="14">
        <v>4</v>
      </c>
      <c r="Y403" s="14">
        <v>4</v>
      </c>
      <c r="Z403" s="42">
        <v>130000</v>
      </c>
      <c r="AA403" s="51">
        <f t="shared" si="38"/>
        <v>0.21</v>
      </c>
    </row>
    <row r="404" spans="1:27" ht="19" x14ac:dyDescent="0.25">
      <c r="A404" s="14">
        <v>3823</v>
      </c>
      <c r="B404" s="14">
        <v>2259990</v>
      </c>
      <c r="C404" s="14" t="s">
        <v>19</v>
      </c>
      <c r="D404" s="14" t="s">
        <v>40</v>
      </c>
      <c r="E404" s="14" t="s">
        <v>719</v>
      </c>
      <c r="F404" s="14">
        <v>78737</v>
      </c>
      <c r="G404" s="14">
        <v>4</v>
      </c>
      <c r="H404" s="14">
        <v>3</v>
      </c>
      <c r="I404" s="14">
        <v>1</v>
      </c>
      <c r="J404" s="14">
        <v>2</v>
      </c>
      <c r="K404" s="14">
        <v>2</v>
      </c>
      <c r="L404" s="14">
        <v>2012</v>
      </c>
      <c r="M404" s="14">
        <v>0.24199999999999999</v>
      </c>
      <c r="N404" s="15">
        <v>2871</v>
      </c>
      <c r="O404" s="16">
        <v>195.05</v>
      </c>
      <c r="P404" s="17">
        <v>560000</v>
      </c>
      <c r="Q404" s="16">
        <v>239.46</v>
      </c>
      <c r="R404" s="17">
        <v>687500</v>
      </c>
      <c r="S404" s="19">
        <f t="shared" si="34"/>
        <v>44.41</v>
      </c>
      <c r="T404" s="20">
        <f t="shared" si="35"/>
        <v>0.2276852089207895</v>
      </c>
      <c r="U404" s="19">
        <f t="shared" si="36"/>
        <v>127500</v>
      </c>
      <c r="V404" s="20">
        <f t="shared" si="37"/>
        <v>0.22767857142857142</v>
      </c>
      <c r="W404" s="18">
        <v>44316</v>
      </c>
      <c r="X404" s="14">
        <v>4</v>
      </c>
      <c r="Y404" s="14">
        <v>4</v>
      </c>
      <c r="Z404" s="42">
        <v>130000</v>
      </c>
      <c r="AA404" s="51">
        <f t="shared" si="38"/>
        <v>0.23</v>
      </c>
    </row>
    <row r="405" spans="1:27" ht="19" x14ac:dyDescent="0.25">
      <c r="A405" s="14">
        <v>3864</v>
      </c>
      <c r="B405" s="14">
        <v>4819626</v>
      </c>
      <c r="C405" s="14" t="s">
        <v>19</v>
      </c>
      <c r="D405" s="14" t="s">
        <v>35</v>
      </c>
      <c r="E405" s="14" t="s">
        <v>2062</v>
      </c>
      <c r="F405" s="14">
        <v>78753</v>
      </c>
      <c r="G405" s="14">
        <v>4</v>
      </c>
      <c r="H405" s="14">
        <v>3</v>
      </c>
      <c r="I405" s="14">
        <v>0</v>
      </c>
      <c r="J405" s="14">
        <v>2</v>
      </c>
      <c r="K405" s="14">
        <v>1</v>
      </c>
      <c r="L405" s="14">
        <v>1980</v>
      </c>
      <c r="M405" s="14">
        <v>0.39700000000000002</v>
      </c>
      <c r="N405" s="15">
        <v>2071</v>
      </c>
      <c r="O405" s="16">
        <v>264.61</v>
      </c>
      <c r="P405" s="17">
        <v>548000</v>
      </c>
      <c r="Q405" s="16">
        <v>326.17</v>
      </c>
      <c r="R405" s="17">
        <v>675500</v>
      </c>
      <c r="S405" s="19">
        <f t="shared" si="34"/>
        <v>61.56</v>
      </c>
      <c r="T405" s="20">
        <f t="shared" si="35"/>
        <v>0.23264426892407694</v>
      </c>
      <c r="U405" s="19">
        <f t="shared" si="36"/>
        <v>127500</v>
      </c>
      <c r="V405" s="20">
        <f t="shared" si="37"/>
        <v>0.23266423357664234</v>
      </c>
      <c r="W405" s="18">
        <v>44316</v>
      </c>
      <c r="X405" s="14">
        <v>4</v>
      </c>
      <c r="Y405" s="14">
        <v>4</v>
      </c>
      <c r="Z405" s="42">
        <v>130000</v>
      </c>
      <c r="AA405" s="51">
        <f t="shared" si="38"/>
        <v>0.23</v>
      </c>
    </row>
    <row r="406" spans="1:27" ht="19" x14ac:dyDescent="0.25">
      <c r="A406" s="14">
        <v>3037</v>
      </c>
      <c r="B406" s="14">
        <v>5743362</v>
      </c>
      <c r="C406" s="14" t="s">
        <v>19</v>
      </c>
      <c r="D406" s="14" t="s">
        <v>712</v>
      </c>
      <c r="E406" s="14" t="s">
        <v>1593</v>
      </c>
      <c r="F406" s="14">
        <v>78759</v>
      </c>
      <c r="G406" s="14">
        <v>4</v>
      </c>
      <c r="H406" s="14">
        <v>2</v>
      </c>
      <c r="I406" s="14">
        <v>0</v>
      </c>
      <c r="J406" s="14">
        <v>2</v>
      </c>
      <c r="K406" s="14">
        <v>1</v>
      </c>
      <c r="L406" s="14">
        <v>1975</v>
      </c>
      <c r="M406" s="14">
        <v>0.19400000000000001</v>
      </c>
      <c r="N406" s="15">
        <v>1989</v>
      </c>
      <c r="O406" s="16">
        <v>238.81</v>
      </c>
      <c r="P406" s="17">
        <v>475000</v>
      </c>
      <c r="Q406" s="16">
        <v>302.66000000000003</v>
      </c>
      <c r="R406" s="17">
        <v>602000</v>
      </c>
      <c r="S406" s="19">
        <f t="shared" si="34"/>
        <v>63.850000000000023</v>
      </c>
      <c r="T406" s="20">
        <f t="shared" si="35"/>
        <v>0.2673673631757465</v>
      </c>
      <c r="U406" s="19">
        <f t="shared" si="36"/>
        <v>127000</v>
      </c>
      <c r="V406" s="20">
        <f t="shared" si="37"/>
        <v>0.26736842105263159</v>
      </c>
      <c r="W406" s="18">
        <v>44293</v>
      </c>
      <c r="X406" s="14">
        <v>5</v>
      </c>
      <c r="Y406" s="14">
        <v>5</v>
      </c>
      <c r="Z406" s="42">
        <v>125000</v>
      </c>
      <c r="AA406" s="51">
        <f t="shared" si="38"/>
        <v>0.27</v>
      </c>
    </row>
    <row r="407" spans="1:27" ht="19" x14ac:dyDescent="0.25">
      <c r="A407" s="14">
        <v>2283</v>
      </c>
      <c r="B407" s="14">
        <v>8279360</v>
      </c>
      <c r="C407" s="14" t="s">
        <v>19</v>
      </c>
      <c r="D407" s="14" t="s">
        <v>68</v>
      </c>
      <c r="E407" s="14" t="s">
        <v>1295</v>
      </c>
      <c r="F407" s="14">
        <v>78738</v>
      </c>
      <c r="G407" s="14">
        <v>3</v>
      </c>
      <c r="H407" s="14">
        <v>2</v>
      </c>
      <c r="I407" s="14">
        <v>0</v>
      </c>
      <c r="J407" s="14">
        <v>2</v>
      </c>
      <c r="K407" s="14">
        <v>1</v>
      </c>
      <c r="L407" s="14">
        <v>2016</v>
      </c>
      <c r="M407" s="14">
        <v>0.14199999999999999</v>
      </c>
      <c r="N407" s="15">
        <v>1992</v>
      </c>
      <c r="O407" s="16">
        <v>223.39</v>
      </c>
      <c r="P407" s="17">
        <v>445000</v>
      </c>
      <c r="Q407" s="16">
        <v>286.64999999999998</v>
      </c>
      <c r="R407" s="17">
        <v>571000</v>
      </c>
      <c r="S407" s="19">
        <f t="shared" si="34"/>
        <v>63.259999999999991</v>
      </c>
      <c r="T407" s="20">
        <f t="shared" si="35"/>
        <v>0.2831818792246743</v>
      </c>
      <c r="U407" s="19">
        <f t="shared" si="36"/>
        <v>126000</v>
      </c>
      <c r="V407" s="20">
        <f t="shared" si="37"/>
        <v>0.28314606741573034</v>
      </c>
      <c r="W407" s="18">
        <v>44265</v>
      </c>
      <c r="X407" s="14">
        <v>4</v>
      </c>
      <c r="Y407" s="14">
        <v>4</v>
      </c>
      <c r="Z407" s="42">
        <v>125000</v>
      </c>
      <c r="AA407" s="51">
        <f t="shared" si="38"/>
        <v>0.28000000000000003</v>
      </c>
    </row>
    <row r="408" spans="1:27" ht="19" x14ac:dyDescent="0.25">
      <c r="A408" s="14">
        <v>3072</v>
      </c>
      <c r="B408" s="14">
        <v>2025751</v>
      </c>
      <c r="C408" s="14" t="s">
        <v>19</v>
      </c>
      <c r="D408" s="14" t="s">
        <v>229</v>
      </c>
      <c r="E408" s="14" t="s">
        <v>3996</v>
      </c>
      <c r="F408" s="14">
        <v>78726</v>
      </c>
      <c r="G408" s="14">
        <v>3</v>
      </c>
      <c r="H408" s="14">
        <v>3</v>
      </c>
      <c r="I408" s="14">
        <v>0</v>
      </c>
      <c r="J408" s="14">
        <v>2</v>
      </c>
      <c r="K408" s="14">
        <v>2</v>
      </c>
      <c r="L408" s="14">
        <v>2013</v>
      </c>
      <c r="M408" s="14">
        <v>0</v>
      </c>
      <c r="N408" s="15">
        <v>2582</v>
      </c>
      <c r="O408" s="16">
        <v>231.99</v>
      </c>
      <c r="P408" s="17">
        <v>599000</v>
      </c>
      <c r="Q408" s="16">
        <v>280.79000000000002</v>
      </c>
      <c r="R408" s="17">
        <v>725000</v>
      </c>
      <c r="S408" s="19">
        <f t="shared" si="34"/>
        <v>48.800000000000011</v>
      </c>
      <c r="T408" s="20">
        <f t="shared" si="35"/>
        <v>0.21035389456442091</v>
      </c>
      <c r="U408" s="19">
        <f t="shared" si="36"/>
        <v>126000</v>
      </c>
      <c r="V408" s="20">
        <f t="shared" si="37"/>
        <v>0.21035058430717862</v>
      </c>
      <c r="W408" s="18">
        <v>44294</v>
      </c>
      <c r="X408" s="14">
        <v>1</v>
      </c>
      <c r="Y408" s="14">
        <v>1</v>
      </c>
      <c r="Z408" s="42">
        <v>125000</v>
      </c>
      <c r="AA408" s="51">
        <f t="shared" si="38"/>
        <v>0.21</v>
      </c>
    </row>
    <row r="409" spans="1:27" ht="19" x14ac:dyDescent="0.25">
      <c r="A409" s="14">
        <v>3087</v>
      </c>
      <c r="B409" s="14">
        <v>4420234</v>
      </c>
      <c r="C409" s="14" t="s">
        <v>19</v>
      </c>
      <c r="D409" s="14" t="s">
        <v>712</v>
      </c>
      <c r="E409" s="14" t="s">
        <v>2570</v>
      </c>
      <c r="F409" s="14">
        <v>78750</v>
      </c>
      <c r="G409" s="14">
        <v>4</v>
      </c>
      <c r="H409" s="14">
        <v>2</v>
      </c>
      <c r="I409" s="14">
        <v>0</v>
      </c>
      <c r="J409" s="14">
        <v>2</v>
      </c>
      <c r="K409" s="14">
        <v>2</v>
      </c>
      <c r="L409" s="14">
        <v>1984</v>
      </c>
      <c r="M409" s="14">
        <v>0.61899999999999999</v>
      </c>
      <c r="N409" s="15">
        <v>2547</v>
      </c>
      <c r="O409" s="16">
        <v>300.35000000000002</v>
      </c>
      <c r="P409" s="17">
        <v>765000</v>
      </c>
      <c r="Q409" s="16">
        <v>349.82</v>
      </c>
      <c r="R409" s="17">
        <v>891000</v>
      </c>
      <c r="S409" s="19">
        <f t="shared" si="34"/>
        <v>49.46999999999997</v>
      </c>
      <c r="T409" s="20">
        <f t="shared" si="35"/>
        <v>0.16470784085233883</v>
      </c>
      <c r="U409" s="19">
        <f t="shared" si="36"/>
        <v>126000</v>
      </c>
      <c r="V409" s="20">
        <f t="shared" si="37"/>
        <v>0.16470588235294117</v>
      </c>
      <c r="W409" s="18">
        <v>44294</v>
      </c>
      <c r="X409" s="14">
        <v>4</v>
      </c>
      <c r="Y409" s="14">
        <v>4</v>
      </c>
      <c r="Z409" s="42">
        <v>125000</v>
      </c>
      <c r="AA409" s="51">
        <f t="shared" si="38"/>
        <v>0.16</v>
      </c>
    </row>
    <row r="410" spans="1:27" ht="19" x14ac:dyDescent="0.25">
      <c r="A410" s="14">
        <v>3528</v>
      </c>
      <c r="B410" s="14">
        <v>5000850</v>
      </c>
      <c r="C410" s="14" t="s">
        <v>19</v>
      </c>
      <c r="D410" s="14" t="s">
        <v>165</v>
      </c>
      <c r="E410" s="14" t="s">
        <v>2158</v>
      </c>
      <c r="F410" s="14">
        <v>78745</v>
      </c>
      <c r="G410" s="14">
        <v>3</v>
      </c>
      <c r="H410" s="14">
        <v>2</v>
      </c>
      <c r="I410" s="14">
        <v>0</v>
      </c>
      <c r="J410" s="14">
        <v>2</v>
      </c>
      <c r="K410" s="14">
        <v>2</v>
      </c>
      <c r="L410" s="14">
        <v>1979</v>
      </c>
      <c r="M410" s="14">
        <v>0.192</v>
      </c>
      <c r="N410" s="15">
        <v>1472</v>
      </c>
      <c r="O410" s="16">
        <v>271.74</v>
      </c>
      <c r="P410" s="17">
        <v>400000</v>
      </c>
      <c r="Q410" s="16">
        <v>357.34</v>
      </c>
      <c r="R410" s="17">
        <v>526000</v>
      </c>
      <c r="S410" s="19">
        <f t="shared" si="34"/>
        <v>85.599999999999966</v>
      </c>
      <c r="T410" s="20">
        <f t="shared" si="35"/>
        <v>0.31500699197762555</v>
      </c>
      <c r="U410" s="19">
        <f t="shared" si="36"/>
        <v>126000</v>
      </c>
      <c r="V410" s="20">
        <f t="shared" si="37"/>
        <v>0.315</v>
      </c>
      <c r="W410" s="18">
        <v>44308</v>
      </c>
      <c r="X410" s="14">
        <v>3</v>
      </c>
      <c r="Y410" s="14">
        <v>3</v>
      </c>
      <c r="Z410" s="42">
        <v>125000</v>
      </c>
      <c r="AA410" s="51">
        <f t="shared" si="38"/>
        <v>0.32</v>
      </c>
    </row>
    <row r="411" spans="1:27" ht="19" x14ac:dyDescent="0.25">
      <c r="A411" s="14">
        <v>2342</v>
      </c>
      <c r="B411" s="14">
        <v>4649197</v>
      </c>
      <c r="C411" s="14" t="s">
        <v>19</v>
      </c>
      <c r="D411" s="14" t="s">
        <v>161</v>
      </c>
      <c r="E411" s="14" t="s">
        <v>546</v>
      </c>
      <c r="F411" s="14">
        <v>78717</v>
      </c>
      <c r="G411" s="14">
        <v>4</v>
      </c>
      <c r="H411" s="14">
        <v>2</v>
      </c>
      <c r="I411" s="14">
        <v>1</v>
      </c>
      <c r="J411" s="14">
        <v>2</v>
      </c>
      <c r="K411" s="14">
        <v>2</v>
      </c>
      <c r="L411" s="14">
        <v>2003</v>
      </c>
      <c r="M411" s="14">
        <v>0.16900000000000001</v>
      </c>
      <c r="N411" s="15">
        <v>2310</v>
      </c>
      <c r="O411" s="16">
        <v>183.98</v>
      </c>
      <c r="P411" s="17">
        <v>425000</v>
      </c>
      <c r="Q411" s="16">
        <v>238.31</v>
      </c>
      <c r="R411" s="17">
        <v>550500</v>
      </c>
      <c r="S411" s="19">
        <f t="shared" si="34"/>
        <v>54.330000000000013</v>
      </c>
      <c r="T411" s="20">
        <f t="shared" si="35"/>
        <v>0.29530383737362764</v>
      </c>
      <c r="U411" s="19">
        <f t="shared" si="36"/>
        <v>125500</v>
      </c>
      <c r="V411" s="20">
        <f t="shared" si="37"/>
        <v>0.29529411764705882</v>
      </c>
      <c r="W411" s="18">
        <v>44267</v>
      </c>
      <c r="X411" s="14">
        <v>3</v>
      </c>
      <c r="Y411" s="14">
        <v>3</v>
      </c>
      <c r="Z411" s="42">
        <v>125000</v>
      </c>
      <c r="AA411" s="51">
        <f t="shared" si="38"/>
        <v>0.3</v>
      </c>
    </row>
    <row r="412" spans="1:27" ht="19" x14ac:dyDescent="0.25">
      <c r="A412" s="14">
        <v>3324</v>
      </c>
      <c r="B412" s="14">
        <v>3938097</v>
      </c>
      <c r="C412" s="14" t="s">
        <v>19</v>
      </c>
      <c r="D412" s="14">
        <v>5</v>
      </c>
      <c r="E412" s="14" t="s">
        <v>3249</v>
      </c>
      <c r="F412" s="14">
        <v>78702</v>
      </c>
      <c r="G412" s="14">
        <v>4</v>
      </c>
      <c r="H412" s="14">
        <v>2</v>
      </c>
      <c r="I412" s="14">
        <v>0</v>
      </c>
      <c r="J412" s="14">
        <v>0</v>
      </c>
      <c r="K412" s="14">
        <v>2</v>
      </c>
      <c r="L412" s="14">
        <v>1976</v>
      </c>
      <c r="M412" s="14">
        <v>0.18</v>
      </c>
      <c r="N412" s="15">
        <v>1660</v>
      </c>
      <c r="O412" s="16">
        <v>391.51</v>
      </c>
      <c r="P412" s="17">
        <v>649900</v>
      </c>
      <c r="Q412" s="16">
        <v>466.87</v>
      </c>
      <c r="R412" s="17">
        <v>775000</v>
      </c>
      <c r="S412" s="19">
        <f t="shared" si="34"/>
        <v>75.360000000000014</v>
      </c>
      <c r="T412" s="20">
        <f t="shared" si="35"/>
        <v>0.192485504840234</v>
      </c>
      <c r="U412" s="19">
        <f t="shared" si="36"/>
        <v>125100</v>
      </c>
      <c r="V412" s="20">
        <f t="shared" si="37"/>
        <v>0.19249115248499768</v>
      </c>
      <c r="W412" s="18">
        <v>44301</v>
      </c>
      <c r="X412" s="14">
        <v>4</v>
      </c>
      <c r="Y412" s="14">
        <v>4</v>
      </c>
      <c r="Z412" s="42">
        <v>125000</v>
      </c>
      <c r="AA412" s="51">
        <f t="shared" si="38"/>
        <v>0.19</v>
      </c>
    </row>
    <row r="413" spans="1:27" ht="19" x14ac:dyDescent="0.25">
      <c r="A413" s="14">
        <v>1582</v>
      </c>
      <c r="B413" s="14">
        <v>3912767</v>
      </c>
      <c r="C413" s="14" t="s">
        <v>19</v>
      </c>
      <c r="D413" s="14">
        <v>7</v>
      </c>
      <c r="E413" s="14" t="s">
        <v>3601</v>
      </c>
      <c r="F413" s="14">
        <v>78704</v>
      </c>
      <c r="G413" s="14">
        <v>4</v>
      </c>
      <c r="H413" s="14">
        <v>1</v>
      </c>
      <c r="I413" s="14">
        <v>1</v>
      </c>
      <c r="J413" s="14">
        <v>0</v>
      </c>
      <c r="K413" s="14">
        <v>1</v>
      </c>
      <c r="L413" s="14">
        <v>1959</v>
      </c>
      <c r="M413" s="14">
        <v>0.18099999999999999</v>
      </c>
      <c r="N413" s="15">
        <v>1947</v>
      </c>
      <c r="O413" s="16">
        <v>487.93</v>
      </c>
      <c r="P413" s="17">
        <v>950000</v>
      </c>
      <c r="Q413" s="16">
        <v>552.13</v>
      </c>
      <c r="R413" s="17">
        <v>1075000</v>
      </c>
      <c r="S413" s="19">
        <f t="shared" si="34"/>
        <v>64.199999999999989</v>
      </c>
      <c r="T413" s="20">
        <f t="shared" si="35"/>
        <v>0.13157625069169757</v>
      </c>
      <c r="U413" s="19">
        <f t="shared" si="36"/>
        <v>125000</v>
      </c>
      <c r="V413" s="20">
        <f t="shared" si="37"/>
        <v>0.13157894736842105</v>
      </c>
      <c r="W413" s="18">
        <v>44237</v>
      </c>
      <c r="X413" s="14">
        <v>4</v>
      </c>
      <c r="Y413" s="14">
        <v>4</v>
      </c>
      <c r="Z413" s="42">
        <v>125000</v>
      </c>
      <c r="AA413" s="51">
        <f t="shared" si="38"/>
        <v>0.13</v>
      </c>
    </row>
    <row r="414" spans="1:27" ht="19" x14ac:dyDescent="0.25">
      <c r="A414" s="14">
        <v>1631</v>
      </c>
      <c r="B414" s="14">
        <v>9150080</v>
      </c>
      <c r="C414" s="14" t="s">
        <v>19</v>
      </c>
      <c r="D414" s="14" t="s">
        <v>1643</v>
      </c>
      <c r="E414" s="14" t="s">
        <v>1926</v>
      </c>
      <c r="F414" s="14">
        <v>78733</v>
      </c>
      <c r="G414" s="14">
        <v>5</v>
      </c>
      <c r="H414" s="14">
        <v>3</v>
      </c>
      <c r="I414" s="14">
        <v>0</v>
      </c>
      <c r="J414" s="14">
        <v>2</v>
      </c>
      <c r="K414" s="14">
        <v>2</v>
      </c>
      <c r="L414" s="14">
        <v>1993</v>
      </c>
      <c r="M414" s="14">
        <v>0.28799999999999998</v>
      </c>
      <c r="N414" s="15">
        <v>3309</v>
      </c>
      <c r="O414" s="16">
        <v>256.88</v>
      </c>
      <c r="P414" s="17">
        <v>850000</v>
      </c>
      <c r="Q414" s="16">
        <v>294.64999999999998</v>
      </c>
      <c r="R414" s="17">
        <v>975000</v>
      </c>
      <c r="S414" s="19">
        <f t="shared" si="34"/>
        <v>37.769999999999982</v>
      </c>
      <c r="T414" s="20">
        <f t="shared" si="35"/>
        <v>0.14703363438181244</v>
      </c>
      <c r="U414" s="19">
        <f t="shared" si="36"/>
        <v>125000</v>
      </c>
      <c r="V414" s="20">
        <f t="shared" si="37"/>
        <v>0.14705882352941177</v>
      </c>
      <c r="W414" s="18">
        <v>44239</v>
      </c>
      <c r="X414" s="14">
        <v>0</v>
      </c>
      <c r="Y414" s="14">
        <v>0</v>
      </c>
      <c r="Z414" s="42">
        <v>125000</v>
      </c>
      <c r="AA414" s="51">
        <f t="shared" si="38"/>
        <v>0.15</v>
      </c>
    </row>
    <row r="415" spans="1:27" ht="19" x14ac:dyDescent="0.25">
      <c r="A415" s="14">
        <v>1771</v>
      </c>
      <c r="B415" s="14">
        <v>1799496</v>
      </c>
      <c r="C415" s="14" t="s">
        <v>19</v>
      </c>
      <c r="D415" s="14" t="s">
        <v>40</v>
      </c>
      <c r="E415" s="14" t="s">
        <v>1260</v>
      </c>
      <c r="F415" s="14">
        <v>78737</v>
      </c>
      <c r="G415" s="14">
        <v>4</v>
      </c>
      <c r="H415" s="14">
        <v>3</v>
      </c>
      <c r="I415" s="14">
        <v>1</v>
      </c>
      <c r="J415" s="14">
        <v>3</v>
      </c>
      <c r="K415" s="14">
        <v>1</v>
      </c>
      <c r="L415" s="14">
        <v>2017</v>
      </c>
      <c r="M415" s="14">
        <v>0.33</v>
      </c>
      <c r="N415" s="15">
        <v>3378</v>
      </c>
      <c r="O415" s="16">
        <v>222.02</v>
      </c>
      <c r="P415" s="17">
        <v>750000</v>
      </c>
      <c r="Q415" s="16">
        <v>259.02999999999997</v>
      </c>
      <c r="R415" s="17">
        <v>875000</v>
      </c>
      <c r="S415" s="19">
        <f t="shared" si="34"/>
        <v>37.009999999999962</v>
      </c>
      <c r="T415" s="20">
        <f t="shared" si="35"/>
        <v>0.16669669399153211</v>
      </c>
      <c r="U415" s="19">
        <f t="shared" si="36"/>
        <v>125000</v>
      </c>
      <c r="V415" s="20">
        <f t="shared" si="37"/>
        <v>0.16666666666666666</v>
      </c>
      <c r="W415" s="18">
        <v>44250</v>
      </c>
      <c r="X415" s="14">
        <v>4</v>
      </c>
      <c r="Y415" s="14">
        <v>4</v>
      </c>
      <c r="Z415" s="42">
        <v>125000</v>
      </c>
      <c r="AA415" s="51">
        <f t="shared" si="38"/>
        <v>0.17</v>
      </c>
    </row>
    <row r="416" spans="1:27" ht="19" x14ac:dyDescent="0.25">
      <c r="A416" s="14">
        <v>2072</v>
      </c>
      <c r="B416" s="14">
        <v>8862210</v>
      </c>
      <c r="C416" s="14" t="s">
        <v>19</v>
      </c>
      <c r="D416" s="14" t="s">
        <v>20</v>
      </c>
      <c r="E416" s="14" t="s">
        <v>1639</v>
      </c>
      <c r="F416" s="14">
        <v>78750</v>
      </c>
      <c r="G416" s="14">
        <v>3</v>
      </c>
      <c r="H416" s="14">
        <v>2</v>
      </c>
      <c r="I416" s="14">
        <v>0</v>
      </c>
      <c r="J416" s="14">
        <v>2</v>
      </c>
      <c r="K416" s="14">
        <v>1</v>
      </c>
      <c r="L416" s="14">
        <v>1981</v>
      </c>
      <c r="M416" s="14">
        <v>0.188</v>
      </c>
      <c r="N416" s="15">
        <v>1450</v>
      </c>
      <c r="O416" s="16">
        <v>241.38</v>
      </c>
      <c r="P416" s="17">
        <v>350000</v>
      </c>
      <c r="Q416" s="16">
        <v>327.58999999999997</v>
      </c>
      <c r="R416" s="17">
        <v>475000</v>
      </c>
      <c r="S416" s="19">
        <f t="shared" si="34"/>
        <v>86.20999999999998</v>
      </c>
      <c r="T416" s="20">
        <f t="shared" si="35"/>
        <v>0.35715469384373177</v>
      </c>
      <c r="U416" s="19">
        <f t="shared" si="36"/>
        <v>125000</v>
      </c>
      <c r="V416" s="20">
        <f t="shared" si="37"/>
        <v>0.35714285714285715</v>
      </c>
      <c r="W416" s="18">
        <v>44258</v>
      </c>
      <c r="X416" s="14">
        <v>3</v>
      </c>
      <c r="Y416" s="14">
        <v>3</v>
      </c>
      <c r="Z416" s="42">
        <v>125000</v>
      </c>
      <c r="AA416" s="51">
        <f t="shared" si="38"/>
        <v>0.36</v>
      </c>
    </row>
    <row r="417" spans="1:27" ht="19" x14ac:dyDescent="0.25">
      <c r="A417" s="14">
        <v>2093</v>
      </c>
      <c r="B417" s="14">
        <v>1030347</v>
      </c>
      <c r="C417" s="14" t="s">
        <v>19</v>
      </c>
      <c r="D417" s="14">
        <v>6</v>
      </c>
      <c r="E417" s="14" t="s">
        <v>3645</v>
      </c>
      <c r="F417" s="14">
        <v>78704</v>
      </c>
      <c r="G417" s="14">
        <v>4</v>
      </c>
      <c r="H417" s="14">
        <v>4</v>
      </c>
      <c r="I417" s="14">
        <v>0</v>
      </c>
      <c r="J417" s="14">
        <v>0</v>
      </c>
      <c r="K417" s="14">
        <v>2</v>
      </c>
      <c r="L417" s="14">
        <v>1939</v>
      </c>
      <c r="M417" s="14">
        <v>0.13200000000000001</v>
      </c>
      <c r="N417" s="15">
        <v>2379</v>
      </c>
      <c r="O417" s="16">
        <v>504.41</v>
      </c>
      <c r="P417" s="17">
        <v>1200000</v>
      </c>
      <c r="Q417" s="16">
        <v>556.96</v>
      </c>
      <c r="R417" s="17">
        <v>1325000</v>
      </c>
      <c r="S417" s="19">
        <f t="shared" si="34"/>
        <v>52.550000000000011</v>
      </c>
      <c r="T417" s="20">
        <f t="shared" si="35"/>
        <v>0.10418112249955395</v>
      </c>
      <c r="U417" s="19">
        <f t="shared" si="36"/>
        <v>125000</v>
      </c>
      <c r="V417" s="20">
        <f t="shared" si="37"/>
        <v>0.10416666666666667</v>
      </c>
      <c r="W417" s="18">
        <v>44258</v>
      </c>
      <c r="X417" s="14">
        <v>4</v>
      </c>
      <c r="Y417" s="14">
        <v>4</v>
      </c>
      <c r="Z417" s="42">
        <v>125000</v>
      </c>
      <c r="AA417" s="51">
        <f t="shared" si="38"/>
        <v>0.1</v>
      </c>
    </row>
    <row r="418" spans="1:27" ht="19" x14ac:dyDescent="0.25">
      <c r="A418" s="14">
        <v>2153</v>
      </c>
      <c r="B418" s="14">
        <v>6392442</v>
      </c>
      <c r="C418" s="14" t="s">
        <v>19</v>
      </c>
      <c r="D418" s="14" t="s">
        <v>712</v>
      </c>
      <c r="E418" s="14" t="s">
        <v>2235</v>
      </c>
      <c r="F418" s="14">
        <v>78750</v>
      </c>
      <c r="G418" s="14">
        <v>4</v>
      </c>
      <c r="H418" s="14">
        <v>3</v>
      </c>
      <c r="I418" s="14">
        <v>1</v>
      </c>
      <c r="J418" s="14">
        <v>2</v>
      </c>
      <c r="K418" s="14" t="s">
        <v>453</v>
      </c>
      <c r="L418" s="14">
        <v>2000</v>
      </c>
      <c r="M418" s="14">
        <v>0.19700000000000001</v>
      </c>
      <c r="N418" s="15">
        <v>2985</v>
      </c>
      <c r="O418" s="16">
        <v>276.38</v>
      </c>
      <c r="P418" s="17">
        <v>825000</v>
      </c>
      <c r="Q418" s="16">
        <v>318.26</v>
      </c>
      <c r="R418" s="17">
        <v>950000</v>
      </c>
      <c r="S418" s="19">
        <f t="shared" si="34"/>
        <v>41.879999999999995</v>
      </c>
      <c r="T418" s="20">
        <f t="shared" si="35"/>
        <v>0.15153050148346478</v>
      </c>
      <c r="U418" s="19">
        <f t="shared" si="36"/>
        <v>125000</v>
      </c>
      <c r="V418" s="20">
        <f t="shared" si="37"/>
        <v>0.15151515151515152</v>
      </c>
      <c r="W418" s="18">
        <v>44260</v>
      </c>
      <c r="X418" s="14">
        <v>4</v>
      </c>
      <c r="Y418" s="14">
        <v>3</v>
      </c>
      <c r="Z418" s="42">
        <v>125000</v>
      </c>
      <c r="AA418" s="51">
        <f t="shared" si="38"/>
        <v>0.15</v>
      </c>
    </row>
    <row r="419" spans="1:27" ht="19" x14ac:dyDescent="0.25">
      <c r="A419" s="14">
        <v>2243</v>
      </c>
      <c r="B419" s="14">
        <v>5838977</v>
      </c>
      <c r="C419" s="14" t="s">
        <v>19</v>
      </c>
      <c r="D419" s="14" t="s">
        <v>165</v>
      </c>
      <c r="E419" s="14" t="s">
        <v>1212</v>
      </c>
      <c r="F419" s="14">
        <v>78745</v>
      </c>
      <c r="G419" s="14">
        <v>4</v>
      </c>
      <c r="H419" s="14">
        <v>3</v>
      </c>
      <c r="I419" s="14">
        <v>0</v>
      </c>
      <c r="J419" s="14">
        <v>2</v>
      </c>
      <c r="K419" s="14">
        <v>1</v>
      </c>
      <c r="L419" s="14">
        <v>2015</v>
      </c>
      <c r="M419" s="14">
        <v>0.20300000000000001</v>
      </c>
      <c r="N419" s="15">
        <v>2211</v>
      </c>
      <c r="O419" s="16">
        <v>219.36</v>
      </c>
      <c r="P419" s="17">
        <v>485000</v>
      </c>
      <c r="Q419" s="16">
        <v>275.89</v>
      </c>
      <c r="R419" s="17">
        <v>610000</v>
      </c>
      <c r="S419" s="19">
        <f t="shared" si="34"/>
        <v>56.529999999999973</v>
      </c>
      <c r="T419" s="20">
        <f t="shared" si="35"/>
        <v>0.25770423048869423</v>
      </c>
      <c r="U419" s="19">
        <f t="shared" si="36"/>
        <v>125000</v>
      </c>
      <c r="V419" s="20">
        <f t="shared" si="37"/>
        <v>0.25773195876288657</v>
      </c>
      <c r="W419" s="18">
        <v>44264</v>
      </c>
      <c r="X419" s="14">
        <v>4</v>
      </c>
      <c r="Y419" s="14">
        <v>3</v>
      </c>
      <c r="Z419" s="42">
        <v>125000</v>
      </c>
      <c r="AA419" s="51">
        <f t="shared" si="38"/>
        <v>0.26</v>
      </c>
    </row>
    <row r="420" spans="1:27" ht="19" x14ac:dyDescent="0.25">
      <c r="A420" s="14">
        <v>2422</v>
      </c>
      <c r="B420" s="14">
        <v>9663092</v>
      </c>
      <c r="C420" s="14" t="s">
        <v>19</v>
      </c>
      <c r="D420" s="14" t="s">
        <v>22</v>
      </c>
      <c r="E420" s="14" t="s">
        <v>629</v>
      </c>
      <c r="F420" s="14">
        <v>78744</v>
      </c>
      <c r="G420" s="14">
        <v>4</v>
      </c>
      <c r="H420" s="14">
        <v>3</v>
      </c>
      <c r="I420" s="14">
        <v>0</v>
      </c>
      <c r="J420" s="14">
        <v>3</v>
      </c>
      <c r="K420" s="14">
        <v>1</v>
      </c>
      <c r="L420" s="14">
        <v>2019</v>
      </c>
      <c r="M420" s="14">
        <v>0</v>
      </c>
      <c r="N420" s="15">
        <v>2502</v>
      </c>
      <c r="O420" s="16">
        <v>189.85</v>
      </c>
      <c r="P420" s="17">
        <v>475000</v>
      </c>
      <c r="Q420" s="16">
        <v>239.81</v>
      </c>
      <c r="R420" s="17">
        <v>600000</v>
      </c>
      <c r="S420" s="19">
        <f t="shared" si="34"/>
        <v>49.960000000000008</v>
      </c>
      <c r="T420" s="20">
        <f t="shared" si="35"/>
        <v>0.26315512246510409</v>
      </c>
      <c r="U420" s="19">
        <f t="shared" si="36"/>
        <v>125000</v>
      </c>
      <c r="V420" s="20">
        <f t="shared" si="37"/>
        <v>0.26315789473684209</v>
      </c>
      <c r="W420" s="18">
        <v>44268</v>
      </c>
      <c r="X420" s="14">
        <v>3</v>
      </c>
      <c r="Y420" s="14">
        <v>3</v>
      </c>
      <c r="Z420" s="42">
        <v>125000</v>
      </c>
      <c r="AA420" s="51">
        <f t="shared" si="38"/>
        <v>0.26</v>
      </c>
    </row>
    <row r="421" spans="1:27" ht="19" x14ac:dyDescent="0.25">
      <c r="A421" s="14">
        <v>2501</v>
      </c>
      <c r="B421" s="14">
        <v>6473935</v>
      </c>
      <c r="C421" s="14" t="s">
        <v>19</v>
      </c>
      <c r="D421" s="14" t="s">
        <v>20</v>
      </c>
      <c r="E421" s="14" t="s">
        <v>694</v>
      </c>
      <c r="F421" s="14">
        <v>78726</v>
      </c>
      <c r="G421" s="14">
        <v>5</v>
      </c>
      <c r="H421" s="14">
        <v>3</v>
      </c>
      <c r="I421" s="14">
        <v>1</v>
      </c>
      <c r="J421" s="14">
        <v>3</v>
      </c>
      <c r="K421" s="14">
        <v>2</v>
      </c>
      <c r="L421" s="14">
        <v>1996</v>
      </c>
      <c r="M421" s="14">
        <v>0.188</v>
      </c>
      <c r="N421" s="15">
        <v>3740</v>
      </c>
      <c r="O421" s="16">
        <v>193.85</v>
      </c>
      <c r="P421" s="17">
        <v>725000</v>
      </c>
      <c r="Q421" s="16">
        <v>227.27</v>
      </c>
      <c r="R421" s="17">
        <v>850000</v>
      </c>
      <c r="S421" s="19">
        <f t="shared" si="34"/>
        <v>33.420000000000016</v>
      </c>
      <c r="T421" s="20">
        <f t="shared" si="35"/>
        <v>0.17240134124322939</v>
      </c>
      <c r="U421" s="19">
        <f t="shared" si="36"/>
        <v>125000</v>
      </c>
      <c r="V421" s="20">
        <f t="shared" si="37"/>
        <v>0.17241379310344829</v>
      </c>
      <c r="W421" s="18">
        <v>44272</v>
      </c>
      <c r="X421" s="14">
        <v>4</v>
      </c>
      <c r="Y421" s="14">
        <v>4</v>
      </c>
      <c r="Z421" s="42">
        <v>125000</v>
      </c>
      <c r="AA421" s="51">
        <f t="shared" si="38"/>
        <v>0.17</v>
      </c>
    </row>
    <row r="422" spans="1:27" ht="19" x14ac:dyDescent="0.25">
      <c r="A422" s="14">
        <v>2581</v>
      </c>
      <c r="B422" s="14">
        <v>2970867</v>
      </c>
      <c r="C422" s="14" t="s">
        <v>19</v>
      </c>
      <c r="D422" s="14" t="s">
        <v>712</v>
      </c>
      <c r="E422" s="14" t="s">
        <v>2904</v>
      </c>
      <c r="F422" s="14">
        <v>78759</v>
      </c>
      <c r="G422" s="14">
        <v>3</v>
      </c>
      <c r="H422" s="14">
        <v>2</v>
      </c>
      <c r="I422" s="14">
        <v>0</v>
      </c>
      <c r="J422" s="14">
        <v>2</v>
      </c>
      <c r="K422" s="14">
        <v>1</v>
      </c>
      <c r="L422" s="14">
        <v>1971</v>
      </c>
      <c r="M422" s="14">
        <v>0.193</v>
      </c>
      <c r="N422" s="15">
        <v>1861</v>
      </c>
      <c r="O422" s="16">
        <v>335.84</v>
      </c>
      <c r="P422" s="17">
        <v>625000</v>
      </c>
      <c r="Q422" s="16">
        <v>403.01</v>
      </c>
      <c r="R422" s="17">
        <v>750000</v>
      </c>
      <c r="S422" s="19">
        <f t="shared" si="34"/>
        <v>67.170000000000016</v>
      </c>
      <c r="T422" s="20">
        <f t="shared" si="35"/>
        <v>0.20000595521676995</v>
      </c>
      <c r="U422" s="19">
        <f t="shared" si="36"/>
        <v>125000</v>
      </c>
      <c r="V422" s="20">
        <f t="shared" si="37"/>
        <v>0.2</v>
      </c>
      <c r="W422" s="18">
        <v>44274</v>
      </c>
      <c r="X422" s="14">
        <v>2</v>
      </c>
      <c r="Y422" s="14">
        <v>2</v>
      </c>
      <c r="Z422" s="42">
        <v>125000</v>
      </c>
      <c r="AA422" s="51">
        <f t="shared" si="38"/>
        <v>0.2</v>
      </c>
    </row>
    <row r="423" spans="1:27" ht="19" x14ac:dyDescent="0.25">
      <c r="A423" s="14">
        <v>2661</v>
      </c>
      <c r="B423" s="14">
        <v>4383105</v>
      </c>
      <c r="C423" s="14" t="s">
        <v>19</v>
      </c>
      <c r="D423" s="14" t="s">
        <v>611</v>
      </c>
      <c r="E423" s="14" t="s">
        <v>2345</v>
      </c>
      <c r="F423" s="14">
        <v>78759</v>
      </c>
      <c r="G423" s="14">
        <v>3</v>
      </c>
      <c r="H423" s="14">
        <v>2</v>
      </c>
      <c r="I423" s="14">
        <v>1</v>
      </c>
      <c r="J423" s="14">
        <v>2</v>
      </c>
      <c r="K423" s="14">
        <v>1</v>
      </c>
      <c r="L423" s="14">
        <v>1967</v>
      </c>
      <c r="M423" s="14">
        <v>0.32</v>
      </c>
      <c r="N423" s="15">
        <v>2382</v>
      </c>
      <c r="O423" s="16">
        <v>283.38</v>
      </c>
      <c r="P423" s="17">
        <v>675000</v>
      </c>
      <c r="Q423" s="16">
        <v>335.85</v>
      </c>
      <c r="R423" s="17">
        <v>800000</v>
      </c>
      <c r="S423" s="19">
        <f t="shared" si="34"/>
        <v>52.470000000000027</v>
      </c>
      <c r="T423" s="20">
        <f t="shared" si="35"/>
        <v>0.18515773872538652</v>
      </c>
      <c r="U423" s="19">
        <f t="shared" si="36"/>
        <v>125000</v>
      </c>
      <c r="V423" s="20">
        <f t="shared" si="37"/>
        <v>0.18518518518518517</v>
      </c>
      <c r="W423" s="18">
        <v>44279</v>
      </c>
      <c r="X423" s="14">
        <v>4</v>
      </c>
      <c r="Y423" s="14">
        <v>4</v>
      </c>
      <c r="Z423" s="42">
        <v>125000</v>
      </c>
      <c r="AA423" s="51">
        <f t="shared" si="38"/>
        <v>0.19</v>
      </c>
    </row>
    <row r="424" spans="1:27" ht="19" x14ac:dyDescent="0.25">
      <c r="A424" s="14">
        <v>2873</v>
      </c>
      <c r="B424" s="14">
        <v>3790996</v>
      </c>
      <c r="C424" s="14" t="s">
        <v>19</v>
      </c>
      <c r="D424" s="14" t="s">
        <v>2483</v>
      </c>
      <c r="E424" s="14" t="s">
        <v>2744</v>
      </c>
      <c r="F424" s="14">
        <v>78746</v>
      </c>
      <c r="G424" s="14">
        <v>5</v>
      </c>
      <c r="H424" s="14">
        <v>3</v>
      </c>
      <c r="I424" s="14">
        <v>0</v>
      </c>
      <c r="J424" s="14">
        <v>2</v>
      </c>
      <c r="K424" s="14">
        <v>2</v>
      </c>
      <c r="L424" s="14">
        <v>1997</v>
      </c>
      <c r="M424" s="14">
        <v>0.13700000000000001</v>
      </c>
      <c r="N424" s="15">
        <v>3306</v>
      </c>
      <c r="O424" s="16">
        <v>317.60000000000002</v>
      </c>
      <c r="P424" s="17">
        <v>1050000</v>
      </c>
      <c r="Q424" s="16">
        <v>355.41</v>
      </c>
      <c r="R424" s="17">
        <v>1175000</v>
      </c>
      <c r="S424" s="19">
        <f t="shared" si="34"/>
        <v>37.81</v>
      </c>
      <c r="T424" s="20">
        <f t="shared" si="35"/>
        <v>0.11904911838790933</v>
      </c>
      <c r="U424" s="19">
        <f t="shared" si="36"/>
        <v>125000</v>
      </c>
      <c r="V424" s="20">
        <f t="shared" si="37"/>
        <v>0.11904761904761904</v>
      </c>
      <c r="W424" s="18">
        <v>44286</v>
      </c>
      <c r="X424" s="14">
        <v>10</v>
      </c>
      <c r="Y424" s="14">
        <v>10</v>
      </c>
      <c r="Z424" s="42">
        <v>125000</v>
      </c>
      <c r="AA424" s="51">
        <f t="shared" si="38"/>
        <v>0.12</v>
      </c>
    </row>
    <row r="425" spans="1:27" ht="19" x14ac:dyDescent="0.25">
      <c r="A425" s="14">
        <v>2900</v>
      </c>
      <c r="B425" s="14">
        <v>9247725</v>
      </c>
      <c r="C425" s="14" t="s">
        <v>19</v>
      </c>
      <c r="D425" s="14" t="s">
        <v>282</v>
      </c>
      <c r="E425" s="14" t="s">
        <v>901</v>
      </c>
      <c r="F425" s="14">
        <v>78736</v>
      </c>
      <c r="G425" s="14">
        <v>4</v>
      </c>
      <c r="H425" s="14">
        <v>4</v>
      </c>
      <c r="I425" s="14">
        <v>0</v>
      </c>
      <c r="J425" s="14">
        <v>2</v>
      </c>
      <c r="K425" s="14">
        <v>2</v>
      </c>
      <c r="L425" s="14">
        <v>2002</v>
      </c>
      <c r="M425" s="14">
        <v>0.27600000000000002</v>
      </c>
      <c r="N425" s="15">
        <v>3837</v>
      </c>
      <c r="O425" s="16">
        <v>204.59</v>
      </c>
      <c r="P425" s="17">
        <v>785000</v>
      </c>
      <c r="Q425" s="16">
        <v>237.16</v>
      </c>
      <c r="R425" s="17">
        <v>910000</v>
      </c>
      <c r="S425" s="19">
        <f t="shared" si="34"/>
        <v>32.569999999999993</v>
      </c>
      <c r="T425" s="20">
        <f t="shared" si="35"/>
        <v>0.15919644166381541</v>
      </c>
      <c r="U425" s="19">
        <f t="shared" si="36"/>
        <v>125000</v>
      </c>
      <c r="V425" s="20">
        <f t="shared" si="37"/>
        <v>0.15923566878980891</v>
      </c>
      <c r="W425" s="18">
        <v>44287</v>
      </c>
      <c r="X425" s="14">
        <v>3</v>
      </c>
      <c r="Y425" s="14">
        <v>2</v>
      </c>
      <c r="Z425" s="42">
        <v>125000</v>
      </c>
      <c r="AA425" s="51">
        <f t="shared" si="38"/>
        <v>0.16</v>
      </c>
    </row>
    <row r="426" spans="1:27" ht="19" x14ac:dyDescent="0.25">
      <c r="A426" s="14">
        <v>3055</v>
      </c>
      <c r="B426" s="14">
        <v>7888305</v>
      </c>
      <c r="C426" s="14" t="s">
        <v>19</v>
      </c>
      <c r="D426" s="14" t="s">
        <v>68</v>
      </c>
      <c r="E426" s="14" t="s">
        <v>3130</v>
      </c>
      <c r="F426" s="14">
        <v>78738</v>
      </c>
      <c r="G426" s="14">
        <v>4</v>
      </c>
      <c r="H426" s="14">
        <v>4</v>
      </c>
      <c r="I426" s="14">
        <v>0</v>
      </c>
      <c r="J426" s="14">
        <v>3</v>
      </c>
      <c r="K426" s="14">
        <v>2</v>
      </c>
      <c r="L426" s="14">
        <v>2015</v>
      </c>
      <c r="M426" s="14">
        <v>1.4630000000000001</v>
      </c>
      <c r="N426" s="15">
        <v>3713</v>
      </c>
      <c r="O426" s="16">
        <v>370.32</v>
      </c>
      <c r="P426" s="17">
        <v>1375000</v>
      </c>
      <c r="Q426" s="16">
        <v>403.99</v>
      </c>
      <c r="R426" s="17">
        <v>1500000</v>
      </c>
      <c r="S426" s="19">
        <f t="shared" si="34"/>
        <v>33.670000000000016</v>
      </c>
      <c r="T426" s="20">
        <f t="shared" si="35"/>
        <v>9.0921365305681623E-2</v>
      </c>
      <c r="U426" s="19">
        <f t="shared" si="36"/>
        <v>125000</v>
      </c>
      <c r="V426" s="20">
        <f t="shared" si="37"/>
        <v>9.0909090909090912E-2</v>
      </c>
      <c r="W426" s="18">
        <v>44293</v>
      </c>
      <c r="X426" s="14">
        <v>3</v>
      </c>
      <c r="Y426" s="14">
        <v>3</v>
      </c>
      <c r="Z426" s="42">
        <v>125000</v>
      </c>
      <c r="AA426" s="51">
        <f t="shared" si="38"/>
        <v>0.09</v>
      </c>
    </row>
    <row r="427" spans="1:27" ht="19" x14ac:dyDescent="0.25">
      <c r="A427" s="14">
        <v>3067</v>
      </c>
      <c r="B427" s="14">
        <v>7495566</v>
      </c>
      <c r="C427" s="14" t="s">
        <v>19</v>
      </c>
      <c r="D427" s="14" t="s">
        <v>161</v>
      </c>
      <c r="E427" s="14" t="s">
        <v>368</v>
      </c>
      <c r="F427" s="14">
        <v>78717</v>
      </c>
      <c r="G427" s="14">
        <v>4</v>
      </c>
      <c r="H427" s="14">
        <v>2</v>
      </c>
      <c r="I427" s="14">
        <v>1</v>
      </c>
      <c r="J427" s="14">
        <v>2</v>
      </c>
      <c r="K427" s="14">
        <v>1</v>
      </c>
      <c r="L427" s="14">
        <v>2001</v>
      </c>
      <c r="M427" s="14">
        <v>0.19800000000000001</v>
      </c>
      <c r="N427" s="15">
        <v>3008</v>
      </c>
      <c r="O427" s="16">
        <v>171.21</v>
      </c>
      <c r="P427" s="17">
        <v>515000</v>
      </c>
      <c r="Q427" s="16">
        <v>212.77</v>
      </c>
      <c r="R427" s="17">
        <v>640000</v>
      </c>
      <c r="S427" s="19">
        <f t="shared" si="34"/>
        <v>41.56</v>
      </c>
      <c r="T427" s="20">
        <f t="shared" si="35"/>
        <v>0.24274283044214706</v>
      </c>
      <c r="U427" s="19">
        <f t="shared" si="36"/>
        <v>125000</v>
      </c>
      <c r="V427" s="20">
        <f t="shared" si="37"/>
        <v>0.24271844660194175</v>
      </c>
      <c r="W427" s="18">
        <v>44294</v>
      </c>
      <c r="X427" s="14">
        <v>2</v>
      </c>
      <c r="Y427" s="14">
        <v>2</v>
      </c>
      <c r="Z427" s="42">
        <v>125000</v>
      </c>
      <c r="AA427" s="51">
        <f t="shared" si="38"/>
        <v>0.24</v>
      </c>
    </row>
    <row r="428" spans="1:27" ht="19" x14ac:dyDescent="0.25">
      <c r="A428" s="14">
        <v>3139</v>
      </c>
      <c r="B428" s="14">
        <v>1402782</v>
      </c>
      <c r="C428" s="14" t="s">
        <v>19</v>
      </c>
      <c r="D428" s="14" t="s">
        <v>40</v>
      </c>
      <c r="E428" s="14" t="s">
        <v>2249</v>
      </c>
      <c r="F428" s="14">
        <v>78737</v>
      </c>
      <c r="G428" s="14">
        <v>3</v>
      </c>
      <c r="H428" s="14">
        <v>2</v>
      </c>
      <c r="I428" s="14">
        <v>0</v>
      </c>
      <c r="J428" s="14">
        <v>2</v>
      </c>
      <c r="K428" s="14">
        <v>1</v>
      </c>
      <c r="L428" s="14">
        <v>1996</v>
      </c>
      <c r="M428" s="14">
        <v>0.5</v>
      </c>
      <c r="N428" s="15">
        <v>1713</v>
      </c>
      <c r="O428" s="16">
        <v>277.29000000000002</v>
      </c>
      <c r="P428" s="17">
        <v>475000</v>
      </c>
      <c r="Q428" s="16">
        <v>350.26</v>
      </c>
      <c r="R428" s="17">
        <v>600000</v>
      </c>
      <c r="S428" s="19">
        <f t="shared" si="34"/>
        <v>72.96999999999997</v>
      </c>
      <c r="T428" s="20">
        <f t="shared" si="35"/>
        <v>0.26315409859713645</v>
      </c>
      <c r="U428" s="19">
        <f t="shared" si="36"/>
        <v>125000</v>
      </c>
      <c r="V428" s="20">
        <f t="shared" si="37"/>
        <v>0.26315789473684209</v>
      </c>
      <c r="W428" s="18">
        <v>44295</v>
      </c>
      <c r="X428" s="14">
        <v>6</v>
      </c>
      <c r="Y428" s="14">
        <v>6</v>
      </c>
      <c r="Z428" s="42">
        <v>125000</v>
      </c>
      <c r="AA428" s="51">
        <f t="shared" si="38"/>
        <v>0.26</v>
      </c>
    </row>
    <row r="429" spans="1:27" ht="19" x14ac:dyDescent="0.25">
      <c r="A429" s="14">
        <v>3217</v>
      </c>
      <c r="B429" s="14">
        <v>2500200</v>
      </c>
      <c r="C429" s="14" t="s">
        <v>19</v>
      </c>
      <c r="D429" s="14">
        <v>11</v>
      </c>
      <c r="E429" s="14" t="s">
        <v>814</v>
      </c>
      <c r="F429" s="14">
        <v>78744</v>
      </c>
      <c r="G429" s="14">
        <v>4</v>
      </c>
      <c r="H429" s="14">
        <v>3</v>
      </c>
      <c r="I429" s="14">
        <v>0</v>
      </c>
      <c r="J429" s="14">
        <v>2</v>
      </c>
      <c r="K429" s="14">
        <v>2</v>
      </c>
      <c r="L429" s="14">
        <v>2017</v>
      </c>
      <c r="M429" s="14">
        <v>0.13800000000000001</v>
      </c>
      <c r="N429" s="15">
        <v>2365</v>
      </c>
      <c r="O429" s="16">
        <v>200.85</v>
      </c>
      <c r="P429" s="17">
        <v>475000</v>
      </c>
      <c r="Q429" s="16">
        <v>253.7</v>
      </c>
      <c r="R429" s="17">
        <v>600000</v>
      </c>
      <c r="S429" s="19">
        <f t="shared" si="34"/>
        <v>52.849999999999994</v>
      </c>
      <c r="T429" s="20">
        <f t="shared" si="35"/>
        <v>0.2631316903161563</v>
      </c>
      <c r="U429" s="19">
        <f t="shared" si="36"/>
        <v>125000</v>
      </c>
      <c r="V429" s="20">
        <f t="shared" si="37"/>
        <v>0.26315789473684209</v>
      </c>
      <c r="W429" s="18">
        <v>44299</v>
      </c>
      <c r="X429" s="14">
        <v>4</v>
      </c>
      <c r="Y429" s="14">
        <v>4</v>
      </c>
      <c r="Z429" s="42">
        <v>125000</v>
      </c>
      <c r="AA429" s="51">
        <f t="shared" si="38"/>
        <v>0.26</v>
      </c>
    </row>
    <row r="430" spans="1:27" ht="19" x14ac:dyDescent="0.25">
      <c r="A430" s="14">
        <v>3293</v>
      </c>
      <c r="B430" s="14">
        <v>4215735</v>
      </c>
      <c r="C430" s="14" t="s">
        <v>19</v>
      </c>
      <c r="D430" s="14" t="s">
        <v>29</v>
      </c>
      <c r="E430" s="14" t="s">
        <v>963</v>
      </c>
      <c r="F430" s="14">
        <v>78748</v>
      </c>
      <c r="G430" s="14">
        <v>3</v>
      </c>
      <c r="H430" s="14">
        <v>2</v>
      </c>
      <c r="I430" s="14">
        <v>1</v>
      </c>
      <c r="J430" s="14">
        <v>2</v>
      </c>
      <c r="K430" s="14">
        <v>2</v>
      </c>
      <c r="L430" s="14">
        <v>2005</v>
      </c>
      <c r="M430" s="14">
        <v>0.16300000000000001</v>
      </c>
      <c r="N430" s="15">
        <v>2310</v>
      </c>
      <c r="O430" s="16">
        <v>207.79</v>
      </c>
      <c r="P430" s="17">
        <v>480000</v>
      </c>
      <c r="Q430" s="16">
        <v>261.89999999999998</v>
      </c>
      <c r="R430" s="17">
        <v>605000</v>
      </c>
      <c r="S430" s="19">
        <f t="shared" si="34"/>
        <v>54.109999999999985</v>
      </c>
      <c r="T430" s="20">
        <f t="shared" si="35"/>
        <v>0.26040714182588182</v>
      </c>
      <c r="U430" s="19">
        <f t="shared" si="36"/>
        <v>125000</v>
      </c>
      <c r="V430" s="20">
        <f t="shared" si="37"/>
        <v>0.26041666666666669</v>
      </c>
      <c r="W430" s="18">
        <v>44301</v>
      </c>
      <c r="X430" s="14">
        <v>4</v>
      </c>
      <c r="Y430" s="14">
        <v>4</v>
      </c>
      <c r="Z430" s="42">
        <v>125000</v>
      </c>
      <c r="AA430" s="51">
        <f t="shared" si="38"/>
        <v>0.26</v>
      </c>
    </row>
    <row r="431" spans="1:27" ht="19" x14ac:dyDescent="0.25">
      <c r="A431" s="14">
        <v>3371</v>
      </c>
      <c r="B431" s="14">
        <v>5422043</v>
      </c>
      <c r="C431" s="14" t="s">
        <v>19</v>
      </c>
      <c r="D431" s="14" t="s">
        <v>712</v>
      </c>
      <c r="E431" s="14" t="s">
        <v>2101</v>
      </c>
      <c r="F431" s="14">
        <v>78759</v>
      </c>
      <c r="G431" s="14">
        <v>3</v>
      </c>
      <c r="H431" s="14">
        <v>3</v>
      </c>
      <c r="I431" s="14">
        <v>0</v>
      </c>
      <c r="J431" s="14">
        <v>2</v>
      </c>
      <c r="K431" s="14">
        <v>2</v>
      </c>
      <c r="L431" s="14">
        <v>1975</v>
      </c>
      <c r="M431" s="14">
        <v>0.30399999999999999</v>
      </c>
      <c r="N431" s="15">
        <v>1774</v>
      </c>
      <c r="O431" s="16">
        <v>267.76</v>
      </c>
      <c r="P431" s="17">
        <v>475000</v>
      </c>
      <c r="Q431" s="16">
        <v>338.22</v>
      </c>
      <c r="R431" s="17">
        <v>600000</v>
      </c>
      <c r="S431" s="19">
        <f t="shared" si="34"/>
        <v>70.460000000000036</v>
      </c>
      <c r="T431" s="20">
        <f t="shared" si="35"/>
        <v>0.2631461009859577</v>
      </c>
      <c r="U431" s="19">
        <f t="shared" si="36"/>
        <v>125000</v>
      </c>
      <c r="V431" s="20">
        <f t="shared" si="37"/>
        <v>0.26315789473684209</v>
      </c>
      <c r="W431" s="18">
        <v>44302</v>
      </c>
      <c r="X431" s="14">
        <v>3</v>
      </c>
      <c r="Y431" s="14">
        <v>3</v>
      </c>
      <c r="Z431" s="42">
        <v>125000</v>
      </c>
      <c r="AA431" s="51">
        <f t="shared" si="38"/>
        <v>0.26</v>
      </c>
    </row>
    <row r="432" spans="1:27" ht="19" x14ac:dyDescent="0.25">
      <c r="A432" s="14">
        <v>3445</v>
      </c>
      <c r="B432" s="14">
        <v>2216215</v>
      </c>
      <c r="C432" s="14" t="s">
        <v>19</v>
      </c>
      <c r="D432" s="14">
        <v>2</v>
      </c>
      <c r="E432" s="14" t="s">
        <v>4179</v>
      </c>
      <c r="F432" s="14">
        <v>78757</v>
      </c>
      <c r="G432" s="14">
        <v>3</v>
      </c>
      <c r="H432" s="14">
        <v>3</v>
      </c>
      <c r="I432" s="14">
        <v>0</v>
      </c>
      <c r="J432" s="14">
        <v>1</v>
      </c>
      <c r="K432" s="14">
        <v>2</v>
      </c>
      <c r="L432" s="14">
        <v>2021</v>
      </c>
      <c r="M432" s="14">
        <v>0.20699999999999999</v>
      </c>
      <c r="N432" s="15">
        <v>1789</v>
      </c>
      <c r="O432" s="16">
        <v>447.18</v>
      </c>
      <c r="P432" s="17">
        <v>800000</v>
      </c>
      <c r="Q432" s="16">
        <v>517.04999999999995</v>
      </c>
      <c r="R432" s="17">
        <v>925000</v>
      </c>
      <c r="S432" s="19">
        <f t="shared" si="34"/>
        <v>69.869999999999948</v>
      </c>
      <c r="T432" s="20">
        <f t="shared" si="35"/>
        <v>0.15624580705756058</v>
      </c>
      <c r="U432" s="19">
        <f t="shared" si="36"/>
        <v>125000</v>
      </c>
      <c r="V432" s="20">
        <f t="shared" si="37"/>
        <v>0.15625</v>
      </c>
      <c r="W432" s="18">
        <v>44305</v>
      </c>
      <c r="X432" s="14">
        <v>5</v>
      </c>
      <c r="Y432" s="14">
        <v>4</v>
      </c>
      <c r="Z432" s="42">
        <v>125000</v>
      </c>
      <c r="AA432" s="51">
        <f t="shared" si="38"/>
        <v>0.16</v>
      </c>
    </row>
    <row r="433" spans="1:27" ht="19" x14ac:dyDescent="0.25">
      <c r="A433" s="14">
        <v>3484</v>
      </c>
      <c r="B433" s="14">
        <v>5635307</v>
      </c>
      <c r="C433" s="14" t="s">
        <v>19</v>
      </c>
      <c r="D433" s="14">
        <v>2</v>
      </c>
      <c r="E433" s="14" t="s">
        <v>3676</v>
      </c>
      <c r="F433" s="14">
        <v>78757</v>
      </c>
      <c r="G433" s="14">
        <v>3</v>
      </c>
      <c r="H433" s="14">
        <v>2</v>
      </c>
      <c r="I433" s="14">
        <v>0</v>
      </c>
      <c r="J433" s="14">
        <v>2</v>
      </c>
      <c r="K433" s="14">
        <v>1</v>
      </c>
      <c r="L433" s="14">
        <v>1965</v>
      </c>
      <c r="M433" s="14">
        <v>0.22700000000000001</v>
      </c>
      <c r="N433" s="15">
        <v>1396</v>
      </c>
      <c r="O433" s="16">
        <v>519.34</v>
      </c>
      <c r="P433" s="17">
        <v>725000</v>
      </c>
      <c r="Q433" s="16">
        <v>608.88</v>
      </c>
      <c r="R433" s="17">
        <v>850000</v>
      </c>
      <c r="S433" s="19">
        <f t="shared" si="34"/>
        <v>89.539999999999964</v>
      </c>
      <c r="T433" s="20">
        <f t="shared" si="35"/>
        <v>0.17241113721261594</v>
      </c>
      <c r="U433" s="19">
        <f t="shared" si="36"/>
        <v>125000</v>
      </c>
      <c r="V433" s="20">
        <f t="shared" si="37"/>
        <v>0.17241379310344829</v>
      </c>
      <c r="W433" s="18">
        <v>44306</v>
      </c>
      <c r="X433" s="14">
        <v>4</v>
      </c>
      <c r="Y433" s="14">
        <v>3</v>
      </c>
      <c r="Z433" s="42">
        <v>125000</v>
      </c>
      <c r="AA433" s="51">
        <f t="shared" si="38"/>
        <v>0.17</v>
      </c>
    </row>
    <row r="434" spans="1:27" ht="19" x14ac:dyDescent="0.25">
      <c r="A434" s="14">
        <v>3488</v>
      </c>
      <c r="B434" s="14">
        <v>5992276</v>
      </c>
      <c r="C434" s="14" t="s">
        <v>19</v>
      </c>
      <c r="D434" s="14" t="s">
        <v>712</v>
      </c>
      <c r="E434" s="14" t="s">
        <v>1156</v>
      </c>
      <c r="F434" s="14">
        <v>78750</v>
      </c>
      <c r="G434" s="14">
        <v>6</v>
      </c>
      <c r="H434" s="14">
        <v>3</v>
      </c>
      <c r="I434" s="14">
        <v>1</v>
      </c>
      <c r="J434" s="14">
        <v>3</v>
      </c>
      <c r="K434" s="14">
        <v>2</v>
      </c>
      <c r="L434" s="14">
        <v>1998</v>
      </c>
      <c r="M434" s="14">
        <v>0.311</v>
      </c>
      <c r="N434" s="15">
        <v>4496</v>
      </c>
      <c r="O434" s="16">
        <v>216.86</v>
      </c>
      <c r="P434" s="17">
        <v>975000</v>
      </c>
      <c r="Q434" s="16">
        <v>244.66</v>
      </c>
      <c r="R434" s="17">
        <v>1100000</v>
      </c>
      <c r="S434" s="19">
        <f t="shared" si="34"/>
        <v>27.799999999999983</v>
      </c>
      <c r="T434" s="20">
        <f t="shared" si="35"/>
        <v>0.1281933044360416</v>
      </c>
      <c r="U434" s="19">
        <f t="shared" si="36"/>
        <v>125000</v>
      </c>
      <c r="V434" s="20">
        <f t="shared" si="37"/>
        <v>0.12820512820512819</v>
      </c>
      <c r="W434" s="18">
        <v>44307</v>
      </c>
      <c r="X434" s="14">
        <v>6</v>
      </c>
      <c r="Y434" s="14">
        <v>5</v>
      </c>
      <c r="Z434" s="42">
        <v>125000</v>
      </c>
      <c r="AA434" s="51">
        <f t="shared" si="38"/>
        <v>0.13</v>
      </c>
    </row>
    <row r="435" spans="1:27" ht="19" x14ac:dyDescent="0.25">
      <c r="A435" s="14">
        <v>3561</v>
      </c>
      <c r="B435" s="14">
        <v>2694413</v>
      </c>
      <c r="C435" s="14" t="s">
        <v>19</v>
      </c>
      <c r="D435" s="14" t="s">
        <v>20</v>
      </c>
      <c r="E435" s="14" t="s">
        <v>675</v>
      </c>
      <c r="F435" s="14">
        <v>78729</v>
      </c>
      <c r="G435" s="14">
        <v>4</v>
      </c>
      <c r="H435" s="14">
        <v>2</v>
      </c>
      <c r="I435" s="14">
        <v>1</v>
      </c>
      <c r="J435" s="14">
        <v>2</v>
      </c>
      <c r="K435" s="14">
        <v>2</v>
      </c>
      <c r="L435" s="14">
        <v>1993</v>
      </c>
      <c r="M435" s="14">
        <v>0.23400000000000001</v>
      </c>
      <c r="N435" s="15">
        <v>2725</v>
      </c>
      <c r="O435" s="16">
        <v>192.66</v>
      </c>
      <c r="P435" s="17">
        <v>525000</v>
      </c>
      <c r="Q435" s="16">
        <v>238.53</v>
      </c>
      <c r="R435" s="17">
        <v>650000</v>
      </c>
      <c r="S435" s="19">
        <f t="shared" si="34"/>
        <v>45.870000000000005</v>
      </c>
      <c r="T435" s="20">
        <f t="shared" si="35"/>
        <v>0.23808782310806606</v>
      </c>
      <c r="U435" s="19">
        <f t="shared" si="36"/>
        <v>125000</v>
      </c>
      <c r="V435" s="20">
        <f t="shared" si="37"/>
        <v>0.23809523809523808</v>
      </c>
      <c r="W435" s="18">
        <v>44309</v>
      </c>
      <c r="X435" s="14">
        <v>5</v>
      </c>
      <c r="Y435" s="14">
        <v>4</v>
      </c>
      <c r="Z435" s="42">
        <v>125000</v>
      </c>
      <c r="AA435" s="51">
        <f t="shared" si="38"/>
        <v>0.24</v>
      </c>
    </row>
    <row r="436" spans="1:27" ht="19" x14ac:dyDescent="0.25">
      <c r="A436" s="14">
        <v>3610</v>
      </c>
      <c r="B436" s="14">
        <v>3636844</v>
      </c>
      <c r="C436" s="14" t="s">
        <v>19</v>
      </c>
      <c r="D436" s="14" t="s">
        <v>357</v>
      </c>
      <c r="E436" s="14" t="s">
        <v>3480</v>
      </c>
      <c r="F436" s="14">
        <v>78745</v>
      </c>
      <c r="G436" s="14">
        <v>4</v>
      </c>
      <c r="H436" s="14">
        <v>2</v>
      </c>
      <c r="I436" s="14">
        <v>0</v>
      </c>
      <c r="J436" s="14">
        <v>2</v>
      </c>
      <c r="K436" s="14">
        <v>1</v>
      </c>
      <c r="L436" s="14">
        <v>1968</v>
      </c>
      <c r="M436" s="14">
        <v>0.51900000000000002</v>
      </c>
      <c r="N436" s="15">
        <v>1778</v>
      </c>
      <c r="O436" s="16">
        <v>449.94</v>
      </c>
      <c r="P436" s="17">
        <v>800000</v>
      </c>
      <c r="Q436" s="16">
        <v>520.25</v>
      </c>
      <c r="R436" s="17">
        <v>925000</v>
      </c>
      <c r="S436" s="19">
        <f t="shared" si="34"/>
        <v>70.31</v>
      </c>
      <c r="T436" s="20">
        <f t="shared" si="35"/>
        <v>0.15626527981508645</v>
      </c>
      <c r="U436" s="19">
        <f t="shared" si="36"/>
        <v>125000</v>
      </c>
      <c r="V436" s="20">
        <f t="shared" si="37"/>
        <v>0.15625</v>
      </c>
      <c r="W436" s="18">
        <v>44309</v>
      </c>
      <c r="X436" s="14">
        <v>5</v>
      </c>
      <c r="Y436" s="14">
        <v>3</v>
      </c>
      <c r="Z436" s="42">
        <v>125000</v>
      </c>
      <c r="AA436" s="51">
        <f t="shared" si="38"/>
        <v>0.16</v>
      </c>
    </row>
    <row r="437" spans="1:27" ht="19" x14ac:dyDescent="0.25">
      <c r="A437" s="14">
        <v>3644</v>
      </c>
      <c r="B437" s="14">
        <v>1101373</v>
      </c>
      <c r="C437" s="14" t="s">
        <v>19</v>
      </c>
      <c r="D437" s="14" t="s">
        <v>712</v>
      </c>
      <c r="E437" s="14" t="s">
        <v>2683</v>
      </c>
      <c r="F437" s="14">
        <v>78759</v>
      </c>
      <c r="G437" s="14">
        <v>4</v>
      </c>
      <c r="H437" s="14">
        <v>2</v>
      </c>
      <c r="I437" s="14">
        <v>0</v>
      </c>
      <c r="J437" s="14">
        <v>2</v>
      </c>
      <c r="K437" s="14">
        <v>1</v>
      </c>
      <c r="L437" s="14">
        <v>1983</v>
      </c>
      <c r="M437" s="14">
        <v>0.25</v>
      </c>
      <c r="N437" s="15">
        <v>2089</v>
      </c>
      <c r="O437" s="16">
        <v>311.14999999999998</v>
      </c>
      <c r="P437" s="17">
        <v>650000</v>
      </c>
      <c r="Q437" s="16">
        <v>370.99</v>
      </c>
      <c r="R437" s="17">
        <v>775000</v>
      </c>
      <c r="S437" s="19">
        <f t="shared" si="34"/>
        <v>59.840000000000032</v>
      </c>
      <c r="T437" s="20">
        <f t="shared" si="35"/>
        <v>0.19231881729069591</v>
      </c>
      <c r="U437" s="19">
        <f t="shared" si="36"/>
        <v>125000</v>
      </c>
      <c r="V437" s="20">
        <f t="shared" si="37"/>
        <v>0.19230769230769232</v>
      </c>
      <c r="W437" s="18">
        <v>44312</v>
      </c>
      <c r="X437" s="14">
        <v>5</v>
      </c>
      <c r="Y437" s="14">
        <v>5</v>
      </c>
      <c r="Z437" s="42">
        <v>125000</v>
      </c>
      <c r="AA437" s="51">
        <f t="shared" si="38"/>
        <v>0.19</v>
      </c>
    </row>
    <row r="438" spans="1:27" ht="19" x14ac:dyDescent="0.25">
      <c r="A438" s="14">
        <v>3687</v>
      </c>
      <c r="B438" s="14">
        <v>2025308</v>
      </c>
      <c r="C438" s="14" t="s">
        <v>19</v>
      </c>
      <c r="D438" s="14" t="s">
        <v>20</v>
      </c>
      <c r="E438" s="14" t="s">
        <v>3034</v>
      </c>
      <c r="F438" s="14">
        <v>78750</v>
      </c>
      <c r="G438" s="14">
        <v>3</v>
      </c>
      <c r="H438" s="14">
        <v>2</v>
      </c>
      <c r="I438" s="14">
        <v>0</v>
      </c>
      <c r="J438" s="14">
        <v>2</v>
      </c>
      <c r="K438" s="14">
        <v>1</v>
      </c>
      <c r="L438" s="14">
        <v>1972</v>
      </c>
      <c r="M438" s="14">
        <v>0.34699999999999998</v>
      </c>
      <c r="N438" s="15">
        <v>1809</v>
      </c>
      <c r="O438" s="16">
        <v>353.79</v>
      </c>
      <c r="P438" s="17">
        <v>640000</v>
      </c>
      <c r="Q438" s="16">
        <v>422.89</v>
      </c>
      <c r="R438" s="17">
        <v>765000</v>
      </c>
      <c r="S438" s="19">
        <f t="shared" si="34"/>
        <v>69.099999999999966</v>
      </c>
      <c r="T438" s="20">
        <f t="shared" si="35"/>
        <v>0.19531360411543561</v>
      </c>
      <c r="U438" s="19">
        <f t="shared" si="36"/>
        <v>125000</v>
      </c>
      <c r="V438" s="20">
        <f t="shared" si="37"/>
        <v>0.1953125</v>
      </c>
      <c r="W438" s="18">
        <v>44313</v>
      </c>
      <c r="X438" s="14">
        <v>5</v>
      </c>
      <c r="Y438" s="14">
        <v>5</v>
      </c>
      <c r="Z438" s="42">
        <v>125000</v>
      </c>
      <c r="AA438" s="51">
        <f t="shared" si="38"/>
        <v>0.2</v>
      </c>
    </row>
    <row r="439" spans="1:27" ht="19" x14ac:dyDescent="0.25">
      <c r="A439" s="14">
        <v>3695</v>
      </c>
      <c r="B439" s="14">
        <v>6848856</v>
      </c>
      <c r="C439" s="14" t="s">
        <v>19</v>
      </c>
      <c r="D439" s="14">
        <v>6</v>
      </c>
      <c r="E439" s="14" t="s">
        <v>3792</v>
      </c>
      <c r="F439" s="14">
        <v>78704</v>
      </c>
      <c r="G439" s="14">
        <v>3</v>
      </c>
      <c r="H439" s="14">
        <v>2</v>
      </c>
      <c r="I439" s="14">
        <v>1</v>
      </c>
      <c r="J439" s="14">
        <v>2</v>
      </c>
      <c r="K439" s="14">
        <v>1</v>
      </c>
      <c r="L439" s="14">
        <v>1918</v>
      </c>
      <c r="M439" s="14">
        <v>0.17299999999999999</v>
      </c>
      <c r="N439" s="15">
        <v>1604</v>
      </c>
      <c r="O439" s="16">
        <v>592.27</v>
      </c>
      <c r="P439" s="17">
        <v>950000</v>
      </c>
      <c r="Q439" s="16">
        <v>670.2</v>
      </c>
      <c r="R439" s="17">
        <v>1075000</v>
      </c>
      <c r="S439" s="19">
        <f t="shared" si="34"/>
        <v>77.930000000000064</v>
      </c>
      <c r="T439" s="20">
        <f t="shared" si="35"/>
        <v>0.13157850304759663</v>
      </c>
      <c r="U439" s="19">
        <f t="shared" si="36"/>
        <v>125000</v>
      </c>
      <c r="V439" s="20">
        <f t="shared" si="37"/>
        <v>0.13157894736842105</v>
      </c>
      <c r="W439" s="18">
        <v>44313</v>
      </c>
      <c r="X439" s="14">
        <v>6</v>
      </c>
      <c r="Y439" s="14">
        <v>5</v>
      </c>
      <c r="Z439" s="42">
        <v>125000</v>
      </c>
      <c r="AA439" s="51">
        <f t="shared" si="38"/>
        <v>0.13</v>
      </c>
    </row>
    <row r="440" spans="1:27" ht="19" x14ac:dyDescent="0.25">
      <c r="A440" s="14">
        <v>3824</v>
      </c>
      <c r="B440" s="14">
        <v>6882187</v>
      </c>
      <c r="C440" s="14" t="s">
        <v>19</v>
      </c>
      <c r="D440" s="14" t="s">
        <v>161</v>
      </c>
      <c r="E440" s="14" t="s">
        <v>723</v>
      </c>
      <c r="F440" s="14">
        <v>78717</v>
      </c>
      <c r="G440" s="14">
        <v>3</v>
      </c>
      <c r="H440" s="14">
        <v>2</v>
      </c>
      <c r="I440" s="14">
        <v>2</v>
      </c>
      <c r="J440" s="14">
        <v>2</v>
      </c>
      <c r="K440" s="14">
        <v>1.5</v>
      </c>
      <c r="L440" s="14">
        <v>2007</v>
      </c>
      <c r="M440" s="14">
        <v>0.189</v>
      </c>
      <c r="N440" s="15">
        <v>3172</v>
      </c>
      <c r="O440" s="16">
        <v>195.46</v>
      </c>
      <c r="P440" s="17">
        <v>620000</v>
      </c>
      <c r="Q440" s="16">
        <v>234.87</v>
      </c>
      <c r="R440" s="17">
        <v>745000</v>
      </c>
      <c r="S440" s="19">
        <f t="shared" si="34"/>
        <v>39.409999999999997</v>
      </c>
      <c r="T440" s="20">
        <f t="shared" si="35"/>
        <v>0.2016269313414509</v>
      </c>
      <c r="U440" s="19">
        <f t="shared" si="36"/>
        <v>125000</v>
      </c>
      <c r="V440" s="20">
        <f t="shared" si="37"/>
        <v>0.20161290322580644</v>
      </c>
      <c r="W440" s="18">
        <v>44316</v>
      </c>
      <c r="X440" s="14">
        <v>5</v>
      </c>
      <c r="Y440" s="14">
        <v>5</v>
      </c>
      <c r="Z440" s="42">
        <v>125000</v>
      </c>
      <c r="AA440" s="51">
        <f t="shared" si="38"/>
        <v>0.2</v>
      </c>
    </row>
    <row r="441" spans="1:27" ht="19" x14ac:dyDescent="0.25">
      <c r="A441" s="14">
        <v>3885</v>
      </c>
      <c r="B441" s="14">
        <v>9564872</v>
      </c>
      <c r="C441" s="14" t="s">
        <v>19</v>
      </c>
      <c r="D441" s="14" t="s">
        <v>229</v>
      </c>
      <c r="E441" s="14" t="s">
        <v>2791</v>
      </c>
      <c r="F441" s="14">
        <v>78732</v>
      </c>
      <c r="G441" s="14">
        <v>5</v>
      </c>
      <c r="H441" s="14">
        <v>4</v>
      </c>
      <c r="I441" s="14">
        <v>1</v>
      </c>
      <c r="J441" s="14">
        <v>3</v>
      </c>
      <c r="K441" s="14">
        <v>3</v>
      </c>
      <c r="L441" s="14">
        <v>2008</v>
      </c>
      <c r="M441" s="14">
        <v>0.51600000000000001</v>
      </c>
      <c r="N441" s="15">
        <v>5500</v>
      </c>
      <c r="O441" s="16">
        <v>322.73</v>
      </c>
      <c r="P441" s="17">
        <v>1775000</v>
      </c>
      <c r="Q441" s="16">
        <v>345.45</v>
      </c>
      <c r="R441" s="17">
        <v>1900000</v>
      </c>
      <c r="S441" s="19">
        <f t="shared" si="34"/>
        <v>22.71999999999997</v>
      </c>
      <c r="T441" s="20">
        <f t="shared" si="35"/>
        <v>7.0399405075449978E-2</v>
      </c>
      <c r="U441" s="19">
        <f t="shared" si="36"/>
        <v>125000</v>
      </c>
      <c r="V441" s="20">
        <f t="shared" si="37"/>
        <v>7.0422535211267609E-2</v>
      </c>
      <c r="W441" s="18">
        <v>44316</v>
      </c>
      <c r="X441" s="14">
        <v>8</v>
      </c>
      <c r="Y441" s="14">
        <v>6</v>
      </c>
      <c r="Z441" s="42">
        <v>125000</v>
      </c>
      <c r="AA441" s="51">
        <f t="shared" si="38"/>
        <v>7.0000000000000007E-2</v>
      </c>
    </row>
    <row r="442" spans="1:27" ht="19" x14ac:dyDescent="0.25">
      <c r="A442" s="14">
        <v>3893</v>
      </c>
      <c r="B442" s="14">
        <v>7419078</v>
      </c>
      <c r="C442" s="14" t="s">
        <v>19</v>
      </c>
      <c r="D442" s="14" t="s">
        <v>229</v>
      </c>
      <c r="E442" s="14" t="s">
        <v>3205</v>
      </c>
      <c r="F442" s="14">
        <v>78730</v>
      </c>
      <c r="G442" s="14">
        <v>4</v>
      </c>
      <c r="H442" s="14">
        <v>4</v>
      </c>
      <c r="I442" s="14">
        <v>1</v>
      </c>
      <c r="J442" s="14">
        <v>2</v>
      </c>
      <c r="K442" s="14">
        <v>1</v>
      </c>
      <c r="L442" s="14">
        <v>1987</v>
      </c>
      <c r="M442" s="14">
        <v>1.599</v>
      </c>
      <c r="N442" s="15">
        <v>3767</v>
      </c>
      <c r="O442" s="16">
        <v>384.92</v>
      </c>
      <c r="P442" s="17">
        <v>1450000</v>
      </c>
      <c r="Q442" s="16">
        <v>418.1</v>
      </c>
      <c r="R442" s="17">
        <v>1575000</v>
      </c>
      <c r="S442" s="19">
        <f t="shared" si="34"/>
        <v>33.180000000000007</v>
      </c>
      <c r="T442" s="20">
        <f t="shared" si="35"/>
        <v>8.6199729813987339E-2</v>
      </c>
      <c r="U442" s="19">
        <f t="shared" si="36"/>
        <v>125000</v>
      </c>
      <c r="V442" s="20">
        <f t="shared" si="37"/>
        <v>8.6206896551724144E-2</v>
      </c>
      <c r="W442" s="18">
        <v>44316</v>
      </c>
      <c r="X442" s="14">
        <v>3</v>
      </c>
      <c r="Y442" s="14">
        <v>2</v>
      </c>
      <c r="Z442" s="42">
        <v>125000</v>
      </c>
      <c r="AA442" s="51">
        <f t="shared" si="38"/>
        <v>0.09</v>
      </c>
    </row>
    <row r="443" spans="1:27" ht="19" x14ac:dyDescent="0.25">
      <c r="A443" s="14">
        <v>3918</v>
      </c>
      <c r="B443" s="14">
        <v>8962870</v>
      </c>
      <c r="C443" s="14" t="s">
        <v>19</v>
      </c>
      <c r="D443" s="14" t="s">
        <v>2365</v>
      </c>
      <c r="E443" s="14" t="s">
        <v>3749</v>
      </c>
      <c r="F443" s="14">
        <v>78703</v>
      </c>
      <c r="G443" s="14">
        <v>3</v>
      </c>
      <c r="H443" s="14">
        <v>3</v>
      </c>
      <c r="I443" s="14">
        <v>0</v>
      </c>
      <c r="J443" s="14">
        <v>2</v>
      </c>
      <c r="K443" s="14">
        <v>1</v>
      </c>
      <c r="L443" s="14">
        <v>1950</v>
      </c>
      <c r="M443" s="14">
        <v>0.24299999999999999</v>
      </c>
      <c r="N443" s="15">
        <v>2089</v>
      </c>
      <c r="O443" s="16">
        <v>562.47</v>
      </c>
      <c r="P443" s="17">
        <v>1175000</v>
      </c>
      <c r="Q443" s="16">
        <v>622.30999999999995</v>
      </c>
      <c r="R443" s="17">
        <v>1300000</v>
      </c>
      <c r="S443" s="19">
        <f t="shared" si="34"/>
        <v>59.839999999999918</v>
      </c>
      <c r="T443" s="20">
        <f t="shared" si="35"/>
        <v>0.10638789624335505</v>
      </c>
      <c r="U443" s="19">
        <f t="shared" si="36"/>
        <v>125000</v>
      </c>
      <c r="V443" s="20">
        <f t="shared" si="37"/>
        <v>0.10638297872340426</v>
      </c>
      <c r="W443" s="18">
        <v>44316</v>
      </c>
      <c r="X443" s="14">
        <v>3</v>
      </c>
      <c r="Y443" s="14">
        <v>3</v>
      </c>
      <c r="Z443" s="42">
        <v>125000</v>
      </c>
      <c r="AA443" s="51">
        <f t="shared" si="38"/>
        <v>0.11</v>
      </c>
    </row>
    <row r="444" spans="1:27" ht="19" x14ac:dyDescent="0.25">
      <c r="A444" s="14">
        <v>4103</v>
      </c>
      <c r="B444" s="14">
        <v>3034777</v>
      </c>
      <c r="C444" s="14" t="s">
        <v>19</v>
      </c>
      <c r="D444" s="14">
        <v>5</v>
      </c>
      <c r="E444" s="14" t="s">
        <v>3909</v>
      </c>
      <c r="F444" s="14">
        <v>78702</v>
      </c>
      <c r="G444" s="14">
        <v>2</v>
      </c>
      <c r="H444" s="14">
        <v>1</v>
      </c>
      <c r="I444" s="14">
        <v>0</v>
      </c>
      <c r="J444" s="14">
        <v>3</v>
      </c>
      <c r="K444" s="14">
        <v>1</v>
      </c>
      <c r="L444" s="14">
        <v>1928</v>
      </c>
      <c r="M444" s="14">
        <v>0.14899999999999999</v>
      </c>
      <c r="N444" s="15">
        <v>1080</v>
      </c>
      <c r="O444" s="16">
        <v>740.74</v>
      </c>
      <c r="P444" s="17">
        <v>800000</v>
      </c>
      <c r="Q444" s="16">
        <v>856.48</v>
      </c>
      <c r="R444" s="17">
        <v>925000</v>
      </c>
      <c r="S444" s="19">
        <f t="shared" si="34"/>
        <v>115.74000000000001</v>
      </c>
      <c r="T444" s="20">
        <f t="shared" si="35"/>
        <v>0.15624915624915625</v>
      </c>
      <c r="U444" s="19">
        <f t="shared" si="36"/>
        <v>125000</v>
      </c>
      <c r="V444" s="20">
        <f t="shared" si="37"/>
        <v>0.15625</v>
      </c>
      <c r="W444" s="18">
        <v>44322</v>
      </c>
      <c r="X444" s="14">
        <v>25</v>
      </c>
      <c r="Y444" s="14">
        <v>25</v>
      </c>
      <c r="Z444" s="42">
        <v>125000</v>
      </c>
      <c r="AA444" s="51">
        <f t="shared" si="38"/>
        <v>0.16</v>
      </c>
    </row>
    <row r="445" spans="1:27" ht="19" x14ac:dyDescent="0.25">
      <c r="A445" s="14">
        <v>4117</v>
      </c>
      <c r="B445" s="14">
        <v>1752258</v>
      </c>
      <c r="C445" s="14" t="s">
        <v>19</v>
      </c>
      <c r="D445" s="14" t="s">
        <v>40</v>
      </c>
      <c r="E445" s="14" t="s">
        <v>1447</v>
      </c>
      <c r="F445" s="14">
        <v>78737</v>
      </c>
      <c r="G445" s="14">
        <v>3</v>
      </c>
      <c r="H445" s="14">
        <v>2</v>
      </c>
      <c r="I445" s="14">
        <v>0</v>
      </c>
      <c r="J445" s="14">
        <v>2</v>
      </c>
      <c r="K445" s="14">
        <v>1</v>
      </c>
      <c r="L445" s="14">
        <v>2006</v>
      </c>
      <c r="M445" s="14">
        <v>0.222</v>
      </c>
      <c r="N445" s="15">
        <v>2056</v>
      </c>
      <c r="O445" s="16">
        <v>231.03</v>
      </c>
      <c r="P445" s="17">
        <v>475000</v>
      </c>
      <c r="Q445" s="16">
        <v>291.83</v>
      </c>
      <c r="R445" s="17">
        <v>600000</v>
      </c>
      <c r="S445" s="19">
        <f t="shared" si="34"/>
        <v>60.799999999999983</v>
      </c>
      <c r="T445" s="20">
        <f t="shared" si="35"/>
        <v>0.26316928537419376</v>
      </c>
      <c r="U445" s="19">
        <f t="shared" si="36"/>
        <v>125000</v>
      </c>
      <c r="V445" s="20">
        <f t="shared" si="37"/>
        <v>0.26315789473684209</v>
      </c>
      <c r="W445" s="18">
        <v>44323</v>
      </c>
      <c r="X445" s="14">
        <v>5</v>
      </c>
      <c r="Y445" s="14">
        <v>5</v>
      </c>
      <c r="Z445" s="42">
        <v>125000</v>
      </c>
      <c r="AA445" s="51">
        <f t="shared" si="38"/>
        <v>0.26</v>
      </c>
    </row>
    <row r="446" spans="1:27" ht="19" x14ac:dyDescent="0.25">
      <c r="A446" s="14">
        <v>3436</v>
      </c>
      <c r="B446" s="14">
        <v>2228418</v>
      </c>
      <c r="C446" s="14" t="s">
        <v>19</v>
      </c>
      <c r="D446" s="14" t="s">
        <v>165</v>
      </c>
      <c r="E446" s="14" t="s">
        <v>2487</v>
      </c>
      <c r="F446" s="14">
        <v>78745</v>
      </c>
      <c r="G446" s="14">
        <v>3</v>
      </c>
      <c r="H446" s="14">
        <v>2</v>
      </c>
      <c r="I446" s="14">
        <v>0</v>
      </c>
      <c r="J446" s="14">
        <v>2</v>
      </c>
      <c r="K446" s="14">
        <v>1</v>
      </c>
      <c r="L446" s="14">
        <v>1981</v>
      </c>
      <c r="M446" s="14">
        <v>0.216</v>
      </c>
      <c r="N446" s="15">
        <v>1356</v>
      </c>
      <c r="O446" s="16">
        <v>294.25</v>
      </c>
      <c r="P446" s="17">
        <v>399000</v>
      </c>
      <c r="Q446" s="16">
        <v>385.34</v>
      </c>
      <c r="R446" s="17">
        <v>522522</v>
      </c>
      <c r="S446" s="19">
        <f t="shared" si="34"/>
        <v>91.089999999999975</v>
      </c>
      <c r="T446" s="20">
        <f t="shared" si="35"/>
        <v>0.30956669498725564</v>
      </c>
      <c r="U446" s="19">
        <f t="shared" si="36"/>
        <v>123522</v>
      </c>
      <c r="V446" s="20">
        <f t="shared" si="37"/>
        <v>0.30957894736842106</v>
      </c>
      <c r="W446" s="18">
        <v>44305</v>
      </c>
      <c r="X446" s="14">
        <v>3</v>
      </c>
      <c r="Y446" s="14">
        <v>3</v>
      </c>
      <c r="Z446" s="42">
        <v>125000</v>
      </c>
      <c r="AA446" s="51">
        <f t="shared" si="38"/>
        <v>0.31</v>
      </c>
    </row>
    <row r="447" spans="1:27" ht="19" x14ac:dyDescent="0.25">
      <c r="A447" s="14">
        <v>2191</v>
      </c>
      <c r="B447" s="14">
        <v>4014785</v>
      </c>
      <c r="C447" s="14" t="s">
        <v>19</v>
      </c>
      <c r="D447" s="14" t="s">
        <v>20</v>
      </c>
      <c r="E447" s="14" t="s">
        <v>216</v>
      </c>
      <c r="F447" s="14">
        <v>78729</v>
      </c>
      <c r="G447" s="14">
        <v>4</v>
      </c>
      <c r="H447" s="14">
        <v>2</v>
      </c>
      <c r="I447" s="14">
        <v>1</v>
      </c>
      <c r="J447" s="14">
        <v>2</v>
      </c>
      <c r="K447" s="14">
        <v>2</v>
      </c>
      <c r="L447" s="14">
        <v>1984</v>
      </c>
      <c r="M447" s="14">
        <v>0.24399999999999999</v>
      </c>
      <c r="N447" s="15">
        <v>2557</v>
      </c>
      <c r="O447" s="16">
        <v>156.43</v>
      </c>
      <c r="P447" s="17">
        <v>400000</v>
      </c>
      <c r="Q447" s="16">
        <v>204.73</v>
      </c>
      <c r="R447" s="17">
        <v>523500</v>
      </c>
      <c r="S447" s="19">
        <f t="shared" si="34"/>
        <v>48.299999999999983</v>
      </c>
      <c r="T447" s="20">
        <f t="shared" si="35"/>
        <v>0.30876430352234213</v>
      </c>
      <c r="U447" s="19">
        <f t="shared" si="36"/>
        <v>123500</v>
      </c>
      <c r="V447" s="20">
        <f t="shared" si="37"/>
        <v>0.30875000000000002</v>
      </c>
      <c r="W447" s="18">
        <v>44261</v>
      </c>
      <c r="X447" s="14">
        <v>3</v>
      </c>
      <c r="Y447" s="14">
        <v>3</v>
      </c>
      <c r="Z447" s="42">
        <v>125000</v>
      </c>
      <c r="AA447" s="51">
        <f t="shared" si="38"/>
        <v>0.31</v>
      </c>
    </row>
    <row r="448" spans="1:27" ht="19" x14ac:dyDescent="0.25">
      <c r="A448" s="14">
        <v>3045</v>
      </c>
      <c r="B448" s="14">
        <v>3607401</v>
      </c>
      <c r="C448" s="14" t="s">
        <v>19</v>
      </c>
      <c r="D448" s="14" t="s">
        <v>29</v>
      </c>
      <c r="E448" s="14" t="s">
        <v>2223</v>
      </c>
      <c r="F448" s="14">
        <v>78748</v>
      </c>
      <c r="G448" s="14">
        <v>3</v>
      </c>
      <c r="H448" s="14">
        <v>2</v>
      </c>
      <c r="I448" s="14">
        <v>1</v>
      </c>
      <c r="J448" s="14">
        <v>2</v>
      </c>
      <c r="K448" s="14">
        <v>2</v>
      </c>
      <c r="L448" s="14">
        <v>1986</v>
      </c>
      <c r="M448" s="14">
        <v>0.18</v>
      </c>
      <c r="N448" s="15">
        <v>1906</v>
      </c>
      <c r="O448" s="16">
        <v>275.45</v>
      </c>
      <c r="P448" s="17">
        <v>525000</v>
      </c>
      <c r="Q448" s="16">
        <v>340.24</v>
      </c>
      <c r="R448" s="17">
        <v>648500</v>
      </c>
      <c r="S448" s="19">
        <f t="shared" si="34"/>
        <v>64.79000000000002</v>
      </c>
      <c r="T448" s="20">
        <f t="shared" si="35"/>
        <v>0.23521510255944825</v>
      </c>
      <c r="U448" s="19">
        <f t="shared" si="36"/>
        <v>123500</v>
      </c>
      <c r="V448" s="20">
        <f t="shared" si="37"/>
        <v>0.23523809523809525</v>
      </c>
      <c r="W448" s="18">
        <v>44293</v>
      </c>
      <c r="X448" s="14">
        <v>8</v>
      </c>
      <c r="Y448" s="14">
        <v>6</v>
      </c>
      <c r="Z448" s="42">
        <v>125000</v>
      </c>
      <c r="AA448" s="51">
        <f t="shared" si="38"/>
        <v>0.24</v>
      </c>
    </row>
    <row r="449" spans="1:27" ht="19" x14ac:dyDescent="0.25">
      <c r="A449" s="14">
        <v>4121</v>
      </c>
      <c r="B449" s="14">
        <v>1339352</v>
      </c>
      <c r="C449" s="14" t="s">
        <v>19</v>
      </c>
      <c r="D449" s="14" t="s">
        <v>282</v>
      </c>
      <c r="E449" s="14" t="s">
        <v>1543</v>
      </c>
      <c r="F449" s="14">
        <v>78736</v>
      </c>
      <c r="G449" s="14">
        <v>3</v>
      </c>
      <c r="H449" s="14">
        <v>3</v>
      </c>
      <c r="I449" s="14">
        <v>0</v>
      </c>
      <c r="J449" s="14">
        <v>3</v>
      </c>
      <c r="K449" s="14">
        <v>1</v>
      </c>
      <c r="L449" s="14">
        <v>2019</v>
      </c>
      <c r="M449" s="14">
        <v>0.23</v>
      </c>
      <c r="N449" s="15">
        <v>2519</v>
      </c>
      <c r="O449" s="16">
        <v>236.2</v>
      </c>
      <c r="P449" s="17">
        <v>595000</v>
      </c>
      <c r="Q449" s="16">
        <v>285.02999999999997</v>
      </c>
      <c r="R449" s="17">
        <v>718000</v>
      </c>
      <c r="S449" s="19">
        <f t="shared" si="34"/>
        <v>48.829999999999984</v>
      </c>
      <c r="T449" s="20">
        <f t="shared" si="35"/>
        <v>0.20673158340389494</v>
      </c>
      <c r="U449" s="19">
        <f t="shared" si="36"/>
        <v>123000</v>
      </c>
      <c r="V449" s="20">
        <f t="shared" si="37"/>
        <v>0.20672268907563024</v>
      </c>
      <c r="W449" s="18">
        <v>44323</v>
      </c>
      <c r="X449" s="14">
        <v>2</v>
      </c>
      <c r="Y449" s="14">
        <v>2</v>
      </c>
      <c r="Z449" s="42">
        <v>125000</v>
      </c>
      <c r="AA449" s="51">
        <f t="shared" si="38"/>
        <v>0.21</v>
      </c>
    </row>
    <row r="450" spans="1:27" ht="19" x14ac:dyDescent="0.25">
      <c r="A450" s="14">
        <v>3123</v>
      </c>
      <c r="B450" s="14">
        <v>1489269</v>
      </c>
      <c r="C450" s="14" t="s">
        <v>19</v>
      </c>
      <c r="D450" s="14" t="s">
        <v>229</v>
      </c>
      <c r="E450" s="14" t="s">
        <v>1121</v>
      </c>
      <c r="F450" s="14">
        <v>78732</v>
      </c>
      <c r="G450" s="14">
        <v>4</v>
      </c>
      <c r="H450" s="14">
        <v>3</v>
      </c>
      <c r="I450" s="14">
        <v>0</v>
      </c>
      <c r="J450" s="14">
        <v>3</v>
      </c>
      <c r="K450" s="14">
        <v>2</v>
      </c>
      <c r="L450" s="14">
        <v>2002</v>
      </c>
      <c r="M450" s="14">
        <v>0.252</v>
      </c>
      <c r="N450" s="15">
        <v>2946</v>
      </c>
      <c r="O450" s="16">
        <v>215.55</v>
      </c>
      <c r="P450" s="17">
        <v>635000</v>
      </c>
      <c r="Q450" s="16">
        <v>257.13</v>
      </c>
      <c r="R450" s="17">
        <v>757500</v>
      </c>
      <c r="S450" s="19">
        <f t="shared" si="34"/>
        <v>41.579999999999984</v>
      </c>
      <c r="T450" s="20">
        <f t="shared" si="35"/>
        <v>0.19290187891440494</v>
      </c>
      <c r="U450" s="19">
        <f t="shared" si="36"/>
        <v>122500</v>
      </c>
      <c r="V450" s="20">
        <f t="shared" si="37"/>
        <v>0.19291338582677164</v>
      </c>
      <c r="W450" s="18">
        <v>44295</v>
      </c>
      <c r="X450" s="14">
        <v>2</v>
      </c>
      <c r="Y450" s="14">
        <v>2</v>
      </c>
      <c r="Z450" s="42">
        <v>125000</v>
      </c>
      <c r="AA450" s="51">
        <f t="shared" si="38"/>
        <v>0.19</v>
      </c>
    </row>
    <row r="451" spans="1:27" ht="19" x14ac:dyDescent="0.25">
      <c r="A451" s="14">
        <v>2986</v>
      </c>
      <c r="B451" s="14">
        <v>9727961</v>
      </c>
      <c r="C451" s="14" t="s">
        <v>19</v>
      </c>
      <c r="D451" s="14" t="s">
        <v>712</v>
      </c>
      <c r="E451" s="14" t="s">
        <v>2464</v>
      </c>
      <c r="F451" s="14">
        <v>78727</v>
      </c>
      <c r="G451" s="14">
        <v>3</v>
      </c>
      <c r="H451" s="14">
        <v>2</v>
      </c>
      <c r="I451" s="14">
        <v>0</v>
      </c>
      <c r="J451" s="14">
        <v>2</v>
      </c>
      <c r="K451" s="14">
        <v>1</v>
      </c>
      <c r="L451" s="14">
        <v>1984</v>
      </c>
      <c r="M451" s="14">
        <v>0.13200000000000001</v>
      </c>
      <c r="N451" s="15">
        <v>1335</v>
      </c>
      <c r="O451" s="16">
        <v>292.06</v>
      </c>
      <c r="P451" s="17">
        <v>389900</v>
      </c>
      <c r="Q451" s="16">
        <v>383.52</v>
      </c>
      <c r="R451" s="17">
        <v>512000</v>
      </c>
      <c r="S451" s="19">
        <f t="shared" si="34"/>
        <v>91.45999999999998</v>
      </c>
      <c r="T451" s="20">
        <f t="shared" si="35"/>
        <v>0.31315483119906862</v>
      </c>
      <c r="U451" s="19">
        <f t="shared" si="36"/>
        <v>122100</v>
      </c>
      <c r="V451" s="20">
        <f t="shared" si="37"/>
        <v>0.31315721979994871</v>
      </c>
      <c r="W451" s="18">
        <v>44291</v>
      </c>
      <c r="X451" s="14">
        <v>4</v>
      </c>
      <c r="Y451" s="14">
        <v>3</v>
      </c>
      <c r="Z451" s="42">
        <v>120000</v>
      </c>
      <c r="AA451" s="51">
        <f t="shared" si="38"/>
        <v>0.31</v>
      </c>
    </row>
    <row r="452" spans="1:27" ht="19" x14ac:dyDescent="0.25">
      <c r="A452" s="14">
        <v>1842</v>
      </c>
      <c r="B452" s="14">
        <v>6904941</v>
      </c>
      <c r="C452" s="14" t="s">
        <v>19</v>
      </c>
      <c r="D452" s="14" t="s">
        <v>35</v>
      </c>
      <c r="E452" s="14" t="s">
        <v>107</v>
      </c>
      <c r="F452" s="14">
        <v>78754</v>
      </c>
      <c r="G452" s="14">
        <v>4</v>
      </c>
      <c r="H452" s="14">
        <v>3</v>
      </c>
      <c r="I452" s="14">
        <v>1</v>
      </c>
      <c r="J452" s="14">
        <v>3</v>
      </c>
      <c r="K452" s="14">
        <v>2</v>
      </c>
      <c r="L452" s="14">
        <v>2016</v>
      </c>
      <c r="M452" s="14">
        <v>0.34300000000000003</v>
      </c>
      <c r="N452" s="15">
        <v>3494</v>
      </c>
      <c r="O452" s="16">
        <v>139.94999999999999</v>
      </c>
      <c r="P452" s="17">
        <v>489000</v>
      </c>
      <c r="Q452" s="16">
        <v>174.87</v>
      </c>
      <c r="R452" s="17">
        <v>611000</v>
      </c>
      <c r="S452" s="19">
        <f t="shared" si="34"/>
        <v>34.920000000000016</v>
      </c>
      <c r="T452" s="20">
        <f t="shared" si="35"/>
        <v>0.24951768488745993</v>
      </c>
      <c r="U452" s="19">
        <f t="shared" si="36"/>
        <v>122000</v>
      </c>
      <c r="V452" s="20">
        <f t="shared" si="37"/>
        <v>0.24948875255623723</v>
      </c>
      <c r="W452" s="18">
        <v>44252</v>
      </c>
      <c r="X452" s="14">
        <v>4</v>
      </c>
      <c r="Y452" s="14">
        <v>4</v>
      </c>
      <c r="Z452" s="42">
        <v>120000</v>
      </c>
      <c r="AA452" s="51">
        <f t="shared" si="38"/>
        <v>0.25</v>
      </c>
    </row>
    <row r="453" spans="1:27" ht="19" x14ac:dyDescent="0.25">
      <c r="A453" s="14">
        <v>2514</v>
      </c>
      <c r="B453" s="14">
        <v>1941514</v>
      </c>
      <c r="C453" s="14" t="s">
        <v>19</v>
      </c>
      <c r="D453" s="14" t="s">
        <v>193</v>
      </c>
      <c r="E453" s="14" t="s">
        <v>2209</v>
      </c>
      <c r="F453" s="14">
        <v>78749</v>
      </c>
      <c r="G453" s="14">
        <v>4</v>
      </c>
      <c r="H453" s="14">
        <v>2</v>
      </c>
      <c r="I453" s="14">
        <v>0</v>
      </c>
      <c r="J453" s="14">
        <v>0</v>
      </c>
      <c r="K453" s="14">
        <v>1</v>
      </c>
      <c r="L453" s="14">
        <v>1983</v>
      </c>
      <c r="M453" s="14">
        <v>0.191</v>
      </c>
      <c r="N453" s="15">
        <v>2185</v>
      </c>
      <c r="O453" s="16">
        <v>274.60000000000002</v>
      </c>
      <c r="P453" s="17">
        <v>600000</v>
      </c>
      <c r="Q453" s="16">
        <v>330.43</v>
      </c>
      <c r="R453" s="17">
        <v>722000</v>
      </c>
      <c r="S453" s="19">
        <f t="shared" si="34"/>
        <v>55.829999999999984</v>
      </c>
      <c r="T453" s="20">
        <f t="shared" si="35"/>
        <v>0.20331391114348135</v>
      </c>
      <c r="U453" s="19">
        <f t="shared" si="36"/>
        <v>122000</v>
      </c>
      <c r="V453" s="20">
        <f t="shared" si="37"/>
        <v>0.20333333333333334</v>
      </c>
      <c r="W453" s="18">
        <v>44272</v>
      </c>
      <c r="X453" s="14">
        <v>3</v>
      </c>
      <c r="Y453" s="14">
        <v>3</v>
      </c>
      <c r="Z453" s="42">
        <v>120000</v>
      </c>
      <c r="AA453" s="51">
        <f t="shared" si="38"/>
        <v>0.2</v>
      </c>
    </row>
    <row r="454" spans="1:27" ht="19" x14ac:dyDescent="0.25">
      <c r="A454" s="14">
        <v>3032</v>
      </c>
      <c r="B454" s="14">
        <v>1998224</v>
      </c>
      <c r="C454" s="14" t="s">
        <v>19</v>
      </c>
      <c r="D454" s="14" t="s">
        <v>40</v>
      </c>
      <c r="E454" s="14" t="s">
        <v>1072</v>
      </c>
      <c r="F454" s="14">
        <v>78737</v>
      </c>
      <c r="G454" s="14">
        <v>4</v>
      </c>
      <c r="H454" s="14">
        <v>3</v>
      </c>
      <c r="I454" s="14">
        <v>1</v>
      </c>
      <c r="J454" s="14">
        <v>3</v>
      </c>
      <c r="K454" s="14">
        <v>1.5</v>
      </c>
      <c r="L454" s="14">
        <v>2018</v>
      </c>
      <c r="M454" s="14">
        <v>0.27800000000000002</v>
      </c>
      <c r="N454" s="15">
        <v>3194</v>
      </c>
      <c r="O454" s="16">
        <v>212.9</v>
      </c>
      <c r="P454" s="17">
        <v>680000</v>
      </c>
      <c r="Q454" s="16">
        <v>251.1</v>
      </c>
      <c r="R454" s="17">
        <v>802000</v>
      </c>
      <c r="S454" s="19">
        <f t="shared" si="34"/>
        <v>38.199999999999989</v>
      </c>
      <c r="T454" s="20">
        <f t="shared" si="35"/>
        <v>0.17942696101456077</v>
      </c>
      <c r="U454" s="19">
        <f t="shared" si="36"/>
        <v>122000</v>
      </c>
      <c r="V454" s="20">
        <f t="shared" si="37"/>
        <v>0.17941176470588235</v>
      </c>
      <c r="W454" s="18">
        <v>44293</v>
      </c>
      <c r="X454" s="14">
        <v>4</v>
      </c>
      <c r="Y454" s="14">
        <v>4</v>
      </c>
      <c r="Z454" s="42">
        <v>120000</v>
      </c>
      <c r="AA454" s="51">
        <f t="shared" si="38"/>
        <v>0.18</v>
      </c>
    </row>
    <row r="455" spans="1:27" ht="19" x14ac:dyDescent="0.25">
      <c r="A455" s="14">
        <v>3878</v>
      </c>
      <c r="B455" s="14">
        <v>7126865</v>
      </c>
      <c r="C455" s="14" t="s">
        <v>19</v>
      </c>
      <c r="D455" s="14" t="s">
        <v>165</v>
      </c>
      <c r="E455" s="14" t="s">
        <v>2553</v>
      </c>
      <c r="F455" s="14">
        <v>78749</v>
      </c>
      <c r="G455" s="14">
        <v>4</v>
      </c>
      <c r="H455" s="14">
        <v>2</v>
      </c>
      <c r="I455" s="14">
        <v>0</v>
      </c>
      <c r="J455" s="14">
        <v>2</v>
      </c>
      <c r="K455" s="14">
        <v>1</v>
      </c>
      <c r="L455" s="14">
        <v>1995</v>
      </c>
      <c r="M455" s="14">
        <v>0.17399999999999999</v>
      </c>
      <c r="N455" s="15">
        <v>1674</v>
      </c>
      <c r="O455" s="16">
        <v>298.69</v>
      </c>
      <c r="P455" s="17">
        <v>500000</v>
      </c>
      <c r="Q455" s="16">
        <v>371.57</v>
      </c>
      <c r="R455" s="17">
        <v>622000</v>
      </c>
      <c r="S455" s="19">
        <f t="shared" ref="S455:S518" si="39">Q455-O455</f>
        <v>72.88</v>
      </c>
      <c r="T455" s="20">
        <f t="shared" ref="T455:T518" si="40">S455/O455</f>
        <v>0.2439987947370183</v>
      </c>
      <c r="U455" s="19">
        <f t="shared" ref="U455:U518" si="41">R455-P455</f>
        <v>122000</v>
      </c>
      <c r="V455" s="20">
        <f t="shared" ref="V455:V518" si="42">U455/P455</f>
        <v>0.24399999999999999</v>
      </c>
      <c r="W455" s="18">
        <v>44316</v>
      </c>
      <c r="X455" s="14">
        <v>5</v>
      </c>
      <c r="Y455" s="14">
        <v>4</v>
      </c>
      <c r="Z455" s="42">
        <v>120000</v>
      </c>
      <c r="AA455" s="51">
        <f t="shared" ref="AA455:AA518" si="43">MROUND(V455,0.01)</f>
        <v>0.24</v>
      </c>
    </row>
    <row r="456" spans="1:27" ht="19" x14ac:dyDescent="0.25">
      <c r="A456" s="14">
        <v>4077</v>
      </c>
      <c r="B456" s="14">
        <v>8390831</v>
      </c>
      <c r="C456" s="14" t="s">
        <v>19</v>
      </c>
      <c r="D456" s="14" t="s">
        <v>229</v>
      </c>
      <c r="E456" s="14" t="s">
        <v>1442</v>
      </c>
      <c r="F456" s="14">
        <v>78732</v>
      </c>
      <c r="G456" s="14">
        <v>4</v>
      </c>
      <c r="H456" s="14">
        <v>3</v>
      </c>
      <c r="I456" s="14">
        <v>1</v>
      </c>
      <c r="J456" s="14">
        <v>3</v>
      </c>
      <c r="K456" s="14">
        <v>2</v>
      </c>
      <c r="L456" s="14">
        <v>2006</v>
      </c>
      <c r="M456" s="14">
        <v>0.22900000000000001</v>
      </c>
      <c r="N456" s="15">
        <v>3791</v>
      </c>
      <c r="O456" s="16">
        <v>230.81</v>
      </c>
      <c r="P456" s="17">
        <v>875000</v>
      </c>
      <c r="Q456" s="16">
        <v>262.99</v>
      </c>
      <c r="R456" s="17">
        <v>997000</v>
      </c>
      <c r="S456" s="19">
        <f t="shared" si="39"/>
        <v>32.180000000000007</v>
      </c>
      <c r="T456" s="20">
        <f t="shared" si="40"/>
        <v>0.13942203544040555</v>
      </c>
      <c r="U456" s="19">
        <f t="shared" si="41"/>
        <v>122000</v>
      </c>
      <c r="V456" s="20">
        <f t="shared" si="42"/>
        <v>0.13942857142857143</v>
      </c>
      <c r="W456" s="18">
        <v>44322</v>
      </c>
      <c r="X456" s="14">
        <v>5</v>
      </c>
      <c r="Y456" s="14">
        <v>4</v>
      </c>
      <c r="Z456" s="42">
        <v>120000</v>
      </c>
      <c r="AA456" s="51">
        <f t="shared" si="43"/>
        <v>0.14000000000000001</v>
      </c>
    </row>
    <row r="457" spans="1:27" ht="19" x14ac:dyDescent="0.25">
      <c r="A457" s="14">
        <v>3766</v>
      </c>
      <c r="B457" s="14">
        <v>8049297</v>
      </c>
      <c r="C457" s="14" t="s">
        <v>19</v>
      </c>
      <c r="D457" s="14" t="s">
        <v>40</v>
      </c>
      <c r="E457" s="14" t="s">
        <v>1374</v>
      </c>
      <c r="F457" s="14">
        <v>78737</v>
      </c>
      <c r="G457" s="14">
        <v>3</v>
      </c>
      <c r="H457" s="14">
        <v>2</v>
      </c>
      <c r="I457" s="14">
        <v>1</v>
      </c>
      <c r="J457" s="14">
        <v>3</v>
      </c>
      <c r="K457" s="14">
        <v>1</v>
      </c>
      <c r="L457" s="14">
        <v>2015</v>
      </c>
      <c r="M457" s="14">
        <v>0.24</v>
      </c>
      <c r="N457" s="15">
        <v>2790</v>
      </c>
      <c r="O457" s="16">
        <v>227.6</v>
      </c>
      <c r="P457" s="17">
        <v>635000</v>
      </c>
      <c r="Q457" s="16">
        <v>271.14999999999998</v>
      </c>
      <c r="R457" s="17">
        <v>756500</v>
      </c>
      <c r="S457" s="19">
        <f t="shared" si="39"/>
        <v>43.549999999999983</v>
      </c>
      <c r="T457" s="20">
        <f t="shared" si="40"/>
        <v>0.19134446397188043</v>
      </c>
      <c r="U457" s="19">
        <f t="shared" si="41"/>
        <v>121500</v>
      </c>
      <c r="V457" s="20">
        <f t="shared" si="42"/>
        <v>0.19133858267716536</v>
      </c>
      <c r="W457" s="18">
        <v>44315</v>
      </c>
      <c r="X457" s="14">
        <v>4</v>
      </c>
      <c r="Y457" s="14">
        <v>4</v>
      </c>
      <c r="Z457" s="42">
        <v>120000</v>
      </c>
      <c r="AA457" s="51">
        <f t="shared" si="43"/>
        <v>0.19</v>
      </c>
    </row>
    <row r="458" spans="1:27" ht="19" x14ac:dyDescent="0.25">
      <c r="A458" s="14">
        <v>3860</v>
      </c>
      <c r="B458" s="14">
        <v>5220033</v>
      </c>
      <c r="C458" s="14" t="s">
        <v>19</v>
      </c>
      <c r="D458" s="14" t="s">
        <v>193</v>
      </c>
      <c r="E458" s="14" t="s">
        <v>1988</v>
      </c>
      <c r="F458" s="14">
        <v>78749</v>
      </c>
      <c r="G458" s="14">
        <v>3</v>
      </c>
      <c r="H458" s="14">
        <v>2</v>
      </c>
      <c r="I458" s="14">
        <v>1</v>
      </c>
      <c r="J458" s="14">
        <v>2</v>
      </c>
      <c r="K458" s="14">
        <v>2</v>
      </c>
      <c r="L458" s="14">
        <v>1999</v>
      </c>
      <c r="M458" s="14">
        <v>0.16400000000000001</v>
      </c>
      <c r="N458" s="15">
        <v>2110</v>
      </c>
      <c r="O458" s="16">
        <v>260.66000000000003</v>
      </c>
      <c r="P458" s="17">
        <v>550000</v>
      </c>
      <c r="Q458" s="16">
        <v>318.25</v>
      </c>
      <c r="R458" s="17">
        <v>671500</v>
      </c>
      <c r="S458" s="19">
        <f t="shared" si="39"/>
        <v>57.589999999999975</v>
      </c>
      <c r="T458" s="20">
        <f t="shared" si="40"/>
        <v>0.220939154454078</v>
      </c>
      <c r="U458" s="19">
        <f t="shared" si="41"/>
        <v>121500</v>
      </c>
      <c r="V458" s="20">
        <f t="shared" si="42"/>
        <v>0.22090909090909092</v>
      </c>
      <c r="W458" s="18">
        <v>44316</v>
      </c>
      <c r="X458" s="14">
        <v>4</v>
      </c>
      <c r="Y458" s="14">
        <v>4</v>
      </c>
      <c r="Z458" s="42">
        <v>120000</v>
      </c>
      <c r="AA458" s="51">
        <f t="shared" si="43"/>
        <v>0.22</v>
      </c>
    </row>
    <row r="459" spans="1:27" ht="19" x14ac:dyDescent="0.25">
      <c r="A459" s="14">
        <v>1384</v>
      </c>
      <c r="B459" s="14">
        <v>5160725</v>
      </c>
      <c r="C459" s="14" t="s">
        <v>19</v>
      </c>
      <c r="D459" s="14" t="s">
        <v>611</v>
      </c>
      <c r="E459" s="14" t="s">
        <v>3068</v>
      </c>
      <c r="F459" s="14">
        <v>78731</v>
      </c>
      <c r="G459" s="14">
        <v>4</v>
      </c>
      <c r="H459" s="14">
        <v>3</v>
      </c>
      <c r="I459" s="14">
        <v>1</v>
      </c>
      <c r="J459" s="14">
        <v>2</v>
      </c>
      <c r="K459" s="14">
        <v>2</v>
      </c>
      <c r="L459" s="14">
        <v>2000</v>
      </c>
      <c r="M459" s="14">
        <v>0.94899999999999995</v>
      </c>
      <c r="N459" s="15">
        <v>3501</v>
      </c>
      <c r="O459" s="16">
        <v>359.61</v>
      </c>
      <c r="P459" s="17">
        <v>1259000</v>
      </c>
      <c r="Q459" s="16">
        <v>394.17</v>
      </c>
      <c r="R459" s="17">
        <v>1380000</v>
      </c>
      <c r="S459" s="19">
        <f t="shared" si="39"/>
        <v>34.56</v>
      </c>
      <c r="T459" s="20">
        <f t="shared" si="40"/>
        <v>9.6104112788854598E-2</v>
      </c>
      <c r="U459" s="19">
        <f t="shared" si="41"/>
        <v>121000</v>
      </c>
      <c r="V459" s="20">
        <f t="shared" si="42"/>
        <v>9.6108022239872914E-2</v>
      </c>
      <c r="W459" s="18">
        <v>44228</v>
      </c>
      <c r="X459" s="14">
        <v>3</v>
      </c>
      <c r="Y459" s="14">
        <v>3</v>
      </c>
      <c r="Z459" s="42">
        <v>120000</v>
      </c>
      <c r="AA459" s="51">
        <f t="shared" si="43"/>
        <v>0.1</v>
      </c>
    </row>
    <row r="460" spans="1:27" ht="19" x14ac:dyDescent="0.25">
      <c r="A460" s="14">
        <v>2714</v>
      </c>
      <c r="B460" s="14">
        <v>4500617</v>
      </c>
      <c r="C460" s="14" t="s">
        <v>19</v>
      </c>
      <c r="D460" s="14" t="s">
        <v>229</v>
      </c>
      <c r="E460" s="14" t="s">
        <v>1662</v>
      </c>
      <c r="F460" s="14">
        <v>78730</v>
      </c>
      <c r="G460" s="14">
        <v>4</v>
      </c>
      <c r="H460" s="14">
        <v>3</v>
      </c>
      <c r="I460" s="14">
        <v>1</v>
      </c>
      <c r="J460" s="14">
        <v>3</v>
      </c>
      <c r="K460" s="14">
        <v>2</v>
      </c>
      <c r="L460" s="14">
        <v>1999</v>
      </c>
      <c r="M460" s="14">
        <v>0.251</v>
      </c>
      <c r="N460" s="15">
        <v>3708</v>
      </c>
      <c r="O460" s="16">
        <v>242.45</v>
      </c>
      <c r="P460" s="17">
        <v>899000</v>
      </c>
      <c r="Q460" s="16">
        <v>275.08</v>
      </c>
      <c r="R460" s="17">
        <v>1020000</v>
      </c>
      <c r="S460" s="19">
        <f t="shared" si="39"/>
        <v>32.629999999999995</v>
      </c>
      <c r="T460" s="20">
        <f t="shared" si="40"/>
        <v>0.13458445040214476</v>
      </c>
      <c r="U460" s="19">
        <f t="shared" si="41"/>
        <v>121000</v>
      </c>
      <c r="V460" s="20">
        <f t="shared" si="42"/>
        <v>0.13459399332591768</v>
      </c>
      <c r="W460" s="18">
        <v>44281</v>
      </c>
      <c r="X460" s="14">
        <v>3</v>
      </c>
      <c r="Y460" s="14">
        <v>3</v>
      </c>
      <c r="Z460" s="42">
        <v>120000</v>
      </c>
      <c r="AA460" s="51">
        <f t="shared" si="43"/>
        <v>0.13</v>
      </c>
    </row>
    <row r="461" spans="1:27" ht="19" x14ac:dyDescent="0.25">
      <c r="A461" s="14">
        <v>3844</v>
      </c>
      <c r="B461" s="14">
        <v>1475003</v>
      </c>
      <c r="C461" s="14" t="s">
        <v>19</v>
      </c>
      <c r="D461" s="14" t="s">
        <v>456</v>
      </c>
      <c r="E461" s="14" t="s">
        <v>1481</v>
      </c>
      <c r="F461" s="14">
        <v>78717</v>
      </c>
      <c r="G461" s="14">
        <v>3</v>
      </c>
      <c r="H461" s="14">
        <v>2</v>
      </c>
      <c r="I461" s="14">
        <v>0</v>
      </c>
      <c r="J461" s="14">
        <v>2</v>
      </c>
      <c r="K461" s="14">
        <v>1</v>
      </c>
      <c r="L461" s="14">
        <v>2009</v>
      </c>
      <c r="M461" s="14">
        <v>0.14799999999999999</v>
      </c>
      <c r="N461" s="15">
        <v>1933</v>
      </c>
      <c r="O461" s="16">
        <v>232.28</v>
      </c>
      <c r="P461" s="17">
        <v>449000</v>
      </c>
      <c r="Q461" s="16">
        <v>294.88</v>
      </c>
      <c r="R461" s="17">
        <v>570000</v>
      </c>
      <c r="S461" s="19">
        <f t="shared" si="39"/>
        <v>62.599999999999994</v>
      </c>
      <c r="T461" s="20">
        <f t="shared" si="40"/>
        <v>0.2695023247804374</v>
      </c>
      <c r="U461" s="19">
        <f t="shared" si="41"/>
        <v>121000</v>
      </c>
      <c r="V461" s="20">
        <f t="shared" si="42"/>
        <v>0.26948775055679286</v>
      </c>
      <c r="W461" s="18">
        <v>44316</v>
      </c>
      <c r="X461" s="14">
        <v>4</v>
      </c>
      <c r="Y461" s="14">
        <v>4</v>
      </c>
      <c r="Z461" s="42">
        <v>120000</v>
      </c>
      <c r="AA461" s="51">
        <f t="shared" si="43"/>
        <v>0.27</v>
      </c>
    </row>
    <row r="462" spans="1:27" ht="19" x14ac:dyDescent="0.25">
      <c r="A462" s="14">
        <v>4045</v>
      </c>
      <c r="B462" s="14">
        <v>8413449</v>
      </c>
      <c r="C462" s="14" t="s">
        <v>19</v>
      </c>
      <c r="D462" s="14" t="s">
        <v>161</v>
      </c>
      <c r="E462" s="14" t="s">
        <v>1516</v>
      </c>
      <c r="F462" s="14">
        <v>78717</v>
      </c>
      <c r="G462" s="14">
        <v>4</v>
      </c>
      <c r="H462" s="14">
        <v>2</v>
      </c>
      <c r="I462" s="14">
        <v>1</v>
      </c>
      <c r="J462" s="14">
        <v>2</v>
      </c>
      <c r="K462" s="14">
        <v>2</v>
      </c>
      <c r="L462" s="14">
        <v>1992</v>
      </c>
      <c r="M462" s="14">
        <v>0.19800000000000001</v>
      </c>
      <c r="N462" s="15">
        <v>2256</v>
      </c>
      <c r="O462" s="16">
        <v>234.49</v>
      </c>
      <c r="P462" s="17">
        <v>529000</v>
      </c>
      <c r="Q462" s="16">
        <v>288.12</v>
      </c>
      <c r="R462" s="17">
        <v>650000</v>
      </c>
      <c r="S462" s="19">
        <f t="shared" si="39"/>
        <v>53.629999999999995</v>
      </c>
      <c r="T462" s="20">
        <f t="shared" si="40"/>
        <v>0.22870911339502747</v>
      </c>
      <c r="U462" s="19">
        <f t="shared" si="41"/>
        <v>121000</v>
      </c>
      <c r="V462" s="20">
        <f t="shared" si="42"/>
        <v>0.22873345935727787</v>
      </c>
      <c r="W462" s="18">
        <v>44321</v>
      </c>
      <c r="X462" s="14">
        <v>4</v>
      </c>
      <c r="Y462" s="14">
        <v>4</v>
      </c>
      <c r="Z462" s="42">
        <v>120000</v>
      </c>
      <c r="AA462" s="51">
        <f t="shared" si="43"/>
        <v>0.23</v>
      </c>
    </row>
    <row r="463" spans="1:27" ht="19" x14ac:dyDescent="0.25">
      <c r="A463" s="14">
        <v>4113</v>
      </c>
      <c r="B463" s="14">
        <v>5187476</v>
      </c>
      <c r="C463" s="14" t="s">
        <v>19</v>
      </c>
      <c r="D463" s="14" t="s">
        <v>46</v>
      </c>
      <c r="E463" s="14" t="s">
        <v>1204</v>
      </c>
      <c r="F463" s="14">
        <v>78758</v>
      </c>
      <c r="G463" s="14">
        <v>3</v>
      </c>
      <c r="H463" s="14">
        <v>2</v>
      </c>
      <c r="I463" s="14">
        <v>1</v>
      </c>
      <c r="J463" s="14">
        <v>2</v>
      </c>
      <c r="K463" s="14">
        <v>2</v>
      </c>
      <c r="L463" s="14">
        <v>1977</v>
      </c>
      <c r="M463" s="14">
        <v>0.20499999999999999</v>
      </c>
      <c r="N463" s="15">
        <v>2051</v>
      </c>
      <c r="O463" s="16">
        <v>218.92</v>
      </c>
      <c r="P463" s="17">
        <v>449000</v>
      </c>
      <c r="Q463" s="16">
        <v>277.91000000000003</v>
      </c>
      <c r="R463" s="17">
        <v>570000</v>
      </c>
      <c r="S463" s="19">
        <f t="shared" si="39"/>
        <v>58.990000000000038</v>
      </c>
      <c r="T463" s="20">
        <f t="shared" si="40"/>
        <v>0.26945916316462654</v>
      </c>
      <c r="U463" s="19">
        <f t="shared" si="41"/>
        <v>121000</v>
      </c>
      <c r="V463" s="20">
        <f t="shared" si="42"/>
        <v>0.26948775055679286</v>
      </c>
      <c r="W463" s="18">
        <v>44323</v>
      </c>
      <c r="X463" s="14">
        <v>2</v>
      </c>
      <c r="Y463" s="14">
        <v>2</v>
      </c>
      <c r="Z463" s="42">
        <v>120000</v>
      </c>
      <c r="AA463" s="51">
        <f t="shared" si="43"/>
        <v>0.27</v>
      </c>
    </row>
    <row r="464" spans="1:27" ht="19" x14ac:dyDescent="0.25">
      <c r="A464" s="14">
        <v>3467</v>
      </c>
      <c r="B464" s="14">
        <v>4185745</v>
      </c>
      <c r="C464" s="14" t="s">
        <v>19</v>
      </c>
      <c r="D464" s="14" t="s">
        <v>29</v>
      </c>
      <c r="E464" s="14" t="s">
        <v>1949</v>
      </c>
      <c r="F464" s="14">
        <v>78749</v>
      </c>
      <c r="G464" s="14">
        <v>3</v>
      </c>
      <c r="H464" s="14">
        <v>2</v>
      </c>
      <c r="I464" s="14">
        <v>0</v>
      </c>
      <c r="J464" s="14">
        <v>2</v>
      </c>
      <c r="K464" s="14">
        <v>1</v>
      </c>
      <c r="L464" s="14">
        <v>1999</v>
      </c>
      <c r="M464" s="14">
        <v>0.20699999999999999</v>
      </c>
      <c r="N464" s="15">
        <v>2046</v>
      </c>
      <c r="O464" s="16">
        <v>258.55</v>
      </c>
      <c r="P464" s="17">
        <v>529000</v>
      </c>
      <c r="Q464" s="16">
        <v>317.45</v>
      </c>
      <c r="R464" s="17">
        <v>649500</v>
      </c>
      <c r="S464" s="19">
        <f t="shared" si="39"/>
        <v>58.899999999999977</v>
      </c>
      <c r="T464" s="20">
        <f t="shared" si="40"/>
        <v>0.22780893444208072</v>
      </c>
      <c r="U464" s="19">
        <f t="shared" si="41"/>
        <v>120500</v>
      </c>
      <c r="V464" s="20">
        <f t="shared" si="42"/>
        <v>0.22778827977315691</v>
      </c>
      <c r="W464" s="18">
        <v>44306</v>
      </c>
      <c r="X464" s="14">
        <v>3</v>
      </c>
      <c r="Y464" s="14">
        <v>3</v>
      </c>
      <c r="Z464" s="42">
        <v>120000</v>
      </c>
      <c r="AA464" s="51">
        <f t="shared" si="43"/>
        <v>0.23</v>
      </c>
    </row>
    <row r="465" spans="1:27" ht="19" x14ac:dyDescent="0.25">
      <c r="A465" s="14">
        <v>3733</v>
      </c>
      <c r="B465" s="14">
        <v>6685661</v>
      </c>
      <c r="C465" s="14" t="s">
        <v>19</v>
      </c>
      <c r="D465" s="14" t="s">
        <v>282</v>
      </c>
      <c r="E465" s="14" t="s">
        <v>2588</v>
      </c>
      <c r="F465" s="14">
        <v>78736</v>
      </c>
      <c r="G465" s="14">
        <v>4</v>
      </c>
      <c r="H465" s="14">
        <v>2</v>
      </c>
      <c r="I465" s="14">
        <v>0</v>
      </c>
      <c r="J465" s="14">
        <v>2</v>
      </c>
      <c r="K465" s="14">
        <v>1</v>
      </c>
      <c r="L465" s="14">
        <v>1973</v>
      </c>
      <c r="M465" s="14">
        <v>0.29599999999999999</v>
      </c>
      <c r="N465" s="15">
        <v>1588</v>
      </c>
      <c r="O465" s="16">
        <v>302.2</v>
      </c>
      <c r="P465" s="17">
        <v>479900</v>
      </c>
      <c r="Q465" s="16">
        <v>377.83</v>
      </c>
      <c r="R465" s="17">
        <v>600000</v>
      </c>
      <c r="S465" s="19">
        <f t="shared" si="39"/>
        <v>75.63</v>
      </c>
      <c r="T465" s="20">
        <f t="shared" si="40"/>
        <v>0.25026472534745203</v>
      </c>
      <c r="U465" s="19">
        <f t="shared" si="41"/>
        <v>120100</v>
      </c>
      <c r="V465" s="20">
        <f t="shared" si="42"/>
        <v>0.25026047093144405</v>
      </c>
      <c r="W465" s="18">
        <v>44314</v>
      </c>
      <c r="X465" s="14">
        <v>4</v>
      </c>
      <c r="Y465" s="14">
        <v>3</v>
      </c>
      <c r="Z465" s="42">
        <v>120000</v>
      </c>
      <c r="AA465" s="51">
        <f t="shared" si="43"/>
        <v>0.25</v>
      </c>
    </row>
    <row r="466" spans="1:27" ht="19" x14ac:dyDescent="0.25">
      <c r="A466" s="14">
        <v>3768</v>
      </c>
      <c r="B466" s="14">
        <v>3538418</v>
      </c>
      <c r="C466" s="14" t="s">
        <v>19</v>
      </c>
      <c r="D466" s="14" t="s">
        <v>84</v>
      </c>
      <c r="E466" s="14" t="s">
        <v>1565</v>
      </c>
      <c r="F466" s="14">
        <v>78728</v>
      </c>
      <c r="G466" s="14">
        <v>4</v>
      </c>
      <c r="H466" s="14">
        <v>3</v>
      </c>
      <c r="I466" s="14">
        <v>0</v>
      </c>
      <c r="J466" s="14">
        <v>2</v>
      </c>
      <c r="K466" s="14">
        <v>2</v>
      </c>
      <c r="L466" s="14">
        <v>2018</v>
      </c>
      <c r="M466" s="14">
        <v>0.109</v>
      </c>
      <c r="N466" s="15">
        <v>2065</v>
      </c>
      <c r="O466" s="16">
        <v>237.24</v>
      </c>
      <c r="P466" s="17">
        <v>489900</v>
      </c>
      <c r="Q466" s="16">
        <v>295.39999999999998</v>
      </c>
      <c r="R466" s="17">
        <v>610000</v>
      </c>
      <c r="S466" s="19">
        <f t="shared" si="39"/>
        <v>58.159999999999968</v>
      </c>
      <c r="T466" s="20">
        <f t="shared" si="40"/>
        <v>0.24515258809644228</v>
      </c>
      <c r="U466" s="19">
        <f t="shared" si="41"/>
        <v>120100</v>
      </c>
      <c r="V466" s="20">
        <f t="shared" si="42"/>
        <v>0.24515207185139826</v>
      </c>
      <c r="W466" s="18">
        <v>44315</v>
      </c>
      <c r="X466" s="14">
        <v>4</v>
      </c>
      <c r="Y466" s="14">
        <v>4</v>
      </c>
      <c r="Z466" s="42">
        <v>120000</v>
      </c>
      <c r="AA466" s="51">
        <f t="shared" si="43"/>
        <v>0.25</v>
      </c>
    </row>
    <row r="467" spans="1:27" ht="19" x14ac:dyDescent="0.25">
      <c r="A467" s="14">
        <v>3815</v>
      </c>
      <c r="B467" s="14">
        <v>3773066</v>
      </c>
      <c r="C467" s="14" t="s">
        <v>19</v>
      </c>
      <c r="D467" s="14" t="s">
        <v>35</v>
      </c>
      <c r="E467" s="14" t="s">
        <v>224</v>
      </c>
      <c r="F467" s="14">
        <v>78754</v>
      </c>
      <c r="G467" s="14">
        <v>3</v>
      </c>
      <c r="H467" s="14">
        <v>2</v>
      </c>
      <c r="I467" s="14">
        <v>1</v>
      </c>
      <c r="J467" s="14">
        <v>2</v>
      </c>
      <c r="K467" s="14">
        <v>2</v>
      </c>
      <c r="L467" s="14">
        <v>1999</v>
      </c>
      <c r="M467" s="14">
        <v>0.27800000000000002</v>
      </c>
      <c r="N467" s="15">
        <v>2227</v>
      </c>
      <c r="O467" s="16">
        <v>157.16</v>
      </c>
      <c r="P467" s="17">
        <v>349999</v>
      </c>
      <c r="Q467" s="16">
        <v>211.05</v>
      </c>
      <c r="R467" s="17">
        <v>470000</v>
      </c>
      <c r="S467" s="19">
        <f t="shared" si="39"/>
        <v>53.890000000000015</v>
      </c>
      <c r="T467" s="20">
        <f t="shared" si="40"/>
        <v>0.34289895647747526</v>
      </c>
      <c r="U467" s="19">
        <f t="shared" si="41"/>
        <v>120001</v>
      </c>
      <c r="V467" s="20">
        <f t="shared" si="42"/>
        <v>0.34286097960279888</v>
      </c>
      <c r="W467" s="18">
        <v>44316</v>
      </c>
      <c r="X467" s="14">
        <v>6</v>
      </c>
      <c r="Y467" s="14">
        <v>6</v>
      </c>
      <c r="Z467" s="42">
        <v>120000</v>
      </c>
      <c r="AA467" s="51">
        <f t="shared" si="43"/>
        <v>0.34</v>
      </c>
    </row>
    <row r="468" spans="1:27" ht="19" x14ac:dyDescent="0.25">
      <c r="A468" s="14">
        <v>1699</v>
      </c>
      <c r="B468" s="14">
        <v>2620456</v>
      </c>
      <c r="C468" s="14" t="s">
        <v>19</v>
      </c>
      <c r="D468" s="14">
        <v>2</v>
      </c>
      <c r="E468" s="14" t="s">
        <v>2748</v>
      </c>
      <c r="F468" s="14">
        <v>78757</v>
      </c>
      <c r="G468" s="14">
        <v>5</v>
      </c>
      <c r="H468" s="14">
        <v>2</v>
      </c>
      <c r="I468" s="14">
        <v>1</v>
      </c>
      <c r="J468" s="14">
        <v>2</v>
      </c>
      <c r="K468" s="14">
        <v>2</v>
      </c>
      <c r="L468" s="14">
        <v>1962</v>
      </c>
      <c r="M468" s="14">
        <v>0.31</v>
      </c>
      <c r="N468" s="15">
        <v>2748</v>
      </c>
      <c r="O468" s="16">
        <v>318.41000000000003</v>
      </c>
      <c r="P468" s="17">
        <v>875000</v>
      </c>
      <c r="Q468" s="16">
        <v>362.08</v>
      </c>
      <c r="R468" s="17">
        <v>995000</v>
      </c>
      <c r="S468" s="19">
        <f t="shared" si="39"/>
        <v>43.669999999999959</v>
      </c>
      <c r="T468" s="20">
        <f t="shared" si="40"/>
        <v>0.13715021513143416</v>
      </c>
      <c r="U468" s="19">
        <f t="shared" si="41"/>
        <v>120000</v>
      </c>
      <c r="V468" s="20">
        <f t="shared" si="42"/>
        <v>0.13714285714285715</v>
      </c>
      <c r="W468" s="18">
        <v>44246</v>
      </c>
      <c r="X468" s="14">
        <v>4</v>
      </c>
      <c r="Y468" s="14">
        <v>4</v>
      </c>
      <c r="Z468" s="42">
        <v>120000</v>
      </c>
      <c r="AA468" s="51">
        <f t="shared" si="43"/>
        <v>0.14000000000000001</v>
      </c>
    </row>
    <row r="469" spans="1:27" ht="19" x14ac:dyDescent="0.25">
      <c r="A469" s="14">
        <v>1927</v>
      </c>
      <c r="B469" s="14">
        <v>2268761</v>
      </c>
      <c r="C469" s="14" t="s">
        <v>19</v>
      </c>
      <c r="D469" s="14" t="s">
        <v>229</v>
      </c>
      <c r="E469" s="14" t="s">
        <v>1843</v>
      </c>
      <c r="F469" s="14">
        <v>78732</v>
      </c>
      <c r="G469" s="14">
        <v>3</v>
      </c>
      <c r="H469" s="14">
        <v>2</v>
      </c>
      <c r="I469" s="14">
        <v>0</v>
      </c>
      <c r="J469" s="14">
        <v>2</v>
      </c>
      <c r="K469" s="14">
        <v>1</v>
      </c>
      <c r="L469" s="14">
        <v>2006</v>
      </c>
      <c r="M469" s="14">
        <v>0.20300000000000001</v>
      </c>
      <c r="N469" s="15">
        <v>2298</v>
      </c>
      <c r="O469" s="16">
        <v>252.39</v>
      </c>
      <c r="P469" s="17">
        <v>580000</v>
      </c>
      <c r="Q469" s="16">
        <v>304.61</v>
      </c>
      <c r="R469" s="17">
        <v>700000</v>
      </c>
      <c r="S469" s="19">
        <f t="shared" si="39"/>
        <v>52.220000000000027</v>
      </c>
      <c r="T469" s="20">
        <f t="shared" si="40"/>
        <v>0.20690201672015543</v>
      </c>
      <c r="U469" s="19">
        <f t="shared" si="41"/>
        <v>120000</v>
      </c>
      <c r="V469" s="20">
        <f t="shared" si="42"/>
        <v>0.20689655172413793</v>
      </c>
      <c r="W469" s="18">
        <v>44253</v>
      </c>
      <c r="X469" s="14">
        <v>5</v>
      </c>
      <c r="Y469" s="14">
        <v>4</v>
      </c>
      <c r="Z469" s="42">
        <v>120000</v>
      </c>
      <c r="AA469" s="51">
        <f t="shared" si="43"/>
        <v>0.21</v>
      </c>
    </row>
    <row r="470" spans="1:27" ht="19" x14ac:dyDescent="0.25">
      <c r="A470" s="14">
        <v>1982</v>
      </c>
      <c r="B470" s="14">
        <v>1951679</v>
      </c>
      <c r="C470" s="14" t="s">
        <v>19</v>
      </c>
      <c r="D470" s="14" t="s">
        <v>2365</v>
      </c>
      <c r="E470" s="14" t="s">
        <v>3839</v>
      </c>
      <c r="F470" s="14">
        <v>78703</v>
      </c>
      <c r="G470" s="14">
        <v>4</v>
      </c>
      <c r="H470" s="14">
        <v>3</v>
      </c>
      <c r="I470" s="14">
        <v>0</v>
      </c>
      <c r="J470" s="14">
        <v>0</v>
      </c>
      <c r="K470" s="14">
        <v>2</v>
      </c>
      <c r="L470" s="14">
        <v>1947</v>
      </c>
      <c r="M470" s="14">
        <v>0.153</v>
      </c>
      <c r="N470" s="15">
        <v>1898</v>
      </c>
      <c r="O470" s="16">
        <v>632.24</v>
      </c>
      <c r="P470" s="17">
        <v>1200000</v>
      </c>
      <c r="Q470" s="16">
        <v>695.47</v>
      </c>
      <c r="R470" s="17">
        <v>1320000</v>
      </c>
      <c r="S470" s="19">
        <f t="shared" si="39"/>
        <v>63.230000000000018</v>
      </c>
      <c r="T470" s="20">
        <f t="shared" si="40"/>
        <v>0.10000949006706317</v>
      </c>
      <c r="U470" s="19">
        <f t="shared" si="41"/>
        <v>120000</v>
      </c>
      <c r="V470" s="20">
        <f t="shared" si="42"/>
        <v>0.1</v>
      </c>
      <c r="W470" s="18">
        <v>44253</v>
      </c>
      <c r="X470" s="14">
        <v>2</v>
      </c>
      <c r="Y470" s="14">
        <v>2</v>
      </c>
      <c r="Z470" s="42">
        <v>120000</v>
      </c>
      <c r="AA470" s="51">
        <f t="shared" si="43"/>
        <v>0.1</v>
      </c>
    </row>
    <row r="471" spans="1:27" ht="19" x14ac:dyDescent="0.25">
      <c r="A471" s="14">
        <v>2238</v>
      </c>
      <c r="B471" s="14">
        <v>8097795</v>
      </c>
      <c r="C471" s="14" t="s">
        <v>19</v>
      </c>
      <c r="D471" s="14" t="s">
        <v>40</v>
      </c>
      <c r="E471" s="14" t="s">
        <v>653</v>
      </c>
      <c r="F471" s="14">
        <v>78737</v>
      </c>
      <c r="G471" s="14">
        <v>3</v>
      </c>
      <c r="H471" s="14">
        <v>2</v>
      </c>
      <c r="I471" s="14">
        <v>1</v>
      </c>
      <c r="J471" s="14">
        <v>3</v>
      </c>
      <c r="K471" s="14">
        <v>1</v>
      </c>
      <c r="L471" s="14">
        <v>2014</v>
      </c>
      <c r="M471" s="14">
        <v>0.22500000000000001</v>
      </c>
      <c r="N471" s="15">
        <v>2880</v>
      </c>
      <c r="O471" s="16">
        <v>190.97</v>
      </c>
      <c r="P471" s="17">
        <v>550000</v>
      </c>
      <c r="Q471" s="16">
        <v>232.64</v>
      </c>
      <c r="R471" s="17">
        <v>670000</v>
      </c>
      <c r="S471" s="19">
        <f t="shared" si="39"/>
        <v>41.669999999999987</v>
      </c>
      <c r="T471" s="20">
        <f t="shared" si="40"/>
        <v>0.21820181180290091</v>
      </c>
      <c r="U471" s="19">
        <f t="shared" si="41"/>
        <v>120000</v>
      </c>
      <c r="V471" s="20">
        <f t="shared" si="42"/>
        <v>0.21818181818181817</v>
      </c>
      <c r="W471" s="18">
        <v>44264</v>
      </c>
      <c r="X471" s="14">
        <v>6</v>
      </c>
      <c r="Y471" s="14">
        <v>5</v>
      </c>
      <c r="Z471" s="42">
        <v>120000</v>
      </c>
      <c r="AA471" s="51">
        <f t="shared" si="43"/>
        <v>0.22</v>
      </c>
    </row>
    <row r="472" spans="1:27" ht="19" x14ac:dyDescent="0.25">
      <c r="A472" s="14">
        <v>2534</v>
      </c>
      <c r="B472" s="14">
        <v>5574505</v>
      </c>
      <c r="C472" s="14" t="s">
        <v>19</v>
      </c>
      <c r="D472" s="14" t="s">
        <v>193</v>
      </c>
      <c r="E472" s="14" t="s">
        <v>954</v>
      </c>
      <c r="F472" s="14">
        <v>78739</v>
      </c>
      <c r="G472" s="14">
        <v>4</v>
      </c>
      <c r="H472" s="14">
        <v>2</v>
      </c>
      <c r="I472" s="14">
        <v>0</v>
      </c>
      <c r="J472" s="14">
        <v>2</v>
      </c>
      <c r="K472" s="14">
        <v>1</v>
      </c>
      <c r="L472" s="14">
        <v>1992</v>
      </c>
      <c r="M472" s="14">
        <v>0.20100000000000001</v>
      </c>
      <c r="N472" s="15">
        <v>2415</v>
      </c>
      <c r="O472" s="16">
        <v>207.04</v>
      </c>
      <c r="P472" s="17">
        <v>500000</v>
      </c>
      <c r="Q472" s="16">
        <v>256.73</v>
      </c>
      <c r="R472" s="17">
        <v>620000</v>
      </c>
      <c r="S472" s="19">
        <f t="shared" si="39"/>
        <v>49.690000000000026</v>
      </c>
      <c r="T472" s="20">
        <f t="shared" si="40"/>
        <v>0.24000193199381775</v>
      </c>
      <c r="U472" s="19">
        <f t="shared" si="41"/>
        <v>120000</v>
      </c>
      <c r="V472" s="20">
        <f t="shared" si="42"/>
        <v>0.24</v>
      </c>
      <c r="W472" s="18">
        <v>44273</v>
      </c>
      <c r="X472" s="14">
        <v>5</v>
      </c>
      <c r="Y472" s="14">
        <v>5</v>
      </c>
      <c r="Z472" s="42">
        <v>120000</v>
      </c>
      <c r="AA472" s="51">
        <f t="shared" si="43"/>
        <v>0.24</v>
      </c>
    </row>
    <row r="473" spans="1:27" ht="19" x14ac:dyDescent="0.25">
      <c r="A473" s="14">
        <v>2687</v>
      </c>
      <c r="B473" s="14">
        <v>9027220</v>
      </c>
      <c r="C473" s="14" t="s">
        <v>19</v>
      </c>
      <c r="D473" s="14" t="s">
        <v>1643</v>
      </c>
      <c r="E473" s="14" t="s">
        <v>2972</v>
      </c>
      <c r="F473" s="14">
        <v>78746</v>
      </c>
      <c r="G473" s="14">
        <v>4</v>
      </c>
      <c r="H473" s="14">
        <v>3</v>
      </c>
      <c r="I473" s="14">
        <v>1</v>
      </c>
      <c r="J473" s="14">
        <v>3</v>
      </c>
      <c r="K473" s="14">
        <v>2</v>
      </c>
      <c r="L473" s="14">
        <v>1999</v>
      </c>
      <c r="M473" s="14">
        <v>0.3</v>
      </c>
      <c r="N473" s="15">
        <v>3700</v>
      </c>
      <c r="O473" s="16">
        <v>345.95</v>
      </c>
      <c r="P473" s="17">
        <v>1280000</v>
      </c>
      <c r="Q473" s="16">
        <v>378.38</v>
      </c>
      <c r="R473" s="17">
        <v>1400000</v>
      </c>
      <c r="S473" s="19">
        <f t="shared" si="39"/>
        <v>32.430000000000007</v>
      </c>
      <c r="T473" s="20">
        <f t="shared" si="40"/>
        <v>9.3741870212458472E-2</v>
      </c>
      <c r="U473" s="19">
        <f t="shared" si="41"/>
        <v>120000</v>
      </c>
      <c r="V473" s="20">
        <f t="shared" si="42"/>
        <v>9.375E-2</v>
      </c>
      <c r="W473" s="18">
        <v>44280</v>
      </c>
      <c r="X473" s="14">
        <v>14</v>
      </c>
      <c r="Y473" s="14">
        <v>14</v>
      </c>
      <c r="Z473" s="42">
        <v>120000</v>
      </c>
      <c r="AA473" s="51">
        <f t="shared" si="43"/>
        <v>0.09</v>
      </c>
    </row>
    <row r="474" spans="1:27" ht="19" x14ac:dyDescent="0.25">
      <c r="A474" s="14">
        <v>2703</v>
      </c>
      <c r="B474" s="14">
        <v>5461371</v>
      </c>
      <c r="C474" s="14" t="s">
        <v>19</v>
      </c>
      <c r="D474" s="14" t="s">
        <v>193</v>
      </c>
      <c r="E474" s="14" t="s">
        <v>1008</v>
      </c>
      <c r="F474" s="14">
        <v>78749</v>
      </c>
      <c r="G474" s="14">
        <v>3</v>
      </c>
      <c r="H474" s="14">
        <v>3</v>
      </c>
      <c r="I474" s="14">
        <v>0</v>
      </c>
      <c r="J474" s="14">
        <v>2</v>
      </c>
      <c r="K474" s="14">
        <v>2</v>
      </c>
      <c r="L474" s="14">
        <v>1988</v>
      </c>
      <c r="M474" s="14">
        <v>0.23200000000000001</v>
      </c>
      <c r="N474" s="15">
        <v>2522</v>
      </c>
      <c r="O474" s="16">
        <v>210.15</v>
      </c>
      <c r="P474" s="17">
        <v>530000</v>
      </c>
      <c r="Q474" s="16">
        <v>257.73</v>
      </c>
      <c r="R474" s="17">
        <v>650000</v>
      </c>
      <c r="S474" s="19">
        <f t="shared" si="39"/>
        <v>47.580000000000013</v>
      </c>
      <c r="T474" s="20">
        <f t="shared" si="40"/>
        <v>0.22640970735189156</v>
      </c>
      <c r="U474" s="19">
        <f t="shared" si="41"/>
        <v>120000</v>
      </c>
      <c r="V474" s="20">
        <f t="shared" si="42"/>
        <v>0.22641509433962265</v>
      </c>
      <c r="W474" s="18">
        <v>44281</v>
      </c>
      <c r="X474" s="14">
        <v>4</v>
      </c>
      <c r="Y474" s="14">
        <v>3</v>
      </c>
      <c r="Z474" s="42">
        <v>120000</v>
      </c>
      <c r="AA474" s="51">
        <f t="shared" si="43"/>
        <v>0.23</v>
      </c>
    </row>
    <row r="475" spans="1:27" ht="19" x14ac:dyDescent="0.25">
      <c r="A475" s="14">
        <v>2722</v>
      </c>
      <c r="B475" s="14">
        <v>1810646</v>
      </c>
      <c r="C475" s="14" t="s">
        <v>19</v>
      </c>
      <c r="D475" s="14" t="s">
        <v>165</v>
      </c>
      <c r="E475" s="14" t="s">
        <v>2318</v>
      </c>
      <c r="F475" s="14">
        <v>78749</v>
      </c>
      <c r="G475" s="14">
        <v>3</v>
      </c>
      <c r="H475" s="14">
        <v>2</v>
      </c>
      <c r="I475" s="14">
        <v>0</v>
      </c>
      <c r="J475" s="14">
        <v>2</v>
      </c>
      <c r="K475" s="14">
        <v>2</v>
      </c>
      <c r="L475" s="14">
        <v>1982</v>
      </c>
      <c r="M475" s="14">
        <v>0.156</v>
      </c>
      <c r="N475" s="15">
        <v>1314</v>
      </c>
      <c r="O475" s="16">
        <v>281.58</v>
      </c>
      <c r="P475" s="17">
        <v>370000</v>
      </c>
      <c r="Q475" s="16">
        <v>372.91</v>
      </c>
      <c r="R475" s="17">
        <v>490000</v>
      </c>
      <c r="S475" s="19">
        <f t="shared" si="39"/>
        <v>91.330000000000041</v>
      </c>
      <c r="T475" s="20">
        <f t="shared" si="40"/>
        <v>0.3243483201931957</v>
      </c>
      <c r="U475" s="19">
        <f t="shared" si="41"/>
        <v>120000</v>
      </c>
      <c r="V475" s="20">
        <f t="shared" si="42"/>
        <v>0.32432432432432434</v>
      </c>
      <c r="W475" s="18">
        <v>44281</v>
      </c>
      <c r="X475" s="14">
        <v>6</v>
      </c>
      <c r="Y475" s="14">
        <v>6</v>
      </c>
      <c r="Z475" s="42">
        <v>120000</v>
      </c>
      <c r="AA475" s="51">
        <f t="shared" si="43"/>
        <v>0.32</v>
      </c>
    </row>
    <row r="476" spans="1:27" ht="19" x14ac:dyDescent="0.25">
      <c r="A476" s="14">
        <v>2791</v>
      </c>
      <c r="B476" s="14">
        <v>6524213</v>
      </c>
      <c r="C476" s="14" t="s">
        <v>19</v>
      </c>
      <c r="D476" s="14" t="s">
        <v>165</v>
      </c>
      <c r="E476" s="14" t="s">
        <v>428</v>
      </c>
      <c r="F476" s="14">
        <v>78749</v>
      </c>
      <c r="G476" s="14">
        <v>5</v>
      </c>
      <c r="H476" s="14">
        <v>2</v>
      </c>
      <c r="I476" s="14">
        <v>1</v>
      </c>
      <c r="J476" s="14">
        <v>2</v>
      </c>
      <c r="K476" s="14">
        <v>2</v>
      </c>
      <c r="L476" s="14">
        <v>1998</v>
      </c>
      <c r="M476" s="14">
        <v>0.183</v>
      </c>
      <c r="N476" s="15">
        <v>3271</v>
      </c>
      <c r="O476" s="16">
        <v>175.79</v>
      </c>
      <c r="P476" s="17">
        <v>575000</v>
      </c>
      <c r="Q476" s="16">
        <v>212.47</v>
      </c>
      <c r="R476" s="17">
        <v>695000</v>
      </c>
      <c r="S476" s="19">
        <f t="shared" si="39"/>
        <v>36.680000000000007</v>
      </c>
      <c r="T476" s="20">
        <f t="shared" si="40"/>
        <v>0.2086580579100063</v>
      </c>
      <c r="U476" s="19">
        <f t="shared" si="41"/>
        <v>120000</v>
      </c>
      <c r="V476" s="20">
        <f t="shared" si="42"/>
        <v>0.20869565217391303</v>
      </c>
      <c r="W476" s="18">
        <v>44285</v>
      </c>
      <c r="X476" s="14">
        <v>5</v>
      </c>
      <c r="Y476" s="14">
        <v>5</v>
      </c>
      <c r="Z476" s="42">
        <v>120000</v>
      </c>
      <c r="AA476" s="51">
        <f t="shared" si="43"/>
        <v>0.21</v>
      </c>
    </row>
    <row r="477" spans="1:27" ht="19" x14ac:dyDescent="0.25">
      <c r="A477" s="14">
        <v>2870</v>
      </c>
      <c r="B477" s="14">
        <v>1040942</v>
      </c>
      <c r="C477" s="14" t="s">
        <v>19</v>
      </c>
      <c r="D477" s="14" t="s">
        <v>40</v>
      </c>
      <c r="E477" s="14" t="s">
        <v>2646</v>
      </c>
      <c r="F477" s="14">
        <v>78737</v>
      </c>
      <c r="G477" s="14">
        <v>3</v>
      </c>
      <c r="H477" s="14">
        <v>2</v>
      </c>
      <c r="I477" s="14">
        <v>0</v>
      </c>
      <c r="J477" s="14">
        <v>0</v>
      </c>
      <c r="K477" s="14">
        <v>2</v>
      </c>
      <c r="L477" s="14">
        <v>1987</v>
      </c>
      <c r="M477" s="14">
        <v>2</v>
      </c>
      <c r="N477" s="15">
        <v>1872</v>
      </c>
      <c r="O477" s="16">
        <v>307.16000000000003</v>
      </c>
      <c r="P477" s="17">
        <v>575000</v>
      </c>
      <c r="Q477" s="16">
        <v>371.26</v>
      </c>
      <c r="R477" s="17">
        <v>695000</v>
      </c>
      <c r="S477" s="19">
        <f t="shared" si="39"/>
        <v>64.099999999999966</v>
      </c>
      <c r="T477" s="20">
        <f t="shared" si="40"/>
        <v>0.20868602682640955</v>
      </c>
      <c r="U477" s="19">
        <f t="shared" si="41"/>
        <v>120000</v>
      </c>
      <c r="V477" s="20">
        <f t="shared" si="42"/>
        <v>0.20869565217391303</v>
      </c>
      <c r="W477" s="18">
        <v>44286</v>
      </c>
      <c r="X477" s="14">
        <v>6</v>
      </c>
      <c r="Y477" s="14">
        <v>5</v>
      </c>
      <c r="Z477" s="42">
        <v>120000</v>
      </c>
      <c r="AA477" s="51">
        <f t="shared" si="43"/>
        <v>0.21</v>
      </c>
    </row>
    <row r="478" spans="1:27" ht="19" x14ac:dyDescent="0.25">
      <c r="A478" s="14">
        <v>3118</v>
      </c>
      <c r="B478" s="14">
        <v>6556884</v>
      </c>
      <c r="C478" s="14" t="s">
        <v>19</v>
      </c>
      <c r="D478" s="14" t="s">
        <v>161</v>
      </c>
      <c r="E478" s="14" t="s">
        <v>926</v>
      </c>
      <c r="F478" s="14">
        <v>78717</v>
      </c>
      <c r="G478" s="14">
        <v>3</v>
      </c>
      <c r="H478" s="14">
        <v>2</v>
      </c>
      <c r="I478" s="14">
        <v>0</v>
      </c>
      <c r="J478" s="14">
        <v>2</v>
      </c>
      <c r="K478" s="14">
        <v>1</v>
      </c>
      <c r="L478" s="14">
        <v>1999</v>
      </c>
      <c r="M478" s="14">
        <v>0.22800000000000001</v>
      </c>
      <c r="N478" s="15">
        <v>2383</v>
      </c>
      <c r="O478" s="16">
        <v>205.62</v>
      </c>
      <c r="P478" s="17">
        <v>490000</v>
      </c>
      <c r="Q478" s="16">
        <v>255.98</v>
      </c>
      <c r="R478" s="17">
        <v>610000</v>
      </c>
      <c r="S478" s="19">
        <f t="shared" si="39"/>
        <v>50.359999999999985</v>
      </c>
      <c r="T478" s="20">
        <f t="shared" si="40"/>
        <v>0.24491780955159997</v>
      </c>
      <c r="U478" s="19">
        <f t="shared" si="41"/>
        <v>120000</v>
      </c>
      <c r="V478" s="20">
        <f t="shared" si="42"/>
        <v>0.24489795918367346</v>
      </c>
      <c r="W478" s="18">
        <v>44295</v>
      </c>
      <c r="X478" s="14">
        <v>5</v>
      </c>
      <c r="Y478" s="14">
        <v>5</v>
      </c>
      <c r="Z478" s="42">
        <v>120000</v>
      </c>
      <c r="AA478" s="51">
        <f t="shared" si="43"/>
        <v>0.24</v>
      </c>
    </row>
    <row r="479" spans="1:27" ht="19" x14ac:dyDescent="0.25">
      <c r="A479" s="14">
        <v>3288</v>
      </c>
      <c r="B479" s="14">
        <v>2750087</v>
      </c>
      <c r="C479" s="14" t="s">
        <v>19</v>
      </c>
      <c r="D479" s="14" t="s">
        <v>161</v>
      </c>
      <c r="E479" s="14" t="s">
        <v>721</v>
      </c>
      <c r="F479" s="14">
        <v>78717</v>
      </c>
      <c r="G479" s="14">
        <v>3</v>
      </c>
      <c r="H479" s="14">
        <v>2</v>
      </c>
      <c r="I479" s="14">
        <v>1</v>
      </c>
      <c r="J479" s="14">
        <v>2</v>
      </c>
      <c r="K479" s="14">
        <v>2</v>
      </c>
      <c r="L479" s="14">
        <v>2015</v>
      </c>
      <c r="M479" s="14">
        <v>0.115</v>
      </c>
      <c r="N479" s="15">
        <v>2687</v>
      </c>
      <c r="O479" s="16">
        <v>195.39</v>
      </c>
      <c r="P479" s="17">
        <v>525000</v>
      </c>
      <c r="Q479" s="16">
        <v>240.04</v>
      </c>
      <c r="R479" s="17">
        <v>645000</v>
      </c>
      <c r="S479" s="19">
        <f t="shared" si="39"/>
        <v>44.650000000000006</v>
      </c>
      <c r="T479" s="20">
        <f t="shared" si="40"/>
        <v>0.22851732432570759</v>
      </c>
      <c r="U479" s="19">
        <f t="shared" si="41"/>
        <v>120000</v>
      </c>
      <c r="V479" s="20">
        <f t="shared" si="42"/>
        <v>0.22857142857142856</v>
      </c>
      <c r="W479" s="18">
        <v>44301</v>
      </c>
      <c r="X479" s="14">
        <v>2</v>
      </c>
      <c r="Y479" s="14">
        <v>2</v>
      </c>
      <c r="Z479" s="42">
        <v>120000</v>
      </c>
      <c r="AA479" s="51">
        <f t="shared" si="43"/>
        <v>0.23</v>
      </c>
    </row>
    <row r="480" spans="1:27" ht="19" x14ac:dyDescent="0.25">
      <c r="A480" s="14">
        <v>3390</v>
      </c>
      <c r="B480" s="14">
        <v>6363497</v>
      </c>
      <c r="C480" s="14" t="s">
        <v>19</v>
      </c>
      <c r="D480" s="14">
        <v>2</v>
      </c>
      <c r="E480" s="14" t="s">
        <v>2775</v>
      </c>
      <c r="F480" s="14">
        <v>78757</v>
      </c>
      <c r="G480" s="14">
        <v>3</v>
      </c>
      <c r="H480" s="14">
        <v>2</v>
      </c>
      <c r="I480" s="14">
        <v>0</v>
      </c>
      <c r="J480" s="14">
        <v>0</v>
      </c>
      <c r="K480" s="14">
        <v>1</v>
      </c>
      <c r="L480" s="14">
        <v>1959</v>
      </c>
      <c r="M480" s="14">
        <v>0.22700000000000001</v>
      </c>
      <c r="N480" s="15">
        <v>2144</v>
      </c>
      <c r="O480" s="16">
        <v>320.89999999999998</v>
      </c>
      <c r="P480" s="17">
        <v>688000</v>
      </c>
      <c r="Q480" s="16">
        <v>376.87</v>
      </c>
      <c r="R480" s="17">
        <v>808000</v>
      </c>
      <c r="S480" s="19">
        <f t="shared" si="39"/>
        <v>55.970000000000027</v>
      </c>
      <c r="T480" s="20">
        <f t="shared" si="40"/>
        <v>0.17441570582736066</v>
      </c>
      <c r="U480" s="19">
        <f t="shared" si="41"/>
        <v>120000</v>
      </c>
      <c r="V480" s="20">
        <f t="shared" si="42"/>
        <v>0.1744186046511628</v>
      </c>
      <c r="W480" s="18">
        <v>44302</v>
      </c>
      <c r="X480" s="14">
        <v>5</v>
      </c>
      <c r="Y480" s="14">
        <v>5</v>
      </c>
      <c r="Z480" s="42">
        <v>120000</v>
      </c>
      <c r="AA480" s="51">
        <f t="shared" si="43"/>
        <v>0.17</v>
      </c>
    </row>
    <row r="481" spans="1:27" ht="19" x14ac:dyDescent="0.25">
      <c r="A481" s="14">
        <v>3636</v>
      </c>
      <c r="B481" s="14">
        <v>4630865</v>
      </c>
      <c r="C481" s="14" t="s">
        <v>19</v>
      </c>
      <c r="D481" s="14" t="s">
        <v>165</v>
      </c>
      <c r="E481" s="14" t="s">
        <v>1765</v>
      </c>
      <c r="F481" s="14">
        <v>78745</v>
      </c>
      <c r="G481" s="14">
        <v>3</v>
      </c>
      <c r="H481" s="14">
        <v>2</v>
      </c>
      <c r="I481" s="14">
        <v>1</v>
      </c>
      <c r="J481" s="14">
        <v>2</v>
      </c>
      <c r="K481" s="14">
        <v>2</v>
      </c>
      <c r="L481" s="14">
        <v>1983</v>
      </c>
      <c r="M481" s="14">
        <v>0.183</v>
      </c>
      <c r="N481" s="15">
        <v>2116</v>
      </c>
      <c r="O481" s="16">
        <v>248.11</v>
      </c>
      <c r="P481" s="17">
        <v>525000</v>
      </c>
      <c r="Q481" s="16">
        <v>304.82</v>
      </c>
      <c r="R481" s="17">
        <v>645000</v>
      </c>
      <c r="S481" s="19">
        <f t="shared" si="39"/>
        <v>56.70999999999998</v>
      </c>
      <c r="T481" s="20">
        <f t="shared" si="40"/>
        <v>0.22856797388255201</v>
      </c>
      <c r="U481" s="19">
        <f t="shared" si="41"/>
        <v>120000</v>
      </c>
      <c r="V481" s="20">
        <f t="shared" si="42"/>
        <v>0.22857142857142856</v>
      </c>
      <c r="W481" s="18">
        <v>44312</v>
      </c>
      <c r="X481" s="14">
        <v>4</v>
      </c>
      <c r="Y481" s="14">
        <v>4</v>
      </c>
      <c r="Z481" s="42">
        <v>120000</v>
      </c>
      <c r="AA481" s="51">
        <f t="shared" si="43"/>
        <v>0.23</v>
      </c>
    </row>
    <row r="482" spans="1:27" ht="19" x14ac:dyDescent="0.25">
      <c r="A482" s="14">
        <v>3710</v>
      </c>
      <c r="B482" s="14">
        <v>8339323</v>
      </c>
      <c r="C482" s="14" t="s">
        <v>19</v>
      </c>
      <c r="D482" s="14" t="s">
        <v>40</v>
      </c>
      <c r="E482" s="14" t="s">
        <v>1109</v>
      </c>
      <c r="F482" s="14">
        <v>78737</v>
      </c>
      <c r="G482" s="14">
        <v>3</v>
      </c>
      <c r="H482" s="14">
        <v>2</v>
      </c>
      <c r="I482" s="14">
        <v>0</v>
      </c>
      <c r="J482" s="14">
        <v>2</v>
      </c>
      <c r="K482" s="14">
        <v>1</v>
      </c>
      <c r="L482" s="14">
        <v>2010</v>
      </c>
      <c r="M482" s="14">
        <v>0.22900000000000001</v>
      </c>
      <c r="N482" s="15">
        <v>2235</v>
      </c>
      <c r="O482" s="16">
        <v>214.77</v>
      </c>
      <c r="P482" s="17">
        <v>480000</v>
      </c>
      <c r="Q482" s="16">
        <v>268.45999999999998</v>
      </c>
      <c r="R482" s="17">
        <v>600000</v>
      </c>
      <c r="S482" s="19">
        <f t="shared" si="39"/>
        <v>53.689999999999969</v>
      </c>
      <c r="T482" s="20">
        <f t="shared" si="40"/>
        <v>0.24998835964054555</v>
      </c>
      <c r="U482" s="19">
        <f t="shared" si="41"/>
        <v>120000</v>
      </c>
      <c r="V482" s="20">
        <f t="shared" si="42"/>
        <v>0.25</v>
      </c>
      <c r="W482" s="18">
        <v>44314</v>
      </c>
      <c r="X482" s="14">
        <v>4</v>
      </c>
      <c r="Y482" s="14">
        <v>4</v>
      </c>
      <c r="Z482" s="42">
        <v>120000</v>
      </c>
      <c r="AA482" s="51">
        <f t="shared" si="43"/>
        <v>0.25</v>
      </c>
    </row>
    <row r="483" spans="1:27" ht="19" x14ac:dyDescent="0.25">
      <c r="A483" s="14">
        <v>4023</v>
      </c>
      <c r="B483" s="14">
        <v>6255492</v>
      </c>
      <c r="C483" s="14" t="s">
        <v>19</v>
      </c>
      <c r="D483" s="14">
        <v>5</v>
      </c>
      <c r="E483" s="14" t="s">
        <v>3747</v>
      </c>
      <c r="F483" s="14">
        <v>78702</v>
      </c>
      <c r="G483" s="14">
        <v>3</v>
      </c>
      <c r="H483" s="14">
        <v>2</v>
      </c>
      <c r="I483" s="14">
        <v>0</v>
      </c>
      <c r="J483" s="14">
        <v>0</v>
      </c>
      <c r="K483" s="14">
        <v>1</v>
      </c>
      <c r="L483" s="14">
        <v>1930</v>
      </c>
      <c r="M483" s="14">
        <v>0.10100000000000001</v>
      </c>
      <c r="N483" s="15">
        <v>1246</v>
      </c>
      <c r="O483" s="16">
        <v>561.79999999999995</v>
      </c>
      <c r="P483" s="17">
        <v>700000</v>
      </c>
      <c r="Q483" s="16">
        <v>658.11</v>
      </c>
      <c r="R483" s="17">
        <v>820000</v>
      </c>
      <c r="S483" s="19">
        <f t="shared" si="39"/>
        <v>96.310000000000059</v>
      </c>
      <c r="T483" s="20">
        <f t="shared" si="40"/>
        <v>0.17143111427554303</v>
      </c>
      <c r="U483" s="19">
        <f t="shared" si="41"/>
        <v>120000</v>
      </c>
      <c r="V483" s="20">
        <f t="shared" si="42"/>
        <v>0.17142857142857143</v>
      </c>
      <c r="W483" s="18">
        <v>44320</v>
      </c>
      <c r="X483" s="14">
        <v>3</v>
      </c>
      <c r="Y483" s="14">
        <v>3</v>
      </c>
      <c r="Z483" s="42">
        <v>120000</v>
      </c>
      <c r="AA483" s="51">
        <f t="shared" si="43"/>
        <v>0.17</v>
      </c>
    </row>
    <row r="484" spans="1:27" ht="19" x14ac:dyDescent="0.25">
      <c r="A484" s="14">
        <v>4041</v>
      </c>
      <c r="B484" s="14">
        <v>8090909</v>
      </c>
      <c r="C484" s="14" t="s">
        <v>19</v>
      </c>
      <c r="D484" s="14" t="s">
        <v>229</v>
      </c>
      <c r="E484" s="14" t="s">
        <v>1262</v>
      </c>
      <c r="F484" s="14">
        <v>78726</v>
      </c>
      <c r="G484" s="14">
        <v>3</v>
      </c>
      <c r="H484" s="14">
        <v>2</v>
      </c>
      <c r="I484" s="14">
        <v>0</v>
      </c>
      <c r="J484" s="14">
        <v>2</v>
      </c>
      <c r="K484" s="14">
        <v>1</v>
      </c>
      <c r="L484" s="14">
        <v>1999</v>
      </c>
      <c r="M484" s="14">
        <v>0.22800000000000001</v>
      </c>
      <c r="N484" s="15">
        <v>2476</v>
      </c>
      <c r="O484" s="16">
        <v>222.13</v>
      </c>
      <c r="P484" s="17">
        <v>550000</v>
      </c>
      <c r="Q484" s="16">
        <v>270.60000000000002</v>
      </c>
      <c r="R484" s="17">
        <v>670000</v>
      </c>
      <c r="S484" s="19">
        <f t="shared" si="39"/>
        <v>48.470000000000027</v>
      </c>
      <c r="T484" s="20">
        <f t="shared" si="40"/>
        <v>0.21820555530545188</v>
      </c>
      <c r="U484" s="19">
        <f t="shared" si="41"/>
        <v>120000</v>
      </c>
      <c r="V484" s="20">
        <f t="shared" si="42"/>
        <v>0.21818181818181817</v>
      </c>
      <c r="W484" s="18">
        <v>44321</v>
      </c>
      <c r="X484" s="14">
        <v>5</v>
      </c>
      <c r="Y484" s="14">
        <v>5</v>
      </c>
      <c r="Z484" s="42">
        <v>120000</v>
      </c>
      <c r="AA484" s="51">
        <f t="shared" si="43"/>
        <v>0.22</v>
      </c>
    </row>
    <row r="485" spans="1:27" ht="19" x14ac:dyDescent="0.25">
      <c r="A485" s="14">
        <v>4119</v>
      </c>
      <c r="B485" s="14">
        <v>2825661</v>
      </c>
      <c r="C485" s="14" t="s">
        <v>19</v>
      </c>
      <c r="D485" s="14" t="s">
        <v>229</v>
      </c>
      <c r="E485" s="14" t="s">
        <v>1460</v>
      </c>
      <c r="F485" s="14">
        <v>78730</v>
      </c>
      <c r="G485" s="14">
        <v>4</v>
      </c>
      <c r="H485" s="14">
        <v>2</v>
      </c>
      <c r="I485" s="14">
        <v>1</v>
      </c>
      <c r="J485" s="14">
        <v>2</v>
      </c>
      <c r="K485" s="14">
        <v>2</v>
      </c>
      <c r="L485" s="14">
        <v>1998</v>
      </c>
      <c r="M485" s="14">
        <v>0.152</v>
      </c>
      <c r="N485" s="15">
        <v>2808</v>
      </c>
      <c r="O485" s="16">
        <v>231.48</v>
      </c>
      <c r="P485" s="17">
        <v>650000</v>
      </c>
      <c r="Q485" s="16">
        <v>274.22000000000003</v>
      </c>
      <c r="R485" s="17">
        <v>770000</v>
      </c>
      <c r="S485" s="19">
        <f t="shared" si="39"/>
        <v>42.740000000000038</v>
      </c>
      <c r="T485" s="20">
        <f t="shared" si="40"/>
        <v>0.18463798168308293</v>
      </c>
      <c r="U485" s="19">
        <f t="shared" si="41"/>
        <v>120000</v>
      </c>
      <c r="V485" s="20">
        <f t="shared" si="42"/>
        <v>0.18461538461538463</v>
      </c>
      <c r="W485" s="18">
        <v>44323</v>
      </c>
      <c r="X485" s="14">
        <v>2</v>
      </c>
      <c r="Y485" s="14">
        <v>2</v>
      </c>
      <c r="Z485" s="42">
        <v>120000</v>
      </c>
      <c r="AA485" s="51">
        <f t="shared" si="43"/>
        <v>0.18</v>
      </c>
    </row>
    <row r="486" spans="1:27" ht="19" x14ac:dyDescent="0.25">
      <c r="A486" s="14">
        <v>4154</v>
      </c>
      <c r="B486" s="14">
        <v>2997558</v>
      </c>
      <c r="C486" s="14" t="s">
        <v>19</v>
      </c>
      <c r="D486" s="14">
        <v>2</v>
      </c>
      <c r="E486" s="14" t="s">
        <v>3318</v>
      </c>
      <c r="F486" s="14">
        <v>78757</v>
      </c>
      <c r="G486" s="14">
        <v>4</v>
      </c>
      <c r="H486" s="14">
        <v>2</v>
      </c>
      <c r="I486" s="14">
        <v>1</v>
      </c>
      <c r="J486" s="14">
        <v>2</v>
      </c>
      <c r="K486" s="14">
        <v>2</v>
      </c>
      <c r="L486" s="14">
        <v>1967</v>
      </c>
      <c r="M486" s="14">
        <v>0.16</v>
      </c>
      <c r="N486" s="15">
        <v>2022</v>
      </c>
      <c r="O486" s="16">
        <v>408.01</v>
      </c>
      <c r="P486" s="17">
        <v>825000</v>
      </c>
      <c r="Q486" s="16">
        <v>467.36</v>
      </c>
      <c r="R486" s="17">
        <v>945000</v>
      </c>
      <c r="S486" s="19">
        <f t="shared" si="39"/>
        <v>59.350000000000023</v>
      </c>
      <c r="T486" s="20">
        <f t="shared" si="40"/>
        <v>0.14546212102644548</v>
      </c>
      <c r="U486" s="19">
        <f t="shared" si="41"/>
        <v>120000</v>
      </c>
      <c r="V486" s="20">
        <f t="shared" si="42"/>
        <v>0.14545454545454545</v>
      </c>
      <c r="W486" s="18">
        <v>44323</v>
      </c>
      <c r="X486" s="14">
        <v>5</v>
      </c>
      <c r="Y486" s="14">
        <v>5</v>
      </c>
      <c r="Z486" s="42">
        <v>120000</v>
      </c>
      <c r="AA486" s="51">
        <f t="shared" si="43"/>
        <v>0.15</v>
      </c>
    </row>
    <row r="487" spans="1:27" ht="19" x14ac:dyDescent="0.25">
      <c r="A487" s="14">
        <v>2259</v>
      </c>
      <c r="B487" s="14">
        <v>1478363</v>
      </c>
      <c r="C487" s="14" t="s">
        <v>19</v>
      </c>
      <c r="D487" s="14" t="s">
        <v>282</v>
      </c>
      <c r="E487" s="14" t="s">
        <v>2929</v>
      </c>
      <c r="F487" s="14">
        <v>78735</v>
      </c>
      <c r="G487" s="14">
        <v>4</v>
      </c>
      <c r="H487" s="14">
        <v>2</v>
      </c>
      <c r="I487" s="14">
        <v>0</v>
      </c>
      <c r="J487" s="14">
        <v>2</v>
      </c>
      <c r="K487" s="14">
        <v>1</v>
      </c>
      <c r="L487" s="14">
        <v>1975</v>
      </c>
      <c r="M487" s="14">
        <v>0.16400000000000001</v>
      </c>
      <c r="N487" s="15">
        <v>1793</v>
      </c>
      <c r="O487" s="16">
        <v>340.21</v>
      </c>
      <c r="P487" s="17">
        <v>610000</v>
      </c>
      <c r="Q487" s="16">
        <v>406.58</v>
      </c>
      <c r="R487" s="17">
        <v>729000</v>
      </c>
      <c r="S487" s="19">
        <f t="shared" si="39"/>
        <v>66.37</v>
      </c>
      <c r="T487" s="20">
        <f t="shared" si="40"/>
        <v>0.19508538843655393</v>
      </c>
      <c r="U487" s="19">
        <f t="shared" si="41"/>
        <v>119000</v>
      </c>
      <c r="V487" s="20">
        <f t="shared" si="42"/>
        <v>0.19508196721311474</v>
      </c>
      <c r="W487" s="18">
        <v>44264</v>
      </c>
      <c r="X487" s="14">
        <v>3</v>
      </c>
      <c r="Y487" s="14">
        <v>3</v>
      </c>
      <c r="Z487" s="42">
        <v>120000</v>
      </c>
      <c r="AA487" s="51">
        <f t="shared" si="43"/>
        <v>0.2</v>
      </c>
    </row>
    <row r="488" spans="1:27" ht="19" x14ac:dyDescent="0.25">
      <c r="A488" s="14">
        <v>2506</v>
      </c>
      <c r="B488" s="14">
        <v>4475617</v>
      </c>
      <c r="C488" s="14" t="s">
        <v>19</v>
      </c>
      <c r="D488" s="14" t="s">
        <v>20</v>
      </c>
      <c r="E488" s="14" t="s">
        <v>1266</v>
      </c>
      <c r="F488" s="14">
        <v>78729</v>
      </c>
      <c r="G488" s="14">
        <v>3</v>
      </c>
      <c r="H488" s="14">
        <v>2</v>
      </c>
      <c r="I488" s="14">
        <v>1</v>
      </c>
      <c r="J488" s="14">
        <v>2</v>
      </c>
      <c r="K488" s="14">
        <v>2</v>
      </c>
      <c r="L488" s="14">
        <v>1991</v>
      </c>
      <c r="M488" s="14">
        <v>0.13900000000000001</v>
      </c>
      <c r="N488" s="15">
        <v>1800</v>
      </c>
      <c r="O488" s="16">
        <v>222.22</v>
      </c>
      <c r="P488" s="17">
        <v>400000</v>
      </c>
      <c r="Q488" s="16">
        <v>287.77999999999997</v>
      </c>
      <c r="R488" s="17">
        <v>518000</v>
      </c>
      <c r="S488" s="19">
        <f t="shared" si="39"/>
        <v>65.559999999999974</v>
      </c>
      <c r="T488" s="20">
        <f t="shared" si="40"/>
        <v>0.2950229502295022</v>
      </c>
      <c r="U488" s="19">
        <f t="shared" si="41"/>
        <v>118000</v>
      </c>
      <c r="V488" s="20">
        <f t="shared" si="42"/>
        <v>0.29499999999999998</v>
      </c>
      <c r="W488" s="18">
        <v>44272</v>
      </c>
      <c r="X488" s="14">
        <v>3</v>
      </c>
      <c r="Y488" s="14">
        <v>3</v>
      </c>
      <c r="Z488" s="42">
        <v>120000</v>
      </c>
      <c r="AA488" s="51">
        <f t="shared" si="43"/>
        <v>0.3</v>
      </c>
    </row>
    <row r="489" spans="1:27" ht="19" x14ac:dyDescent="0.25">
      <c r="A489" s="14">
        <v>2958</v>
      </c>
      <c r="B489" s="14">
        <v>4465471</v>
      </c>
      <c r="C489" s="14" t="s">
        <v>19</v>
      </c>
      <c r="D489" s="14" t="s">
        <v>2427</v>
      </c>
      <c r="E489" s="14" t="s">
        <v>3513</v>
      </c>
      <c r="F489" s="14">
        <v>78705</v>
      </c>
      <c r="G489" s="14">
        <v>3</v>
      </c>
      <c r="H489" s="14">
        <v>2</v>
      </c>
      <c r="I489" s="14">
        <v>0</v>
      </c>
      <c r="J489" s="14">
        <v>0</v>
      </c>
      <c r="K489" s="14">
        <v>1</v>
      </c>
      <c r="L489" s="14">
        <v>1922</v>
      </c>
      <c r="M489" s="14">
        <v>0.17799999999999999</v>
      </c>
      <c r="N489" s="15">
        <v>1571</v>
      </c>
      <c r="O489" s="16">
        <v>461.49</v>
      </c>
      <c r="P489" s="17">
        <v>725000</v>
      </c>
      <c r="Q489" s="16">
        <v>536.32000000000005</v>
      </c>
      <c r="R489" s="17">
        <v>842560</v>
      </c>
      <c r="S489" s="19">
        <f t="shared" si="39"/>
        <v>74.830000000000041</v>
      </c>
      <c r="T489" s="20">
        <f t="shared" si="40"/>
        <v>0.16214869227935608</v>
      </c>
      <c r="U489" s="19">
        <f t="shared" si="41"/>
        <v>117560</v>
      </c>
      <c r="V489" s="20">
        <f t="shared" si="42"/>
        <v>0.16215172413793102</v>
      </c>
      <c r="W489" s="18">
        <v>44288</v>
      </c>
      <c r="X489" s="14">
        <v>4</v>
      </c>
      <c r="Y489" s="14">
        <v>4</v>
      </c>
      <c r="Z489" s="42">
        <v>120000</v>
      </c>
      <c r="AA489" s="51">
        <f t="shared" si="43"/>
        <v>0.16</v>
      </c>
    </row>
    <row r="490" spans="1:27" ht="19" x14ac:dyDescent="0.25">
      <c r="A490" s="14">
        <v>2082</v>
      </c>
      <c r="B490" s="14">
        <v>6214060</v>
      </c>
      <c r="C490" s="14" t="s">
        <v>19</v>
      </c>
      <c r="D490" s="14">
        <v>6</v>
      </c>
      <c r="E490" s="14" t="s">
        <v>2960</v>
      </c>
      <c r="F490" s="14">
        <v>78704</v>
      </c>
      <c r="G490" s="14">
        <v>6</v>
      </c>
      <c r="H490" s="14">
        <v>4</v>
      </c>
      <c r="I490" s="14">
        <v>0</v>
      </c>
      <c r="J490" s="14">
        <v>0</v>
      </c>
      <c r="K490" s="14">
        <v>1</v>
      </c>
      <c r="L490" s="14">
        <v>1972</v>
      </c>
      <c r="M490" s="14">
        <v>0.183</v>
      </c>
      <c r="N490" s="15">
        <v>2760</v>
      </c>
      <c r="O490" s="16">
        <v>344.18</v>
      </c>
      <c r="P490" s="17">
        <v>949950</v>
      </c>
      <c r="Q490" s="16">
        <v>386.78</v>
      </c>
      <c r="R490" s="17">
        <v>1067500</v>
      </c>
      <c r="S490" s="19">
        <f t="shared" si="39"/>
        <v>42.599999999999966</v>
      </c>
      <c r="T490" s="20">
        <f t="shared" si="40"/>
        <v>0.12377244465105458</v>
      </c>
      <c r="U490" s="19">
        <f t="shared" si="41"/>
        <v>117550</v>
      </c>
      <c r="V490" s="20">
        <f t="shared" si="42"/>
        <v>0.1237433549134165</v>
      </c>
      <c r="W490" s="18">
        <v>44258</v>
      </c>
      <c r="X490" s="14">
        <v>0</v>
      </c>
      <c r="Y490" s="14">
        <v>0</v>
      </c>
      <c r="Z490" s="42">
        <v>120000</v>
      </c>
      <c r="AA490" s="51">
        <f t="shared" si="43"/>
        <v>0.12</v>
      </c>
    </row>
    <row r="491" spans="1:27" ht="19" x14ac:dyDescent="0.25">
      <c r="A491" s="14">
        <v>4090</v>
      </c>
      <c r="B491" s="14">
        <v>7776389</v>
      </c>
      <c r="C491" s="14" t="s">
        <v>19</v>
      </c>
      <c r="D491" s="14" t="s">
        <v>193</v>
      </c>
      <c r="E491" s="14" t="s">
        <v>2679</v>
      </c>
      <c r="F491" s="14">
        <v>78749</v>
      </c>
      <c r="G491" s="14">
        <v>3</v>
      </c>
      <c r="H491" s="14">
        <v>2</v>
      </c>
      <c r="I491" s="14">
        <v>0</v>
      </c>
      <c r="J491" s="14">
        <v>2</v>
      </c>
      <c r="K491" s="14">
        <v>1</v>
      </c>
      <c r="L491" s="14">
        <v>1983</v>
      </c>
      <c r="M491" s="14">
        <v>0.218</v>
      </c>
      <c r="N491" s="15">
        <v>1932</v>
      </c>
      <c r="O491" s="16">
        <v>310.51</v>
      </c>
      <c r="P491" s="17">
        <v>599900</v>
      </c>
      <c r="Q491" s="16">
        <v>371.28</v>
      </c>
      <c r="R491" s="17">
        <v>717321</v>
      </c>
      <c r="S491" s="19">
        <f t="shared" si="39"/>
        <v>60.769999999999982</v>
      </c>
      <c r="T491" s="20">
        <f t="shared" si="40"/>
        <v>0.19571028308267038</v>
      </c>
      <c r="U491" s="19">
        <f t="shared" si="41"/>
        <v>117421</v>
      </c>
      <c r="V491" s="20">
        <f t="shared" si="42"/>
        <v>0.19573428904817469</v>
      </c>
      <c r="W491" s="18">
        <v>44322</v>
      </c>
      <c r="X491" s="14">
        <v>4</v>
      </c>
      <c r="Y491" s="14">
        <v>3</v>
      </c>
      <c r="Z491" s="42">
        <v>115000</v>
      </c>
      <c r="AA491" s="51">
        <f t="shared" si="43"/>
        <v>0.2</v>
      </c>
    </row>
    <row r="492" spans="1:27" ht="19" x14ac:dyDescent="0.25">
      <c r="A492" s="14">
        <v>2850</v>
      </c>
      <c r="B492" s="14">
        <v>3726881</v>
      </c>
      <c r="C492" s="14" t="s">
        <v>19</v>
      </c>
      <c r="D492" s="14" t="s">
        <v>165</v>
      </c>
      <c r="E492" s="14" t="s">
        <v>1629</v>
      </c>
      <c r="F492" s="14">
        <v>78748</v>
      </c>
      <c r="G492" s="14">
        <v>3</v>
      </c>
      <c r="H492" s="14">
        <v>2</v>
      </c>
      <c r="I492" s="14">
        <v>0</v>
      </c>
      <c r="J492" s="14">
        <v>2</v>
      </c>
      <c r="K492" s="14">
        <v>1</v>
      </c>
      <c r="L492" s="14">
        <v>2000</v>
      </c>
      <c r="M492" s="14">
        <v>0.13400000000000001</v>
      </c>
      <c r="N492" s="15">
        <v>1371</v>
      </c>
      <c r="O492" s="16">
        <v>240.63</v>
      </c>
      <c r="P492" s="17">
        <v>329900</v>
      </c>
      <c r="Q492" s="16">
        <v>326.04000000000002</v>
      </c>
      <c r="R492" s="17">
        <v>447000</v>
      </c>
      <c r="S492" s="19">
        <f t="shared" si="39"/>
        <v>85.410000000000025</v>
      </c>
      <c r="T492" s="20">
        <f t="shared" si="40"/>
        <v>0.35494327390599689</v>
      </c>
      <c r="U492" s="19">
        <f t="shared" si="41"/>
        <v>117100</v>
      </c>
      <c r="V492" s="20">
        <f t="shared" si="42"/>
        <v>0.35495604728705671</v>
      </c>
      <c r="W492" s="18">
        <v>44286</v>
      </c>
      <c r="X492" s="14">
        <v>4</v>
      </c>
      <c r="Y492" s="14">
        <v>4</v>
      </c>
      <c r="Z492" s="42">
        <v>115000</v>
      </c>
      <c r="AA492" s="51">
        <f t="shared" si="43"/>
        <v>0.35000000000000003</v>
      </c>
    </row>
    <row r="493" spans="1:27" ht="19" x14ac:dyDescent="0.25">
      <c r="A493" s="14">
        <v>1895</v>
      </c>
      <c r="B493" s="14">
        <v>6281689</v>
      </c>
      <c r="C493" s="14" t="s">
        <v>19</v>
      </c>
      <c r="D493" s="14" t="s">
        <v>229</v>
      </c>
      <c r="E493" s="14" t="s">
        <v>498</v>
      </c>
      <c r="F493" s="14">
        <v>78732</v>
      </c>
      <c r="G493" s="14">
        <v>4</v>
      </c>
      <c r="H493" s="14">
        <v>2</v>
      </c>
      <c r="I493" s="14">
        <v>1</v>
      </c>
      <c r="J493" s="14">
        <v>2</v>
      </c>
      <c r="K493" s="14">
        <v>1</v>
      </c>
      <c r="L493" s="14">
        <v>2006</v>
      </c>
      <c r="M493" s="14">
        <v>0.25800000000000001</v>
      </c>
      <c r="N493" s="15">
        <v>3109</v>
      </c>
      <c r="O493" s="16">
        <v>180.12</v>
      </c>
      <c r="P493" s="17">
        <v>560000</v>
      </c>
      <c r="Q493" s="16">
        <v>217.75</v>
      </c>
      <c r="R493" s="17">
        <v>677000</v>
      </c>
      <c r="S493" s="19">
        <f t="shared" si="39"/>
        <v>37.629999999999995</v>
      </c>
      <c r="T493" s="20">
        <f t="shared" si="40"/>
        <v>0.20891627803686427</v>
      </c>
      <c r="U493" s="19">
        <f t="shared" si="41"/>
        <v>117000</v>
      </c>
      <c r="V493" s="20">
        <f t="shared" si="42"/>
        <v>0.20892857142857144</v>
      </c>
      <c r="W493" s="18">
        <v>44253</v>
      </c>
      <c r="X493" s="14">
        <v>2</v>
      </c>
      <c r="Y493" s="14">
        <v>2</v>
      </c>
      <c r="Z493" s="42">
        <v>115000</v>
      </c>
      <c r="AA493" s="51">
        <f t="shared" si="43"/>
        <v>0.21</v>
      </c>
    </row>
    <row r="494" spans="1:27" ht="19" x14ac:dyDescent="0.25">
      <c r="A494" s="14">
        <v>2987</v>
      </c>
      <c r="B494" s="14">
        <v>5889169</v>
      </c>
      <c r="C494" s="14" t="s">
        <v>19</v>
      </c>
      <c r="D494" s="14">
        <v>2</v>
      </c>
      <c r="E494" s="14" t="s">
        <v>2514</v>
      </c>
      <c r="F494" s="14">
        <v>78757</v>
      </c>
      <c r="G494" s="14">
        <v>3</v>
      </c>
      <c r="H494" s="14">
        <v>2</v>
      </c>
      <c r="I494" s="14">
        <v>0</v>
      </c>
      <c r="J494" s="14">
        <v>0</v>
      </c>
      <c r="K494" s="14">
        <v>1</v>
      </c>
      <c r="L494" s="14">
        <v>1960</v>
      </c>
      <c r="M494" s="14">
        <v>0.17599999999999999</v>
      </c>
      <c r="N494" s="15">
        <v>1472</v>
      </c>
      <c r="O494" s="16">
        <v>295.52</v>
      </c>
      <c r="P494" s="17">
        <v>435000</v>
      </c>
      <c r="Q494" s="16">
        <v>375</v>
      </c>
      <c r="R494" s="17">
        <v>552000</v>
      </c>
      <c r="S494" s="19">
        <f t="shared" si="39"/>
        <v>79.480000000000018</v>
      </c>
      <c r="T494" s="20">
        <f t="shared" si="40"/>
        <v>0.26894964807796434</v>
      </c>
      <c r="U494" s="19">
        <f t="shared" si="41"/>
        <v>117000</v>
      </c>
      <c r="V494" s="20">
        <f t="shared" si="42"/>
        <v>0.26896551724137929</v>
      </c>
      <c r="W494" s="18">
        <v>44291</v>
      </c>
      <c r="X494" s="14">
        <v>4</v>
      </c>
      <c r="Y494" s="14">
        <v>4</v>
      </c>
      <c r="Z494" s="42">
        <v>115000</v>
      </c>
      <c r="AA494" s="51">
        <f t="shared" si="43"/>
        <v>0.27</v>
      </c>
    </row>
    <row r="495" spans="1:27" ht="19" x14ac:dyDescent="0.25">
      <c r="A495" s="14">
        <v>3117</v>
      </c>
      <c r="B495" s="14">
        <v>5142816</v>
      </c>
      <c r="C495" s="14" t="s">
        <v>19</v>
      </c>
      <c r="D495" s="14" t="s">
        <v>40</v>
      </c>
      <c r="E495" s="14" t="s">
        <v>910</v>
      </c>
      <c r="F495" s="14">
        <v>78737</v>
      </c>
      <c r="G495" s="14">
        <v>4</v>
      </c>
      <c r="H495" s="14">
        <v>3</v>
      </c>
      <c r="I495" s="14">
        <v>1</v>
      </c>
      <c r="J495" s="14">
        <v>3</v>
      </c>
      <c r="K495" s="14">
        <v>2</v>
      </c>
      <c r="L495" s="14">
        <v>2017</v>
      </c>
      <c r="M495" s="14">
        <v>0.22</v>
      </c>
      <c r="N495" s="15">
        <v>2968</v>
      </c>
      <c r="O495" s="16">
        <v>204.85</v>
      </c>
      <c r="P495" s="17">
        <v>608000</v>
      </c>
      <c r="Q495" s="16">
        <v>244.27</v>
      </c>
      <c r="R495" s="17">
        <v>725000</v>
      </c>
      <c r="S495" s="19">
        <f t="shared" si="39"/>
        <v>39.420000000000016</v>
      </c>
      <c r="T495" s="20">
        <f t="shared" si="40"/>
        <v>0.19243348791798887</v>
      </c>
      <c r="U495" s="19">
        <f t="shared" si="41"/>
        <v>117000</v>
      </c>
      <c r="V495" s="20">
        <f t="shared" si="42"/>
        <v>0.19243421052631579</v>
      </c>
      <c r="W495" s="18">
        <v>44295</v>
      </c>
      <c r="X495" s="14">
        <v>2</v>
      </c>
      <c r="Y495" s="14">
        <v>2</v>
      </c>
      <c r="Z495" s="42">
        <v>115000</v>
      </c>
      <c r="AA495" s="51">
        <f t="shared" si="43"/>
        <v>0.19</v>
      </c>
    </row>
    <row r="496" spans="1:27" ht="19" x14ac:dyDescent="0.25">
      <c r="A496" s="14">
        <v>3762</v>
      </c>
      <c r="B496" s="14">
        <v>7021404</v>
      </c>
      <c r="C496" s="14" t="s">
        <v>19</v>
      </c>
      <c r="D496" s="14" t="s">
        <v>40</v>
      </c>
      <c r="E496" s="14" t="s">
        <v>1083</v>
      </c>
      <c r="F496" s="14">
        <v>78737</v>
      </c>
      <c r="G496" s="14">
        <v>5</v>
      </c>
      <c r="H496" s="14">
        <v>3</v>
      </c>
      <c r="I496" s="14">
        <v>1</v>
      </c>
      <c r="J496" s="14">
        <v>4</v>
      </c>
      <c r="K496" s="14">
        <v>1</v>
      </c>
      <c r="L496" s="14">
        <v>2006</v>
      </c>
      <c r="M496" s="14">
        <v>0.66900000000000004</v>
      </c>
      <c r="N496" s="15">
        <v>3274</v>
      </c>
      <c r="O496" s="16">
        <v>213.5</v>
      </c>
      <c r="P496" s="17">
        <v>699000</v>
      </c>
      <c r="Q496" s="16">
        <v>249.24</v>
      </c>
      <c r="R496" s="17">
        <v>816000</v>
      </c>
      <c r="S496" s="19">
        <f t="shared" si="39"/>
        <v>35.740000000000009</v>
      </c>
      <c r="T496" s="20">
        <f t="shared" si="40"/>
        <v>0.16740046838407499</v>
      </c>
      <c r="U496" s="19">
        <f t="shared" si="41"/>
        <v>117000</v>
      </c>
      <c r="V496" s="20">
        <f t="shared" si="42"/>
        <v>0.16738197424892703</v>
      </c>
      <c r="W496" s="18">
        <v>44315</v>
      </c>
      <c r="X496" s="14">
        <v>4</v>
      </c>
      <c r="Y496" s="14">
        <v>3</v>
      </c>
      <c r="Z496" s="42">
        <v>115000</v>
      </c>
      <c r="AA496" s="51">
        <f t="shared" si="43"/>
        <v>0.17</v>
      </c>
    </row>
    <row r="497" spans="1:27" ht="19" x14ac:dyDescent="0.25">
      <c r="A497" s="14">
        <v>2513</v>
      </c>
      <c r="B497" s="14">
        <v>6153689</v>
      </c>
      <c r="C497" s="14" t="s">
        <v>19</v>
      </c>
      <c r="D497" s="14" t="s">
        <v>712</v>
      </c>
      <c r="E497" s="14" t="s">
        <v>2164</v>
      </c>
      <c r="F497" s="14">
        <v>78759</v>
      </c>
      <c r="G497" s="14">
        <v>3</v>
      </c>
      <c r="H497" s="14">
        <v>2</v>
      </c>
      <c r="I497" s="14">
        <v>0</v>
      </c>
      <c r="J497" s="14">
        <v>2</v>
      </c>
      <c r="K497" s="14">
        <v>1</v>
      </c>
      <c r="L497" s="14">
        <v>1980</v>
      </c>
      <c r="M497" s="14">
        <v>0.253</v>
      </c>
      <c r="N497" s="15">
        <v>1675</v>
      </c>
      <c r="O497" s="16">
        <v>272.18</v>
      </c>
      <c r="P497" s="17">
        <v>455900</v>
      </c>
      <c r="Q497" s="16">
        <v>341.88</v>
      </c>
      <c r="R497" s="17">
        <v>572650</v>
      </c>
      <c r="S497" s="19">
        <f t="shared" si="39"/>
        <v>69.699999999999989</v>
      </c>
      <c r="T497" s="20">
        <f t="shared" si="40"/>
        <v>0.25608053494011312</v>
      </c>
      <c r="U497" s="19">
        <f t="shared" si="41"/>
        <v>116750</v>
      </c>
      <c r="V497" s="20">
        <f t="shared" si="42"/>
        <v>0.25608686115376178</v>
      </c>
      <c r="W497" s="18">
        <v>44272</v>
      </c>
      <c r="X497" s="14">
        <v>7</v>
      </c>
      <c r="Y497" s="14">
        <v>6</v>
      </c>
      <c r="Z497" s="42">
        <v>115000</v>
      </c>
      <c r="AA497" s="51">
        <f t="shared" si="43"/>
        <v>0.26</v>
      </c>
    </row>
    <row r="498" spans="1:27" ht="19" x14ac:dyDescent="0.25">
      <c r="A498" s="14">
        <v>2145</v>
      </c>
      <c r="B498" s="14">
        <v>1312286</v>
      </c>
      <c r="C498" s="14" t="s">
        <v>19</v>
      </c>
      <c r="D498" s="14" t="s">
        <v>84</v>
      </c>
      <c r="E498" s="14" t="s">
        <v>1784</v>
      </c>
      <c r="F498" s="14">
        <v>78727</v>
      </c>
      <c r="G498" s="14">
        <v>3</v>
      </c>
      <c r="H498" s="14">
        <v>2</v>
      </c>
      <c r="I498" s="14">
        <v>0</v>
      </c>
      <c r="J498" s="14">
        <v>2</v>
      </c>
      <c r="K498" s="14">
        <v>1</v>
      </c>
      <c r="L498" s="14">
        <v>1997</v>
      </c>
      <c r="M498" s="14">
        <v>0.16500000000000001</v>
      </c>
      <c r="N498" s="15">
        <v>1841</v>
      </c>
      <c r="O498" s="16">
        <v>249.32</v>
      </c>
      <c r="P498" s="17">
        <v>459000</v>
      </c>
      <c r="Q498" s="16">
        <v>312.70999999999998</v>
      </c>
      <c r="R498" s="17">
        <v>575700</v>
      </c>
      <c r="S498" s="19">
        <f t="shared" si="39"/>
        <v>63.389999999999986</v>
      </c>
      <c r="T498" s="20">
        <f t="shared" si="40"/>
        <v>0.25425156425477291</v>
      </c>
      <c r="U498" s="19">
        <f t="shared" si="41"/>
        <v>116700</v>
      </c>
      <c r="V498" s="20">
        <f t="shared" si="42"/>
        <v>0.25424836601307188</v>
      </c>
      <c r="W498" s="18">
        <v>44260</v>
      </c>
      <c r="X498" s="14">
        <v>2</v>
      </c>
      <c r="Y498" s="14">
        <v>2</v>
      </c>
      <c r="Z498" s="42">
        <v>115000</v>
      </c>
      <c r="AA498" s="51">
        <f t="shared" si="43"/>
        <v>0.25</v>
      </c>
    </row>
    <row r="499" spans="1:27" ht="19" x14ac:dyDescent="0.25">
      <c r="A499" s="14">
        <v>3416</v>
      </c>
      <c r="B499" s="14">
        <v>9256778</v>
      </c>
      <c r="C499" s="14" t="s">
        <v>19</v>
      </c>
      <c r="D499" s="14" t="s">
        <v>46</v>
      </c>
      <c r="E499" s="14" t="s">
        <v>541</v>
      </c>
      <c r="F499" s="14">
        <v>78753</v>
      </c>
      <c r="G499" s="14">
        <v>3</v>
      </c>
      <c r="H499" s="14">
        <v>2</v>
      </c>
      <c r="I499" s="14">
        <v>0</v>
      </c>
      <c r="J499" s="14">
        <v>2</v>
      </c>
      <c r="K499" s="14">
        <v>1</v>
      </c>
      <c r="L499" s="14">
        <v>1969</v>
      </c>
      <c r="M499" s="14">
        <v>0.28399999999999997</v>
      </c>
      <c r="N499" s="15">
        <v>1632</v>
      </c>
      <c r="O499" s="16">
        <v>183.82</v>
      </c>
      <c r="P499" s="17">
        <v>300000</v>
      </c>
      <c r="Q499" s="16">
        <v>255.3</v>
      </c>
      <c r="R499" s="17">
        <v>416650</v>
      </c>
      <c r="S499" s="19">
        <f t="shared" si="39"/>
        <v>71.480000000000018</v>
      </c>
      <c r="T499" s="20">
        <f t="shared" si="40"/>
        <v>0.38885866608638897</v>
      </c>
      <c r="U499" s="19">
        <f t="shared" si="41"/>
        <v>116650</v>
      </c>
      <c r="V499" s="20">
        <f t="shared" si="42"/>
        <v>0.38883333333333331</v>
      </c>
      <c r="W499" s="18">
        <v>44305</v>
      </c>
      <c r="X499" s="14">
        <v>4</v>
      </c>
      <c r="Y499" s="14">
        <v>4</v>
      </c>
      <c r="Z499" s="42">
        <v>115000</v>
      </c>
      <c r="AA499" s="51">
        <f t="shared" si="43"/>
        <v>0.39</v>
      </c>
    </row>
    <row r="500" spans="1:27" ht="19" x14ac:dyDescent="0.25">
      <c r="A500" s="14">
        <v>2460</v>
      </c>
      <c r="B500" s="14">
        <v>4723004</v>
      </c>
      <c r="C500" s="14" t="s">
        <v>19</v>
      </c>
      <c r="D500" s="14">
        <v>3</v>
      </c>
      <c r="E500" s="14" t="s">
        <v>3376</v>
      </c>
      <c r="F500" s="14">
        <v>78723</v>
      </c>
      <c r="G500" s="14">
        <v>3</v>
      </c>
      <c r="H500" s="14">
        <v>3</v>
      </c>
      <c r="I500" s="14">
        <v>0</v>
      </c>
      <c r="J500" s="14">
        <v>2</v>
      </c>
      <c r="K500" s="14">
        <v>1</v>
      </c>
      <c r="L500" s="14">
        <v>2009</v>
      </c>
      <c r="M500" s="14">
        <v>7.8E-2</v>
      </c>
      <c r="N500" s="15">
        <v>1720</v>
      </c>
      <c r="O500" s="16">
        <v>421.51</v>
      </c>
      <c r="P500" s="17">
        <v>725000</v>
      </c>
      <c r="Q500" s="16">
        <v>489.29</v>
      </c>
      <c r="R500" s="17">
        <v>841586</v>
      </c>
      <c r="S500" s="19">
        <f t="shared" si="39"/>
        <v>67.78000000000003</v>
      </c>
      <c r="T500" s="20">
        <f t="shared" si="40"/>
        <v>0.16080282792816311</v>
      </c>
      <c r="U500" s="19">
        <f t="shared" si="41"/>
        <v>116586</v>
      </c>
      <c r="V500" s="20">
        <f t="shared" si="42"/>
        <v>0.16080827586206897</v>
      </c>
      <c r="W500" s="18">
        <v>44270</v>
      </c>
      <c r="X500" s="14">
        <v>5</v>
      </c>
      <c r="Y500" s="14">
        <v>3</v>
      </c>
      <c r="Z500" s="42">
        <v>115000</v>
      </c>
      <c r="AA500" s="51">
        <f t="shared" si="43"/>
        <v>0.16</v>
      </c>
    </row>
    <row r="501" spans="1:27" ht="19" x14ac:dyDescent="0.25">
      <c r="A501" s="14">
        <v>2432</v>
      </c>
      <c r="B501" s="14">
        <v>8197246</v>
      </c>
      <c r="C501" s="14" t="s">
        <v>19</v>
      </c>
      <c r="D501" s="14" t="s">
        <v>229</v>
      </c>
      <c r="E501" s="14" t="s">
        <v>969</v>
      </c>
      <c r="F501" s="14">
        <v>78732</v>
      </c>
      <c r="G501" s="14">
        <v>3</v>
      </c>
      <c r="H501" s="14">
        <v>2</v>
      </c>
      <c r="I501" s="14">
        <v>0</v>
      </c>
      <c r="J501" s="14">
        <v>2</v>
      </c>
      <c r="K501" s="14">
        <v>1</v>
      </c>
      <c r="L501" s="14">
        <v>2001</v>
      </c>
      <c r="M501" s="14">
        <v>0.23100000000000001</v>
      </c>
      <c r="N501" s="15">
        <v>2640</v>
      </c>
      <c r="O501" s="16">
        <v>207.95</v>
      </c>
      <c r="P501" s="17">
        <v>549000</v>
      </c>
      <c r="Q501" s="16">
        <v>252.08</v>
      </c>
      <c r="R501" s="17">
        <v>665500</v>
      </c>
      <c r="S501" s="19">
        <f t="shared" si="39"/>
        <v>44.130000000000024</v>
      </c>
      <c r="T501" s="20">
        <f t="shared" si="40"/>
        <v>0.21221447463332543</v>
      </c>
      <c r="U501" s="19">
        <f t="shared" si="41"/>
        <v>116500</v>
      </c>
      <c r="V501" s="20">
        <f t="shared" si="42"/>
        <v>0.21220400728597449</v>
      </c>
      <c r="W501" s="18">
        <v>44270</v>
      </c>
      <c r="X501" s="14">
        <v>3</v>
      </c>
      <c r="Y501" s="14">
        <v>2</v>
      </c>
      <c r="Z501" s="42">
        <v>115000</v>
      </c>
      <c r="AA501" s="51">
        <f t="shared" si="43"/>
        <v>0.21</v>
      </c>
    </row>
    <row r="502" spans="1:27" ht="19" x14ac:dyDescent="0.25">
      <c r="A502" s="14">
        <v>1478</v>
      </c>
      <c r="B502" s="14">
        <v>1069874</v>
      </c>
      <c r="C502" s="14" t="s">
        <v>19</v>
      </c>
      <c r="D502" s="14" t="s">
        <v>20</v>
      </c>
      <c r="E502" s="14" t="s">
        <v>2610</v>
      </c>
      <c r="F502" s="14">
        <v>78750</v>
      </c>
      <c r="G502" s="14">
        <v>3</v>
      </c>
      <c r="H502" s="14">
        <v>3</v>
      </c>
      <c r="I502" s="14">
        <v>0</v>
      </c>
      <c r="J502" s="14">
        <v>2</v>
      </c>
      <c r="K502" s="14">
        <v>1</v>
      </c>
      <c r="L502" s="14">
        <v>2005</v>
      </c>
      <c r="M502" s="14">
        <v>0.39300000000000002</v>
      </c>
      <c r="N502" s="15">
        <v>2299</v>
      </c>
      <c r="O502" s="16">
        <v>304.05</v>
      </c>
      <c r="P502" s="17">
        <v>699000</v>
      </c>
      <c r="Q502" s="16">
        <v>354.5</v>
      </c>
      <c r="R502" s="17">
        <v>815000</v>
      </c>
      <c r="S502" s="19">
        <f t="shared" si="39"/>
        <v>50.449999999999989</v>
      </c>
      <c r="T502" s="20">
        <f t="shared" si="40"/>
        <v>0.1659266567998684</v>
      </c>
      <c r="U502" s="19">
        <f t="shared" si="41"/>
        <v>116000</v>
      </c>
      <c r="V502" s="20">
        <f t="shared" si="42"/>
        <v>0.16595135908440631</v>
      </c>
      <c r="W502" s="18">
        <v>44232</v>
      </c>
      <c r="X502" s="14">
        <v>2</v>
      </c>
      <c r="Y502" s="14">
        <v>2</v>
      </c>
      <c r="Z502" s="42">
        <v>115000</v>
      </c>
      <c r="AA502" s="51">
        <f t="shared" si="43"/>
        <v>0.17</v>
      </c>
    </row>
    <row r="503" spans="1:27" ht="19" x14ac:dyDescent="0.25">
      <c r="A503" s="14">
        <v>1727</v>
      </c>
      <c r="B503" s="14">
        <v>8150061</v>
      </c>
      <c r="C503" s="14" t="s">
        <v>19</v>
      </c>
      <c r="D503" s="14" t="s">
        <v>193</v>
      </c>
      <c r="E503" s="14" t="s">
        <v>1484</v>
      </c>
      <c r="F503" s="14">
        <v>78739</v>
      </c>
      <c r="G503" s="14">
        <v>4</v>
      </c>
      <c r="H503" s="14">
        <v>2</v>
      </c>
      <c r="I503" s="14">
        <v>1</v>
      </c>
      <c r="J503" s="14">
        <v>2</v>
      </c>
      <c r="K503" s="14">
        <v>1</v>
      </c>
      <c r="L503" s="14">
        <v>2008</v>
      </c>
      <c r="M503" s="14">
        <v>0.20699999999999999</v>
      </c>
      <c r="N503" s="15">
        <v>2470</v>
      </c>
      <c r="O503" s="16">
        <v>232.79</v>
      </c>
      <c r="P503" s="17">
        <v>575000</v>
      </c>
      <c r="Q503" s="16">
        <v>279.76</v>
      </c>
      <c r="R503" s="17">
        <v>691000</v>
      </c>
      <c r="S503" s="19">
        <f t="shared" si="39"/>
        <v>46.97</v>
      </c>
      <c r="T503" s="20">
        <f t="shared" si="40"/>
        <v>0.20176983547403241</v>
      </c>
      <c r="U503" s="19">
        <f t="shared" si="41"/>
        <v>116000</v>
      </c>
      <c r="V503" s="20">
        <f t="shared" si="42"/>
        <v>0.20173913043478262</v>
      </c>
      <c r="W503" s="18">
        <v>44249</v>
      </c>
      <c r="X503" s="14">
        <v>2</v>
      </c>
      <c r="Y503" s="14">
        <v>2</v>
      </c>
      <c r="Z503" s="42">
        <v>115000</v>
      </c>
      <c r="AA503" s="51">
        <f t="shared" si="43"/>
        <v>0.2</v>
      </c>
    </row>
    <row r="504" spans="1:27" ht="19" x14ac:dyDescent="0.25">
      <c r="A504" s="14">
        <v>3015</v>
      </c>
      <c r="B504" s="14">
        <v>9926770</v>
      </c>
      <c r="C504" s="14" t="s">
        <v>19</v>
      </c>
      <c r="D504" s="14" t="s">
        <v>357</v>
      </c>
      <c r="E504" s="14" t="s">
        <v>2943</v>
      </c>
      <c r="F504" s="14">
        <v>78745</v>
      </c>
      <c r="G504" s="14">
        <v>3</v>
      </c>
      <c r="H504" s="14">
        <v>1</v>
      </c>
      <c r="I504" s="14">
        <v>0</v>
      </c>
      <c r="J504" s="14">
        <v>1</v>
      </c>
      <c r="K504" s="14">
        <v>1</v>
      </c>
      <c r="L504" s="14">
        <v>1969</v>
      </c>
      <c r="M504" s="14">
        <v>0.14899999999999999</v>
      </c>
      <c r="N504" s="14">
        <v>948</v>
      </c>
      <c r="O504" s="16">
        <v>342.83</v>
      </c>
      <c r="P504" s="17">
        <v>325000</v>
      </c>
      <c r="Q504" s="16">
        <v>465.19</v>
      </c>
      <c r="R504" s="17">
        <v>441000</v>
      </c>
      <c r="S504" s="19">
        <f t="shared" si="39"/>
        <v>122.36000000000001</v>
      </c>
      <c r="T504" s="20">
        <f t="shared" si="40"/>
        <v>0.35691158883411611</v>
      </c>
      <c r="U504" s="19">
        <f t="shared" si="41"/>
        <v>116000</v>
      </c>
      <c r="V504" s="20">
        <f t="shared" si="42"/>
        <v>0.3569230769230769</v>
      </c>
      <c r="W504" s="18">
        <v>44292</v>
      </c>
      <c r="X504" s="14">
        <v>5</v>
      </c>
      <c r="Y504" s="14">
        <v>5</v>
      </c>
      <c r="Z504" s="42">
        <v>115000</v>
      </c>
      <c r="AA504" s="51">
        <f t="shared" si="43"/>
        <v>0.36</v>
      </c>
    </row>
    <row r="505" spans="1:27" ht="19" x14ac:dyDescent="0.25">
      <c r="A505" s="14">
        <v>4004</v>
      </c>
      <c r="B505" s="14">
        <v>7604356</v>
      </c>
      <c r="C505" s="14" t="s">
        <v>19</v>
      </c>
      <c r="D505" s="14">
        <v>9</v>
      </c>
      <c r="E505" s="14" t="s">
        <v>2776</v>
      </c>
      <c r="F505" s="14">
        <v>78741</v>
      </c>
      <c r="G505" s="14">
        <v>4</v>
      </c>
      <c r="H505" s="14">
        <v>3</v>
      </c>
      <c r="I505" s="14">
        <v>0</v>
      </c>
      <c r="J505" s="14">
        <v>0</v>
      </c>
      <c r="K505" s="14">
        <v>1</v>
      </c>
      <c r="L505" s="14">
        <v>1964</v>
      </c>
      <c r="M505" s="14">
        <v>0.22800000000000001</v>
      </c>
      <c r="N505" s="15">
        <v>2177</v>
      </c>
      <c r="O505" s="16">
        <v>321.08</v>
      </c>
      <c r="P505" s="17">
        <v>699000</v>
      </c>
      <c r="Q505" s="16">
        <v>374.37</v>
      </c>
      <c r="R505" s="17">
        <v>815000</v>
      </c>
      <c r="S505" s="19">
        <f t="shared" si="39"/>
        <v>53.29000000000002</v>
      </c>
      <c r="T505" s="20">
        <f t="shared" si="40"/>
        <v>0.16597109754578304</v>
      </c>
      <c r="U505" s="19">
        <f t="shared" si="41"/>
        <v>116000</v>
      </c>
      <c r="V505" s="20">
        <f t="shared" si="42"/>
        <v>0.16595135908440631</v>
      </c>
      <c r="W505" s="18">
        <v>44320</v>
      </c>
      <c r="X505" s="14">
        <v>6</v>
      </c>
      <c r="Y505" s="14">
        <v>6</v>
      </c>
      <c r="Z505" s="42">
        <v>115000</v>
      </c>
      <c r="AA505" s="51">
        <f t="shared" si="43"/>
        <v>0.17</v>
      </c>
    </row>
    <row r="506" spans="1:27" ht="19" x14ac:dyDescent="0.25">
      <c r="A506" s="14">
        <v>2574</v>
      </c>
      <c r="B506" s="14">
        <v>6505752</v>
      </c>
      <c r="C506" s="14" t="s">
        <v>19</v>
      </c>
      <c r="D506" s="14" t="s">
        <v>165</v>
      </c>
      <c r="E506" s="14" t="s">
        <v>2314</v>
      </c>
      <c r="F506" s="14">
        <v>78745</v>
      </c>
      <c r="G506" s="14">
        <v>4</v>
      </c>
      <c r="H506" s="14">
        <v>2</v>
      </c>
      <c r="I506" s="14">
        <v>0</v>
      </c>
      <c r="J506" s="14">
        <v>2</v>
      </c>
      <c r="K506" s="14">
        <v>1</v>
      </c>
      <c r="L506" s="14">
        <v>1974</v>
      </c>
      <c r="M506" s="14">
        <v>0.155</v>
      </c>
      <c r="N506" s="15">
        <v>1368</v>
      </c>
      <c r="O506" s="16">
        <v>281.43</v>
      </c>
      <c r="P506" s="17">
        <v>385000</v>
      </c>
      <c r="Q506" s="16">
        <v>365.86</v>
      </c>
      <c r="R506" s="17">
        <v>500500</v>
      </c>
      <c r="S506" s="19">
        <f t="shared" si="39"/>
        <v>84.43</v>
      </c>
      <c r="T506" s="20">
        <f t="shared" si="40"/>
        <v>0.30000355328145545</v>
      </c>
      <c r="U506" s="19">
        <f t="shared" si="41"/>
        <v>115500</v>
      </c>
      <c r="V506" s="20">
        <f t="shared" si="42"/>
        <v>0.3</v>
      </c>
      <c r="W506" s="18">
        <v>44274</v>
      </c>
      <c r="X506" s="14">
        <v>5</v>
      </c>
      <c r="Y506" s="14">
        <v>4</v>
      </c>
      <c r="Z506" s="42">
        <v>115000</v>
      </c>
      <c r="AA506" s="51">
        <f t="shared" si="43"/>
        <v>0.3</v>
      </c>
    </row>
    <row r="507" spans="1:27" ht="19" x14ac:dyDescent="0.25">
      <c r="A507" s="14">
        <v>1776</v>
      </c>
      <c r="B507" s="14">
        <v>5955407</v>
      </c>
      <c r="C507" s="14" t="s">
        <v>19</v>
      </c>
      <c r="D507" s="14" t="s">
        <v>165</v>
      </c>
      <c r="E507" s="14" t="s">
        <v>2020</v>
      </c>
      <c r="F507" s="14">
        <v>78749</v>
      </c>
      <c r="G507" s="14">
        <v>3</v>
      </c>
      <c r="H507" s="14">
        <v>2</v>
      </c>
      <c r="I507" s="14">
        <v>0</v>
      </c>
      <c r="J507" s="14">
        <v>2</v>
      </c>
      <c r="K507" s="14">
        <v>1</v>
      </c>
      <c r="L507" s="14">
        <v>1994</v>
      </c>
      <c r="M507" s="14">
        <v>0.26300000000000001</v>
      </c>
      <c r="N507" s="15">
        <v>1656</v>
      </c>
      <c r="O507" s="16">
        <v>262.62</v>
      </c>
      <c r="P507" s="17">
        <v>434900</v>
      </c>
      <c r="Q507" s="16">
        <v>332.13</v>
      </c>
      <c r="R507" s="17">
        <v>550000</v>
      </c>
      <c r="S507" s="19">
        <f t="shared" si="39"/>
        <v>69.509999999999991</v>
      </c>
      <c r="T507" s="20">
        <f t="shared" si="40"/>
        <v>0.26467900388393872</v>
      </c>
      <c r="U507" s="19">
        <f t="shared" si="41"/>
        <v>115100</v>
      </c>
      <c r="V507" s="20">
        <f t="shared" si="42"/>
        <v>0.26465854219360774</v>
      </c>
      <c r="W507" s="18">
        <v>44250</v>
      </c>
      <c r="X507" s="14">
        <v>4</v>
      </c>
      <c r="Y507" s="14">
        <v>4</v>
      </c>
      <c r="Z507" s="42">
        <v>115000</v>
      </c>
      <c r="AA507" s="51">
        <f t="shared" si="43"/>
        <v>0.26</v>
      </c>
    </row>
    <row r="508" spans="1:27" ht="19" x14ac:dyDescent="0.25">
      <c r="A508" s="14">
        <v>2929</v>
      </c>
      <c r="B508" s="14">
        <v>1587142</v>
      </c>
      <c r="C508" s="14" t="s">
        <v>19</v>
      </c>
      <c r="D508" s="14" t="s">
        <v>35</v>
      </c>
      <c r="E508" s="14" t="s">
        <v>700</v>
      </c>
      <c r="F508" s="14">
        <v>78753</v>
      </c>
      <c r="G508" s="14">
        <v>4</v>
      </c>
      <c r="H508" s="14">
        <v>2</v>
      </c>
      <c r="I508" s="14">
        <v>0</v>
      </c>
      <c r="J508" s="14">
        <v>2</v>
      </c>
      <c r="K508" s="14">
        <v>1</v>
      </c>
      <c r="L508" s="14">
        <v>1970</v>
      </c>
      <c r="M508" s="14">
        <v>0.17899999999999999</v>
      </c>
      <c r="N508" s="15">
        <v>1288</v>
      </c>
      <c r="O508" s="16">
        <v>194.02</v>
      </c>
      <c r="P508" s="17">
        <v>249900</v>
      </c>
      <c r="Q508" s="16">
        <v>283.39</v>
      </c>
      <c r="R508" s="17">
        <v>365000</v>
      </c>
      <c r="S508" s="19">
        <f t="shared" si="39"/>
        <v>89.369999999999976</v>
      </c>
      <c r="T508" s="20">
        <f t="shared" si="40"/>
        <v>0.46062261622513129</v>
      </c>
      <c r="U508" s="19">
        <f t="shared" si="41"/>
        <v>115100</v>
      </c>
      <c r="V508" s="20">
        <f t="shared" si="42"/>
        <v>0.4605842336934774</v>
      </c>
      <c r="W508" s="18">
        <v>44288</v>
      </c>
      <c r="X508" s="14">
        <v>4</v>
      </c>
      <c r="Y508" s="14">
        <v>4</v>
      </c>
      <c r="Z508" s="42">
        <v>115000</v>
      </c>
      <c r="AA508" s="51">
        <f t="shared" si="43"/>
        <v>0.46</v>
      </c>
    </row>
    <row r="509" spans="1:27" ht="19" x14ac:dyDescent="0.25">
      <c r="A509" s="14">
        <v>3158</v>
      </c>
      <c r="B509" s="14">
        <v>2804648</v>
      </c>
      <c r="C509" s="14" t="s">
        <v>19</v>
      </c>
      <c r="D509" s="14">
        <v>6</v>
      </c>
      <c r="E509" s="14" t="s">
        <v>3289</v>
      </c>
      <c r="F509" s="14">
        <v>78704</v>
      </c>
      <c r="G509" s="14">
        <v>3</v>
      </c>
      <c r="H509" s="14">
        <v>2</v>
      </c>
      <c r="I509" s="14">
        <v>0</v>
      </c>
      <c r="J509" s="14">
        <v>1</v>
      </c>
      <c r="K509" s="14">
        <v>1</v>
      </c>
      <c r="L509" s="14">
        <v>1961</v>
      </c>
      <c r="M509" s="14">
        <v>0.19900000000000001</v>
      </c>
      <c r="N509" s="15">
        <v>1496</v>
      </c>
      <c r="O509" s="16">
        <v>401</v>
      </c>
      <c r="P509" s="17">
        <v>599900</v>
      </c>
      <c r="Q509" s="16">
        <v>477.94</v>
      </c>
      <c r="R509" s="17">
        <v>715000</v>
      </c>
      <c r="S509" s="19">
        <f t="shared" si="39"/>
        <v>76.94</v>
      </c>
      <c r="T509" s="20">
        <f t="shared" si="40"/>
        <v>0.19187032418952618</v>
      </c>
      <c r="U509" s="19">
        <f t="shared" si="41"/>
        <v>115100</v>
      </c>
      <c r="V509" s="20">
        <f t="shared" si="42"/>
        <v>0.19186531088514752</v>
      </c>
      <c r="W509" s="18">
        <v>44295</v>
      </c>
      <c r="X509" s="14">
        <v>5</v>
      </c>
      <c r="Y509" s="14">
        <v>5</v>
      </c>
      <c r="Z509" s="42">
        <v>115000</v>
      </c>
      <c r="AA509" s="51">
        <f t="shared" si="43"/>
        <v>0.19</v>
      </c>
    </row>
    <row r="510" spans="1:27" ht="19" x14ac:dyDescent="0.25">
      <c r="A510" s="14">
        <v>1844</v>
      </c>
      <c r="B510" s="14">
        <v>1114498</v>
      </c>
      <c r="C510" s="14" t="s">
        <v>19</v>
      </c>
      <c r="D510" s="14" t="s">
        <v>161</v>
      </c>
      <c r="E510" s="14" t="s">
        <v>561</v>
      </c>
      <c r="F510" s="14">
        <v>78717</v>
      </c>
      <c r="G510" s="14">
        <v>4</v>
      </c>
      <c r="H510" s="14">
        <v>3</v>
      </c>
      <c r="I510" s="14">
        <v>0</v>
      </c>
      <c r="J510" s="14">
        <v>2</v>
      </c>
      <c r="K510" s="14">
        <v>2</v>
      </c>
      <c r="L510" s="14">
        <v>1996</v>
      </c>
      <c r="M510" s="14">
        <v>0.24299999999999999</v>
      </c>
      <c r="N510" s="15">
        <v>3110</v>
      </c>
      <c r="O510" s="16">
        <v>184.89</v>
      </c>
      <c r="P510" s="17">
        <v>575000</v>
      </c>
      <c r="Q510" s="16">
        <v>221.86</v>
      </c>
      <c r="R510" s="17">
        <v>690000</v>
      </c>
      <c r="S510" s="19">
        <f t="shared" si="39"/>
        <v>36.970000000000027</v>
      </c>
      <c r="T510" s="20">
        <f t="shared" si="40"/>
        <v>0.19995673102926081</v>
      </c>
      <c r="U510" s="19">
        <f t="shared" si="41"/>
        <v>115000</v>
      </c>
      <c r="V510" s="20">
        <f t="shared" si="42"/>
        <v>0.2</v>
      </c>
      <c r="W510" s="18">
        <v>44252</v>
      </c>
      <c r="X510" s="14">
        <v>4</v>
      </c>
      <c r="Y510" s="14">
        <v>4</v>
      </c>
      <c r="Z510" s="42">
        <v>115000</v>
      </c>
      <c r="AA510" s="51">
        <f t="shared" si="43"/>
        <v>0.2</v>
      </c>
    </row>
    <row r="511" spans="1:27" ht="19" x14ac:dyDescent="0.25">
      <c r="A511" s="14">
        <v>1932</v>
      </c>
      <c r="B511" s="14">
        <v>9073622</v>
      </c>
      <c r="C511" s="14" t="s">
        <v>19</v>
      </c>
      <c r="D511" s="14" t="s">
        <v>165</v>
      </c>
      <c r="E511" s="14" t="s">
        <v>2147</v>
      </c>
      <c r="F511" s="14">
        <v>78745</v>
      </c>
      <c r="G511" s="14">
        <v>3</v>
      </c>
      <c r="H511" s="14">
        <v>2</v>
      </c>
      <c r="I511" s="14">
        <v>0</v>
      </c>
      <c r="J511" s="14">
        <v>2</v>
      </c>
      <c r="K511" s="14">
        <v>1</v>
      </c>
      <c r="L511" s="14">
        <v>1983</v>
      </c>
      <c r="M511" s="14">
        <v>0.152</v>
      </c>
      <c r="N511" s="15">
        <v>1385</v>
      </c>
      <c r="O511" s="16">
        <v>270.76</v>
      </c>
      <c r="P511" s="17">
        <v>375000</v>
      </c>
      <c r="Q511" s="16">
        <v>353.79</v>
      </c>
      <c r="R511" s="17">
        <v>490000</v>
      </c>
      <c r="S511" s="19">
        <f t="shared" si="39"/>
        <v>83.03000000000003</v>
      </c>
      <c r="T511" s="20">
        <f t="shared" si="40"/>
        <v>0.3066553405229725</v>
      </c>
      <c r="U511" s="19">
        <f t="shared" si="41"/>
        <v>115000</v>
      </c>
      <c r="V511" s="20">
        <f t="shared" si="42"/>
        <v>0.30666666666666664</v>
      </c>
      <c r="W511" s="18">
        <v>44253</v>
      </c>
      <c r="X511" s="14">
        <v>3</v>
      </c>
      <c r="Y511" s="14">
        <v>3</v>
      </c>
      <c r="Z511" s="42">
        <v>115000</v>
      </c>
      <c r="AA511" s="51">
        <f t="shared" si="43"/>
        <v>0.31</v>
      </c>
    </row>
    <row r="512" spans="1:27" ht="19" x14ac:dyDescent="0.25">
      <c r="A512" s="14">
        <v>1985</v>
      </c>
      <c r="B512" s="14">
        <v>2115249</v>
      </c>
      <c r="C512" s="14" t="s">
        <v>19</v>
      </c>
      <c r="D512" s="14">
        <v>6</v>
      </c>
      <c r="E512" s="14" t="s">
        <v>3914</v>
      </c>
      <c r="F512" s="14">
        <v>78704</v>
      </c>
      <c r="G512" s="14">
        <v>3</v>
      </c>
      <c r="H512" s="14">
        <v>3</v>
      </c>
      <c r="I512" s="14">
        <v>1</v>
      </c>
      <c r="J512" s="14">
        <v>0</v>
      </c>
      <c r="K512" s="14">
        <v>2</v>
      </c>
      <c r="L512" s="14">
        <v>2005</v>
      </c>
      <c r="M512" s="14">
        <v>0.16</v>
      </c>
      <c r="N512" s="15">
        <v>1836</v>
      </c>
      <c r="O512" s="16">
        <v>759.8</v>
      </c>
      <c r="P512" s="17">
        <v>1395000</v>
      </c>
      <c r="Q512" s="16">
        <v>822.44</v>
      </c>
      <c r="R512" s="17">
        <v>1510000</v>
      </c>
      <c r="S512" s="19">
        <f t="shared" si="39"/>
        <v>62.6400000000001</v>
      </c>
      <c r="T512" s="20">
        <f t="shared" si="40"/>
        <v>8.2442748091603194E-2</v>
      </c>
      <c r="U512" s="19">
        <f t="shared" si="41"/>
        <v>115000</v>
      </c>
      <c r="V512" s="20">
        <f t="shared" si="42"/>
        <v>8.2437275985663083E-2</v>
      </c>
      <c r="W512" s="18">
        <v>44253</v>
      </c>
      <c r="X512" s="14">
        <v>4</v>
      </c>
      <c r="Y512" s="14">
        <v>3</v>
      </c>
      <c r="Z512" s="42">
        <v>115000</v>
      </c>
      <c r="AA512" s="51">
        <f t="shared" si="43"/>
        <v>0.08</v>
      </c>
    </row>
    <row r="513" spans="1:27" ht="19" x14ac:dyDescent="0.25">
      <c r="A513" s="14">
        <v>2305</v>
      </c>
      <c r="B513" s="14">
        <v>7022387</v>
      </c>
      <c r="C513" s="14" t="s">
        <v>19</v>
      </c>
      <c r="D513" s="14">
        <v>2</v>
      </c>
      <c r="E513" s="14" t="s">
        <v>3767</v>
      </c>
      <c r="F513" s="14">
        <v>78757</v>
      </c>
      <c r="G513" s="14">
        <v>3</v>
      </c>
      <c r="H513" s="14">
        <v>1</v>
      </c>
      <c r="I513" s="14">
        <v>0</v>
      </c>
      <c r="J513" s="14">
        <v>1</v>
      </c>
      <c r="K513" s="14">
        <v>1</v>
      </c>
      <c r="L513" s="14">
        <v>1953</v>
      </c>
      <c r="M513" s="14">
        <v>0.20200000000000001</v>
      </c>
      <c r="N513" s="15">
        <v>1075</v>
      </c>
      <c r="O513" s="16">
        <v>572.09</v>
      </c>
      <c r="P513" s="17">
        <v>615000</v>
      </c>
      <c r="Q513" s="16">
        <v>679.07</v>
      </c>
      <c r="R513" s="17">
        <v>730000</v>
      </c>
      <c r="S513" s="19">
        <f t="shared" si="39"/>
        <v>106.98000000000002</v>
      </c>
      <c r="T513" s="20">
        <f t="shared" si="40"/>
        <v>0.18699854917932496</v>
      </c>
      <c r="U513" s="19">
        <f t="shared" si="41"/>
        <v>115000</v>
      </c>
      <c r="V513" s="20">
        <f t="shared" si="42"/>
        <v>0.18699186991869918</v>
      </c>
      <c r="W513" s="18">
        <v>44265</v>
      </c>
      <c r="X513" s="14">
        <v>5</v>
      </c>
      <c r="Y513" s="14">
        <v>5</v>
      </c>
      <c r="Z513" s="42">
        <v>115000</v>
      </c>
      <c r="AA513" s="51">
        <f t="shared" si="43"/>
        <v>0.19</v>
      </c>
    </row>
    <row r="514" spans="1:27" ht="19" x14ac:dyDescent="0.25">
      <c r="A514" s="14">
        <v>2357</v>
      </c>
      <c r="B514" s="14">
        <v>1553140</v>
      </c>
      <c r="C514" s="14" t="s">
        <v>19</v>
      </c>
      <c r="D514" s="14" t="s">
        <v>193</v>
      </c>
      <c r="E514" s="14" t="s">
        <v>935</v>
      </c>
      <c r="F514" s="14">
        <v>78739</v>
      </c>
      <c r="G514" s="14">
        <v>5</v>
      </c>
      <c r="H514" s="14">
        <v>3</v>
      </c>
      <c r="I514" s="14">
        <v>1</v>
      </c>
      <c r="J514" s="14">
        <v>3</v>
      </c>
      <c r="K514" s="14">
        <v>2</v>
      </c>
      <c r="L514" s="14">
        <v>2004</v>
      </c>
      <c r="M514" s="14">
        <v>0.24099999999999999</v>
      </c>
      <c r="N514" s="15">
        <v>3872</v>
      </c>
      <c r="O514" s="16">
        <v>206.35</v>
      </c>
      <c r="P514" s="17">
        <v>799000</v>
      </c>
      <c r="Q514" s="16">
        <v>236.05</v>
      </c>
      <c r="R514" s="17">
        <v>914000</v>
      </c>
      <c r="S514" s="19">
        <f t="shared" si="39"/>
        <v>29.700000000000017</v>
      </c>
      <c r="T514" s="20">
        <f t="shared" si="40"/>
        <v>0.14393021565301681</v>
      </c>
      <c r="U514" s="19">
        <f t="shared" si="41"/>
        <v>115000</v>
      </c>
      <c r="V514" s="20">
        <f t="shared" si="42"/>
        <v>0.14392991239048811</v>
      </c>
      <c r="W514" s="18">
        <v>44267</v>
      </c>
      <c r="X514" s="14">
        <v>5</v>
      </c>
      <c r="Y514" s="14">
        <v>4</v>
      </c>
      <c r="Z514" s="42">
        <v>115000</v>
      </c>
      <c r="AA514" s="51">
        <f t="shared" si="43"/>
        <v>0.14000000000000001</v>
      </c>
    </row>
    <row r="515" spans="1:27" ht="19" x14ac:dyDescent="0.25">
      <c r="A515" s="14">
        <v>2430</v>
      </c>
      <c r="B515" s="14">
        <v>9254321</v>
      </c>
      <c r="C515" s="14" t="s">
        <v>19</v>
      </c>
      <c r="D515" s="14" t="s">
        <v>161</v>
      </c>
      <c r="E515" s="14" t="s">
        <v>830</v>
      </c>
      <c r="F515" s="14">
        <v>78717</v>
      </c>
      <c r="G515" s="14">
        <v>3</v>
      </c>
      <c r="H515" s="14">
        <v>2</v>
      </c>
      <c r="I515" s="14">
        <v>0</v>
      </c>
      <c r="J515" s="14">
        <v>2</v>
      </c>
      <c r="K515" s="14">
        <v>1</v>
      </c>
      <c r="L515" s="14">
        <v>2002</v>
      </c>
      <c r="M515" s="14">
        <v>0.18</v>
      </c>
      <c r="N515" s="15">
        <v>2281</v>
      </c>
      <c r="O515" s="16">
        <v>201.67</v>
      </c>
      <c r="P515" s="17">
        <v>460000</v>
      </c>
      <c r="Q515" s="16">
        <v>252.08</v>
      </c>
      <c r="R515" s="17">
        <v>575000</v>
      </c>
      <c r="S515" s="19">
        <f t="shared" si="39"/>
        <v>50.410000000000025</v>
      </c>
      <c r="T515" s="20">
        <f t="shared" si="40"/>
        <v>0.24996281053205746</v>
      </c>
      <c r="U515" s="19">
        <f t="shared" si="41"/>
        <v>115000</v>
      </c>
      <c r="V515" s="20">
        <f t="shared" si="42"/>
        <v>0.25</v>
      </c>
      <c r="W515" s="18">
        <v>44270</v>
      </c>
      <c r="X515" s="14">
        <v>6</v>
      </c>
      <c r="Y515" s="14">
        <v>5</v>
      </c>
      <c r="Z515" s="42">
        <v>115000</v>
      </c>
      <c r="AA515" s="51">
        <f t="shared" si="43"/>
        <v>0.25</v>
      </c>
    </row>
    <row r="516" spans="1:27" ht="19" x14ac:dyDescent="0.25">
      <c r="A516" s="14">
        <v>2524</v>
      </c>
      <c r="B516" s="14">
        <v>6256381</v>
      </c>
      <c r="C516" s="14" t="s">
        <v>19</v>
      </c>
      <c r="D516" s="14">
        <v>5</v>
      </c>
      <c r="E516" s="14" t="s">
        <v>3514</v>
      </c>
      <c r="F516" s="14">
        <v>78702</v>
      </c>
      <c r="G516" s="14">
        <v>4</v>
      </c>
      <c r="H516" s="14">
        <v>3</v>
      </c>
      <c r="I516" s="14">
        <v>0</v>
      </c>
      <c r="J516" s="14">
        <v>2</v>
      </c>
      <c r="K516" s="14">
        <v>2</v>
      </c>
      <c r="L516" s="14">
        <v>1906</v>
      </c>
      <c r="M516" s="14">
        <v>0.152</v>
      </c>
      <c r="N516" s="15">
        <v>2057</v>
      </c>
      <c r="O516" s="16">
        <v>461.84</v>
      </c>
      <c r="P516" s="17">
        <v>950000</v>
      </c>
      <c r="Q516" s="16">
        <v>517.74</v>
      </c>
      <c r="R516" s="17">
        <v>1065000</v>
      </c>
      <c r="S516" s="19">
        <f t="shared" si="39"/>
        <v>55.900000000000034</v>
      </c>
      <c r="T516" s="20">
        <f t="shared" si="40"/>
        <v>0.12103758877533353</v>
      </c>
      <c r="U516" s="19">
        <f t="shared" si="41"/>
        <v>115000</v>
      </c>
      <c r="V516" s="20">
        <f t="shared" si="42"/>
        <v>0.12105263157894737</v>
      </c>
      <c r="W516" s="18">
        <v>44272</v>
      </c>
      <c r="X516" s="14">
        <v>52</v>
      </c>
      <c r="Y516" s="14">
        <v>144</v>
      </c>
      <c r="Z516" s="42">
        <v>115000</v>
      </c>
      <c r="AA516" s="51">
        <f t="shared" si="43"/>
        <v>0.12</v>
      </c>
    </row>
    <row r="517" spans="1:27" ht="19" x14ac:dyDescent="0.25">
      <c r="A517" s="14">
        <v>2602</v>
      </c>
      <c r="B517" s="14">
        <v>6116096</v>
      </c>
      <c r="C517" s="14" t="s">
        <v>19</v>
      </c>
      <c r="D517" s="14" t="s">
        <v>357</v>
      </c>
      <c r="E517" s="14" t="s">
        <v>1542</v>
      </c>
      <c r="F517" s="14">
        <v>78745</v>
      </c>
      <c r="G517" s="14">
        <v>3</v>
      </c>
      <c r="H517" s="14">
        <v>2</v>
      </c>
      <c r="I517" s="14">
        <v>0</v>
      </c>
      <c r="J517" s="14">
        <v>0</v>
      </c>
      <c r="K517" s="14">
        <v>1</v>
      </c>
      <c r="L517" s="14">
        <v>1971</v>
      </c>
      <c r="M517" s="14">
        <v>0.16700000000000001</v>
      </c>
      <c r="N517" s="15">
        <v>1483</v>
      </c>
      <c r="O517" s="16">
        <v>236.01</v>
      </c>
      <c r="P517" s="17">
        <v>350000</v>
      </c>
      <c r="Q517" s="16">
        <v>313.55</v>
      </c>
      <c r="R517" s="17">
        <v>465000</v>
      </c>
      <c r="S517" s="19">
        <f t="shared" si="39"/>
        <v>77.54000000000002</v>
      </c>
      <c r="T517" s="20">
        <f t="shared" si="40"/>
        <v>0.32854540061861798</v>
      </c>
      <c r="U517" s="19">
        <f t="shared" si="41"/>
        <v>115000</v>
      </c>
      <c r="V517" s="20">
        <f t="shared" si="42"/>
        <v>0.32857142857142857</v>
      </c>
      <c r="W517" s="18">
        <v>44277</v>
      </c>
      <c r="X517" s="14">
        <v>3</v>
      </c>
      <c r="Y517" s="14">
        <v>3</v>
      </c>
      <c r="Z517" s="42">
        <v>115000</v>
      </c>
      <c r="AA517" s="51">
        <f t="shared" si="43"/>
        <v>0.33</v>
      </c>
    </row>
    <row r="518" spans="1:27" ht="19" x14ac:dyDescent="0.25">
      <c r="A518" s="14">
        <v>2935</v>
      </c>
      <c r="B518" s="14">
        <v>7895524</v>
      </c>
      <c r="C518" s="14" t="s">
        <v>19</v>
      </c>
      <c r="D518" s="14">
        <v>11</v>
      </c>
      <c r="E518" s="14" t="s">
        <v>1170</v>
      </c>
      <c r="F518" s="14">
        <v>78744</v>
      </c>
      <c r="G518" s="14">
        <v>3</v>
      </c>
      <c r="H518" s="14">
        <v>2</v>
      </c>
      <c r="I518" s="14">
        <v>0</v>
      </c>
      <c r="J518" s="14">
        <v>2</v>
      </c>
      <c r="K518" s="14">
        <v>1</v>
      </c>
      <c r="L518" s="14">
        <v>1977</v>
      </c>
      <c r="M518" s="14">
        <v>0.17199999999999999</v>
      </c>
      <c r="N518" s="15">
        <v>1818</v>
      </c>
      <c r="O518" s="16">
        <v>217.27</v>
      </c>
      <c r="P518" s="17">
        <v>395000</v>
      </c>
      <c r="Q518" s="16">
        <v>280.52999999999997</v>
      </c>
      <c r="R518" s="17">
        <v>510000</v>
      </c>
      <c r="S518" s="19">
        <f t="shared" si="39"/>
        <v>63.259999999999962</v>
      </c>
      <c r="T518" s="20">
        <f t="shared" si="40"/>
        <v>0.29115846642426457</v>
      </c>
      <c r="U518" s="19">
        <f t="shared" si="41"/>
        <v>115000</v>
      </c>
      <c r="V518" s="20">
        <f t="shared" si="42"/>
        <v>0.29113924050632911</v>
      </c>
      <c r="W518" s="18">
        <v>44288</v>
      </c>
      <c r="X518" s="14">
        <v>5</v>
      </c>
      <c r="Y518" s="14">
        <v>4</v>
      </c>
      <c r="Z518" s="42">
        <v>115000</v>
      </c>
      <c r="AA518" s="51">
        <f t="shared" si="43"/>
        <v>0.28999999999999998</v>
      </c>
    </row>
    <row r="519" spans="1:27" ht="19" x14ac:dyDescent="0.25">
      <c r="A519" s="14">
        <v>3073</v>
      </c>
      <c r="B519" s="14">
        <v>8724664</v>
      </c>
      <c r="C519" s="14" t="s">
        <v>19</v>
      </c>
      <c r="D519" s="14" t="s">
        <v>193</v>
      </c>
      <c r="E519" s="14" t="s">
        <v>1719</v>
      </c>
      <c r="F519" s="14">
        <v>78749</v>
      </c>
      <c r="G519" s="14">
        <v>3</v>
      </c>
      <c r="H519" s="14">
        <v>2</v>
      </c>
      <c r="I519" s="14">
        <v>0</v>
      </c>
      <c r="J519" s="14">
        <v>2</v>
      </c>
      <c r="K519" s="14">
        <v>1</v>
      </c>
      <c r="L519" s="14">
        <v>1991</v>
      </c>
      <c r="M519" s="14">
        <v>0.27800000000000002</v>
      </c>
      <c r="N519" s="15">
        <v>1975</v>
      </c>
      <c r="O519" s="16">
        <v>245.57</v>
      </c>
      <c r="P519" s="17">
        <v>485000</v>
      </c>
      <c r="Q519" s="16">
        <v>303.8</v>
      </c>
      <c r="R519" s="17">
        <v>600000</v>
      </c>
      <c r="S519" s="19">
        <f t="shared" ref="S519:S582" si="44">Q519-O519</f>
        <v>58.230000000000018</v>
      </c>
      <c r="T519" s="20">
        <f t="shared" ref="T519:T582" si="45">S519/O519</f>
        <v>0.2371217982652605</v>
      </c>
      <c r="U519" s="19">
        <f t="shared" ref="U519:U582" si="46">R519-P519</f>
        <v>115000</v>
      </c>
      <c r="V519" s="20">
        <f t="shared" ref="V519:V582" si="47">U519/P519</f>
        <v>0.23711340206185566</v>
      </c>
      <c r="W519" s="18">
        <v>44294</v>
      </c>
      <c r="X519" s="14">
        <v>0</v>
      </c>
      <c r="Y519" s="14">
        <v>0</v>
      </c>
      <c r="Z519" s="42">
        <v>115000</v>
      </c>
      <c r="AA519" s="51">
        <f t="shared" ref="AA519:AA582" si="48">MROUND(V519,0.01)</f>
        <v>0.24</v>
      </c>
    </row>
    <row r="520" spans="1:27" ht="19" x14ac:dyDescent="0.25">
      <c r="A520" s="14">
        <v>3096</v>
      </c>
      <c r="B520" s="14">
        <v>2521937</v>
      </c>
      <c r="C520" s="14" t="s">
        <v>19</v>
      </c>
      <c r="D520" s="14">
        <v>3</v>
      </c>
      <c r="E520" s="14" t="s">
        <v>3346</v>
      </c>
      <c r="F520" s="14">
        <v>78723</v>
      </c>
      <c r="G520" s="14">
        <v>2</v>
      </c>
      <c r="H520" s="14">
        <v>2</v>
      </c>
      <c r="I520" s="14">
        <v>1</v>
      </c>
      <c r="J520" s="14">
        <v>0</v>
      </c>
      <c r="K520" s="14">
        <v>2</v>
      </c>
      <c r="L520" s="14">
        <v>2017</v>
      </c>
      <c r="M520" s="14">
        <v>9.1999999999999998E-2</v>
      </c>
      <c r="N520" s="15">
        <v>1209</v>
      </c>
      <c r="O520" s="16">
        <v>413.56</v>
      </c>
      <c r="P520" s="17">
        <v>500000</v>
      </c>
      <c r="Q520" s="16">
        <v>508.68</v>
      </c>
      <c r="R520" s="17">
        <v>615000</v>
      </c>
      <c r="S520" s="19">
        <f t="shared" si="44"/>
        <v>95.12</v>
      </c>
      <c r="T520" s="20">
        <f t="shared" si="45"/>
        <v>0.2300029016345875</v>
      </c>
      <c r="U520" s="19">
        <f t="shared" si="46"/>
        <v>115000</v>
      </c>
      <c r="V520" s="20">
        <f t="shared" si="47"/>
        <v>0.23</v>
      </c>
      <c r="W520" s="18">
        <v>44294</v>
      </c>
      <c r="X520" s="14">
        <v>12</v>
      </c>
      <c r="Y520" s="14">
        <v>11</v>
      </c>
      <c r="Z520" s="42">
        <v>115000</v>
      </c>
      <c r="AA520" s="51">
        <f t="shared" si="48"/>
        <v>0.23</v>
      </c>
    </row>
    <row r="521" spans="1:27" ht="19" x14ac:dyDescent="0.25">
      <c r="A521" s="14">
        <v>3157</v>
      </c>
      <c r="B521" s="14">
        <v>8723096</v>
      </c>
      <c r="C521" s="14" t="s">
        <v>19</v>
      </c>
      <c r="D521" s="14" t="s">
        <v>68</v>
      </c>
      <c r="E521" s="14" t="s">
        <v>3283</v>
      </c>
      <c r="F521" s="14">
        <v>78738</v>
      </c>
      <c r="G521" s="14">
        <v>4</v>
      </c>
      <c r="H521" s="14">
        <v>4</v>
      </c>
      <c r="I521" s="14">
        <v>0</v>
      </c>
      <c r="J521" s="14">
        <v>3</v>
      </c>
      <c r="K521" s="14">
        <v>1</v>
      </c>
      <c r="L521" s="14">
        <v>2014</v>
      </c>
      <c r="M521" s="14">
        <v>0.34399999999999997</v>
      </c>
      <c r="N521" s="15">
        <v>3470</v>
      </c>
      <c r="O521" s="16">
        <v>399.14</v>
      </c>
      <c r="P521" s="17">
        <v>1385000</v>
      </c>
      <c r="Q521" s="16">
        <v>432.28</v>
      </c>
      <c r="R521" s="17">
        <v>1500000</v>
      </c>
      <c r="S521" s="19">
        <f t="shared" si="44"/>
        <v>33.139999999999986</v>
      </c>
      <c r="T521" s="20">
        <f t="shared" si="45"/>
        <v>8.302851129929345E-2</v>
      </c>
      <c r="U521" s="19">
        <f t="shared" si="46"/>
        <v>115000</v>
      </c>
      <c r="V521" s="20">
        <f t="shared" si="47"/>
        <v>8.3032490974729242E-2</v>
      </c>
      <c r="W521" s="18">
        <v>44295</v>
      </c>
      <c r="X521" s="14">
        <v>3</v>
      </c>
      <c r="Y521" s="14">
        <v>1</v>
      </c>
      <c r="Z521" s="42">
        <v>115000</v>
      </c>
      <c r="AA521" s="51">
        <f t="shared" si="48"/>
        <v>0.08</v>
      </c>
    </row>
    <row r="522" spans="1:27" ht="19" x14ac:dyDescent="0.25">
      <c r="A522" s="14">
        <v>3234</v>
      </c>
      <c r="B522" s="14">
        <v>1192168</v>
      </c>
      <c r="C522" s="14" t="s">
        <v>19</v>
      </c>
      <c r="D522" s="14">
        <v>6</v>
      </c>
      <c r="E522" s="14" t="s">
        <v>3455</v>
      </c>
      <c r="F522" s="14">
        <v>78704</v>
      </c>
      <c r="G522" s="14">
        <v>3</v>
      </c>
      <c r="H522" s="14">
        <v>1</v>
      </c>
      <c r="I522" s="14">
        <v>0</v>
      </c>
      <c r="J522" s="14">
        <v>1</v>
      </c>
      <c r="K522" s="14">
        <v>1.5</v>
      </c>
      <c r="L522" s="14">
        <v>1946</v>
      </c>
      <c r="M522" s="14">
        <v>9.6000000000000002E-2</v>
      </c>
      <c r="N522" s="15">
        <v>1695</v>
      </c>
      <c r="O522" s="16">
        <v>442.48</v>
      </c>
      <c r="P522" s="17">
        <v>750000</v>
      </c>
      <c r="Q522" s="16">
        <v>510.32</v>
      </c>
      <c r="R522" s="17">
        <v>865000</v>
      </c>
      <c r="S522" s="19">
        <f t="shared" si="44"/>
        <v>67.839999999999975</v>
      </c>
      <c r="T522" s="20">
        <f t="shared" si="45"/>
        <v>0.15331766407521238</v>
      </c>
      <c r="U522" s="19">
        <f t="shared" si="46"/>
        <v>115000</v>
      </c>
      <c r="V522" s="20">
        <f t="shared" si="47"/>
        <v>0.15333333333333332</v>
      </c>
      <c r="W522" s="18">
        <v>44299</v>
      </c>
      <c r="X522" s="14">
        <v>5</v>
      </c>
      <c r="Y522" s="14">
        <v>4</v>
      </c>
      <c r="Z522" s="42">
        <v>115000</v>
      </c>
      <c r="AA522" s="51">
        <f t="shared" si="48"/>
        <v>0.15</v>
      </c>
    </row>
    <row r="523" spans="1:27" ht="19" x14ac:dyDescent="0.25">
      <c r="A523" s="14">
        <v>3350</v>
      </c>
      <c r="B523" s="14">
        <v>7609046</v>
      </c>
      <c r="C523" s="14" t="s">
        <v>19</v>
      </c>
      <c r="D523" s="14" t="s">
        <v>35</v>
      </c>
      <c r="E523" s="14" t="s">
        <v>1146</v>
      </c>
      <c r="F523" s="14">
        <v>78754</v>
      </c>
      <c r="G523" s="14">
        <v>3</v>
      </c>
      <c r="H523" s="14">
        <v>2</v>
      </c>
      <c r="I523" s="14">
        <v>0</v>
      </c>
      <c r="J523" s="14">
        <v>1</v>
      </c>
      <c r="K523" s="14">
        <v>1</v>
      </c>
      <c r="L523" s="14">
        <v>2006</v>
      </c>
      <c r="M523" s="14">
        <v>0.13400000000000001</v>
      </c>
      <c r="N523" s="15">
        <v>1362</v>
      </c>
      <c r="O523" s="16">
        <v>216.59</v>
      </c>
      <c r="P523" s="17">
        <v>295000</v>
      </c>
      <c r="Q523" s="16">
        <v>301.02999999999997</v>
      </c>
      <c r="R523" s="17">
        <v>410000</v>
      </c>
      <c r="S523" s="19">
        <f t="shared" si="44"/>
        <v>84.439999999999969</v>
      </c>
      <c r="T523" s="20">
        <f t="shared" si="45"/>
        <v>0.38986102774828002</v>
      </c>
      <c r="U523" s="19">
        <f t="shared" si="46"/>
        <v>115000</v>
      </c>
      <c r="V523" s="20">
        <f t="shared" si="47"/>
        <v>0.38983050847457629</v>
      </c>
      <c r="W523" s="18">
        <v>44302</v>
      </c>
      <c r="X523" s="14">
        <v>4</v>
      </c>
      <c r="Y523" s="14">
        <v>4</v>
      </c>
      <c r="Z523" s="42">
        <v>115000</v>
      </c>
      <c r="AA523" s="51">
        <f t="shared" si="48"/>
        <v>0.39</v>
      </c>
    </row>
    <row r="524" spans="1:27" ht="19" x14ac:dyDescent="0.25">
      <c r="A524" s="14">
        <v>3637</v>
      </c>
      <c r="B524" s="14">
        <v>3521244</v>
      </c>
      <c r="C524" s="14" t="s">
        <v>19</v>
      </c>
      <c r="D524" s="14" t="s">
        <v>29</v>
      </c>
      <c r="E524" s="14" t="s">
        <v>2008</v>
      </c>
      <c r="F524" s="14">
        <v>78739</v>
      </c>
      <c r="G524" s="14">
        <v>4</v>
      </c>
      <c r="H524" s="14">
        <v>2</v>
      </c>
      <c r="I524" s="14">
        <v>1</v>
      </c>
      <c r="J524" s="14">
        <v>2</v>
      </c>
      <c r="K524" s="14">
        <v>2</v>
      </c>
      <c r="L524" s="14">
        <v>2016</v>
      </c>
      <c r="M524" s="14">
        <v>0.158</v>
      </c>
      <c r="N524" s="15">
        <v>2596</v>
      </c>
      <c r="O524" s="16">
        <v>261.94</v>
      </c>
      <c r="P524" s="17">
        <v>680000</v>
      </c>
      <c r="Q524" s="16">
        <v>306.24</v>
      </c>
      <c r="R524" s="17">
        <v>795000</v>
      </c>
      <c r="S524" s="19">
        <f t="shared" si="44"/>
        <v>44.300000000000011</v>
      </c>
      <c r="T524" s="20">
        <f t="shared" si="45"/>
        <v>0.16912269985492864</v>
      </c>
      <c r="U524" s="19">
        <f t="shared" si="46"/>
        <v>115000</v>
      </c>
      <c r="V524" s="20">
        <f t="shared" si="47"/>
        <v>0.16911764705882354</v>
      </c>
      <c r="W524" s="18">
        <v>44312</v>
      </c>
      <c r="X524" s="14">
        <v>1</v>
      </c>
      <c r="Y524" s="14">
        <v>1</v>
      </c>
      <c r="Z524" s="42">
        <v>115000</v>
      </c>
      <c r="AA524" s="51">
        <f t="shared" si="48"/>
        <v>0.17</v>
      </c>
    </row>
    <row r="525" spans="1:27" ht="19" x14ac:dyDescent="0.25">
      <c r="A525" s="14">
        <v>3830</v>
      </c>
      <c r="B525" s="14">
        <v>9834863</v>
      </c>
      <c r="C525" s="14" t="s">
        <v>19</v>
      </c>
      <c r="D525" s="14" t="s">
        <v>40</v>
      </c>
      <c r="E525" s="14" t="s">
        <v>985</v>
      </c>
      <c r="F525" s="14">
        <v>78737</v>
      </c>
      <c r="G525" s="14">
        <v>5</v>
      </c>
      <c r="H525" s="14">
        <v>4</v>
      </c>
      <c r="I525" s="14">
        <v>1</v>
      </c>
      <c r="J525" s="14">
        <v>3</v>
      </c>
      <c r="K525" s="14">
        <v>2</v>
      </c>
      <c r="L525" s="14">
        <v>2020</v>
      </c>
      <c r="M525" s="14">
        <v>0.32700000000000001</v>
      </c>
      <c r="N525" s="15">
        <v>3946</v>
      </c>
      <c r="O525" s="16">
        <v>209.07</v>
      </c>
      <c r="P525" s="17">
        <v>825000</v>
      </c>
      <c r="Q525" s="16">
        <v>238.22</v>
      </c>
      <c r="R525" s="17">
        <v>940000</v>
      </c>
      <c r="S525" s="19">
        <f t="shared" si="44"/>
        <v>29.150000000000006</v>
      </c>
      <c r="T525" s="20">
        <f t="shared" si="45"/>
        <v>0.1394269861768786</v>
      </c>
      <c r="U525" s="19">
        <f t="shared" si="46"/>
        <v>115000</v>
      </c>
      <c r="V525" s="20">
        <f t="shared" si="47"/>
        <v>0.1393939393939394</v>
      </c>
      <c r="W525" s="18">
        <v>44316</v>
      </c>
      <c r="X525" s="14">
        <v>6</v>
      </c>
      <c r="Y525" s="14">
        <v>5</v>
      </c>
      <c r="Z525" s="42">
        <v>115000</v>
      </c>
      <c r="AA525" s="51">
        <f t="shared" si="48"/>
        <v>0.14000000000000001</v>
      </c>
    </row>
    <row r="526" spans="1:27" ht="19" x14ac:dyDescent="0.25">
      <c r="A526" s="14">
        <v>3850</v>
      </c>
      <c r="B526" s="14">
        <v>3556987</v>
      </c>
      <c r="C526" s="14" t="s">
        <v>19</v>
      </c>
      <c r="D526" s="14" t="s">
        <v>161</v>
      </c>
      <c r="E526" s="14" t="s">
        <v>1736</v>
      </c>
      <c r="F526" s="14">
        <v>78717</v>
      </c>
      <c r="G526" s="14">
        <v>3</v>
      </c>
      <c r="H526" s="14">
        <v>3</v>
      </c>
      <c r="I526" s="14">
        <v>0</v>
      </c>
      <c r="J526" s="14">
        <v>2</v>
      </c>
      <c r="K526" s="14">
        <v>2</v>
      </c>
      <c r="L526" s="14">
        <v>2017</v>
      </c>
      <c r="M526" s="14">
        <v>0.14399999999999999</v>
      </c>
      <c r="N526" s="15">
        <v>1806</v>
      </c>
      <c r="O526" s="16">
        <v>246.4</v>
      </c>
      <c r="P526" s="17">
        <v>445000</v>
      </c>
      <c r="Q526" s="16">
        <v>310.08</v>
      </c>
      <c r="R526" s="17">
        <v>560000</v>
      </c>
      <c r="S526" s="19">
        <f t="shared" si="44"/>
        <v>63.679999999999978</v>
      </c>
      <c r="T526" s="20">
        <f t="shared" si="45"/>
        <v>0.25844155844155836</v>
      </c>
      <c r="U526" s="19">
        <f t="shared" si="46"/>
        <v>115000</v>
      </c>
      <c r="V526" s="20">
        <f t="shared" si="47"/>
        <v>0.25842696629213485</v>
      </c>
      <c r="W526" s="18">
        <v>44316</v>
      </c>
      <c r="X526" s="14">
        <v>4</v>
      </c>
      <c r="Y526" s="14">
        <v>4</v>
      </c>
      <c r="Z526" s="42">
        <v>115000</v>
      </c>
      <c r="AA526" s="51">
        <f t="shared" si="48"/>
        <v>0.26</v>
      </c>
    </row>
    <row r="527" spans="1:27" ht="19" x14ac:dyDescent="0.25">
      <c r="A527" s="14">
        <v>3926</v>
      </c>
      <c r="B527" s="14">
        <v>9776980</v>
      </c>
      <c r="C527" s="14" t="s">
        <v>19</v>
      </c>
      <c r="D527" s="14">
        <v>6</v>
      </c>
      <c r="E527" s="14" t="s">
        <v>3917</v>
      </c>
      <c r="F527" s="14">
        <v>78704</v>
      </c>
      <c r="G527" s="14">
        <v>2</v>
      </c>
      <c r="H527" s="14">
        <v>1</v>
      </c>
      <c r="I527" s="14">
        <v>0</v>
      </c>
      <c r="J527" s="14">
        <v>0</v>
      </c>
      <c r="K527" s="14">
        <v>1</v>
      </c>
      <c r="L527" s="14">
        <v>1930</v>
      </c>
      <c r="M527" s="14">
        <v>8.6999999999999994E-2</v>
      </c>
      <c r="N527" s="15">
        <v>1046</v>
      </c>
      <c r="O527" s="16">
        <v>764.82</v>
      </c>
      <c r="P527" s="17">
        <v>800000</v>
      </c>
      <c r="Q527" s="16">
        <v>874.76</v>
      </c>
      <c r="R527" s="17">
        <v>915000</v>
      </c>
      <c r="S527" s="19">
        <f t="shared" si="44"/>
        <v>109.93999999999994</v>
      </c>
      <c r="T527" s="20">
        <f t="shared" si="45"/>
        <v>0.14374624094558189</v>
      </c>
      <c r="U527" s="19">
        <f t="shared" si="46"/>
        <v>115000</v>
      </c>
      <c r="V527" s="20">
        <f t="shared" si="47"/>
        <v>0.14374999999999999</v>
      </c>
      <c r="W527" s="18">
        <v>44316</v>
      </c>
      <c r="X527" s="14">
        <v>5</v>
      </c>
      <c r="Y527" s="14">
        <v>5</v>
      </c>
      <c r="Z527" s="42">
        <v>115000</v>
      </c>
      <c r="AA527" s="51">
        <f t="shared" si="48"/>
        <v>0.14000000000000001</v>
      </c>
    </row>
    <row r="528" spans="1:27" ht="19" x14ac:dyDescent="0.25">
      <c r="A528" s="14">
        <v>4026</v>
      </c>
      <c r="B528" s="14">
        <v>7598917</v>
      </c>
      <c r="C528" s="14" t="s">
        <v>19</v>
      </c>
      <c r="D528" s="14">
        <v>7</v>
      </c>
      <c r="E528" s="14" t="s">
        <v>3870</v>
      </c>
      <c r="F528" s="14">
        <v>78704</v>
      </c>
      <c r="G528" s="14">
        <v>3</v>
      </c>
      <c r="H528" s="14">
        <v>2</v>
      </c>
      <c r="I528" s="14">
        <v>1</v>
      </c>
      <c r="J528" s="14">
        <v>0</v>
      </c>
      <c r="K528" s="14">
        <v>2</v>
      </c>
      <c r="L528" s="14">
        <v>2000</v>
      </c>
      <c r="M528" s="14">
        <v>0.159</v>
      </c>
      <c r="N528" s="15">
        <v>1634</v>
      </c>
      <c r="O528" s="16">
        <v>672.58</v>
      </c>
      <c r="P528" s="17">
        <v>1099000</v>
      </c>
      <c r="Q528" s="16">
        <v>742.96</v>
      </c>
      <c r="R528" s="17">
        <v>1214000</v>
      </c>
      <c r="S528" s="19">
        <f t="shared" si="44"/>
        <v>70.38</v>
      </c>
      <c r="T528" s="20">
        <f t="shared" si="45"/>
        <v>0.10464182699455825</v>
      </c>
      <c r="U528" s="19">
        <f t="shared" si="46"/>
        <v>115000</v>
      </c>
      <c r="V528" s="20">
        <f t="shared" si="47"/>
        <v>0.10464058234758872</v>
      </c>
      <c r="W528" s="18">
        <v>44320</v>
      </c>
      <c r="X528" s="14">
        <v>5</v>
      </c>
      <c r="Y528" s="14">
        <v>4</v>
      </c>
      <c r="Z528" s="42">
        <v>115000</v>
      </c>
      <c r="AA528" s="51">
        <f t="shared" si="48"/>
        <v>0.1</v>
      </c>
    </row>
    <row r="529" spans="1:27" ht="19" x14ac:dyDescent="0.25">
      <c r="A529" s="14">
        <v>4083</v>
      </c>
      <c r="B529" s="14">
        <v>4498405</v>
      </c>
      <c r="C529" s="14" t="s">
        <v>19</v>
      </c>
      <c r="D529" s="14" t="s">
        <v>165</v>
      </c>
      <c r="E529" s="14" t="s">
        <v>1814</v>
      </c>
      <c r="F529" s="14">
        <v>78748</v>
      </c>
      <c r="G529" s="14">
        <v>4</v>
      </c>
      <c r="H529" s="14">
        <v>2</v>
      </c>
      <c r="I529" s="14">
        <v>1</v>
      </c>
      <c r="J529" s="14">
        <v>2</v>
      </c>
      <c r="K529" s="14">
        <v>2</v>
      </c>
      <c r="L529" s="14">
        <v>1996</v>
      </c>
      <c r="M529" s="14">
        <v>0.112</v>
      </c>
      <c r="N529" s="15">
        <v>2073</v>
      </c>
      <c r="O529" s="16">
        <v>250.84</v>
      </c>
      <c r="P529" s="17">
        <v>520000</v>
      </c>
      <c r="Q529" s="16">
        <v>306.32</v>
      </c>
      <c r="R529" s="17">
        <v>635000</v>
      </c>
      <c r="S529" s="19">
        <f t="shared" si="44"/>
        <v>55.47999999999999</v>
      </c>
      <c r="T529" s="20">
        <f t="shared" si="45"/>
        <v>0.22117684579811828</v>
      </c>
      <c r="U529" s="19">
        <f t="shared" si="46"/>
        <v>115000</v>
      </c>
      <c r="V529" s="20">
        <f t="shared" si="47"/>
        <v>0.22115384615384615</v>
      </c>
      <c r="W529" s="18">
        <v>44322</v>
      </c>
      <c r="X529" s="14">
        <v>2</v>
      </c>
      <c r="Y529" s="14">
        <v>2</v>
      </c>
      <c r="Z529" s="42">
        <v>115000</v>
      </c>
      <c r="AA529" s="51">
        <f t="shared" si="48"/>
        <v>0.22</v>
      </c>
    </row>
    <row r="530" spans="1:27" ht="19" x14ac:dyDescent="0.25">
      <c r="A530" s="14">
        <v>2400</v>
      </c>
      <c r="B530" s="14">
        <v>1021479</v>
      </c>
      <c r="C530" s="14" t="s">
        <v>19</v>
      </c>
      <c r="D530" s="14">
        <v>6</v>
      </c>
      <c r="E530" s="14" t="s">
        <v>3201</v>
      </c>
      <c r="F530" s="14">
        <v>78704</v>
      </c>
      <c r="G530" s="14">
        <v>3</v>
      </c>
      <c r="H530" s="14">
        <v>2</v>
      </c>
      <c r="I530" s="14">
        <v>0</v>
      </c>
      <c r="J530" s="14">
        <v>1</v>
      </c>
      <c r="K530" s="14">
        <v>1</v>
      </c>
      <c r="L530" s="14">
        <v>2001</v>
      </c>
      <c r="M530" s="14">
        <v>7.6999999999999999E-2</v>
      </c>
      <c r="N530" s="15">
        <v>1692</v>
      </c>
      <c r="O530" s="16">
        <v>384.16</v>
      </c>
      <c r="P530" s="17">
        <v>650000</v>
      </c>
      <c r="Q530" s="16">
        <v>451.88</v>
      </c>
      <c r="R530" s="17">
        <v>764580</v>
      </c>
      <c r="S530" s="19">
        <f t="shared" si="44"/>
        <v>67.71999999999997</v>
      </c>
      <c r="T530" s="20">
        <f t="shared" si="45"/>
        <v>0.17628071636817982</v>
      </c>
      <c r="U530" s="19">
        <f t="shared" si="46"/>
        <v>114580</v>
      </c>
      <c r="V530" s="20">
        <f t="shared" si="47"/>
        <v>0.17627692307692308</v>
      </c>
      <c r="W530" s="18">
        <v>44267</v>
      </c>
      <c r="X530" s="14">
        <v>5</v>
      </c>
      <c r="Y530" s="14">
        <v>5</v>
      </c>
      <c r="Z530" s="42">
        <v>115000</v>
      </c>
      <c r="AA530" s="51">
        <f t="shared" si="48"/>
        <v>0.18</v>
      </c>
    </row>
    <row r="531" spans="1:27" ht="19" x14ac:dyDescent="0.25">
      <c r="A531" s="14">
        <v>501</v>
      </c>
      <c r="B531" s="14">
        <v>7680619</v>
      </c>
      <c r="C531" s="14" t="s">
        <v>19</v>
      </c>
      <c r="D531" s="14" t="s">
        <v>29</v>
      </c>
      <c r="E531" s="14" t="s">
        <v>1685</v>
      </c>
      <c r="F531" s="14">
        <v>78749</v>
      </c>
      <c r="G531" s="14">
        <v>3</v>
      </c>
      <c r="H531" s="14">
        <v>2</v>
      </c>
      <c r="I531" s="14">
        <v>0</v>
      </c>
      <c r="J531" s="14">
        <v>2</v>
      </c>
      <c r="K531" s="14">
        <v>1</v>
      </c>
      <c r="L531" s="14">
        <v>1996</v>
      </c>
      <c r="M531" s="14">
        <v>0.193</v>
      </c>
      <c r="N531" s="15">
        <v>2112</v>
      </c>
      <c r="O531" s="16">
        <v>243.84</v>
      </c>
      <c r="P531" s="17">
        <v>515000</v>
      </c>
      <c r="Q531" s="16">
        <v>297.95999999999998</v>
      </c>
      <c r="R531" s="17">
        <v>629295</v>
      </c>
      <c r="S531" s="19">
        <f t="shared" si="44"/>
        <v>54.119999999999976</v>
      </c>
      <c r="T531" s="20">
        <f t="shared" si="45"/>
        <v>0.22194881889763771</v>
      </c>
      <c r="U531" s="19">
        <f t="shared" si="46"/>
        <v>114295</v>
      </c>
      <c r="V531" s="20">
        <f t="shared" si="47"/>
        <v>0.22193203883495147</v>
      </c>
      <c r="W531" s="18">
        <v>44194</v>
      </c>
      <c r="X531" s="14">
        <v>2</v>
      </c>
      <c r="Y531" s="14">
        <v>1</v>
      </c>
      <c r="Z531" s="42">
        <v>115000</v>
      </c>
      <c r="AA531" s="51">
        <f t="shared" si="48"/>
        <v>0.22</v>
      </c>
    </row>
    <row r="532" spans="1:27" ht="19" x14ac:dyDescent="0.25">
      <c r="A532" s="14">
        <v>3071</v>
      </c>
      <c r="B532" s="14">
        <v>7200027</v>
      </c>
      <c r="C532" s="14" t="s">
        <v>19</v>
      </c>
      <c r="D532" s="14" t="s">
        <v>229</v>
      </c>
      <c r="E532" s="14" t="s">
        <v>1361</v>
      </c>
      <c r="F532" s="14">
        <v>78732</v>
      </c>
      <c r="G532" s="14">
        <v>4</v>
      </c>
      <c r="H532" s="14">
        <v>3</v>
      </c>
      <c r="I532" s="14">
        <v>0</v>
      </c>
      <c r="J532" s="14">
        <v>2</v>
      </c>
      <c r="K532" s="14">
        <v>2</v>
      </c>
      <c r="L532" s="14">
        <v>1995</v>
      </c>
      <c r="M532" s="14">
        <v>0.215</v>
      </c>
      <c r="N532" s="15">
        <v>2992</v>
      </c>
      <c r="O532" s="16">
        <v>226.6</v>
      </c>
      <c r="P532" s="17">
        <v>678000</v>
      </c>
      <c r="Q532" s="16">
        <v>264.70999999999998</v>
      </c>
      <c r="R532" s="17">
        <v>792000</v>
      </c>
      <c r="S532" s="19">
        <f t="shared" si="44"/>
        <v>38.109999999999985</v>
      </c>
      <c r="T532" s="20">
        <f t="shared" si="45"/>
        <v>0.16818181818181813</v>
      </c>
      <c r="U532" s="19">
        <f t="shared" si="46"/>
        <v>114000</v>
      </c>
      <c r="V532" s="20">
        <f t="shared" si="47"/>
        <v>0.16814159292035399</v>
      </c>
      <c r="W532" s="18">
        <v>44294</v>
      </c>
      <c r="X532" s="14">
        <v>4</v>
      </c>
      <c r="Y532" s="14">
        <v>4</v>
      </c>
      <c r="Z532" s="42">
        <v>115000</v>
      </c>
      <c r="AA532" s="51">
        <f t="shared" si="48"/>
        <v>0.17</v>
      </c>
    </row>
    <row r="533" spans="1:27" ht="19" x14ac:dyDescent="0.25">
      <c r="A533" s="14">
        <v>3077</v>
      </c>
      <c r="B533" s="14">
        <v>8948585</v>
      </c>
      <c r="C533" s="14" t="s">
        <v>19</v>
      </c>
      <c r="D533" s="14" t="s">
        <v>165</v>
      </c>
      <c r="E533" s="14" t="s">
        <v>1963</v>
      </c>
      <c r="F533" s="14">
        <v>78748</v>
      </c>
      <c r="G533" s="14">
        <v>3</v>
      </c>
      <c r="H533" s="14">
        <v>2</v>
      </c>
      <c r="I533" s="14">
        <v>0</v>
      </c>
      <c r="J533" s="14">
        <v>2</v>
      </c>
      <c r="K533" s="14">
        <v>1</v>
      </c>
      <c r="L533" s="14">
        <v>1995</v>
      </c>
      <c r="M533" s="14">
        <v>0.154</v>
      </c>
      <c r="N533" s="15">
        <v>1638</v>
      </c>
      <c r="O533" s="16">
        <v>259.45999999999998</v>
      </c>
      <c r="P533" s="17">
        <v>425000</v>
      </c>
      <c r="Q533" s="16">
        <v>329.06</v>
      </c>
      <c r="R533" s="17">
        <v>539000</v>
      </c>
      <c r="S533" s="19">
        <f t="shared" si="44"/>
        <v>69.600000000000023</v>
      </c>
      <c r="T533" s="20">
        <f t="shared" si="45"/>
        <v>0.26824944114699772</v>
      </c>
      <c r="U533" s="19">
        <f t="shared" si="46"/>
        <v>114000</v>
      </c>
      <c r="V533" s="20">
        <f t="shared" si="47"/>
        <v>0.26823529411764707</v>
      </c>
      <c r="W533" s="18">
        <v>44294</v>
      </c>
      <c r="X533" s="14">
        <v>4</v>
      </c>
      <c r="Y533" s="14">
        <v>3</v>
      </c>
      <c r="Z533" s="42">
        <v>115000</v>
      </c>
      <c r="AA533" s="51">
        <f t="shared" si="48"/>
        <v>0.27</v>
      </c>
    </row>
    <row r="534" spans="1:27" ht="19" x14ac:dyDescent="0.25">
      <c r="A534" s="14">
        <v>3601</v>
      </c>
      <c r="B534" s="14">
        <v>9274040</v>
      </c>
      <c r="C534" s="14" t="s">
        <v>19</v>
      </c>
      <c r="D534" s="14" t="s">
        <v>165</v>
      </c>
      <c r="E534" s="14" t="s">
        <v>2861</v>
      </c>
      <c r="F534" s="14">
        <v>78749</v>
      </c>
      <c r="G534" s="14">
        <v>3</v>
      </c>
      <c r="H534" s="14">
        <v>2</v>
      </c>
      <c r="I534" s="14">
        <v>0</v>
      </c>
      <c r="J534" s="14">
        <v>2</v>
      </c>
      <c r="K534" s="14">
        <v>1</v>
      </c>
      <c r="L534" s="14">
        <v>1983</v>
      </c>
      <c r="M534" s="14">
        <v>0.27500000000000002</v>
      </c>
      <c r="N534" s="15">
        <v>1469</v>
      </c>
      <c r="O534" s="16">
        <v>330.5</v>
      </c>
      <c r="P534" s="17">
        <v>485500</v>
      </c>
      <c r="Q534" s="16">
        <v>407.76</v>
      </c>
      <c r="R534" s="17">
        <v>599000</v>
      </c>
      <c r="S534" s="19">
        <f t="shared" si="44"/>
        <v>77.259999999999991</v>
      </c>
      <c r="T534" s="20">
        <f t="shared" si="45"/>
        <v>0.23376701966717092</v>
      </c>
      <c r="U534" s="19">
        <f t="shared" si="46"/>
        <v>113500</v>
      </c>
      <c r="V534" s="20">
        <f t="shared" si="47"/>
        <v>0.23377960865087538</v>
      </c>
      <c r="W534" s="18">
        <v>44309</v>
      </c>
      <c r="X534" s="14">
        <v>3</v>
      </c>
      <c r="Y534" s="14">
        <v>3</v>
      </c>
      <c r="Z534" s="42">
        <v>115000</v>
      </c>
      <c r="AA534" s="51">
        <f t="shared" si="48"/>
        <v>0.23</v>
      </c>
    </row>
    <row r="535" spans="1:27" ht="19" x14ac:dyDescent="0.25">
      <c r="A535" s="14">
        <v>3580</v>
      </c>
      <c r="B535" s="14">
        <v>8644533</v>
      </c>
      <c r="C535" s="14" t="s">
        <v>19</v>
      </c>
      <c r="D535" s="14" t="s">
        <v>20</v>
      </c>
      <c r="E535" s="14" t="s">
        <v>1645</v>
      </c>
      <c r="F535" s="14">
        <v>78729</v>
      </c>
      <c r="G535" s="14">
        <v>3</v>
      </c>
      <c r="H535" s="14">
        <v>2</v>
      </c>
      <c r="I535" s="14">
        <v>1</v>
      </c>
      <c r="J535" s="14">
        <v>2</v>
      </c>
      <c r="K535" s="14">
        <v>2</v>
      </c>
      <c r="L535" s="14">
        <v>1997</v>
      </c>
      <c r="M535" s="14">
        <v>0.153</v>
      </c>
      <c r="N535" s="15">
        <v>2400</v>
      </c>
      <c r="O535" s="16">
        <v>241.67</v>
      </c>
      <c r="P535" s="17">
        <v>580000</v>
      </c>
      <c r="Q535" s="16">
        <v>288.75</v>
      </c>
      <c r="R535" s="17">
        <v>693000</v>
      </c>
      <c r="S535" s="19">
        <f t="shared" si="44"/>
        <v>47.080000000000013</v>
      </c>
      <c r="T535" s="20">
        <f t="shared" si="45"/>
        <v>0.19481110605370966</v>
      </c>
      <c r="U535" s="19">
        <f t="shared" si="46"/>
        <v>113000</v>
      </c>
      <c r="V535" s="20">
        <f t="shared" si="47"/>
        <v>0.19482758620689655</v>
      </c>
      <c r="W535" s="18">
        <v>44309</v>
      </c>
      <c r="X535" s="14">
        <v>1</v>
      </c>
      <c r="Y535" s="14">
        <v>1</v>
      </c>
      <c r="Z535" s="42">
        <v>115000</v>
      </c>
      <c r="AA535" s="51">
        <f t="shared" si="48"/>
        <v>0.19</v>
      </c>
    </row>
    <row r="536" spans="1:27" ht="19" x14ac:dyDescent="0.25">
      <c r="A536" s="14">
        <v>1828</v>
      </c>
      <c r="B536" s="14">
        <v>3482033</v>
      </c>
      <c r="C536" s="14" t="s">
        <v>19</v>
      </c>
      <c r="D536" s="14">
        <v>3</v>
      </c>
      <c r="E536" s="14" t="s">
        <v>2598</v>
      </c>
      <c r="F536" s="14">
        <v>78723</v>
      </c>
      <c r="G536" s="14">
        <v>3</v>
      </c>
      <c r="H536" s="14">
        <v>2</v>
      </c>
      <c r="I536" s="14">
        <v>0</v>
      </c>
      <c r="J536" s="14">
        <v>0</v>
      </c>
      <c r="K536" s="14">
        <v>1</v>
      </c>
      <c r="L536" s="14">
        <v>2005</v>
      </c>
      <c r="M536" s="14">
        <v>0.16200000000000001</v>
      </c>
      <c r="N536" s="15">
        <v>1896</v>
      </c>
      <c r="O536" s="16">
        <v>303.27</v>
      </c>
      <c r="P536" s="17">
        <v>575000</v>
      </c>
      <c r="Q536" s="16">
        <v>362.5</v>
      </c>
      <c r="R536" s="17">
        <v>687300</v>
      </c>
      <c r="S536" s="19">
        <f t="shared" si="44"/>
        <v>59.230000000000018</v>
      </c>
      <c r="T536" s="20">
        <f t="shared" si="45"/>
        <v>0.19530451412932379</v>
      </c>
      <c r="U536" s="19">
        <f t="shared" si="46"/>
        <v>112300</v>
      </c>
      <c r="V536" s="20">
        <f t="shared" si="47"/>
        <v>0.19530434782608697</v>
      </c>
      <c r="W536" s="18">
        <v>44251</v>
      </c>
      <c r="X536" s="14">
        <v>3</v>
      </c>
      <c r="Y536" s="14">
        <v>3</v>
      </c>
      <c r="Z536" s="42">
        <v>110000</v>
      </c>
      <c r="AA536" s="51">
        <f t="shared" si="48"/>
        <v>0.2</v>
      </c>
    </row>
    <row r="537" spans="1:27" ht="19" x14ac:dyDescent="0.25">
      <c r="A537" s="14">
        <v>1976</v>
      </c>
      <c r="B537" s="14">
        <v>6441407</v>
      </c>
      <c r="C537" s="14" t="s">
        <v>19</v>
      </c>
      <c r="D537" s="14">
        <v>4</v>
      </c>
      <c r="E537" s="14" t="s">
        <v>3586</v>
      </c>
      <c r="F537" s="14">
        <v>78731</v>
      </c>
      <c r="G537" s="14">
        <v>3</v>
      </c>
      <c r="H537" s="14">
        <v>2</v>
      </c>
      <c r="I537" s="14">
        <v>0</v>
      </c>
      <c r="J537" s="14">
        <v>1</v>
      </c>
      <c r="K537" s="14">
        <v>1</v>
      </c>
      <c r="L537" s="14">
        <v>1955</v>
      </c>
      <c r="M537" s="14">
        <v>0.23400000000000001</v>
      </c>
      <c r="N537" s="15">
        <v>1446</v>
      </c>
      <c r="O537" s="16">
        <v>484.09</v>
      </c>
      <c r="P537" s="17">
        <v>700000</v>
      </c>
      <c r="Q537" s="16">
        <v>561.54999999999995</v>
      </c>
      <c r="R537" s="17">
        <v>812000</v>
      </c>
      <c r="S537" s="19">
        <f t="shared" si="44"/>
        <v>77.45999999999998</v>
      </c>
      <c r="T537" s="20">
        <f t="shared" si="45"/>
        <v>0.16001156809684147</v>
      </c>
      <c r="U537" s="19">
        <f t="shared" si="46"/>
        <v>112000</v>
      </c>
      <c r="V537" s="20">
        <f t="shared" si="47"/>
        <v>0.16</v>
      </c>
      <c r="W537" s="18">
        <v>44253</v>
      </c>
      <c r="X537" s="14">
        <v>3</v>
      </c>
      <c r="Y537" s="14">
        <v>3</v>
      </c>
      <c r="Z537" s="42">
        <v>110000</v>
      </c>
      <c r="AA537" s="51">
        <f t="shared" si="48"/>
        <v>0.16</v>
      </c>
    </row>
    <row r="538" spans="1:27" ht="19" x14ac:dyDescent="0.25">
      <c r="A538" s="14">
        <v>3068</v>
      </c>
      <c r="B538" s="14">
        <v>5382833</v>
      </c>
      <c r="C538" s="14" t="s">
        <v>19</v>
      </c>
      <c r="D538" s="14" t="s">
        <v>35</v>
      </c>
      <c r="E538" s="14" t="s">
        <v>445</v>
      </c>
      <c r="F538" s="14">
        <v>78754</v>
      </c>
      <c r="G538" s="14">
        <v>3</v>
      </c>
      <c r="H538" s="14">
        <v>2</v>
      </c>
      <c r="I538" s="14">
        <v>0</v>
      </c>
      <c r="J538" s="14">
        <v>2</v>
      </c>
      <c r="K538" s="14">
        <v>1</v>
      </c>
      <c r="L538" s="14">
        <v>2019</v>
      </c>
      <c r="M538" s="14">
        <v>0.192</v>
      </c>
      <c r="N538" s="15">
        <v>2143</v>
      </c>
      <c r="O538" s="16">
        <v>177.32</v>
      </c>
      <c r="P538" s="17">
        <v>380000</v>
      </c>
      <c r="Q538" s="16">
        <v>229.58</v>
      </c>
      <c r="R538" s="17">
        <v>492000</v>
      </c>
      <c r="S538" s="19">
        <f t="shared" si="44"/>
        <v>52.260000000000019</v>
      </c>
      <c r="T538" s="20">
        <f t="shared" si="45"/>
        <v>0.29472140762463356</v>
      </c>
      <c r="U538" s="19">
        <f t="shared" si="46"/>
        <v>112000</v>
      </c>
      <c r="V538" s="20">
        <f t="shared" si="47"/>
        <v>0.29473684210526313</v>
      </c>
      <c r="W538" s="18">
        <v>44294</v>
      </c>
      <c r="X538" s="14">
        <v>3</v>
      </c>
      <c r="Y538" s="14">
        <v>3</v>
      </c>
      <c r="Z538" s="42">
        <v>110000</v>
      </c>
      <c r="AA538" s="51">
        <f t="shared" si="48"/>
        <v>0.28999999999999998</v>
      </c>
    </row>
    <row r="539" spans="1:27" ht="19" x14ac:dyDescent="0.25">
      <c r="A539" s="14">
        <v>3783</v>
      </c>
      <c r="B539" s="14">
        <v>4191209</v>
      </c>
      <c r="C539" s="14" t="s">
        <v>19</v>
      </c>
      <c r="D539" s="14" t="s">
        <v>165</v>
      </c>
      <c r="E539" s="14" t="s">
        <v>2331</v>
      </c>
      <c r="F539" s="14">
        <v>78749</v>
      </c>
      <c r="G539" s="14">
        <v>3</v>
      </c>
      <c r="H539" s="14">
        <v>2</v>
      </c>
      <c r="I539" s="14">
        <v>0</v>
      </c>
      <c r="J539" s="14">
        <v>2</v>
      </c>
      <c r="K539" s="14">
        <v>1</v>
      </c>
      <c r="L539" s="14">
        <v>1986</v>
      </c>
      <c r="M539" s="14">
        <v>0.16300000000000001</v>
      </c>
      <c r="N539" s="15">
        <v>1416</v>
      </c>
      <c r="O539" s="16">
        <v>282.49</v>
      </c>
      <c r="P539" s="17">
        <v>400000</v>
      </c>
      <c r="Q539" s="16">
        <v>361.58</v>
      </c>
      <c r="R539" s="17">
        <v>512000</v>
      </c>
      <c r="S539" s="19">
        <f t="shared" si="44"/>
        <v>79.089999999999975</v>
      </c>
      <c r="T539" s="20">
        <f t="shared" si="45"/>
        <v>0.27997451237211929</v>
      </c>
      <c r="U539" s="19">
        <f t="shared" si="46"/>
        <v>112000</v>
      </c>
      <c r="V539" s="20">
        <f t="shared" si="47"/>
        <v>0.28000000000000003</v>
      </c>
      <c r="W539" s="18">
        <v>44315</v>
      </c>
      <c r="X539" s="14">
        <v>5</v>
      </c>
      <c r="Y539" s="14">
        <v>4</v>
      </c>
      <c r="Z539" s="42">
        <v>110000</v>
      </c>
      <c r="AA539" s="51">
        <f t="shared" si="48"/>
        <v>0.28000000000000003</v>
      </c>
    </row>
    <row r="540" spans="1:27" ht="19" x14ac:dyDescent="0.25">
      <c r="A540" s="14">
        <v>4207</v>
      </c>
      <c r="B540" s="14">
        <v>6500355</v>
      </c>
      <c r="C540" s="14" t="s">
        <v>19</v>
      </c>
      <c r="D540" s="14" t="s">
        <v>712</v>
      </c>
      <c r="E540" s="14" t="s">
        <v>2993</v>
      </c>
      <c r="F540" s="14">
        <v>78759</v>
      </c>
      <c r="G540" s="14">
        <v>3</v>
      </c>
      <c r="H540" s="14">
        <v>2</v>
      </c>
      <c r="I540" s="14">
        <v>0</v>
      </c>
      <c r="J540" s="14">
        <v>2</v>
      </c>
      <c r="K540" s="14">
        <v>1</v>
      </c>
      <c r="L540" s="14">
        <v>1975</v>
      </c>
      <c r="M540" s="14">
        <v>0.23799999999999999</v>
      </c>
      <c r="N540" s="15">
        <v>1508</v>
      </c>
      <c r="O540" s="16">
        <v>348.14</v>
      </c>
      <c r="P540" s="17">
        <v>525000</v>
      </c>
      <c r="Q540" s="16">
        <v>422.19</v>
      </c>
      <c r="R540" s="17">
        <v>636666</v>
      </c>
      <c r="S540" s="19">
        <f t="shared" si="44"/>
        <v>74.050000000000011</v>
      </c>
      <c r="T540" s="20">
        <f t="shared" si="45"/>
        <v>0.21270178663755965</v>
      </c>
      <c r="U540" s="19">
        <f t="shared" si="46"/>
        <v>111666</v>
      </c>
      <c r="V540" s="20">
        <f t="shared" si="47"/>
        <v>0.21269714285714286</v>
      </c>
      <c r="W540" s="18">
        <v>44326</v>
      </c>
      <c r="X540" s="14">
        <v>2</v>
      </c>
      <c r="Y540" s="14">
        <v>2</v>
      </c>
      <c r="Z540" s="42">
        <v>110000</v>
      </c>
      <c r="AA540" s="51">
        <f t="shared" si="48"/>
        <v>0.21</v>
      </c>
    </row>
    <row r="541" spans="1:27" ht="19" x14ac:dyDescent="0.25">
      <c r="A541" s="14">
        <v>1437</v>
      </c>
      <c r="B541" s="14">
        <v>2093071</v>
      </c>
      <c r="C541" s="14" t="s">
        <v>19</v>
      </c>
      <c r="D541" s="14">
        <v>2</v>
      </c>
      <c r="E541" s="14" t="s">
        <v>2481</v>
      </c>
      <c r="F541" s="14">
        <v>78757</v>
      </c>
      <c r="G541" s="14">
        <v>3</v>
      </c>
      <c r="H541" s="14">
        <v>2</v>
      </c>
      <c r="I541" s="14">
        <v>0</v>
      </c>
      <c r="J541" s="14">
        <v>2</v>
      </c>
      <c r="K541" s="14">
        <v>1</v>
      </c>
      <c r="L541" s="14">
        <v>1963</v>
      </c>
      <c r="M541" s="14">
        <v>0.17299999999999999</v>
      </c>
      <c r="N541" s="15">
        <v>1700</v>
      </c>
      <c r="O541" s="16">
        <v>293.82</v>
      </c>
      <c r="P541" s="17">
        <v>499500</v>
      </c>
      <c r="Q541" s="16">
        <v>359.41</v>
      </c>
      <c r="R541" s="17">
        <v>611000</v>
      </c>
      <c r="S541" s="19">
        <f t="shared" si="44"/>
        <v>65.590000000000032</v>
      </c>
      <c r="T541" s="20">
        <f t="shared" si="45"/>
        <v>0.22323191069362205</v>
      </c>
      <c r="U541" s="19">
        <f t="shared" si="46"/>
        <v>111500</v>
      </c>
      <c r="V541" s="20">
        <f t="shared" si="47"/>
        <v>0.22322322322322322</v>
      </c>
      <c r="W541" s="18">
        <v>44231</v>
      </c>
      <c r="X541" s="14">
        <v>2</v>
      </c>
      <c r="Y541" s="14">
        <v>2</v>
      </c>
      <c r="Z541" s="42">
        <v>110000</v>
      </c>
      <c r="AA541" s="51">
        <f t="shared" si="48"/>
        <v>0.22</v>
      </c>
    </row>
    <row r="542" spans="1:27" ht="19" x14ac:dyDescent="0.25">
      <c r="A542" s="14">
        <v>1524</v>
      </c>
      <c r="B542" s="14">
        <v>5369313</v>
      </c>
      <c r="C542" s="14" t="s">
        <v>19</v>
      </c>
      <c r="D542" s="14" t="s">
        <v>357</v>
      </c>
      <c r="E542" s="14" t="s">
        <v>3307</v>
      </c>
      <c r="F542" s="14">
        <v>78745</v>
      </c>
      <c r="G542" s="14">
        <v>3</v>
      </c>
      <c r="H542" s="14">
        <v>2</v>
      </c>
      <c r="I542" s="14">
        <v>0</v>
      </c>
      <c r="J542" s="14">
        <v>2</v>
      </c>
      <c r="K542" s="14">
        <v>1</v>
      </c>
      <c r="L542" s="14">
        <v>1978</v>
      </c>
      <c r="M542" s="14">
        <v>0.14699999999999999</v>
      </c>
      <c r="N542" s="15">
        <v>1309</v>
      </c>
      <c r="O542" s="16">
        <v>406.42</v>
      </c>
      <c r="P542" s="17">
        <v>532000</v>
      </c>
      <c r="Q542" s="16">
        <v>491.21</v>
      </c>
      <c r="R542" s="17">
        <v>643000</v>
      </c>
      <c r="S542" s="19">
        <f t="shared" si="44"/>
        <v>84.789999999999964</v>
      </c>
      <c r="T542" s="20">
        <f t="shared" si="45"/>
        <v>0.20862654396929275</v>
      </c>
      <c r="U542" s="19">
        <f t="shared" si="46"/>
        <v>111000</v>
      </c>
      <c r="V542" s="20">
        <f t="shared" si="47"/>
        <v>0.20864661654135339</v>
      </c>
      <c r="W542" s="18">
        <v>44235</v>
      </c>
      <c r="X542" s="14">
        <v>5</v>
      </c>
      <c r="Y542" s="14">
        <v>4</v>
      </c>
      <c r="Z542" s="42">
        <v>110000</v>
      </c>
      <c r="AA542" s="51">
        <f t="shared" si="48"/>
        <v>0.21</v>
      </c>
    </row>
    <row r="543" spans="1:27" ht="19" x14ac:dyDescent="0.25">
      <c r="A543" s="14">
        <v>2085</v>
      </c>
      <c r="B543" s="14">
        <v>2651681</v>
      </c>
      <c r="C543" s="14" t="s">
        <v>19</v>
      </c>
      <c r="D543" s="14">
        <v>5</v>
      </c>
      <c r="E543" s="14" t="s">
        <v>3108</v>
      </c>
      <c r="F543" s="14">
        <v>78702</v>
      </c>
      <c r="G543" s="14">
        <v>3</v>
      </c>
      <c r="H543" s="14">
        <v>1</v>
      </c>
      <c r="I543" s="14">
        <v>1</v>
      </c>
      <c r="J543" s="14">
        <v>0</v>
      </c>
      <c r="K543" s="14">
        <v>2</v>
      </c>
      <c r="L543" s="14">
        <v>2003</v>
      </c>
      <c r="M543" s="14">
        <v>0.14099999999999999</v>
      </c>
      <c r="N543" s="15">
        <v>1160</v>
      </c>
      <c r="O543" s="16">
        <v>366.38</v>
      </c>
      <c r="P543" s="17">
        <v>425000</v>
      </c>
      <c r="Q543" s="16">
        <v>462.07</v>
      </c>
      <c r="R543" s="17">
        <v>536000</v>
      </c>
      <c r="S543" s="19">
        <f t="shared" si="44"/>
        <v>95.69</v>
      </c>
      <c r="T543" s="20">
        <f t="shared" si="45"/>
        <v>0.26117692013756211</v>
      </c>
      <c r="U543" s="19">
        <f t="shared" si="46"/>
        <v>111000</v>
      </c>
      <c r="V543" s="20">
        <f t="shared" si="47"/>
        <v>0.26117647058823529</v>
      </c>
      <c r="W543" s="18">
        <v>44258</v>
      </c>
      <c r="X543" s="14">
        <v>4</v>
      </c>
      <c r="Y543" s="14">
        <v>4</v>
      </c>
      <c r="Z543" s="42">
        <v>110000</v>
      </c>
      <c r="AA543" s="51">
        <f t="shared" si="48"/>
        <v>0.26</v>
      </c>
    </row>
    <row r="544" spans="1:27" ht="19" x14ac:dyDescent="0.25">
      <c r="A544" s="14">
        <v>2655</v>
      </c>
      <c r="B544" s="14">
        <v>8917940</v>
      </c>
      <c r="C544" s="14" t="s">
        <v>19</v>
      </c>
      <c r="D544" s="14" t="s">
        <v>229</v>
      </c>
      <c r="E544" s="14" t="s">
        <v>1487</v>
      </c>
      <c r="F544" s="14">
        <v>78732</v>
      </c>
      <c r="G544" s="14">
        <v>3</v>
      </c>
      <c r="H544" s="14">
        <v>2</v>
      </c>
      <c r="I544" s="14">
        <v>0</v>
      </c>
      <c r="J544" s="14">
        <v>2</v>
      </c>
      <c r="K544" s="14">
        <v>1</v>
      </c>
      <c r="L544" s="14">
        <v>1996</v>
      </c>
      <c r="M544" s="14">
        <v>0.21099999999999999</v>
      </c>
      <c r="N544" s="15">
        <v>1889</v>
      </c>
      <c r="O544" s="16">
        <v>232.93</v>
      </c>
      <c r="P544" s="17">
        <v>440000</v>
      </c>
      <c r="Q544" s="16">
        <v>291.69</v>
      </c>
      <c r="R544" s="17">
        <v>551000</v>
      </c>
      <c r="S544" s="19">
        <f t="shared" si="44"/>
        <v>58.759999999999991</v>
      </c>
      <c r="T544" s="20">
        <f t="shared" si="45"/>
        <v>0.2522646288584553</v>
      </c>
      <c r="U544" s="19">
        <f t="shared" si="46"/>
        <v>111000</v>
      </c>
      <c r="V544" s="20">
        <f t="shared" si="47"/>
        <v>0.25227272727272726</v>
      </c>
      <c r="W544" s="18">
        <v>44279</v>
      </c>
      <c r="X544" s="14">
        <v>3</v>
      </c>
      <c r="Y544" s="14">
        <v>3</v>
      </c>
      <c r="Z544" s="42">
        <v>110000</v>
      </c>
      <c r="AA544" s="51">
        <f t="shared" si="48"/>
        <v>0.25</v>
      </c>
    </row>
    <row r="545" spans="1:27" ht="19" x14ac:dyDescent="0.25">
      <c r="A545" s="14">
        <v>2770</v>
      </c>
      <c r="B545" s="14">
        <v>8911509</v>
      </c>
      <c r="C545" s="14" t="s">
        <v>19</v>
      </c>
      <c r="D545" s="14" t="s">
        <v>68</v>
      </c>
      <c r="E545" s="14" t="s">
        <v>1815</v>
      </c>
      <c r="F545" s="14">
        <v>78734</v>
      </c>
      <c r="G545" s="14">
        <v>3</v>
      </c>
      <c r="H545" s="14">
        <v>3</v>
      </c>
      <c r="I545" s="14">
        <v>0</v>
      </c>
      <c r="J545" s="14">
        <v>2</v>
      </c>
      <c r="K545" s="14">
        <v>1</v>
      </c>
      <c r="L545" s="14">
        <v>2015</v>
      </c>
      <c r="M545" s="14">
        <v>0.43</v>
      </c>
      <c r="N545" s="15">
        <v>2392</v>
      </c>
      <c r="O545" s="16">
        <v>250.84</v>
      </c>
      <c r="P545" s="17">
        <v>600000</v>
      </c>
      <c r="Q545" s="16">
        <v>297.24</v>
      </c>
      <c r="R545" s="17">
        <v>711000</v>
      </c>
      <c r="S545" s="19">
        <f t="shared" si="44"/>
        <v>46.400000000000006</v>
      </c>
      <c r="T545" s="20">
        <f t="shared" si="45"/>
        <v>0.18497847233296127</v>
      </c>
      <c r="U545" s="19">
        <f t="shared" si="46"/>
        <v>111000</v>
      </c>
      <c r="V545" s="20">
        <f t="shared" si="47"/>
        <v>0.185</v>
      </c>
      <c r="W545" s="18">
        <v>44284</v>
      </c>
      <c r="X545" s="14">
        <v>5</v>
      </c>
      <c r="Y545" s="14">
        <v>5</v>
      </c>
      <c r="Z545" s="42">
        <v>110000</v>
      </c>
      <c r="AA545" s="51">
        <f t="shared" si="48"/>
        <v>0.19</v>
      </c>
    </row>
    <row r="546" spans="1:27" ht="19" x14ac:dyDescent="0.25">
      <c r="A546" s="14">
        <v>3564</v>
      </c>
      <c r="B546" s="14">
        <v>5361924</v>
      </c>
      <c r="C546" s="14" t="s">
        <v>19</v>
      </c>
      <c r="D546" s="14" t="s">
        <v>456</v>
      </c>
      <c r="E546" s="14" t="s">
        <v>731</v>
      </c>
      <c r="F546" s="14">
        <v>78717</v>
      </c>
      <c r="G546" s="14">
        <v>4</v>
      </c>
      <c r="H546" s="14">
        <v>3</v>
      </c>
      <c r="I546" s="14">
        <v>0</v>
      </c>
      <c r="J546" s="14">
        <v>2</v>
      </c>
      <c r="K546" s="14">
        <v>2</v>
      </c>
      <c r="L546" s="14">
        <v>2017</v>
      </c>
      <c r="M546" s="14">
        <v>9.1999999999999998E-2</v>
      </c>
      <c r="N546" s="15">
        <v>2541</v>
      </c>
      <c r="O546" s="16">
        <v>196.38</v>
      </c>
      <c r="P546" s="17">
        <v>499000</v>
      </c>
      <c r="Q546" s="16">
        <v>240.06</v>
      </c>
      <c r="R546" s="17">
        <v>610000</v>
      </c>
      <c r="S546" s="19">
        <f t="shared" si="44"/>
        <v>43.680000000000007</v>
      </c>
      <c r="T546" s="20">
        <f t="shared" si="45"/>
        <v>0.22242590895203182</v>
      </c>
      <c r="U546" s="19">
        <f t="shared" si="46"/>
        <v>111000</v>
      </c>
      <c r="V546" s="20">
        <f t="shared" si="47"/>
        <v>0.22244488977955912</v>
      </c>
      <c r="W546" s="18">
        <v>44309</v>
      </c>
      <c r="X546" s="14">
        <v>4</v>
      </c>
      <c r="Y546" s="14">
        <v>4</v>
      </c>
      <c r="Z546" s="42">
        <v>110000</v>
      </c>
      <c r="AA546" s="51">
        <f t="shared" si="48"/>
        <v>0.22</v>
      </c>
    </row>
    <row r="547" spans="1:27" ht="19" x14ac:dyDescent="0.25">
      <c r="A547" s="14">
        <v>3572</v>
      </c>
      <c r="B547" s="14">
        <v>8622774</v>
      </c>
      <c r="C547" s="14" t="s">
        <v>19</v>
      </c>
      <c r="D547" s="14" t="s">
        <v>193</v>
      </c>
      <c r="E547" s="14" t="s">
        <v>1205</v>
      </c>
      <c r="F547" s="14">
        <v>78739</v>
      </c>
      <c r="G547" s="14">
        <v>5</v>
      </c>
      <c r="H547" s="14">
        <v>3</v>
      </c>
      <c r="I547" s="14">
        <v>1</v>
      </c>
      <c r="J547" s="14">
        <v>2</v>
      </c>
      <c r="K547" s="14">
        <v>2</v>
      </c>
      <c r="L547" s="14">
        <v>1995</v>
      </c>
      <c r="M547" s="14">
        <v>0.20599999999999999</v>
      </c>
      <c r="N547" s="15">
        <v>3649</v>
      </c>
      <c r="O547" s="16">
        <v>218.96</v>
      </c>
      <c r="P547" s="17">
        <v>799000</v>
      </c>
      <c r="Q547" s="16">
        <v>249.38</v>
      </c>
      <c r="R547" s="17">
        <v>910000</v>
      </c>
      <c r="S547" s="19">
        <f t="shared" si="44"/>
        <v>30.419999999999987</v>
      </c>
      <c r="T547" s="20">
        <f t="shared" si="45"/>
        <v>0.13892948483741316</v>
      </c>
      <c r="U547" s="19">
        <f t="shared" si="46"/>
        <v>111000</v>
      </c>
      <c r="V547" s="20">
        <f t="shared" si="47"/>
        <v>0.13892365456821026</v>
      </c>
      <c r="W547" s="18">
        <v>44309</v>
      </c>
      <c r="X547" s="14">
        <v>8</v>
      </c>
      <c r="Y547" s="14">
        <v>8</v>
      </c>
      <c r="Z547" s="42">
        <v>110000</v>
      </c>
      <c r="AA547" s="51">
        <f t="shared" si="48"/>
        <v>0.14000000000000001</v>
      </c>
    </row>
    <row r="548" spans="1:27" ht="19" x14ac:dyDescent="0.25">
      <c r="A548" s="14">
        <v>4210</v>
      </c>
      <c r="B548" s="14">
        <v>8147233</v>
      </c>
      <c r="C548" s="14" t="s">
        <v>19</v>
      </c>
      <c r="D548" s="14">
        <v>2</v>
      </c>
      <c r="E548" s="14" t="s">
        <v>3389</v>
      </c>
      <c r="F548" s="14">
        <v>78757</v>
      </c>
      <c r="G548" s="14">
        <v>4</v>
      </c>
      <c r="H548" s="14">
        <v>3</v>
      </c>
      <c r="I548" s="14">
        <v>1</v>
      </c>
      <c r="J548" s="14">
        <v>2</v>
      </c>
      <c r="K548" s="14">
        <v>2</v>
      </c>
      <c r="L548" s="14">
        <v>2012</v>
      </c>
      <c r="M548" s="14">
        <v>0.16800000000000001</v>
      </c>
      <c r="N548" s="15">
        <v>1762</v>
      </c>
      <c r="O548" s="16">
        <v>425.09</v>
      </c>
      <c r="P548" s="17">
        <v>749000</v>
      </c>
      <c r="Q548" s="16">
        <v>488.08</v>
      </c>
      <c r="R548" s="17">
        <v>860000</v>
      </c>
      <c r="S548" s="19">
        <f t="shared" si="44"/>
        <v>62.990000000000009</v>
      </c>
      <c r="T548" s="20">
        <f t="shared" si="45"/>
        <v>0.14818038533016542</v>
      </c>
      <c r="U548" s="19">
        <f t="shared" si="46"/>
        <v>111000</v>
      </c>
      <c r="V548" s="20">
        <f t="shared" si="47"/>
        <v>0.14819759679572764</v>
      </c>
      <c r="W548" s="18">
        <v>44326</v>
      </c>
      <c r="X548" s="14">
        <v>11</v>
      </c>
      <c r="Y548" s="14">
        <v>11</v>
      </c>
      <c r="Z548" s="42">
        <v>110000</v>
      </c>
      <c r="AA548" s="51">
        <f t="shared" si="48"/>
        <v>0.15</v>
      </c>
    </row>
    <row r="549" spans="1:27" ht="19" x14ac:dyDescent="0.25">
      <c r="A549" s="14">
        <v>4224</v>
      </c>
      <c r="B549" s="14">
        <v>9428327</v>
      </c>
      <c r="C549" s="14" t="s">
        <v>19</v>
      </c>
      <c r="D549" s="14" t="s">
        <v>229</v>
      </c>
      <c r="E549" s="14" t="s">
        <v>1379</v>
      </c>
      <c r="F549" s="14">
        <v>78732</v>
      </c>
      <c r="G549" s="14">
        <v>4</v>
      </c>
      <c r="H549" s="14">
        <v>4</v>
      </c>
      <c r="I549" s="14">
        <v>1</v>
      </c>
      <c r="J549" s="14">
        <v>3</v>
      </c>
      <c r="K549" s="14">
        <v>2</v>
      </c>
      <c r="L549" s="14">
        <v>2010</v>
      </c>
      <c r="M549" s="14">
        <v>0.34100000000000003</v>
      </c>
      <c r="N549" s="15">
        <v>4609</v>
      </c>
      <c r="O549" s="16">
        <v>227.82</v>
      </c>
      <c r="P549" s="17">
        <v>1050000</v>
      </c>
      <c r="Q549" s="16">
        <v>251.9</v>
      </c>
      <c r="R549" s="17">
        <v>1161000</v>
      </c>
      <c r="S549" s="19">
        <f t="shared" si="44"/>
        <v>24.080000000000013</v>
      </c>
      <c r="T549" s="20">
        <f t="shared" si="45"/>
        <v>0.10569748046703543</v>
      </c>
      <c r="U549" s="19">
        <f t="shared" si="46"/>
        <v>111000</v>
      </c>
      <c r="V549" s="20">
        <f t="shared" si="47"/>
        <v>0.10571428571428572</v>
      </c>
      <c r="W549" s="18">
        <v>44327</v>
      </c>
      <c r="X549" s="14">
        <v>4</v>
      </c>
      <c r="Y549" s="14">
        <v>4</v>
      </c>
      <c r="Z549" s="42">
        <v>110000</v>
      </c>
      <c r="AA549" s="51">
        <f t="shared" si="48"/>
        <v>0.11</v>
      </c>
    </row>
    <row r="550" spans="1:27" ht="19" x14ac:dyDescent="0.25">
      <c r="A550" s="14">
        <v>2636</v>
      </c>
      <c r="B550" s="14">
        <v>5459679</v>
      </c>
      <c r="C550" s="14" t="s">
        <v>19</v>
      </c>
      <c r="D550" s="14" t="s">
        <v>165</v>
      </c>
      <c r="E550" s="14" t="s">
        <v>2450</v>
      </c>
      <c r="F550" s="14">
        <v>78745</v>
      </c>
      <c r="G550" s="14">
        <v>4</v>
      </c>
      <c r="H550" s="14">
        <v>2</v>
      </c>
      <c r="I550" s="14">
        <v>0</v>
      </c>
      <c r="J550" s="14">
        <v>2</v>
      </c>
      <c r="K550" s="14">
        <v>1</v>
      </c>
      <c r="L550" s="14">
        <v>1973</v>
      </c>
      <c r="M550" s="14">
        <v>0.17899999999999999</v>
      </c>
      <c r="N550" s="15">
        <v>1234</v>
      </c>
      <c r="O550" s="16">
        <v>291.11</v>
      </c>
      <c r="P550" s="17">
        <v>359234</v>
      </c>
      <c r="Q550" s="16">
        <v>380.88</v>
      </c>
      <c r="R550" s="17">
        <v>470000</v>
      </c>
      <c r="S550" s="19">
        <f t="shared" si="44"/>
        <v>89.769999999999982</v>
      </c>
      <c r="T550" s="20">
        <f t="shared" si="45"/>
        <v>0.30837140599773272</v>
      </c>
      <c r="U550" s="19">
        <f t="shared" si="46"/>
        <v>110766</v>
      </c>
      <c r="V550" s="20">
        <f t="shared" si="47"/>
        <v>0.30833941108024299</v>
      </c>
      <c r="W550" s="18">
        <v>44278</v>
      </c>
      <c r="X550" s="14">
        <v>4</v>
      </c>
      <c r="Y550" s="14">
        <v>4</v>
      </c>
      <c r="Z550" s="42">
        <v>110000</v>
      </c>
      <c r="AA550" s="51">
        <f t="shared" si="48"/>
        <v>0.31</v>
      </c>
    </row>
    <row r="551" spans="1:27" ht="19" x14ac:dyDescent="0.25">
      <c r="A551" s="14">
        <v>4203</v>
      </c>
      <c r="B551" s="14">
        <v>7692334</v>
      </c>
      <c r="C551" s="14" t="s">
        <v>19</v>
      </c>
      <c r="D551" s="14" t="s">
        <v>193</v>
      </c>
      <c r="E551" s="14" t="s">
        <v>2571</v>
      </c>
      <c r="F551" s="14">
        <v>78749</v>
      </c>
      <c r="G551" s="14">
        <v>4</v>
      </c>
      <c r="H551" s="14">
        <v>2</v>
      </c>
      <c r="I551" s="14">
        <v>0</v>
      </c>
      <c r="J551" s="14">
        <v>2</v>
      </c>
      <c r="K551" s="14">
        <v>1</v>
      </c>
      <c r="L551" s="14">
        <v>1986</v>
      </c>
      <c r="M551" s="14">
        <v>0.152</v>
      </c>
      <c r="N551" s="15">
        <v>1829</v>
      </c>
      <c r="O551" s="16">
        <v>300.70999999999998</v>
      </c>
      <c r="P551" s="17">
        <v>550000</v>
      </c>
      <c r="Q551" s="16">
        <v>361.13</v>
      </c>
      <c r="R551" s="17">
        <v>660500</v>
      </c>
      <c r="S551" s="19">
        <f t="shared" si="44"/>
        <v>60.420000000000016</v>
      </c>
      <c r="T551" s="20">
        <f t="shared" si="45"/>
        <v>0.20092447873366373</v>
      </c>
      <c r="U551" s="19">
        <f t="shared" si="46"/>
        <v>110500</v>
      </c>
      <c r="V551" s="20">
        <f t="shared" si="47"/>
        <v>0.2009090909090909</v>
      </c>
      <c r="W551" s="18">
        <v>44326</v>
      </c>
      <c r="X551" s="14">
        <v>3</v>
      </c>
      <c r="Y551" s="14">
        <v>3</v>
      </c>
      <c r="Z551" s="42">
        <v>110000</v>
      </c>
      <c r="AA551" s="51">
        <f t="shared" si="48"/>
        <v>0.2</v>
      </c>
    </row>
    <row r="552" spans="1:27" ht="19" x14ac:dyDescent="0.25">
      <c r="A552" s="14">
        <v>1660</v>
      </c>
      <c r="B552" s="14">
        <v>9769774</v>
      </c>
      <c r="C552" s="14" t="s">
        <v>19</v>
      </c>
      <c r="D552" s="14">
        <v>4</v>
      </c>
      <c r="E552" s="14" t="s">
        <v>3311</v>
      </c>
      <c r="F552" s="14">
        <v>78756</v>
      </c>
      <c r="G552" s="14">
        <v>2</v>
      </c>
      <c r="H552" s="14">
        <v>1</v>
      </c>
      <c r="I552" s="14">
        <v>0</v>
      </c>
      <c r="J552" s="14">
        <v>1</v>
      </c>
      <c r="K552" s="14">
        <v>1</v>
      </c>
      <c r="L552" s="14">
        <v>1947</v>
      </c>
      <c r="M552" s="14">
        <v>0.20100000000000001</v>
      </c>
      <c r="N552" s="14">
        <v>983</v>
      </c>
      <c r="O552" s="16">
        <v>406.82</v>
      </c>
      <c r="P552" s="17">
        <v>399900</v>
      </c>
      <c r="Q552" s="16">
        <v>518.82000000000005</v>
      </c>
      <c r="R552" s="17">
        <v>510000</v>
      </c>
      <c r="S552" s="19">
        <f t="shared" si="44"/>
        <v>112.00000000000006</v>
      </c>
      <c r="T552" s="20">
        <f t="shared" si="45"/>
        <v>0.27530603215181176</v>
      </c>
      <c r="U552" s="19">
        <f t="shared" si="46"/>
        <v>110100</v>
      </c>
      <c r="V552" s="20">
        <f t="shared" si="47"/>
        <v>0.27531882970742688</v>
      </c>
      <c r="W552" s="18">
        <v>44239</v>
      </c>
      <c r="X552" s="14">
        <v>2</v>
      </c>
      <c r="Y552" s="14">
        <v>2</v>
      </c>
      <c r="Z552" s="42">
        <v>110000</v>
      </c>
      <c r="AA552" s="51">
        <f t="shared" si="48"/>
        <v>0.28000000000000003</v>
      </c>
    </row>
    <row r="553" spans="1:27" ht="19" x14ac:dyDescent="0.25">
      <c r="A553" s="14">
        <v>2344</v>
      </c>
      <c r="B553" s="14">
        <v>3927037</v>
      </c>
      <c r="C553" s="14" t="s">
        <v>19</v>
      </c>
      <c r="D553" s="14" t="s">
        <v>20</v>
      </c>
      <c r="E553" s="14" t="s">
        <v>576</v>
      </c>
      <c r="F553" s="14">
        <v>78729</v>
      </c>
      <c r="G553" s="14">
        <v>3</v>
      </c>
      <c r="H553" s="14">
        <v>2</v>
      </c>
      <c r="I553" s="14">
        <v>1</v>
      </c>
      <c r="J553" s="14">
        <v>2</v>
      </c>
      <c r="K553" s="14">
        <v>2</v>
      </c>
      <c r="L553" s="14">
        <v>1992</v>
      </c>
      <c r="M553" s="14">
        <v>0.19</v>
      </c>
      <c r="N553" s="15">
        <v>2636</v>
      </c>
      <c r="O553" s="16">
        <v>185.85</v>
      </c>
      <c r="P553" s="17">
        <v>489900</v>
      </c>
      <c r="Q553" s="16">
        <v>227.62</v>
      </c>
      <c r="R553" s="17">
        <v>600000</v>
      </c>
      <c r="S553" s="19">
        <f t="shared" si="44"/>
        <v>41.77000000000001</v>
      </c>
      <c r="T553" s="20">
        <f t="shared" si="45"/>
        <v>0.22475114339521127</v>
      </c>
      <c r="U553" s="19">
        <f t="shared" si="46"/>
        <v>110100</v>
      </c>
      <c r="V553" s="20">
        <f t="shared" si="47"/>
        <v>0.224739742804654</v>
      </c>
      <c r="W553" s="18">
        <v>44267</v>
      </c>
      <c r="X553" s="14">
        <v>4</v>
      </c>
      <c r="Y553" s="14">
        <v>4</v>
      </c>
      <c r="Z553" s="42">
        <v>110000</v>
      </c>
      <c r="AA553" s="51">
        <f t="shared" si="48"/>
        <v>0.22</v>
      </c>
    </row>
    <row r="554" spans="1:27" ht="19" x14ac:dyDescent="0.25">
      <c r="A554" s="14">
        <v>2767</v>
      </c>
      <c r="B554" s="14">
        <v>3636703</v>
      </c>
      <c r="C554" s="14" t="s">
        <v>19</v>
      </c>
      <c r="D554" s="14" t="s">
        <v>35</v>
      </c>
      <c r="E554" s="14" t="s">
        <v>1648</v>
      </c>
      <c r="F554" s="14">
        <v>78753</v>
      </c>
      <c r="G554" s="14">
        <v>3</v>
      </c>
      <c r="H554" s="14">
        <v>2</v>
      </c>
      <c r="I554" s="14">
        <v>0</v>
      </c>
      <c r="J554" s="14">
        <v>2</v>
      </c>
      <c r="K554" s="14">
        <v>1</v>
      </c>
      <c r="L554" s="14">
        <v>1973</v>
      </c>
      <c r="M554" s="14">
        <v>0.23300000000000001</v>
      </c>
      <c r="N554" s="15">
        <v>1529</v>
      </c>
      <c r="O554" s="16">
        <v>241.92</v>
      </c>
      <c r="P554" s="17">
        <v>369900</v>
      </c>
      <c r="Q554" s="16">
        <v>313.93</v>
      </c>
      <c r="R554" s="17">
        <v>480000</v>
      </c>
      <c r="S554" s="19">
        <f t="shared" si="44"/>
        <v>72.010000000000019</v>
      </c>
      <c r="T554" s="20">
        <f t="shared" si="45"/>
        <v>0.29766038359788372</v>
      </c>
      <c r="U554" s="19">
        <f t="shared" si="46"/>
        <v>110100</v>
      </c>
      <c r="V554" s="20">
        <f t="shared" si="47"/>
        <v>0.29764801297648014</v>
      </c>
      <c r="W554" s="18">
        <v>44284</v>
      </c>
      <c r="X554" s="14">
        <v>7</v>
      </c>
      <c r="Y554" s="14">
        <v>7</v>
      </c>
      <c r="Z554" s="42">
        <v>110000</v>
      </c>
      <c r="AA554" s="51">
        <f t="shared" si="48"/>
        <v>0.3</v>
      </c>
    </row>
    <row r="555" spans="1:27" ht="19" x14ac:dyDescent="0.25">
      <c r="A555" s="14">
        <v>3029</v>
      </c>
      <c r="B555" s="14">
        <v>8070753</v>
      </c>
      <c r="C555" s="14" t="s">
        <v>19</v>
      </c>
      <c r="D555" s="14">
        <v>11</v>
      </c>
      <c r="E555" s="14" t="s">
        <v>886</v>
      </c>
      <c r="F555" s="14">
        <v>78744</v>
      </c>
      <c r="G555" s="14">
        <v>3</v>
      </c>
      <c r="H555" s="14">
        <v>2</v>
      </c>
      <c r="I555" s="14">
        <v>1</v>
      </c>
      <c r="J555" s="14">
        <v>1</v>
      </c>
      <c r="K555" s="14">
        <v>2</v>
      </c>
      <c r="L555" s="14">
        <v>2003</v>
      </c>
      <c r="M555" s="14">
        <v>0.16</v>
      </c>
      <c r="N555" s="15">
        <v>1421</v>
      </c>
      <c r="O555" s="16">
        <v>204.01</v>
      </c>
      <c r="P555" s="17">
        <v>289900</v>
      </c>
      <c r="Q555" s="16">
        <v>281.49</v>
      </c>
      <c r="R555" s="17">
        <v>400000</v>
      </c>
      <c r="S555" s="19">
        <f t="shared" si="44"/>
        <v>77.480000000000018</v>
      </c>
      <c r="T555" s="20">
        <f t="shared" si="45"/>
        <v>0.37978530464192944</v>
      </c>
      <c r="U555" s="19">
        <f t="shared" si="46"/>
        <v>110100</v>
      </c>
      <c r="V555" s="20">
        <f t="shared" si="47"/>
        <v>0.37978613314936183</v>
      </c>
      <c r="W555" s="18">
        <v>44293</v>
      </c>
      <c r="X555" s="14">
        <v>2</v>
      </c>
      <c r="Y555" s="14">
        <v>2</v>
      </c>
      <c r="Z555" s="42">
        <v>110000</v>
      </c>
      <c r="AA555" s="51">
        <f t="shared" si="48"/>
        <v>0.38</v>
      </c>
    </row>
    <row r="556" spans="1:27" ht="19" x14ac:dyDescent="0.25">
      <c r="A556" s="14">
        <v>3831</v>
      </c>
      <c r="B556" s="14">
        <v>9087526</v>
      </c>
      <c r="C556" s="14" t="s">
        <v>19</v>
      </c>
      <c r="D556" s="14" t="s">
        <v>22</v>
      </c>
      <c r="E556" s="14" t="s">
        <v>1076</v>
      </c>
      <c r="F556" s="14">
        <v>78747</v>
      </c>
      <c r="G556" s="14">
        <v>3</v>
      </c>
      <c r="H556" s="14">
        <v>2</v>
      </c>
      <c r="I556" s="14">
        <v>0</v>
      </c>
      <c r="J556" s="14">
        <v>3</v>
      </c>
      <c r="K556" s="14">
        <v>1</v>
      </c>
      <c r="L556" s="14">
        <v>2018</v>
      </c>
      <c r="M556" s="14">
        <v>0.13100000000000001</v>
      </c>
      <c r="N556" s="15">
        <v>1524</v>
      </c>
      <c r="O556" s="16">
        <v>213.19</v>
      </c>
      <c r="P556" s="17">
        <v>324900</v>
      </c>
      <c r="Q556" s="16">
        <v>285.43</v>
      </c>
      <c r="R556" s="17">
        <v>435000</v>
      </c>
      <c r="S556" s="19">
        <f t="shared" si="44"/>
        <v>72.240000000000009</v>
      </c>
      <c r="T556" s="20">
        <f t="shared" si="45"/>
        <v>0.33885266663539571</v>
      </c>
      <c r="U556" s="19">
        <f t="shared" si="46"/>
        <v>110100</v>
      </c>
      <c r="V556" s="20">
        <f t="shared" si="47"/>
        <v>0.33887349953831947</v>
      </c>
      <c r="W556" s="18">
        <v>44316</v>
      </c>
      <c r="X556" s="14">
        <v>5</v>
      </c>
      <c r="Y556" s="14">
        <v>5</v>
      </c>
      <c r="Z556" s="42">
        <v>110000</v>
      </c>
      <c r="AA556" s="51">
        <f t="shared" si="48"/>
        <v>0.34</v>
      </c>
    </row>
    <row r="557" spans="1:27" ht="19" x14ac:dyDescent="0.25">
      <c r="A557" s="14">
        <v>3996</v>
      </c>
      <c r="B557" s="14">
        <v>5329901</v>
      </c>
      <c r="C557" s="14" t="s">
        <v>19</v>
      </c>
      <c r="D557" s="14" t="s">
        <v>1643</v>
      </c>
      <c r="E557" s="14" t="s">
        <v>2268</v>
      </c>
      <c r="F557" s="14">
        <v>78733</v>
      </c>
      <c r="G557" s="14">
        <v>4</v>
      </c>
      <c r="H557" s="14">
        <v>2</v>
      </c>
      <c r="I557" s="14">
        <v>1</v>
      </c>
      <c r="J557" s="14">
        <v>2</v>
      </c>
      <c r="K557" s="14">
        <v>2</v>
      </c>
      <c r="L557" s="14">
        <v>1999</v>
      </c>
      <c r="M557" s="14">
        <v>0.36799999999999999</v>
      </c>
      <c r="N557" s="15">
        <v>2873</v>
      </c>
      <c r="O557" s="16">
        <v>278.42</v>
      </c>
      <c r="P557" s="17">
        <v>799900</v>
      </c>
      <c r="Q557" s="16">
        <v>316.74</v>
      </c>
      <c r="R557" s="17">
        <v>910000</v>
      </c>
      <c r="S557" s="19">
        <f t="shared" si="44"/>
        <v>38.319999999999993</v>
      </c>
      <c r="T557" s="20">
        <f t="shared" si="45"/>
        <v>0.13763379067595716</v>
      </c>
      <c r="U557" s="19">
        <f t="shared" si="46"/>
        <v>110100</v>
      </c>
      <c r="V557" s="20">
        <f t="shared" si="47"/>
        <v>0.13764220527565946</v>
      </c>
      <c r="W557" s="18">
        <v>44320</v>
      </c>
      <c r="X557" s="14">
        <v>4</v>
      </c>
      <c r="Y557" s="14">
        <v>3</v>
      </c>
      <c r="Z557" s="42">
        <v>110000</v>
      </c>
      <c r="AA557" s="51">
        <f t="shared" si="48"/>
        <v>0.14000000000000001</v>
      </c>
    </row>
    <row r="558" spans="1:27" ht="19" x14ac:dyDescent="0.25">
      <c r="A558" s="14">
        <v>1753</v>
      </c>
      <c r="B558" s="14">
        <v>9705105</v>
      </c>
      <c r="C558" s="14" t="s">
        <v>19</v>
      </c>
      <c r="D558" s="14" t="s">
        <v>2365</v>
      </c>
      <c r="E558" s="14" t="s">
        <v>3620</v>
      </c>
      <c r="F558" s="14">
        <v>78703</v>
      </c>
      <c r="G558" s="14">
        <v>3</v>
      </c>
      <c r="H558" s="14">
        <v>3</v>
      </c>
      <c r="I558" s="14">
        <v>0</v>
      </c>
      <c r="J558" s="14">
        <v>2</v>
      </c>
      <c r="K558" s="14">
        <v>2</v>
      </c>
      <c r="L558" s="14">
        <v>1976</v>
      </c>
      <c r="M558" s="14">
        <v>0.104</v>
      </c>
      <c r="N558" s="15">
        <v>2327</v>
      </c>
      <c r="O558" s="16">
        <v>494.2</v>
      </c>
      <c r="P558" s="17">
        <v>1150000</v>
      </c>
      <c r="Q558" s="16">
        <v>541.47</v>
      </c>
      <c r="R558" s="17">
        <v>1260000</v>
      </c>
      <c r="S558" s="19">
        <f t="shared" si="44"/>
        <v>47.270000000000039</v>
      </c>
      <c r="T558" s="20">
        <f t="shared" si="45"/>
        <v>9.5649534601376041E-2</v>
      </c>
      <c r="U558" s="19">
        <f t="shared" si="46"/>
        <v>110000</v>
      </c>
      <c r="V558" s="20">
        <f t="shared" si="47"/>
        <v>9.5652173913043481E-2</v>
      </c>
      <c r="W558" s="18">
        <v>44249</v>
      </c>
      <c r="X558" s="14">
        <v>3</v>
      </c>
      <c r="Y558" s="14">
        <v>3</v>
      </c>
      <c r="Z558" s="42">
        <v>110000</v>
      </c>
      <c r="AA558" s="51">
        <f t="shared" si="48"/>
        <v>0.1</v>
      </c>
    </row>
    <row r="559" spans="1:27" ht="19" x14ac:dyDescent="0.25">
      <c r="A559" s="14">
        <v>1806</v>
      </c>
      <c r="B559" s="14">
        <v>8691430</v>
      </c>
      <c r="C559" s="14" t="s">
        <v>19</v>
      </c>
      <c r="D559" s="14" t="s">
        <v>193</v>
      </c>
      <c r="E559" s="14" t="s">
        <v>775</v>
      </c>
      <c r="F559" s="14">
        <v>78749</v>
      </c>
      <c r="G559" s="14">
        <v>4</v>
      </c>
      <c r="H559" s="14">
        <v>2</v>
      </c>
      <c r="I559" s="14">
        <v>1</v>
      </c>
      <c r="J559" s="14">
        <v>2</v>
      </c>
      <c r="K559" s="14">
        <v>2</v>
      </c>
      <c r="L559" s="14">
        <v>2000</v>
      </c>
      <c r="M559" s="14">
        <v>0.13700000000000001</v>
      </c>
      <c r="N559" s="15">
        <v>2387</v>
      </c>
      <c r="O559" s="16">
        <v>198.99</v>
      </c>
      <c r="P559" s="17">
        <v>475000</v>
      </c>
      <c r="Q559" s="16">
        <v>245.08</v>
      </c>
      <c r="R559" s="17">
        <v>585000</v>
      </c>
      <c r="S559" s="19">
        <f t="shared" si="44"/>
        <v>46.09</v>
      </c>
      <c r="T559" s="20">
        <f t="shared" si="45"/>
        <v>0.23161967938087341</v>
      </c>
      <c r="U559" s="19">
        <f t="shared" si="46"/>
        <v>110000</v>
      </c>
      <c r="V559" s="20">
        <f t="shared" si="47"/>
        <v>0.23157894736842105</v>
      </c>
      <c r="W559" s="18">
        <v>44251</v>
      </c>
      <c r="X559" s="14">
        <v>3</v>
      </c>
      <c r="Y559" s="14">
        <v>3</v>
      </c>
      <c r="Z559" s="42">
        <v>110000</v>
      </c>
      <c r="AA559" s="51">
        <f t="shared" si="48"/>
        <v>0.23</v>
      </c>
    </row>
    <row r="560" spans="1:27" ht="19" x14ac:dyDescent="0.25">
      <c r="A560" s="14">
        <v>2049</v>
      </c>
      <c r="B560" s="14">
        <v>1631675</v>
      </c>
      <c r="C560" s="14" t="s">
        <v>19</v>
      </c>
      <c r="D560" s="14" t="s">
        <v>20</v>
      </c>
      <c r="E560" s="14" t="s">
        <v>2947</v>
      </c>
      <c r="F560" s="14">
        <v>78750</v>
      </c>
      <c r="G560" s="14">
        <v>3</v>
      </c>
      <c r="H560" s="14">
        <v>2</v>
      </c>
      <c r="I560" s="14">
        <v>1</v>
      </c>
      <c r="J560" s="14">
        <v>2</v>
      </c>
      <c r="K560" s="14">
        <v>1</v>
      </c>
      <c r="L560" s="14">
        <v>1983</v>
      </c>
      <c r="M560" s="14">
        <v>0.314</v>
      </c>
      <c r="N560" s="15">
        <v>2332</v>
      </c>
      <c r="O560" s="16">
        <v>343.05</v>
      </c>
      <c r="P560" s="17">
        <v>800000</v>
      </c>
      <c r="Q560" s="16">
        <v>390.22</v>
      </c>
      <c r="R560" s="17">
        <v>910000</v>
      </c>
      <c r="S560" s="19">
        <f t="shared" si="44"/>
        <v>47.170000000000016</v>
      </c>
      <c r="T560" s="20">
        <f t="shared" si="45"/>
        <v>0.13750182189185253</v>
      </c>
      <c r="U560" s="19">
        <f t="shared" si="46"/>
        <v>110000</v>
      </c>
      <c r="V560" s="20">
        <f t="shared" si="47"/>
        <v>0.13750000000000001</v>
      </c>
      <c r="W560" s="18">
        <v>44257</v>
      </c>
      <c r="X560" s="14">
        <v>4</v>
      </c>
      <c r="Y560" s="14">
        <v>4</v>
      </c>
      <c r="Z560" s="42">
        <v>110000</v>
      </c>
      <c r="AA560" s="51">
        <f t="shared" si="48"/>
        <v>0.14000000000000001</v>
      </c>
    </row>
    <row r="561" spans="1:27" ht="19" x14ac:dyDescent="0.25">
      <c r="A561" s="14">
        <v>2356</v>
      </c>
      <c r="B561" s="14">
        <v>3406086</v>
      </c>
      <c r="C561" s="14" t="s">
        <v>19</v>
      </c>
      <c r="D561" s="14" t="s">
        <v>193</v>
      </c>
      <c r="E561" s="14" t="s">
        <v>854</v>
      </c>
      <c r="F561" s="14">
        <v>78737</v>
      </c>
      <c r="G561" s="14">
        <v>3</v>
      </c>
      <c r="H561" s="14">
        <v>2</v>
      </c>
      <c r="I561" s="14">
        <v>2</v>
      </c>
      <c r="J561" s="14">
        <v>2</v>
      </c>
      <c r="K561" s="14">
        <v>2</v>
      </c>
      <c r="L561" s="14">
        <v>2014</v>
      </c>
      <c r="M561" s="14">
        <v>0.224</v>
      </c>
      <c r="N561" s="15">
        <v>3208</v>
      </c>
      <c r="O561" s="16">
        <v>202.62</v>
      </c>
      <c r="P561" s="17">
        <v>650000</v>
      </c>
      <c r="Q561" s="16">
        <v>236.91</v>
      </c>
      <c r="R561" s="17">
        <v>760000</v>
      </c>
      <c r="S561" s="19">
        <f t="shared" si="44"/>
        <v>34.289999999999992</v>
      </c>
      <c r="T561" s="20">
        <f t="shared" si="45"/>
        <v>0.16923304708320991</v>
      </c>
      <c r="U561" s="19">
        <f t="shared" si="46"/>
        <v>110000</v>
      </c>
      <c r="V561" s="20">
        <f t="shared" si="47"/>
        <v>0.16923076923076924</v>
      </c>
      <c r="W561" s="18">
        <v>44267</v>
      </c>
      <c r="X561" s="14">
        <v>4</v>
      </c>
      <c r="Y561" s="14">
        <v>4</v>
      </c>
      <c r="Z561" s="42">
        <v>110000</v>
      </c>
      <c r="AA561" s="51">
        <f t="shared" si="48"/>
        <v>0.17</v>
      </c>
    </row>
    <row r="562" spans="1:27" ht="19" x14ac:dyDescent="0.25">
      <c r="A562" s="14">
        <v>2379</v>
      </c>
      <c r="B562" s="14">
        <v>2075420</v>
      </c>
      <c r="C562" s="14" t="s">
        <v>19</v>
      </c>
      <c r="D562" s="14" t="s">
        <v>20</v>
      </c>
      <c r="E562" s="14" t="s">
        <v>2217</v>
      </c>
      <c r="F562" s="14">
        <v>78729</v>
      </c>
      <c r="G562" s="14">
        <v>4</v>
      </c>
      <c r="H562" s="14">
        <v>3</v>
      </c>
      <c r="I562" s="14">
        <v>0</v>
      </c>
      <c r="J562" s="14">
        <v>2</v>
      </c>
      <c r="K562" s="14">
        <v>2</v>
      </c>
      <c r="L562" s="14">
        <v>1973</v>
      </c>
      <c r="M562" s="14">
        <v>0.34899999999999998</v>
      </c>
      <c r="N562" s="15">
        <v>1908</v>
      </c>
      <c r="O562" s="16">
        <v>275.16000000000003</v>
      </c>
      <c r="P562" s="17">
        <v>525000</v>
      </c>
      <c r="Q562" s="16">
        <v>332.81</v>
      </c>
      <c r="R562" s="17">
        <v>635000</v>
      </c>
      <c r="S562" s="19">
        <f t="shared" si="44"/>
        <v>57.649999999999977</v>
      </c>
      <c r="T562" s="20">
        <f t="shared" si="45"/>
        <v>0.20951446431167312</v>
      </c>
      <c r="U562" s="19">
        <f t="shared" si="46"/>
        <v>110000</v>
      </c>
      <c r="V562" s="20">
        <f t="shared" si="47"/>
        <v>0.20952380952380953</v>
      </c>
      <c r="W562" s="18">
        <v>44267</v>
      </c>
      <c r="X562" s="14">
        <v>4</v>
      </c>
      <c r="Y562" s="14">
        <v>4</v>
      </c>
      <c r="Z562" s="42">
        <v>110000</v>
      </c>
      <c r="AA562" s="51">
        <f t="shared" si="48"/>
        <v>0.21</v>
      </c>
    </row>
    <row r="563" spans="1:27" ht="19" x14ac:dyDescent="0.25">
      <c r="A563" s="14">
        <v>3049</v>
      </c>
      <c r="B563" s="14">
        <v>8557597</v>
      </c>
      <c r="C563" s="14" t="s">
        <v>19</v>
      </c>
      <c r="D563" s="14" t="s">
        <v>68</v>
      </c>
      <c r="E563" s="14" t="s">
        <v>2641</v>
      </c>
      <c r="F563" s="14">
        <v>78738</v>
      </c>
      <c r="G563" s="14">
        <v>4</v>
      </c>
      <c r="H563" s="14">
        <v>3</v>
      </c>
      <c r="I563" s="14">
        <v>1</v>
      </c>
      <c r="J563" s="14">
        <v>3</v>
      </c>
      <c r="K563" s="14">
        <v>2</v>
      </c>
      <c r="L563" s="14">
        <v>2007</v>
      </c>
      <c r="M563" s="14">
        <v>0.58699999999999997</v>
      </c>
      <c r="N563" s="15">
        <v>4074</v>
      </c>
      <c r="O563" s="16">
        <v>306.82</v>
      </c>
      <c r="P563" s="17">
        <v>1250000</v>
      </c>
      <c r="Q563" s="16">
        <v>333.82</v>
      </c>
      <c r="R563" s="17">
        <v>1360000</v>
      </c>
      <c r="S563" s="19">
        <f t="shared" si="44"/>
        <v>27</v>
      </c>
      <c r="T563" s="20">
        <f t="shared" si="45"/>
        <v>8.7999478521608762E-2</v>
      </c>
      <c r="U563" s="19">
        <f t="shared" si="46"/>
        <v>110000</v>
      </c>
      <c r="V563" s="20">
        <f t="shared" si="47"/>
        <v>8.7999999999999995E-2</v>
      </c>
      <c r="W563" s="18">
        <v>44293</v>
      </c>
      <c r="X563" s="14">
        <v>5</v>
      </c>
      <c r="Y563" s="14">
        <v>5</v>
      </c>
      <c r="Z563" s="42">
        <v>110000</v>
      </c>
      <c r="AA563" s="51">
        <f t="shared" si="48"/>
        <v>0.09</v>
      </c>
    </row>
    <row r="564" spans="1:27" ht="19" x14ac:dyDescent="0.25">
      <c r="A564" s="14">
        <v>3091</v>
      </c>
      <c r="B564" s="14">
        <v>3965791</v>
      </c>
      <c r="C564" s="14" t="s">
        <v>19</v>
      </c>
      <c r="D564" s="14" t="s">
        <v>193</v>
      </c>
      <c r="E564" s="14" t="s">
        <v>2941</v>
      </c>
      <c r="F564" s="14">
        <v>78749</v>
      </c>
      <c r="G564" s="14">
        <v>3</v>
      </c>
      <c r="H564" s="14">
        <v>2</v>
      </c>
      <c r="I564" s="14">
        <v>0</v>
      </c>
      <c r="J564" s="14">
        <v>2</v>
      </c>
      <c r="K564" s="14">
        <v>1</v>
      </c>
      <c r="L564" s="14">
        <v>1990</v>
      </c>
      <c r="M564" s="14">
        <v>0.216</v>
      </c>
      <c r="N564" s="15">
        <v>1387</v>
      </c>
      <c r="O564" s="16">
        <v>342.39</v>
      </c>
      <c r="P564" s="17">
        <v>474900</v>
      </c>
      <c r="Q564" s="16">
        <v>421.7</v>
      </c>
      <c r="R564" s="17">
        <v>584900</v>
      </c>
      <c r="S564" s="19">
        <f t="shared" si="44"/>
        <v>79.31</v>
      </c>
      <c r="T564" s="20">
        <f t="shared" si="45"/>
        <v>0.23163643798008121</v>
      </c>
      <c r="U564" s="19">
        <f t="shared" si="46"/>
        <v>110000</v>
      </c>
      <c r="V564" s="20">
        <f t="shared" si="47"/>
        <v>0.23162771109707306</v>
      </c>
      <c r="W564" s="18">
        <v>44294</v>
      </c>
      <c r="X564" s="14">
        <v>4</v>
      </c>
      <c r="Y564" s="14">
        <v>3</v>
      </c>
      <c r="Z564" s="42">
        <v>110000</v>
      </c>
      <c r="AA564" s="51">
        <f t="shared" si="48"/>
        <v>0.23</v>
      </c>
    </row>
    <row r="565" spans="1:27" ht="19" x14ac:dyDescent="0.25">
      <c r="A565" s="14">
        <v>3110</v>
      </c>
      <c r="B565" s="14">
        <v>6549456</v>
      </c>
      <c r="C565" s="14" t="s">
        <v>19</v>
      </c>
      <c r="D565" s="14" t="s">
        <v>20</v>
      </c>
      <c r="E565" s="14" t="s">
        <v>484</v>
      </c>
      <c r="F565" s="14">
        <v>78750</v>
      </c>
      <c r="G565" s="14">
        <v>4</v>
      </c>
      <c r="H565" s="14">
        <v>2</v>
      </c>
      <c r="I565" s="14">
        <v>0</v>
      </c>
      <c r="J565" s="14">
        <v>2</v>
      </c>
      <c r="K565" s="14">
        <v>2</v>
      </c>
      <c r="L565" s="14">
        <v>1982</v>
      </c>
      <c r="M565" s="14">
        <v>0.20300000000000001</v>
      </c>
      <c r="N565" s="15">
        <v>2202</v>
      </c>
      <c r="O565" s="16">
        <v>179.38</v>
      </c>
      <c r="P565" s="17">
        <v>395000</v>
      </c>
      <c r="Q565" s="16">
        <v>229.34</v>
      </c>
      <c r="R565" s="17">
        <v>505000</v>
      </c>
      <c r="S565" s="19">
        <f t="shared" si="44"/>
        <v>49.960000000000008</v>
      </c>
      <c r="T565" s="20">
        <f t="shared" si="45"/>
        <v>0.27851488460251983</v>
      </c>
      <c r="U565" s="19">
        <f t="shared" si="46"/>
        <v>110000</v>
      </c>
      <c r="V565" s="20">
        <f t="shared" si="47"/>
        <v>0.27848101265822783</v>
      </c>
      <c r="W565" s="18">
        <v>44295</v>
      </c>
      <c r="X565" s="14">
        <v>4</v>
      </c>
      <c r="Y565" s="14">
        <v>3</v>
      </c>
      <c r="Z565" s="42">
        <v>110000</v>
      </c>
      <c r="AA565" s="51">
        <f t="shared" si="48"/>
        <v>0.28000000000000003</v>
      </c>
    </row>
    <row r="566" spans="1:27" ht="19" x14ac:dyDescent="0.25">
      <c r="A566" s="14">
        <v>3208</v>
      </c>
      <c r="B566" s="14">
        <v>9556608</v>
      </c>
      <c r="C566" s="14" t="s">
        <v>19</v>
      </c>
      <c r="D566" s="14">
        <v>4</v>
      </c>
      <c r="E566" s="14" t="s">
        <v>4302</v>
      </c>
      <c r="F566" s="14">
        <v>78751</v>
      </c>
      <c r="G566" s="14">
        <v>2</v>
      </c>
      <c r="H566" s="14">
        <v>1</v>
      </c>
      <c r="I566" s="14">
        <v>1</v>
      </c>
      <c r="J566" s="14">
        <v>1</v>
      </c>
      <c r="K566" s="14">
        <v>2</v>
      </c>
      <c r="L566" s="14">
        <v>2015</v>
      </c>
      <c r="M566" s="14">
        <v>7.1999999999999995E-2</v>
      </c>
      <c r="N566" s="14">
        <v>836</v>
      </c>
      <c r="O566" s="16">
        <v>520.33000000000004</v>
      </c>
      <c r="P566" s="17">
        <v>435000</v>
      </c>
      <c r="Q566" s="16">
        <v>651.91</v>
      </c>
      <c r="R566" s="17">
        <v>545000</v>
      </c>
      <c r="S566" s="19">
        <f t="shared" si="44"/>
        <v>131.57999999999993</v>
      </c>
      <c r="T566" s="20">
        <f t="shared" si="45"/>
        <v>0.25287798128110989</v>
      </c>
      <c r="U566" s="19">
        <f t="shared" si="46"/>
        <v>110000</v>
      </c>
      <c r="V566" s="20">
        <f t="shared" si="47"/>
        <v>0.25287356321839083</v>
      </c>
      <c r="W566" s="18">
        <v>44298</v>
      </c>
      <c r="X566" s="14">
        <v>4</v>
      </c>
      <c r="Y566" s="14">
        <v>4</v>
      </c>
      <c r="Z566" s="42">
        <v>110000</v>
      </c>
      <c r="AA566" s="51">
        <f t="shared" si="48"/>
        <v>0.25</v>
      </c>
    </row>
    <row r="567" spans="1:27" ht="19" x14ac:dyDescent="0.25">
      <c r="A567" s="14">
        <v>3221</v>
      </c>
      <c r="B567" s="14">
        <v>6109947</v>
      </c>
      <c r="C567" s="14" t="s">
        <v>19</v>
      </c>
      <c r="D567" s="14" t="s">
        <v>29</v>
      </c>
      <c r="E567" s="14" t="s">
        <v>1799</v>
      </c>
      <c r="F567" s="14">
        <v>78748</v>
      </c>
      <c r="G567" s="14">
        <v>3</v>
      </c>
      <c r="H567" s="14">
        <v>2</v>
      </c>
      <c r="I567" s="14">
        <v>0</v>
      </c>
      <c r="J567" s="14">
        <v>2</v>
      </c>
      <c r="K567" s="14">
        <v>1</v>
      </c>
      <c r="L567" s="14">
        <v>1991</v>
      </c>
      <c r="M567" s="14">
        <v>0.13200000000000001</v>
      </c>
      <c r="N567" s="15">
        <v>1400</v>
      </c>
      <c r="O567" s="16">
        <v>250</v>
      </c>
      <c r="P567" s="17">
        <v>350000</v>
      </c>
      <c r="Q567" s="16">
        <v>328.57</v>
      </c>
      <c r="R567" s="17">
        <v>460000</v>
      </c>
      <c r="S567" s="19">
        <f t="shared" si="44"/>
        <v>78.569999999999993</v>
      </c>
      <c r="T567" s="20">
        <f t="shared" si="45"/>
        <v>0.31427999999999995</v>
      </c>
      <c r="U567" s="19">
        <f t="shared" si="46"/>
        <v>110000</v>
      </c>
      <c r="V567" s="20">
        <f t="shared" si="47"/>
        <v>0.31428571428571428</v>
      </c>
      <c r="W567" s="18">
        <v>44299</v>
      </c>
      <c r="X567" s="14">
        <v>5</v>
      </c>
      <c r="Y567" s="14">
        <v>4</v>
      </c>
      <c r="Z567" s="42">
        <v>110000</v>
      </c>
      <c r="AA567" s="51">
        <f t="shared" si="48"/>
        <v>0.31</v>
      </c>
    </row>
    <row r="568" spans="1:27" ht="19" x14ac:dyDescent="0.25">
      <c r="A568" s="14">
        <v>3242</v>
      </c>
      <c r="B568" s="14">
        <v>3322350</v>
      </c>
      <c r="C568" s="14" t="s">
        <v>19</v>
      </c>
      <c r="D568" s="14">
        <v>11</v>
      </c>
      <c r="E568" s="14" t="s">
        <v>454</v>
      </c>
      <c r="F568" s="14">
        <v>78744</v>
      </c>
      <c r="G568" s="14">
        <v>3</v>
      </c>
      <c r="H568" s="14">
        <v>2</v>
      </c>
      <c r="I568" s="14">
        <v>0</v>
      </c>
      <c r="J568" s="14">
        <v>2</v>
      </c>
      <c r="K568" s="14">
        <v>1</v>
      </c>
      <c r="L568" s="14">
        <v>2005</v>
      </c>
      <c r="M568" s="14">
        <v>0.14499999999999999</v>
      </c>
      <c r="N568" s="15">
        <v>1686</v>
      </c>
      <c r="O568" s="16">
        <v>177.94</v>
      </c>
      <c r="P568" s="17">
        <v>300000</v>
      </c>
      <c r="Q568" s="16">
        <v>243.18</v>
      </c>
      <c r="R568" s="17">
        <v>410000</v>
      </c>
      <c r="S568" s="19">
        <f t="shared" si="44"/>
        <v>65.240000000000009</v>
      </c>
      <c r="T568" s="20">
        <f t="shared" si="45"/>
        <v>0.36664044059795442</v>
      </c>
      <c r="U568" s="19">
        <f t="shared" si="46"/>
        <v>110000</v>
      </c>
      <c r="V568" s="20">
        <f t="shared" si="47"/>
        <v>0.36666666666666664</v>
      </c>
      <c r="W568" s="18">
        <v>44300</v>
      </c>
      <c r="X568" s="14">
        <v>2</v>
      </c>
      <c r="Y568" s="14">
        <v>2</v>
      </c>
      <c r="Z568" s="42">
        <v>110000</v>
      </c>
      <c r="AA568" s="51">
        <f t="shared" si="48"/>
        <v>0.37</v>
      </c>
    </row>
    <row r="569" spans="1:27" ht="19" x14ac:dyDescent="0.25">
      <c r="A569" s="14">
        <v>3283</v>
      </c>
      <c r="B569" s="14">
        <v>6830638</v>
      </c>
      <c r="C569" s="14" t="s">
        <v>19</v>
      </c>
      <c r="D569" s="14" t="s">
        <v>22</v>
      </c>
      <c r="E569" s="14" t="s">
        <v>249</v>
      </c>
      <c r="F569" s="14">
        <v>78747</v>
      </c>
      <c r="G569" s="14">
        <v>3</v>
      </c>
      <c r="H569" s="14">
        <v>2</v>
      </c>
      <c r="I569" s="14">
        <v>1</v>
      </c>
      <c r="J569" s="14">
        <v>2</v>
      </c>
      <c r="K569" s="14">
        <v>2</v>
      </c>
      <c r="L569" s="14">
        <v>2018</v>
      </c>
      <c r="M569" s="14">
        <v>0.129</v>
      </c>
      <c r="N569" s="15">
        <v>2626</v>
      </c>
      <c r="O569" s="16">
        <v>159.94</v>
      </c>
      <c r="P569" s="17">
        <v>420000</v>
      </c>
      <c r="Q569" s="16">
        <v>201.83</v>
      </c>
      <c r="R569" s="17">
        <v>530000</v>
      </c>
      <c r="S569" s="19">
        <f t="shared" si="44"/>
        <v>41.890000000000015</v>
      </c>
      <c r="T569" s="20">
        <f t="shared" si="45"/>
        <v>0.26191071651869463</v>
      </c>
      <c r="U569" s="19">
        <f t="shared" si="46"/>
        <v>110000</v>
      </c>
      <c r="V569" s="20">
        <f t="shared" si="47"/>
        <v>0.26190476190476192</v>
      </c>
      <c r="W569" s="18">
        <v>44301</v>
      </c>
      <c r="X569" s="14">
        <v>4</v>
      </c>
      <c r="Y569" s="14">
        <v>3</v>
      </c>
      <c r="Z569" s="42">
        <v>110000</v>
      </c>
      <c r="AA569" s="51">
        <f t="shared" si="48"/>
        <v>0.26</v>
      </c>
    </row>
    <row r="570" spans="1:27" ht="19" x14ac:dyDescent="0.25">
      <c r="A570" s="14">
        <v>3291</v>
      </c>
      <c r="B570" s="14">
        <v>6293855</v>
      </c>
      <c r="C570" s="14" t="s">
        <v>19</v>
      </c>
      <c r="D570" s="14" t="s">
        <v>229</v>
      </c>
      <c r="E570" s="14" t="s">
        <v>936</v>
      </c>
      <c r="F570" s="14">
        <v>78732</v>
      </c>
      <c r="G570" s="14">
        <v>5</v>
      </c>
      <c r="H570" s="14">
        <v>3</v>
      </c>
      <c r="I570" s="14">
        <v>0</v>
      </c>
      <c r="J570" s="14">
        <v>2</v>
      </c>
      <c r="K570" s="14">
        <v>2</v>
      </c>
      <c r="L570" s="14">
        <v>2007</v>
      </c>
      <c r="M570" s="14">
        <v>0.129</v>
      </c>
      <c r="N570" s="15">
        <v>2616</v>
      </c>
      <c r="O570" s="16">
        <v>206.42</v>
      </c>
      <c r="P570" s="17">
        <v>540000</v>
      </c>
      <c r="Q570" s="16">
        <v>248.47</v>
      </c>
      <c r="R570" s="17">
        <v>650000</v>
      </c>
      <c r="S570" s="19">
        <f t="shared" si="44"/>
        <v>42.050000000000011</v>
      </c>
      <c r="T570" s="20">
        <f t="shared" si="45"/>
        <v>0.20371088072861163</v>
      </c>
      <c r="U570" s="19">
        <f t="shared" si="46"/>
        <v>110000</v>
      </c>
      <c r="V570" s="20">
        <f t="shared" si="47"/>
        <v>0.20370370370370369</v>
      </c>
      <c r="W570" s="18">
        <v>44301</v>
      </c>
      <c r="X570" s="14">
        <v>0</v>
      </c>
      <c r="Y570" s="14">
        <v>0</v>
      </c>
      <c r="Z570" s="42">
        <v>110000</v>
      </c>
      <c r="AA570" s="51">
        <f t="shared" si="48"/>
        <v>0.2</v>
      </c>
    </row>
    <row r="571" spans="1:27" ht="19" x14ac:dyDescent="0.25">
      <c r="A571" s="14">
        <v>3298</v>
      </c>
      <c r="B571" s="14">
        <v>9970123</v>
      </c>
      <c r="C571" s="14" t="s">
        <v>19</v>
      </c>
      <c r="D571" s="14" t="s">
        <v>84</v>
      </c>
      <c r="E571" s="14" t="s">
        <v>1364</v>
      </c>
      <c r="F571" s="14">
        <v>78727</v>
      </c>
      <c r="G571" s="14">
        <v>3</v>
      </c>
      <c r="H571" s="14">
        <v>2</v>
      </c>
      <c r="I571" s="14">
        <v>1</v>
      </c>
      <c r="J571" s="14">
        <v>2</v>
      </c>
      <c r="K571" s="14">
        <v>2</v>
      </c>
      <c r="L571" s="14">
        <v>1995</v>
      </c>
      <c r="M571" s="14">
        <v>0.17399999999999999</v>
      </c>
      <c r="N571" s="15">
        <v>1939</v>
      </c>
      <c r="O571" s="16">
        <v>226.92</v>
      </c>
      <c r="P571" s="17">
        <v>440000</v>
      </c>
      <c r="Q571" s="16">
        <v>283.64999999999998</v>
      </c>
      <c r="R571" s="17">
        <v>550000</v>
      </c>
      <c r="S571" s="19">
        <f t="shared" si="44"/>
        <v>56.72999999999999</v>
      </c>
      <c r="T571" s="20">
        <f t="shared" si="45"/>
        <v>0.24999999999999997</v>
      </c>
      <c r="U571" s="19">
        <f t="shared" si="46"/>
        <v>110000</v>
      </c>
      <c r="V571" s="20">
        <f t="shared" si="47"/>
        <v>0.25</v>
      </c>
      <c r="W571" s="18">
        <v>44301</v>
      </c>
      <c r="X571" s="14">
        <v>4</v>
      </c>
      <c r="Y571" s="14">
        <v>4</v>
      </c>
      <c r="Z571" s="42">
        <v>110000</v>
      </c>
      <c r="AA571" s="51">
        <f t="shared" si="48"/>
        <v>0.25</v>
      </c>
    </row>
    <row r="572" spans="1:27" ht="19" x14ac:dyDescent="0.25">
      <c r="A572" s="14">
        <v>3426</v>
      </c>
      <c r="B572" s="14">
        <v>5452203</v>
      </c>
      <c r="C572" s="14" t="s">
        <v>19</v>
      </c>
      <c r="D572" s="14" t="s">
        <v>68</v>
      </c>
      <c r="E572" s="14" t="s">
        <v>1492</v>
      </c>
      <c r="F572" s="14">
        <v>78738</v>
      </c>
      <c r="G572" s="14">
        <v>4</v>
      </c>
      <c r="H572" s="14">
        <v>3</v>
      </c>
      <c r="I572" s="14">
        <v>0</v>
      </c>
      <c r="J572" s="14">
        <v>2</v>
      </c>
      <c r="K572" s="14">
        <v>2</v>
      </c>
      <c r="L572" s="14">
        <v>2010</v>
      </c>
      <c r="M572" s="14">
        <v>0.20899999999999999</v>
      </c>
      <c r="N572" s="15">
        <v>3000</v>
      </c>
      <c r="O572" s="16">
        <v>233.33</v>
      </c>
      <c r="P572" s="17">
        <v>700000</v>
      </c>
      <c r="Q572" s="16">
        <v>270</v>
      </c>
      <c r="R572" s="17">
        <v>810000</v>
      </c>
      <c r="S572" s="19">
        <f t="shared" si="44"/>
        <v>36.669999999999987</v>
      </c>
      <c r="T572" s="20">
        <f t="shared" si="45"/>
        <v>0.15715938799125695</v>
      </c>
      <c r="U572" s="19">
        <f t="shared" si="46"/>
        <v>110000</v>
      </c>
      <c r="V572" s="20">
        <f t="shared" si="47"/>
        <v>0.15714285714285714</v>
      </c>
      <c r="W572" s="18">
        <v>44305</v>
      </c>
      <c r="X572" s="14">
        <v>4</v>
      </c>
      <c r="Y572" s="14">
        <v>4</v>
      </c>
      <c r="Z572" s="42">
        <v>110000</v>
      </c>
      <c r="AA572" s="51">
        <f t="shared" si="48"/>
        <v>0.16</v>
      </c>
    </row>
    <row r="573" spans="1:27" ht="19" x14ac:dyDescent="0.25">
      <c r="A573" s="14">
        <v>3570</v>
      </c>
      <c r="B573" s="14">
        <v>8588934</v>
      </c>
      <c r="C573" s="14" t="s">
        <v>19</v>
      </c>
      <c r="D573" s="14" t="s">
        <v>456</v>
      </c>
      <c r="E573" s="14" t="s">
        <v>1138</v>
      </c>
      <c r="F573" s="14">
        <v>78717</v>
      </c>
      <c r="G573" s="14">
        <v>3</v>
      </c>
      <c r="H573" s="14">
        <v>2</v>
      </c>
      <c r="I573" s="14">
        <v>0</v>
      </c>
      <c r="J573" s="14">
        <v>2</v>
      </c>
      <c r="K573" s="14">
        <v>1</v>
      </c>
      <c r="L573" s="14">
        <v>2001</v>
      </c>
      <c r="M573" s="14">
        <v>0.17799999999999999</v>
      </c>
      <c r="N573" s="15">
        <v>2219</v>
      </c>
      <c r="O573" s="16">
        <v>216.31</v>
      </c>
      <c r="P573" s="17">
        <v>480000</v>
      </c>
      <c r="Q573" s="16">
        <v>265.89</v>
      </c>
      <c r="R573" s="17">
        <v>590000</v>
      </c>
      <c r="S573" s="19">
        <f t="shared" si="44"/>
        <v>49.579999999999984</v>
      </c>
      <c r="T573" s="20">
        <f t="shared" si="45"/>
        <v>0.22920808099486839</v>
      </c>
      <c r="U573" s="19">
        <f t="shared" si="46"/>
        <v>110000</v>
      </c>
      <c r="V573" s="20">
        <f t="shared" si="47"/>
        <v>0.22916666666666666</v>
      </c>
      <c r="W573" s="18">
        <v>44309</v>
      </c>
      <c r="X573" s="14">
        <v>6</v>
      </c>
      <c r="Y573" s="14">
        <v>6</v>
      </c>
      <c r="Z573" s="42">
        <v>110000</v>
      </c>
      <c r="AA573" s="51">
        <f t="shared" si="48"/>
        <v>0.23</v>
      </c>
    </row>
    <row r="574" spans="1:27" ht="19" x14ac:dyDescent="0.25">
      <c r="A574" s="14">
        <v>3734</v>
      </c>
      <c r="B574" s="14">
        <v>3854432</v>
      </c>
      <c r="C574" s="14" t="s">
        <v>19</v>
      </c>
      <c r="D574" s="14" t="s">
        <v>165</v>
      </c>
      <c r="E574" s="14" t="s">
        <v>2628</v>
      </c>
      <c r="F574" s="14">
        <v>78749</v>
      </c>
      <c r="G574" s="14">
        <v>3</v>
      </c>
      <c r="H574" s="14">
        <v>2</v>
      </c>
      <c r="I574" s="14">
        <v>0</v>
      </c>
      <c r="J574" s="14">
        <v>2</v>
      </c>
      <c r="K574" s="14">
        <v>1</v>
      </c>
      <c r="L574" s="14">
        <v>1992</v>
      </c>
      <c r="M574" s="14">
        <v>0.14499999999999999</v>
      </c>
      <c r="N574" s="15">
        <v>1473</v>
      </c>
      <c r="O574" s="16">
        <v>305.5</v>
      </c>
      <c r="P574" s="17">
        <v>450000</v>
      </c>
      <c r="Q574" s="16">
        <v>380.18</v>
      </c>
      <c r="R574" s="17">
        <v>560000</v>
      </c>
      <c r="S574" s="19">
        <f t="shared" si="44"/>
        <v>74.680000000000007</v>
      </c>
      <c r="T574" s="20">
        <f t="shared" si="45"/>
        <v>0.24445171849427172</v>
      </c>
      <c r="U574" s="19">
        <f t="shared" si="46"/>
        <v>110000</v>
      </c>
      <c r="V574" s="20">
        <f t="shared" si="47"/>
        <v>0.24444444444444444</v>
      </c>
      <c r="W574" s="18">
        <v>44314</v>
      </c>
      <c r="X574" s="14">
        <v>5</v>
      </c>
      <c r="Y574" s="14">
        <v>5</v>
      </c>
      <c r="Z574" s="42">
        <v>110000</v>
      </c>
      <c r="AA574" s="51">
        <f t="shared" si="48"/>
        <v>0.24</v>
      </c>
    </row>
    <row r="575" spans="1:27" ht="19" x14ac:dyDescent="0.25">
      <c r="A575" s="14">
        <v>3877</v>
      </c>
      <c r="B575" s="14">
        <v>3507633</v>
      </c>
      <c r="C575" s="14" t="s">
        <v>19</v>
      </c>
      <c r="D575" s="14" t="s">
        <v>1720</v>
      </c>
      <c r="E575" s="14" t="s">
        <v>2528</v>
      </c>
      <c r="F575" s="14">
        <v>78739</v>
      </c>
      <c r="G575" s="14">
        <v>5</v>
      </c>
      <c r="H575" s="14">
        <v>4</v>
      </c>
      <c r="I575" s="14">
        <v>1</v>
      </c>
      <c r="J575" s="14">
        <v>2</v>
      </c>
      <c r="K575" s="14">
        <v>2</v>
      </c>
      <c r="L575" s="14">
        <v>2016</v>
      </c>
      <c r="M575" s="14">
        <v>0.20899999999999999</v>
      </c>
      <c r="N575" s="15">
        <v>3873</v>
      </c>
      <c r="O575" s="16">
        <v>296.93</v>
      </c>
      <c r="P575" s="17">
        <v>1150000</v>
      </c>
      <c r="Q575" s="16">
        <v>325.33</v>
      </c>
      <c r="R575" s="17">
        <v>1260000</v>
      </c>
      <c r="S575" s="19">
        <f t="shared" si="44"/>
        <v>28.399999999999977</v>
      </c>
      <c r="T575" s="20">
        <f t="shared" si="45"/>
        <v>9.56454383187956E-2</v>
      </c>
      <c r="U575" s="19">
        <f t="shared" si="46"/>
        <v>110000</v>
      </c>
      <c r="V575" s="20">
        <f t="shared" si="47"/>
        <v>9.5652173913043481E-2</v>
      </c>
      <c r="W575" s="18">
        <v>44316</v>
      </c>
      <c r="X575" s="14">
        <v>5</v>
      </c>
      <c r="Y575" s="14">
        <v>5</v>
      </c>
      <c r="Z575" s="42">
        <v>110000</v>
      </c>
      <c r="AA575" s="51">
        <f t="shared" si="48"/>
        <v>0.1</v>
      </c>
    </row>
    <row r="576" spans="1:27" ht="19" x14ac:dyDescent="0.25">
      <c r="A576" s="14">
        <v>3959</v>
      </c>
      <c r="B576" s="14">
        <v>7678105</v>
      </c>
      <c r="C576" s="14" t="s">
        <v>19</v>
      </c>
      <c r="D576" s="14" t="s">
        <v>193</v>
      </c>
      <c r="E576" s="14" t="s">
        <v>2766</v>
      </c>
      <c r="F576" s="14">
        <v>78737</v>
      </c>
      <c r="G576" s="14">
        <v>6</v>
      </c>
      <c r="H576" s="14">
        <v>4</v>
      </c>
      <c r="I576" s="14">
        <v>1</v>
      </c>
      <c r="J576" s="14">
        <v>0</v>
      </c>
      <c r="K576" s="14">
        <v>1</v>
      </c>
      <c r="L576" s="14">
        <v>2001</v>
      </c>
      <c r="M576" s="14">
        <v>4.9800000000000004</v>
      </c>
      <c r="N576" s="15">
        <v>3907</v>
      </c>
      <c r="O576" s="16">
        <v>319.94</v>
      </c>
      <c r="P576" s="17">
        <v>1250000</v>
      </c>
      <c r="Q576" s="16">
        <v>348.09</v>
      </c>
      <c r="R576" s="17">
        <v>1360000</v>
      </c>
      <c r="S576" s="19">
        <f t="shared" si="44"/>
        <v>28.149999999999977</v>
      </c>
      <c r="T576" s="20">
        <f t="shared" si="45"/>
        <v>8.7985247233856284E-2</v>
      </c>
      <c r="U576" s="19">
        <f t="shared" si="46"/>
        <v>110000</v>
      </c>
      <c r="V576" s="20">
        <f t="shared" si="47"/>
        <v>8.7999999999999995E-2</v>
      </c>
      <c r="W576" s="18">
        <v>44319</v>
      </c>
      <c r="X576" s="14">
        <v>6</v>
      </c>
      <c r="Y576" s="14">
        <v>6</v>
      </c>
      <c r="Z576" s="42">
        <v>110000</v>
      </c>
      <c r="AA576" s="51">
        <f t="shared" si="48"/>
        <v>0.09</v>
      </c>
    </row>
    <row r="577" spans="1:27" ht="19" x14ac:dyDescent="0.25">
      <c r="A577" s="14">
        <v>3988</v>
      </c>
      <c r="B577" s="14">
        <v>6349820</v>
      </c>
      <c r="C577" s="14" t="s">
        <v>19</v>
      </c>
      <c r="D577" s="14" t="s">
        <v>161</v>
      </c>
      <c r="E577" s="14" t="s">
        <v>2037</v>
      </c>
      <c r="F577" s="14">
        <v>78717</v>
      </c>
      <c r="G577" s="14">
        <v>3</v>
      </c>
      <c r="H577" s="14">
        <v>2</v>
      </c>
      <c r="I577" s="14">
        <v>0</v>
      </c>
      <c r="J577" s="14">
        <v>2</v>
      </c>
      <c r="K577" s="14">
        <v>1</v>
      </c>
      <c r="L577" s="14">
        <v>2004</v>
      </c>
      <c r="M577" s="14">
        <v>0.22800000000000001</v>
      </c>
      <c r="N577" s="15">
        <v>2087</v>
      </c>
      <c r="O577" s="16">
        <v>263.54000000000002</v>
      </c>
      <c r="P577" s="17">
        <v>550000</v>
      </c>
      <c r="Q577" s="16">
        <v>316.24</v>
      </c>
      <c r="R577" s="17">
        <v>660000</v>
      </c>
      <c r="S577" s="19">
        <f t="shared" si="44"/>
        <v>52.699999999999989</v>
      </c>
      <c r="T577" s="20">
        <f t="shared" si="45"/>
        <v>0.19996964407680043</v>
      </c>
      <c r="U577" s="19">
        <f t="shared" si="46"/>
        <v>110000</v>
      </c>
      <c r="V577" s="20">
        <f t="shared" si="47"/>
        <v>0.2</v>
      </c>
      <c r="W577" s="18">
        <v>44320</v>
      </c>
      <c r="X577" s="14">
        <v>4</v>
      </c>
      <c r="Y577" s="14">
        <v>4</v>
      </c>
      <c r="Z577" s="42">
        <v>110000</v>
      </c>
      <c r="AA577" s="51">
        <f t="shared" si="48"/>
        <v>0.2</v>
      </c>
    </row>
    <row r="578" spans="1:27" ht="19" x14ac:dyDescent="0.25">
      <c r="A578" s="14">
        <v>4053</v>
      </c>
      <c r="B578" s="14">
        <v>1161690</v>
      </c>
      <c r="C578" s="14" t="s">
        <v>19</v>
      </c>
      <c r="D578" s="14" t="s">
        <v>165</v>
      </c>
      <c r="E578" s="14" t="s">
        <v>2611</v>
      </c>
      <c r="F578" s="14">
        <v>78745</v>
      </c>
      <c r="G578" s="14">
        <v>3</v>
      </c>
      <c r="H578" s="14">
        <v>2</v>
      </c>
      <c r="I578" s="14">
        <v>0</v>
      </c>
      <c r="J578" s="14">
        <v>2</v>
      </c>
      <c r="K578" s="14">
        <v>1</v>
      </c>
      <c r="L578" s="14">
        <v>1976</v>
      </c>
      <c r="M578" s="14">
        <v>0.17</v>
      </c>
      <c r="N578" s="15">
        <v>1200</v>
      </c>
      <c r="O578" s="16">
        <v>304.17</v>
      </c>
      <c r="P578" s="17">
        <v>365000</v>
      </c>
      <c r="Q578" s="16">
        <v>395.83</v>
      </c>
      <c r="R578" s="17">
        <v>475000</v>
      </c>
      <c r="S578" s="19">
        <f t="shared" si="44"/>
        <v>91.659999999999968</v>
      </c>
      <c r="T578" s="20">
        <f t="shared" si="45"/>
        <v>0.30134464279843498</v>
      </c>
      <c r="U578" s="19">
        <f t="shared" si="46"/>
        <v>110000</v>
      </c>
      <c r="V578" s="20">
        <f t="shared" si="47"/>
        <v>0.30136986301369861</v>
      </c>
      <c r="W578" s="18">
        <v>44321</v>
      </c>
      <c r="X578" s="14">
        <v>3</v>
      </c>
      <c r="Y578" s="14">
        <v>3</v>
      </c>
      <c r="Z578" s="42">
        <v>110000</v>
      </c>
      <c r="AA578" s="51">
        <f t="shared" si="48"/>
        <v>0.3</v>
      </c>
    </row>
    <row r="579" spans="1:27" ht="19" x14ac:dyDescent="0.25">
      <c r="A579" s="14">
        <v>2136</v>
      </c>
      <c r="B579" s="14">
        <v>5237323</v>
      </c>
      <c r="C579" s="14" t="s">
        <v>19</v>
      </c>
      <c r="D579" s="14" t="s">
        <v>193</v>
      </c>
      <c r="E579" s="14" t="s">
        <v>834</v>
      </c>
      <c r="F579" s="14">
        <v>78739</v>
      </c>
      <c r="G579" s="14">
        <v>5</v>
      </c>
      <c r="H579" s="14">
        <v>3</v>
      </c>
      <c r="I579" s="14">
        <v>1</v>
      </c>
      <c r="J579" s="14">
        <v>3</v>
      </c>
      <c r="K579" s="14">
        <v>2</v>
      </c>
      <c r="L579" s="14">
        <v>2003</v>
      </c>
      <c r="M579" s="14">
        <v>0.31</v>
      </c>
      <c r="N579" s="15">
        <v>4410</v>
      </c>
      <c r="O579" s="16">
        <v>201.81</v>
      </c>
      <c r="P579" s="17">
        <v>890000</v>
      </c>
      <c r="Q579" s="16">
        <v>226.53</v>
      </c>
      <c r="R579" s="17">
        <v>999000</v>
      </c>
      <c r="S579" s="19">
        <f t="shared" si="44"/>
        <v>24.72</v>
      </c>
      <c r="T579" s="20">
        <f t="shared" si="45"/>
        <v>0.12249145235617659</v>
      </c>
      <c r="U579" s="19">
        <f t="shared" si="46"/>
        <v>109000</v>
      </c>
      <c r="V579" s="20">
        <f t="shared" si="47"/>
        <v>0.12247191011235956</v>
      </c>
      <c r="W579" s="18">
        <v>44260</v>
      </c>
      <c r="X579" s="14">
        <v>5</v>
      </c>
      <c r="Y579" s="14">
        <v>2</v>
      </c>
      <c r="Z579" s="42">
        <v>110000</v>
      </c>
      <c r="AA579" s="51">
        <f t="shared" si="48"/>
        <v>0.12</v>
      </c>
    </row>
    <row r="580" spans="1:27" ht="19" x14ac:dyDescent="0.25">
      <c r="A580" s="14">
        <v>2917</v>
      </c>
      <c r="B580" s="14">
        <v>9713678</v>
      </c>
      <c r="C580" s="14" t="s">
        <v>19</v>
      </c>
      <c r="D580" s="14" t="s">
        <v>165</v>
      </c>
      <c r="E580" s="14" t="s">
        <v>2619</v>
      </c>
      <c r="F580" s="14">
        <v>78749</v>
      </c>
      <c r="G580" s="14">
        <v>3</v>
      </c>
      <c r="H580" s="14">
        <v>2</v>
      </c>
      <c r="I580" s="14">
        <v>0</v>
      </c>
      <c r="J580" s="14">
        <v>2</v>
      </c>
      <c r="K580" s="14">
        <v>1</v>
      </c>
      <c r="L580" s="14">
        <v>1985</v>
      </c>
      <c r="M580" s="14">
        <v>0</v>
      </c>
      <c r="N580" s="15">
        <v>1394</v>
      </c>
      <c r="O580" s="16">
        <v>304.88</v>
      </c>
      <c r="P580" s="17">
        <v>425000</v>
      </c>
      <c r="Q580" s="16">
        <v>383.07</v>
      </c>
      <c r="R580" s="17">
        <v>534000</v>
      </c>
      <c r="S580" s="19">
        <f t="shared" si="44"/>
        <v>78.19</v>
      </c>
      <c r="T580" s="20">
        <f t="shared" si="45"/>
        <v>0.25646155864602466</v>
      </c>
      <c r="U580" s="19">
        <f t="shared" si="46"/>
        <v>109000</v>
      </c>
      <c r="V580" s="20">
        <f t="shared" si="47"/>
        <v>0.25647058823529412</v>
      </c>
      <c r="W580" s="18">
        <v>44287</v>
      </c>
      <c r="X580" s="14">
        <v>6</v>
      </c>
      <c r="Y580" s="14">
        <v>5</v>
      </c>
      <c r="Z580" s="42">
        <v>110000</v>
      </c>
      <c r="AA580" s="51">
        <f t="shared" si="48"/>
        <v>0.26</v>
      </c>
    </row>
    <row r="581" spans="1:27" ht="19" x14ac:dyDescent="0.25">
      <c r="A581" s="14">
        <v>3534</v>
      </c>
      <c r="B581" s="14">
        <v>8159713</v>
      </c>
      <c r="C581" s="14" t="s">
        <v>19</v>
      </c>
      <c r="D581" s="14" t="s">
        <v>712</v>
      </c>
      <c r="E581" s="14" t="s">
        <v>2586</v>
      </c>
      <c r="F581" s="14">
        <v>78759</v>
      </c>
      <c r="G581" s="14">
        <v>4</v>
      </c>
      <c r="H581" s="14">
        <v>2</v>
      </c>
      <c r="I581" s="14">
        <v>0</v>
      </c>
      <c r="J581" s="14">
        <v>2</v>
      </c>
      <c r="K581" s="14">
        <v>1</v>
      </c>
      <c r="L581" s="14">
        <v>1977</v>
      </c>
      <c r="M581" s="14">
        <v>0.18099999999999999</v>
      </c>
      <c r="N581" s="15">
        <v>2400</v>
      </c>
      <c r="O581" s="16">
        <v>302.08</v>
      </c>
      <c r="P581" s="17">
        <v>725000</v>
      </c>
      <c r="Q581" s="16">
        <v>347.5</v>
      </c>
      <c r="R581" s="17">
        <v>834000</v>
      </c>
      <c r="S581" s="19">
        <f t="shared" si="44"/>
        <v>45.420000000000016</v>
      </c>
      <c r="T581" s="20">
        <f t="shared" si="45"/>
        <v>0.15035752118644075</v>
      </c>
      <c r="U581" s="19">
        <f t="shared" si="46"/>
        <v>109000</v>
      </c>
      <c r="V581" s="20">
        <f t="shared" si="47"/>
        <v>0.1503448275862069</v>
      </c>
      <c r="W581" s="18">
        <v>44308</v>
      </c>
      <c r="X581" s="14">
        <v>3</v>
      </c>
      <c r="Y581" s="14">
        <v>3</v>
      </c>
      <c r="Z581" s="42">
        <v>110000</v>
      </c>
      <c r="AA581" s="51">
        <f t="shared" si="48"/>
        <v>0.15</v>
      </c>
    </row>
    <row r="582" spans="1:27" ht="19" x14ac:dyDescent="0.25">
      <c r="A582" s="14">
        <v>1308</v>
      </c>
      <c r="B582" s="14">
        <v>6959670</v>
      </c>
      <c r="C582" s="14" t="s">
        <v>19</v>
      </c>
      <c r="D582" s="14" t="s">
        <v>193</v>
      </c>
      <c r="E582" s="14" t="s">
        <v>1111</v>
      </c>
      <c r="F582" s="14">
        <v>78739</v>
      </c>
      <c r="G582" s="14">
        <v>4</v>
      </c>
      <c r="H582" s="14">
        <v>2</v>
      </c>
      <c r="I582" s="14">
        <v>1</v>
      </c>
      <c r="J582" s="14">
        <v>2</v>
      </c>
      <c r="K582" s="14">
        <v>2</v>
      </c>
      <c r="L582" s="14">
        <v>1989</v>
      </c>
      <c r="M582" s="14">
        <v>0.17599999999999999</v>
      </c>
      <c r="N582" s="15">
        <v>2746</v>
      </c>
      <c r="O582" s="16">
        <v>214.82</v>
      </c>
      <c r="P582" s="17">
        <v>589900</v>
      </c>
      <c r="Q582" s="16">
        <v>254.17</v>
      </c>
      <c r="R582" s="17">
        <v>697950</v>
      </c>
      <c r="S582" s="19">
        <f t="shared" si="44"/>
        <v>39.349999999999994</v>
      </c>
      <c r="T582" s="20">
        <f t="shared" si="45"/>
        <v>0.1831766129783074</v>
      </c>
      <c r="U582" s="19">
        <f t="shared" si="46"/>
        <v>108050</v>
      </c>
      <c r="V582" s="20">
        <f t="shared" si="47"/>
        <v>0.18316663841329039</v>
      </c>
      <c r="W582" s="18">
        <v>44225</v>
      </c>
      <c r="X582" s="14">
        <v>3</v>
      </c>
      <c r="Y582" s="14">
        <v>2</v>
      </c>
      <c r="Z582" s="42">
        <v>110000</v>
      </c>
      <c r="AA582" s="51">
        <f t="shared" si="48"/>
        <v>0.18</v>
      </c>
    </row>
    <row r="583" spans="1:27" ht="19" x14ac:dyDescent="0.25">
      <c r="A583" s="14">
        <v>3731</v>
      </c>
      <c r="B583" s="14">
        <v>7241928</v>
      </c>
      <c r="C583" s="14" t="s">
        <v>19</v>
      </c>
      <c r="D583" s="14" t="s">
        <v>84</v>
      </c>
      <c r="E583" s="14" t="s">
        <v>2376</v>
      </c>
      <c r="F583" s="14">
        <v>78727</v>
      </c>
      <c r="G583" s="14">
        <v>3</v>
      </c>
      <c r="H583" s="14">
        <v>2</v>
      </c>
      <c r="I583" s="14">
        <v>0</v>
      </c>
      <c r="J583" s="14">
        <v>2</v>
      </c>
      <c r="K583" s="14">
        <v>1</v>
      </c>
      <c r="L583" s="14">
        <v>1980</v>
      </c>
      <c r="M583" s="14">
        <v>0.19700000000000001</v>
      </c>
      <c r="N583" s="15">
        <v>1925</v>
      </c>
      <c r="O583" s="16">
        <v>285.70999999999998</v>
      </c>
      <c r="P583" s="17">
        <v>550000</v>
      </c>
      <c r="Q583" s="16">
        <v>341.82</v>
      </c>
      <c r="R583" s="17">
        <v>658000</v>
      </c>
      <c r="S583" s="19">
        <f t="shared" ref="S583:S646" si="49">Q583-O583</f>
        <v>56.110000000000014</v>
      </c>
      <c r="T583" s="20">
        <f t="shared" ref="T583:T646" si="50">S583/O583</f>
        <v>0.19638794581918734</v>
      </c>
      <c r="U583" s="19">
        <f t="shared" ref="U583:U646" si="51">R583-P583</f>
        <v>108000</v>
      </c>
      <c r="V583" s="20">
        <f t="shared" ref="V583:V646" si="52">U583/P583</f>
        <v>0.19636363636363635</v>
      </c>
      <c r="W583" s="18">
        <v>44314</v>
      </c>
      <c r="X583" s="14">
        <v>5</v>
      </c>
      <c r="Y583" s="14">
        <v>5</v>
      </c>
      <c r="Z583" s="42">
        <v>110000</v>
      </c>
      <c r="AA583" s="51">
        <f t="shared" ref="AA583:AA646" si="53">MROUND(V583,0.01)</f>
        <v>0.2</v>
      </c>
    </row>
    <row r="584" spans="1:27" ht="19" x14ac:dyDescent="0.25">
      <c r="A584" s="14">
        <v>4010</v>
      </c>
      <c r="B584" s="14">
        <v>9212336</v>
      </c>
      <c r="C584" s="14" t="s">
        <v>19</v>
      </c>
      <c r="D584" s="14" t="s">
        <v>165</v>
      </c>
      <c r="E584" s="14" t="s">
        <v>3151</v>
      </c>
      <c r="F584" s="14">
        <v>78745</v>
      </c>
      <c r="G584" s="14">
        <v>3</v>
      </c>
      <c r="H584" s="14">
        <v>2</v>
      </c>
      <c r="I584" s="14">
        <v>0</v>
      </c>
      <c r="J584" s="14">
        <v>2</v>
      </c>
      <c r="K584" s="14">
        <v>1</v>
      </c>
      <c r="L584" s="14">
        <v>1980</v>
      </c>
      <c r="M584" s="14">
        <v>0.17199999999999999</v>
      </c>
      <c r="N584" s="15">
        <v>1273</v>
      </c>
      <c r="O584" s="16">
        <v>373.13</v>
      </c>
      <c r="P584" s="17">
        <v>475000</v>
      </c>
      <c r="Q584" s="16">
        <v>457.97</v>
      </c>
      <c r="R584" s="17">
        <v>583000</v>
      </c>
      <c r="S584" s="19">
        <f t="shared" si="49"/>
        <v>84.840000000000032</v>
      </c>
      <c r="T584" s="20">
        <f t="shared" si="50"/>
        <v>0.22737383753651552</v>
      </c>
      <c r="U584" s="19">
        <f t="shared" si="51"/>
        <v>108000</v>
      </c>
      <c r="V584" s="20">
        <f t="shared" si="52"/>
        <v>0.22736842105263158</v>
      </c>
      <c r="W584" s="18">
        <v>44320</v>
      </c>
      <c r="X584" s="14">
        <v>3</v>
      </c>
      <c r="Y584" s="14">
        <v>3</v>
      </c>
      <c r="Z584" s="42">
        <v>110000</v>
      </c>
      <c r="AA584" s="51">
        <f t="shared" si="53"/>
        <v>0.23</v>
      </c>
    </row>
    <row r="585" spans="1:27" ht="19" x14ac:dyDescent="0.25">
      <c r="A585" s="14">
        <v>3090</v>
      </c>
      <c r="B585" s="14">
        <v>5524287</v>
      </c>
      <c r="C585" s="14" t="s">
        <v>19</v>
      </c>
      <c r="D585" s="14">
        <v>3</v>
      </c>
      <c r="E585" s="14" t="s">
        <v>2706</v>
      </c>
      <c r="F585" s="14">
        <v>78723</v>
      </c>
      <c r="G585" s="14">
        <v>4</v>
      </c>
      <c r="H585" s="14">
        <v>2</v>
      </c>
      <c r="I585" s="14">
        <v>0</v>
      </c>
      <c r="J585" s="14">
        <v>2</v>
      </c>
      <c r="K585" s="14">
        <v>1</v>
      </c>
      <c r="L585" s="14">
        <v>1968</v>
      </c>
      <c r="M585" s="14">
        <v>0.20399999999999999</v>
      </c>
      <c r="N585" s="15">
        <v>1448</v>
      </c>
      <c r="O585" s="16">
        <v>314.23</v>
      </c>
      <c r="P585" s="17">
        <v>455000</v>
      </c>
      <c r="Q585" s="16">
        <v>388.74</v>
      </c>
      <c r="R585" s="17">
        <v>562900</v>
      </c>
      <c r="S585" s="19">
        <f t="shared" si="49"/>
        <v>74.509999999999991</v>
      </c>
      <c r="T585" s="20">
        <f t="shared" si="50"/>
        <v>0.23711930751360463</v>
      </c>
      <c r="U585" s="19">
        <f t="shared" si="51"/>
        <v>107900</v>
      </c>
      <c r="V585" s="20">
        <f t="shared" si="52"/>
        <v>0.23714285714285716</v>
      </c>
      <c r="W585" s="18">
        <v>44294</v>
      </c>
      <c r="X585" s="14">
        <v>6</v>
      </c>
      <c r="Y585" s="14">
        <v>5</v>
      </c>
      <c r="Z585" s="42">
        <v>110000</v>
      </c>
      <c r="AA585" s="51">
        <f t="shared" si="53"/>
        <v>0.24</v>
      </c>
    </row>
    <row r="586" spans="1:27" ht="19" x14ac:dyDescent="0.25">
      <c r="A586" s="14">
        <v>3494</v>
      </c>
      <c r="B586" s="14">
        <v>8856108</v>
      </c>
      <c r="C586" s="14" t="s">
        <v>19</v>
      </c>
      <c r="D586" s="14" t="s">
        <v>20</v>
      </c>
      <c r="E586" s="14" t="s">
        <v>1982</v>
      </c>
      <c r="F586" s="14">
        <v>78726</v>
      </c>
      <c r="G586" s="14">
        <v>4</v>
      </c>
      <c r="H586" s="14">
        <v>2</v>
      </c>
      <c r="I586" s="14">
        <v>1</v>
      </c>
      <c r="J586" s="14">
        <v>2</v>
      </c>
      <c r="K586" s="14">
        <v>2</v>
      </c>
      <c r="L586" s="14">
        <v>2001</v>
      </c>
      <c r="M586" s="14">
        <v>0.16200000000000001</v>
      </c>
      <c r="N586" s="15">
        <v>2669</v>
      </c>
      <c r="O586" s="16">
        <v>260.39999999999998</v>
      </c>
      <c r="P586" s="17">
        <v>695000</v>
      </c>
      <c r="Q586" s="16">
        <v>300.67</v>
      </c>
      <c r="R586" s="17">
        <v>802500</v>
      </c>
      <c r="S586" s="19">
        <f t="shared" si="49"/>
        <v>40.270000000000039</v>
      </c>
      <c r="T586" s="20">
        <f t="shared" si="50"/>
        <v>0.15464669738863304</v>
      </c>
      <c r="U586" s="19">
        <f t="shared" si="51"/>
        <v>107500</v>
      </c>
      <c r="V586" s="20">
        <f t="shared" si="52"/>
        <v>0.15467625899280577</v>
      </c>
      <c r="W586" s="18">
        <v>44307</v>
      </c>
      <c r="X586" s="14">
        <v>2</v>
      </c>
      <c r="Y586" s="14">
        <v>2</v>
      </c>
      <c r="Z586" s="42">
        <v>110000</v>
      </c>
      <c r="AA586" s="51">
        <f t="shared" si="53"/>
        <v>0.15</v>
      </c>
    </row>
    <row r="587" spans="1:27" ht="19" x14ac:dyDescent="0.25">
      <c r="A587" s="14">
        <v>3475</v>
      </c>
      <c r="B587" s="14">
        <v>7348466</v>
      </c>
      <c r="C587" s="14" t="s">
        <v>19</v>
      </c>
      <c r="D587" s="14" t="s">
        <v>46</v>
      </c>
      <c r="E587" s="14" t="s">
        <v>2388</v>
      </c>
      <c r="F587" s="14">
        <v>78758</v>
      </c>
      <c r="G587" s="14">
        <v>3</v>
      </c>
      <c r="H587" s="14">
        <v>2</v>
      </c>
      <c r="I587" s="14">
        <v>0</v>
      </c>
      <c r="J587" s="14">
        <v>2</v>
      </c>
      <c r="K587" s="14">
        <v>1</v>
      </c>
      <c r="L587" s="14">
        <v>1972</v>
      </c>
      <c r="M587" s="14">
        <v>0.27800000000000002</v>
      </c>
      <c r="N587" s="15">
        <v>1324</v>
      </c>
      <c r="O587" s="16">
        <v>286.25</v>
      </c>
      <c r="P587" s="17">
        <v>379000</v>
      </c>
      <c r="Q587" s="16">
        <v>366.84</v>
      </c>
      <c r="R587" s="17">
        <v>485700</v>
      </c>
      <c r="S587" s="19">
        <f t="shared" si="49"/>
        <v>80.589999999999975</v>
      </c>
      <c r="T587" s="20">
        <f t="shared" si="50"/>
        <v>0.28153711790393005</v>
      </c>
      <c r="U587" s="19">
        <f t="shared" si="51"/>
        <v>106700</v>
      </c>
      <c r="V587" s="20">
        <f t="shared" si="52"/>
        <v>0.28153034300791557</v>
      </c>
      <c r="W587" s="18">
        <v>44306</v>
      </c>
      <c r="X587" s="14">
        <v>5</v>
      </c>
      <c r="Y587" s="14">
        <v>5</v>
      </c>
      <c r="Z587" s="42">
        <v>105000</v>
      </c>
      <c r="AA587" s="51">
        <f t="shared" si="53"/>
        <v>0.28000000000000003</v>
      </c>
    </row>
    <row r="588" spans="1:27" ht="19" x14ac:dyDescent="0.25">
      <c r="A588" s="14">
        <v>3874</v>
      </c>
      <c r="B588" s="14">
        <v>9244155</v>
      </c>
      <c r="C588" s="14" t="s">
        <v>19</v>
      </c>
      <c r="D588" s="14" t="s">
        <v>35</v>
      </c>
      <c r="E588" s="14" t="s">
        <v>2460</v>
      </c>
      <c r="F588" s="14">
        <v>78753</v>
      </c>
      <c r="G588" s="14">
        <v>3</v>
      </c>
      <c r="H588" s="14">
        <v>2</v>
      </c>
      <c r="I588" s="14">
        <v>0</v>
      </c>
      <c r="J588" s="14">
        <v>2</v>
      </c>
      <c r="K588" s="14">
        <v>1</v>
      </c>
      <c r="L588" s="14">
        <v>1971</v>
      </c>
      <c r="M588" s="14">
        <v>0.19900000000000001</v>
      </c>
      <c r="N588" s="15">
        <v>1435</v>
      </c>
      <c r="O588" s="16">
        <v>291.93</v>
      </c>
      <c r="P588" s="17">
        <v>419000</v>
      </c>
      <c r="Q588" s="16">
        <v>365.95</v>
      </c>
      <c r="R588" s="17">
        <v>525250</v>
      </c>
      <c r="S588" s="19">
        <f t="shared" si="49"/>
        <v>74.019999999999982</v>
      </c>
      <c r="T588" s="20">
        <f t="shared" si="50"/>
        <v>0.2535539341622991</v>
      </c>
      <c r="U588" s="19">
        <f t="shared" si="51"/>
        <v>106250</v>
      </c>
      <c r="V588" s="20">
        <f t="shared" si="52"/>
        <v>0.25357995226730312</v>
      </c>
      <c r="W588" s="18">
        <v>44316</v>
      </c>
      <c r="X588" s="14">
        <v>3</v>
      </c>
      <c r="Y588" s="14">
        <v>2</v>
      </c>
      <c r="Z588" s="42">
        <v>105000</v>
      </c>
      <c r="AA588" s="51">
        <f t="shared" si="53"/>
        <v>0.25</v>
      </c>
    </row>
    <row r="589" spans="1:27" ht="19" x14ac:dyDescent="0.25">
      <c r="A589" s="14">
        <v>3233</v>
      </c>
      <c r="B589" s="14">
        <v>9277100</v>
      </c>
      <c r="C589" s="14" t="s">
        <v>19</v>
      </c>
      <c r="D589" s="14">
        <v>5</v>
      </c>
      <c r="E589" s="14" t="s">
        <v>4143</v>
      </c>
      <c r="F589" s="14">
        <v>78702</v>
      </c>
      <c r="G589" s="14">
        <v>3</v>
      </c>
      <c r="H589" s="14">
        <v>3</v>
      </c>
      <c r="I589" s="14">
        <v>1</v>
      </c>
      <c r="J589" s="14">
        <v>1</v>
      </c>
      <c r="K589" s="14">
        <v>2</v>
      </c>
      <c r="L589" s="14">
        <v>2021</v>
      </c>
      <c r="M589" s="14">
        <v>0.14499999999999999</v>
      </c>
      <c r="N589" s="15">
        <v>1960</v>
      </c>
      <c r="O589" s="16">
        <v>408.16</v>
      </c>
      <c r="P589" s="17">
        <v>799995</v>
      </c>
      <c r="Q589" s="16">
        <v>462.24</v>
      </c>
      <c r="R589" s="17">
        <v>906000</v>
      </c>
      <c r="S589" s="19">
        <f t="shared" si="49"/>
        <v>54.079999999999984</v>
      </c>
      <c r="T589" s="20">
        <f t="shared" si="50"/>
        <v>0.13249705997647976</v>
      </c>
      <c r="U589" s="19">
        <f t="shared" si="51"/>
        <v>106005</v>
      </c>
      <c r="V589" s="20">
        <f t="shared" si="52"/>
        <v>0.13250707816923857</v>
      </c>
      <c r="W589" s="18">
        <v>44299</v>
      </c>
      <c r="X589" s="14">
        <v>4</v>
      </c>
      <c r="Y589" s="14">
        <v>4</v>
      </c>
      <c r="Z589" s="42">
        <v>105000</v>
      </c>
      <c r="AA589" s="51">
        <f t="shared" si="53"/>
        <v>0.13</v>
      </c>
    </row>
    <row r="590" spans="1:27" ht="19" x14ac:dyDescent="0.25">
      <c r="A590" s="14">
        <v>1598</v>
      </c>
      <c r="B590" s="14">
        <v>7999743</v>
      </c>
      <c r="C590" s="14" t="s">
        <v>19</v>
      </c>
      <c r="D590" s="14" t="s">
        <v>165</v>
      </c>
      <c r="E590" s="14" t="s">
        <v>1602</v>
      </c>
      <c r="F590" s="14">
        <v>78745</v>
      </c>
      <c r="G590" s="14">
        <v>3</v>
      </c>
      <c r="H590" s="14">
        <v>2</v>
      </c>
      <c r="I590" s="14">
        <v>1</v>
      </c>
      <c r="J590" s="14">
        <v>2</v>
      </c>
      <c r="K590" s="14">
        <v>2</v>
      </c>
      <c r="L590" s="14">
        <v>2004</v>
      </c>
      <c r="M590" s="14">
        <v>0.11</v>
      </c>
      <c r="N590" s="15">
        <v>1714</v>
      </c>
      <c r="O590" s="16">
        <v>239.21</v>
      </c>
      <c r="P590" s="17">
        <v>410000</v>
      </c>
      <c r="Q590" s="16">
        <v>301.05</v>
      </c>
      <c r="R590" s="17">
        <v>516000</v>
      </c>
      <c r="S590" s="19">
        <f t="shared" si="49"/>
        <v>61.84</v>
      </c>
      <c r="T590" s="20">
        <f t="shared" si="50"/>
        <v>0.25851762050081517</v>
      </c>
      <c r="U590" s="19">
        <f t="shared" si="51"/>
        <v>106000</v>
      </c>
      <c r="V590" s="20">
        <f t="shared" si="52"/>
        <v>0.25853658536585367</v>
      </c>
      <c r="W590" s="18">
        <v>44238</v>
      </c>
      <c r="X590" s="14">
        <v>5</v>
      </c>
      <c r="Y590" s="14">
        <v>4</v>
      </c>
      <c r="Z590" s="42">
        <v>105000</v>
      </c>
      <c r="AA590" s="51">
        <f t="shared" si="53"/>
        <v>0.26</v>
      </c>
    </row>
    <row r="591" spans="1:27" ht="19" x14ac:dyDescent="0.25">
      <c r="A591" s="14">
        <v>1609</v>
      </c>
      <c r="B591" s="14">
        <v>6704946</v>
      </c>
      <c r="C591" s="14" t="s">
        <v>19</v>
      </c>
      <c r="D591" s="14">
        <v>2</v>
      </c>
      <c r="E591" s="14" t="s">
        <v>3087</v>
      </c>
      <c r="F591" s="14">
        <v>78757</v>
      </c>
      <c r="G591" s="14">
        <v>3</v>
      </c>
      <c r="H591" s="14">
        <v>1</v>
      </c>
      <c r="I591" s="14">
        <v>1</v>
      </c>
      <c r="J591" s="14">
        <v>0</v>
      </c>
      <c r="K591" s="14">
        <v>1</v>
      </c>
      <c r="L591" s="14">
        <v>1963</v>
      </c>
      <c r="M591" s="14">
        <v>0.18</v>
      </c>
      <c r="N591" s="15">
        <v>1098</v>
      </c>
      <c r="O591" s="16">
        <v>363.39</v>
      </c>
      <c r="P591" s="17">
        <v>399000</v>
      </c>
      <c r="Q591" s="16">
        <v>459.93</v>
      </c>
      <c r="R591" s="17">
        <v>505000</v>
      </c>
      <c r="S591" s="19">
        <f t="shared" si="49"/>
        <v>96.54000000000002</v>
      </c>
      <c r="T591" s="20">
        <f t="shared" si="50"/>
        <v>0.26566498802938998</v>
      </c>
      <c r="U591" s="19">
        <f t="shared" si="51"/>
        <v>106000</v>
      </c>
      <c r="V591" s="20">
        <f t="shared" si="52"/>
        <v>0.26566416040100249</v>
      </c>
      <c r="W591" s="18">
        <v>44238</v>
      </c>
      <c r="X591" s="14">
        <v>4</v>
      </c>
      <c r="Y591" s="14">
        <v>4</v>
      </c>
      <c r="Z591" s="42">
        <v>105000</v>
      </c>
      <c r="AA591" s="51">
        <f t="shared" si="53"/>
        <v>0.27</v>
      </c>
    </row>
    <row r="592" spans="1:27" ht="19" x14ac:dyDescent="0.25">
      <c r="A592" s="14">
        <v>1739</v>
      </c>
      <c r="B592" s="14">
        <v>7649626</v>
      </c>
      <c r="C592" s="14" t="s">
        <v>19</v>
      </c>
      <c r="D592" s="14" t="s">
        <v>193</v>
      </c>
      <c r="E592" s="14" t="s">
        <v>2226</v>
      </c>
      <c r="F592" s="14">
        <v>78749</v>
      </c>
      <c r="G592" s="14">
        <v>4</v>
      </c>
      <c r="H592" s="14">
        <v>3</v>
      </c>
      <c r="I592" s="14">
        <v>1</v>
      </c>
      <c r="J592" s="14">
        <v>2</v>
      </c>
      <c r="K592" s="14">
        <v>2</v>
      </c>
      <c r="L592" s="14">
        <v>1993</v>
      </c>
      <c r="M592" s="14">
        <v>0.20200000000000001</v>
      </c>
      <c r="N592" s="15">
        <v>3008</v>
      </c>
      <c r="O592" s="16">
        <v>275.60000000000002</v>
      </c>
      <c r="P592" s="17">
        <v>829000</v>
      </c>
      <c r="Q592" s="16">
        <v>310.83999999999997</v>
      </c>
      <c r="R592" s="17">
        <v>935000</v>
      </c>
      <c r="S592" s="19">
        <f t="shared" si="49"/>
        <v>35.239999999999952</v>
      </c>
      <c r="T592" s="20">
        <f t="shared" si="50"/>
        <v>0.12786647314949184</v>
      </c>
      <c r="U592" s="19">
        <f t="shared" si="51"/>
        <v>106000</v>
      </c>
      <c r="V592" s="20">
        <f t="shared" si="52"/>
        <v>0.1278648974668275</v>
      </c>
      <c r="W592" s="18">
        <v>44249</v>
      </c>
      <c r="X592" s="14">
        <v>6</v>
      </c>
      <c r="Y592" s="14">
        <v>5</v>
      </c>
      <c r="Z592" s="42">
        <v>105000</v>
      </c>
      <c r="AA592" s="51">
        <f t="shared" si="53"/>
        <v>0.13</v>
      </c>
    </row>
    <row r="593" spans="1:27" ht="19" x14ac:dyDescent="0.25">
      <c r="A593" s="14">
        <v>1832</v>
      </c>
      <c r="B593" s="14">
        <v>9978649</v>
      </c>
      <c r="C593" s="14" t="s">
        <v>19</v>
      </c>
      <c r="D593" s="14">
        <v>4</v>
      </c>
      <c r="E593" s="14" t="s">
        <v>3225</v>
      </c>
      <c r="F593" s="14">
        <v>78751</v>
      </c>
      <c r="G593" s="14">
        <v>3</v>
      </c>
      <c r="H593" s="14">
        <v>1</v>
      </c>
      <c r="I593" s="14">
        <v>0</v>
      </c>
      <c r="J593" s="14">
        <v>2</v>
      </c>
      <c r="K593" s="14">
        <v>2</v>
      </c>
      <c r="L593" s="14">
        <v>1922</v>
      </c>
      <c r="M593" s="14">
        <v>0.128</v>
      </c>
      <c r="N593" s="15">
        <v>1316</v>
      </c>
      <c r="O593" s="16">
        <v>387.54</v>
      </c>
      <c r="P593" s="17">
        <v>510000</v>
      </c>
      <c r="Q593" s="16">
        <v>468.09</v>
      </c>
      <c r="R593" s="17">
        <v>616000</v>
      </c>
      <c r="S593" s="19">
        <f t="shared" si="49"/>
        <v>80.549999999999955</v>
      </c>
      <c r="T593" s="20">
        <f t="shared" si="50"/>
        <v>0.20784951230840676</v>
      </c>
      <c r="U593" s="19">
        <f t="shared" si="51"/>
        <v>106000</v>
      </c>
      <c r="V593" s="20">
        <f t="shared" si="52"/>
        <v>0.20784313725490197</v>
      </c>
      <c r="W593" s="18">
        <v>44251</v>
      </c>
      <c r="X593" s="14">
        <v>12</v>
      </c>
      <c r="Y593" s="14">
        <v>12</v>
      </c>
      <c r="Z593" s="42">
        <v>105000</v>
      </c>
      <c r="AA593" s="51">
        <f t="shared" si="53"/>
        <v>0.21</v>
      </c>
    </row>
    <row r="594" spans="1:27" ht="19" x14ac:dyDescent="0.25">
      <c r="A594" s="14">
        <v>2126</v>
      </c>
      <c r="B594" s="14">
        <v>9363997</v>
      </c>
      <c r="C594" s="14" t="s">
        <v>19</v>
      </c>
      <c r="D594" s="14" t="s">
        <v>49</v>
      </c>
      <c r="E594" s="14" t="s">
        <v>99</v>
      </c>
      <c r="F594" s="14">
        <v>78753</v>
      </c>
      <c r="G594" s="14">
        <v>3</v>
      </c>
      <c r="H594" s="14">
        <v>2</v>
      </c>
      <c r="I594" s="14">
        <v>1</v>
      </c>
      <c r="J594" s="14">
        <v>2</v>
      </c>
      <c r="K594" s="14">
        <v>2</v>
      </c>
      <c r="L594" s="14">
        <v>1987</v>
      </c>
      <c r="M594" s="14">
        <v>0.16900000000000001</v>
      </c>
      <c r="N594" s="15">
        <v>2206</v>
      </c>
      <c r="O594" s="16">
        <v>138.26</v>
      </c>
      <c r="P594" s="17">
        <v>305000</v>
      </c>
      <c r="Q594" s="16">
        <v>186.31</v>
      </c>
      <c r="R594" s="17">
        <v>411000</v>
      </c>
      <c r="S594" s="19">
        <f t="shared" si="49"/>
        <v>48.050000000000011</v>
      </c>
      <c r="T594" s="20">
        <f t="shared" si="50"/>
        <v>0.34753363228699563</v>
      </c>
      <c r="U594" s="19">
        <f t="shared" si="51"/>
        <v>106000</v>
      </c>
      <c r="V594" s="20">
        <f t="shared" si="52"/>
        <v>0.34754098360655739</v>
      </c>
      <c r="W594" s="18">
        <v>44260</v>
      </c>
      <c r="X594" s="14">
        <v>3</v>
      </c>
      <c r="Y594" s="14">
        <v>3</v>
      </c>
      <c r="Z594" s="42">
        <v>105000</v>
      </c>
      <c r="AA594" s="51">
        <f t="shared" si="53"/>
        <v>0.35000000000000003</v>
      </c>
    </row>
    <row r="595" spans="1:27" ht="19" x14ac:dyDescent="0.25">
      <c r="A595" s="14">
        <v>2707</v>
      </c>
      <c r="B595" s="14">
        <v>3162739</v>
      </c>
      <c r="C595" s="14" t="s">
        <v>19</v>
      </c>
      <c r="D595" s="14" t="s">
        <v>46</v>
      </c>
      <c r="E595" s="14" t="s">
        <v>1256</v>
      </c>
      <c r="F595" s="14">
        <v>78758</v>
      </c>
      <c r="G595" s="14">
        <v>3</v>
      </c>
      <c r="H595" s="14">
        <v>2</v>
      </c>
      <c r="I595" s="14">
        <v>0</v>
      </c>
      <c r="J595" s="14">
        <v>1</v>
      </c>
      <c r="K595" s="14">
        <v>1</v>
      </c>
      <c r="L595" s="14">
        <v>1976</v>
      </c>
      <c r="M595" s="14">
        <v>0.313</v>
      </c>
      <c r="N595" s="15">
        <v>1663</v>
      </c>
      <c r="O595" s="16">
        <v>221.89</v>
      </c>
      <c r="P595" s="17">
        <v>369000</v>
      </c>
      <c r="Q595" s="16">
        <v>285.63</v>
      </c>
      <c r="R595" s="17">
        <v>475000</v>
      </c>
      <c r="S595" s="19">
        <f t="shared" si="49"/>
        <v>63.740000000000009</v>
      </c>
      <c r="T595" s="20">
        <f t="shared" si="50"/>
        <v>0.28725945288205873</v>
      </c>
      <c r="U595" s="19">
        <f t="shared" si="51"/>
        <v>106000</v>
      </c>
      <c r="V595" s="20">
        <f t="shared" si="52"/>
        <v>0.2872628726287263</v>
      </c>
      <c r="W595" s="18">
        <v>44281</v>
      </c>
      <c r="X595" s="14">
        <v>13</v>
      </c>
      <c r="Y595" s="14">
        <v>13</v>
      </c>
      <c r="Z595" s="42">
        <v>105000</v>
      </c>
      <c r="AA595" s="51">
        <f t="shared" si="53"/>
        <v>0.28999999999999998</v>
      </c>
    </row>
    <row r="596" spans="1:27" ht="19" x14ac:dyDescent="0.25">
      <c r="A596" s="14">
        <v>2833</v>
      </c>
      <c r="B596" s="14">
        <v>5092674</v>
      </c>
      <c r="C596" s="14" t="s">
        <v>19</v>
      </c>
      <c r="D596" s="14" t="s">
        <v>40</v>
      </c>
      <c r="E596" s="14" t="s">
        <v>755</v>
      </c>
      <c r="F596" s="14">
        <v>78737</v>
      </c>
      <c r="G596" s="14">
        <v>3</v>
      </c>
      <c r="H596" s="14">
        <v>3</v>
      </c>
      <c r="I596" s="14">
        <v>0</v>
      </c>
      <c r="J596" s="14">
        <v>2</v>
      </c>
      <c r="K596" s="14">
        <v>1</v>
      </c>
      <c r="L596" s="14">
        <v>2007</v>
      </c>
      <c r="M596" s="14">
        <v>0.21299999999999999</v>
      </c>
      <c r="N596" s="15">
        <v>2779</v>
      </c>
      <c r="O596" s="16">
        <v>197.91</v>
      </c>
      <c r="P596" s="17">
        <v>550000</v>
      </c>
      <c r="Q596" s="16">
        <v>236.06</v>
      </c>
      <c r="R596" s="17">
        <v>656000</v>
      </c>
      <c r="S596" s="19">
        <f t="shared" si="49"/>
        <v>38.150000000000006</v>
      </c>
      <c r="T596" s="20">
        <f t="shared" si="50"/>
        <v>0.19276438785306454</v>
      </c>
      <c r="U596" s="19">
        <f t="shared" si="51"/>
        <v>106000</v>
      </c>
      <c r="V596" s="20">
        <f t="shared" si="52"/>
        <v>0.19272727272727272</v>
      </c>
      <c r="W596" s="18">
        <v>44286</v>
      </c>
      <c r="X596" s="14">
        <v>5</v>
      </c>
      <c r="Y596" s="14">
        <v>4</v>
      </c>
      <c r="Z596" s="42">
        <v>105000</v>
      </c>
      <c r="AA596" s="51">
        <f t="shared" si="53"/>
        <v>0.19</v>
      </c>
    </row>
    <row r="597" spans="1:27" ht="19" x14ac:dyDescent="0.25">
      <c r="A597" s="14">
        <v>4187</v>
      </c>
      <c r="B597" s="14">
        <v>6895508</v>
      </c>
      <c r="C597" s="14" t="s">
        <v>19</v>
      </c>
      <c r="D597" s="14" t="s">
        <v>193</v>
      </c>
      <c r="E597" s="14" t="s">
        <v>1886</v>
      </c>
      <c r="F597" s="14">
        <v>78749</v>
      </c>
      <c r="G597" s="14">
        <v>4</v>
      </c>
      <c r="H597" s="14">
        <v>2</v>
      </c>
      <c r="I597" s="14">
        <v>1</v>
      </c>
      <c r="J597" s="14">
        <v>2</v>
      </c>
      <c r="K597" s="14">
        <v>2</v>
      </c>
      <c r="L597" s="14">
        <v>1995</v>
      </c>
      <c r="M597" s="14">
        <v>0.16700000000000001</v>
      </c>
      <c r="N597" s="15">
        <v>2650</v>
      </c>
      <c r="O597" s="16">
        <v>254.72</v>
      </c>
      <c r="P597" s="17">
        <v>675000</v>
      </c>
      <c r="Q597" s="16">
        <v>294.72000000000003</v>
      </c>
      <c r="R597" s="17">
        <v>781000</v>
      </c>
      <c r="S597" s="19">
        <f t="shared" si="49"/>
        <v>40.000000000000028</v>
      </c>
      <c r="T597" s="20">
        <f t="shared" si="50"/>
        <v>0.15703517587939711</v>
      </c>
      <c r="U597" s="19">
        <f t="shared" si="51"/>
        <v>106000</v>
      </c>
      <c r="V597" s="20">
        <f t="shared" si="52"/>
        <v>0.15703703703703703</v>
      </c>
      <c r="W597" s="18">
        <v>44326</v>
      </c>
      <c r="X597" s="14">
        <v>2</v>
      </c>
      <c r="Y597" s="14">
        <v>2</v>
      </c>
      <c r="Z597" s="42">
        <v>105000</v>
      </c>
      <c r="AA597" s="51">
        <f t="shared" si="53"/>
        <v>0.16</v>
      </c>
    </row>
    <row r="598" spans="1:27" ht="19" x14ac:dyDescent="0.25">
      <c r="A598" s="14">
        <v>3780</v>
      </c>
      <c r="B598" s="14">
        <v>1982959</v>
      </c>
      <c r="C598" s="14" t="s">
        <v>19</v>
      </c>
      <c r="D598" s="14" t="s">
        <v>165</v>
      </c>
      <c r="E598" s="14" t="s">
        <v>2176</v>
      </c>
      <c r="F598" s="14">
        <v>78748</v>
      </c>
      <c r="G598" s="14">
        <v>3</v>
      </c>
      <c r="H598" s="14">
        <v>2</v>
      </c>
      <c r="I598" s="14">
        <v>0</v>
      </c>
      <c r="J598" s="14">
        <v>2</v>
      </c>
      <c r="K598" s="14">
        <v>1</v>
      </c>
      <c r="L598" s="14">
        <v>1985</v>
      </c>
      <c r="M598" s="14">
        <v>0.17299999999999999</v>
      </c>
      <c r="N598" s="15">
        <v>1281</v>
      </c>
      <c r="O598" s="16">
        <v>273.22000000000003</v>
      </c>
      <c r="P598" s="17">
        <v>350000</v>
      </c>
      <c r="Q598" s="16">
        <v>355.89</v>
      </c>
      <c r="R598" s="17">
        <v>455900</v>
      </c>
      <c r="S598" s="19">
        <f t="shared" si="49"/>
        <v>82.669999999999959</v>
      </c>
      <c r="T598" s="20">
        <f t="shared" si="50"/>
        <v>0.30257667813483624</v>
      </c>
      <c r="U598" s="19">
        <f t="shared" si="51"/>
        <v>105900</v>
      </c>
      <c r="V598" s="20">
        <f t="shared" si="52"/>
        <v>0.30257142857142855</v>
      </c>
      <c r="W598" s="18">
        <v>44315</v>
      </c>
      <c r="X598" s="14">
        <v>1</v>
      </c>
      <c r="Y598" s="14">
        <v>1</v>
      </c>
      <c r="Z598" s="42">
        <v>105000</v>
      </c>
      <c r="AA598" s="51">
        <f t="shared" si="53"/>
        <v>0.3</v>
      </c>
    </row>
    <row r="599" spans="1:27" ht="19" x14ac:dyDescent="0.25">
      <c r="A599" s="14">
        <v>1568</v>
      </c>
      <c r="B599" s="14">
        <v>8742422</v>
      </c>
      <c r="C599" s="14" t="s">
        <v>19</v>
      </c>
      <c r="D599" s="14" t="s">
        <v>712</v>
      </c>
      <c r="E599" s="14" t="s">
        <v>1854</v>
      </c>
      <c r="F599" s="14">
        <v>78727</v>
      </c>
      <c r="G599" s="14">
        <v>3</v>
      </c>
      <c r="H599" s="14">
        <v>2</v>
      </c>
      <c r="I599" s="14">
        <v>0</v>
      </c>
      <c r="J599" s="14">
        <v>2</v>
      </c>
      <c r="K599" s="14">
        <v>1</v>
      </c>
      <c r="L599" s="14">
        <v>1982</v>
      </c>
      <c r="M599" s="14">
        <v>0.221</v>
      </c>
      <c r="N599" s="15">
        <v>1779</v>
      </c>
      <c r="O599" s="16">
        <v>252.89</v>
      </c>
      <c r="P599" s="17">
        <v>449900</v>
      </c>
      <c r="Q599" s="16">
        <v>312.25</v>
      </c>
      <c r="R599" s="17">
        <v>555500</v>
      </c>
      <c r="S599" s="19">
        <f t="shared" si="49"/>
        <v>59.360000000000014</v>
      </c>
      <c r="T599" s="20">
        <f t="shared" si="50"/>
        <v>0.23472656095535616</v>
      </c>
      <c r="U599" s="19">
        <f t="shared" si="51"/>
        <v>105600</v>
      </c>
      <c r="V599" s="20">
        <f t="shared" si="52"/>
        <v>0.23471882640586797</v>
      </c>
      <c r="W599" s="18">
        <v>44237</v>
      </c>
      <c r="X599" s="14">
        <v>3</v>
      </c>
      <c r="Y599" s="14">
        <v>2</v>
      </c>
      <c r="Z599" s="42">
        <v>105000</v>
      </c>
      <c r="AA599" s="51">
        <f t="shared" si="53"/>
        <v>0.23</v>
      </c>
    </row>
    <row r="600" spans="1:27" ht="19" x14ac:dyDescent="0.25">
      <c r="A600" s="14">
        <v>3932</v>
      </c>
      <c r="B600" s="14">
        <v>2111824</v>
      </c>
      <c r="C600" s="14" t="s">
        <v>19</v>
      </c>
      <c r="D600" s="14" t="s">
        <v>29</v>
      </c>
      <c r="E600" s="14" t="s">
        <v>513</v>
      </c>
      <c r="F600" s="14">
        <v>78748</v>
      </c>
      <c r="G600" s="14">
        <v>5</v>
      </c>
      <c r="H600" s="14">
        <v>4</v>
      </c>
      <c r="I600" s="14">
        <v>0</v>
      </c>
      <c r="J600" s="14">
        <v>2</v>
      </c>
      <c r="K600" s="14">
        <v>2</v>
      </c>
      <c r="L600" s="14">
        <v>2018</v>
      </c>
      <c r="M600" s="14">
        <v>0.193</v>
      </c>
      <c r="N600" s="15">
        <v>3800</v>
      </c>
      <c r="O600" s="16">
        <v>181.43</v>
      </c>
      <c r="P600" s="17">
        <v>689444</v>
      </c>
      <c r="Q600" s="16">
        <v>209.21</v>
      </c>
      <c r="R600" s="17">
        <v>795000</v>
      </c>
      <c r="S600" s="19">
        <f t="shared" si="49"/>
        <v>27.78</v>
      </c>
      <c r="T600" s="20">
        <f t="shared" si="50"/>
        <v>0.15311690459130242</v>
      </c>
      <c r="U600" s="19">
        <f t="shared" si="51"/>
        <v>105556</v>
      </c>
      <c r="V600" s="20">
        <f t="shared" si="52"/>
        <v>0.15310308016314594</v>
      </c>
      <c r="W600" s="18">
        <v>44319</v>
      </c>
      <c r="X600" s="14">
        <v>4</v>
      </c>
      <c r="Y600" s="14">
        <v>4</v>
      </c>
      <c r="Z600" s="42">
        <v>105000</v>
      </c>
      <c r="AA600" s="51">
        <f t="shared" si="53"/>
        <v>0.15</v>
      </c>
    </row>
    <row r="601" spans="1:27" ht="19" x14ac:dyDescent="0.25">
      <c r="A601" s="14">
        <v>2223</v>
      </c>
      <c r="B601" s="14">
        <v>1447732</v>
      </c>
      <c r="C601" s="14" t="s">
        <v>19</v>
      </c>
      <c r="D601" s="14">
        <v>3</v>
      </c>
      <c r="E601" s="14" t="s">
        <v>3153</v>
      </c>
      <c r="F601" s="14">
        <v>78723</v>
      </c>
      <c r="G601" s="14">
        <v>3</v>
      </c>
      <c r="H601" s="14">
        <v>2</v>
      </c>
      <c r="I601" s="14">
        <v>0</v>
      </c>
      <c r="J601" s="14">
        <v>2</v>
      </c>
      <c r="K601" s="14">
        <v>1</v>
      </c>
      <c r="L601" s="14">
        <v>1958</v>
      </c>
      <c r="M601" s="14">
        <v>0.221</v>
      </c>
      <c r="N601" s="15">
        <v>1540</v>
      </c>
      <c r="O601" s="16">
        <v>373.38</v>
      </c>
      <c r="P601" s="17">
        <v>575000</v>
      </c>
      <c r="Q601" s="16">
        <v>441.88</v>
      </c>
      <c r="R601" s="17">
        <v>680500</v>
      </c>
      <c r="S601" s="19">
        <f t="shared" si="49"/>
        <v>68.5</v>
      </c>
      <c r="T601" s="20">
        <f t="shared" si="50"/>
        <v>0.18345921045583588</v>
      </c>
      <c r="U601" s="19">
        <f t="shared" si="51"/>
        <v>105500</v>
      </c>
      <c r="V601" s="20">
        <f t="shared" si="52"/>
        <v>0.18347826086956523</v>
      </c>
      <c r="W601" s="18">
        <v>44263</v>
      </c>
      <c r="X601" s="14">
        <v>3</v>
      </c>
      <c r="Y601" s="14">
        <v>2</v>
      </c>
      <c r="Z601" s="42">
        <v>105000</v>
      </c>
      <c r="AA601" s="51">
        <f t="shared" si="53"/>
        <v>0.18</v>
      </c>
    </row>
    <row r="602" spans="1:27" ht="19" x14ac:dyDescent="0.25">
      <c r="A602" s="14">
        <v>3132</v>
      </c>
      <c r="B602" s="14">
        <v>2442994</v>
      </c>
      <c r="C602" s="14" t="s">
        <v>19</v>
      </c>
      <c r="D602" s="14" t="s">
        <v>712</v>
      </c>
      <c r="E602" s="14" t="s">
        <v>1855</v>
      </c>
      <c r="F602" s="14">
        <v>78759</v>
      </c>
      <c r="G602" s="14">
        <v>3</v>
      </c>
      <c r="H602" s="14">
        <v>2</v>
      </c>
      <c r="I602" s="14">
        <v>1</v>
      </c>
      <c r="J602" s="14">
        <v>2</v>
      </c>
      <c r="K602" s="14">
        <v>2</v>
      </c>
      <c r="L602" s="14">
        <v>1983</v>
      </c>
      <c r="M602" s="14">
        <v>0.42799999999999999</v>
      </c>
      <c r="N602" s="15">
        <v>2845</v>
      </c>
      <c r="O602" s="16">
        <v>252.9</v>
      </c>
      <c r="P602" s="17">
        <v>719500</v>
      </c>
      <c r="Q602" s="16">
        <v>289.98</v>
      </c>
      <c r="R602" s="17">
        <v>825000</v>
      </c>
      <c r="S602" s="19">
        <f t="shared" si="49"/>
        <v>37.080000000000013</v>
      </c>
      <c r="T602" s="20">
        <f t="shared" si="50"/>
        <v>0.14661921708185058</v>
      </c>
      <c r="U602" s="19">
        <f t="shared" si="51"/>
        <v>105500</v>
      </c>
      <c r="V602" s="20">
        <f t="shared" si="52"/>
        <v>0.14662960389159138</v>
      </c>
      <c r="W602" s="18">
        <v>44295</v>
      </c>
      <c r="X602" s="14">
        <v>4</v>
      </c>
      <c r="Y602" s="14">
        <v>4</v>
      </c>
      <c r="Z602" s="42">
        <v>105000</v>
      </c>
      <c r="AA602" s="51">
        <f t="shared" si="53"/>
        <v>0.15</v>
      </c>
    </row>
    <row r="603" spans="1:27" ht="19" x14ac:dyDescent="0.25">
      <c r="A603" s="14">
        <v>3421</v>
      </c>
      <c r="B603" s="14">
        <v>3006478</v>
      </c>
      <c r="C603" s="14" t="s">
        <v>19</v>
      </c>
      <c r="D603" s="14">
        <v>11</v>
      </c>
      <c r="E603" s="14" t="s">
        <v>1071</v>
      </c>
      <c r="F603" s="14">
        <v>78744</v>
      </c>
      <c r="G603" s="14">
        <v>3</v>
      </c>
      <c r="H603" s="14">
        <v>2</v>
      </c>
      <c r="I603" s="14">
        <v>0</v>
      </c>
      <c r="J603" s="14">
        <v>0</v>
      </c>
      <c r="K603" s="14">
        <v>1</v>
      </c>
      <c r="L603" s="14">
        <v>1975</v>
      </c>
      <c r="M603" s="14">
        <v>0.2</v>
      </c>
      <c r="N603" s="15">
        <v>1501</v>
      </c>
      <c r="O603" s="16">
        <v>212.86</v>
      </c>
      <c r="P603" s="17">
        <v>319500</v>
      </c>
      <c r="Q603" s="16">
        <v>283.14</v>
      </c>
      <c r="R603" s="17">
        <v>425000</v>
      </c>
      <c r="S603" s="19">
        <f t="shared" si="49"/>
        <v>70.279999999999973</v>
      </c>
      <c r="T603" s="20">
        <f t="shared" si="50"/>
        <v>0.33017006483134442</v>
      </c>
      <c r="U603" s="19">
        <f t="shared" si="51"/>
        <v>105500</v>
      </c>
      <c r="V603" s="20">
        <f t="shared" si="52"/>
        <v>0.33020344287949921</v>
      </c>
      <c r="W603" s="18">
        <v>44305</v>
      </c>
      <c r="X603" s="14">
        <v>4</v>
      </c>
      <c r="Y603" s="14">
        <v>3</v>
      </c>
      <c r="Z603" s="42">
        <v>105000</v>
      </c>
      <c r="AA603" s="51">
        <f t="shared" si="53"/>
        <v>0.33</v>
      </c>
    </row>
    <row r="604" spans="1:27" ht="19" x14ac:dyDescent="0.25">
      <c r="A604" s="14">
        <v>2284</v>
      </c>
      <c r="B604" s="14">
        <v>3633744</v>
      </c>
      <c r="C604" s="14" t="s">
        <v>19</v>
      </c>
      <c r="D604" s="14" t="s">
        <v>29</v>
      </c>
      <c r="E604" s="14" t="s">
        <v>1423</v>
      </c>
      <c r="F604" s="14">
        <v>78748</v>
      </c>
      <c r="G604" s="14">
        <v>3</v>
      </c>
      <c r="H604" s="14">
        <v>2</v>
      </c>
      <c r="I604" s="14">
        <v>0</v>
      </c>
      <c r="J604" s="14">
        <v>2</v>
      </c>
      <c r="K604" s="14">
        <v>1</v>
      </c>
      <c r="L604" s="14">
        <v>2005</v>
      </c>
      <c r="M604" s="14">
        <v>0.14899999999999999</v>
      </c>
      <c r="N604" s="15">
        <v>1826</v>
      </c>
      <c r="O604" s="16">
        <v>229.96</v>
      </c>
      <c r="P604" s="17">
        <v>419900</v>
      </c>
      <c r="Q604" s="16">
        <v>287.51</v>
      </c>
      <c r="R604" s="17">
        <v>525000</v>
      </c>
      <c r="S604" s="19">
        <f t="shared" si="49"/>
        <v>57.549999999999983</v>
      </c>
      <c r="T604" s="20">
        <f t="shared" si="50"/>
        <v>0.25026091494172892</v>
      </c>
      <c r="U604" s="19">
        <f t="shared" si="51"/>
        <v>105100</v>
      </c>
      <c r="V604" s="20">
        <f t="shared" si="52"/>
        <v>0.25029768992617291</v>
      </c>
      <c r="W604" s="18">
        <v>44265</v>
      </c>
      <c r="X604" s="14">
        <v>3</v>
      </c>
      <c r="Y604" s="14">
        <v>3</v>
      </c>
      <c r="Z604" s="42">
        <v>105000</v>
      </c>
      <c r="AA604" s="51">
        <f t="shared" si="53"/>
        <v>0.25</v>
      </c>
    </row>
    <row r="605" spans="1:27" ht="19" x14ac:dyDescent="0.25">
      <c r="A605" s="14">
        <v>2348</v>
      </c>
      <c r="B605" s="14">
        <v>5362525</v>
      </c>
      <c r="C605" s="14" t="s">
        <v>19</v>
      </c>
      <c r="D605" s="14" t="s">
        <v>161</v>
      </c>
      <c r="E605" s="14" t="s">
        <v>655</v>
      </c>
      <c r="F605" s="14">
        <v>78717</v>
      </c>
      <c r="G605" s="14">
        <v>3</v>
      </c>
      <c r="H605" s="14">
        <v>2</v>
      </c>
      <c r="I605" s="14">
        <v>1</v>
      </c>
      <c r="J605" s="14">
        <v>2</v>
      </c>
      <c r="K605" s="14">
        <v>2</v>
      </c>
      <c r="L605" s="14">
        <v>2015</v>
      </c>
      <c r="M605" s="14">
        <v>0.106</v>
      </c>
      <c r="N605" s="15">
        <v>2381</v>
      </c>
      <c r="O605" s="16">
        <v>191.1</v>
      </c>
      <c r="P605" s="17">
        <v>455000</v>
      </c>
      <c r="Q605" s="16">
        <v>235.24</v>
      </c>
      <c r="R605" s="17">
        <v>560100</v>
      </c>
      <c r="S605" s="19">
        <f t="shared" si="49"/>
        <v>44.140000000000015</v>
      </c>
      <c r="T605" s="20">
        <f t="shared" si="50"/>
        <v>0.23097854526425962</v>
      </c>
      <c r="U605" s="19">
        <f t="shared" si="51"/>
        <v>105100</v>
      </c>
      <c r="V605" s="20">
        <f t="shared" si="52"/>
        <v>0.23098901098901098</v>
      </c>
      <c r="W605" s="18">
        <v>44267</v>
      </c>
      <c r="X605" s="14">
        <v>3</v>
      </c>
      <c r="Y605" s="14">
        <v>3</v>
      </c>
      <c r="Z605" s="42">
        <v>105000</v>
      </c>
      <c r="AA605" s="51">
        <f t="shared" si="53"/>
        <v>0.23</v>
      </c>
    </row>
    <row r="606" spans="1:27" ht="19" x14ac:dyDescent="0.25">
      <c r="A606" s="14">
        <v>4048</v>
      </c>
      <c r="B606" s="14">
        <v>1514355</v>
      </c>
      <c r="C606" s="14" t="s">
        <v>19</v>
      </c>
      <c r="D606" s="14" t="s">
        <v>712</v>
      </c>
      <c r="E606" s="14" t="s">
        <v>1863</v>
      </c>
      <c r="F606" s="14">
        <v>78759</v>
      </c>
      <c r="G606" s="14">
        <v>4</v>
      </c>
      <c r="H606" s="14">
        <v>2</v>
      </c>
      <c r="I606" s="14">
        <v>0</v>
      </c>
      <c r="J606" s="14">
        <v>2</v>
      </c>
      <c r="K606" s="14">
        <v>1</v>
      </c>
      <c r="L606" s="14">
        <v>1980</v>
      </c>
      <c r="M606" s="14">
        <v>0.28799999999999998</v>
      </c>
      <c r="N606" s="15">
        <v>2132</v>
      </c>
      <c r="O606" s="16">
        <v>253.24</v>
      </c>
      <c r="P606" s="17">
        <v>539900</v>
      </c>
      <c r="Q606" s="16">
        <v>302.52999999999997</v>
      </c>
      <c r="R606" s="17">
        <v>645000</v>
      </c>
      <c r="S606" s="19">
        <f t="shared" si="49"/>
        <v>49.289999999999964</v>
      </c>
      <c r="T606" s="20">
        <f t="shared" si="50"/>
        <v>0.19463749802558822</v>
      </c>
      <c r="U606" s="19">
        <f t="shared" si="51"/>
        <v>105100</v>
      </c>
      <c r="V606" s="20">
        <f t="shared" si="52"/>
        <v>0.19466567882941285</v>
      </c>
      <c r="W606" s="18">
        <v>44321</v>
      </c>
      <c r="X606" s="14">
        <v>5</v>
      </c>
      <c r="Y606" s="14">
        <v>5</v>
      </c>
      <c r="Z606" s="42">
        <v>105000</v>
      </c>
      <c r="AA606" s="51">
        <f t="shared" si="53"/>
        <v>0.19</v>
      </c>
    </row>
    <row r="607" spans="1:27" ht="19" x14ac:dyDescent="0.25">
      <c r="A607" s="14">
        <v>3519</v>
      </c>
      <c r="B607" s="14">
        <v>5765601</v>
      </c>
      <c r="C607" s="14" t="s">
        <v>19</v>
      </c>
      <c r="D607" s="14" t="s">
        <v>27</v>
      </c>
      <c r="E607" s="14" t="s">
        <v>555</v>
      </c>
      <c r="F607" s="14">
        <v>78724</v>
      </c>
      <c r="G607" s="14">
        <v>4</v>
      </c>
      <c r="H607" s="14">
        <v>2</v>
      </c>
      <c r="I607" s="14">
        <v>0</v>
      </c>
      <c r="J607" s="14">
        <v>2</v>
      </c>
      <c r="K607" s="14">
        <v>1</v>
      </c>
      <c r="L607" s="14">
        <v>2007</v>
      </c>
      <c r="M607" s="14">
        <v>0.13200000000000001</v>
      </c>
      <c r="N607" s="15">
        <v>1762</v>
      </c>
      <c r="O607" s="16">
        <v>184.45</v>
      </c>
      <c r="P607" s="17">
        <v>324999</v>
      </c>
      <c r="Q607" s="16">
        <v>244.04</v>
      </c>
      <c r="R607" s="17">
        <v>430000</v>
      </c>
      <c r="S607" s="19">
        <f t="shared" si="49"/>
        <v>59.59</v>
      </c>
      <c r="T607" s="20">
        <f t="shared" si="50"/>
        <v>0.32306858227161839</v>
      </c>
      <c r="U607" s="19">
        <f t="shared" si="51"/>
        <v>105001</v>
      </c>
      <c r="V607" s="20">
        <f t="shared" si="52"/>
        <v>0.32308099409536645</v>
      </c>
      <c r="W607" s="18">
        <v>44308</v>
      </c>
      <c r="X607" s="14">
        <v>2</v>
      </c>
      <c r="Y607" s="14">
        <v>2</v>
      </c>
      <c r="Z607" s="42">
        <v>105000</v>
      </c>
      <c r="AA607" s="51">
        <f t="shared" si="53"/>
        <v>0.32</v>
      </c>
    </row>
    <row r="608" spans="1:27" ht="19" x14ac:dyDescent="0.25">
      <c r="A608" s="14">
        <v>1767</v>
      </c>
      <c r="B608" s="14">
        <v>3063748</v>
      </c>
      <c r="C608" s="14" t="s">
        <v>19</v>
      </c>
      <c r="D608" s="14" t="s">
        <v>193</v>
      </c>
      <c r="E608" s="14" t="s">
        <v>1031</v>
      </c>
      <c r="F608" s="14">
        <v>78749</v>
      </c>
      <c r="G608" s="14">
        <v>3</v>
      </c>
      <c r="H608" s="14">
        <v>2</v>
      </c>
      <c r="I608" s="14">
        <v>1</v>
      </c>
      <c r="J608" s="14">
        <v>2</v>
      </c>
      <c r="K608" s="14">
        <v>2</v>
      </c>
      <c r="L608" s="14">
        <v>1991</v>
      </c>
      <c r="M608" s="14">
        <v>0.159</v>
      </c>
      <c r="N608" s="15">
        <v>2297</v>
      </c>
      <c r="O608" s="16">
        <v>211.14</v>
      </c>
      <c r="P608" s="17">
        <v>485000</v>
      </c>
      <c r="Q608" s="16">
        <v>256.86</v>
      </c>
      <c r="R608" s="17">
        <v>590000</v>
      </c>
      <c r="S608" s="19">
        <f t="shared" si="49"/>
        <v>45.720000000000027</v>
      </c>
      <c r="T608" s="20">
        <f t="shared" si="50"/>
        <v>0.21653878942881516</v>
      </c>
      <c r="U608" s="19">
        <f t="shared" si="51"/>
        <v>105000</v>
      </c>
      <c r="V608" s="20">
        <f t="shared" si="52"/>
        <v>0.21649484536082475</v>
      </c>
      <c r="W608" s="18">
        <v>44250</v>
      </c>
      <c r="X608" s="14">
        <v>4</v>
      </c>
      <c r="Y608" s="14">
        <v>4</v>
      </c>
      <c r="Z608" s="42">
        <v>105000</v>
      </c>
      <c r="AA608" s="51">
        <f t="shared" si="53"/>
        <v>0.22</v>
      </c>
    </row>
    <row r="609" spans="1:27" ht="19" x14ac:dyDescent="0.25">
      <c r="A609" s="14">
        <v>1786</v>
      </c>
      <c r="B609" s="14">
        <v>9563656</v>
      </c>
      <c r="C609" s="14" t="s">
        <v>19</v>
      </c>
      <c r="D609" s="14" t="s">
        <v>357</v>
      </c>
      <c r="E609" s="14" t="s">
        <v>2845</v>
      </c>
      <c r="F609" s="14">
        <v>78745</v>
      </c>
      <c r="G609" s="14">
        <v>3</v>
      </c>
      <c r="H609" s="14">
        <v>2</v>
      </c>
      <c r="I609" s="14">
        <v>0</v>
      </c>
      <c r="J609" s="14">
        <v>2</v>
      </c>
      <c r="K609" s="14">
        <v>1</v>
      </c>
      <c r="L609" s="14">
        <v>1975</v>
      </c>
      <c r="M609" s="14">
        <v>0.184</v>
      </c>
      <c r="N609" s="15">
        <v>1202</v>
      </c>
      <c r="O609" s="16">
        <v>328.62</v>
      </c>
      <c r="P609" s="17">
        <v>395000</v>
      </c>
      <c r="Q609" s="16">
        <v>415.97</v>
      </c>
      <c r="R609" s="17">
        <v>500000</v>
      </c>
      <c r="S609" s="19">
        <f t="shared" si="49"/>
        <v>87.350000000000023</v>
      </c>
      <c r="T609" s="20">
        <f t="shared" si="50"/>
        <v>0.26580853265169502</v>
      </c>
      <c r="U609" s="19">
        <f t="shared" si="51"/>
        <v>105000</v>
      </c>
      <c r="V609" s="20">
        <f t="shared" si="52"/>
        <v>0.26582278481012656</v>
      </c>
      <c r="W609" s="18">
        <v>44250</v>
      </c>
      <c r="X609" s="14">
        <v>3</v>
      </c>
      <c r="Y609" s="14">
        <v>3</v>
      </c>
      <c r="Z609" s="42">
        <v>105000</v>
      </c>
      <c r="AA609" s="51">
        <f t="shared" si="53"/>
        <v>0.27</v>
      </c>
    </row>
    <row r="610" spans="1:27" ht="19" x14ac:dyDescent="0.25">
      <c r="A610" s="14">
        <v>2116</v>
      </c>
      <c r="B610" s="14">
        <v>3816641</v>
      </c>
      <c r="C610" s="14" t="s">
        <v>19</v>
      </c>
      <c r="D610" s="14" t="s">
        <v>229</v>
      </c>
      <c r="E610" s="14" t="s">
        <v>3140</v>
      </c>
      <c r="F610" s="14">
        <v>78732</v>
      </c>
      <c r="G610" s="14">
        <v>3</v>
      </c>
      <c r="H610" s="14">
        <v>3</v>
      </c>
      <c r="I610" s="14">
        <v>1</v>
      </c>
      <c r="J610" s="14">
        <v>3</v>
      </c>
      <c r="K610" s="14">
        <v>2</v>
      </c>
      <c r="L610" s="14">
        <v>2015</v>
      </c>
      <c r="M610" s="14">
        <v>0.22500000000000001</v>
      </c>
      <c r="N610" s="15">
        <v>4022</v>
      </c>
      <c r="O610" s="16">
        <v>371.71</v>
      </c>
      <c r="P610" s="17">
        <v>1495000</v>
      </c>
      <c r="Q610" s="16">
        <v>397.81</v>
      </c>
      <c r="R610" s="17">
        <v>1600000</v>
      </c>
      <c r="S610" s="19">
        <f t="shared" si="49"/>
        <v>26.100000000000023</v>
      </c>
      <c r="T610" s="20">
        <f t="shared" si="50"/>
        <v>7.0216028624465368E-2</v>
      </c>
      <c r="U610" s="19">
        <f t="shared" si="51"/>
        <v>105000</v>
      </c>
      <c r="V610" s="20">
        <f t="shared" si="52"/>
        <v>7.0234113712374577E-2</v>
      </c>
      <c r="W610" s="18">
        <v>44259</v>
      </c>
      <c r="X610" s="14">
        <v>3</v>
      </c>
      <c r="Y610" s="14">
        <v>2</v>
      </c>
      <c r="Z610" s="42">
        <v>105000</v>
      </c>
      <c r="AA610" s="51">
        <f t="shared" si="53"/>
        <v>7.0000000000000007E-2</v>
      </c>
    </row>
    <row r="611" spans="1:27" ht="19" x14ac:dyDescent="0.25">
      <c r="A611" s="14">
        <v>2135</v>
      </c>
      <c r="B611" s="14">
        <v>7376738</v>
      </c>
      <c r="C611" s="14" t="s">
        <v>19</v>
      </c>
      <c r="D611" s="14" t="s">
        <v>49</v>
      </c>
      <c r="E611" s="14" t="s">
        <v>813</v>
      </c>
      <c r="F611" s="14">
        <v>78753</v>
      </c>
      <c r="G611" s="14">
        <v>3</v>
      </c>
      <c r="H611" s="14">
        <v>2</v>
      </c>
      <c r="I611" s="14">
        <v>0</v>
      </c>
      <c r="J611" s="14">
        <v>2</v>
      </c>
      <c r="K611" s="14">
        <v>1</v>
      </c>
      <c r="L611" s="14">
        <v>1987</v>
      </c>
      <c r="M611" s="14">
        <v>0.17599999999999999</v>
      </c>
      <c r="N611" s="15">
        <v>1469</v>
      </c>
      <c r="O611" s="16">
        <v>200.82</v>
      </c>
      <c r="P611" s="17">
        <v>295000</v>
      </c>
      <c r="Q611" s="16">
        <v>272.29000000000002</v>
      </c>
      <c r="R611" s="17">
        <v>400000</v>
      </c>
      <c r="S611" s="19">
        <f t="shared" si="49"/>
        <v>71.470000000000027</v>
      </c>
      <c r="T611" s="20">
        <f t="shared" si="50"/>
        <v>0.35589084752514705</v>
      </c>
      <c r="U611" s="19">
        <f t="shared" si="51"/>
        <v>105000</v>
      </c>
      <c r="V611" s="20">
        <f t="shared" si="52"/>
        <v>0.3559322033898305</v>
      </c>
      <c r="W611" s="18">
        <v>44260</v>
      </c>
      <c r="X611" s="14">
        <v>4</v>
      </c>
      <c r="Y611" s="14">
        <v>4</v>
      </c>
      <c r="Z611" s="42">
        <v>105000</v>
      </c>
      <c r="AA611" s="51">
        <f t="shared" si="53"/>
        <v>0.36</v>
      </c>
    </row>
    <row r="612" spans="1:27" ht="19" x14ac:dyDescent="0.25">
      <c r="A612" s="14">
        <v>2175</v>
      </c>
      <c r="B612" s="14">
        <v>2325579</v>
      </c>
      <c r="C612" s="14" t="s">
        <v>19</v>
      </c>
      <c r="D612" s="14">
        <v>4</v>
      </c>
      <c r="E612" s="14" t="s">
        <v>3435</v>
      </c>
      <c r="F612" s="14">
        <v>78751</v>
      </c>
      <c r="G612" s="14">
        <v>3</v>
      </c>
      <c r="H612" s="14">
        <v>1</v>
      </c>
      <c r="I612" s="14">
        <v>0</v>
      </c>
      <c r="J612" s="14">
        <v>0</v>
      </c>
      <c r="K612" s="14">
        <v>1</v>
      </c>
      <c r="L612" s="14">
        <v>1941</v>
      </c>
      <c r="M612" s="14">
        <v>0.155</v>
      </c>
      <c r="N612" s="15">
        <v>1133</v>
      </c>
      <c r="O612" s="16">
        <v>436.89</v>
      </c>
      <c r="P612" s="17">
        <v>495000</v>
      </c>
      <c r="Q612" s="16">
        <v>529.57000000000005</v>
      </c>
      <c r="R612" s="17">
        <v>600000</v>
      </c>
      <c r="S612" s="19">
        <f t="shared" si="49"/>
        <v>92.680000000000064</v>
      </c>
      <c r="T612" s="20">
        <f t="shared" si="50"/>
        <v>0.21213577788459353</v>
      </c>
      <c r="U612" s="19">
        <f t="shared" si="51"/>
        <v>105000</v>
      </c>
      <c r="V612" s="20">
        <f t="shared" si="52"/>
        <v>0.21212121212121213</v>
      </c>
      <c r="W612" s="18">
        <v>44260</v>
      </c>
      <c r="X612" s="14">
        <v>5</v>
      </c>
      <c r="Y612" s="14">
        <v>4</v>
      </c>
      <c r="Z612" s="42">
        <v>105000</v>
      </c>
      <c r="AA612" s="51">
        <f t="shared" si="53"/>
        <v>0.21</v>
      </c>
    </row>
    <row r="613" spans="1:27" ht="19" x14ac:dyDescent="0.25">
      <c r="A613" s="14">
        <v>2535</v>
      </c>
      <c r="B613" s="14">
        <v>3000632</v>
      </c>
      <c r="C613" s="14" t="s">
        <v>19</v>
      </c>
      <c r="D613" s="14" t="s">
        <v>29</v>
      </c>
      <c r="E613" s="14" t="s">
        <v>1079</v>
      </c>
      <c r="F613" s="14">
        <v>78748</v>
      </c>
      <c r="G613" s="14">
        <v>3</v>
      </c>
      <c r="H613" s="14">
        <v>2</v>
      </c>
      <c r="I613" s="14">
        <v>1</v>
      </c>
      <c r="J613" s="14">
        <v>2</v>
      </c>
      <c r="K613" s="14">
        <v>2</v>
      </c>
      <c r="L613" s="14">
        <v>2003</v>
      </c>
      <c r="M613" s="14">
        <v>0.14099999999999999</v>
      </c>
      <c r="N613" s="15">
        <v>1945</v>
      </c>
      <c r="O613" s="16">
        <v>213.37</v>
      </c>
      <c r="P613" s="17">
        <v>415000</v>
      </c>
      <c r="Q613" s="16">
        <v>267.35000000000002</v>
      </c>
      <c r="R613" s="17">
        <v>520000</v>
      </c>
      <c r="S613" s="19">
        <f t="shared" si="49"/>
        <v>53.980000000000018</v>
      </c>
      <c r="T613" s="20">
        <f t="shared" si="50"/>
        <v>0.25298776772742193</v>
      </c>
      <c r="U613" s="19">
        <f t="shared" si="51"/>
        <v>105000</v>
      </c>
      <c r="V613" s="20">
        <f t="shared" si="52"/>
        <v>0.25301204819277107</v>
      </c>
      <c r="W613" s="18">
        <v>44273</v>
      </c>
      <c r="X613" s="14">
        <v>6</v>
      </c>
      <c r="Y613" s="14">
        <v>5</v>
      </c>
      <c r="Z613" s="42">
        <v>105000</v>
      </c>
      <c r="AA613" s="51">
        <f t="shared" si="53"/>
        <v>0.25</v>
      </c>
    </row>
    <row r="614" spans="1:27" ht="19" x14ac:dyDescent="0.25">
      <c r="A614" s="14">
        <v>2717</v>
      </c>
      <c r="B614" s="14">
        <v>3032361</v>
      </c>
      <c r="C614" s="14" t="s">
        <v>19</v>
      </c>
      <c r="D614" s="14" t="s">
        <v>38</v>
      </c>
      <c r="E614" s="14" t="s">
        <v>1857</v>
      </c>
      <c r="F614" s="14">
        <v>78725</v>
      </c>
      <c r="G614" s="14">
        <v>4</v>
      </c>
      <c r="H614" s="14">
        <v>2</v>
      </c>
      <c r="I614" s="14">
        <v>0</v>
      </c>
      <c r="J614" s="14">
        <v>2</v>
      </c>
      <c r="K614" s="14">
        <v>1</v>
      </c>
      <c r="L614" s="14">
        <v>2013</v>
      </c>
      <c r="M614" s="14">
        <v>0.155</v>
      </c>
      <c r="N614" s="15">
        <v>1779</v>
      </c>
      <c r="O614" s="16">
        <v>252.95</v>
      </c>
      <c r="P614" s="17">
        <v>450000</v>
      </c>
      <c r="Q614" s="16">
        <v>311.97000000000003</v>
      </c>
      <c r="R614" s="17">
        <v>555000</v>
      </c>
      <c r="S614" s="19">
        <f t="shared" si="49"/>
        <v>59.020000000000039</v>
      </c>
      <c r="T614" s="20">
        <f t="shared" si="50"/>
        <v>0.23332674441589263</v>
      </c>
      <c r="U614" s="19">
        <f t="shared" si="51"/>
        <v>105000</v>
      </c>
      <c r="V614" s="20">
        <f t="shared" si="52"/>
        <v>0.23333333333333334</v>
      </c>
      <c r="W614" s="18">
        <v>44281</v>
      </c>
      <c r="X614" s="14">
        <v>3</v>
      </c>
      <c r="Y614" s="14">
        <v>3</v>
      </c>
      <c r="Z614" s="42">
        <v>105000</v>
      </c>
      <c r="AA614" s="51">
        <f t="shared" si="53"/>
        <v>0.23</v>
      </c>
    </row>
    <row r="615" spans="1:27" ht="19" x14ac:dyDescent="0.25">
      <c r="A615" s="14">
        <v>2730</v>
      </c>
      <c r="B615" s="14">
        <v>3897665</v>
      </c>
      <c r="C615" s="14" t="s">
        <v>19</v>
      </c>
      <c r="D615" s="14" t="s">
        <v>46</v>
      </c>
      <c r="E615" s="14" t="s">
        <v>2740</v>
      </c>
      <c r="F615" s="14">
        <v>78758</v>
      </c>
      <c r="G615" s="14">
        <v>3</v>
      </c>
      <c r="H615" s="14">
        <v>2</v>
      </c>
      <c r="I615" s="14">
        <v>0</v>
      </c>
      <c r="J615" s="14">
        <v>2</v>
      </c>
      <c r="K615" s="14">
        <v>1</v>
      </c>
      <c r="L615" s="14">
        <v>1972</v>
      </c>
      <c r="M615" s="14">
        <v>0.18</v>
      </c>
      <c r="N615" s="15">
        <v>1183</v>
      </c>
      <c r="O615" s="16">
        <v>316.99</v>
      </c>
      <c r="P615" s="17">
        <v>375000</v>
      </c>
      <c r="Q615" s="16">
        <v>405.75</v>
      </c>
      <c r="R615" s="17">
        <v>480000</v>
      </c>
      <c r="S615" s="19">
        <f t="shared" si="49"/>
        <v>88.759999999999991</v>
      </c>
      <c r="T615" s="20">
        <f t="shared" si="50"/>
        <v>0.28000883308621721</v>
      </c>
      <c r="U615" s="19">
        <f t="shared" si="51"/>
        <v>105000</v>
      </c>
      <c r="V615" s="20">
        <f t="shared" si="52"/>
        <v>0.28000000000000003</v>
      </c>
      <c r="W615" s="18">
        <v>44281</v>
      </c>
      <c r="X615" s="14">
        <v>5</v>
      </c>
      <c r="Y615" s="14">
        <v>5</v>
      </c>
      <c r="Z615" s="42">
        <v>105000</v>
      </c>
      <c r="AA615" s="51">
        <f t="shared" si="53"/>
        <v>0.28000000000000003</v>
      </c>
    </row>
    <row r="616" spans="1:27" ht="19" x14ac:dyDescent="0.25">
      <c r="A616" s="14">
        <v>2771</v>
      </c>
      <c r="B616" s="14">
        <v>7921741</v>
      </c>
      <c r="C616" s="14" t="s">
        <v>19</v>
      </c>
      <c r="D616" s="14" t="s">
        <v>712</v>
      </c>
      <c r="E616" s="14" t="s">
        <v>1935</v>
      </c>
      <c r="F616" s="14">
        <v>78759</v>
      </c>
      <c r="G616" s="14">
        <v>4</v>
      </c>
      <c r="H616" s="14">
        <v>2</v>
      </c>
      <c r="I616" s="14">
        <v>1</v>
      </c>
      <c r="J616" s="14">
        <v>2</v>
      </c>
      <c r="K616" s="14">
        <v>2</v>
      </c>
      <c r="L616" s="14">
        <v>1991</v>
      </c>
      <c r="M616" s="14">
        <v>0.16400000000000001</v>
      </c>
      <c r="N616" s="15">
        <v>2309</v>
      </c>
      <c r="O616" s="16">
        <v>257.69</v>
      </c>
      <c r="P616" s="17">
        <v>595000</v>
      </c>
      <c r="Q616" s="16">
        <v>303.16000000000003</v>
      </c>
      <c r="R616" s="17">
        <v>700000</v>
      </c>
      <c r="S616" s="19">
        <f t="shared" si="49"/>
        <v>45.470000000000027</v>
      </c>
      <c r="T616" s="20">
        <f t="shared" si="50"/>
        <v>0.17645232643874434</v>
      </c>
      <c r="U616" s="19">
        <f t="shared" si="51"/>
        <v>105000</v>
      </c>
      <c r="V616" s="20">
        <f t="shared" si="52"/>
        <v>0.17647058823529413</v>
      </c>
      <c r="W616" s="18">
        <v>44284</v>
      </c>
      <c r="X616" s="14">
        <v>3</v>
      </c>
      <c r="Y616" s="14">
        <v>3</v>
      </c>
      <c r="Z616" s="42">
        <v>105000</v>
      </c>
      <c r="AA616" s="51">
        <f t="shared" si="53"/>
        <v>0.18</v>
      </c>
    </row>
    <row r="617" spans="1:27" ht="19" x14ac:dyDescent="0.25">
      <c r="A617" s="14">
        <v>2907</v>
      </c>
      <c r="B617" s="14">
        <v>2978739</v>
      </c>
      <c r="C617" s="14" t="s">
        <v>19</v>
      </c>
      <c r="D617" s="14" t="s">
        <v>229</v>
      </c>
      <c r="E617" s="14" t="s">
        <v>1624</v>
      </c>
      <c r="F617" s="14">
        <v>78730</v>
      </c>
      <c r="G617" s="14">
        <v>3</v>
      </c>
      <c r="H617" s="14">
        <v>2</v>
      </c>
      <c r="I617" s="14">
        <v>1</v>
      </c>
      <c r="J617" s="14">
        <v>2</v>
      </c>
      <c r="K617" s="14">
        <v>2</v>
      </c>
      <c r="L617" s="14">
        <v>1995</v>
      </c>
      <c r="M617" s="14">
        <v>0.376</v>
      </c>
      <c r="N617" s="15">
        <v>3016</v>
      </c>
      <c r="O617" s="16">
        <v>240.38</v>
      </c>
      <c r="P617" s="17">
        <v>725000</v>
      </c>
      <c r="Q617" s="16">
        <v>275.2</v>
      </c>
      <c r="R617" s="17">
        <v>830000</v>
      </c>
      <c r="S617" s="19">
        <f t="shared" si="49"/>
        <v>34.819999999999993</v>
      </c>
      <c r="T617" s="20">
        <f t="shared" si="50"/>
        <v>0.14485398119643894</v>
      </c>
      <c r="U617" s="19">
        <f t="shared" si="51"/>
        <v>105000</v>
      </c>
      <c r="V617" s="20">
        <f t="shared" si="52"/>
        <v>0.14482758620689656</v>
      </c>
      <c r="W617" s="18">
        <v>44287</v>
      </c>
      <c r="X617" s="14">
        <v>4</v>
      </c>
      <c r="Y617" s="14">
        <v>4</v>
      </c>
      <c r="Z617" s="42">
        <v>105000</v>
      </c>
      <c r="AA617" s="51">
        <f t="shared" si="53"/>
        <v>0.14000000000000001</v>
      </c>
    </row>
    <row r="618" spans="1:27" ht="19" x14ac:dyDescent="0.25">
      <c r="A618" s="14">
        <v>2909</v>
      </c>
      <c r="B618" s="14">
        <v>8551406</v>
      </c>
      <c r="C618" s="14" t="s">
        <v>19</v>
      </c>
      <c r="D618" s="14" t="s">
        <v>193</v>
      </c>
      <c r="E618" s="14" t="s">
        <v>1642</v>
      </c>
      <c r="F618" s="14">
        <v>78749</v>
      </c>
      <c r="G618" s="14">
        <v>3</v>
      </c>
      <c r="H618" s="14">
        <v>2</v>
      </c>
      <c r="I618" s="14">
        <v>0</v>
      </c>
      <c r="J618" s="14">
        <v>2</v>
      </c>
      <c r="K618" s="14">
        <v>1</v>
      </c>
      <c r="L618" s="14">
        <v>1997</v>
      </c>
      <c r="M618" s="14">
        <v>0.157</v>
      </c>
      <c r="N618" s="15">
        <v>2153</v>
      </c>
      <c r="O618" s="16">
        <v>241.52</v>
      </c>
      <c r="P618" s="17">
        <v>520000</v>
      </c>
      <c r="Q618" s="16">
        <v>290.29000000000002</v>
      </c>
      <c r="R618" s="17">
        <v>625000</v>
      </c>
      <c r="S618" s="19">
        <f t="shared" si="49"/>
        <v>48.77000000000001</v>
      </c>
      <c r="T618" s="20">
        <f t="shared" si="50"/>
        <v>0.20192944683670092</v>
      </c>
      <c r="U618" s="19">
        <f t="shared" si="51"/>
        <v>105000</v>
      </c>
      <c r="V618" s="20">
        <f t="shared" si="52"/>
        <v>0.20192307692307693</v>
      </c>
      <c r="W618" s="18">
        <v>44287</v>
      </c>
      <c r="X618" s="14">
        <v>5</v>
      </c>
      <c r="Y618" s="14">
        <v>5</v>
      </c>
      <c r="Z618" s="42">
        <v>105000</v>
      </c>
      <c r="AA618" s="51">
        <f t="shared" si="53"/>
        <v>0.2</v>
      </c>
    </row>
    <row r="619" spans="1:27" ht="19" x14ac:dyDescent="0.25">
      <c r="A619" s="14">
        <v>2975</v>
      </c>
      <c r="B619" s="14">
        <v>8200820</v>
      </c>
      <c r="C619" s="14" t="s">
        <v>19</v>
      </c>
      <c r="D619" s="14" t="s">
        <v>193</v>
      </c>
      <c r="E619" s="14" t="s">
        <v>1536</v>
      </c>
      <c r="F619" s="14">
        <v>78749</v>
      </c>
      <c r="G619" s="14">
        <v>3</v>
      </c>
      <c r="H619" s="14">
        <v>2</v>
      </c>
      <c r="I619" s="14">
        <v>0</v>
      </c>
      <c r="J619" s="14">
        <v>2</v>
      </c>
      <c r="K619" s="14">
        <v>1</v>
      </c>
      <c r="L619" s="14">
        <v>1999</v>
      </c>
      <c r="M619" s="14">
        <v>0.16400000000000001</v>
      </c>
      <c r="N619" s="15">
        <v>1909</v>
      </c>
      <c r="O619" s="16">
        <v>235.73</v>
      </c>
      <c r="P619" s="17">
        <v>450000</v>
      </c>
      <c r="Q619" s="16">
        <v>290.73</v>
      </c>
      <c r="R619" s="17">
        <v>555000</v>
      </c>
      <c r="S619" s="19">
        <f t="shared" si="49"/>
        <v>55.000000000000028</v>
      </c>
      <c r="T619" s="20">
        <f t="shared" si="50"/>
        <v>0.2333177788147458</v>
      </c>
      <c r="U619" s="19">
        <f t="shared" si="51"/>
        <v>105000</v>
      </c>
      <c r="V619" s="20">
        <f t="shared" si="52"/>
        <v>0.23333333333333334</v>
      </c>
      <c r="W619" s="18">
        <v>44291</v>
      </c>
      <c r="X619" s="14">
        <v>3</v>
      </c>
      <c r="Y619" s="14">
        <v>3</v>
      </c>
      <c r="Z619" s="42">
        <v>105000</v>
      </c>
      <c r="AA619" s="51">
        <f t="shared" si="53"/>
        <v>0.23</v>
      </c>
    </row>
    <row r="620" spans="1:27" ht="19" x14ac:dyDescent="0.25">
      <c r="A620" s="14">
        <v>3187</v>
      </c>
      <c r="B620" s="14">
        <v>6260467</v>
      </c>
      <c r="C620" s="14" t="s">
        <v>19</v>
      </c>
      <c r="D620" s="14" t="s">
        <v>84</v>
      </c>
      <c r="E620" s="14" t="s">
        <v>1614</v>
      </c>
      <c r="F620" s="14">
        <v>78728</v>
      </c>
      <c r="G620" s="14">
        <v>3</v>
      </c>
      <c r="H620" s="14">
        <v>3</v>
      </c>
      <c r="I620" s="14">
        <v>0</v>
      </c>
      <c r="J620" s="14">
        <v>2</v>
      </c>
      <c r="K620" s="14">
        <v>2</v>
      </c>
      <c r="L620" s="14">
        <v>2018</v>
      </c>
      <c r="M620" s="14">
        <v>0.10299999999999999</v>
      </c>
      <c r="N620" s="15">
        <v>1730</v>
      </c>
      <c r="O620" s="16">
        <v>239.88</v>
      </c>
      <c r="P620" s="17">
        <v>415000</v>
      </c>
      <c r="Q620" s="16">
        <v>300.58</v>
      </c>
      <c r="R620" s="17">
        <v>520000</v>
      </c>
      <c r="S620" s="19">
        <f t="shared" si="49"/>
        <v>60.699999999999989</v>
      </c>
      <c r="T620" s="20">
        <f t="shared" si="50"/>
        <v>0.25304318826079703</v>
      </c>
      <c r="U620" s="19">
        <f t="shared" si="51"/>
        <v>105000</v>
      </c>
      <c r="V620" s="20">
        <f t="shared" si="52"/>
        <v>0.25301204819277107</v>
      </c>
      <c r="W620" s="18">
        <v>44298</v>
      </c>
      <c r="X620" s="14">
        <v>4</v>
      </c>
      <c r="Y620" s="14">
        <v>3</v>
      </c>
      <c r="Z620" s="42">
        <v>105000</v>
      </c>
      <c r="AA620" s="51">
        <f t="shared" si="53"/>
        <v>0.25</v>
      </c>
    </row>
    <row r="621" spans="1:27" ht="19" x14ac:dyDescent="0.25">
      <c r="A621" s="14">
        <v>3219</v>
      </c>
      <c r="B621" s="14">
        <v>2137285</v>
      </c>
      <c r="C621" s="14" t="s">
        <v>19</v>
      </c>
      <c r="D621" s="14" t="s">
        <v>229</v>
      </c>
      <c r="E621" s="14" t="s">
        <v>1054</v>
      </c>
      <c r="F621" s="14">
        <v>78732</v>
      </c>
      <c r="G621" s="14">
        <v>4</v>
      </c>
      <c r="H621" s="14">
        <v>2</v>
      </c>
      <c r="I621" s="14">
        <v>1</v>
      </c>
      <c r="J621" s="14">
        <v>2</v>
      </c>
      <c r="K621" s="14">
        <v>2</v>
      </c>
      <c r="L621" s="14">
        <v>2000</v>
      </c>
      <c r="M621" s="14">
        <v>0.182</v>
      </c>
      <c r="N621" s="15">
        <v>2923</v>
      </c>
      <c r="O621" s="16">
        <v>212.11</v>
      </c>
      <c r="P621" s="17">
        <v>620000</v>
      </c>
      <c r="Q621" s="16">
        <v>248.03</v>
      </c>
      <c r="R621" s="17">
        <v>725000</v>
      </c>
      <c r="S621" s="19">
        <f t="shared" si="49"/>
        <v>35.919999999999987</v>
      </c>
      <c r="T621" s="20">
        <f t="shared" si="50"/>
        <v>0.16934609400782605</v>
      </c>
      <c r="U621" s="19">
        <f t="shared" si="51"/>
        <v>105000</v>
      </c>
      <c r="V621" s="20">
        <f t="shared" si="52"/>
        <v>0.16935483870967741</v>
      </c>
      <c r="W621" s="18">
        <v>44299</v>
      </c>
      <c r="X621" s="14">
        <v>5</v>
      </c>
      <c r="Y621" s="14">
        <v>5</v>
      </c>
      <c r="Z621" s="42">
        <v>105000</v>
      </c>
      <c r="AA621" s="51">
        <f t="shared" si="53"/>
        <v>0.17</v>
      </c>
    </row>
    <row r="622" spans="1:27" ht="19" x14ac:dyDescent="0.25">
      <c r="A622" s="14">
        <v>3437</v>
      </c>
      <c r="B622" s="14">
        <v>7673553</v>
      </c>
      <c r="C622" s="14" t="s">
        <v>19</v>
      </c>
      <c r="D622" s="14" t="s">
        <v>165</v>
      </c>
      <c r="E622" s="14" t="s">
        <v>2501</v>
      </c>
      <c r="F622" s="14">
        <v>78748</v>
      </c>
      <c r="G622" s="14">
        <v>3</v>
      </c>
      <c r="H622" s="14">
        <v>2</v>
      </c>
      <c r="I622" s="14">
        <v>0</v>
      </c>
      <c r="J622" s="14">
        <v>2</v>
      </c>
      <c r="K622" s="14">
        <v>1</v>
      </c>
      <c r="L622" s="14">
        <v>1984</v>
      </c>
      <c r="M622" s="14">
        <v>0.13300000000000001</v>
      </c>
      <c r="N622" s="15">
        <v>1305</v>
      </c>
      <c r="O622" s="16">
        <v>295.02</v>
      </c>
      <c r="P622" s="17">
        <v>385000</v>
      </c>
      <c r="Q622" s="16">
        <v>375.48</v>
      </c>
      <c r="R622" s="17">
        <v>490000</v>
      </c>
      <c r="S622" s="19">
        <f t="shared" si="49"/>
        <v>80.460000000000036</v>
      </c>
      <c r="T622" s="20">
        <f t="shared" si="50"/>
        <v>0.27272727272727287</v>
      </c>
      <c r="U622" s="19">
        <f t="shared" si="51"/>
        <v>105000</v>
      </c>
      <c r="V622" s="20">
        <f t="shared" si="52"/>
        <v>0.27272727272727271</v>
      </c>
      <c r="W622" s="18">
        <v>44305</v>
      </c>
      <c r="X622" s="14">
        <v>4</v>
      </c>
      <c r="Y622" s="14">
        <v>4</v>
      </c>
      <c r="Z622" s="42">
        <v>105000</v>
      </c>
      <c r="AA622" s="51">
        <f t="shared" si="53"/>
        <v>0.27</v>
      </c>
    </row>
    <row r="623" spans="1:27" ht="19" x14ac:dyDescent="0.25">
      <c r="A623" s="14">
        <v>3562</v>
      </c>
      <c r="B623" s="14">
        <v>8894164</v>
      </c>
      <c r="C623" s="14" t="s">
        <v>19</v>
      </c>
      <c r="D623" s="14" t="s">
        <v>84</v>
      </c>
      <c r="E623" s="14" t="s">
        <v>677</v>
      </c>
      <c r="F623" s="14">
        <v>78727</v>
      </c>
      <c r="G623" s="14">
        <v>3</v>
      </c>
      <c r="H623" s="14">
        <v>2</v>
      </c>
      <c r="I623" s="14">
        <v>1</v>
      </c>
      <c r="J623" s="14">
        <v>2</v>
      </c>
      <c r="K623" s="14">
        <v>2</v>
      </c>
      <c r="L623" s="14">
        <v>2000</v>
      </c>
      <c r="M623" s="14">
        <v>0.18099999999999999</v>
      </c>
      <c r="N623" s="15">
        <v>2464</v>
      </c>
      <c r="O623" s="16">
        <v>192.78</v>
      </c>
      <c r="P623" s="17">
        <v>475000</v>
      </c>
      <c r="Q623" s="16">
        <v>235.39</v>
      </c>
      <c r="R623" s="17">
        <v>580000</v>
      </c>
      <c r="S623" s="19">
        <f t="shared" si="49"/>
        <v>42.609999999999985</v>
      </c>
      <c r="T623" s="20">
        <f t="shared" si="50"/>
        <v>0.22102915240170135</v>
      </c>
      <c r="U623" s="19">
        <f t="shared" si="51"/>
        <v>105000</v>
      </c>
      <c r="V623" s="20">
        <f t="shared" si="52"/>
        <v>0.22105263157894736</v>
      </c>
      <c r="W623" s="18">
        <v>44309</v>
      </c>
      <c r="X623" s="14">
        <v>2</v>
      </c>
      <c r="Y623" s="14">
        <v>2</v>
      </c>
      <c r="Z623" s="42">
        <v>105000</v>
      </c>
      <c r="AA623" s="51">
        <f t="shared" si="53"/>
        <v>0.22</v>
      </c>
    </row>
    <row r="624" spans="1:27" ht="19" x14ac:dyDescent="0.25">
      <c r="A624" s="14">
        <v>3622</v>
      </c>
      <c r="B624" s="14">
        <v>9940211</v>
      </c>
      <c r="C624" s="14" t="s">
        <v>19</v>
      </c>
      <c r="D624" s="14">
        <v>4</v>
      </c>
      <c r="E624" s="14" t="s">
        <v>3841</v>
      </c>
      <c r="F624" s="14">
        <v>78751</v>
      </c>
      <c r="G624" s="14">
        <v>2</v>
      </c>
      <c r="H624" s="14">
        <v>1</v>
      </c>
      <c r="I624" s="14">
        <v>0</v>
      </c>
      <c r="J624" s="14">
        <v>2</v>
      </c>
      <c r="K624" s="14">
        <v>1</v>
      </c>
      <c r="L624" s="14">
        <v>1947</v>
      </c>
      <c r="M624" s="14">
        <v>0.152</v>
      </c>
      <c r="N624" s="15">
        <v>1020</v>
      </c>
      <c r="O624" s="16">
        <v>632.35</v>
      </c>
      <c r="P624" s="17">
        <v>645000</v>
      </c>
      <c r="Q624" s="16">
        <v>735.29</v>
      </c>
      <c r="R624" s="17">
        <v>750000</v>
      </c>
      <c r="S624" s="19">
        <f t="shared" si="49"/>
        <v>102.93999999999994</v>
      </c>
      <c r="T624" s="20">
        <f t="shared" si="50"/>
        <v>0.16278959437020626</v>
      </c>
      <c r="U624" s="19">
        <f t="shared" si="51"/>
        <v>105000</v>
      </c>
      <c r="V624" s="20">
        <f t="shared" si="52"/>
        <v>0.16279069767441862</v>
      </c>
      <c r="W624" s="18">
        <v>44309</v>
      </c>
      <c r="X624" s="14">
        <v>3</v>
      </c>
      <c r="Y624" s="14">
        <v>3</v>
      </c>
      <c r="Z624" s="42">
        <v>105000</v>
      </c>
      <c r="AA624" s="51">
        <f t="shared" si="53"/>
        <v>0.16</v>
      </c>
    </row>
    <row r="625" spans="1:27" ht="19" x14ac:dyDescent="0.25">
      <c r="A625" s="14">
        <v>3701</v>
      </c>
      <c r="B625" s="14">
        <v>4978461</v>
      </c>
      <c r="C625" s="14" t="s">
        <v>19</v>
      </c>
      <c r="D625" s="14" t="s">
        <v>35</v>
      </c>
      <c r="E625" s="14" t="s">
        <v>341</v>
      </c>
      <c r="F625" s="14">
        <v>78754</v>
      </c>
      <c r="G625" s="14">
        <v>4</v>
      </c>
      <c r="H625" s="14">
        <v>2</v>
      </c>
      <c r="I625" s="14">
        <v>0</v>
      </c>
      <c r="J625" s="14">
        <v>2</v>
      </c>
      <c r="K625" s="14">
        <v>1</v>
      </c>
      <c r="L625" s="14">
        <v>2016</v>
      </c>
      <c r="M625" s="14">
        <v>0.14799999999999999</v>
      </c>
      <c r="N625" s="15">
        <v>2047</v>
      </c>
      <c r="O625" s="16">
        <v>169.03</v>
      </c>
      <c r="P625" s="17">
        <v>346000</v>
      </c>
      <c r="Q625" s="16">
        <v>220.32</v>
      </c>
      <c r="R625" s="17">
        <v>451000</v>
      </c>
      <c r="S625" s="19">
        <f t="shared" si="49"/>
        <v>51.289999999999992</v>
      </c>
      <c r="T625" s="20">
        <f t="shared" si="50"/>
        <v>0.3034372596580488</v>
      </c>
      <c r="U625" s="19">
        <f t="shared" si="51"/>
        <v>105000</v>
      </c>
      <c r="V625" s="20">
        <f t="shared" si="52"/>
        <v>0.30346820809248554</v>
      </c>
      <c r="W625" s="18">
        <v>44314</v>
      </c>
      <c r="X625" s="14">
        <v>4</v>
      </c>
      <c r="Y625" s="14">
        <v>4</v>
      </c>
      <c r="Z625" s="42">
        <v>105000</v>
      </c>
      <c r="AA625" s="51">
        <f t="shared" si="53"/>
        <v>0.3</v>
      </c>
    </row>
    <row r="626" spans="1:27" ht="19" x14ac:dyDescent="0.25">
      <c r="A626" s="14">
        <v>3821</v>
      </c>
      <c r="B626" s="14">
        <v>6050094</v>
      </c>
      <c r="C626" s="14" t="s">
        <v>19</v>
      </c>
      <c r="D626" s="14" t="s">
        <v>22</v>
      </c>
      <c r="E626" s="14" t="s">
        <v>667</v>
      </c>
      <c r="F626" s="14">
        <v>78747</v>
      </c>
      <c r="G626" s="14">
        <v>3</v>
      </c>
      <c r="H626" s="14">
        <v>2</v>
      </c>
      <c r="I626" s="14">
        <v>0</v>
      </c>
      <c r="J626" s="14">
        <v>2</v>
      </c>
      <c r="K626" s="14">
        <v>1</v>
      </c>
      <c r="L626" s="14">
        <v>2002</v>
      </c>
      <c r="M626" s="14">
        <v>0.13200000000000001</v>
      </c>
      <c r="N626" s="15">
        <v>1433</v>
      </c>
      <c r="O626" s="16">
        <v>191.91</v>
      </c>
      <c r="P626" s="17">
        <v>275000</v>
      </c>
      <c r="Q626" s="16">
        <v>265.18</v>
      </c>
      <c r="R626" s="17">
        <v>380000</v>
      </c>
      <c r="S626" s="19">
        <f t="shared" si="49"/>
        <v>73.27000000000001</v>
      </c>
      <c r="T626" s="20">
        <f t="shared" si="50"/>
        <v>0.38179354905945501</v>
      </c>
      <c r="U626" s="19">
        <f t="shared" si="51"/>
        <v>105000</v>
      </c>
      <c r="V626" s="20">
        <f t="shared" si="52"/>
        <v>0.38181818181818183</v>
      </c>
      <c r="W626" s="18">
        <v>44316</v>
      </c>
      <c r="X626" s="14">
        <v>2</v>
      </c>
      <c r="Y626" s="14">
        <v>2</v>
      </c>
      <c r="Z626" s="42">
        <v>105000</v>
      </c>
      <c r="AA626" s="51">
        <f t="shared" si="53"/>
        <v>0.38</v>
      </c>
    </row>
    <row r="627" spans="1:27" ht="19" x14ac:dyDescent="0.25">
      <c r="A627" s="14">
        <v>3866</v>
      </c>
      <c r="B627" s="14">
        <v>9720732</v>
      </c>
      <c r="C627" s="14" t="s">
        <v>19</v>
      </c>
      <c r="D627" s="14" t="s">
        <v>29</v>
      </c>
      <c r="E627" s="14" t="s">
        <v>2157</v>
      </c>
      <c r="F627" s="14">
        <v>78739</v>
      </c>
      <c r="G627" s="14">
        <v>4</v>
      </c>
      <c r="H627" s="14">
        <v>2</v>
      </c>
      <c r="I627" s="14">
        <v>1</v>
      </c>
      <c r="J627" s="14">
        <v>2</v>
      </c>
      <c r="K627" s="14">
        <v>2</v>
      </c>
      <c r="L627" s="14">
        <v>1999</v>
      </c>
      <c r="M627" s="14">
        <v>0.126</v>
      </c>
      <c r="N627" s="15">
        <v>2485</v>
      </c>
      <c r="O627" s="16">
        <v>271.63</v>
      </c>
      <c r="P627" s="17">
        <v>675000</v>
      </c>
      <c r="Q627" s="16">
        <v>313.88</v>
      </c>
      <c r="R627" s="17">
        <v>780000</v>
      </c>
      <c r="S627" s="19">
        <f t="shared" si="49"/>
        <v>42.25</v>
      </c>
      <c r="T627" s="20">
        <f t="shared" si="50"/>
        <v>0.15554246585428708</v>
      </c>
      <c r="U627" s="19">
        <f t="shared" si="51"/>
        <v>105000</v>
      </c>
      <c r="V627" s="20">
        <f t="shared" si="52"/>
        <v>0.15555555555555556</v>
      </c>
      <c r="W627" s="18">
        <v>44316</v>
      </c>
      <c r="X627" s="14">
        <v>4</v>
      </c>
      <c r="Y627" s="14">
        <v>4</v>
      </c>
      <c r="Z627" s="42">
        <v>105000</v>
      </c>
      <c r="AA627" s="51">
        <f t="shared" si="53"/>
        <v>0.16</v>
      </c>
    </row>
    <row r="628" spans="1:27" ht="19" x14ac:dyDescent="0.25">
      <c r="A628" s="14">
        <v>3901</v>
      </c>
      <c r="B628" s="14">
        <v>4210117</v>
      </c>
      <c r="C628" s="14" t="s">
        <v>19</v>
      </c>
      <c r="D628" s="14" t="s">
        <v>2365</v>
      </c>
      <c r="E628" s="14" t="s">
        <v>3432</v>
      </c>
      <c r="F628" s="14">
        <v>78731</v>
      </c>
      <c r="G628" s="14">
        <v>3</v>
      </c>
      <c r="H628" s="14">
        <v>2</v>
      </c>
      <c r="I628" s="14">
        <v>1</v>
      </c>
      <c r="J628" s="14">
        <v>2</v>
      </c>
      <c r="K628" s="14">
        <v>2</v>
      </c>
      <c r="L628" s="14">
        <v>1984</v>
      </c>
      <c r="M628" s="14">
        <v>0.20799999999999999</v>
      </c>
      <c r="N628" s="15">
        <v>2096</v>
      </c>
      <c r="O628" s="16">
        <v>436.55</v>
      </c>
      <c r="P628" s="17">
        <v>915000</v>
      </c>
      <c r="Q628" s="16">
        <v>486.64</v>
      </c>
      <c r="R628" s="17">
        <v>1020000</v>
      </c>
      <c r="S628" s="19">
        <f t="shared" si="49"/>
        <v>50.089999999999975</v>
      </c>
      <c r="T628" s="20">
        <f t="shared" si="50"/>
        <v>0.11474057954415295</v>
      </c>
      <c r="U628" s="19">
        <f t="shared" si="51"/>
        <v>105000</v>
      </c>
      <c r="V628" s="20">
        <f t="shared" si="52"/>
        <v>0.11475409836065574</v>
      </c>
      <c r="W628" s="18">
        <v>44316</v>
      </c>
      <c r="X628" s="14">
        <v>4</v>
      </c>
      <c r="Y628" s="14">
        <v>4</v>
      </c>
      <c r="Z628" s="42">
        <v>105000</v>
      </c>
      <c r="AA628" s="51">
        <f t="shared" si="53"/>
        <v>0.11</v>
      </c>
    </row>
    <row r="629" spans="1:27" ht="19" x14ac:dyDescent="0.25">
      <c r="A629" s="14">
        <v>3908</v>
      </c>
      <c r="B629" s="14">
        <v>6532494</v>
      </c>
      <c r="C629" s="14" t="s">
        <v>19</v>
      </c>
      <c r="D629" s="14">
        <v>7</v>
      </c>
      <c r="E629" s="14" t="s">
        <v>4236</v>
      </c>
      <c r="F629" s="14">
        <v>78704</v>
      </c>
      <c r="G629" s="14">
        <v>4</v>
      </c>
      <c r="H629" s="14">
        <v>4</v>
      </c>
      <c r="I629" s="14">
        <v>0</v>
      </c>
      <c r="J629" s="14">
        <v>2</v>
      </c>
      <c r="K629" s="14">
        <v>2</v>
      </c>
      <c r="L629" s="14">
        <v>2019</v>
      </c>
      <c r="M629" s="14">
        <v>0.18099999999999999</v>
      </c>
      <c r="N629" s="15">
        <v>2853</v>
      </c>
      <c r="O629" s="16">
        <v>506.48</v>
      </c>
      <c r="P629" s="17">
        <v>1445000</v>
      </c>
      <c r="Q629" s="16">
        <v>543.29</v>
      </c>
      <c r="R629" s="17">
        <v>1550000</v>
      </c>
      <c r="S629" s="19">
        <f t="shared" si="49"/>
        <v>36.809999999999945</v>
      </c>
      <c r="T629" s="20">
        <f t="shared" si="50"/>
        <v>7.2678091928605165E-2</v>
      </c>
      <c r="U629" s="19">
        <f t="shared" si="51"/>
        <v>105000</v>
      </c>
      <c r="V629" s="20">
        <f t="shared" si="52"/>
        <v>7.2664359861591699E-2</v>
      </c>
      <c r="W629" s="18">
        <v>44316</v>
      </c>
      <c r="X629" s="14">
        <v>3</v>
      </c>
      <c r="Y629" s="14">
        <v>3</v>
      </c>
      <c r="Z629" s="42">
        <v>105000</v>
      </c>
      <c r="AA629" s="51">
        <f t="shared" si="53"/>
        <v>7.0000000000000007E-2</v>
      </c>
    </row>
    <row r="630" spans="1:27" ht="19" x14ac:dyDescent="0.25">
      <c r="A630" s="14">
        <v>3963</v>
      </c>
      <c r="B630" s="14">
        <v>2990671</v>
      </c>
      <c r="C630" s="14" t="s">
        <v>19</v>
      </c>
      <c r="D630" s="14" t="s">
        <v>29</v>
      </c>
      <c r="E630" s="14" t="s">
        <v>2888</v>
      </c>
      <c r="F630" s="14">
        <v>78748</v>
      </c>
      <c r="G630" s="14">
        <v>4</v>
      </c>
      <c r="H630" s="14">
        <v>2</v>
      </c>
      <c r="I630" s="14">
        <v>0</v>
      </c>
      <c r="J630" s="14">
        <v>2</v>
      </c>
      <c r="K630" s="14">
        <v>1</v>
      </c>
      <c r="L630" s="14">
        <v>1986</v>
      </c>
      <c r="M630" s="14">
        <v>0.161</v>
      </c>
      <c r="N630" s="15">
        <v>1646</v>
      </c>
      <c r="O630" s="16">
        <v>334.14</v>
      </c>
      <c r="P630" s="17">
        <v>550000</v>
      </c>
      <c r="Q630" s="16">
        <v>397.93</v>
      </c>
      <c r="R630" s="17">
        <v>655000</v>
      </c>
      <c r="S630" s="19">
        <f t="shared" si="49"/>
        <v>63.79000000000002</v>
      </c>
      <c r="T630" s="20">
        <f t="shared" si="50"/>
        <v>0.1909080026336267</v>
      </c>
      <c r="U630" s="19">
        <f t="shared" si="51"/>
        <v>105000</v>
      </c>
      <c r="V630" s="20">
        <f t="shared" si="52"/>
        <v>0.19090909090909092</v>
      </c>
      <c r="W630" s="18">
        <v>44319</v>
      </c>
      <c r="X630" s="14">
        <v>6</v>
      </c>
      <c r="Y630" s="14">
        <v>6</v>
      </c>
      <c r="Z630" s="42">
        <v>105000</v>
      </c>
      <c r="AA630" s="51">
        <f t="shared" si="53"/>
        <v>0.19</v>
      </c>
    </row>
    <row r="631" spans="1:27" ht="19" x14ac:dyDescent="0.25">
      <c r="A631" s="14">
        <v>4011</v>
      </c>
      <c r="B631" s="14">
        <v>2669312</v>
      </c>
      <c r="C631" s="14" t="s">
        <v>19</v>
      </c>
      <c r="D631" s="14">
        <v>5</v>
      </c>
      <c r="E631" s="14" t="s">
        <v>3162</v>
      </c>
      <c r="F631" s="14">
        <v>78702</v>
      </c>
      <c r="G631" s="14">
        <v>3</v>
      </c>
      <c r="H631" s="14">
        <v>2</v>
      </c>
      <c r="I631" s="14">
        <v>0</v>
      </c>
      <c r="J631" s="14">
        <v>0</v>
      </c>
      <c r="K631" s="14">
        <v>1</v>
      </c>
      <c r="L631" s="14">
        <v>1933</v>
      </c>
      <c r="M631" s="14">
        <v>0.10299999999999999</v>
      </c>
      <c r="N631" s="15">
        <v>1464</v>
      </c>
      <c r="O631" s="16">
        <v>375.68</v>
      </c>
      <c r="P631" s="17">
        <v>550000</v>
      </c>
      <c r="Q631" s="16">
        <v>447.4</v>
      </c>
      <c r="R631" s="17">
        <v>655000</v>
      </c>
      <c r="S631" s="19">
        <f t="shared" si="49"/>
        <v>71.71999999999997</v>
      </c>
      <c r="T631" s="20">
        <f t="shared" si="50"/>
        <v>0.19090715502555358</v>
      </c>
      <c r="U631" s="19">
        <f t="shared" si="51"/>
        <v>105000</v>
      </c>
      <c r="V631" s="20">
        <f t="shared" si="52"/>
        <v>0.19090909090909092</v>
      </c>
      <c r="W631" s="18">
        <v>44320</v>
      </c>
      <c r="X631" s="14">
        <v>4</v>
      </c>
      <c r="Y631" s="14">
        <v>4</v>
      </c>
      <c r="Z631" s="42">
        <v>105000</v>
      </c>
      <c r="AA631" s="51">
        <f t="shared" si="53"/>
        <v>0.19</v>
      </c>
    </row>
    <row r="632" spans="1:27" ht="19" x14ac:dyDescent="0.25">
      <c r="A632" s="14">
        <v>2498</v>
      </c>
      <c r="B632" s="14">
        <v>4712460</v>
      </c>
      <c r="C632" s="14" t="s">
        <v>19</v>
      </c>
      <c r="D632" s="14" t="s">
        <v>35</v>
      </c>
      <c r="E632" s="14" t="s">
        <v>58</v>
      </c>
      <c r="F632" s="14">
        <v>78754</v>
      </c>
      <c r="G632" s="14">
        <v>4</v>
      </c>
      <c r="H632" s="14">
        <v>2</v>
      </c>
      <c r="I632" s="14">
        <v>0</v>
      </c>
      <c r="J632" s="14">
        <v>2</v>
      </c>
      <c r="K632" s="14">
        <v>1</v>
      </c>
      <c r="L632" s="14">
        <v>1996</v>
      </c>
      <c r="M632" s="14">
        <v>0.19600000000000001</v>
      </c>
      <c r="N632" s="15">
        <v>2514</v>
      </c>
      <c r="O632" s="16">
        <v>125.3</v>
      </c>
      <c r="P632" s="17">
        <v>315000</v>
      </c>
      <c r="Q632" s="16">
        <v>166.87</v>
      </c>
      <c r="R632" s="17">
        <v>419500</v>
      </c>
      <c r="S632" s="19">
        <f t="shared" si="49"/>
        <v>41.570000000000007</v>
      </c>
      <c r="T632" s="20">
        <f t="shared" si="50"/>
        <v>0.33176376695929777</v>
      </c>
      <c r="U632" s="19">
        <f t="shared" si="51"/>
        <v>104500</v>
      </c>
      <c r="V632" s="20">
        <f t="shared" si="52"/>
        <v>0.33174603174603173</v>
      </c>
      <c r="W632" s="18">
        <v>44272</v>
      </c>
      <c r="X632" s="14">
        <v>6</v>
      </c>
      <c r="Y632" s="14">
        <v>5</v>
      </c>
      <c r="Z632" s="42">
        <v>105000</v>
      </c>
      <c r="AA632" s="51">
        <f t="shared" si="53"/>
        <v>0.33</v>
      </c>
    </row>
    <row r="633" spans="1:27" ht="19" x14ac:dyDescent="0.25">
      <c r="A633" s="14">
        <v>3162</v>
      </c>
      <c r="B633" s="14">
        <v>3557535</v>
      </c>
      <c r="C633" s="14" t="s">
        <v>19</v>
      </c>
      <c r="D633" s="14">
        <v>5</v>
      </c>
      <c r="E633" s="14" t="s">
        <v>3415</v>
      </c>
      <c r="F633" s="14">
        <v>78702</v>
      </c>
      <c r="G633" s="14">
        <v>3</v>
      </c>
      <c r="H633" s="14">
        <v>3</v>
      </c>
      <c r="I633" s="14">
        <v>1</v>
      </c>
      <c r="J633" s="14">
        <v>1</v>
      </c>
      <c r="K633" s="14">
        <v>2</v>
      </c>
      <c r="L633" s="14">
        <v>2013</v>
      </c>
      <c r="M633" s="14">
        <v>0.14899999999999999</v>
      </c>
      <c r="N633" s="15">
        <v>1922</v>
      </c>
      <c r="O633" s="16">
        <v>433.14</v>
      </c>
      <c r="P633" s="17">
        <v>832500</v>
      </c>
      <c r="Q633" s="16">
        <v>487.51</v>
      </c>
      <c r="R633" s="17">
        <v>937000</v>
      </c>
      <c r="S633" s="19">
        <f t="shared" si="49"/>
        <v>54.370000000000005</v>
      </c>
      <c r="T633" s="20">
        <f t="shared" si="50"/>
        <v>0.12552523433531884</v>
      </c>
      <c r="U633" s="19">
        <f t="shared" si="51"/>
        <v>104500</v>
      </c>
      <c r="V633" s="20">
        <f t="shared" si="52"/>
        <v>0.12552552552552554</v>
      </c>
      <c r="W633" s="18">
        <v>44295</v>
      </c>
      <c r="X633" s="14">
        <v>2</v>
      </c>
      <c r="Y633" s="14">
        <v>2</v>
      </c>
      <c r="Z633" s="42">
        <v>105000</v>
      </c>
      <c r="AA633" s="51">
        <f t="shared" si="53"/>
        <v>0.13</v>
      </c>
    </row>
    <row r="634" spans="1:27" ht="19" x14ac:dyDescent="0.25">
      <c r="A634" s="14">
        <v>3676</v>
      </c>
      <c r="B634" s="14">
        <v>6146963</v>
      </c>
      <c r="C634" s="14" t="s">
        <v>19</v>
      </c>
      <c r="D634" s="14" t="s">
        <v>229</v>
      </c>
      <c r="E634" s="14" t="s">
        <v>2114</v>
      </c>
      <c r="F634" s="14">
        <v>78730</v>
      </c>
      <c r="G634" s="14">
        <v>4</v>
      </c>
      <c r="H634" s="14">
        <v>3</v>
      </c>
      <c r="I634" s="14">
        <v>1</v>
      </c>
      <c r="J634" s="14">
        <v>2</v>
      </c>
      <c r="K634" s="14">
        <v>2</v>
      </c>
      <c r="L634" s="14">
        <v>2002</v>
      </c>
      <c r="M634" s="14">
        <v>0.755</v>
      </c>
      <c r="N634" s="15">
        <v>5954</v>
      </c>
      <c r="O634" s="16">
        <v>289.72000000000003</v>
      </c>
      <c r="P634" s="17">
        <v>1724990</v>
      </c>
      <c r="Q634" s="16">
        <v>307.19</v>
      </c>
      <c r="R634" s="17">
        <v>1829000</v>
      </c>
      <c r="S634" s="19">
        <f t="shared" si="49"/>
        <v>17.46999999999997</v>
      </c>
      <c r="T634" s="20">
        <f t="shared" si="50"/>
        <v>6.0299599613419748E-2</v>
      </c>
      <c r="U634" s="19">
        <f t="shared" si="51"/>
        <v>104010</v>
      </c>
      <c r="V634" s="20">
        <f t="shared" si="52"/>
        <v>6.0296001715951973E-2</v>
      </c>
      <c r="W634" s="18">
        <v>44313</v>
      </c>
      <c r="X634" s="14">
        <v>15</v>
      </c>
      <c r="Y634" s="14">
        <v>15</v>
      </c>
      <c r="Z634" s="42">
        <v>105000</v>
      </c>
      <c r="AA634" s="51">
        <f t="shared" si="53"/>
        <v>0.06</v>
      </c>
    </row>
    <row r="635" spans="1:27" ht="19" x14ac:dyDescent="0.25">
      <c r="A635" s="14">
        <v>4174</v>
      </c>
      <c r="B635" s="14">
        <v>4833183</v>
      </c>
      <c r="C635" s="14" t="s">
        <v>19</v>
      </c>
      <c r="D635" s="14">
        <v>11</v>
      </c>
      <c r="E635" s="14" t="s">
        <v>285</v>
      </c>
      <c r="F635" s="14">
        <v>78744</v>
      </c>
      <c r="G635" s="14">
        <v>3</v>
      </c>
      <c r="H635" s="14">
        <v>2</v>
      </c>
      <c r="I635" s="14">
        <v>0</v>
      </c>
      <c r="J635" s="14">
        <v>1</v>
      </c>
      <c r="K635" s="14">
        <v>1</v>
      </c>
      <c r="L635" s="14">
        <v>1973</v>
      </c>
      <c r="M635" s="14">
        <v>0.25700000000000001</v>
      </c>
      <c r="N635" s="15">
        <v>1101</v>
      </c>
      <c r="O635" s="16">
        <v>163.49</v>
      </c>
      <c r="P635" s="17">
        <v>179999</v>
      </c>
      <c r="Q635" s="16">
        <v>257.95</v>
      </c>
      <c r="R635" s="17">
        <v>284000</v>
      </c>
      <c r="S635" s="19">
        <f t="shared" si="49"/>
        <v>94.45999999999998</v>
      </c>
      <c r="T635" s="20">
        <f t="shared" si="50"/>
        <v>0.57777234081595186</v>
      </c>
      <c r="U635" s="19">
        <f t="shared" si="51"/>
        <v>104001</v>
      </c>
      <c r="V635" s="20">
        <f t="shared" si="52"/>
        <v>0.5777865432585737</v>
      </c>
      <c r="W635" s="18">
        <v>44326</v>
      </c>
      <c r="X635" s="14">
        <v>2</v>
      </c>
      <c r="Y635" s="14">
        <v>2</v>
      </c>
      <c r="Z635" s="42">
        <v>105000</v>
      </c>
      <c r="AA635" s="51">
        <f t="shared" si="53"/>
        <v>0.57999999999999996</v>
      </c>
    </row>
    <row r="636" spans="1:27" ht="19" x14ac:dyDescent="0.25">
      <c r="A636" s="14">
        <v>3806</v>
      </c>
      <c r="B636" s="14">
        <v>9789867</v>
      </c>
      <c r="C636" s="14" t="s">
        <v>19</v>
      </c>
      <c r="D636" s="14">
        <v>4</v>
      </c>
      <c r="E636" s="14" t="s">
        <v>3671</v>
      </c>
      <c r="F636" s="14">
        <v>78751</v>
      </c>
      <c r="G636" s="14">
        <v>4</v>
      </c>
      <c r="H636" s="14">
        <v>3</v>
      </c>
      <c r="I636" s="14">
        <v>0</v>
      </c>
      <c r="J636" s="14">
        <v>0</v>
      </c>
      <c r="K636" s="14">
        <v>2</v>
      </c>
      <c r="L636" s="14">
        <v>1926</v>
      </c>
      <c r="M636" s="14">
        <v>0.15</v>
      </c>
      <c r="N636" s="15">
        <v>2507</v>
      </c>
      <c r="O636" s="16">
        <v>518.54999999999995</v>
      </c>
      <c r="P636" s="17">
        <v>1300000</v>
      </c>
      <c r="Q636" s="16">
        <v>560.03</v>
      </c>
      <c r="R636" s="17">
        <v>1404000</v>
      </c>
      <c r="S636" s="19">
        <f t="shared" si="49"/>
        <v>41.480000000000018</v>
      </c>
      <c r="T636" s="20">
        <f t="shared" si="50"/>
        <v>7.9992286182624675E-2</v>
      </c>
      <c r="U636" s="19">
        <f t="shared" si="51"/>
        <v>104000</v>
      </c>
      <c r="V636" s="20">
        <f t="shared" si="52"/>
        <v>0.08</v>
      </c>
      <c r="W636" s="18">
        <v>44315</v>
      </c>
      <c r="X636" s="14">
        <v>4</v>
      </c>
      <c r="Y636" s="14">
        <v>4</v>
      </c>
      <c r="Z636" s="42">
        <v>105000</v>
      </c>
      <c r="AA636" s="51">
        <f t="shared" si="53"/>
        <v>0.08</v>
      </c>
    </row>
    <row r="637" spans="1:27" ht="19" x14ac:dyDescent="0.25">
      <c r="A637" s="14">
        <v>3007</v>
      </c>
      <c r="B637" s="14">
        <v>5920528</v>
      </c>
      <c r="C637" s="14" t="s">
        <v>19</v>
      </c>
      <c r="D637" s="14" t="s">
        <v>193</v>
      </c>
      <c r="E637" s="14" t="s">
        <v>1776</v>
      </c>
      <c r="F637" s="14">
        <v>78749</v>
      </c>
      <c r="G637" s="14">
        <v>4</v>
      </c>
      <c r="H637" s="14">
        <v>2</v>
      </c>
      <c r="I637" s="14">
        <v>1</v>
      </c>
      <c r="J637" s="14">
        <v>2</v>
      </c>
      <c r="K637" s="14">
        <v>2</v>
      </c>
      <c r="L637" s="14">
        <v>2000</v>
      </c>
      <c r="M637" s="14">
        <v>0.13200000000000001</v>
      </c>
      <c r="N637" s="15">
        <v>2311</v>
      </c>
      <c r="O637" s="16">
        <v>248.81</v>
      </c>
      <c r="P637" s="17">
        <v>575000</v>
      </c>
      <c r="Q637" s="16">
        <v>293.47000000000003</v>
      </c>
      <c r="R637" s="17">
        <v>678200</v>
      </c>
      <c r="S637" s="19">
        <f t="shared" si="49"/>
        <v>44.660000000000025</v>
      </c>
      <c r="T637" s="20">
        <f t="shared" si="50"/>
        <v>0.17949439331216602</v>
      </c>
      <c r="U637" s="19">
        <f t="shared" si="51"/>
        <v>103200</v>
      </c>
      <c r="V637" s="20">
        <f t="shared" si="52"/>
        <v>0.17947826086956523</v>
      </c>
      <c r="W637" s="18">
        <v>44292</v>
      </c>
      <c r="X637" s="14">
        <v>5</v>
      </c>
      <c r="Y637" s="14">
        <v>4</v>
      </c>
      <c r="Z637" s="42">
        <v>105000</v>
      </c>
      <c r="AA637" s="51">
        <f t="shared" si="53"/>
        <v>0.18</v>
      </c>
    </row>
    <row r="638" spans="1:27" ht="19" x14ac:dyDescent="0.25">
      <c r="A638" s="14">
        <v>3121</v>
      </c>
      <c r="B638" s="14">
        <v>7522738</v>
      </c>
      <c r="C638" s="14" t="s">
        <v>19</v>
      </c>
      <c r="D638" s="14" t="s">
        <v>161</v>
      </c>
      <c r="E638" s="14" t="s">
        <v>1087</v>
      </c>
      <c r="F638" s="14">
        <v>78717</v>
      </c>
      <c r="G638" s="14">
        <v>3</v>
      </c>
      <c r="H638" s="14">
        <v>2</v>
      </c>
      <c r="I638" s="14">
        <v>0</v>
      </c>
      <c r="J638" s="14">
        <v>2</v>
      </c>
      <c r="K638" s="14">
        <v>1</v>
      </c>
      <c r="L638" s="14">
        <v>2010</v>
      </c>
      <c r="M638" s="14">
        <v>0.159</v>
      </c>
      <c r="N638" s="15">
        <v>1866</v>
      </c>
      <c r="O638" s="16">
        <v>213.83</v>
      </c>
      <c r="P638" s="17">
        <v>399000</v>
      </c>
      <c r="Q638" s="16">
        <v>269.08999999999997</v>
      </c>
      <c r="R638" s="17">
        <v>502125</v>
      </c>
      <c r="S638" s="19">
        <f t="shared" si="49"/>
        <v>55.259999999999962</v>
      </c>
      <c r="T638" s="20">
        <f t="shared" si="50"/>
        <v>0.25842959360239426</v>
      </c>
      <c r="U638" s="19">
        <f t="shared" si="51"/>
        <v>103125</v>
      </c>
      <c r="V638" s="20">
        <f t="shared" si="52"/>
        <v>0.25845864661654133</v>
      </c>
      <c r="W638" s="18">
        <v>44295</v>
      </c>
      <c r="X638" s="14">
        <v>4</v>
      </c>
      <c r="Y638" s="14">
        <v>4</v>
      </c>
      <c r="Z638" s="42">
        <v>105000</v>
      </c>
      <c r="AA638" s="51">
        <f t="shared" si="53"/>
        <v>0.26</v>
      </c>
    </row>
    <row r="639" spans="1:27" ht="19" x14ac:dyDescent="0.25">
      <c r="A639" s="14">
        <v>1912</v>
      </c>
      <c r="B639" s="14">
        <v>9150826</v>
      </c>
      <c r="C639" s="14" t="s">
        <v>19</v>
      </c>
      <c r="D639" s="14" t="s">
        <v>193</v>
      </c>
      <c r="E639" s="14" t="s">
        <v>1216</v>
      </c>
      <c r="F639" s="14">
        <v>78749</v>
      </c>
      <c r="G639" s="14">
        <v>4</v>
      </c>
      <c r="H639" s="14">
        <v>2</v>
      </c>
      <c r="I639" s="14">
        <v>1</v>
      </c>
      <c r="J639" s="14">
        <v>2</v>
      </c>
      <c r="K639" s="14">
        <v>2</v>
      </c>
      <c r="L639" s="14">
        <v>2001</v>
      </c>
      <c r="M639" s="14">
        <v>0.23699999999999999</v>
      </c>
      <c r="N639" s="15">
        <v>2733</v>
      </c>
      <c r="O639" s="16">
        <v>219.54</v>
      </c>
      <c r="P639" s="17">
        <v>600000</v>
      </c>
      <c r="Q639" s="16">
        <v>257.23</v>
      </c>
      <c r="R639" s="17">
        <v>703000</v>
      </c>
      <c r="S639" s="19">
        <f t="shared" si="49"/>
        <v>37.690000000000026</v>
      </c>
      <c r="T639" s="20">
        <f t="shared" si="50"/>
        <v>0.17167714311742746</v>
      </c>
      <c r="U639" s="19">
        <f t="shared" si="51"/>
        <v>103000</v>
      </c>
      <c r="V639" s="20">
        <f t="shared" si="52"/>
        <v>0.17166666666666666</v>
      </c>
      <c r="W639" s="18">
        <v>44253</v>
      </c>
      <c r="X639" s="14">
        <v>4</v>
      </c>
      <c r="Y639" s="14">
        <v>4</v>
      </c>
      <c r="Z639" s="42">
        <v>105000</v>
      </c>
      <c r="AA639" s="51">
        <f t="shared" si="53"/>
        <v>0.17</v>
      </c>
    </row>
    <row r="640" spans="1:27" ht="19" x14ac:dyDescent="0.25">
      <c r="A640" s="14">
        <v>2519</v>
      </c>
      <c r="B640" s="14">
        <v>9750713</v>
      </c>
      <c r="C640" s="14" t="s">
        <v>19</v>
      </c>
      <c r="D640" s="14" t="s">
        <v>282</v>
      </c>
      <c r="E640" s="14" t="s">
        <v>3008</v>
      </c>
      <c r="F640" s="14">
        <v>78735</v>
      </c>
      <c r="G640" s="14">
        <v>3</v>
      </c>
      <c r="H640" s="14">
        <v>2</v>
      </c>
      <c r="I640" s="14">
        <v>0</v>
      </c>
      <c r="J640" s="14">
        <v>2</v>
      </c>
      <c r="K640" s="14">
        <v>1</v>
      </c>
      <c r="L640" s="14">
        <v>1974</v>
      </c>
      <c r="M640" s="14">
        <v>0.17100000000000001</v>
      </c>
      <c r="N640" s="15">
        <v>1754</v>
      </c>
      <c r="O640" s="16">
        <v>350.06</v>
      </c>
      <c r="P640" s="17">
        <v>614000</v>
      </c>
      <c r="Q640" s="16">
        <v>408.78</v>
      </c>
      <c r="R640" s="17">
        <v>717000</v>
      </c>
      <c r="S640" s="19">
        <f t="shared" si="49"/>
        <v>58.71999999999997</v>
      </c>
      <c r="T640" s="20">
        <f t="shared" si="50"/>
        <v>0.16774267268468254</v>
      </c>
      <c r="U640" s="19">
        <f t="shared" si="51"/>
        <v>103000</v>
      </c>
      <c r="V640" s="20">
        <f t="shared" si="52"/>
        <v>0.16775244299674266</v>
      </c>
      <c r="W640" s="18">
        <v>44272</v>
      </c>
      <c r="X640" s="14">
        <v>4</v>
      </c>
      <c r="Y640" s="14">
        <v>4</v>
      </c>
      <c r="Z640" s="42">
        <v>105000</v>
      </c>
      <c r="AA640" s="51">
        <f t="shared" si="53"/>
        <v>0.17</v>
      </c>
    </row>
    <row r="641" spans="1:27" ht="19" x14ac:dyDescent="0.25">
      <c r="A641" s="14">
        <v>3929</v>
      </c>
      <c r="B641" s="14">
        <v>1102849</v>
      </c>
      <c r="C641" s="14" t="s">
        <v>19</v>
      </c>
      <c r="D641" s="14" t="s">
        <v>20</v>
      </c>
      <c r="E641" s="14" t="s">
        <v>300</v>
      </c>
      <c r="F641" s="14">
        <v>78729</v>
      </c>
      <c r="G641" s="14">
        <v>4</v>
      </c>
      <c r="H641" s="14">
        <v>2</v>
      </c>
      <c r="I641" s="14">
        <v>1</v>
      </c>
      <c r="J641" s="14">
        <v>2</v>
      </c>
      <c r="K641" s="14">
        <v>2</v>
      </c>
      <c r="L641" s="14">
        <v>2010</v>
      </c>
      <c r="M641" s="14">
        <v>0.10100000000000001</v>
      </c>
      <c r="N641" s="15">
        <v>2416</v>
      </c>
      <c r="O641" s="16">
        <v>165.56</v>
      </c>
      <c r="P641" s="17">
        <v>400000</v>
      </c>
      <c r="Q641" s="16">
        <v>208.2</v>
      </c>
      <c r="R641" s="17">
        <v>503000</v>
      </c>
      <c r="S641" s="19">
        <f t="shared" si="49"/>
        <v>42.639999999999986</v>
      </c>
      <c r="T641" s="20">
        <f t="shared" si="50"/>
        <v>0.25755013288233863</v>
      </c>
      <c r="U641" s="19">
        <f t="shared" si="51"/>
        <v>103000</v>
      </c>
      <c r="V641" s="20">
        <f t="shared" si="52"/>
        <v>0.25750000000000001</v>
      </c>
      <c r="W641" s="18">
        <v>44319</v>
      </c>
      <c r="X641" s="14">
        <v>5</v>
      </c>
      <c r="Y641" s="14">
        <v>5</v>
      </c>
      <c r="Z641" s="42">
        <v>105000</v>
      </c>
      <c r="AA641" s="51">
        <f t="shared" si="53"/>
        <v>0.26</v>
      </c>
    </row>
    <row r="642" spans="1:27" ht="19" x14ac:dyDescent="0.25">
      <c r="A642" s="14">
        <v>3391</v>
      </c>
      <c r="B642" s="14">
        <v>4896537</v>
      </c>
      <c r="C642" s="14" t="s">
        <v>19</v>
      </c>
      <c r="D642" s="14" t="s">
        <v>46</v>
      </c>
      <c r="E642" s="14" t="s">
        <v>2860</v>
      </c>
      <c r="F642" s="14">
        <v>78758</v>
      </c>
      <c r="G642" s="14">
        <v>3</v>
      </c>
      <c r="H642" s="14">
        <v>2</v>
      </c>
      <c r="I642" s="14">
        <v>0</v>
      </c>
      <c r="J642" s="14">
        <v>2</v>
      </c>
      <c r="K642" s="14">
        <v>1</v>
      </c>
      <c r="L642" s="14">
        <v>1980</v>
      </c>
      <c r="M642" s="14">
        <v>0.158</v>
      </c>
      <c r="N642" s="15">
        <v>1510</v>
      </c>
      <c r="O642" s="16">
        <v>330.46</v>
      </c>
      <c r="P642" s="17">
        <v>499000</v>
      </c>
      <c r="Q642" s="16">
        <v>398.34</v>
      </c>
      <c r="R642" s="17">
        <v>601500</v>
      </c>
      <c r="S642" s="19">
        <f t="shared" si="49"/>
        <v>67.88</v>
      </c>
      <c r="T642" s="20">
        <f t="shared" si="50"/>
        <v>0.2054106397143376</v>
      </c>
      <c r="U642" s="19">
        <f t="shared" si="51"/>
        <v>102500</v>
      </c>
      <c r="V642" s="20">
        <f t="shared" si="52"/>
        <v>0.20541082164328658</v>
      </c>
      <c r="W642" s="18">
        <v>44302</v>
      </c>
      <c r="X642" s="14">
        <v>4</v>
      </c>
      <c r="Y642" s="14">
        <v>4</v>
      </c>
      <c r="Z642" s="42">
        <v>105000</v>
      </c>
      <c r="AA642" s="51">
        <f t="shared" si="53"/>
        <v>0.21</v>
      </c>
    </row>
    <row r="643" spans="1:27" ht="19" x14ac:dyDescent="0.25">
      <c r="A643" s="14">
        <v>3076</v>
      </c>
      <c r="B643" s="14">
        <v>9108456</v>
      </c>
      <c r="C643" s="14" t="s">
        <v>19</v>
      </c>
      <c r="D643" s="14" t="s">
        <v>84</v>
      </c>
      <c r="E643" s="14" t="s">
        <v>1873</v>
      </c>
      <c r="F643" s="14">
        <v>78728</v>
      </c>
      <c r="G643" s="14">
        <v>3</v>
      </c>
      <c r="H643" s="14">
        <v>2</v>
      </c>
      <c r="I643" s="14">
        <v>1</v>
      </c>
      <c r="J643" s="14">
        <v>2</v>
      </c>
      <c r="K643" s="14">
        <v>2</v>
      </c>
      <c r="L643" s="14">
        <v>2018</v>
      </c>
      <c r="M643" s="14">
        <v>9.1999999999999998E-2</v>
      </c>
      <c r="N643" s="15">
        <v>1730</v>
      </c>
      <c r="O643" s="16">
        <v>254.28</v>
      </c>
      <c r="P643" s="17">
        <v>439900</v>
      </c>
      <c r="Q643" s="16">
        <v>313.29000000000002</v>
      </c>
      <c r="R643" s="17">
        <v>542000</v>
      </c>
      <c r="S643" s="19">
        <f t="shared" si="49"/>
        <v>59.010000000000019</v>
      </c>
      <c r="T643" s="20">
        <f t="shared" si="50"/>
        <v>0.23206701274185945</v>
      </c>
      <c r="U643" s="19">
        <f t="shared" si="51"/>
        <v>102100</v>
      </c>
      <c r="V643" s="20">
        <f t="shared" si="52"/>
        <v>0.23209820413730392</v>
      </c>
      <c r="W643" s="18">
        <v>44294</v>
      </c>
      <c r="X643" s="14">
        <v>2</v>
      </c>
      <c r="Y643" s="14">
        <v>2</v>
      </c>
      <c r="Z643" s="42">
        <v>100000</v>
      </c>
      <c r="AA643" s="51">
        <f t="shared" si="53"/>
        <v>0.23</v>
      </c>
    </row>
    <row r="644" spans="1:27" ht="19" x14ac:dyDescent="0.25">
      <c r="A644" s="14">
        <v>2931</v>
      </c>
      <c r="B644" s="14">
        <v>9467722</v>
      </c>
      <c r="C644" s="14" t="s">
        <v>19</v>
      </c>
      <c r="D644" s="14" t="s">
        <v>68</v>
      </c>
      <c r="E644" s="14" t="s">
        <v>773</v>
      </c>
      <c r="F644" s="14">
        <v>78738</v>
      </c>
      <c r="G644" s="14">
        <v>5</v>
      </c>
      <c r="H644" s="14">
        <v>4</v>
      </c>
      <c r="I644" s="14">
        <v>0</v>
      </c>
      <c r="J644" s="14">
        <v>3</v>
      </c>
      <c r="K644" s="14">
        <v>2</v>
      </c>
      <c r="L644" s="14">
        <v>2013</v>
      </c>
      <c r="M644" s="14">
        <v>0.23300000000000001</v>
      </c>
      <c r="N644" s="15">
        <v>3646</v>
      </c>
      <c r="O644" s="16">
        <v>198.85</v>
      </c>
      <c r="P644" s="17">
        <v>725000</v>
      </c>
      <c r="Q644" s="16">
        <v>226.82</v>
      </c>
      <c r="R644" s="17">
        <v>827000</v>
      </c>
      <c r="S644" s="19">
        <f t="shared" si="49"/>
        <v>27.97</v>
      </c>
      <c r="T644" s="20">
        <f t="shared" si="50"/>
        <v>0.14065878803117929</v>
      </c>
      <c r="U644" s="19">
        <f t="shared" si="51"/>
        <v>102000</v>
      </c>
      <c r="V644" s="20">
        <f t="shared" si="52"/>
        <v>0.1406896551724138</v>
      </c>
      <c r="W644" s="18">
        <v>44288</v>
      </c>
      <c r="X644" s="14">
        <v>4</v>
      </c>
      <c r="Y644" s="14">
        <v>4</v>
      </c>
      <c r="Z644" s="42">
        <v>100000</v>
      </c>
      <c r="AA644" s="51">
        <f t="shared" si="53"/>
        <v>0.14000000000000001</v>
      </c>
    </row>
    <row r="645" spans="1:27" ht="19" x14ac:dyDescent="0.25">
      <c r="A645" s="14">
        <v>3040</v>
      </c>
      <c r="B645" s="14">
        <v>2840963</v>
      </c>
      <c r="C645" s="14" t="s">
        <v>19</v>
      </c>
      <c r="D645" s="14" t="s">
        <v>29</v>
      </c>
      <c r="E645" s="14" t="s">
        <v>2127</v>
      </c>
      <c r="F645" s="14">
        <v>78739</v>
      </c>
      <c r="G645" s="14">
        <v>4</v>
      </c>
      <c r="H645" s="14">
        <v>2</v>
      </c>
      <c r="I645" s="14">
        <v>1</v>
      </c>
      <c r="J645" s="14">
        <v>2</v>
      </c>
      <c r="K645" s="14">
        <v>2</v>
      </c>
      <c r="L645" s="14">
        <v>2016</v>
      </c>
      <c r="M645" s="14">
        <v>0.16300000000000001</v>
      </c>
      <c r="N645" s="15">
        <v>2596</v>
      </c>
      <c r="O645" s="16">
        <v>269.26</v>
      </c>
      <c r="P645" s="17">
        <v>699000</v>
      </c>
      <c r="Q645" s="16">
        <v>308.55</v>
      </c>
      <c r="R645" s="17">
        <v>801000</v>
      </c>
      <c r="S645" s="19">
        <f t="shared" si="49"/>
        <v>39.29000000000002</v>
      </c>
      <c r="T645" s="20">
        <f t="shared" si="50"/>
        <v>0.14591844314045913</v>
      </c>
      <c r="U645" s="19">
        <f t="shared" si="51"/>
        <v>102000</v>
      </c>
      <c r="V645" s="20">
        <f t="shared" si="52"/>
        <v>0.14592274678111589</v>
      </c>
      <c r="W645" s="18">
        <v>44293</v>
      </c>
      <c r="X645" s="14">
        <v>4</v>
      </c>
      <c r="Y645" s="14">
        <v>4</v>
      </c>
      <c r="Z645" s="42">
        <v>100000</v>
      </c>
      <c r="AA645" s="51">
        <f t="shared" si="53"/>
        <v>0.15</v>
      </c>
    </row>
    <row r="646" spans="1:27" ht="19" x14ac:dyDescent="0.25">
      <c r="A646" s="14">
        <v>3401</v>
      </c>
      <c r="B646" s="14">
        <v>1724226</v>
      </c>
      <c r="C646" s="14" t="s">
        <v>19</v>
      </c>
      <c r="D646" s="14">
        <v>3</v>
      </c>
      <c r="E646" s="14" t="s">
        <v>3390</v>
      </c>
      <c r="F646" s="14">
        <v>78723</v>
      </c>
      <c r="G646" s="14">
        <v>3</v>
      </c>
      <c r="H646" s="14">
        <v>1</v>
      </c>
      <c r="I646" s="14">
        <v>0</v>
      </c>
      <c r="J646" s="14">
        <v>1</v>
      </c>
      <c r="K646" s="14">
        <v>1</v>
      </c>
      <c r="L646" s="14">
        <v>1958</v>
      </c>
      <c r="M646" s="14">
        <v>0.156</v>
      </c>
      <c r="N646" s="14">
        <v>959</v>
      </c>
      <c r="O646" s="16">
        <v>425.44</v>
      </c>
      <c r="P646" s="17">
        <v>408000</v>
      </c>
      <c r="Q646" s="16">
        <v>531.79999999999995</v>
      </c>
      <c r="R646" s="17">
        <v>510000</v>
      </c>
      <c r="S646" s="19">
        <f t="shared" si="49"/>
        <v>106.35999999999996</v>
      </c>
      <c r="T646" s="20">
        <f t="shared" si="50"/>
        <v>0.24999999999999989</v>
      </c>
      <c r="U646" s="19">
        <f t="shared" si="51"/>
        <v>102000</v>
      </c>
      <c r="V646" s="20">
        <f t="shared" si="52"/>
        <v>0.25</v>
      </c>
      <c r="W646" s="18">
        <v>44302</v>
      </c>
      <c r="X646" s="14">
        <v>2</v>
      </c>
      <c r="Y646" s="14">
        <v>2</v>
      </c>
      <c r="Z646" s="42">
        <v>100000</v>
      </c>
      <c r="AA646" s="51">
        <f t="shared" si="53"/>
        <v>0.25</v>
      </c>
    </row>
    <row r="647" spans="1:27" ht="19" x14ac:dyDescent="0.25">
      <c r="A647" s="14">
        <v>3945</v>
      </c>
      <c r="B647" s="14">
        <v>9516401</v>
      </c>
      <c r="C647" s="14" t="s">
        <v>19</v>
      </c>
      <c r="D647" s="14" t="s">
        <v>229</v>
      </c>
      <c r="E647" s="14" t="s">
        <v>1898</v>
      </c>
      <c r="F647" s="14">
        <v>78726</v>
      </c>
      <c r="G647" s="14">
        <v>4</v>
      </c>
      <c r="H647" s="14">
        <v>3</v>
      </c>
      <c r="I647" s="14">
        <v>1</v>
      </c>
      <c r="J647" s="14">
        <v>2</v>
      </c>
      <c r="K647" s="14">
        <v>2</v>
      </c>
      <c r="L647" s="14">
        <v>2020</v>
      </c>
      <c r="M647" s="14">
        <v>0.14599999999999999</v>
      </c>
      <c r="N647" s="15">
        <v>2505</v>
      </c>
      <c r="O647" s="16">
        <v>255.49</v>
      </c>
      <c r="P647" s="17">
        <v>640000</v>
      </c>
      <c r="Q647" s="16">
        <v>296.20999999999998</v>
      </c>
      <c r="R647" s="17">
        <v>742000</v>
      </c>
      <c r="S647" s="19">
        <f t="shared" ref="S647:S710" si="54">Q647-O647</f>
        <v>40.71999999999997</v>
      </c>
      <c r="T647" s="20">
        <f t="shared" ref="T647:T710" si="55">S647/O647</f>
        <v>0.15938001487338044</v>
      </c>
      <c r="U647" s="19">
        <f t="shared" ref="U647:U710" si="56">R647-P647</f>
        <v>102000</v>
      </c>
      <c r="V647" s="20">
        <f t="shared" ref="V647:V710" si="57">U647/P647</f>
        <v>0.15937499999999999</v>
      </c>
      <c r="W647" s="18">
        <v>44319</v>
      </c>
      <c r="X647" s="14">
        <v>62</v>
      </c>
      <c r="Y647" s="14">
        <v>62</v>
      </c>
      <c r="Z647" s="42">
        <v>100000</v>
      </c>
      <c r="AA647" s="51">
        <f t="shared" ref="AA647:AA710" si="58">MROUND(V647,0.01)</f>
        <v>0.16</v>
      </c>
    </row>
    <row r="648" spans="1:27" ht="19" x14ac:dyDescent="0.25">
      <c r="A648" s="14">
        <v>3990</v>
      </c>
      <c r="B648" s="14">
        <v>5265984</v>
      </c>
      <c r="C648" s="14" t="s">
        <v>19</v>
      </c>
      <c r="D648" s="14" t="s">
        <v>193</v>
      </c>
      <c r="E648" s="14" t="s">
        <v>2086</v>
      </c>
      <c r="F648" s="14">
        <v>78749</v>
      </c>
      <c r="G648" s="14">
        <v>3</v>
      </c>
      <c r="H648" s="14">
        <v>2</v>
      </c>
      <c r="I648" s="14">
        <v>0</v>
      </c>
      <c r="J648" s="14">
        <v>2</v>
      </c>
      <c r="K648" s="14">
        <v>1</v>
      </c>
      <c r="L648" s="14">
        <v>1998</v>
      </c>
      <c r="M648" s="14">
        <v>0.217</v>
      </c>
      <c r="N648" s="15">
        <v>2067</v>
      </c>
      <c r="O648" s="16">
        <v>266.08999999999997</v>
      </c>
      <c r="P648" s="17">
        <v>550000</v>
      </c>
      <c r="Q648" s="16">
        <v>315.20999999999998</v>
      </c>
      <c r="R648" s="17">
        <v>651545</v>
      </c>
      <c r="S648" s="19">
        <f t="shared" si="54"/>
        <v>49.120000000000005</v>
      </c>
      <c r="T648" s="20">
        <f t="shared" si="55"/>
        <v>0.18459919576083283</v>
      </c>
      <c r="U648" s="19">
        <f t="shared" si="56"/>
        <v>101545</v>
      </c>
      <c r="V648" s="20">
        <f t="shared" si="57"/>
        <v>0.18462727272727272</v>
      </c>
      <c r="W648" s="18">
        <v>44320</v>
      </c>
      <c r="X648" s="14">
        <v>2</v>
      </c>
      <c r="Y648" s="14">
        <v>2</v>
      </c>
      <c r="Z648" s="42">
        <v>100000</v>
      </c>
      <c r="AA648" s="51">
        <f t="shared" si="58"/>
        <v>0.18</v>
      </c>
    </row>
    <row r="649" spans="1:27" ht="19" x14ac:dyDescent="0.25">
      <c r="A649" s="14">
        <v>1933</v>
      </c>
      <c r="B649" s="14">
        <v>5545782</v>
      </c>
      <c r="C649" s="14" t="s">
        <v>19</v>
      </c>
      <c r="D649" s="14" t="s">
        <v>165</v>
      </c>
      <c r="E649" s="14" t="s">
        <v>2181</v>
      </c>
      <c r="F649" s="14">
        <v>78749</v>
      </c>
      <c r="G649" s="14">
        <v>3</v>
      </c>
      <c r="H649" s="14">
        <v>2</v>
      </c>
      <c r="I649" s="14">
        <v>1</v>
      </c>
      <c r="J649" s="14">
        <v>2</v>
      </c>
      <c r="K649" s="14">
        <v>2</v>
      </c>
      <c r="L649" s="14">
        <v>1987</v>
      </c>
      <c r="M649" s="14">
        <v>0.13400000000000001</v>
      </c>
      <c r="N649" s="15">
        <v>1280</v>
      </c>
      <c r="O649" s="16">
        <v>273.44</v>
      </c>
      <c r="P649" s="17">
        <v>350000</v>
      </c>
      <c r="Q649" s="16">
        <v>352.73</v>
      </c>
      <c r="R649" s="17">
        <v>451500</v>
      </c>
      <c r="S649" s="19">
        <f t="shared" si="54"/>
        <v>79.29000000000002</v>
      </c>
      <c r="T649" s="20">
        <f t="shared" si="55"/>
        <v>0.28997220596840267</v>
      </c>
      <c r="U649" s="19">
        <f t="shared" si="56"/>
        <v>101500</v>
      </c>
      <c r="V649" s="20">
        <f t="shared" si="57"/>
        <v>0.28999999999999998</v>
      </c>
      <c r="W649" s="18">
        <v>44253</v>
      </c>
      <c r="X649" s="14">
        <v>4</v>
      </c>
      <c r="Y649" s="14">
        <v>4</v>
      </c>
      <c r="Z649" s="42">
        <v>100000</v>
      </c>
      <c r="AA649" s="51">
        <f t="shared" si="58"/>
        <v>0.28999999999999998</v>
      </c>
    </row>
    <row r="650" spans="1:27" ht="19" x14ac:dyDescent="0.25">
      <c r="A650" s="14">
        <v>3313</v>
      </c>
      <c r="B650" s="14">
        <v>4131752</v>
      </c>
      <c r="C650" s="14" t="s">
        <v>19</v>
      </c>
      <c r="D650" s="14" t="s">
        <v>193</v>
      </c>
      <c r="E650" s="14" t="s">
        <v>2352</v>
      </c>
      <c r="F650" s="14">
        <v>78749</v>
      </c>
      <c r="G650" s="14">
        <v>3</v>
      </c>
      <c r="H650" s="14">
        <v>2</v>
      </c>
      <c r="I650" s="14">
        <v>1</v>
      </c>
      <c r="J650" s="14">
        <v>2</v>
      </c>
      <c r="K650" s="14">
        <v>2</v>
      </c>
      <c r="L650" s="14">
        <v>1978</v>
      </c>
      <c r="M650" s="14">
        <v>0.217</v>
      </c>
      <c r="N650" s="15">
        <v>1760</v>
      </c>
      <c r="O650" s="16">
        <v>284.08999999999997</v>
      </c>
      <c r="P650" s="17">
        <v>500000</v>
      </c>
      <c r="Q650" s="16">
        <v>341.69</v>
      </c>
      <c r="R650" s="17">
        <v>601368</v>
      </c>
      <c r="S650" s="19">
        <f t="shared" si="54"/>
        <v>57.600000000000023</v>
      </c>
      <c r="T650" s="20">
        <f t="shared" si="55"/>
        <v>0.20275264880847629</v>
      </c>
      <c r="U650" s="19">
        <f t="shared" si="56"/>
        <v>101368</v>
      </c>
      <c r="V650" s="20">
        <f t="shared" si="57"/>
        <v>0.202736</v>
      </c>
      <c r="W650" s="18">
        <v>44301</v>
      </c>
      <c r="X650" s="14">
        <v>3</v>
      </c>
      <c r="Y650" s="14">
        <v>2</v>
      </c>
      <c r="Z650" s="42">
        <v>100000</v>
      </c>
      <c r="AA650" s="51">
        <f t="shared" si="58"/>
        <v>0.2</v>
      </c>
    </row>
    <row r="651" spans="1:27" ht="19" x14ac:dyDescent="0.25">
      <c r="A651" s="14">
        <v>3058</v>
      </c>
      <c r="B651" s="14">
        <v>4596464</v>
      </c>
      <c r="C651" s="14" t="s">
        <v>19</v>
      </c>
      <c r="D651" s="14">
        <v>3</v>
      </c>
      <c r="E651" s="14" t="s">
        <v>3468</v>
      </c>
      <c r="F651" s="14">
        <v>78722</v>
      </c>
      <c r="G651" s="14">
        <v>2</v>
      </c>
      <c r="H651" s="14">
        <v>2</v>
      </c>
      <c r="I651" s="14">
        <v>0</v>
      </c>
      <c r="J651" s="14">
        <v>0</v>
      </c>
      <c r="K651" s="14">
        <v>1</v>
      </c>
      <c r="L651" s="14">
        <v>1947</v>
      </c>
      <c r="M651" s="14">
        <v>0.11799999999999999</v>
      </c>
      <c r="N651" s="15">
        <v>1336</v>
      </c>
      <c r="O651" s="16">
        <v>445.36</v>
      </c>
      <c r="P651" s="17">
        <v>595000</v>
      </c>
      <c r="Q651" s="16">
        <v>521.11</v>
      </c>
      <c r="R651" s="17">
        <v>696200</v>
      </c>
      <c r="S651" s="19">
        <f t="shared" si="54"/>
        <v>75.75</v>
      </c>
      <c r="T651" s="20">
        <f t="shared" si="55"/>
        <v>0.17008712053170469</v>
      </c>
      <c r="U651" s="19">
        <f t="shared" si="56"/>
        <v>101200</v>
      </c>
      <c r="V651" s="20">
        <f t="shared" si="57"/>
        <v>0.17008403361344537</v>
      </c>
      <c r="W651" s="18">
        <v>44293</v>
      </c>
      <c r="X651" s="14">
        <v>3</v>
      </c>
      <c r="Y651" s="14">
        <v>2</v>
      </c>
      <c r="Z651" s="42">
        <v>100000</v>
      </c>
      <c r="AA651" s="51">
        <f t="shared" si="58"/>
        <v>0.17</v>
      </c>
    </row>
    <row r="652" spans="1:27" ht="19" x14ac:dyDescent="0.25">
      <c r="A652" s="14">
        <v>2868</v>
      </c>
      <c r="B652" s="14">
        <v>1706031</v>
      </c>
      <c r="C652" s="14" t="s">
        <v>19</v>
      </c>
      <c r="D652" s="14" t="s">
        <v>165</v>
      </c>
      <c r="E652" s="14" t="s">
        <v>2574</v>
      </c>
      <c r="F652" s="14">
        <v>78749</v>
      </c>
      <c r="G652" s="14">
        <v>3</v>
      </c>
      <c r="H652" s="14">
        <v>2</v>
      </c>
      <c r="I652" s="14">
        <v>0</v>
      </c>
      <c r="J652" s="14">
        <v>2</v>
      </c>
      <c r="K652" s="14">
        <v>1</v>
      </c>
      <c r="L652" s="14">
        <v>1986</v>
      </c>
      <c r="M652" s="14">
        <v>0.125</v>
      </c>
      <c r="N652" s="15">
        <v>1226</v>
      </c>
      <c r="O652" s="16">
        <v>300.98</v>
      </c>
      <c r="P652" s="17">
        <v>369000</v>
      </c>
      <c r="Q652" s="16">
        <v>383.44</v>
      </c>
      <c r="R652" s="17">
        <v>470100</v>
      </c>
      <c r="S652" s="19">
        <f t="shared" si="54"/>
        <v>82.45999999999998</v>
      </c>
      <c r="T652" s="20">
        <f t="shared" si="55"/>
        <v>0.27397169247126046</v>
      </c>
      <c r="U652" s="19">
        <f t="shared" si="56"/>
        <v>101100</v>
      </c>
      <c r="V652" s="20">
        <f t="shared" si="57"/>
        <v>0.27398373983739838</v>
      </c>
      <c r="W652" s="18">
        <v>44286</v>
      </c>
      <c r="X652" s="14">
        <v>5</v>
      </c>
      <c r="Y652" s="14">
        <v>4</v>
      </c>
      <c r="Z652" s="42">
        <v>100000</v>
      </c>
      <c r="AA652" s="51">
        <f t="shared" si="58"/>
        <v>0.27</v>
      </c>
    </row>
    <row r="653" spans="1:27" ht="19" x14ac:dyDescent="0.25">
      <c r="A653" s="14">
        <v>3889</v>
      </c>
      <c r="B653" s="14">
        <v>4890881</v>
      </c>
      <c r="C653" s="14" t="s">
        <v>19</v>
      </c>
      <c r="D653" s="14" t="s">
        <v>46</v>
      </c>
      <c r="E653" s="14" t="s">
        <v>2944</v>
      </c>
      <c r="F653" s="14">
        <v>78758</v>
      </c>
      <c r="G653" s="14">
        <v>4</v>
      </c>
      <c r="H653" s="14">
        <v>2</v>
      </c>
      <c r="I653" s="14">
        <v>0</v>
      </c>
      <c r="J653" s="14">
        <v>2</v>
      </c>
      <c r="K653" s="14">
        <v>1</v>
      </c>
      <c r="L653" s="14">
        <v>1969</v>
      </c>
      <c r="M653" s="14">
        <v>0.214</v>
      </c>
      <c r="N653" s="15">
        <v>1458</v>
      </c>
      <c r="O653" s="16">
        <v>342.87</v>
      </c>
      <c r="P653" s="17">
        <v>499900</v>
      </c>
      <c r="Q653" s="16">
        <v>412.21</v>
      </c>
      <c r="R653" s="17">
        <v>601000</v>
      </c>
      <c r="S653" s="19">
        <f t="shared" si="54"/>
        <v>69.339999999999975</v>
      </c>
      <c r="T653" s="20">
        <f t="shared" si="55"/>
        <v>0.20223408288855826</v>
      </c>
      <c r="U653" s="19">
        <f t="shared" si="56"/>
        <v>101100</v>
      </c>
      <c r="V653" s="20">
        <f t="shared" si="57"/>
        <v>0.20224044808961791</v>
      </c>
      <c r="W653" s="18">
        <v>44316</v>
      </c>
      <c r="X653" s="14">
        <v>4</v>
      </c>
      <c r="Y653" s="14">
        <v>3</v>
      </c>
      <c r="Z653" s="42">
        <v>100000</v>
      </c>
      <c r="AA653" s="51">
        <f t="shared" si="58"/>
        <v>0.2</v>
      </c>
    </row>
    <row r="654" spans="1:27" ht="19" x14ac:dyDescent="0.25">
      <c r="A654" s="14">
        <v>1718</v>
      </c>
      <c r="B654" s="14">
        <v>7445230</v>
      </c>
      <c r="C654" s="14" t="s">
        <v>19</v>
      </c>
      <c r="D654" s="14" t="s">
        <v>68</v>
      </c>
      <c r="E654" s="14" t="s">
        <v>704</v>
      </c>
      <c r="F654" s="14">
        <v>78738</v>
      </c>
      <c r="G654" s="14">
        <v>5</v>
      </c>
      <c r="H654" s="14">
        <v>3</v>
      </c>
      <c r="I654" s="14">
        <v>1</v>
      </c>
      <c r="J654" s="14">
        <v>3</v>
      </c>
      <c r="K654" s="14">
        <v>2</v>
      </c>
      <c r="L654" s="14">
        <v>2008</v>
      </c>
      <c r="M654" s="14">
        <v>0.41</v>
      </c>
      <c r="N654" s="15">
        <v>3856</v>
      </c>
      <c r="O654" s="16">
        <v>194.24</v>
      </c>
      <c r="P654" s="17">
        <v>749000</v>
      </c>
      <c r="Q654" s="16">
        <v>220.44</v>
      </c>
      <c r="R654" s="17">
        <v>850000</v>
      </c>
      <c r="S654" s="19">
        <f t="shared" si="54"/>
        <v>26.199999999999989</v>
      </c>
      <c r="T654" s="20">
        <f t="shared" si="55"/>
        <v>0.13488467874794063</v>
      </c>
      <c r="U654" s="19">
        <f t="shared" si="56"/>
        <v>101000</v>
      </c>
      <c r="V654" s="20">
        <f t="shared" si="57"/>
        <v>0.13484646194926569</v>
      </c>
      <c r="W654" s="18">
        <v>44249</v>
      </c>
      <c r="X654" s="14">
        <v>1</v>
      </c>
      <c r="Y654" s="14">
        <v>1</v>
      </c>
      <c r="Z654" s="42">
        <v>100000</v>
      </c>
      <c r="AA654" s="51">
        <f t="shared" si="58"/>
        <v>0.13</v>
      </c>
    </row>
    <row r="655" spans="1:27" ht="19" x14ac:dyDescent="0.25">
      <c r="A655" s="14">
        <v>1729</v>
      </c>
      <c r="B655" s="14">
        <v>6775499</v>
      </c>
      <c r="C655" s="14" t="s">
        <v>19</v>
      </c>
      <c r="D655" s="14" t="s">
        <v>1643</v>
      </c>
      <c r="E655" s="14" t="s">
        <v>1644</v>
      </c>
      <c r="F655" s="14">
        <v>78746</v>
      </c>
      <c r="G655" s="14">
        <v>4</v>
      </c>
      <c r="H655" s="14">
        <v>3</v>
      </c>
      <c r="I655" s="14">
        <v>0</v>
      </c>
      <c r="J655" s="14">
        <v>2</v>
      </c>
      <c r="K655" s="14">
        <v>2</v>
      </c>
      <c r="L655" s="14">
        <v>1974</v>
      </c>
      <c r="M655" s="14">
        <v>0.33</v>
      </c>
      <c r="N655" s="15">
        <v>3308</v>
      </c>
      <c r="O655" s="16">
        <v>241.54</v>
      </c>
      <c r="P655" s="17">
        <v>799000</v>
      </c>
      <c r="Q655" s="16">
        <v>272.07</v>
      </c>
      <c r="R655" s="17">
        <v>900000</v>
      </c>
      <c r="S655" s="19">
        <f t="shared" si="54"/>
        <v>30.53</v>
      </c>
      <c r="T655" s="20">
        <f t="shared" si="55"/>
        <v>0.12639728409373191</v>
      </c>
      <c r="U655" s="19">
        <f t="shared" si="56"/>
        <v>101000</v>
      </c>
      <c r="V655" s="20">
        <f t="shared" si="57"/>
        <v>0.12640801001251564</v>
      </c>
      <c r="W655" s="18">
        <v>44249</v>
      </c>
      <c r="X655" s="14">
        <v>101</v>
      </c>
      <c r="Y655" s="14">
        <v>101</v>
      </c>
      <c r="Z655" s="42">
        <v>100000</v>
      </c>
      <c r="AA655" s="51">
        <f t="shared" si="58"/>
        <v>0.13</v>
      </c>
    </row>
    <row r="656" spans="1:27" ht="19" x14ac:dyDescent="0.25">
      <c r="A656" s="14">
        <v>2205</v>
      </c>
      <c r="B656" s="14">
        <v>3725772</v>
      </c>
      <c r="C656" s="14" t="s">
        <v>19</v>
      </c>
      <c r="D656" s="14" t="s">
        <v>27</v>
      </c>
      <c r="E656" s="14" t="s">
        <v>1240</v>
      </c>
      <c r="F656" s="14">
        <v>78724</v>
      </c>
      <c r="G656" s="14">
        <v>3</v>
      </c>
      <c r="H656" s="14">
        <v>2</v>
      </c>
      <c r="I656" s="14">
        <v>1</v>
      </c>
      <c r="J656" s="14">
        <v>2</v>
      </c>
      <c r="K656" s="14">
        <v>2</v>
      </c>
      <c r="L656" s="14">
        <v>2018</v>
      </c>
      <c r="M656" s="14">
        <v>0.129</v>
      </c>
      <c r="N656" s="15">
        <v>2260</v>
      </c>
      <c r="O656" s="16">
        <v>221.24</v>
      </c>
      <c r="P656" s="17">
        <v>500000</v>
      </c>
      <c r="Q656" s="16">
        <v>265.93</v>
      </c>
      <c r="R656" s="17">
        <v>601000</v>
      </c>
      <c r="S656" s="19">
        <f t="shared" si="54"/>
        <v>44.69</v>
      </c>
      <c r="T656" s="20">
        <f t="shared" si="55"/>
        <v>0.201997830410414</v>
      </c>
      <c r="U656" s="19">
        <f t="shared" si="56"/>
        <v>101000</v>
      </c>
      <c r="V656" s="20">
        <f t="shared" si="57"/>
        <v>0.20200000000000001</v>
      </c>
      <c r="W656" s="18">
        <v>44263</v>
      </c>
      <c r="X656" s="14">
        <v>6</v>
      </c>
      <c r="Y656" s="14">
        <v>6</v>
      </c>
      <c r="Z656" s="42">
        <v>100000</v>
      </c>
      <c r="AA656" s="51">
        <f t="shared" si="58"/>
        <v>0.2</v>
      </c>
    </row>
    <row r="657" spans="1:27" ht="19" x14ac:dyDescent="0.25">
      <c r="A657" s="14">
        <v>2399</v>
      </c>
      <c r="B657" s="14">
        <v>3098063</v>
      </c>
      <c r="C657" s="14" t="s">
        <v>19</v>
      </c>
      <c r="D657" s="14" t="s">
        <v>165</v>
      </c>
      <c r="E657" s="14" t="s">
        <v>3200</v>
      </c>
      <c r="F657" s="14">
        <v>78749</v>
      </c>
      <c r="G657" s="14">
        <v>3</v>
      </c>
      <c r="H657" s="14">
        <v>2</v>
      </c>
      <c r="I657" s="14">
        <v>1</v>
      </c>
      <c r="J657" s="14">
        <v>0</v>
      </c>
      <c r="K657" s="14">
        <v>2</v>
      </c>
      <c r="L657" s="14">
        <v>2001</v>
      </c>
      <c r="M657" s="14">
        <v>2.9350000000000001</v>
      </c>
      <c r="N657" s="15">
        <v>2080</v>
      </c>
      <c r="O657" s="16">
        <v>384.13</v>
      </c>
      <c r="P657" s="17">
        <v>799000</v>
      </c>
      <c r="Q657" s="16">
        <v>432.69</v>
      </c>
      <c r="R657" s="17">
        <v>900000</v>
      </c>
      <c r="S657" s="19">
        <f t="shared" si="54"/>
        <v>48.56</v>
      </c>
      <c r="T657" s="20">
        <f t="shared" si="55"/>
        <v>0.12641553640694558</v>
      </c>
      <c r="U657" s="19">
        <f t="shared" si="56"/>
        <v>101000</v>
      </c>
      <c r="V657" s="20">
        <f t="shared" si="57"/>
        <v>0.12640801001251564</v>
      </c>
      <c r="W657" s="18">
        <v>44267</v>
      </c>
      <c r="X657" s="14">
        <v>5</v>
      </c>
      <c r="Y657" s="14">
        <v>4</v>
      </c>
      <c r="Z657" s="42">
        <v>100000</v>
      </c>
      <c r="AA657" s="51">
        <f t="shared" si="58"/>
        <v>0.13</v>
      </c>
    </row>
    <row r="658" spans="1:27" ht="19" x14ac:dyDescent="0.25">
      <c r="A658" s="14">
        <v>2765</v>
      </c>
      <c r="B658" s="14">
        <v>2546468</v>
      </c>
      <c r="C658" s="14" t="s">
        <v>19</v>
      </c>
      <c r="D658" s="14" t="s">
        <v>193</v>
      </c>
      <c r="E658" s="14" t="s">
        <v>1421</v>
      </c>
      <c r="F658" s="14">
        <v>78739</v>
      </c>
      <c r="G658" s="14">
        <v>4</v>
      </c>
      <c r="H658" s="14">
        <v>2</v>
      </c>
      <c r="I658" s="14">
        <v>1</v>
      </c>
      <c r="J658" s="14">
        <v>2</v>
      </c>
      <c r="K658" s="14">
        <v>1.5</v>
      </c>
      <c r="L658" s="14">
        <v>2003</v>
      </c>
      <c r="M658" s="14">
        <v>0.22800000000000001</v>
      </c>
      <c r="N658" s="15">
        <v>2823</v>
      </c>
      <c r="O658" s="16">
        <v>229.9</v>
      </c>
      <c r="P658" s="17">
        <v>649000</v>
      </c>
      <c r="Q658" s="16">
        <v>265.67</v>
      </c>
      <c r="R658" s="17">
        <v>750000</v>
      </c>
      <c r="S658" s="19">
        <f t="shared" si="54"/>
        <v>35.77000000000001</v>
      </c>
      <c r="T658" s="20">
        <f t="shared" si="55"/>
        <v>0.15558938668986519</v>
      </c>
      <c r="U658" s="19">
        <f t="shared" si="56"/>
        <v>101000</v>
      </c>
      <c r="V658" s="20">
        <f t="shared" si="57"/>
        <v>0.15562403697996918</v>
      </c>
      <c r="W658" s="18">
        <v>44284</v>
      </c>
      <c r="X658" s="14">
        <v>0</v>
      </c>
      <c r="Y658" s="14">
        <v>0</v>
      </c>
      <c r="Z658" s="42">
        <v>100000</v>
      </c>
      <c r="AA658" s="51">
        <f t="shared" si="58"/>
        <v>0.16</v>
      </c>
    </row>
    <row r="659" spans="1:27" ht="19" x14ac:dyDescent="0.25">
      <c r="A659" s="14">
        <v>2942</v>
      </c>
      <c r="B659" s="14">
        <v>2560343</v>
      </c>
      <c r="C659" s="14" t="s">
        <v>19</v>
      </c>
      <c r="D659" s="14" t="s">
        <v>193</v>
      </c>
      <c r="E659" s="14" t="s">
        <v>1943</v>
      </c>
      <c r="F659" s="14">
        <v>78749</v>
      </c>
      <c r="G659" s="14">
        <v>3</v>
      </c>
      <c r="H659" s="14">
        <v>2</v>
      </c>
      <c r="I659" s="14">
        <v>0</v>
      </c>
      <c r="J659" s="14">
        <v>2</v>
      </c>
      <c r="K659" s="14">
        <v>1</v>
      </c>
      <c r="L659" s="14">
        <v>1989</v>
      </c>
      <c r="M659" s="14">
        <v>0.16700000000000001</v>
      </c>
      <c r="N659" s="15">
        <v>1932</v>
      </c>
      <c r="O659" s="16">
        <v>258.27999999999997</v>
      </c>
      <c r="P659" s="17">
        <v>499000</v>
      </c>
      <c r="Q659" s="16">
        <v>310.56</v>
      </c>
      <c r="R659" s="17">
        <v>600000</v>
      </c>
      <c r="S659" s="19">
        <f t="shared" si="54"/>
        <v>52.28000000000003</v>
      </c>
      <c r="T659" s="20">
        <f t="shared" si="55"/>
        <v>0.20241598265448363</v>
      </c>
      <c r="U659" s="19">
        <f t="shared" si="56"/>
        <v>101000</v>
      </c>
      <c r="V659" s="20">
        <f t="shared" si="57"/>
        <v>0.20240480961923848</v>
      </c>
      <c r="W659" s="18">
        <v>44288</v>
      </c>
      <c r="X659" s="14">
        <v>4</v>
      </c>
      <c r="Y659" s="14">
        <v>4</v>
      </c>
      <c r="Z659" s="42">
        <v>100000</v>
      </c>
      <c r="AA659" s="51">
        <f t="shared" si="58"/>
        <v>0.2</v>
      </c>
    </row>
    <row r="660" spans="1:27" ht="19" x14ac:dyDescent="0.25">
      <c r="A660" s="14">
        <v>3665</v>
      </c>
      <c r="B660" s="14">
        <v>5393887</v>
      </c>
      <c r="C660" s="14" t="s">
        <v>19</v>
      </c>
      <c r="D660" s="14" t="s">
        <v>46</v>
      </c>
      <c r="E660" s="14" t="s">
        <v>1574</v>
      </c>
      <c r="F660" s="14">
        <v>78758</v>
      </c>
      <c r="G660" s="14">
        <v>3</v>
      </c>
      <c r="H660" s="14">
        <v>2</v>
      </c>
      <c r="I660" s="14">
        <v>0</v>
      </c>
      <c r="J660" s="14">
        <v>2</v>
      </c>
      <c r="K660" s="14">
        <v>1</v>
      </c>
      <c r="L660" s="14">
        <v>1979</v>
      </c>
      <c r="M660" s="14">
        <v>0.16800000000000001</v>
      </c>
      <c r="N660" s="15">
        <v>1635</v>
      </c>
      <c r="O660" s="16">
        <v>237.92</v>
      </c>
      <c r="P660" s="17">
        <v>389000</v>
      </c>
      <c r="Q660" s="16">
        <v>299.69</v>
      </c>
      <c r="R660" s="17">
        <v>490000</v>
      </c>
      <c r="S660" s="19">
        <f t="shared" si="54"/>
        <v>61.77000000000001</v>
      </c>
      <c r="T660" s="20">
        <f t="shared" si="55"/>
        <v>0.25962508406186957</v>
      </c>
      <c r="U660" s="19">
        <f t="shared" si="56"/>
        <v>101000</v>
      </c>
      <c r="V660" s="20">
        <f t="shared" si="57"/>
        <v>0.25964010282776351</v>
      </c>
      <c r="W660" s="18">
        <v>44313</v>
      </c>
      <c r="X660" s="14">
        <v>4</v>
      </c>
      <c r="Y660" s="14">
        <v>4</v>
      </c>
      <c r="Z660" s="42">
        <v>100000</v>
      </c>
      <c r="AA660" s="51">
        <f t="shared" si="58"/>
        <v>0.26</v>
      </c>
    </row>
    <row r="661" spans="1:27" ht="19" x14ac:dyDescent="0.25">
      <c r="A661" s="14">
        <v>3707</v>
      </c>
      <c r="B661" s="14">
        <v>8367883</v>
      </c>
      <c r="C661" s="14" t="s">
        <v>19</v>
      </c>
      <c r="D661" s="14" t="s">
        <v>40</v>
      </c>
      <c r="E661" s="14" t="s">
        <v>831</v>
      </c>
      <c r="F661" s="14">
        <v>78737</v>
      </c>
      <c r="G661" s="14">
        <v>4</v>
      </c>
      <c r="H661" s="14">
        <v>3</v>
      </c>
      <c r="I661" s="14">
        <v>1</v>
      </c>
      <c r="J661" s="14">
        <v>3</v>
      </c>
      <c r="K661" s="14">
        <v>1</v>
      </c>
      <c r="L661" s="14">
        <v>2014</v>
      </c>
      <c r="M661" s="14">
        <v>0.313</v>
      </c>
      <c r="N661" s="15">
        <v>3465</v>
      </c>
      <c r="O661" s="16">
        <v>201.73</v>
      </c>
      <c r="P661" s="17">
        <v>699000</v>
      </c>
      <c r="Q661" s="16">
        <v>230.88</v>
      </c>
      <c r="R661" s="17">
        <v>800000</v>
      </c>
      <c r="S661" s="19">
        <f t="shared" si="54"/>
        <v>29.150000000000006</v>
      </c>
      <c r="T661" s="20">
        <f t="shared" si="55"/>
        <v>0.14450007435681358</v>
      </c>
      <c r="U661" s="19">
        <f t="shared" si="56"/>
        <v>101000</v>
      </c>
      <c r="V661" s="20">
        <f t="shared" si="57"/>
        <v>0.14449213161659513</v>
      </c>
      <c r="W661" s="18">
        <v>44314</v>
      </c>
      <c r="X661" s="14">
        <v>3</v>
      </c>
      <c r="Y661" s="14">
        <v>3</v>
      </c>
      <c r="Z661" s="42">
        <v>100000</v>
      </c>
      <c r="AA661" s="51">
        <f t="shared" si="58"/>
        <v>0.14000000000000001</v>
      </c>
    </row>
    <row r="662" spans="1:27" ht="19" x14ac:dyDescent="0.25">
      <c r="A662" s="14">
        <v>3952</v>
      </c>
      <c r="B662" s="14">
        <v>2278277</v>
      </c>
      <c r="C662" s="14" t="s">
        <v>19</v>
      </c>
      <c r="D662" s="14" t="s">
        <v>46</v>
      </c>
      <c r="E662" s="14" t="s">
        <v>2500</v>
      </c>
      <c r="F662" s="14">
        <v>78758</v>
      </c>
      <c r="G662" s="14">
        <v>4</v>
      </c>
      <c r="H662" s="14">
        <v>2</v>
      </c>
      <c r="I662" s="14">
        <v>0</v>
      </c>
      <c r="J662" s="14">
        <v>2</v>
      </c>
      <c r="K662" s="14">
        <v>1</v>
      </c>
      <c r="L662" s="14">
        <v>1972</v>
      </c>
      <c r="M662" s="14">
        <v>0.22700000000000001</v>
      </c>
      <c r="N662" s="15">
        <v>1644</v>
      </c>
      <c r="O662" s="16">
        <v>295.01</v>
      </c>
      <c r="P662" s="17">
        <v>485000</v>
      </c>
      <c r="Q662" s="16">
        <v>356.45</v>
      </c>
      <c r="R662" s="17">
        <v>586000</v>
      </c>
      <c r="S662" s="19">
        <f t="shared" si="54"/>
        <v>61.44</v>
      </c>
      <c r="T662" s="20">
        <f t="shared" si="55"/>
        <v>0.20826412663977492</v>
      </c>
      <c r="U662" s="19">
        <f t="shared" si="56"/>
        <v>101000</v>
      </c>
      <c r="V662" s="20">
        <f t="shared" si="57"/>
        <v>0.20824742268041238</v>
      </c>
      <c r="W662" s="18">
        <v>44319</v>
      </c>
      <c r="X662" s="14">
        <v>3</v>
      </c>
      <c r="Y662" s="14">
        <v>3</v>
      </c>
      <c r="Z662" s="42">
        <v>100000</v>
      </c>
      <c r="AA662" s="51">
        <f t="shared" si="58"/>
        <v>0.21</v>
      </c>
    </row>
    <row r="663" spans="1:27" ht="19" x14ac:dyDescent="0.25">
      <c r="A663" s="14">
        <v>4143</v>
      </c>
      <c r="B663" s="14">
        <v>1920019</v>
      </c>
      <c r="C663" s="14" t="s">
        <v>19</v>
      </c>
      <c r="D663" s="14" t="s">
        <v>40</v>
      </c>
      <c r="E663" s="14" t="s">
        <v>2795</v>
      </c>
      <c r="F663" s="14">
        <v>78737</v>
      </c>
      <c r="G663" s="14">
        <v>4</v>
      </c>
      <c r="H663" s="14">
        <v>4</v>
      </c>
      <c r="I663" s="14">
        <v>1</v>
      </c>
      <c r="J663" s="14">
        <v>3</v>
      </c>
      <c r="K663" s="14">
        <v>2</v>
      </c>
      <c r="L663" s="14">
        <v>1998</v>
      </c>
      <c r="M663" s="14">
        <v>1.8069999999999999</v>
      </c>
      <c r="N663" s="15">
        <v>4641</v>
      </c>
      <c r="O663" s="16">
        <v>322.99</v>
      </c>
      <c r="P663" s="17">
        <v>1499000</v>
      </c>
      <c r="Q663" s="16">
        <v>344.75</v>
      </c>
      <c r="R663" s="17">
        <v>1600000</v>
      </c>
      <c r="S663" s="19">
        <f t="shared" si="54"/>
        <v>21.759999999999991</v>
      </c>
      <c r="T663" s="20">
        <f t="shared" si="55"/>
        <v>6.7370506826836721E-2</v>
      </c>
      <c r="U663" s="19">
        <f t="shared" si="56"/>
        <v>101000</v>
      </c>
      <c r="V663" s="20">
        <f t="shared" si="57"/>
        <v>6.7378252168112079E-2</v>
      </c>
      <c r="W663" s="18">
        <v>44323</v>
      </c>
      <c r="X663" s="14">
        <v>4</v>
      </c>
      <c r="Y663" s="14">
        <v>4</v>
      </c>
      <c r="Z663" s="42">
        <v>100000</v>
      </c>
      <c r="AA663" s="51">
        <f t="shared" si="58"/>
        <v>7.0000000000000007E-2</v>
      </c>
    </row>
    <row r="664" spans="1:27" ht="19" x14ac:dyDescent="0.25">
      <c r="A664" s="14">
        <v>4153</v>
      </c>
      <c r="B664" s="14">
        <v>7157360</v>
      </c>
      <c r="C664" s="14" t="s">
        <v>19</v>
      </c>
      <c r="D664" s="14">
        <v>3</v>
      </c>
      <c r="E664" s="14" t="s">
        <v>3303</v>
      </c>
      <c r="F664" s="14">
        <v>78722</v>
      </c>
      <c r="G664" s="14">
        <v>2</v>
      </c>
      <c r="H664" s="14">
        <v>1</v>
      </c>
      <c r="I664" s="14">
        <v>0</v>
      </c>
      <c r="J664" s="14">
        <v>1</v>
      </c>
      <c r="K664" s="14">
        <v>1</v>
      </c>
      <c r="L664" s="14">
        <v>1956</v>
      </c>
      <c r="M664" s="14">
        <v>0.24399999999999999</v>
      </c>
      <c r="N664" s="15">
        <v>1230</v>
      </c>
      <c r="O664" s="16">
        <v>405.69</v>
      </c>
      <c r="P664" s="17">
        <v>499000</v>
      </c>
      <c r="Q664" s="16">
        <v>487.8</v>
      </c>
      <c r="R664" s="17">
        <v>600000</v>
      </c>
      <c r="S664" s="19">
        <f t="shared" si="54"/>
        <v>82.110000000000014</v>
      </c>
      <c r="T664" s="20">
        <f t="shared" si="55"/>
        <v>0.20239591806551804</v>
      </c>
      <c r="U664" s="19">
        <f t="shared" si="56"/>
        <v>101000</v>
      </c>
      <c r="V664" s="20">
        <f t="shared" si="57"/>
        <v>0.20240480961923848</v>
      </c>
      <c r="W664" s="18">
        <v>44323</v>
      </c>
      <c r="X664" s="14">
        <v>0</v>
      </c>
      <c r="Y664" s="14">
        <v>0</v>
      </c>
      <c r="Z664" s="42">
        <v>100000</v>
      </c>
      <c r="AA664" s="51">
        <f t="shared" si="58"/>
        <v>0.2</v>
      </c>
    </row>
    <row r="665" spans="1:27" ht="19" x14ac:dyDescent="0.25">
      <c r="A665" s="14">
        <v>2985</v>
      </c>
      <c r="B665" s="14">
        <v>9280103</v>
      </c>
      <c r="C665" s="14" t="s">
        <v>19</v>
      </c>
      <c r="D665" s="14">
        <v>9</v>
      </c>
      <c r="E665" s="14" t="s">
        <v>2456</v>
      </c>
      <c r="F665" s="14">
        <v>78741</v>
      </c>
      <c r="G665" s="14">
        <v>3</v>
      </c>
      <c r="H665" s="14">
        <v>3</v>
      </c>
      <c r="I665" s="14">
        <v>0</v>
      </c>
      <c r="J665" s="14">
        <v>2</v>
      </c>
      <c r="K665" s="14">
        <v>2</v>
      </c>
      <c r="L665" s="14">
        <v>2018</v>
      </c>
      <c r="M665" s="14">
        <v>9.5000000000000001E-2</v>
      </c>
      <c r="N665" s="15">
        <v>1971</v>
      </c>
      <c r="O665" s="16">
        <v>291.68</v>
      </c>
      <c r="P665" s="17">
        <v>574900</v>
      </c>
      <c r="Q665" s="16">
        <v>342.72</v>
      </c>
      <c r="R665" s="17">
        <v>675500</v>
      </c>
      <c r="S665" s="19">
        <f t="shared" si="54"/>
        <v>51.04000000000002</v>
      </c>
      <c r="T665" s="20">
        <f t="shared" si="55"/>
        <v>0.1749862863411959</v>
      </c>
      <c r="U665" s="19">
        <f t="shared" si="56"/>
        <v>100600</v>
      </c>
      <c r="V665" s="20">
        <f t="shared" si="57"/>
        <v>0.17498695425291355</v>
      </c>
      <c r="W665" s="18">
        <v>44291</v>
      </c>
      <c r="X665" s="14">
        <v>2</v>
      </c>
      <c r="Y665" s="14">
        <v>2</v>
      </c>
      <c r="Z665" s="42">
        <v>100000</v>
      </c>
      <c r="AA665" s="51">
        <f t="shared" si="58"/>
        <v>0.17</v>
      </c>
    </row>
    <row r="666" spans="1:27" ht="19" x14ac:dyDescent="0.25">
      <c r="A666" s="14">
        <v>2022</v>
      </c>
      <c r="B666" s="14">
        <v>2482566</v>
      </c>
      <c r="C666" s="14" t="s">
        <v>19</v>
      </c>
      <c r="D666" s="14">
        <v>5</v>
      </c>
      <c r="E666" s="14" t="s">
        <v>2996</v>
      </c>
      <c r="F666" s="14">
        <v>78721</v>
      </c>
      <c r="G666" s="14">
        <v>3</v>
      </c>
      <c r="H666" s="14">
        <v>1</v>
      </c>
      <c r="I666" s="14">
        <v>0</v>
      </c>
      <c r="J666" s="14">
        <v>0</v>
      </c>
      <c r="K666" s="14">
        <v>1</v>
      </c>
      <c r="L666" s="14">
        <v>1972</v>
      </c>
      <c r="M666" s="14">
        <v>0.16900000000000001</v>
      </c>
      <c r="N666" s="15">
        <v>1148</v>
      </c>
      <c r="O666" s="16">
        <v>348.43</v>
      </c>
      <c r="P666" s="17">
        <v>400000</v>
      </c>
      <c r="Q666" s="16">
        <v>435.98</v>
      </c>
      <c r="R666" s="17">
        <v>500500</v>
      </c>
      <c r="S666" s="19">
        <f t="shared" si="54"/>
        <v>87.550000000000011</v>
      </c>
      <c r="T666" s="20">
        <f t="shared" si="55"/>
        <v>0.25126998249289673</v>
      </c>
      <c r="U666" s="19">
        <f t="shared" si="56"/>
        <v>100500</v>
      </c>
      <c r="V666" s="20">
        <f t="shared" si="57"/>
        <v>0.25124999999999997</v>
      </c>
      <c r="W666" s="18">
        <v>44256</v>
      </c>
      <c r="X666" s="14">
        <v>4</v>
      </c>
      <c r="Y666" s="14">
        <v>4</v>
      </c>
      <c r="Z666" s="42">
        <v>100000</v>
      </c>
      <c r="AA666" s="51">
        <f t="shared" si="58"/>
        <v>0.25</v>
      </c>
    </row>
    <row r="667" spans="1:27" ht="19" x14ac:dyDescent="0.25">
      <c r="A667" s="14">
        <v>4097</v>
      </c>
      <c r="B667" s="14">
        <v>6855561</v>
      </c>
      <c r="C667" s="14" t="s">
        <v>19</v>
      </c>
      <c r="D667" s="14" t="s">
        <v>357</v>
      </c>
      <c r="E667" s="14" t="s">
        <v>3313</v>
      </c>
      <c r="F667" s="14">
        <v>78745</v>
      </c>
      <c r="G667" s="14">
        <v>3</v>
      </c>
      <c r="H667" s="14">
        <v>2</v>
      </c>
      <c r="I667" s="14">
        <v>0</v>
      </c>
      <c r="J667" s="14">
        <v>2</v>
      </c>
      <c r="K667" s="14">
        <v>1</v>
      </c>
      <c r="L667" s="14">
        <v>1969</v>
      </c>
      <c r="M667" s="14">
        <v>0.19400000000000001</v>
      </c>
      <c r="N667" s="15">
        <v>1880</v>
      </c>
      <c r="O667" s="16">
        <v>406.91</v>
      </c>
      <c r="P667" s="17">
        <v>765000</v>
      </c>
      <c r="Q667" s="16">
        <v>460.37</v>
      </c>
      <c r="R667" s="17">
        <v>865500</v>
      </c>
      <c r="S667" s="19">
        <f t="shared" si="54"/>
        <v>53.45999999999998</v>
      </c>
      <c r="T667" s="20">
        <f t="shared" si="55"/>
        <v>0.13138040352903585</v>
      </c>
      <c r="U667" s="19">
        <f t="shared" si="56"/>
        <v>100500</v>
      </c>
      <c r="V667" s="20">
        <f t="shared" si="57"/>
        <v>0.13137254901960785</v>
      </c>
      <c r="W667" s="18">
        <v>44322</v>
      </c>
      <c r="X667" s="14">
        <v>5</v>
      </c>
      <c r="Y667" s="14">
        <v>4</v>
      </c>
      <c r="Z667" s="42">
        <v>100000</v>
      </c>
      <c r="AA667" s="51">
        <f t="shared" si="58"/>
        <v>0.13</v>
      </c>
    </row>
    <row r="668" spans="1:27" ht="19" x14ac:dyDescent="0.25">
      <c r="A668" s="14">
        <v>4243</v>
      </c>
      <c r="B668" s="14">
        <v>9076923</v>
      </c>
      <c r="C668" s="14" t="s">
        <v>19</v>
      </c>
      <c r="D668" s="14">
        <v>3</v>
      </c>
      <c r="E668" s="14" t="s">
        <v>3266</v>
      </c>
      <c r="F668" s="14">
        <v>78723</v>
      </c>
      <c r="G668" s="14">
        <v>3</v>
      </c>
      <c r="H668" s="14">
        <v>2</v>
      </c>
      <c r="I668" s="14">
        <v>0</v>
      </c>
      <c r="J668" s="14">
        <v>2</v>
      </c>
      <c r="K668" s="14">
        <v>1</v>
      </c>
      <c r="L668" s="14">
        <v>1961</v>
      </c>
      <c r="M668" s="14">
        <v>0.158</v>
      </c>
      <c r="N668" s="15">
        <v>1188</v>
      </c>
      <c r="O668" s="16">
        <v>394.78</v>
      </c>
      <c r="P668" s="17">
        <v>469000</v>
      </c>
      <c r="Q668" s="16">
        <v>479.11</v>
      </c>
      <c r="R668" s="17">
        <v>569180</v>
      </c>
      <c r="S668" s="19">
        <f t="shared" si="54"/>
        <v>84.330000000000041</v>
      </c>
      <c r="T668" s="20">
        <f t="shared" si="55"/>
        <v>0.2136126450174782</v>
      </c>
      <c r="U668" s="19">
        <f t="shared" si="56"/>
        <v>100180</v>
      </c>
      <c r="V668" s="20">
        <f t="shared" si="57"/>
        <v>0.21360341151385928</v>
      </c>
      <c r="W668" s="18">
        <v>44327</v>
      </c>
      <c r="X668" s="14">
        <v>4</v>
      </c>
      <c r="Y668" s="14">
        <v>4</v>
      </c>
      <c r="Z668" s="42">
        <v>100000</v>
      </c>
      <c r="AA668" s="51">
        <f t="shared" si="58"/>
        <v>0.21</v>
      </c>
    </row>
    <row r="669" spans="1:27" ht="19" x14ac:dyDescent="0.25">
      <c r="A669" s="14">
        <v>1405</v>
      </c>
      <c r="B669" s="14">
        <v>4526194</v>
      </c>
      <c r="C669" s="14" t="s">
        <v>19</v>
      </c>
      <c r="D669" s="14" t="s">
        <v>229</v>
      </c>
      <c r="E669" s="14" t="s">
        <v>332</v>
      </c>
      <c r="F669" s="14">
        <v>78726</v>
      </c>
      <c r="G669" s="14">
        <v>4</v>
      </c>
      <c r="H669" s="14">
        <v>3</v>
      </c>
      <c r="I669" s="14">
        <v>1</v>
      </c>
      <c r="J669" s="14">
        <v>2</v>
      </c>
      <c r="K669" s="14">
        <v>2</v>
      </c>
      <c r="L669" s="14">
        <v>2000</v>
      </c>
      <c r="M669" s="14">
        <v>0.20399999999999999</v>
      </c>
      <c r="N669" s="15">
        <v>3206</v>
      </c>
      <c r="O669" s="16">
        <v>168.4</v>
      </c>
      <c r="P669" s="17">
        <v>539900</v>
      </c>
      <c r="Q669" s="16">
        <v>199.63</v>
      </c>
      <c r="R669" s="17">
        <v>640000</v>
      </c>
      <c r="S669" s="19">
        <f t="shared" si="54"/>
        <v>31.22999999999999</v>
      </c>
      <c r="T669" s="20">
        <f t="shared" si="55"/>
        <v>0.1854513064133016</v>
      </c>
      <c r="U669" s="19">
        <f t="shared" si="56"/>
        <v>100100</v>
      </c>
      <c r="V669" s="20">
        <f t="shared" si="57"/>
        <v>0.18540470457492128</v>
      </c>
      <c r="W669" s="18">
        <v>44230</v>
      </c>
      <c r="X669" s="14">
        <v>3</v>
      </c>
      <c r="Y669" s="14">
        <v>3</v>
      </c>
      <c r="Z669" s="42">
        <v>100000</v>
      </c>
      <c r="AA669" s="51">
        <f t="shared" si="58"/>
        <v>0.19</v>
      </c>
    </row>
    <row r="670" spans="1:27" ht="19" x14ac:dyDescent="0.25">
      <c r="A670" s="14">
        <v>1839</v>
      </c>
      <c r="B670" s="14">
        <v>8957598</v>
      </c>
      <c r="C670" s="14" t="s">
        <v>19</v>
      </c>
      <c r="D670" s="14">
        <v>2</v>
      </c>
      <c r="E670" s="14" t="s">
        <v>3627</v>
      </c>
      <c r="F670" s="14">
        <v>78757</v>
      </c>
      <c r="G670" s="14">
        <v>3</v>
      </c>
      <c r="H670" s="14">
        <v>2</v>
      </c>
      <c r="I670" s="14">
        <v>0</v>
      </c>
      <c r="J670" s="14">
        <v>1</v>
      </c>
      <c r="K670" s="14">
        <v>1</v>
      </c>
      <c r="L670" s="14">
        <v>1955</v>
      </c>
      <c r="M670" s="14">
        <v>0.17699999999999999</v>
      </c>
      <c r="N670" s="15">
        <v>1105</v>
      </c>
      <c r="O670" s="16">
        <v>497.65</v>
      </c>
      <c r="P670" s="17">
        <v>549900</v>
      </c>
      <c r="Q670" s="16">
        <v>588.24</v>
      </c>
      <c r="R670" s="17">
        <v>650000</v>
      </c>
      <c r="S670" s="19">
        <f t="shared" si="54"/>
        <v>90.590000000000032</v>
      </c>
      <c r="T670" s="20">
        <f t="shared" si="55"/>
        <v>0.18203556716567876</v>
      </c>
      <c r="U670" s="19">
        <f t="shared" si="56"/>
        <v>100100</v>
      </c>
      <c r="V670" s="20">
        <f t="shared" si="57"/>
        <v>0.18203309692671396</v>
      </c>
      <c r="W670" s="18">
        <v>44251</v>
      </c>
      <c r="X670" s="14">
        <v>5</v>
      </c>
      <c r="Y670" s="14">
        <v>5</v>
      </c>
      <c r="Z670" s="42">
        <v>100000</v>
      </c>
      <c r="AA670" s="51">
        <f t="shared" si="58"/>
        <v>0.18</v>
      </c>
    </row>
    <row r="671" spans="1:27" ht="19" x14ac:dyDescent="0.25">
      <c r="A671" s="14">
        <v>2358</v>
      </c>
      <c r="B671" s="14">
        <v>9151812</v>
      </c>
      <c r="C671" s="14" t="s">
        <v>19</v>
      </c>
      <c r="D671" s="14" t="s">
        <v>20</v>
      </c>
      <c r="E671" s="14" t="s">
        <v>941</v>
      </c>
      <c r="F671" s="14">
        <v>78729</v>
      </c>
      <c r="G671" s="14">
        <v>3</v>
      </c>
      <c r="H671" s="14">
        <v>2</v>
      </c>
      <c r="I671" s="14">
        <v>0</v>
      </c>
      <c r="J671" s="14">
        <v>2</v>
      </c>
      <c r="K671" s="14">
        <v>1</v>
      </c>
      <c r="L671" s="14">
        <v>1998</v>
      </c>
      <c r="M671" s="14">
        <v>0.248</v>
      </c>
      <c r="N671" s="15">
        <v>2420</v>
      </c>
      <c r="O671" s="16">
        <v>206.57</v>
      </c>
      <c r="P671" s="17">
        <v>499900</v>
      </c>
      <c r="Q671" s="16">
        <v>247.93</v>
      </c>
      <c r="R671" s="17">
        <v>600000</v>
      </c>
      <c r="S671" s="19">
        <f t="shared" si="54"/>
        <v>41.360000000000014</v>
      </c>
      <c r="T671" s="20">
        <f t="shared" si="55"/>
        <v>0.20022268480418268</v>
      </c>
      <c r="U671" s="19">
        <f t="shared" si="56"/>
        <v>100100</v>
      </c>
      <c r="V671" s="20">
        <f t="shared" si="57"/>
        <v>0.20024004800960193</v>
      </c>
      <c r="W671" s="18">
        <v>44267</v>
      </c>
      <c r="X671" s="14">
        <v>5</v>
      </c>
      <c r="Y671" s="14">
        <v>5</v>
      </c>
      <c r="Z671" s="42">
        <v>100000</v>
      </c>
      <c r="AA671" s="51">
        <f t="shared" si="58"/>
        <v>0.2</v>
      </c>
    </row>
    <row r="672" spans="1:27" ht="19" x14ac:dyDescent="0.25">
      <c r="A672" s="14">
        <v>2537</v>
      </c>
      <c r="B672" s="14">
        <v>2513068</v>
      </c>
      <c r="C672" s="14" t="s">
        <v>19</v>
      </c>
      <c r="D672" s="14" t="s">
        <v>84</v>
      </c>
      <c r="E672" s="14" t="s">
        <v>1107</v>
      </c>
      <c r="F672" s="14">
        <v>78728</v>
      </c>
      <c r="G672" s="14">
        <v>3</v>
      </c>
      <c r="H672" s="14">
        <v>2</v>
      </c>
      <c r="I672" s="14">
        <v>1</v>
      </c>
      <c r="J672" s="14">
        <v>2</v>
      </c>
      <c r="K672" s="14">
        <v>2</v>
      </c>
      <c r="L672" s="14">
        <v>2020</v>
      </c>
      <c r="M672" s="14">
        <v>9.6000000000000002E-2</v>
      </c>
      <c r="N672" s="15">
        <v>2143</v>
      </c>
      <c r="O672" s="16">
        <v>214.61</v>
      </c>
      <c r="P672" s="17">
        <v>459900</v>
      </c>
      <c r="Q672" s="16">
        <v>261.32</v>
      </c>
      <c r="R672" s="17">
        <v>560000</v>
      </c>
      <c r="S672" s="19">
        <f t="shared" si="54"/>
        <v>46.70999999999998</v>
      </c>
      <c r="T672" s="20">
        <f t="shared" si="55"/>
        <v>0.21765062205861785</v>
      </c>
      <c r="U672" s="19">
        <f t="shared" si="56"/>
        <v>100100</v>
      </c>
      <c r="V672" s="20">
        <f t="shared" si="57"/>
        <v>0.21765601217656011</v>
      </c>
      <c r="W672" s="18">
        <v>44273</v>
      </c>
      <c r="X672" s="14">
        <v>3</v>
      </c>
      <c r="Y672" s="14">
        <v>3</v>
      </c>
      <c r="Z672" s="42">
        <v>100000</v>
      </c>
      <c r="AA672" s="51">
        <f t="shared" si="58"/>
        <v>0.22</v>
      </c>
    </row>
    <row r="673" spans="1:27" ht="19" x14ac:dyDescent="0.25">
      <c r="A673" s="14">
        <v>2701</v>
      </c>
      <c r="B673" s="14">
        <v>4836607</v>
      </c>
      <c r="C673" s="14" t="s">
        <v>19</v>
      </c>
      <c r="D673" s="14" t="s">
        <v>20</v>
      </c>
      <c r="E673" s="14" t="s">
        <v>774</v>
      </c>
      <c r="F673" s="14">
        <v>78729</v>
      </c>
      <c r="G673" s="14">
        <v>4</v>
      </c>
      <c r="H673" s="14">
        <v>2</v>
      </c>
      <c r="I673" s="14">
        <v>1</v>
      </c>
      <c r="J673" s="14">
        <v>2</v>
      </c>
      <c r="K673" s="14">
        <v>2</v>
      </c>
      <c r="L673" s="14">
        <v>1995</v>
      </c>
      <c r="M673" s="14">
        <v>0.129</v>
      </c>
      <c r="N673" s="15">
        <v>2011</v>
      </c>
      <c r="O673" s="16">
        <v>198.86</v>
      </c>
      <c r="P673" s="17">
        <v>399900</v>
      </c>
      <c r="Q673" s="16">
        <v>248.63</v>
      </c>
      <c r="R673" s="17">
        <v>500000</v>
      </c>
      <c r="S673" s="19">
        <f t="shared" si="54"/>
        <v>49.769999999999982</v>
      </c>
      <c r="T673" s="20">
        <f t="shared" si="55"/>
        <v>0.2502765764859699</v>
      </c>
      <c r="U673" s="19">
        <f t="shared" si="56"/>
        <v>100100</v>
      </c>
      <c r="V673" s="20">
        <f t="shared" si="57"/>
        <v>0.25031257814453611</v>
      </c>
      <c r="W673" s="18">
        <v>44281</v>
      </c>
      <c r="X673" s="14">
        <v>3</v>
      </c>
      <c r="Y673" s="14">
        <v>2</v>
      </c>
      <c r="Z673" s="42">
        <v>100000</v>
      </c>
      <c r="AA673" s="51">
        <f t="shared" si="58"/>
        <v>0.25</v>
      </c>
    </row>
    <row r="674" spans="1:27" ht="19" x14ac:dyDescent="0.25">
      <c r="A674" s="14">
        <v>3368</v>
      </c>
      <c r="B674" s="14">
        <v>4440898</v>
      </c>
      <c r="C674" s="14" t="s">
        <v>19</v>
      </c>
      <c r="D674" s="14" t="s">
        <v>456</v>
      </c>
      <c r="E674" s="14" t="s">
        <v>1837</v>
      </c>
      <c r="F674" s="14">
        <v>78717</v>
      </c>
      <c r="G674" s="14">
        <v>3</v>
      </c>
      <c r="H674" s="14">
        <v>2</v>
      </c>
      <c r="I674" s="14">
        <v>0</v>
      </c>
      <c r="J674" s="14">
        <v>2</v>
      </c>
      <c r="K674" s="14">
        <v>1</v>
      </c>
      <c r="L674" s="14">
        <v>2009</v>
      </c>
      <c r="M674" s="14">
        <v>0.129</v>
      </c>
      <c r="N674" s="15">
        <v>1786</v>
      </c>
      <c r="O674" s="16">
        <v>251.9</v>
      </c>
      <c r="P674" s="17">
        <v>449900</v>
      </c>
      <c r="Q674" s="16">
        <v>307.95</v>
      </c>
      <c r="R674" s="17">
        <v>550000</v>
      </c>
      <c r="S674" s="19">
        <f t="shared" si="54"/>
        <v>56.049999999999983</v>
      </c>
      <c r="T674" s="20">
        <f t="shared" si="55"/>
        <v>0.22250893211591893</v>
      </c>
      <c r="U674" s="19">
        <f t="shared" si="56"/>
        <v>100100</v>
      </c>
      <c r="V674" s="20">
        <f t="shared" si="57"/>
        <v>0.22249388753056235</v>
      </c>
      <c r="W674" s="18">
        <v>44302</v>
      </c>
      <c r="X674" s="14">
        <v>3</v>
      </c>
      <c r="Y674" s="14">
        <v>3</v>
      </c>
      <c r="Z674" s="42">
        <v>100000</v>
      </c>
      <c r="AA674" s="51">
        <f t="shared" si="58"/>
        <v>0.22</v>
      </c>
    </row>
    <row r="675" spans="1:27" ht="19" x14ac:dyDescent="0.25">
      <c r="A675" s="14">
        <v>3770</v>
      </c>
      <c r="B675" s="14">
        <v>8509365</v>
      </c>
      <c r="C675" s="14" t="s">
        <v>19</v>
      </c>
      <c r="D675" s="14" t="s">
        <v>165</v>
      </c>
      <c r="E675" s="14" t="s">
        <v>1683</v>
      </c>
      <c r="F675" s="14">
        <v>78748</v>
      </c>
      <c r="G675" s="14">
        <v>3</v>
      </c>
      <c r="H675" s="14">
        <v>2</v>
      </c>
      <c r="I675" s="14">
        <v>1</v>
      </c>
      <c r="J675" s="14">
        <v>2</v>
      </c>
      <c r="K675" s="14">
        <v>2</v>
      </c>
      <c r="L675" s="14">
        <v>1995</v>
      </c>
      <c r="M675" s="14">
        <v>0.113</v>
      </c>
      <c r="N675" s="15">
        <v>1436</v>
      </c>
      <c r="O675" s="16">
        <v>243.66</v>
      </c>
      <c r="P675" s="17">
        <v>349900</v>
      </c>
      <c r="Q675" s="16">
        <v>313.37</v>
      </c>
      <c r="R675" s="17">
        <v>450000</v>
      </c>
      <c r="S675" s="19">
        <f t="shared" si="54"/>
        <v>69.710000000000008</v>
      </c>
      <c r="T675" s="20">
        <f t="shared" si="55"/>
        <v>0.28609537880653374</v>
      </c>
      <c r="U675" s="19">
        <f t="shared" si="56"/>
        <v>100100</v>
      </c>
      <c r="V675" s="20">
        <f t="shared" si="57"/>
        <v>0.28608173763932554</v>
      </c>
      <c r="W675" s="18">
        <v>44315</v>
      </c>
      <c r="X675" s="14">
        <v>5</v>
      </c>
      <c r="Y675" s="14">
        <v>5</v>
      </c>
      <c r="Z675" s="42">
        <v>100000</v>
      </c>
      <c r="AA675" s="51">
        <f t="shared" si="58"/>
        <v>0.28999999999999998</v>
      </c>
    </row>
    <row r="676" spans="1:27" ht="19" x14ac:dyDescent="0.25">
      <c r="A676" s="14">
        <v>3253</v>
      </c>
      <c r="B676" s="14">
        <v>9426023</v>
      </c>
      <c r="C676" s="14" t="s">
        <v>19</v>
      </c>
      <c r="D676" s="14" t="s">
        <v>68</v>
      </c>
      <c r="E676" s="14" t="s">
        <v>1570</v>
      </c>
      <c r="F676" s="14">
        <v>78738</v>
      </c>
      <c r="G676" s="14">
        <v>5</v>
      </c>
      <c r="H676" s="14">
        <v>4</v>
      </c>
      <c r="I676" s="14">
        <v>1</v>
      </c>
      <c r="J676" s="14">
        <v>3</v>
      </c>
      <c r="K676" s="14">
        <v>2</v>
      </c>
      <c r="L676" s="14">
        <v>2013</v>
      </c>
      <c r="M676" s="14">
        <v>0.52100000000000002</v>
      </c>
      <c r="N676" s="15">
        <v>4209</v>
      </c>
      <c r="O676" s="16">
        <v>237.57</v>
      </c>
      <c r="P676" s="17">
        <v>999950</v>
      </c>
      <c r="Q676" s="16">
        <v>261.33999999999997</v>
      </c>
      <c r="R676" s="17">
        <v>1100000</v>
      </c>
      <c r="S676" s="19">
        <f t="shared" si="54"/>
        <v>23.769999999999982</v>
      </c>
      <c r="T676" s="20">
        <f t="shared" si="55"/>
        <v>0.10005472071389478</v>
      </c>
      <c r="U676" s="19">
        <f t="shared" si="56"/>
        <v>100050</v>
      </c>
      <c r="V676" s="20">
        <f t="shared" si="57"/>
        <v>0.10005500275013751</v>
      </c>
      <c r="W676" s="18">
        <v>44300</v>
      </c>
      <c r="X676" s="14">
        <v>7</v>
      </c>
      <c r="Y676" s="14">
        <v>6</v>
      </c>
      <c r="Z676" s="42">
        <v>100000</v>
      </c>
      <c r="AA676" s="51">
        <f t="shared" si="58"/>
        <v>0.1</v>
      </c>
    </row>
    <row r="677" spans="1:27" ht="19" x14ac:dyDescent="0.25">
      <c r="A677" s="14">
        <v>1676</v>
      </c>
      <c r="B677" s="14">
        <v>3782527</v>
      </c>
      <c r="C677" s="14" t="s">
        <v>19</v>
      </c>
      <c r="D677" s="14" t="s">
        <v>229</v>
      </c>
      <c r="E677" s="14" t="s">
        <v>1108</v>
      </c>
      <c r="F677" s="14">
        <v>78732</v>
      </c>
      <c r="G677" s="14">
        <v>3</v>
      </c>
      <c r="H677" s="14">
        <v>2</v>
      </c>
      <c r="I677" s="14">
        <v>1</v>
      </c>
      <c r="J677" s="14">
        <v>2</v>
      </c>
      <c r="K677" s="14">
        <v>2</v>
      </c>
      <c r="L677" s="14">
        <v>2006</v>
      </c>
      <c r="M677" s="14">
        <v>0.154</v>
      </c>
      <c r="N677" s="15">
        <v>2259</v>
      </c>
      <c r="O677" s="16">
        <v>214.7</v>
      </c>
      <c r="P677" s="17">
        <v>484999</v>
      </c>
      <c r="Q677" s="16">
        <v>258.95999999999998</v>
      </c>
      <c r="R677" s="17">
        <v>585000</v>
      </c>
      <c r="S677" s="19">
        <f t="shared" si="54"/>
        <v>44.259999999999991</v>
      </c>
      <c r="T677" s="20">
        <f t="shared" si="55"/>
        <v>0.20614811364694921</v>
      </c>
      <c r="U677" s="19">
        <f t="shared" si="56"/>
        <v>100001</v>
      </c>
      <c r="V677" s="20">
        <f t="shared" si="57"/>
        <v>0.20618805399598761</v>
      </c>
      <c r="W677" s="18">
        <v>44243</v>
      </c>
      <c r="X677" s="14">
        <v>5</v>
      </c>
      <c r="Y677" s="14">
        <v>5</v>
      </c>
      <c r="Z677" s="42">
        <v>100000</v>
      </c>
      <c r="AA677" s="51">
        <f t="shared" si="58"/>
        <v>0.21</v>
      </c>
    </row>
    <row r="678" spans="1:27" ht="19" x14ac:dyDescent="0.25">
      <c r="A678" s="14">
        <v>3483</v>
      </c>
      <c r="B678" s="14">
        <v>9439827</v>
      </c>
      <c r="C678" s="14" t="s">
        <v>19</v>
      </c>
      <c r="D678" s="14">
        <v>7</v>
      </c>
      <c r="E678" s="14" t="s">
        <v>3666</v>
      </c>
      <c r="F678" s="14">
        <v>78704</v>
      </c>
      <c r="G678" s="14">
        <v>3</v>
      </c>
      <c r="H678" s="14">
        <v>2</v>
      </c>
      <c r="I678" s="14">
        <v>0</v>
      </c>
      <c r="J678" s="14">
        <v>2</v>
      </c>
      <c r="K678" s="14">
        <v>1</v>
      </c>
      <c r="L678" s="14">
        <v>1960</v>
      </c>
      <c r="M678" s="14">
        <v>0.29599999999999999</v>
      </c>
      <c r="N678" s="15">
        <v>2147</v>
      </c>
      <c r="O678" s="16">
        <v>512.34</v>
      </c>
      <c r="P678" s="17">
        <v>1099999</v>
      </c>
      <c r="Q678" s="16">
        <v>558.91999999999996</v>
      </c>
      <c r="R678" s="17">
        <v>1200000</v>
      </c>
      <c r="S678" s="19">
        <f t="shared" si="54"/>
        <v>46.579999999999927</v>
      </c>
      <c r="T678" s="20">
        <f t="shared" si="55"/>
        <v>9.0916188468594922E-2</v>
      </c>
      <c r="U678" s="19">
        <f t="shared" si="56"/>
        <v>100001</v>
      </c>
      <c r="V678" s="20">
        <f t="shared" si="57"/>
        <v>9.0910082645529675E-2</v>
      </c>
      <c r="W678" s="18">
        <v>44306</v>
      </c>
      <c r="X678" s="14">
        <v>0</v>
      </c>
      <c r="Y678" s="14">
        <v>0</v>
      </c>
      <c r="Z678" s="42">
        <v>100000</v>
      </c>
      <c r="AA678" s="51">
        <f t="shared" si="58"/>
        <v>0.09</v>
      </c>
    </row>
    <row r="679" spans="1:27" ht="19" x14ac:dyDescent="0.25">
      <c r="A679" s="14">
        <v>30</v>
      </c>
      <c r="B679" s="14">
        <v>7886997</v>
      </c>
      <c r="C679" s="14" t="s">
        <v>19</v>
      </c>
      <c r="D679" s="14" t="s">
        <v>712</v>
      </c>
      <c r="E679" s="14" t="s">
        <v>2473</v>
      </c>
      <c r="F679" s="14">
        <v>78750</v>
      </c>
      <c r="G679" s="14">
        <v>4</v>
      </c>
      <c r="H679" s="14">
        <v>2</v>
      </c>
      <c r="I679" s="14">
        <v>1</v>
      </c>
      <c r="J679" s="14">
        <v>0</v>
      </c>
      <c r="K679" s="14">
        <v>1</v>
      </c>
      <c r="L679" s="14">
        <v>1969</v>
      </c>
      <c r="M679" s="14">
        <v>0.57499999999999996</v>
      </c>
      <c r="N679" s="15">
        <v>2816</v>
      </c>
      <c r="O679" s="16">
        <v>292.97000000000003</v>
      </c>
      <c r="P679" s="17">
        <v>825000</v>
      </c>
      <c r="Q679" s="16">
        <v>328.48</v>
      </c>
      <c r="R679" s="17">
        <v>925000</v>
      </c>
      <c r="S679" s="19">
        <f t="shared" si="54"/>
        <v>35.509999999999991</v>
      </c>
      <c r="T679" s="20">
        <f t="shared" si="55"/>
        <v>0.12120694951701536</v>
      </c>
      <c r="U679" s="19">
        <f t="shared" si="56"/>
        <v>100000</v>
      </c>
      <c r="V679" s="20">
        <f t="shared" si="57"/>
        <v>0.12121212121212122</v>
      </c>
      <c r="W679" s="18">
        <v>44179</v>
      </c>
      <c r="X679" s="14">
        <v>3</v>
      </c>
      <c r="Y679" s="14">
        <v>2</v>
      </c>
      <c r="Z679" s="42">
        <v>100000</v>
      </c>
      <c r="AA679" s="51">
        <f t="shared" si="58"/>
        <v>0.12</v>
      </c>
    </row>
    <row r="680" spans="1:27" ht="19" x14ac:dyDescent="0.25">
      <c r="A680" s="14">
        <v>231</v>
      </c>
      <c r="B680" s="14">
        <v>1168733</v>
      </c>
      <c r="C680" s="14" t="s">
        <v>19</v>
      </c>
      <c r="D680" s="14" t="s">
        <v>282</v>
      </c>
      <c r="E680" s="14" t="s">
        <v>1752</v>
      </c>
      <c r="F680" s="14">
        <v>78735</v>
      </c>
      <c r="G680" s="14">
        <v>4</v>
      </c>
      <c r="H680" s="14">
        <v>4</v>
      </c>
      <c r="I680" s="14">
        <v>1</v>
      </c>
      <c r="J680" s="14">
        <v>3</v>
      </c>
      <c r="K680" s="14">
        <v>2</v>
      </c>
      <c r="L680" s="14">
        <v>1998</v>
      </c>
      <c r="M680" s="14">
        <v>0.62</v>
      </c>
      <c r="N680" s="15">
        <v>6069</v>
      </c>
      <c r="O680" s="16">
        <v>247.16</v>
      </c>
      <c r="P680" s="17">
        <v>1500000</v>
      </c>
      <c r="Q680" s="16">
        <v>263.63</v>
      </c>
      <c r="R680" s="17">
        <v>1600000</v>
      </c>
      <c r="S680" s="19">
        <f t="shared" si="54"/>
        <v>16.47</v>
      </c>
      <c r="T680" s="20">
        <f t="shared" si="55"/>
        <v>6.6636996277714841E-2</v>
      </c>
      <c r="U680" s="19">
        <f t="shared" si="56"/>
        <v>100000</v>
      </c>
      <c r="V680" s="20">
        <f t="shared" si="57"/>
        <v>6.6666666666666666E-2</v>
      </c>
      <c r="W680" s="18">
        <v>44183</v>
      </c>
      <c r="X680" s="14">
        <v>1</v>
      </c>
      <c r="Y680" s="14">
        <v>1</v>
      </c>
      <c r="Z680" s="42">
        <v>100000</v>
      </c>
      <c r="AA680" s="51">
        <f t="shared" si="58"/>
        <v>7.0000000000000007E-2</v>
      </c>
    </row>
    <row r="681" spans="1:27" ht="19" x14ac:dyDescent="0.25">
      <c r="A681" s="14">
        <v>613</v>
      </c>
      <c r="B681" s="14">
        <v>3076556</v>
      </c>
      <c r="C681" s="14" t="s">
        <v>19</v>
      </c>
      <c r="D681" s="14" t="s">
        <v>2483</v>
      </c>
      <c r="E681" s="14" t="s">
        <v>3947</v>
      </c>
      <c r="F681" s="14">
        <v>78746</v>
      </c>
      <c r="G681" s="14">
        <v>3</v>
      </c>
      <c r="H681" s="14">
        <v>2</v>
      </c>
      <c r="I681" s="14">
        <v>0</v>
      </c>
      <c r="J681" s="14">
        <v>2</v>
      </c>
      <c r="K681" s="14">
        <v>1</v>
      </c>
      <c r="L681" s="14">
        <v>1964</v>
      </c>
      <c r="M681" s="14">
        <v>0.442</v>
      </c>
      <c r="N681" s="15">
        <v>1972</v>
      </c>
      <c r="O681" s="16">
        <v>912.78</v>
      </c>
      <c r="P681" s="17">
        <v>1800000</v>
      </c>
      <c r="Q681" s="16">
        <v>963.49</v>
      </c>
      <c r="R681" s="17">
        <v>1900000</v>
      </c>
      <c r="S681" s="19">
        <f t="shared" si="54"/>
        <v>50.710000000000036</v>
      </c>
      <c r="T681" s="20">
        <f t="shared" si="55"/>
        <v>5.5555555555555594E-2</v>
      </c>
      <c r="U681" s="19">
        <f t="shared" si="56"/>
        <v>100000</v>
      </c>
      <c r="V681" s="20">
        <f t="shared" si="57"/>
        <v>5.5555555555555552E-2</v>
      </c>
      <c r="W681" s="18">
        <v>44195</v>
      </c>
      <c r="X681" s="14">
        <v>7</v>
      </c>
      <c r="Y681" s="14">
        <v>6</v>
      </c>
      <c r="Z681" s="42">
        <v>100000</v>
      </c>
      <c r="AA681" s="51">
        <f t="shared" si="58"/>
        <v>0.06</v>
      </c>
    </row>
    <row r="682" spans="1:27" ht="19" x14ac:dyDescent="0.25">
      <c r="A682" s="14">
        <v>1282</v>
      </c>
      <c r="B682" s="14">
        <v>1903207</v>
      </c>
      <c r="C682" s="14" t="s">
        <v>19</v>
      </c>
      <c r="D682" s="14">
        <v>7</v>
      </c>
      <c r="E682" s="14" t="s">
        <v>3944</v>
      </c>
      <c r="F682" s="14">
        <v>78704</v>
      </c>
      <c r="G682" s="14">
        <v>2</v>
      </c>
      <c r="H682" s="14">
        <v>1</v>
      </c>
      <c r="I682" s="14">
        <v>0</v>
      </c>
      <c r="J682" s="14">
        <v>0</v>
      </c>
      <c r="K682" s="14">
        <v>1</v>
      </c>
      <c r="L682" s="14">
        <v>1948</v>
      </c>
      <c r="M682" s="14">
        <v>0.16</v>
      </c>
      <c r="N682" s="14">
        <v>894</v>
      </c>
      <c r="O682" s="16">
        <v>894.85</v>
      </c>
      <c r="P682" s="17">
        <v>800000</v>
      </c>
      <c r="Q682" s="16">
        <v>1006.71</v>
      </c>
      <c r="R682" s="17">
        <v>900000</v>
      </c>
      <c r="S682" s="19">
        <f t="shared" si="54"/>
        <v>111.86000000000001</v>
      </c>
      <c r="T682" s="20">
        <f t="shared" si="55"/>
        <v>0.12500419064647708</v>
      </c>
      <c r="U682" s="19">
        <f t="shared" si="56"/>
        <v>100000</v>
      </c>
      <c r="V682" s="20">
        <f t="shared" si="57"/>
        <v>0.125</v>
      </c>
      <c r="W682" s="18">
        <v>44224</v>
      </c>
      <c r="X682" s="14">
        <v>3</v>
      </c>
      <c r="Y682" s="14">
        <v>3</v>
      </c>
      <c r="Z682" s="42">
        <v>100000</v>
      </c>
      <c r="AA682" s="51">
        <f t="shared" si="58"/>
        <v>0.13</v>
      </c>
    </row>
    <row r="683" spans="1:27" ht="19" x14ac:dyDescent="0.25">
      <c r="A683" s="14">
        <v>1399</v>
      </c>
      <c r="B683" s="14">
        <v>7575413</v>
      </c>
      <c r="C683" s="14" t="s">
        <v>19</v>
      </c>
      <c r="D683" s="14">
        <v>4</v>
      </c>
      <c r="E683" s="14" t="s">
        <v>3621</v>
      </c>
      <c r="F683" s="14">
        <v>78756</v>
      </c>
      <c r="G683" s="14">
        <v>3</v>
      </c>
      <c r="H683" s="14">
        <v>2</v>
      </c>
      <c r="I683" s="14">
        <v>0</v>
      </c>
      <c r="J683" s="14">
        <v>0</v>
      </c>
      <c r="K683" s="14">
        <v>1</v>
      </c>
      <c r="L683" s="14">
        <v>1948</v>
      </c>
      <c r="M683" s="14">
        <v>0.17399999999999999</v>
      </c>
      <c r="N683" s="15">
        <v>1517</v>
      </c>
      <c r="O683" s="16">
        <v>494.4</v>
      </c>
      <c r="P683" s="17">
        <v>750000</v>
      </c>
      <c r="Q683" s="16">
        <v>560.32000000000005</v>
      </c>
      <c r="R683" s="17">
        <v>850000</v>
      </c>
      <c r="S683" s="19">
        <f t="shared" si="54"/>
        <v>65.920000000000073</v>
      </c>
      <c r="T683" s="20">
        <f t="shared" si="55"/>
        <v>0.1333333333333335</v>
      </c>
      <c r="U683" s="19">
        <f t="shared" si="56"/>
        <v>100000</v>
      </c>
      <c r="V683" s="20">
        <f t="shared" si="57"/>
        <v>0.13333333333333333</v>
      </c>
      <c r="W683" s="18">
        <v>44229</v>
      </c>
      <c r="X683" s="14">
        <v>3</v>
      </c>
      <c r="Y683" s="14">
        <v>3</v>
      </c>
      <c r="Z683" s="42">
        <v>100000</v>
      </c>
      <c r="AA683" s="51">
        <f t="shared" si="58"/>
        <v>0.13</v>
      </c>
    </row>
    <row r="684" spans="1:27" ht="19" x14ac:dyDescent="0.25">
      <c r="A684" s="14">
        <v>1507</v>
      </c>
      <c r="B684" s="14">
        <v>1730150</v>
      </c>
      <c r="C684" s="14" t="s">
        <v>19</v>
      </c>
      <c r="D684" s="14" t="s">
        <v>20</v>
      </c>
      <c r="E684" s="14" t="s">
        <v>1040</v>
      </c>
      <c r="F684" s="14">
        <v>78726</v>
      </c>
      <c r="G684" s="14">
        <v>5</v>
      </c>
      <c r="H684" s="14">
        <v>2</v>
      </c>
      <c r="I684" s="14">
        <v>1</v>
      </c>
      <c r="J684" s="14">
        <v>2</v>
      </c>
      <c r="K684" s="14">
        <v>2</v>
      </c>
      <c r="L684" s="14">
        <v>1989</v>
      </c>
      <c r="M684" s="14">
        <v>0.20799999999999999</v>
      </c>
      <c r="N684" s="15">
        <v>2720</v>
      </c>
      <c r="O684" s="16">
        <v>211.4</v>
      </c>
      <c r="P684" s="17">
        <v>575000</v>
      </c>
      <c r="Q684" s="16">
        <v>248.16</v>
      </c>
      <c r="R684" s="17">
        <v>675000</v>
      </c>
      <c r="S684" s="19">
        <f t="shared" si="54"/>
        <v>36.759999999999991</v>
      </c>
      <c r="T684" s="20">
        <f t="shared" si="55"/>
        <v>0.17388836329233676</v>
      </c>
      <c r="U684" s="19">
        <f t="shared" si="56"/>
        <v>100000</v>
      </c>
      <c r="V684" s="20">
        <f t="shared" si="57"/>
        <v>0.17391304347826086</v>
      </c>
      <c r="W684" s="18">
        <v>44235</v>
      </c>
      <c r="X684" s="14">
        <v>3</v>
      </c>
      <c r="Y684" s="14">
        <v>3</v>
      </c>
      <c r="Z684" s="42">
        <v>100000</v>
      </c>
      <c r="AA684" s="51">
        <f t="shared" si="58"/>
        <v>0.17</v>
      </c>
    </row>
    <row r="685" spans="1:27" ht="19" x14ac:dyDescent="0.25">
      <c r="A685" s="14">
        <v>1588</v>
      </c>
      <c r="B685" s="14">
        <v>4306879</v>
      </c>
      <c r="C685" s="14" t="s">
        <v>19</v>
      </c>
      <c r="D685" s="14">
        <v>6</v>
      </c>
      <c r="E685" s="14" t="s">
        <v>3952</v>
      </c>
      <c r="F685" s="14">
        <v>78704</v>
      </c>
      <c r="G685" s="14">
        <v>3</v>
      </c>
      <c r="H685" s="14">
        <v>1</v>
      </c>
      <c r="I685" s="14">
        <v>1</v>
      </c>
      <c r="J685" s="14">
        <v>0</v>
      </c>
      <c r="K685" s="14">
        <v>1</v>
      </c>
      <c r="L685" s="14">
        <v>1948</v>
      </c>
      <c r="M685" s="14">
        <v>0.23100000000000001</v>
      </c>
      <c r="N685" s="15">
        <v>1216</v>
      </c>
      <c r="O685" s="16">
        <v>986.84</v>
      </c>
      <c r="P685" s="17">
        <v>1200000</v>
      </c>
      <c r="Q685" s="16">
        <v>1069.08</v>
      </c>
      <c r="R685" s="17">
        <v>1300000</v>
      </c>
      <c r="S685" s="19">
        <f t="shared" si="54"/>
        <v>82.239999999999895</v>
      </c>
      <c r="T685" s="20">
        <f t="shared" si="55"/>
        <v>8.3336711118316947E-2</v>
      </c>
      <c r="U685" s="19">
        <f t="shared" si="56"/>
        <v>100000</v>
      </c>
      <c r="V685" s="20">
        <f t="shared" si="57"/>
        <v>8.3333333333333329E-2</v>
      </c>
      <c r="W685" s="18">
        <v>44237</v>
      </c>
      <c r="X685" s="14">
        <v>11</v>
      </c>
      <c r="Y685" s="14">
        <v>10</v>
      </c>
      <c r="Z685" s="42">
        <v>100000</v>
      </c>
      <c r="AA685" s="51">
        <f t="shared" si="58"/>
        <v>0.08</v>
      </c>
    </row>
    <row r="686" spans="1:27" ht="19" x14ac:dyDescent="0.25">
      <c r="A686" s="14">
        <v>1677</v>
      </c>
      <c r="B686" s="14">
        <v>9741440</v>
      </c>
      <c r="C686" s="14" t="s">
        <v>19</v>
      </c>
      <c r="D686" s="14" t="s">
        <v>193</v>
      </c>
      <c r="E686" s="14" t="s">
        <v>1381</v>
      </c>
      <c r="F686" s="14">
        <v>78737</v>
      </c>
      <c r="G686" s="14">
        <v>3</v>
      </c>
      <c r="H686" s="14">
        <v>2</v>
      </c>
      <c r="I686" s="14">
        <v>1</v>
      </c>
      <c r="J686" s="14">
        <v>2</v>
      </c>
      <c r="K686" s="14">
        <v>1</v>
      </c>
      <c r="L686" s="14">
        <v>2012</v>
      </c>
      <c r="M686" s="14">
        <v>0.20200000000000001</v>
      </c>
      <c r="N686" s="15">
        <v>2522</v>
      </c>
      <c r="O686" s="16">
        <v>227.99</v>
      </c>
      <c r="P686" s="17">
        <v>575000</v>
      </c>
      <c r="Q686" s="16">
        <v>267.64</v>
      </c>
      <c r="R686" s="17">
        <v>675000</v>
      </c>
      <c r="S686" s="19">
        <f t="shared" si="54"/>
        <v>39.649999999999977</v>
      </c>
      <c r="T686" s="20">
        <f t="shared" si="55"/>
        <v>0.1739111364533531</v>
      </c>
      <c r="U686" s="19">
        <f t="shared" si="56"/>
        <v>100000</v>
      </c>
      <c r="V686" s="20">
        <f t="shared" si="57"/>
        <v>0.17391304347826086</v>
      </c>
      <c r="W686" s="18">
        <v>44243</v>
      </c>
      <c r="X686" s="14">
        <v>3</v>
      </c>
      <c r="Y686" s="14">
        <v>3</v>
      </c>
      <c r="Z686" s="42">
        <v>100000</v>
      </c>
      <c r="AA686" s="51">
        <f t="shared" si="58"/>
        <v>0.17</v>
      </c>
    </row>
    <row r="687" spans="1:27" ht="19" x14ac:dyDescent="0.25">
      <c r="A687" s="14">
        <v>1725</v>
      </c>
      <c r="B687" s="14">
        <v>2880320</v>
      </c>
      <c r="C687" s="14" t="s">
        <v>19</v>
      </c>
      <c r="D687" s="14" t="s">
        <v>193</v>
      </c>
      <c r="E687" s="14" t="s">
        <v>1306</v>
      </c>
      <c r="F687" s="14">
        <v>78749</v>
      </c>
      <c r="G687" s="14">
        <v>4</v>
      </c>
      <c r="H687" s="14">
        <v>2</v>
      </c>
      <c r="I687" s="14">
        <v>1</v>
      </c>
      <c r="J687" s="14">
        <v>2</v>
      </c>
      <c r="K687" s="14">
        <v>2</v>
      </c>
      <c r="L687" s="14">
        <v>1995</v>
      </c>
      <c r="M687" s="14">
        <v>0.13200000000000001</v>
      </c>
      <c r="N687" s="15">
        <v>2300</v>
      </c>
      <c r="O687" s="16">
        <v>223.91</v>
      </c>
      <c r="P687" s="17">
        <v>515000</v>
      </c>
      <c r="Q687" s="16">
        <v>267.39</v>
      </c>
      <c r="R687" s="17">
        <v>615000</v>
      </c>
      <c r="S687" s="19">
        <f t="shared" si="54"/>
        <v>43.47999999999999</v>
      </c>
      <c r="T687" s="20">
        <f t="shared" si="55"/>
        <v>0.19418516368183641</v>
      </c>
      <c r="U687" s="19">
        <f t="shared" si="56"/>
        <v>100000</v>
      </c>
      <c r="V687" s="20">
        <f t="shared" si="57"/>
        <v>0.1941747572815534</v>
      </c>
      <c r="W687" s="18">
        <v>44249</v>
      </c>
      <c r="X687" s="14">
        <v>5</v>
      </c>
      <c r="Y687" s="14">
        <v>5</v>
      </c>
      <c r="Z687" s="42">
        <v>100000</v>
      </c>
      <c r="AA687" s="51">
        <f t="shared" si="58"/>
        <v>0.19</v>
      </c>
    </row>
    <row r="688" spans="1:27" ht="19" x14ac:dyDescent="0.25">
      <c r="A688" s="14">
        <v>1757</v>
      </c>
      <c r="B688" s="14">
        <v>4054354</v>
      </c>
      <c r="C688" s="14" t="s">
        <v>19</v>
      </c>
      <c r="D688" s="14">
        <v>4</v>
      </c>
      <c r="E688" s="14" t="s">
        <v>3842</v>
      </c>
      <c r="F688" s="14">
        <v>78756</v>
      </c>
      <c r="G688" s="14">
        <v>4</v>
      </c>
      <c r="H688" s="14">
        <v>2</v>
      </c>
      <c r="I688" s="14">
        <v>1</v>
      </c>
      <c r="J688" s="14">
        <v>2</v>
      </c>
      <c r="K688" s="14">
        <v>2</v>
      </c>
      <c r="L688" s="14">
        <v>2014</v>
      </c>
      <c r="M688" s="14">
        <v>0.15</v>
      </c>
      <c r="N688" s="15">
        <v>2599</v>
      </c>
      <c r="O688" s="16">
        <v>634.86</v>
      </c>
      <c r="P688" s="17">
        <v>1650000</v>
      </c>
      <c r="Q688" s="16">
        <v>673.34</v>
      </c>
      <c r="R688" s="17">
        <v>1750000</v>
      </c>
      <c r="S688" s="19">
        <f t="shared" si="54"/>
        <v>38.480000000000018</v>
      </c>
      <c r="T688" s="20">
        <f t="shared" si="55"/>
        <v>6.0611788425794691E-2</v>
      </c>
      <c r="U688" s="19">
        <f t="shared" si="56"/>
        <v>100000</v>
      </c>
      <c r="V688" s="20">
        <f t="shared" si="57"/>
        <v>6.0606060606060608E-2</v>
      </c>
      <c r="W688" s="18">
        <v>44249</v>
      </c>
      <c r="X688" s="14">
        <v>2</v>
      </c>
      <c r="Y688" s="14">
        <v>2</v>
      </c>
      <c r="Z688" s="42">
        <v>100000</v>
      </c>
      <c r="AA688" s="51">
        <f t="shared" si="58"/>
        <v>0.06</v>
      </c>
    </row>
    <row r="689" spans="1:27" ht="19" x14ac:dyDescent="0.25">
      <c r="A689" s="14">
        <v>1793</v>
      </c>
      <c r="B689" s="14">
        <v>3169966</v>
      </c>
      <c r="C689" s="14" t="s">
        <v>19</v>
      </c>
      <c r="D689" s="14">
        <v>6</v>
      </c>
      <c r="E689" s="14" t="s">
        <v>3326</v>
      </c>
      <c r="F689" s="14">
        <v>78704</v>
      </c>
      <c r="G689" s="14">
        <v>4</v>
      </c>
      <c r="H689" s="14">
        <v>2</v>
      </c>
      <c r="I689" s="14">
        <v>0</v>
      </c>
      <c r="J689" s="14">
        <v>0</v>
      </c>
      <c r="K689" s="14">
        <v>1</v>
      </c>
      <c r="L689" s="14">
        <v>1962</v>
      </c>
      <c r="M689" s="14">
        <v>0.16900000000000001</v>
      </c>
      <c r="N689" s="15">
        <v>1892</v>
      </c>
      <c r="O689" s="16">
        <v>409.62</v>
      </c>
      <c r="P689" s="17">
        <v>775000</v>
      </c>
      <c r="Q689" s="16">
        <v>462.47</v>
      </c>
      <c r="R689" s="17">
        <v>875000</v>
      </c>
      <c r="S689" s="19">
        <f t="shared" si="54"/>
        <v>52.850000000000023</v>
      </c>
      <c r="T689" s="20">
        <f t="shared" si="55"/>
        <v>0.12902202040915978</v>
      </c>
      <c r="U689" s="19">
        <f t="shared" si="56"/>
        <v>100000</v>
      </c>
      <c r="V689" s="20">
        <f t="shared" si="57"/>
        <v>0.12903225806451613</v>
      </c>
      <c r="W689" s="18">
        <v>44250</v>
      </c>
      <c r="X689" s="14">
        <v>1</v>
      </c>
      <c r="Y689" s="14">
        <v>1</v>
      </c>
      <c r="Z689" s="42">
        <v>100000</v>
      </c>
      <c r="AA689" s="51">
        <f t="shared" si="58"/>
        <v>0.13</v>
      </c>
    </row>
    <row r="690" spans="1:27" ht="19" x14ac:dyDescent="0.25">
      <c r="A690" s="14">
        <v>1799</v>
      </c>
      <c r="B690" s="14">
        <v>3558331</v>
      </c>
      <c r="C690" s="14" t="s">
        <v>19</v>
      </c>
      <c r="D690" s="14" t="s">
        <v>22</v>
      </c>
      <c r="E690" s="14" t="s">
        <v>169</v>
      </c>
      <c r="F690" s="14">
        <v>78747</v>
      </c>
      <c r="G690" s="14">
        <v>4</v>
      </c>
      <c r="H690" s="14">
        <v>2</v>
      </c>
      <c r="I690" s="14">
        <v>1</v>
      </c>
      <c r="J690" s="14">
        <v>2</v>
      </c>
      <c r="K690" s="14">
        <v>2</v>
      </c>
      <c r="L690" s="14">
        <v>2014</v>
      </c>
      <c r="M690" s="14">
        <v>0.11700000000000001</v>
      </c>
      <c r="N690" s="15">
        <v>2305</v>
      </c>
      <c r="O690" s="16">
        <v>149.66999999999999</v>
      </c>
      <c r="P690" s="17">
        <v>345000</v>
      </c>
      <c r="Q690" s="16">
        <v>193.06</v>
      </c>
      <c r="R690" s="17">
        <v>445000</v>
      </c>
      <c r="S690" s="19">
        <f t="shared" si="54"/>
        <v>43.390000000000015</v>
      </c>
      <c r="T690" s="20">
        <f t="shared" si="55"/>
        <v>0.28990445647090279</v>
      </c>
      <c r="U690" s="19">
        <f t="shared" si="56"/>
        <v>100000</v>
      </c>
      <c r="V690" s="20">
        <f t="shared" si="57"/>
        <v>0.28985507246376813</v>
      </c>
      <c r="W690" s="18">
        <v>44251</v>
      </c>
      <c r="X690" s="14">
        <v>5</v>
      </c>
      <c r="Y690" s="14">
        <v>5</v>
      </c>
      <c r="Z690" s="42">
        <v>100000</v>
      </c>
      <c r="AA690" s="51">
        <f t="shared" si="58"/>
        <v>0.28999999999999998</v>
      </c>
    </row>
    <row r="691" spans="1:27" ht="19" x14ac:dyDescent="0.25">
      <c r="A691" s="14">
        <v>1898</v>
      </c>
      <c r="B691" s="14">
        <v>9768892</v>
      </c>
      <c r="C691" s="14" t="s">
        <v>19</v>
      </c>
      <c r="D691" s="14" t="s">
        <v>20</v>
      </c>
      <c r="E691" s="14" t="s">
        <v>582</v>
      </c>
      <c r="F691" s="14">
        <v>78729</v>
      </c>
      <c r="G691" s="14">
        <v>4</v>
      </c>
      <c r="H691" s="14">
        <v>2</v>
      </c>
      <c r="I691" s="14">
        <v>1</v>
      </c>
      <c r="J691" s="14">
        <v>2</v>
      </c>
      <c r="K691" s="14">
        <v>2</v>
      </c>
      <c r="L691" s="14">
        <v>1985</v>
      </c>
      <c r="M691" s="14">
        <v>0.20499999999999999</v>
      </c>
      <c r="N691" s="15">
        <v>2416</v>
      </c>
      <c r="O691" s="16">
        <v>186.26</v>
      </c>
      <c r="P691" s="17">
        <v>450000</v>
      </c>
      <c r="Q691" s="16">
        <v>227.65</v>
      </c>
      <c r="R691" s="17">
        <v>550000</v>
      </c>
      <c r="S691" s="19">
        <f t="shared" si="54"/>
        <v>41.390000000000015</v>
      </c>
      <c r="T691" s="20">
        <f t="shared" si="55"/>
        <v>0.22221625684527013</v>
      </c>
      <c r="U691" s="19">
        <f t="shared" si="56"/>
        <v>100000</v>
      </c>
      <c r="V691" s="20">
        <f t="shared" si="57"/>
        <v>0.22222222222222221</v>
      </c>
      <c r="W691" s="18">
        <v>44253</v>
      </c>
      <c r="X691" s="14">
        <v>3</v>
      </c>
      <c r="Y691" s="14">
        <v>2</v>
      </c>
      <c r="Z691" s="42">
        <v>100000</v>
      </c>
      <c r="AA691" s="51">
        <f t="shared" si="58"/>
        <v>0.22</v>
      </c>
    </row>
    <row r="692" spans="1:27" ht="19" x14ac:dyDescent="0.25">
      <c r="A692" s="14">
        <v>1939</v>
      </c>
      <c r="B692" s="14">
        <v>8176071</v>
      </c>
      <c r="C692" s="14" t="s">
        <v>19</v>
      </c>
      <c r="D692" s="14" t="s">
        <v>712</v>
      </c>
      <c r="E692" s="14" t="s">
        <v>2305</v>
      </c>
      <c r="F692" s="14">
        <v>78750</v>
      </c>
      <c r="G692" s="14">
        <v>4</v>
      </c>
      <c r="H692" s="14">
        <v>2</v>
      </c>
      <c r="I692" s="14">
        <v>1</v>
      </c>
      <c r="J692" s="14">
        <v>2</v>
      </c>
      <c r="K692" s="14">
        <v>2</v>
      </c>
      <c r="L692" s="14">
        <v>1989</v>
      </c>
      <c r="M692" s="14">
        <v>0.182</v>
      </c>
      <c r="N692" s="15">
        <v>2937</v>
      </c>
      <c r="O692" s="16">
        <v>280.89999999999998</v>
      </c>
      <c r="P692" s="17">
        <v>825000</v>
      </c>
      <c r="Q692" s="16">
        <v>314.95</v>
      </c>
      <c r="R692" s="17">
        <v>925000</v>
      </c>
      <c r="S692" s="19">
        <f t="shared" si="54"/>
        <v>34.050000000000011</v>
      </c>
      <c r="T692" s="20">
        <f t="shared" si="55"/>
        <v>0.12121751512993953</v>
      </c>
      <c r="U692" s="19">
        <f t="shared" si="56"/>
        <v>100000</v>
      </c>
      <c r="V692" s="20">
        <f t="shared" si="57"/>
        <v>0.12121212121212122</v>
      </c>
      <c r="W692" s="18">
        <v>44253</v>
      </c>
      <c r="X692" s="14">
        <v>1</v>
      </c>
      <c r="Y692" s="14">
        <v>1</v>
      </c>
      <c r="Z692" s="42">
        <v>100000</v>
      </c>
      <c r="AA692" s="51">
        <f t="shared" si="58"/>
        <v>0.12</v>
      </c>
    </row>
    <row r="693" spans="1:27" ht="19" x14ac:dyDescent="0.25">
      <c r="A693" s="14">
        <v>1979</v>
      </c>
      <c r="B693" s="14">
        <v>3941782</v>
      </c>
      <c r="C693" s="14" t="s">
        <v>19</v>
      </c>
      <c r="D693" s="14">
        <v>5</v>
      </c>
      <c r="E693" s="14" t="s">
        <v>3697</v>
      </c>
      <c r="F693" s="14">
        <v>78702</v>
      </c>
      <c r="G693" s="14">
        <v>4</v>
      </c>
      <c r="H693" s="14">
        <v>3</v>
      </c>
      <c r="I693" s="14">
        <v>0</v>
      </c>
      <c r="J693" s="14">
        <v>0</v>
      </c>
      <c r="K693" s="14">
        <v>2</v>
      </c>
      <c r="L693" s="14">
        <v>2019</v>
      </c>
      <c r="M693" s="14">
        <v>0.126</v>
      </c>
      <c r="N693" s="15">
        <v>2268</v>
      </c>
      <c r="O693" s="16">
        <v>529.1</v>
      </c>
      <c r="P693" s="17">
        <v>1200000</v>
      </c>
      <c r="Q693" s="16">
        <v>573.19000000000005</v>
      </c>
      <c r="R693" s="17">
        <v>1300000</v>
      </c>
      <c r="S693" s="19">
        <f t="shared" si="54"/>
        <v>44.090000000000032</v>
      </c>
      <c r="T693" s="20">
        <f t="shared" si="55"/>
        <v>8.3330183330183383E-2</v>
      </c>
      <c r="U693" s="19">
        <f t="shared" si="56"/>
        <v>100000</v>
      </c>
      <c r="V693" s="20">
        <f t="shared" si="57"/>
        <v>8.3333333333333329E-2</v>
      </c>
      <c r="W693" s="18">
        <v>44253</v>
      </c>
      <c r="X693" s="14">
        <v>118</v>
      </c>
      <c r="Y693" s="14">
        <v>117</v>
      </c>
      <c r="Z693" s="42">
        <v>100000</v>
      </c>
      <c r="AA693" s="51">
        <f t="shared" si="58"/>
        <v>0.08</v>
      </c>
    </row>
    <row r="694" spans="1:27" ht="19" x14ac:dyDescent="0.25">
      <c r="A694" s="14">
        <v>2061</v>
      </c>
      <c r="B694" s="14">
        <v>1754688</v>
      </c>
      <c r="C694" s="14" t="s">
        <v>19</v>
      </c>
      <c r="D694" s="14" t="s">
        <v>29</v>
      </c>
      <c r="E694" s="14" t="s">
        <v>103</v>
      </c>
      <c r="F694" s="14">
        <v>78748</v>
      </c>
      <c r="G694" s="14">
        <v>6</v>
      </c>
      <c r="H694" s="14">
        <v>5</v>
      </c>
      <c r="I694" s="14">
        <v>1</v>
      </c>
      <c r="J694" s="14">
        <v>2</v>
      </c>
      <c r="K694" s="14">
        <v>2</v>
      </c>
      <c r="L694" s="14">
        <v>2006</v>
      </c>
      <c r="M694" s="14">
        <v>0.20699999999999999</v>
      </c>
      <c r="N694" s="15">
        <v>5383</v>
      </c>
      <c r="O694" s="16">
        <v>139.33000000000001</v>
      </c>
      <c r="P694" s="17">
        <v>750000</v>
      </c>
      <c r="Q694" s="16">
        <v>157.9</v>
      </c>
      <c r="R694" s="17">
        <v>850000</v>
      </c>
      <c r="S694" s="19">
        <f t="shared" si="54"/>
        <v>18.569999999999993</v>
      </c>
      <c r="T694" s="20">
        <f t="shared" si="55"/>
        <v>0.13328070049522711</v>
      </c>
      <c r="U694" s="19">
        <f t="shared" si="56"/>
        <v>100000</v>
      </c>
      <c r="V694" s="20">
        <f t="shared" si="57"/>
        <v>0.13333333333333333</v>
      </c>
      <c r="W694" s="18">
        <v>44258</v>
      </c>
      <c r="X694" s="14">
        <v>5</v>
      </c>
      <c r="Y694" s="14">
        <v>5</v>
      </c>
      <c r="Z694" s="42">
        <v>100000</v>
      </c>
      <c r="AA694" s="51">
        <f t="shared" si="58"/>
        <v>0.13</v>
      </c>
    </row>
    <row r="695" spans="1:27" ht="19" x14ac:dyDescent="0.25">
      <c r="A695" s="14">
        <v>2147</v>
      </c>
      <c r="B695" s="14">
        <v>5954941</v>
      </c>
      <c r="C695" s="14" t="s">
        <v>19</v>
      </c>
      <c r="D695" s="14" t="s">
        <v>1643</v>
      </c>
      <c r="E695" s="14" t="s">
        <v>1847</v>
      </c>
      <c r="F695" s="14">
        <v>78733</v>
      </c>
      <c r="G695" s="14">
        <v>4</v>
      </c>
      <c r="H695" s="14">
        <v>3</v>
      </c>
      <c r="I695" s="14">
        <v>1</v>
      </c>
      <c r="J695" s="14">
        <v>3</v>
      </c>
      <c r="K695" s="14">
        <v>2</v>
      </c>
      <c r="L695" s="14">
        <v>2017</v>
      </c>
      <c r="M695" s="14">
        <v>0.36299999999999999</v>
      </c>
      <c r="N695" s="15">
        <v>3559</v>
      </c>
      <c r="O695" s="16">
        <v>252.6</v>
      </c>
      <c r="P695" s="17">
        <v>899000</v>
      </c>
      <c r="Q695" s="16">
        <v>280.7</v>
      </c>
      <c r="R695" s="17">
        <v>999000</v>
      </c>
      <c r="S695" s="19">
        <f t="shared" si="54"/>
        <v>28.099999999999994</v>
      </c>
      <c r="T695" s="20">
        <f t="shared" si="55"/>
        <v>0.11124307205067298</v>
      </c>
      <c r="U695" s="19">
        <f t="shared" si="56"/>
        <v>100000</v>
      </c>
      <c r="V695" s="20">
        <f t="shared" si="57"/>
        <v>0.11123470522803114</v>
      </c>
      <c r="W695" s="18">
        <v>44260</v>
      </c>
      <c r="X695" s="14">
        <v>6</v>
      </c>
      <c r="Y695" s="14">
        <v>6</v>
      </c>
      <c r="Z695" s="42">
        <v>100000</v>
      </c>
      <c r="AA695" s="51">
        <f t="shared" si="58"/>
        <v>0.11</v>
      </c>
    </row>
    <row r="696" spans="1:27" ht="19" x14ac:dyDescent="0.25">
      <c r="A696" s="14">
        <v>2280</v>
      </c>
      <c r="B696" s="14">
        <v>4965293</v>
      </c>
      <c r="C696" s="14" t="s">
        <v>19</v>
      </c>
      <c r="D696" s="14" t="s">
        <v>229</v>
      </c>
      <c r="E696" s="14" t="s">
        <v>799</v>
      </c>
      <c r="F696" s="14">
        <v>78732</v>
      </c>
      <c r="G696" s="14">
        <v>3</v>
      </c>
      <c r="H696" s="14">
        <v>2</v>
      </c>
      <c r="I696" s="14">
        <v>1</v>
      </c>
      <c r="J696" s="14">
        <v>2</v>
      </c>
      <c r="K696" s="14">
        <v>2</v>
      </c>
      <c r="L696" s="14">
        <v>1994</v>
      </c>
      <c r="M696" s="14">
        <v>0.21</v>
      </c>
      <c r="N696" s="15">
        <v>2247</v>
      </c>
      <c r="O696" s="16">
        <v>200.27</v>
      </c>
      <c r="P696" s="17">
        <v>450000</v>
      </c>
      <c r="Q696" s="16">
        <v>244.77</v>
      </c>
      <c r="R696" s="17">
        <v>550000</v>
      </c>
      <c r="S696" s="19">
        <f t="shared" si="54"/>
        <v>44.5</v>
      </c>
      <c r="T696" s="20">
        <f t="shared" si="55"/>
        <v>0.2222000299595546</v>
      </c>
      <c r="U696" s="19">
        <f t="shared" si="56"/>
        <v>100000</v>
      </c>
      <c r="V696" s="20">
        <f t="shared" si="57"/>
        <v>0.22222222222222221</v>
      </c>
      <c r="W696" s="18">
        <v>44265</v>
      </c>
      <c r="X696" s="14">
        <v>0</v>
      </c>
      <c r="Y696" s="14">
        <v>0</v>
      </c>
      <c r="Z696" s="42">
        <v>100000</v>
      </c>
      <c r="AA696" s="51">
        <f t="shared" si="58"/>
        <v>0.22</v>
      </c>
    </row>
    <row r="697" spans="1:27" ht="19" x14ac:dyDescent="0.25">
      <c r="A697" s="14">
        <v>2299</v>
      </c>
      <c r="B697" s="14">
        <v>7197088</v>
      </c>
      <c r="C697" s="14" t="s">
        <v>19</v>
      </c>
      <c r="D697" s="14">
        <v>6</v>
      </c>
      <c r="E697" s="14" t="s">
        <v>3274</v>
      </c>
      <c r="F697" s="14">
        <v>78704</v>
      </c>
      <c r="G697" s="14">
        <v>3</v>
      </c>
      <c r="H697" s="14">
        <v>2</v>
      </c>
      <c r="I697" s="14">
        <v>0</v>
      </c>
      <c r="J697" s="14">
        <v>1</v>
      </c>
      <c r="K697" s="14">
        <v>1</v>
      </c>
      <c r="L697" s="14">
        <v>1952</v>
      </c>
      <c r="M697" s="14">
        <v>0.161</v>
      </c>
      <c r="N697" s="15">
        <v>1986</v>
      </c>
      <c r="O697" s="16">
        <v>397.28</v>
      </c>
      <c r="P697" s="17">
        <v>789000</v>
      </c>
      <c r="Q697" s="16">
        <v>447.63</v>
      </c>
      <c r="R697" s="17">
        <v>889000</v>
      </c>
      <c r="S697" s="19">
        <f t="shared" si="54"/>
        <v>50.350000000000023</v>
      </c>
      <c r="T697" s="20">
        <f t="shared" si="55"/>
        <v>0.12673681031010881</v>
      </c>
      <c r="U697" s="19">
        <f t="shared" si="56"/>
        <v>100000</v>
      </c>
      <c r="V697" s="20">
        <f t="shared" si="57"/>
        <v>0.1267427122940431</v>
      </c>
      <c r="W697" s="18">
        <v>44265</v>
      </c>
      <c r="X697" s="14">
        <v>6</v>
      </c>
      <c r="Y697" s="14">
        <v>5</v>
      </c>
      <c r="Z697" s="42">
        <v>100000</v>
      </c>
      <c r="AA697" s="51">
        <f t="shared" si="58"/>
        <v>0.13</v>
      </c>
    </row>
    <row r="698" spans="1:27" ht="19" x14ac:dyDescent="0.25">
      <c r="A698" s="14">
        <v>2325</v>
      </c>
      <c r="B698" s="14">
        <v>9850775</v>
      </c>
      <c r="C698" s="14" t="s">
        <v>19</v>
      </c>
      <c r="D698" s="14" t="s">
        <v>282</v>
      </c>
      <c r="E698" s="14" t="s">
        <v>2590</v>
      </c>
      <c r="F698" s="14">
        <v>78735</v>
      </c>
      <c r="G698" s="14">
        <v>5</v>
      </c>
      <c r="H698" s="14">
        <v>5</v>
      </c>
      <c r="I698" s="14">
        <v>1</v>
      </c>
      <c r="J698" s="14">
        <v>3</v>
      </c>
      <c r="K698" s="14">
        <v>2</v>
      </c>
      <c r="L698" s="14">
        <v>1999</v>
      </c>
      <c r="M698" s="14">
        <v>1.1000000000000001</v>
      </c>
      <c r="N698" s="15">
        <v>5786</v>
      </c>
      <c r="O698" s="16">
        <v>302.45</v>
      </c>
      <c r="P698" s="17">
        <v>1750000</v>
      </c>
      <c r="Q698" s="16">
        <v>319.74</v>
      </c>
      <c r="R698" s="17">
        <v>1850000</v>
      </c>
      <c r="S698" s="19">
        <f t="shared" si="54"/>
        <v>17.29000000000002</v>
      </c>
      <c r="T698" s="20">
        <f t="shared" si="55"/>
        <v>5.716647379732194E-2</v>
      </c>
      <c r="U698" s="19">
        <f t="shared" si="56"/>
        <v>100000</v>
      </c>
      <c r="V698" s="20">
        <f t="shared" si="57"/>
        <v>5.7142857142857141E-2</v>
      </c>
      <c r="W698" s="18">
        <v>44266</v>
      </c>
      <c r="X698" s="14">
        <v>4</v>
      </c>
      <c r="Y698" s="14">
        <v>4</v>
      </c>
      <c r="Z698" s="42">
        <v>100000</v>
      </c>
      <c r="AA698" s="51">
        <f t="shared" si="58"/>
        <v>0.06</v>
      </c>
    </row>
    <row r="699" spans="1:27" ht="19" x14ac:dyDescent="0.25">
      <c r="A699" s="14">
        <v>2443</v>
      </c>
      <c r="B699" s="14">
        <v>5328688</v>
      </c>
      <c r="C699" s="14" t="s">
        <v>19</v>
      </c>
      <c r="D699" s="14" t="s">
        <v>68</v>
      </c>
      <c r="E699" s="14" t="s">
        <v>1874</v>
      </c>
      <c r="F699" s="14">
        <v>78738</v>
      </c>
      <c r="G699" s="14">
        <v>4</v>
      </c>
      <c r="H699" s="14">
        <v>3</v>
      </c>
      <c r="I699" s="14">
        <v>1</v>
      </c>
      <c r="J699" s="14">
        <v>3</v>
      </c>
      <c r="K699" s="14">
        <v>1</v>
      </c>
      <c r="L699" s="14">
        <v>2020</v>
      </c>
      <c r="M699" s="14">
        <v>0.19400000000000001</v>
      </c>
      <c r="N699" s="15">
        <v>3244</v>
      </c>
      <c r="O699" s="16">
        <v>254.32</v>
      </c>
      <c r="P699" s="17">
        <v>825000</v>
      </c>
      <c r="Q699" s="16">
        <v>285.14</v>
      </c>
      <c r="R699" s="17">
        <v>925000</v>
      </c>
      <c r="S699" s="19">
        <f t="shared" si="54"/>
        <v>30.819999999999993</v>
      </c>
      <c r="T699" s="20">
        <f t="shared" si="55"/>
        <v>0.12118590751808743</v>
      </c>
      <c r="U699" s="19">
        <f t="shared" si="56"/>
        <v>100000</v>
      </c>
      <c r="V699" s="20">
        <f t="shared" si="57"/>
        <v>0.12121212121212122</v>
      </c>
      <c r="W699" s="18">
        <v>44270</v>
      </c>
      <c r="X699" s="14">
        <v>14</v>
      </c>
      <c r="Y699" s="14">
        <v>9</v>
      </c>
      <c r="Z699" s="42">
        <v>100000</v>
      </c>
      <c r="AA699" s="51">
        <f t="shared" si="58"/>
        <v>0.12</v>
      </c>
    </row>
    <row r="700" spans="1:27" ht="19" x14ac:dyDescent="0.25">
      <c r="A700" s="14">
        <v>2482</v>
      </c>
      <c r="B700" s="14">
        <v>1662903</v>
      </c>
      <c r="C700" s="14" t="s">
        <v>19</v>
      </c>
      <c r="D700" s="14" t="s">
        <v>161</v>
      </c>
      <c r="E700" s="14" t="s">
        <v>1888</v>
      </c>
      <c r="F700" s="14">
        <v>78717</v>
      </c>
      <c r="G700" s="14">
        <v>4</v>
      </c>
      <c r="H700" s="14">
        <v>2</v>
      </c>
      <c r="I700" s="14">
        <v>0</v>
      </c>
      <c r="J700" s="14">
        <v>3</v>
      </c>
      <c r="K700" s="14">
        <v>1</v>
      </c>
      <c r="L700" s="14">
        <v>2004</v>
      </c>
      <c r="M700" s="14">
        <v>0.18</v>
      </c>
      <c r="N700" s="15">
        <v>2256</v>
      </c>
      <c r="O700" s="16">
        <v>254.88</v>
      </c>
      <c r="P700" s="17">
        <v>575000</v>
      </c>
      <c r="Q700" s="16">
        <v>299.2</v>
      </c>
      <c r="R700" s="17">
        <v>675000</v>
      </c>
      <c r="S700" s="19">
        <f t="shared" si="54"/>
        <v>44.319999999999993</v>
      </c>
      <c r="T700" s="20">
        <f t="shared" si="55"/>
        <v>0.17388575015693658</v>
      </c>
      <c r="U700" s="19">
        <f t="shared" si="56"/>
        <v>100000</v>
      </c>
      <c r="V700" s="20">
        <f t="shared" si="57"/>
        <v>0.17391304347826086</v>
      </c>
      <c r="W700" s="18">
        <v>44271</v>
      </c>
      <c r="X700" s="14">
        <v>1</v>
      </c>
      <c r="Y700" s="14">
        <v>1</v>
      </c>
      <c r="Z700" s="42">
        <v>100000</v>
      </c>
      <c r="AA700" s="51">
        <f t="shared" si="58"/>
        <v>0.17</v>
      </c>
    </row>
    <row r="701" spans="1:27" ht="19" x14ac:dyDescent="0.25">
      <c r="A701" s="14">
        <v>2542</v>
      </c>
      <c r="B701" s="14">
        <v>2979778</v>
      </c>
      <c r="C701" s="14" t="s">
        <v>19</v>
      </c>
      <c r="D701" s="14" t="s">
        <v>20</v>
      </c>
      <c r="E701" s="14" t="s">
        <v>1945</v>
      </c>
      <c r="F701" s="14">
        <v>78750</v>
      </c>
      <c r="G701" s="14">
        <v>3</v>
      </c>
      <c r="H701" s="14">
        <v>2</v>
      </c>
      <c r="I701" s="14">
        <v>0</v>
      </c>
      <c r="J701" s="14">
        <v>2</v>
      </c>
      <c r="K701" s="14">
        <v>1</v>
      </c>
      <c r="L701" s="14">
        <v>1976</v>
      </c>
      <c r="M701" s="14">
        <v>0.216</v>
      </c>
      <c r="N701" s="15">
        <v>1742</v>
      </c>
      <c r="O701" s="16">
        <v>258.32</v>
      </c>
      <c r="P701" s="17">
        <v>450000</v>
      </c>
      <c r="Q701" s="16">
        <v>315.73</v>
      </c>
      <c r="R701" s="17">
        <v>550000</v>
      </c>
      <c r="S701" s="19">
        <f t="shared" si="54"/>
        <v>57.410000000000025</v>
      </c>
      <c r="T701" s="20">
        <f t="shared" si="55"/>
        <v>0.22224372870857861</v>
      </c>
      <c r="U701" s="19">
        <f t="shared" si="56"/>
        <v>100000</v>
      </c>
      <c r="V701" s="20">
        <f t="shared" si="57"/>
        <v>0.22222222222222221</v>
      </c>
      <c r="W701" s="18">
        <v>44273</v>
      </c>
      <c r="X701" s="14">
        <v>4</v>
      </c>
      <c r="Y701" s="14">
        <v>4</v>
      </c>
      <c r="Z701" s="42">
        <v>100000</v>
      </c>
      <c r="AA701" s="51">
        <f t="shared" si="58"/>
        <v>0.22</v>
      </c>
    </row>
    <row r="702" spans="1:27" ht="19" x14ac:dyDescent="0.25">
      <c r="A702" s="14">
        <v>2608</v>
      </c>
      <c r="B702" s="14">
        <v>5943015</v>
      </c>
      <c r="C702" s="14" t="s">
        <v>19</v>
      </c>
      <c r="D702" s="14" t="s">
        <v>38</v>
      </c>
      <c r="E702" s="14" t="s">
        <v>2042</v>
      </c>
      <c r="F702" s="14">
        <v>78725</v>
      </c>
      <c r="G702" s="14">
        <v>4</v>
      </c>
      <c r="H702" s="14">
        <v>2</v>
      </c>
      <c r="I702" s="14">
        <v>0</v>
      </c>
      <c r="J702" s="14">
        <v>2</v>
      </c>
      <c r="K702" s="14">
        <v>1</v>
      </c>
      <c r="L702" s="14">
        <v>2013</v>
      </c>
      <c r="M702" s="14">
        <v>0.151</v>
      </c>
      <c r="N702" s="15">
        <v>1667</v>
      </c>
      <c r="O702" s="16">
        <v>263.95</v>
      </c>
      <c r="P702" s="17">
        <v>440000</v>
      </c>
      <c r="Q702" s="16">
        <v>323.94</v>
      </c>
      <c r="R702" s="17">
        <v>540000</v>
      </c>
      <c r="S702" s="19">
        <f t="shared" si="54"/>
        <v>59.990000000000009</v>
      </c>
      <c r="T702" s="20">
        <f t="shared" si="55"/>
        <v>0.22727789354044331</v>
      </c>
      <c r="U702" s="19">
        <f t="shared" si="56"/>
        <v>100000</v>
      </c>
      <c r="V702" s="20">
        <f t="shared" si="57"/>
        <v>0.22727272727272727</v>
      </c>
      <c r="W702" s="18">
        <v>44277</v>
      </c>
      <c r="X702" s="14">
        <v>4</v>
      </c>
      <c r="Y702" s="14">
        <v>4</v>
      </c>
      <c r="Z702" s="42">
        <v>100000</v>
      </c>
      <c r="AA702" s="51">
        <f t="shared" si="58"/>
        <v>0.23</v>
      </c>
    </row>
    <row r="703" spans="1:27" ht="19" x14ac:dyDescent="0.25">
      <c r="A703" s="14">
        <v>2665</v>
      </c>
      <c r="B703" s="14">
        <v>8313673</v>
      </c>
      <c r="C703" s="14" t="s">
        <v>19</v>
      </c>
      <c r="D703" s="14">
        <v>6</v>
      </c>
      <c r="E703" s="14" t="s">
        <v>3761</v>
      </c>
      <c r="F703" s="14">
        <v>78704</v>
      </c>
      <c r="G703" s="14">
        <v>4</v>
      </c>
      <c r="H703" s="14">
        <v>3</v>
      </c>
      <c r="I703" s="14">
        <v>0</v>
      </c>
      <c r="J703" s="14">
        <v>0</v>
      </c>
      <c r="K703" s="14">
        <v>2</v>
      </c>
      <c r="L703" s="14">
        <v>2017</v>
      </c>
      <c r="M703" s="14">
        <v>0.16900000000000001</v>
      </c>
      <c r="N703" s="15">
        <v>2021</v>
      </c>
      <c r="O703" s="16">
        <v>569.03</v>
      </c>
      <c r="P703" s="17">
        <v>1150000</v>
      </c>
      <c r="Q703" s="16">
        <v>618.51</v>
      </c>
      <c r="R703" s="17">
        <v>1250000</v>
      </c>
      <c r="S703" s="19">
        <f t="shared" si="54"/>
        <v>49.480000000000018</v>
      </c>
      <c r="T703" s="20">
        <f t="shared" si="55"/>
        <v>8.6954993585575485E-2</v>
      </c>
      <c r="U703" s="19">
        <f t="shared" si="56"/>
        <v>100000</v>
      </c>
      <c r="V703" s="20">
        <f t="shared" si="57"/>
        <v>8.6956521739130432E-2</v>
      </c>
      <c r="W703" s="18">
        <v>44279</v>
      </c>
      <c r="X703" s="14">
        <v>10</v>
      </c>
      <c r="Y703" s="14">
        <v>10</v>
      </c>
      <c r="Z703" s="42">
        <v>100000</v>
      </c>
      <c r="AA703" s="51">
        <f t="shared" si="58"/>
        <v>0.09</v>
      </c>
    </row>
    <row r="704" spans="1:27" ht="19" x14ac:dyDescent="0.25">
      <c r="A704" s="14">
        <v>2737</v>
      </c>
      <c r="B704" s="14">
        <v>6965031</v>
      </c>
      <c r="C704" s="14" t="s">
        <v>19</v>
      </c>
      <c r="D704" s="14">
        <v>5</v>
      </c>
      <c r="E704" s="14" t="s">
        <v>3119</v>
      </c>
      <c r="F704" s="14">
        <v>78702</v>
      </c>
      <c r="G704" s="14">
        <v>4</v>
      </c>
      <c r="H704" s="14">
        <v>3</v>
      </c>
      <c r="I704" s="14">
        <v>1</v>
      </c>
      <c r="J704" s="14">
        <v>0</v>
      </c>
      <c r="K704" s="14">
        <v>2</v>
      </c>
      <c r="L704" s="14">
        <v>2010</v>
      </c>
      <c r="M704" s="14">
        <v>0.16700000000000001</v>
      </c>
      <c r="N704" s="15">
        <v>2374</v>
      </c>
      <c r="O704" s="16">
        <v>368.58</v>
      </c>
      <c r="P704" s="17">
        <v>875000</v>
      </c>
      <c r="Q704" s="16">
        <v>410.7</v>
      </c>
      <c r="R704" s="17">
        <v>975000</v>
      </c>
      <c r="S704" s="19">
        <f t="shared" si="54"/>
        <v>42.120000000000005</v>
      </c>
      <c r="T704" s="20">
        <f t="shared" si="55"/>
        <v>0.11427641217646103</v>
      </c>
      <c r="U704" s="19">
        <f t="shared" si="56"/>
        <v>100000</v>
      </c>
      <c r="V704" s="20">
        <f t="shared" si="57"/>
        <v>0.11428571428571428</v>
      </c>
      <c r="W704" s="18">
        <v>44281</v>
      </c>
      <c r="X704" s="14">
        <v>6</v>
      </c>
      <c r="Y704" s="14">
        <v>6</v>
      </c>
      <c r="Z704" s="42">
        <v>100000</v>
      </c>
      <c r="AA704" s="51">
        <f t="shared" si="58"/>
        <v>0.11</v>
      </c>
    </row>
    <row r="705" spans="1:27" ht="19" x14ac:dyDescent="0.25">
      <c r="A705" s="14">
        <v>2766</v>
      </c>
      <c r="B705" s="14">
        <v>4147560</v>
      </c>
      <c r="C705" s="14" t="s">
        <v>19</v>
      </c>
      <c r="D705" s="14" t="s">
        <v>84</v>
      </c>
      <c r="E705" s="14" t="s">
        <v>1544</v>
      </c>
      <c r="F705" s="14">
        <v>78728</v>
      </c>
      <c r="G705" s="14">
        <v>3</v>
      </c>
      <c r="H705" s="14">
        <v>2</v>
      </c>
      <c r="I705" s="14">
        <v>0</v>
      </c>
      <c r="J705" s="14">
        <v>2</v>
      </c>
      <c r="K705" s="14">
        <v>1</v>
      </c>
      <c r="L705" s="14">
        <v>2018</v>
      </c>
      <c r="M705" s="14">
        <v>0.114</v>
      </c>
      <c r="N705" s="15">
        <v>1905</v>
      </c>
      <c r="O705" s="16">
        <v>236.22</v>
      </c>
      <c r="P705" s="17">
        <v>450000</v>
      </c>
      <c r="Q705" s="16">
        <v>288.70999999999998</v>
      </c>
      <c r="R705" s="17">
        <v>550000</v>
      </c>
      <c r="S705" s="19">
        <f t="shared" si="54"/>
        <v>52.489999999999981</v>
      </c>
      <c r="T705" s="20">
        <f t="shared" si="55"/>
        <v>0.22220811108288877</v>
      </c>
      <c r="U705" s="19">
        <f t="shared" si="56"/>
        <v>100000</v>
      </c>
      <c r="V705" s="20">
        <f t="shared" si="57"/>
        <v>0.22222222222222221</v>
      </c>
      <c r="W705" s="18">
        <v>44284</v>
      </c>
      <c r="X705" s="14">
        <v>4</v>
      </c>
      <c r="Y705" s="14">
        <v>4</v>
      </c>
      <c r="Z705" s="42">
        <v>100000</v>
      </c>
      <c r="AA705" s="51">
        <f t="shared" si="58"/>
        <v>0.22</v>
      </c>
    </row>
    <row r="706" spans="1:27" ht="19" x14ac:dyDescent="0.25">
      <c r="A706" s="14">
        <v>2778</v>
      </c>
      <c r="B706" s="14">
        <v>9703986</v>
      </c>
      <c r="C706" s="14" t="s">
        <v>19</v>
      </c>
      <c r="D706" s="14" t="s">
        <v>46</v>
      </c>
      <c r="E706" s="14" t="s">
        <v>2579</v>
      </c>
      <c r="F706" s="14">
        <v>78758</v>
      </c>
      <c r="G706" s="14">
        <v>3</v>
      </c>
      <c r="H706" s="14">
        <v>2</v>
      </c>
      <c r="I706" s="14">
        <v>0</v>
      </c>
      <c r="J706" s="14">
        <v>2</v>
      </c>
      <c r="K706" s="14">
        <v>1</v>
      </c>
      <c r="L706" s="14">
        <v>1968</v>
      </c>
      <c r="M706" s="14">
        <v>0.193</v>
      </c>
      <c r="N706" s="15">
        <v>1390</v>
      </c>
      <c r="O706" s="16">
        <v>301.44</v>
      </c>
      <c r="P706" s="17">
        <v>419000</v>
      </c>
      <c r="Q706" s="16">
        <v>373.38</v>
      </c>
      <c r="R706" s="17">
        <v>519000</v>
      </c>
      <c r="S706" s="19">
        <f t="shared" si="54"/>
        <v>71.94</v>
      </c>
      <c r="T706" s="20">
        <f t="shared" si="55"/>
        <v>0.23865445859872611</v>
      </c>
      <c r="U706" s="19">
        <f t="shared" si="56"/>
        <v>100000</v>
      </c>
      <c r="V706" s="20">
        <f t="shared" si="57"/>
        <v>0.2386634844868735</v>
      </c>
      <c r="W706" s="18">
        <v>44284</v>
      </c>
      <c r="X706" s="14">
        <v>5</v>
      </c>
      <c r="Y706" s="14">
        <v>5</v>
      </c>
      <c r="Z706" s="42">
        <v>100000</v>
      </c>
      <c r="AA706" s="51">
        <f t="shared" si="58"/>
        <v>0.24</v>
      </c>
    </row>
    <row r="707" spans="1:27" ht="19" x14ac:dyDescent="0.25">
      <c r="A707" s="14">
        <v>2864</v>
      </c>
      <c r="B707" s="14">
        <v>6716535</v>
      </c>
      <c r="C707" s="14" t="s">
        <v>19</v>
      </c>
      <c r="D707" s="14">
        <v>3</v>
      </c>
      <c r="E707" s="14" t="s">
        <v>2324</v>
      </c>
      <c r="F707" s="14">
        <v>78723</v>
      </c>
      <c r="G707" s="14">
        <v>3</v>
      </c>
      <c r="H707" s="14">
        <v>2</v>
      </c>
      <c r="I707" s="14">
        <v>0</v>
      </c>
      <c r="J707" s="14">
        <v>1</v>
      </c>
      <c r="K707" s="14">
        <v>1</v>
      </c>
      <c r="L707" s="14">
        <v>1963</v>
      </c>
      <c r="M707" s="14">
        <v>0.28000000000000003</v>
      </c>
      <c r="N707" s="15">
        <v>1418</v>
      </c>
      <c r="O707" s="16">
        <v>282.08999999999997</v>
      </c>
      <c r="P707" s="17">
        <v>400000</v>
      </c>
      <c r="Q707" s="16">
        <v>352.61</v>
      </c>
      <c r="R707" s="17">
        <v>500000</v>
      </c>
      <c r="S707" s="19">
        <f t="shared" si="54"/>
        <v>70.520000000000039</v>
      </c>
      <c r="T707" s="20">
        <f t="shared" si="55"/>
        <v>0.24999113758020505</v>
      </c>
      <c r="U707" s="19">
        <f t="shared" si="56"/>
        <v>100000</v>
      </c>
      <c r="V707" s="20">
        <f t="shared" si="57"/>
        <v>0.25</v>
      </c>
      <c r="W707" s="18">
        <v>44286</v>
      </c>
      <c r="X707" s="14">
        <v>6</v>
      </c>
      <c r="Y707" s="14">
        <v>4</v>
      </c>
      <c r="Z707" s="42">
        <v>100000</v>
      </c>
      <c r="AA707" s="51">
        <f t="shared" si="58"/>
        <v>0.25</v>
      </c>
    </row>
    <row r="708" spans="1:27" ht="19" x14ac:dyDescent="0.25">
      <c r="A708" s="14">
        <v>2886</v>
      </c>
      <c r="B708" s="14">
        <v>6553018</v>
      </c>
      <c r="C708" s="14" t="s">
        <v>19</v>
      </c>
      <c r="D708" s="14" t="s">
        <v>2365</v>
      </c>
      <c r="E708" s="14" t="s">
        <v>3419</v>
      </c>
      <c r="F708" s="14">
        <v>78703</v>
      </c>
      <c r="G708" s="14">
        <v>3</v>
      </c>
      <c r="H708" s="14">
        <v>2</v>
      </c>
      <c r="I708" s="14">
        <v>0</v>
      </c>
      <c r="J708" s="14">
        <v>2</v>
      </c>
      <c r="K708" s="14">
        <v>1</v>
      </c>
      <c r="L708" s="14">
        <v>1939</v>
      </c>
      <c r="M708" s="14">
        <v>0.20399999999999999</v>
      </c>
      <c r="N708" s="15">
        <v>2074</v>
      </c>
      <c r="O708" s="16">
        <v>433.94</v>
      </c>
      <c r="P708" s="17">
        <v>900000</v>
      </c>
      <c r="Q708" s="16">
        <v>482.16</v>
      </c>
      <c r="R708" s="17">
        <v>1000000</v>
      </c>
      <c r="S708" s="19">
        <f t="shared" si="54"/>
        <v>48.220000000000027</v>
      </c>
      <c r="T708" s="20">
        <f t="shared" si="55"/>
        <v>0.11112135318246769</v>
      </c>
      <c r="U708" s="19">
        <f t="shared" si="56"/>
        <v>100000</v>
      </c>
      <c r="V708" s="20">
        <f t="shared" si="57"/>
        <v>0.1111111111111111</v>
      </c>
      <c r="W708" s="18">
        <v>44286</v>
      </c>
      <c r="X708" s="14">
        <v>6</v>
      </c>
      <c r="Y708" s="14">
        <v>6</v>
      </c>
      <c r="Z708" s="42">
        <v>100000</v>
      </c>
      <c r="AA708" s="51">
        <f t="shared" si="58"/>
        <v>0.11</v>
      </c>
    </row>
    <row r="709" spans="1:27" ht="19" x14ac:dyDescent="0.25">
      <c r="A709" s="14">
        <v>2934</v>
      </c>
      <c r="B709" s="14">
        <v>1283633</v>
      </c>
      <c r="C709" s="14" t="s">
        <v>19</v>
      </c>
      <c r="D709" s="14" t="s">
        <v>229</v>
      </c>
      <c r="E709" s="14" t="s">
        <v>1122</v>
      </c>
      <c r="F709" s="14">
        <v>78732</v>
      </c>
      <c r="G709" s="14">
        <v>4</v>
      </c>
      <c r="H709" s="14">
        <v>3</v>
      </c>
      <c r="I709" s="14">
        <v>1</v>
      </c>
      <c r="J709" s="14">
        <v>3</v>
      </c>
      <c r="K709" s="14">
        <v>2</v>
      </c>
      <c r="L709" s="14">
        <v>2005</v>
      </c>
      <c r="M709" s="14">
        <v>0.22800000000000001</v>
      </c>
      <c r="N709" s="15">
        <v>3827</v>
      </c>
      <c r="O709" s="16">
        <v>215.57</v>
      </c>
      <c r="P709" s="17">
        <v>825000</v>
      </c>
      <c r="Q709" s="16">
        <v>241.7</v>
      </c>
      <c r="R709" s="17">
        <v>925000</v>
      </c>
      <c r="S709" s="19">
        <f t="shared" si="54"/>
        <v>26.129999999999995</v>
      </c>
      <c r="T709" s="20">
        <f t="shared" si="55"/>
        <v>0.12121352692860786</v>
      </c>
      <c r="U709" s="19">
        <f t="shared" si="56"/>
        <v>100000</v>
      </c>
      <c r="V709" s="20">
        <f t="shared" si="57"/>
        <v>0.12121212121212122</v>
      </c>
      <c r="W709" s="18">
        <v>44288</v>
      </c>
      <c r="X709" s="14">
        <v>2</v>
      </c>
      <c r="Y709" s="14">
        <v>2</v>
      </c>
      <c r="Z709" s="42">
        <v>100000</v>
      </c>
      <c r="AA709" s="51">
        <f t="shared" si="58"/>
        <v>0.12</v>
      </c>
    </row>
    <row r="710" spans="1:27" ht="19" x14ac:dyDescent="0.25">
      <c r="A710" s="14">
        <v>2937</v>
      </c>
      <c r="B710" s="14">
        <v>8456311</v>
      </c>
      <c r="C710" s="14" t="s">
        <v>19</v>
      </c>
      <c r="D710" s="14" t="s">
        <v>193</v>
      </c>
      <c r="E710" s="14" t="s">
        <v>1251</v>
      </c>
      <c r="F710" s="14">
        <v>78749</v>
      </c>
      <c r="G710" s="14">
        <v>3</v>
      </c>
      <c r="H710" s="14">
        <v>2</v>
      </c>
      <c r="I710" s="14">
        <v>0</v>
      </c>
      <c r="J710" s="14">
        <v>2</v>
      </c>
      <c r="K710" s="14">
        <v>1</v>
      </c>
      <c r="L710" s="14">
        <v>1997</v>
      </c>
      <c r="M710" s="14">
        <v>0.17899999999999999</v>
      </c>
      <c r="N710" s="15">
        <v>1781</v>
      </c>
      <c r="O710" s="16">
        <v>221.79</v>
      </c>
      <c r="P710" s="17">
        <v>395000</v>
      </c>
      <c r="Q710" s="16">
        <v>277.93</v>
      </c>
      <c r="R710" s="17">
        <v>495000</v>
      </c>
      <c r="S710" s="19">
        <f t="shared" si="54"/>
        <v>56.140000000000015</v>
      </c>
      <c r="T710" s="20">
        <f t="shared" si="55"/>
        <v>0.25312232291807574</v>
      </c>
      <c r="U710" s="19">
        <f t="shared" si="56"/>
        <v>100000</v>
      </c>
      <c r="V710" s="20">
        <f t="shared" si="57"/>
        <v>0.25316455696202533</v>
      </c>
      <c r="W710" s="18">
        <v>44288</v>
      </c>
      <c r="X710" s="14">
        <v>4</v>
      </c>
      <c r="Y710" s="14">
        <v>4</v>
      </c>
      <c r="Z710" s="42">
        <v>100000</v>
      </c>
      <c r="AA710" s="51">
        <f t="shared" si="58"/>
        <v>0.25</v>
      </c>
    </row>
    <row r="711" spans="1:27" ht="19" x14ac:dyDescent="0.25">
      <c r="A711" s="14">
        <v>2998</v>
      </c>
      <c r="B711" s="14">
        <v>8353305</v>
      </c>
      <c r="C711" s="14" t="s">
        <v>19</v>
      </c>
      <c r="D711" s="14" t="s">
        <v>68</v>
      </c>
      <c r="E711" s="14" t="s">
        <v>3986</v>
      </c>
      <c r="F711" s="14">
        <v>78738</v>
      </c>
      <c r="G711" s="14">
        <v>4</v>
      </c>
      <c r="H711" s="14">
        <v>3</v>
      </c>
      <c r="I711" s="14">
        <v>1</v>
      </c>
      <c r="J711" s="14">
        <v>2</v>
      </c>
      <c r="K711" s="14">
        <v>2</v>
      </c>
      <c r="L711" s="14">
        <v>2015</v>
      </c>
      <c r="M711" s="14">
        <v>0.23</v>
      </c>
      <c r="N711" s="15">
        <v>3323</v>
      </c>
      <c r="O711" s="16">
        <v>210.35</v>
      </c>
      <c r="P711" s="17">
        <v>699000</v>
      </c>
      <c r="Q711" s="16">
        <v>240.45</v>
      </c>
      <c r="R711" s="17">
        <v>799000</v>
      </c>
      <c r="S711" s="19">
        <f t="shared" ref="S711:S774" si="59">Q711-O711</f>
        <v>30.099999999999994</v>
      </c>
      <c r="T711" s="20">
        <f t="shared" ref="T711:T774" si="60">S711/O711</f>
        <v>0.14309484193011646</v>
      </c>
      <c r="U711" s="19">
        <f t="shared" ref="U711:U774" si="61">R711-P711</f>
        <v>100000</v>
      </c>
      <c r="V711" s="20">
        <f t="shared" ref="V711:V774" si="62">U711/P711</f>
        <v>0.14306151645207441</v>
      </c>
      <c r="W711" s="18">
        <v>44292</v>
      </c>
      <c r="X711" s="14">
        <v>4</v>
      </c>
      <c r="Y711" s="14">
        <v>4</v>
      </c>
      <c r="Z711" s="42">
        <v>100000</v>
      </c>
      <c r="AA711" s="51">
        <f t="shared" ref="AA711:AA774" si="63">MROUND(V711,0.01)</f>
        <v>0.14000000000000001</v>
      </c>
    </row>
    <row r="712" spans="1:27" ht="19" x14ac:dyDescent="0.25">
      <c r="A712" s="14">
        <v>3010</v>
      </c>
      <c r="B712" s="14">
        <v>1231663</v>
      </c>
      <c r="C712" s="14" t="s">
        <v>19</v>
      </c>
      <c r="D712" s="14" t="s">
        <v>712</v>
      </c>
      <c r="E712" s="14" t="s">
        <v>2014</v>
      </c>
      <c r="F712" s="14">
        <v>78759</v>
      </c>
      <c r="G712" s="14">
        <v>4</v>
      </c>
      <c r="H712" s="14">
        <v>2</v>
      </c>
      <c r="I712" s="14">
        <v>1</v>
      </c>
      <c r="J712" s="14">
        <v>2</v>
      </c>
      <c r="K712" s="14">
        <v>2</v>
      </c>
      <c r="L712" s="14">
        <v>1980</v>
      </c>
      <c r="M712" s="14">
        <v>0.19</v>
      </c>
      <c r="N712" s="15">
        <v>2382</v>
      </c>
      <c r="O712" s="16">
        <v>262.38</v>
      </c>
      <c r="P712" s="17">
        <v>625000</v>
      </c>
      <c r="Q712" s="16">
        <v>304.37</v>
      </c>
      <c r="R712" s="17">
        <v>725000</v>
      </c>
      <c r="S712" s="19">
        <f t="shared" si="59"/>
        <v>41.990000000000009</v>
      </c>
      <c r="T712" s="20">
        <f t="shared" si="60"/>
        <v>0.16003506364814396</v>
      </c>
      <c r="U712" s="19">
        <f t="shared" si="61"/>
        <v>100000</v>
      </c>
      <c r="V712" s="20">
        <f t="shared" si="62"/>
        <v>0.16</v>
      </c>
      <c r="W712" s="18">
        <v>44292</v>
      </c>
      <c r="X712" s="14">
        <v>0</v>
      </c>
      <c r="Y712" s="14">
        <v>0</v>
      </c>
      <c r="Z712" s="42">
        <v>100000</v>
      </c>
      <c r="AA712" s="51">
        <f t="shared" si="63"/>
        <v>0.16</v>
      </c>
    </row>
    <row r="713" spans="1:27" ht="19" x14ac:dyDescent="0.25">
      <c r="A713" s="14">
        <v>3120</v>
      </c>
      <c r="B713" s="14">
        <v>7492176</v>
      </c>
      <c r="C713" s="14" t="s">
        <v>19</v>
      </c>
      <c r="D713" s="14" t="s">
        <v>22</v>
      </c>
      <c r="E713" s="14" t="s">
        <v>1051</v>
      </c>
      <c r="F713" s="14">
        <v>78747</v>
      </c>
      <c r="G713" s="14">
        <v>3</v>
      </c>
      <c r="H713" s="14">
        <v>2</v>
      </c>
      <c r="I713" s="14">
        <v>0</v>
      </c>
      <c r="J713" s="14">
        <v>2</v>
      </c>
      <c r="K713" s="14">
        <v>1</v>
      </c>
      <c r="L713" s="14">
        <v>2005</v>
      </c>
      <c r="M713" s="14">
        <v>0.17899999999999999</v>
      </c>
      <c r="N713" s="15">
        <v>2359</v>
      </c>
      <c r="O713" s="16">
        <v>211.95</v>
      </c>
      <c r="P713" s="17">
        <v>500000</v>
      </c>
      <c r="Q713" s="16">
        <v>254.35</v>
      </c>
      <c r="R713" s="17">
        <v>600000</v>
      </c>
      <c r="S713" s="19">
        <f t="shared" si="59"/>
        <v>42.400000000000006</v>
      </c>
      <c r="T713" s="20">
        <f t="shared" si="60"/>
        <v>0.20004718093890073</v>
      </c>
      <c r="U713" s="19">
        <f t="shared" si="61"/>
        <v>100000</v>
      </c>
      <c r="V713" s="20">
        <f t="shared" si="62"/>
        <v>0.2</v>
      </c>
      <c r="W713" s="18">
        <v>44295</v>
      </c>
      <c r="X713" s="14">
        <v>4</v>
      </c>
      <c r="Y713" s="14">
        <v>3</v>
      </c>
      <c r="Z713" s="42">
        <v>100000</v>
      </c>
      <c r="AA713" s="51">
        <f t="shared" si="63"/>
        <v>0.2</v>
      </c>
    </row>
    <row r="714" spans="1:27" ht="19" x14ac:dyDescent="0.25">
      <c r="A714" s="14">
        <v>3251</v>
      </c>
      <c r="B714" s="14">
        <v>1476297</v>
      </c>
      <c r="C714" s="14" t="s">
        <v>19</v>
      </c>
      <c r="D714" s="14" t="s">
        <v>29</v>
      </c>
      <c r="E714" s="14" t="s">
        <v>1469</v>
      </c>
      <c r="F714" s="14">
        <v>78739</v>
      </c>
      <c r="G714" s="14">
        <v>4</v>
      </c>
      <c r="H714" s="14">
        <v>3</v>
      </c>
      <c r="I714" s="14">
        <v>1</v>
      </c>
      <c r="J714" s="14">
        <v>2</v>
      </c>
      <c r="K714" s="14">
        <v>2</v>
      </c>
      <c r="L714" s="14">
        <v>2008</v>
      </c>
      <c r="M714" s="14">
        <v>0.155</v>
      </c>
      <c r="N714" s="15">
        <v>2825</v>
      </c>
      <c r="O714" s="16">
        <v>231.86</v>
      </c>
      <c r="P714" s="17">
        <v>655000</v>
      </c>
      <c r="Q714" s="16">
        <v>267.26</v>
      </c>
      <c r="R714" s="17">
        <v>755000</v>
      </c>
      <c r="S714" s="19">
        <f t="shared" si="59"/>
        <v>35.399999999999977</v>
      </c>
      <c r="T714" s="20">
        <f t="shared" si="60"/>
        <v>0.15267834037781408</v>
      </c>
      <c r="U714" s="19">
        <f t="shared" si="61"/>
        <v>100000</v>
      </c>
      <c r="V714" s="20">
        <f t="shared" si="62"/>
        <v>0.15267175572519084</v>
      </c>
      <c r="W714" s="18">
        <v>44300</v>
      </c>
      <c r="X714" s="14">
        <v>5</v>
      </c>
      <c r="Y714" s="14">
        <v>5</v>
      </c>
      <c r="Z714" s="42">
        <v>100000</v>
      </c>
      <c r="AA714" s="51">
        <f t="shared" si="63"/>
        <v>0.15</v>
      </c>
    </row>
    <row r="715" spans="1:27" ht="19" x14ac:dyDescent="0.25">
      <c r="A715" s="14">
        <v>3258</v>
      </c>
      <c r="B715" s="14">
        <v>9896437</v>
      </c>
      <c r="C715" s="14" t="s">
        <v>19</v>
      </c>
      <c r="D715" s="14" t="s">
        <v>165</v>
      </c>
      <c r="E715" s="14" t="s">
        <v>1971</v>
      </c>
      <c r="F715" s="14">
        <v>78748</v>
      </c>
      <c r="G715" s="14">
        <v>3</v>
      </c>
      <c r="H715" s="14">
        <v>2</v>
      </c>
      <c r="I715" s="14">
        <v>1</v>
      </c>
      <c r="J715" s="14">
        <v>2</v>
      </c>
      <c r="K715" s="14">
        <v>2</v>
      </c>
      <c r="L715" s="14">
        <v>1995</v>
      </c>
      <c r="M715" s="14">
        <v>0.13200000000000001</v>
      </c>
      <c r="N715" s="15">
        <v>1655</v>
      </c>
      <c r="O715" s="16">
        <v>259.82</v>
      </c>
      <c r="P715" s="17">
        <v>430000</v>
      </c>
      <c r="Q715" s="16">
        <v>320.24</v>
      </c>
      <c r="R715" s="17">
        <v>530000</v>
      </c>
      <c r="S715" s="19">
        <f t="shared" si="59"/>
        <v>60.420000000000016</v>
      </c>
      <c r="T715" s="20">
        <f t="shared" si="60"/>
        <v>0.23254560849819111</v>
      </c>
      <c r="U715" s="19">
        <f t="shared" si="61"/>
        <v>100000</v>
      </c>
      <c r="V715" s="20">
        <f t="shared" si="62"/>
        <v>0.23255813953488372</v>
      </c>
      <c r="W715" s="18">
        <v>44300</v>
      </c>
      <c r="X715" s="14">
        <v>2</v>
      </c>
      <c r="Y715" s="14">
        <v>2</v>
      </c>
      <c r="Z715" s="42">
        <v>100000</v>
      </c>
      <c r="AA715" s="51">
        <f t="shared" si="63"/>
        <v>0.23</v>
      </c>
    </row>
    <row r="716" spans="1:27" ht="19" x14ac:dyDescent="0.25">
      <c r="A716" s="14">
        <v>3353</v>
      </c>
      <c r="B716" s="14">
        <v>9879902</v>
      </c>
      <c r="C716" s="14" t="s">
        <v>19</v>
      </c>
      <c r="D716" s="14" t="s">
        <v>84</v>
      </c>
      <c r="E716" s="14" t="s">
        <v>1275</v>
      </c>
      <c r="F716" s="14">
        <v>78727</v>
      </c>
      <c r="G716" s="14">
        <v>4</v>
      </c>
      <c r="H716" s="14">
        <v>2</v>
      </c>
      <c r="I716" s="14">
        <v>1</v>
      </c>
      <c r="J716" s="14">
        <v>2</v>
      </c>
      <c r="K716" s="14">
        <v>2</v>
      </c>
      <c r="L716" s="14">
        <v>1996</v>
      </c>
      <c r="M716" s="14">
        <v>0.182</v>
      </c>
      <c r="N716" s="15">
        <v>2831</v>
      </c>
      <c r="O716" s="16">
        <v>222.54</v>
      </c>
      <c r="P716" s="17">
        <v>630000</v>
      </c>
      <c r="Q716" s="16">
        <v>257.86</v>
      </c>
      <c r="R716" s="17">
        <v>730000</v>
      </c>
      <c r="S716" s="19">
        <f t="shared" si="59"/>
        <v>35.320000000000022</v>
      </c>
      <c r="T716" s="20">
        <f t="shared" si="60"/>
        <v>0.15871304035229633</v>
      </c>
      <c r="U716" s="19">
        <f t="shared" si="61"/>
        <v>100000</v>
      </c>
      <c r="V716" s="20">
        <f t="shared" si="62"/>
        <v>0.15873015873015872</v>
      </c>
      <c r="W716" s="18">
        <v>44302</v>
      </c>
      <c r="X716" s="14">
        <v>7</v>
      </c>
      <c r="Y716" s="14">
        <v>7</v>
      </c>
      <c r="Z716" s="42">
        <v>100000</v>
      </c>
      <c r="AA716" s="51">
        <f t="shared" si="63"/>
        <v>0.16</v>
      </c>
    </row>
    <row r="717" spans="1:27" ht="19" x14ac:dyDescent="0.25">
      <c r="A717" s="14">
        <v>3410</v>
      </c>
      <c r="B717" s="14">
        <v>8194658</v>
      </c>
      <c r="C717" s="14" t="s">
        <v>19</v>
      </c>
      <c r="D717" s="14" t="s">
        <v>2483</v>
      </c>
      <c r="E717" s="14" t="s">
        <v>3927</v>
      </c>
      <c r="F717" s="14">
        <v>78746</v>
      </c>
      <c r="G717" s="14">
        <v>4</v>
      </c>
      <c r="H717" s="14">
        <v>2</v>
      </c>
      <c r="I717" s="14">
        <v>0</v>
      </c>
      <c r="J717" s="14">
        <v>0</v>
      </c>
      <c r="K717" s="14">
        <v>2</v>
      </c>
      <c r="L717" s="14">
        <v>1974</v>
      </c>
      <c r="M717" s="14">
        <v>0.33300000000000002</v>
      </c>
      <c r="N717" s="15">
        <v>2268</v>
      </c>
      <c r="O717" s="16">
        <v>815.7</v>
      </c>
      <c r="P717" s="17">
        <v>1850000</v>
      </c>
      <c r="Q717" s="16">
        <v>859.79</v>
      </c>
      <c r="R717" s="17">
        <v>1950000</v>
      </c>
      <c r="S717" s="19">
        <f t="shared" si="59"/>
        <v>44.089999999999918</v>
      </c>
      <c r="T717" s="20">
        <f t="shared" si="60"/>
        <v>5.405173470638705E-2</v>
      </c>
      <c r="U717" s="19">
        <f t="shared" si="61"/>
        <v>100000</v>
      </c>
      <c r="V717" s="20">
        <f t="shared" si="62"/>
        <v>5.4054054054054057E-2</v>
      </c>
      <c r="W717" s="18">
        <v>44302</v>
      </c>
      <c r="X717" s="14">
        <v>5</v>
      </c>
      <c r="Y717" s="14">
        <v>5</v>
      </c>
      <c r="Z717" s="42">
        <v>100000</v>
      </c>
      <c r="AA717" s="51">
        <f t="shared" si="63"/>
        <v>0.05</v>
      </c>
    </row>
    <row r="718" spans="1:27" ht="19" x14ac:dyDescent="0.25">
      <c r="A718" s="14">
        <v>3413</v>
      </c>
      <c r="B718" s="14">
        <v>4472710</v>
      </c>
      <c r="C718" s="14" t="s">
        <v>19</v>
      </c>
      <c r="D718" s="14" t="s">
        <v>49</v>
      </c>
      <c r="E718" s="14" t="s">
        <v>413</v>
      </c>
      <c r="F718" s="14">
        <v>78753</v>
      </c>
      <c r="G718" s="14">
        <v>4</v>
      </c>
      <c r="H718" s="14">
        <v>2</v>
      </c>
      <c r="I718" s="14">
        <v>0</v>
      </c>
      <c r="J718" s="14">
        <v>0</v>
      </c>
      <c r="K718" s="14">
        <v>1</v>
      </c>
      <c r="L718" s="14">
        <v>2000</v>
      </c>
      <c r="M718" s="14">
        <v>0.19700000000000001</v>
      </c>
      <c r="N718" s="15">
        <v>2173</v>
      </c>
      <c r="O718" s="16">
        <v>174.87</v>
      </c>
      <c r="P718" s="17">
        <v>380000</v>
      </c>
      <c r="Q718" s="16">
        <v>220.89</v>
      </c>
      <c r="R718" s="17">
        <v>480000</v>
      </c>
      <c r="S718" s="19">
        <f t="shared" si="59"/>
        <v>46.019999999999982</v>
      </c>
      <c r="T718" s="20">
        <f t="shared" si="60"/>
        <v>0.26316692400068609</v>
      </c>
      <c r="U718" s="19">
        <f t="shared" si="61"/>
        <v>100000</v>
      </c>
      <c r="V718" s="20">
        <f t="shared" si="62"/>
        <v>0.26315789473684209</v>
      </c>
      <c r="W718" s="18">
        <v>44305</v>
      </c>
      <c r="X718" s="14">
        <v>4</v>
      </c>
      <c r="Y718" s="14">
        <v>4</v>
      </c>
      <c r="Z718" s="42">
        <v>100000</v>
      </c>
      <c r="AA718" s="51">
        <f t="shared" si="63"/>
        <v>0.26</v>
      </c>
    </row>
    <row r="719" spans="1:27" ht="19" x14ac:dyDescent="0.25">
      <c r="A719" s="14">
        <v>3428</v>
      </c>
      <c r="B719" s="14">
        <v>9292141</v>
      </c>
      <c r="C719" s="14" t="s">
        <v>19</v>
      </c>
      <c r="D719" s="14" t="s">
        <v>20</v>
      </c>
      <c r="E719" s="14" t="s">
        <v>1743</v>
      </c>
      <c r="F719" s="14">
        <v>78750</v>
      </c>
      <c r="G719" s="14">
        <v>6</v>
      </c>
      <c r="H719" s="14">
        <v>3</v>
      </c>
      <c r="I719" s="14">
        <v>1</v>
      </c>
      <c r="J719" s="14">
        <v>2</v>
      </c>
      <c r="K719" s="14">
        <v>2</v>
      </c>
      <c r="L719" s="14">
        <v>1985</v>
      </c>
      <c r="M719" s="14">
        <v>0.22</v>
      </c>
      <c r="N719" s="15">
        <v>3142</v>
      </c>
      <c r="O719" s="16">
        <v>246.66</v>
      </c>
      <c r="P719" s="17">
        <v>775000</v>
      </c>
      <c r="Q719" s="16">
        <v>278.49</v>
      </c>
      <c r="R719" s="17">
        <v>875000</v>
      </c>
      <c r="S719" s="19">
        <f t="shared" si="59"/>
        <v>31.830000000000013</v>
      </c>
      <c r="T719" s="20">
        <f t="shared" si="60"/>
        <v>0.12904402821697888</v>
      </c>
      <c r="U719" s="19">
        <f t="shared" si="61"/>
        <v>100000</v>
      </c>
      <c r="V719" s="20">
        <f t="shared" si="62"/>
        <v>0.12903225806451613</v>
      </c>
      <c r="W719" s="18">
        <v>44305</v>
      </c>
      <c r="X719" s="14">
        <v>4</v>
      </c>
      <c r="Y719" s="14">
        <v>3</v>
      </c>
      <c r="Z719" s="42">
        <v>100000</v>
      </c>
      <c r="AA719" s="51">
        <f t="shared" si="63"/>
        <v>0.13</v>
      </c>
    </row>
    <row r="720" spans="1:27" ht="19" x14ac:dyDescent="0.25">
      <c r="A720" s="14">
        <v>3461</v>
      </c>
      <c r="B720" s="14">
        <v>9727396</v>
      </c>
      <c r="C720" s="14" t="s">
        <v>19</v>
      </c>
      <c r="D720" s="14" t="s">
        <v>84</v>
      </c>
      <c r="E720" s="14" t="s">
        <v>1129</v>
      </c>
      <c r="F720" s="14">
        <v>78728</v>
      </c>
      <c r="G720" s="14">
        <v>3</v>
      </c>
      <c r="H720" s="14">
        <v>2</v>
      </c>
      <c r="I720" s="14">
        <v>1</v>
      </c>
      <c r="J720" s="14">
        <v>2</v>
      </c>
      <c r="K720" s="14">
        <v>2</v>
      </c>
      <c r="L720" s="14">
        <v>1998</v>
      </c>
      <c r="M720" s="14">
        <v>0.114</v>
      </c>
      <c r="N720" s="15">
        <v>1945</v>
      </c>
      <c r="O720" s="16">
        <v>215.94</v>
      </c>
      <c r="P720" s="17">
        <v>420000</v>
      </c>
      <c r="Q720" s="16">
        <v>267.35000000000002</v>
      </c>
      <c r="R720" s="17">
        <v>520000</v>
      </c>
      <c r="S720" s="19">
        <f t="shared" si="59"/>
        <v>51.410000000000025</v>
      </c>
      <c r="T720" s="20">
        <f t="shared" si="60"/>
        <v>0.23807539131240171</v>
      </c>
      <c r="U720" s="19">
        <f t="shared" si="61"/>
        <v>100000</v>
      </c>
      <c r="V720" s="20">
        <f t="shared" si="62"/>
        <v>0.23809523809523808</v>
      </c>
      <c r="W720" s="18">
        <v>44306</v>
      </c>
      <c r="X720" s="14">
        <v>3</v>
      </c>
      <c r="Y720" s="14">
        <v>3</v>
      </c>
      <c r="Z720" s="42">
        <v>100000</v>
      </c>
      <c r="AA720" s="51">
        <f t="shared" si="63"/>
        <v>0.24</v>
      </c>
    </row>
    <row r="721" spans="1:27" ht="19" x14ac:dyDescent="0.25">
      <c r="A721" s="14">
        <v>3581</v>
      </c>
      <c r="B721" s="14">
        <v>3697518</v>
      </c>
      <c r="C721" s="14" t="s">
        <v>19</v>
      </c>
      <c r="D721" s="14" t="s">
        <v>193</v>
      </c>
      <c r="E721" s="14" t="s">
        <v>1692</v>
      </c>
      <c r="F721" s="14">
        <v>78749</v>
      </c>
      <c r="G721" s="14">
        <v>3</v>
      </c>
      <c r="H721" s="14">
        <v>2</v>
      </c>
      <c r="I721" s="14">
        <v>0</v>
      </c>
      <c r="J721" s="14">
        <v>2</v>
      </c>
      <c r="K721" s="14">
        <v>1</v>
      </c>
      <c r="L721" s="14">
        <v>1998</v>
      </c>
      <c r="M721" s="14">
        <v>0.216</v>
      </c>
      <c r="N721" s="15">
        <v>2048</v>
      </c>
      <c r="O721" s="16">
        <v>244.14</v>
      </c>
      <c r="P721" s="17">
        <v>500000</v>
      </c>
      <c r="Q721" s="16">
        <v>292.97000000000003</v>
      </c>
      <c r="R721" s="17">
        <v>600000</v>
      </c>
      <c r="S721" s="19">
        <f t="shared" si="59"/>
        <v>48.830000000000041</v>
      </c>
      <c r="T721" s="20">
        <f t="shared" si="60"/>
        <v>0.20000819202097175</v>
      </c>
      <c r="U721" s="19">
        <f t="shared" si="61"/>
        <v>100000</v>
      </c>
      <c r="V721" s="20">
        <f t="shared" si="62"/>
        <v>0.2</v>
      </c>
      <c r="W721" s="18">
        <v>44309</v>
      </c>
      <c r="X721" s="14">
        <v>0</v>
      </c>
      <c r="Y721" s="14">
        <v>0</v>
      </c>
      <c r="Z721" s="42">
        <v>100000</v>
      </c>
      <c r="AA721" s="51">
        <f t="shared" si="63"/>
        <v>0.2</v>
      </c>
    </row>
    <row r="722" spans="1:27" ht="19" x14ac:dyDescent="0.25">
      <c r="A722" s="14">
        <v>3686</v>
      </c>
      <c r="B722" s="14">
        <v>3475497</v>
      </c>
      <c r="C722" s="14" t="s">
        <v>19</v>
      </c>
      <c r="D722" s="14" t="s">
        <v>357</v>
      </c>
      <c r="E722" s="14" t="s">
        <v>2988</v>
      </c>
      <c r="F722" s="14">
        <v>78745</v>
      </c>
      <c r="G722" s="14">
        <v>3</v>
      </c>
      <c r="H722" s="14">
        <v>2</v>
      </c>
      <c r="I722" s="14">
        <v>0</v>
      </c>
      <c r="J722" s="14">
        <v>2</v>
      </c>
      <c r="K722" s="14">
        <v>1</v>
      </c>
      <c r="L722" s="14">
        <v>1982</v>
      </c>
      <c r="M722" s="14">
        <v>0.18</v>
      </c>
      <c r="N722" s="15">
        <v>1367</v>
      </c>
      <c r="O722" s="16">
        <v>347.48</v>
      </c>
      <c r="P722" s="17">
        <v>475000</v>
      </c>
      <c r="Q722" s="16">
        <v>420.63</v>
      </c>
      <c r="R722" s="17">
        <v>575000</v>
      </c>
      <c r="S722" s="19">
        <f t="shared" si="59"/>
        <v>73.149999999999977</v>
      </c>
      <c r="T722" s="20">
        <f t="shared" si="60"/>
        <v>0.21051571313456882</v>
      </c>
      <c r="U722" s="19">
        <f t="shared" si="61"/>
        <v>100000</v>
      </c>
      <c r="V722" s="20">
        <f t="shared" si="62"/>
        <v>0.21052631578947367</v>
      </c>
      <c r="W722" s="18">
        <v>44313</v>
      </c>
      <c r="X722" s="14">
        <v>4</v>
      </c>
      <c r="Y722" s="14">
        <v>4</v>
      </c>
      <c r="Z722" s="42">
        <v>100000</v>
      </c>
      <c r="AA722" s="51">
        <f t="shared" si="63"/>
        <v>0.21</v>
      </c>
    </row>
    <row r="723" spans="1:27" ht="19" x14ac:dyDescent="0.25">
      <c r="A723" s="14">
        <v>3691</v>
      </c>
      <c r="B723" s="14">
        <v>5218925</v>
      </c>
      <c r="C723" s="14" t="s">
        <v>19</v>
      </c>
      <c r="D723" s="14" t="s">
        <v>357</v>
      </c>
      <c r="E723" s="14" t="s">
        <v>4149</v>
      </c>
      <c r="F723" s="14">
        <v>78745</v>
      </c>
      <c r="G723" s="14">
        <v>3</v>
      </c>
      <c r="H723" s="14">
        <v>2</v>
      </c>
      <c r="I723" s="14">
        <v>1</v>
      </c>
      <c r="J723" s="14">
        <v>1</v>
      </c>
      <c r="K723" s="14">
        <v>2</v>
      </c>
      <c r="L723" s="14">
        <v>2017</v>
      </c>
      <c r="M723" s="14">
        <v>0.26</v>
      </c>
      <c r="N723" s="15">
        <v>2028</v>
      </c>
      <c r="O723" s="16">
        <v>416.67</v>
      </c>
      <c r="P723" s="17">
        <v>845000</v>
      </c>
      <c r="Q723" s="16">
        <v>465.98</v>
      </c>
      <c r="R723" s="17">
        <v>945000</v>
      </c>
      <c r="S723" s="19">
        <f t="shared" si="59"/>
        <v>49.31</v>
      </c>
      <c r="T723" s="20">
        <f t="shared" si="60"/>
        <v>0.11834305325557395</v>
      </c>
      <c r="U723" s="19">
        <f t="shared" si="61"/>
        <v>100000</v>
      </c>
      <c r="V723" s="20">
        <f t="shared" si="62"/>
        <v>0.11834319526627218</v>
      </c>
      <c r="W723" s="18">
        <v>44313</v>
      </c>
      <c r="X723" s="14">
        <v>6</v>
      </c>
      <c r="Y723" s="14">
        <v>5</v>
      </c>
      <c r="Z723" s="42">
        <v>100000</v>
      </c>
      <c r="AA723" s="51">
        <f t="shared" si="63"/>
        <v>0.12</v>
      </c>
    </row>
    <row r="724" spans="1:27" ht="19" x14ac:dyDescent="0.25">
      <c r="A724" s="14">
        <v>3743</v>
      </c>
      <c r="B724" s="14">
        <v>9924306</v>
      </c>
      <c r="C724" s="14" t="s">
        <v>19</v>
      </c>
      <c r="D724" s="14" t="s">
        <v>611</v>
      </c>
      <c r="E724" s="14" t="s">
        <v>3314</v>
      </c>
      <c r="F724" s="14">
        <v>78731</v>
      </c>
      <c r="G724" s="14">
        <v>4</v>
      </c>
      <c r="H724" s="14">
        <v>3</v>
      </c>
      <c r="I724" s="14">
        <v>0</v>
      </c>
      <c r="J724" s="14">
        <v>2</v>
      </c>
      <c r="K724" s="14">
        <v>2</v>
      </c>
      <c r="L724" s="14">
        <v>1969</v>
      </c>
      <c r="M724" s="14">
        <v>0.29399999999999998</v>
      </c>
      <c r="N724" s="15">
        <v>2948</v>
      </c>
      <c r="O724" s="16">
        <v>407.06</v>
      </c>
      <c r="P724" s="17">
        <v>1200000</v>
      </c>
      <c r="Q724" s="16">
        <v>440.98</v>
      </c>
      <c r="R724" s="17">
        <v>1300000</v>
      </c>
      <c r="S724" s="19">
        <f t="shared" si="59"/>
        <v>33.920000000000016</v>
      </c>
      <c r="T724" s="20">
        <f t="shared" si="60"/>
        <v>8.3329238932835489E-2</v>
      </c>
      <c r="U724" s="19">
        <f t="shared" si="61"/>
        <v>100000</v>
      </c>
      <c r="V724" s="20">
        <f t="shared" si="62"/>
        <v>8.3333333333333329E-2</v>
      </c>
      <c r="W724" s="18">
        <v>44314</v>
      </c>
      <c r="X724" s="14">
        <v>5</v>
      </c>
      <c r="Y724" s="14">
        <v>5</v>
      </c>
      <c r="Z724" s="42">
        <v>100000</v>
      </c>
      <c r="AA724" s="51">
        <f t="shared" si="63"/>
        <v>0.08</v>
      </c>
    </row>
    <row r="725" spans="1:27" ht="19" x14ac:dyDescent="0.25">
      <c r="A725" s="14">
        <v>3747</v>
      </c>
      <c r="B725" s="14">
        <v>7758346</v>
      </c>
      <c r="C725" s="14" t="s">
        <v>19</v>
      </c>
      <c r="D725" s="14">
        <v>5</v>
      </c>
      <c r="E725" s="14" t="s">
        <v>4254</v>
      </c>
      <c r="F725" s="14">
        <v>78702</v>
      </c>
      <c r="G725" s="14">
        <v>2</v>
      </c>
      <c r="H725" s="14">
        <v>2</v>
      </c>
      <c r="I725" s="14">
        <v>1</v>
      </c>
      <c r="J725" s="14">
        <v>1</v>
      </c>
      <c r="K725" s="14">
        <v>2</v>
      </c>
      <c r="L725" s="14">
        <v>2019</v>
      </c>
      <c r="M725" s="14">
        <v>0.14599999999999999</v>
      </c>
      <c r="N725" s="14">
        <v>910</v>
      </c>
      <c r="O725" s="16">
        <v>538.46</v>
      </c>
      <c r="P725" s="17">
        <v>490000</v>
      </c>
      <c r="Q725" s="16">
        <v>648.35</v>
      </c>
      <c r="R725" s="17">
        <v>590000</v>
      </c>
      <c r="S725" s="19">
        <f t="shared" si="59"/>
        <v>109.88999999999999</v>
      </c>
      <c r="T725" s="20">
        <f t="shared" si="60"/>
        <v>0.20408201166289042</v>
      </c>
      <c r="U725" s="19">
        <f t="shared" si="61"/>
        <v>100000</v>
      </c>
      <c r="V725" s="20">
        <f t="shared" si="62"/>
        <v>0.20408163265306123</v>
      </c>
      <c r="W725" s="18">
        <v>44314</v>
      </c>
      <c r="X725" s="14">
        <v>4</v>
      </c>
      <c r="Y725" s="14">
        <v>3</v>
      </c>
      <c r="Z725" s="42">
        <v>100000</v>
      </c>
      <c r="AA725" s="51">
        <f t="shared" si="63"/>
        <v>0.2</v>
      </c>
    </row>
    <row r="726" spans="1:27" ht="19" x14ac:dyDescent="0.25">
      <c r="A726" s="14">
        <v>3911</v>
      </c>
      <c r="B726" s="14">
        <v>1924731</v>
      </c>
      <c r="C726" s="14" t="s">
        <v>19</v>
      </c>
      <c r="D726" s="14">
        <v>2</v>
      </c>
      <c r="E726" s="14" t="s">
        <v>3672</v>
      </c>
      <c r="F726" s="14">
        <v>78757</v>
      </c>
      <c r="G726" s="14">
        <v>3</v>
      </c>
      <c r="H726" s="14">
        <v>1</v>
      </c>
      <c r="I726" s="14">
        <v>0</v>
      </c>
      <c r="J726" s="14">
        <v>2</v>
      </c>
      <c r="K726" s="14">
        <v>1</v>
      </c>
      <c r="L726" s="14">
        <v>1954</v>
      </c>
      <c r="M726" s="14">
        <v>0.253</v>
      </c>
      <c r="N726" s="15">
        <v>1446</v>
      </c>
      <c r="O726" s="16">
        <v>518.66999999999996</v>
      </c>
      <c r="P726" s="17">
        <v>750000</v>
      </c>
      <c r="Q726" s="16">
        <v>587.83000000000004</v>
      </c>
      <c r="R726" s="17">
        <v>850000</v>
      </c>
      <c r="S726" s="19">
        <f t="shared" si="59"/>
        <v>69.160000000000082</v>
      </c>
      <c r="T726" s="20">
        <f t="shared" si="60"/>
        <v>0.13334104536603253</v>
      </c>
      <c r="U726" s="19">
        <f t="shared" si="61"/>
        <v>100000</v>
      </c>
      <c r="V726" s="20">
        <f t="shared" si="62"/>
        <v>0.13333333333333333</v>
      </c>
      <c r="W726" s="18">
        <v>44316</v>
      </c>
      <c r="X726" s="14">
        <v>4</v>
      </c>
      <c r="Y726" s="14">
        <v>4</v>
      </c>
      <c r="Z726" s="42">
        <v>100000</v>
      </c>
      <c r="AA726" s="51">
        <f t="shared" si="63"/>
        <v>0.13</v>
      </c>
    </row>
    <row r="727" spans="1:27" ht="19" x14ac:dyDescent="0.25">
      <c r="A727" s="14">
        <v>3938</v>
      </c>
      <c r="B727" s="14">
        <v>7450071</v>
      </c>
      <c r="C727" s="14" t="s">
        <v>19</v>
      </c>
      <c r="D727" s="14" t="s">
        <v>165</v>
      </c>
      <c r="E727" s="14" t="s">
        <v>1324</v>
      </c>
      <c r="F727" s="14">
        <v>78748</v>
      </c>
      <c r="G727" s="14">
        <v>3</v>
      </c>
      <c r="H727" s="14">
        <v>2</v>
      </c>
      <c r="I727" s="14">
        <v>1</v>
      </c>
      <c r="J727" s="14">
        <v>2</v>
      </c>
      <c r="K727" s="14">
        <v>2</v>
      </c>
      <c r="L727" s="14">
        <v>1995</v>
      </c>
      <c r="M727" s="14">
        <v>0.3</v>
      </c>
      <c r="N727" s="15">
        <v>1334</v>
      </c>
      <c r="O727" s="16">
        <v>224.89</v>
      </c>
      <c r="P727" s="17">
        <v>300000</v>
      </c>
      <c r="Q727" s="16">
        <v>299.85000000000002</v>
      </c>
      <c r="R727" s="17">
        <v>400000</v>
      </c>
      <c r="S727" s="19">
        <f t="shared" si="59"/>
        <v>74.960000000000036</v>
      </c>
      <c r="T727" s="20">
        <f t="shared" si="60"/>
        <v>0.33331851127217771</v>
      </c>
      <c r="U727" s="19">
        <f t="shared" si="61"/>
        <v>100000</v>
      </c>
      <c r="V727" s="20">
        <f t="shared" si="62"/>
        <v>0.33333333333333331</v>
      </c>
      <c r="W727" s="18">
        <v>44319</v>
      </c>
      <c r="X727" s="14">
        <v>5</v>
      </c>
      <c r="Y727" s="14">
        <v>5</v>
      </c>
      <c r="Z727" s="42">
        <v>100000</v>
      </c>
      <c r="AA727" s="51">
        <f t="shared" si="63"/>
        <v>0.33</v>
      </c>
    </row>
    <row r="728" spans="1:27" ht="19" x14ac:dyDescent="0.25">
      <c r="A728" s="14">
        <v>3977</v>
      </c>
      <c r="B728" s="14">
        <v>8397650</v>
      </c>
      <c r="C728" s="14" t="s">
        <v>19</v>
      </c>
      <c r="D728" s="14">
        <v>11</v>
      </c>
      <c r="E728" s="14" t="s">
        <v>460</v>
      </c>
      <c r="F728" s="14">
        <v>78744</v>
      </c>
      <c r="G728" s="14">
        <v>3</v>
      </c>
      <c r="H728" s="14">
        <v>2</v>
      </c>
      <c r="I728" s="14">
        <v>0</v>
      </c>
      <c r="J728" s="14">
        <v>2</v>
      </c>
      <c r="K728" s="14">
        <v>1</v>
      </c>
      <c r="L728" s="14">
        <v>2005</v>
      </c>
      <c r="M728" s="14">
        <v>0.17799999999999999</v>
      </c>
      <c r="N728" s="15">
        <v>1880</v>
      </c>
      <c r="O728" s="16">
        <v>178.19</v>
      </c>
      <c r="P728" s="17">
        <v>335000</v>
      </c>
      <c r="Q728" s="16">
        <v>231.38</v>
      </c>
      <c r="R728" s="17">
        <v>435000</v>
      </c>
      <c r="S728" s="19">
        <f t="shared" si="59"/>
        <v>53.19</v>
      </c>
      <c r="T728" s="20">
        <f t="shared" si="60"/>
        <v>0.29850159941635335</v>
      </c>
      <c r="U728" s="19">
        <f t="shared" si="61"/>
        <v>100000</v>
      </c>
      <c r="V728" s="20">
        <f t="shared" si="62"/>
        <v>0.29850746268656714</v>
      </c>
      <c r="W728" s="18">
        <v>44320</v>
      </c>
      <c r="X728" s="14">
        <v>4</v>
      </c>
      <c r="Y728" s="14">
        <v>4</v>
      </c>
      <c r="Z728" s="42">
        <v>100000</v>
      </c>
      <c r="AA728" s="51">
        <f t="shared" si="63"/>
        <v>0.3</v>
      </c>
    </row>
    <row r="729" spans="1:27" ht="19" x14ac:dyDescent="0.25">
      <c r="A729" s="14">
        <v>4005</v>
      </c>
      <c r="B729" s="14">
        <v>6704382</v>
      </c>
      <c r="C729" s="14" t="s">
        <v>19</v>
      </c>
      <c r="D729" s="14" t="s">
        <v>282</v>
      </c>
      <c r="E729" s="14" t="s">
        <v>2809</v>
      </c>
      <c r="F729" s="14">
        <v>78735</v>
      </c>
      <c r="G729" s="14">
        <v>4</v>
      </c>
      <c r="H729" s="14">
        <v>3</v>
      </c>
      <c r="I729" s="14">
        <v>0</v>
      </c>
      <c r="J729" s="14">
        <v>2</v>
      </c>
      <c r="K729" s="14">
        <v>1</v>
      </c>
      <c r="L729" s="14">
        <v>1999</v>
      </c>
      <c r="M729" s="14">
        <v>0.22600000000000001</v>
      </c>
      <c r="N729" s="15">
        <v>3026</v>
      </c>
      <c r="O729" s="16">
        <v>323.86</v>
      </c>
      <c r="P729" s="17">
        <v>980000</v>
      </c>
      <c r="Q729" s="16">
        <v>356.91</v>
      </c>
      <c r="R729" s="17">
        <v>1080000</v>
      </c>
      <c r="S729" s="19">
        <f t="shared" si="59"/>
        <v>33.050000000000011</v>
      </c>
      <c r="T729" s="20">
        <f t="shared" si="60"/>
        <v>0.10205026863459522</v>
      </c>
      <c r="U729" s="19">
        <f t="shared" si="61"/>
        <v>100000</v>
      </c>
      <c r="V729" s="20">
        <f t="shared" si="62"/>
        <v>0.10204081632653061</v>
      </c>
      <c r="W729" s="18">
        <v>44320</v>
      </c>
      <c r="X729" s="14">
        <v>3</v>
      </c>
      <c r="Y729" s="14">
        <v>3</v>
      </c>
      <c r="Z729" s="42">
        <v>100000</v>
      </c>
      <c r="AA729" s="51">
        <f t="shared" si="63"/>
        <v>0.1</v>
      </c>
    </row>
    <row r="730" spans="1:27" ht="19" x14ac:dyDescent="0.25">
      <c r="A730" s="14">
        <v>4019</v>
      </c>
      <c r="B730" s="14">
        <v>1298931</v>
      </c>
      <c r="C730" s="14" t="s">
        <v>19</v>
      </c>
      <c r="D730" s="14">
        <v>6</v>
      </c>
      <c r="E730" s="14" t="s">
        <v>4202</v>
      </c>
      <c r="F730" s="14">
        <v>78704</v>
      </c>
      <c r="G730" s="14">
        <v>3</v>
      </c>
      <c r="H730" s="14">
        <v>3</v>
      </c>
      <c r="I730" s="14">
        <v>0</v>
      </c>
      <c r="J730" s="14">
        <v>2</v>
      </c>
      <c r="K730" s="14">
        <v>2</v>
      </c>
      <c r="L730" s="14">
        <v>2014</v>
      </c>
      <c r="M730" s="14">
        <v>0.158</v>
      </c>
      <c r="N730" s="15">
        <v>2527</v>
      </c>
      <c r="O730" s="16">
        <v>474.87</v>
      </c>
      <c r="P730" s="17">
        <v>1200000</v>
      </c>
      <c r="Q730" s="16">
        <v>514.44000000000005</v>
      </c>
      <c r="R730" s="17">
        <v>1300000</v>
      </c>
      <c r="S730" s="19">
        <f t="shared" si="59"/>
        <v>39.57000000000005</v>
      </c>
      <c r="T730" s="20">
        <f t="shared" si="60"/>
        <v>8.3328068734601149E-2</v>
      </c>
      <c r="U730" s="19">
        <f t="shared" si="61"/>
        <v>100000</v>
      </c>
      <c r="V730" s="20">
        <f t="shared" si="62"/>
        <v>8.3333333333333329E-2</v>
      </c>
      <c r="W730" s="18">
        <v>44320</v>
      </c>
      <c r="X730" s="14">
        <v>10</v>
      </c>
      <c r="Y730" s="14">
        <v>9</v>
      </c>
      <c r="Z730" s="42">
        <v>100000</v>
      </c>
      <c r="AA730" s="51">
        <f t="shared" si="63"/>
        <v>0.08</v>
      </c>
    </row>
    <row r="731" spans="1:27" ht="19" x14ac:dyDescent="0.25">
      <c r="A731" s="14">
        <v>4226</v>
      </c>
      <c r="B731" s="14">
        <v>1036774</v>
      </c>
      <c r="C731" s="14" t="s">
        <v>19</v>
      </c>
      <c r="D731" s="14" t="s">
        <v>165</v>
      </c>
      <c r="E731" s="14" t="s">
        <v>1403</v>
      </c>
      <c r="F731" s="14">
        <v>78748</v>
      </c>
      <c r="G731" s="14">
        <v>3</v>
      </c>
      <c r="H731" s="14">
        <v>2</v>
      </c>
      <c r="I731" s="14">
        <v>1</v>
      </c>
      <c r="J731" s="14">
        <v>2</v>
      </c>
      <c r="K731" s="14">
        <v>2</v>
      </c>
      <c r="L731" s="14">
        <v>2018</v>
      </c>
      <c r="M731" s="14">
        <v>0.11</v>
      </c>
      <c r="N731" s="15">
        <v>1964</v>
      </c>
      <c r="O731" s="16">
        <v>229.12</v>
      </c>
      <c r="P731" s="17">
        <v>450000</v>
      </c>
      <c r="Q731" s="16">
        <v>280.04000000000002</v>
      </c>
      <c r="R731" s="17">
        <v>550000</v>
      </c>
      <c r="S731" s="19">
        <f t="shared" si="59"/>
        <v>50.920000000000016</v>
      </c>
      <c r="T731" s="20">
        <f t="shared" si="60"/>
        <v>0.2222416201117319</v>
      </c>
      <c r="U731" s="19">
        <f t="shared" si="61"/>
        <v>100000</v>
      </c>
      <c r="V731" s="20">
        <f t="shared" si="62"/>
        <v>0.22222222222222221</v>
      </c>
      <c r="W731" s="18">
        <v>44327</v>
      </c>
      <c r="X731" s="14">
        <v>4</v>
      </c>
      <c r="Y731" s="14">
        <v>4</v>
      </c>
      <c r="Z731" s="42">
        <v>100000</v>
      </c>
      <c r="AA731" s="51">
        <f t="shared" si="63"/>
        <v>0.22</v>
      </c>
    </row>
    <row r="732" spans="1:27" ht="19" x14ac:dyDescent="0.25">
      <c r="A732" s="14">
        <v>4246</v>
      </c>
      <c r="B732" s="14">
        <v>4826819</v>
      </c>
      <c r="C732" s="14" t="s">
        <v>19</v>
      </c>
      <c r="D732" s="14" t="s">
        <v>2483</v>
      </c>
      <c r="E732" s="14" t="s">
        <v>3362</v>
      </c>
      <c r="F732" s="14">
        <v>78746</v>
      </c>
      <c r="G732" s="14">
        <v>4</v>
      </c>
      <c r="H732" s="14">
        <v>3</v>
      </c>
      <c r="I732" s="14">
        <v>1</v>
      </c>
      <c r="J732" s="14">
        <v>2</v>
      </c>
      <c r="K732" s="14">
        <v>2</v>
      </c>
      <c r="L732" s="14">
        <v>1981</v>
      </c>
      <c r="M732" s="14">
        <v>0.35599999999999998</v>
      </c>
      <c r="N732" s="15">
        <v>3120</v>
      </c>
      <c r="O732" s="16">
        <v>416.67</v>
      </c>
      <c r="P732" s="17">
        <v>1300000</v>
      </c>
      <c r="Q732" s="16">
        <v>448.72</v>
      </c>
      <c r="R732" s="17">
        <v>1400000</v>
      </c>
      <c r="S732" s="19">
        <f t="shared" si="59"/>
        <v>32.050000000000011</v>
      </c>
      <c r="T732" s="20">
        <f t="shared" si="60"/>
        <v>7.6919384644922859E-2</v>
      </c>
      <c r="U732" s="19">
        <f t="shared" si="61"/>
        <v>100000</v>
      </c>
      <c r="V732" s="20">
        <f t="shared" si="62"/>
        <v>7.6923076923076927E-2</v>
      </c>
      <c r="W732" s="18">
        <v>44327</v>
      </c>
      <c r="X732" s="14">
        <v>6</v>
      </c>
      <c r="Y732" s="14">
        <v>6</v>
      </c>
      <c r="Z732" s="42">
        <v>100000</v>
      </c>
      <c r="AA732" s="51">
        <f t="shared" si="63"/>
        <v>0.08</v>
      </c>
    </row>
    <row r="733" spans="1:27" ht="19" x14ac:dyDescent="0.25">
      <c r="A733" s="14">
        <v>4254</v>
      </c>
      <c r="B733" s="14">
        <v>9246054</v>
      </c>
      <c r="C733" s="14" t="s">
        <v>19</v>
      </c>
      <c r="D733" s="14" t="s">
        <v>40</v>
      </c>
      <c r="E733" s="14" t="s">
        <v>897</v>
      </c>
      <c r="F733" s="14">
        <v>78737</v>
      </c>
      <c r="G733" s="14">
        <v>4</v>
      </c>
      <c r="H733" s="14">
        <v>3</v>
      </c>
      <c r="I733" s="14">
        <v>1</v>
      </c>
      <c r="J733" s="14">
        <v>3</v>
      </c>
      <c r="K733" s="14">
        <v>2</v>
      </c>
      <c r="L733" s="14">
        <v>2010</v>
      </c>
      <c r="M733" s="14">
        <v>0.29299999999999998</v>
      </c>
      <c r="N733" s="15">
        <v>3671</v>
      </c>
      <c r="O733" s="16">
        <v>204.3</v>
      </c>
      <c r="P733" s="17">
        <v>750000</v>
      </c>
      <c r="Q733" s="16">
        <v>231.54</v>
      </c>
      <c r="R733" s="17">
        <v>850000</v>
      </c>
      <c r="S733" s="19">
        <f t="shared" si="59"/>
        <v>27.239999999999981</v>
      </c>
      <c r="T733" s="20">
        <f t="shared" si="60"/>
        <v>0.13333333333333322</v>
      </c>
      <c r="U733" s="19">
        <f t="shared" si="61"/>
        <v>100000</v>
      </c>
      <c r="V733" s="20">
        <f t="shared" si="62"/>
        <v>0.13333333333333333</v>
      </c>
      <c r="W733" s="18">
        <v>44328</v>
      </c>
      <c r="X733" s="14">
        <v>2</v>
      </c>
      <c r="Y733" s="14">
        <v>1</v>
      </c>
      <c r="Z733" s="42">
        <v>100000</v>
      </c>
      <c r="AA733" s="51">
        <f t="shared" si="63"/>
        <v>0.13</v>
      </c>
    </row>
    <row r="734" spans="1:27" ht="19" x14ac:dyDescent="0.25">
      <c r="A734" s="14">
        <v>1972</v>
      </c>
      <c r="B734" s="14">
        <v>6827826</v>
      </c>
      <c r="C734" s="14" t="s">
        <v>19</v>
      </c>
      <c r="D734" s="14">
        <v>2</v>
      </c>
      <c r="E734" s="14" t="s">
        <v>3416</v>
      </c>
      <c r="F734" s="14">
        <v>78757</v>
      </c>
      <c r="G734" s="14">
        <v>4</v>
      </c>
      <c r="H734" s="14">
        <v>2</v>
      </c>
      <c r="I734" s="14">
        <v>1</v>
      </c>
      <c r="J734" s="14">
        <v>2</v>
      </c>
      <c r="K734" s="14" t="s">
        <v>453</v>
      </c>
      <c r="L734" s="14">
        <v>1960</v>
      </c>
      <c r="M734" s="14">
        <v>0.25900000000000001</v>
      </c>
      <c r="N734" s="15">
        <v>2282</v>
      </c>
      <c r="O734" s="16">
        <v>433.39</v>
      </c>
      <c r="P734" s="17">
        <v>989000</v>
      </c>
      <c r="Q734" s="16">
        <v>477.12</v>
      </c>
      <c r="R734" s="17">
        <v>1088780</v>
      </c>
      <c r="S734" s="19">
        <f t="shared" si="59"/>
        <v>43.730000000000018</v>
      </c>
      <c r="T734" s="20">
        <f t="shared" si="60"/>
        <v>0.10090218971365288</v>
      </c>
      <c r="U734" s="19">
        <f t="shared" si="61"/>
        <v>99780</v>
      </c>
      <c r="V734" s="20">
        <f t="shared" si="62"/>
        <v>0.10088978766430738</v>
      </c>
      <c r="W734" s="18">
        <v>44253</v>
      </c>
      <c r="X734" s="14">
        <v>5</v>
      </c>
      <c r="Y734" s="14">
        <v>4</v>
      </c>
      <c r="Z734" s="42">
        <v>100000</v>
      </c>
      <c r="AA734" s="51">
        <f t="shared" si="63"/>
        <v>0.1</v>
      </c>
    </row>
    <row r="735" spans="1:27" ht="19" x14ac:dyDescent="0.25">
      <c r="A735" s="14">
        <v>4176</v>
      </c>
      <c r="B735" s="14">
        <v>6397445</v>
      </c>
      <c r="C735" s="14" t="s">
        <v>19</v>
      </c>
      <c r="D735" s="14" t="s">
        <v>22</v>
      </c>
      <c r="E735" s="14" t="s">
        <v>449</v>
      </c>
      <c r="F735" s="14">
        <v>78747</v>
      </c>
      <c r="G735" s="14">
        <v>4</v>
      </c>
      <c r="H735" s="14">
        <v>2</v>
      </c>
      <c r="I735" s="14">
        <v>1</v>
      </c>
      <c r="J735" s="14">
        <v>2</v>
      </c>
      <c r="K735" s="14">
        <v>2</v>
      </c>
      <c r="L735" s="14">
        <v>2007</v>
      </c>
      <c r="M735" s="14">
        <v>0.14000000000000001</v>
      </c>
      <c r="N735" s="15">
        <v>2958</v>
      </c>
      <c r="O735" s="16">
        <v>177.45</v>
      </c>
      <c r="P735" s="17">
        <v>524900</v>
      </c>
      <c r="Q735" s="16">
        <v>211.14</v>
      </c>
      <c r="R735" s="17">
        <v>624555</v>
      </c>
      <c r="S735" s="19">
        <f t="shared" si="59"/>
        <v>33.69</v>
      </c>
      <c r="T735" s="20">
        <f t="shared" si="60"/>
        <v>0.18985629754860525</v>
      </c>
      <c r="U735" s="19">
        <f t="shared" si="61"/>
        <v>99655</v>
      </c>
      <c r="V735" s="20">
        <f t="shared" si="62"/>
        <v>0.18985521051628881</v>
      </c>
      <c r="W735" s="18">
        <v>44326</v>
      </c>
      <c r="X735" s="14">
        <v>4</v>
      </c>
      <c r="Y735" s="14">
        <v>4</v>
      </c>
      <c r="Z735" s="42">
        <v>100000</v>
      </c>
      <c r="AA735" s="51">
        <f t="shared" si="63"/>
        <v>0.19</v>
      </c>
    </row>
    <row r="736" spans="1:27" ht="19" x14ac:dyDescent="0.25">
      <c r="A736" s="14">
        <v>3295</v>
      </c>
      <c r="B736" s="14">
        <v>9166623</v>
      </c>
      <c r="C736" s="14" t="s">
        <v>19</v>
      </c>
      <c r="D736" s="14" t="s">
        <v>20</v>
      </c>
      <c r="E736" s="14" t="s">
        <v>1085</v>
      </c>
      <c r="F736" s="14">
        <v>78750</v>
      </c>
      <c r="G736" s="14">
        <v>3</v>
      </c>
      <c r="H736" s="14">
        <v>2</v>
      </c>
      <c r="I736" s="14">
        <v>1</v>
      </c>
      <c r="J736" s="14">
        <v>2</v>
      </c>
      <c r="K736" s="14">
        <v>2</v>
      </c>
      <c r="L736" s="14">
        <v>1981</v>
      </c>
      <c r="M736" s="14">
        <v>0.2</v>
      </c>
      <c r="N736" s="15">
        <v>1896</v>
      </c>
      <c r="O736" s="16">
        <v>213.61</v>
      </c>
      <c r="P736" s="17">
        <v>405000</v>
      </c>
      <c r="Q736" s="16">
        <v>265.82</v>
      </c>
      <c r="R736" s="17">
        <v>504000</v>
      </c>
      <c r="S736" s="19">
        <f t="shared" si="59"/>
        <v>52.20999999999998</v>
      </c>
      <c r="T736" s="20">
        <f t="shared" si="60"/>
        <v>0.24441739618931688</v>
      </c>
      <c r="U736" s="19">
        <f t="shared" si="61"/>
        <v>99000</v>
      </c>
      <c r="V736" s="20">
        <f t="shared" si="62"/>
        <v>0.24444444444444444</v>
      </c>
      <c r="W736" s="18">
        <v>44301</v>
      </c>
      <c r="X736" s="14">
        <v>1</v>
      </c>
      <c r="Y736" s="14">
        <v>1</v>
      </c>
      <c r="Z736" s="42">
        <v>100000</v>
      </c>
      <c r="AA736" s="51">
        <f t="shared" si="63"/>
        <v>0.24</v>
      </c>
    </row>
    <row r="737" spans="1:27" ht="19" x14ac:dyDescent="0.25">
      <c r="A737" s="14">
        <v>3524</v>
      </c>
      <c r="B737" s="14">
        <v>1122192</v>
      </c>
      <c r="C737" s="14" t="s">
        <v>19</v>
      </c>
      <c r="D737" s="14" t="s">
        <v>35</v>
      </c>
      <c r="E737" s="14" t="s">
        <v>1627</v>
      </c>
      <c r="F737" s="14">
        <v>78753</v>
      </c>
      <c r="G737" s="14">
        <v>3</v>
      </c>
      <c r="H737" s="14">
        <v>2</v>
      </c>
      <c r="I737" s="14">
        <v>0</v>
      </c>
      <c r="J737" s="14">
        <v>2</v>
      </c>
      <c r="K737" s="14">
        <v>1</v>
      </c>
      <c r="L737" s="14">
        <v>1995</v>
      </c>
      <c r="M737" s="14">
        <v>0.23699999999999999</v>
      </c>
      <c r="N737" s="15">
        <v>1185</v>
      </c>
      <c r="O737" s="16">
        <v>240.51</v>
      </c>
      <c r="P737" s="17">
        <v>285000</v>
      </c>
      <c r="Q737" s="16">
        <v>324.05</v>
      </c>
      <c r="R737" s="17">
        <v>384000</v>
      </c>
      <c r="S737" s="19">
        <f t="shared" si="59"/>
        <v>83.54000000000002</v>
      </c>
      <c r="T737" s="20">
        <f t="shared" si="60"/>
        <v>0.3473452247307805</v>
      </c>
      <c r="U737" s="19">
        <f t="shared" si="61"/>
        <v>99000</v>
      </c>
      <c r="V737" s="20">
        <f t="shared" si="62"/>
        <v>0.3473684210526316</v>
      </c>
      <c r="W737" s="18">
        <v>44308</v>
      </c>
      <c r="X737" s="14">
        <v>5</v>
      </c>
      <c r="Y737" s="14">
        <v>5</v>
      </c>
      <c r="Z737" s="42">
        <v>100000</v>
      </c>
      <c r="AA737" s="51">
        <f t="shared" si="63"/>
        <v>0.35000000000000003</v>
      </c>
    </row>
    <row r="738" spans="1:27" ht="19" x14ac:dyDescent="0.25">
      <c r="A738" s="14">
        <v>2170</v>
      </c>
      <c r="B738" s="14">
        <v>8672379</v>
      </c>
      <c r="C738" s="14" t="s">
        <v>19</v>
      </c>
      <c r="D738" s="14">
        <v>3</v>
      </c>
      <c r="E738" s="14" t="s">
        <v>3208</v>
      </c>
      <c r="F738" s="14">
        <v>78722</v>
      </c>
      <c r="G738" s="14">
        <v>3</v>
      </c>
      <c r="H738" s="14">
        <v>1</v>
      </c>
      <c r="I738" s="14">
        <v>0</v>
      </c>
      <c r="J738" s="14">
        <v>1</v>
      </c>
      <c r="K738" s="14">
        <v>1</v>
      </c>
      <c r="L738" s="14">
        <v>1952</v>
      </c>
      <c r="M738" s="14">
        <v>0</v>
      </c>
      <c r="N738" s="15">
        <v>1260</v>
      </c>
      <c r="O738" s="16">
        <v>385.63</v>
      </c>
      <c r="P738" s="17">
        <v>485900</v>
      </c>
      <c r="Q738" s="16">
        <v>464.13</v>
      </c>
      <c r="R738" s="17">
        <v>584807</v>
      </c>
      <c r="S738" s="19">
        <f t="shared" si="59"/>
        <v>78.5</v>
      </c>
      <c r="T738" s="20">
        <f t="shared" si="60"/>
        <v>0.20356300080387937</v>
      </c>
      <c r="U738" s="19">
        <f t="shared" si="61"/>
        <v>98907</v>
      </c>
      <c r="V738" s="20">
        <f t="shared" si="62"/>
        <v>0.20355422926528091</v>
      </c>
      <c r="W738" s="18">
        <v>44260</v>
      </c>
      <c r="X738" s="14">
        <v>7</v>
      </c>
      <c r="Y738" s="14">
        <v>7</v>
      </c>
      <c r="Z738" s="42">
        <v>100000</v>
      </c>
      <c r="AA738" s="51">
        <f t="shared" si="63"/>
        <v>0.2</v>
      </c>
    </row>
    <row r="739" spans="1:27" ht="19" x14ac:dyDescent="0.25">
      <c r="A739" s="14">
        <v>2926</v>
      </c>
      <c r="B739" s="14">
        <v>6772977</v>
      </c>
      <c r="C739" s="14" t="s">
        <v>19</v>
      </c>
      <c r="D739" s="14" t="s">
        <v>35</v>
      </c>
      <c r="E739" s="14" t="s">
        <v>60</v>
      </c>
      <c r="F739" s="14">
        <v>78754</v>
      </c>
      <c r="G739" s="14">
        <v>4</v>
      </c>
      <c r="H739" s="14">
        <v>2</v>
      </c>
      <c r="I739" s="14">
        <v>1</v>
      </c>
      <c r="J739" s="14">
        <v>2</v>
      </c>
      <c r="K739" s="14">
        <v>2</v>
      </c>
      <c r="L739" s="14">
        <v>2015</v>
      </c>
      <c r="M739" s="14">
        <v>0.11899999999999999</v>
      </c>
      <c r="N739" s="15">
        <v>2873</v>
      </c>
      <c r="O739" s="16">
        <v>125.65</v>
      </c>
      <c r="P739" s="17">
        <v>361000</v>
      </c>
      <c r="Q739" s="16">
        <v>160.06</v>
      </c>
      <c r="R739" s="17">
        <v>459840</v>
      </c>
      <c r="S739" s="19">
        <f t="shared" si="59"/>
        <v>34.409999999999997</v>
      </c>
      <c r="T739" s="20">
        <f t="shared" si="60"/>
        <v>0.27385594906486266</v>
      </c>
      <c r="U739" s="19">
        <f t="shared" si="61"/>
        <v>98840</v>
      </c>
      <c r="V739" s="20">
        <f t="shared" si="62"/>
        <v>0.27379501385041549</v>
      </c>
      <c r="W739" s="18">
        <v>44288</v>
      </c>
      <c r="X739" s="14">
        <v>3</v>
      </c>
      <c r="Y739" s="14">
        <v>3</v>
      </c>
      <c r="Z739" s="42">
        <v>100000</v>
      </c>
      <c r="AA739" s="51">
        <f t="shared" si="63"/>
        <v>0.27</v>
      </c>
    </row>
    <row r="740" spans="1:27" ht="19" x14ac:dyDescent="0.25">
      <c r="A740" s="14">
        <v>2972</v>
      </c>
      <c r="B740" s="14">
        <v>1088335</v>
      </c>
      <c r="C740" s="14" t="s">
        <v>19</v>
      </c>
      <c r="D740" s="14" t="s">
        <v>456</v>
      </c>
      <c r="E740" s="14" t="s">
        <v>1128</v>
      </c>
      <c r="F740" s="14">
        <v>78717</v>
      </c>
      <c r="G740" s="14">
        <v>3</v>
      </c>
      <c r="H740" s="14">
        <v>2</v>
      </c>
      <c r="I740" s="14">
        <v>1</v>
      </c>
      <c r="J740" s="14">
        <v>2</v>
      </c>
      <c r="K740" s="14">
        <v>2</v>
      </c>
      <c r="L740" s="14">
        <v>2003</v>
      </c>
      <c r="M740" s="14">
        <v>0.126</v>
      </c>
      <c r="N740" s="15">
        <v>2080</v>
      </c>
      <c r="O740" s="16">
        <v>215.87</v>
      </c>
      <c r="P740" s="17">
        <v>449000</v>
      </c>
      <c r="Q740" s="16">
        <v>263.33999999999997</v>
      </c>
      <c r="R740" s="17">
        <v>547750</v>
      </c>
      <c r="S740" s="19">
        <f t="shared" si="59"/>
        <v>47.46999999999997</v>
      </c>
      <c r="T740" s="20">
        <f t="shared" si="60"/>
        <v>0.21990086626210206</v>
      </c>
      <c r="U740" s="19">
        <f t="shared" si="61"/>
        <v>98750</v>
      </c>
      <c r="V740" s="20">
        <f t="shared" si="62"/>
        <v>0.21993318485523386</v>
      </c>
      <c r="W740" s="18">
        <v>44291</v>
      </c>
      <c r="X740" s="14">
        <v>4</v>
      </c>
      <c r="Y740" s="14">
        <v>4</v>
      </c>
      <c r="Z740" s="42">
        <v>100000</v>
      </c>
      <c r="AA740" s="51">
        <f t="shared" si="63"/>
        <v>0.22</v>
      </c>
    </row>
    <row r="741" spans="1:27" ht="19" x14ac:dyDescent="0.25">
      <c r="A741" s="14">
        <v>3502</v>
      </c>
      <c r="B741" s="14">
        <v>6991423</v>
      </c>
      <c r="C741" s="14" t="s">
        <v>19</v>
      </c>
      <c r="D741" s="14" t="s">
        <v>1643</v>
      </c>
      <c r="E741" s="14" t="s">
        <v>2714</v>
      </c>
      <c r="F741" s="14">
        <v>78733</v>
      </c>
      <c r="G741" s="14">
        <v>3</v>
      </c>
      <c r="H741" s="14">
        <v>2</v>
      </c>
      <c r="I741" s="14">
        <v>0</v>
      </c>
      <c r="J741" s="14">
        <v>1</v>
      </c>
      <c r="K741" s="14">
        <v>1.5</v>
      </c>
      <c r="L741" s="14">
        <v>1979</v>
      </c>
      <c r="M741" s="14">
        <v>0.45800000000000002</v>
      </c>
      <c r="N741" s="15">
        <v>1685</v>
      </c>
      <c r="O741" s="16">
        <v>314.48</v>
      </c>
      <c r="P741" s="17">
        <v>529900</v>
      </c>
      <c r="Q741" s="16">
        <v>373.09</v>
      </c>
      <c r="R741" s="17">
        <v>628650</v>
      </c>
      <c r="S741" s="19">
        <f t="shared" si="59"/>
        <v>58.609999999999957</v>
      </c>
      <c r="T741" s="20">
        <f t="shared" si="60"/>
        <v>0.1863711523785295</v>
      </c>
      <c r="U741" s="19">
        <f t="shared" si="61"/>
        <v>98750</v>
      </c>
      <c r="V741" s="20">
        <f t="shared" si="62"/>
        <v>0.18635591621060577</v>
      </c>
      <c r="W741" s="18">
        <v>44307</v>
      </c>
      <c r="X741" s="14">
        <v>3</v>
      </c>
      <c r="Y741" s="14">
        <v>3</v>
      </c>
      <c r="Z741" s="42">
        <v>100000</v>
      </c>
      <c r="AA741" s="51">
        <f t="shared" si="63"/>
        <v>0.19</v>
      </c>
    </row>
    <row r="742" spans="1:27" ht="19" x14ac:dyDescent="0.25">
      <c r="A742" s="14">
        <v>3880</v>
      </c>
      <c r="B742" s="14">
        <v>8218740</v>
      </c>
      <c r="C742" s="14" t="s">
        <v>19</v>
      </c>
      <c r="D742" s="14" t="s">
        <v>357</v>
      </c>
      <c r="E742" s="14" t="s">
        <v>2601</v>
      </c>
      <c r="F742" s="14">
        <v>78745</v>
      </c>
      <c r="G742" s="14">
        <v>4</v>
      </c>
      <c r="H742" s="14">
        <v>2</v>
      </c>
      <c r="I742" s="14">
        <v>0</v>
      </c>
      <c r="J742" s="14">
        <v>2</v>
      </c>
      <c r="K742" s="14">
        <v>1</v>
      </c>
      <c r="L742" s="14">
        <v>1969</v>
      </c>
      <c r="M742" s="14">
        <v>0.222</v>
      </c>
      <c r="N742" s="15">
        <v>1565</v>
      </c>
      <c r="O742" s="16">
        <v>303.51</v>
      </c>
      <c r="P742" s="17">
        <v>475000</v>
      </c>
      <c r="Q742" s="16">
        <v>366.21</v>
      </c>
      <c r="R742" s="17">
        <v>573119</v>
      </c>
      <c r="S742" s="19">
        <f t="shared" si="59"/>
        <v>62.699999999999989</v>
      </c>
      <c r="T742" s="20">
        <f t="shared" si="60"/>
        <v>0.20658297914401499</v>
      </c>
      <c r="U742" s="19">
        <f t="shared" si="61"/>
        <v>98119</v>
      </c>
      <c r="V742" s="20">
        <f t="shared" si="62"/>
        <v>0.20656631578947368</v>
      </c>
      <c r="W742" s="18">
        <v>44316</v>
      </c>
      <c r="X742" s="14">
        <v>7</v>
      </c>
      <c r="Y742" s="14">
        <v>7</v>
      </c>
      <c r="Z742" s="42">
        <v>100000</v>
      </c>
      <c r="AA742" s="51">
        <f t="shared" si="63"/>
        <v>0.21</v>
      </c>
    </row>
    <row r="743" spans="1:27" ht="19" x14ac:dyDescent="0.25">
      <c r="A743" s="14">
        <v>3011</v>
      </c>
      <c r="B743" s="14">
        <v>6477413</v>
      </c>
      <c r="C743" s="14" t="s">
        <v>19</v>
      </c>
      <c r="D743" s="14" t="s">
        <v>193</v>
      </c>
      <c r="E743" s="14" t="s">
        <v>2455</v>
      </c>
      <c r="F743" s="14">
        <v>78749</v>
      </c>
      <c r="G743" s="14">
        <v>3</v>
      </c>
      <c r="H743" s="14">
        <v>2</v>
      </c>
      <c r="I743" s="14">
        <v>0</v>
      </c>
      <c r="J743" s="14">
        <v>2</v>
      </c>
      <c r="K743" s="14">
        <v>1</v>
      </c>
      <c r="L743" s="14">
        <v>1994</v>
      </c>
      <c r="M743" s="14">
        <v>0.158</v>
      </c>
      <c r="N743" s="15">
        <v>1630</v>
      </c>
      <c r="O743" s="16">
        <v>291.41000000000003</v>
      </c>
      <c r="P743" s="17">
        <v>475000</v>
      </c>
      <c r="Q743" s="16">
        <v>351.53</v>
      </c>
      <c r="R743" s="17">
        <v>573000</v>
      </c>
      <c r="S743" s="19">
        <f t="shared" si="59"/>
        <v>60.119999999999948</v>
      </c>
      <c r="T743" s="20">
        <f t="shared" si="60"/>
        <v>0.20630726467863128</v>
      </c>
      <c r="U743" s="19">
        <f t="shared" si="61"/>
        <v>98000</v>
      </c>
      <c r="V743" s="20">
        <f t="shared" si="62"/>
        <v>0.2063157894736842</v>
      </c>
      <c r="W743" s="18">
        <v>44292</v>
      </c>
      <c r="X743" s="14">
        <v>3</v>
      </c>
      <c r="Y743" s="14">
        <v>3</v>
      </c>
      <c r="Z743" s="42">
        <v>100000</v>
      </c>
      <c r="AA743" s="51">
        <f t="shared" si="63"/>
        <v>0.21</v>
      </c>
    </row>
    <row r="744" spans="1:27" ht="19" x14ac:dyDescent="0.25">
      <c r="A744" s="14">
        <v>3318</v>
      </c>
      <c r="B744" s="14">
        <v>5330179</v>
      </c>
      <c r="C744" s="14" t="s">
        <v>19</v>
      </c>
      <c r="D744" s="14" t="s">
        <v>165</v>
      </c>
      <c r="E744" s="14" t="s">
        <v>2600</v>
      </c>
      <c r="F744" s="14">
        <v>78748</v>
      </c>
      <c r="G744" s="14">
        <v>3</v>
      </c>
      <c r="H744" s="14">
        <v>2</v>
      </c>
      <c r="I744" s="14">
        <v>0</v>
      </c>
      <c r="J744" s="14">
        <v>2</v>
      </c>
      <c r="K744" s="14">
        <v>1</v>
      </c>
      <c r="L744" s="14">
        <v>1994</v>
      </c>
      <c r="M744" s="14">
        <v>0.14199999999999999</v>
      </c>
      <c r="N744" s="15">
        <v>1483</v>
      </c>
      <c r="O744" s="16">
        <v>303.44</v>
      </c>
      <c r="P744" s="17">
        <v>450000</v>
      </c>
      <c r="Q744" s="16">
        <v>369.52</v>
      </c>
      <c r="R744" s="17">
        <v>548000</v>
      </c>
      <c r="S744" s="19">
        <f t="shared" si="59"/>
        <v>66.079999999999984</v>
      </c>
      <c r="T744" s="20">
        <f t="shared" si="60"/>
        <v>0.21776957553387816</v>
      </c>
      <c r="U744" s="19">
        <f t="shared" si="61"/>
        <v>98000</v>
      </c>
      <c r="V744" s="20">
        <f t="shared" si="62"/>
        <v>0.21777777777777776</v>
      </c>
      <c r="W744" s="18">
        <v>44301</v>
      </c>
      <c r="X744" s="14">
        <v>4</v>
      </c>
      <c r="Y744" s="14">
        <v>4</v>
      </c>
      <c r="Z744" s="42">
        <v>100000</v>
      </c>
      <c r="AA744" s="51">
        <f t="shared" si="63"/>
        <v>0.22</v>
      </c>
    </row>
    <row r="745" spans="1:27" ht="19" x14ac:dyDescent="0.25">
      <c r="A745" s="14">
        <v>2469</v>
      </c>
      <c r="B745" s="14">
        <v>5998714</v>
      </c>
      <c r="C745" s="14" t="s">
        <v>19</v>
      </c>
      <c r="D745" s="14" t="s">
        <v>29</v>
      </c>
      <c r="E745" s="14" t="s">
        <v>3971</v>
      </c>
      <c r="F745" s="14">
        <v>78748</v>
      </c>
      <c r="G745" s="14">
        <v>4</v>
      </c>
      <c r="H745" s="14">
        <v>2</v>
      </c>
      <c r="I745" s="14">
        <v>1</v>
      </c>
      <c r="J745" s="14">
        <v>2</v>
      </c>
      <c r="K745" s="14">
        <v>1</v>
      </c>
      <c r="L745" s="14">
        <v>2016</v>
      </c>
      <c r="M745" s="14">
        <v>0.218</v>
      </c>
      <c r="N745" s="15">
        <v>2530</v>
      </c>
      <c r="O745" s="16">
        <v>171.94</v>
      </c>
      <c r="P745" s="17">
        <v>435000</v>
      </c>
      <c r="Q745" s="16">
        <v>210.58</v>
      </c>
      <c r="R745" s="17">
        <v>532775</v>
      </c>
      <c r="S745" s="19">
        <f t="shared" si="59"/>
        <v>38.640000000000015</v>
      </c>
      <c r="T745" s="20">
        <f t="shared" si="60"/>
        <v>0.22472955682214735</v>
      </c>
      <c r="U745" s="19">
        <f t="shared" si="61"/>
        <v>97775</v>
      </c>
      <c r="V745" s="20">
        <f t="shared" si="62"/>
        <v>0.22477011494252874</v>
      </c>
      <c r="W745" s="18">
        <v>44271</v>
      </c>
      <c r="X745" s="14">
        <v>2</v>
      </c>
      <c r="Y745" s="14">
        <v>2</v>
      </c>
      <c r="Z745" s="42">
        <v>100000</v>
      </c>
      <c r="AA745" s="51">
        <f t="shared" si="63"/>
        <v>0.22</v>
      </c>
    </row>
    <row r="746" spans="1:27" ht="19" x14ac:dyDescent="0.25">
      <c r="A746" s="14">
        <v>2312</v>
      </c>
      <c r="B746" s="14">
        <v>1650077</v>
      </c>
      <c r="C746" s="14" t="s">
        <v>19</v>
      </c>
      <c r="D746" s="14" t="s">
        <v>229</v>
      </c>
      <c r="E746" s="14" t="s">
        <v>1017</v>
      </c>
      <c r="F746" s="14">
        <v>78726</v>
      </c>
      <c r="G746" s="14">
        <v>3</v>
      </c>
      <c r="H746" s="14">
        <v>2</v>
      </c>
      <c r="I746" s="14">
        <v>1</v>
      </c>
      <c r="J746" s="14">
        <v>2</v>
      </c>
      <c r="K746" s="14">
        <v>2</v>
      </c>
      <c r="L746" s="14">
        <v>2011</v>
      </c>
      <c r="M746" s="14">
        <v>0</v>
      </c>
      <c r="N746" s="15">
        <v>2611</v>
      </c>
      <c r="O746" s="16">
        <v>210.65</v>
      </c>
      <c r="P746" s="17">
        <v>550000</v>
      </c>
      <c r="Q746" s="16">
        <v>247.99</v>
      </c>
      <c r="R746" s="17">
        <v>647500</v>
      </c>
      <c r="S746" s="19">
        <f t="shared" si="59"/>
        <v>37.340000000000003</v>
      </c>
      <c r="T746" s="20">
        <f t="shared" si="60"/>
        <v>0.17726085924519347</v>
      </c>
      <c r="U746" s="19">
        <f t="shared" si="61"/>
        <v>97500</v>
      </c>
      <c r="V746" s="20">
        <f t="shared" si="62"/>
        <v>0.17727272727272728</v>
      </c>
      <c r="W746" s="18">
        <v>44266</v>
      </c>
      <c r="X746" s="14">
        <v>4</v>
      </c>
      <c r="Y746" s="14">
        <v>3</v>
      </c>
      <c r="Z746" s="42">
        <v>100000</v>
      </c>
      <c r="AA746" s="51">
        <f t="shared" si="63"/>
        <v>0.18</v>
      </c>
    </row>
    <row r="747" spans="1:27" ht="19" x14ac:dyDescent="0.25">
      <c r="A747" s="14">
        <v>2285</v>
      </c>
      <c r="B747" s="14">
        <v>5695617</v>
      </c>
      <c r="C747" s="14" t="s">
        <v>19</v>
      </c>
      <c r="D747" s="14" t="s">
        <v>165</v>
      </c>
      <c r="E747" s="14" t="s">
        <v>1435</v>
      </c>
      <c r="F747" s="14">
        <v>78748</v>
      </c>
      <c r="G747" s="14">
        <v>3</v>
      </c>
      <c r="H747" s="14">
        <v>2</v>
      </c>
      <c r="I747" s="14">
        <v>0</v>
      </c>
      <c r="J747" s="14">
        <v>2</v>
      </c>
      <c r="K747" s="14">
        <v>2</v>
      </c>
      <c r="L747" s="14">
        <v>1979</v>
      </c>
      <c r="M747" s="14">
        <v>0.13800000000000001</v>
      </c>
      <c r="N747" s="15">
        <v>1518</v>
      </c>
      <c r="O747" s="16">
        <v>230.5</v>
      </c>
      <c r="P747" s="17">
        <v>349900</v>
      </c>
      <c r="Q747" s="16">
        <v>294.47000000000003</v>
      </c>
      <c r="R747" s="17">
        <v>447000</v>
      </c>
      <c r="S747" s="19">
        <f t="shared" si="59"/>
        <v>63.970000000000027</v>
      </c>
      <c r="T747" s="20">
        <f t="shared" si="60"/>
        <v>0.27752711496746219</v>
      </c>
      <c r="U747" s="19">
        <f t="shared" si="61"/>
        <v>97100</v>
      </c>
      <c r="V747" s="20">
        <f t="shared" si="62"/>
        <v>0.27750785938839667</v>
      </c>
      <c r="W747" s="18">
        <v>44265</v>
      </c>
      <c r="X747" s="14">
        <v>4</v>
      </c>
      <c r="Y747" s="14">
        <v>3</v>
      </c>
      <c r="Z747" s="42">
        <v>95000</v>
      </c>
      <c r="AA747" s="51">
        <f t="shared" si="63"/>
        <v>0.28000000000000003</v>
      </c>
    </row>
    <row r="748" spans="1:27" ht="19" x14ac:dyDescent="0.25">
      <c r="A748" s="14">
        <v>1506</v>
      </c>
      <c r="B748" s="14">
        <v>5540039</v>
      </c>
      <c r="C748" s="14" t="s">
        <v>19</v>
      </c>
      <c r="D748" s="14" t="s">
        <v>193</v>
      </c>
      <c r="E748" s="14" t="s">
        <v>998</v>
      </c>
      <c r="F748" s="14">
        <v>78749</v>
      </c>
      <c r="G748" s="14">
        <v>4</v>
      </c>
      <c r="H748" s="14">
        <v>2</v>
      </c>
      <c r="I748" s="14">
        <v>1</v>
      </c>
      <c r="J748" s="14">
        <v>2</v>
      </c>
      <c r="K748" s="14">
        <v>2</v>
      </c>
      <c r="L748" s="14">
        <v>1991</v>
      </c>
      <c r="M748" s="14">
        <v>0.222</v>
      </c>
      <c r="N748" s="15">
        <v>2502</v>
      </c>
      <c r="O748" s="16">
        <v>209.83</v>
      </c>
      <c r="P748" s="17">
        <v>525000</v>
      </c>
      <c r="Q748" s="16">
        <v>248.6</v>
      </c>
      <c r="R748" s="17">
        <v>622000</v>
      </c>
      <c r="S748" s="19">
        <f t="shared" si="59"/>
        <v>38.769999999999982</v>
      </c>
      <c r="T748" s="20">
        <f t="shared" si="60"/>
        <v>0.1847686222179859</v>
      </c>
      <c r="U748" s="19">
        <f t="shared" si="61"/>
        <v>97000</v>
      </c>
      <c r="V748" s="20">
        <f t="shared" si="62"/>
        <v>0.18476190476190477</v>
      </c>
      <c r="W748" s="18">
        <v>44235</v>
      </c>
      <c r="X748" s="14">
        <v>3</v>
      </c>
      <c r="Y748" s="14">
        <v>3</v>
      </c>
      <c r="Z748" s="42">
        <v>95000</v>
      </c>
      <c r="AA748" s="51">
        <f t="shared" si="63"/>
        <v>0.18</v>
      </c>
    </row>
    <row r="749" spans="1:27" ht="19" x14ac:dyDescent="0.25">
      <c r="A749" s="14">
        <v>4241</v>
      </c>
      <c r="B749" s="14">
        <v>1992139</v>
      </c>
      <c r="C749" s="14" t="s">
        <v>19</v>
      </c>
      <c r="D749" s="14">
        <v>9</v>
      </c>
      <c r="E749" s="14" t="s">
        <v>3035</v>
      </c>
      <c r="F749" s="14">
        <v>78741</v>
      </c>
      <c r="G749" s="14">
        <v>3</v>
      </c>
      <c r="H749" s="14">
        <v>2</v>
      </c>
      <c r="I749" s="14">
        <v>0</v>
      </c>
      <c r="J749" s="14">
        <v>2</v>
      </c>
      <c r="K749" s="14">
        <v>1</v>
      </c>
      <c r="L749" s="14">
        <v>1961</v>
      </c>
      <c r="M749" s="14">
        <v>0.245</v>
      </c>
      <c r="N749" s="15">
        <v>1929</v>
      </c>
      <c r="O749" s="16">
        <v>354.07</v>
      </c>
      <c r="P749" s="17">
        <v>683000</v>
      </c>
      <c r="Q749" s="16">
        <v>404.35</v>
      </c>
      <c r="R749" s="17">
        <v>780000</v>
      </c>
      <c r="S749" s="19">
        <f t="shared" si="59"/>
        <v>50.28000000000003</v>
      </c>
      <c r="T749" s="20">
        <f t="shared" si="60"/>
        <v>0.14200581805857607</v>
      </c>
      <c r="U749" s="19">
        <f t="shared" si="61"/>
        <v>97000</v>
      </c>
      <c r="V749" s="20">
        <f t="shared" si="62"/>
        <v>0.14202049780380674</v>
      </c>
      <c r="W749" s="18">
        <v>44327</v>
      </c>
      <c r="X749" s="14">
        <v>3</v>
      </c>
      <c r="Y749" s="14">
        <v>3</v>
      </c>
      <c r="Z749" s="42">
        <v>95000</v>
      </c>
      <c r="AA749" s="51">
        <f t="shared" si="63"/>
        <v>0.14000000000000001</v>
      </c>
    </row>
    <row r="750" spans="1:27" ht="19" x14ac:dyDescent="0.25">
      <c r="A750" s="14">
        <v>1523</v>
      </c>
      <c r="B750" s="14">
        <v>9051417</v>
      </c>
      <c r="C750" s="14" t="s">
        <v>19</v>
      </c>
      <c r="D750" s="14" t="s">
        <v>357</v>
      </c>
      <c r="E750" s="14" t="s">
        <v>3118</v>
      </c>
      <c r="F750" s="14">
        <v>78745</v>
      </c>
      <c r="G750" s="14">
        <v>3</v>
      </c>
      <c r="H750" s="14">
        <v>2</v>
      </c>
      <c r="I750" s="14">
        <v>0</v>
      </c>
      <c r="J750" s="14">
        <v>2</v>
      </c>
      <c r="K750" s="14">
        <v>1</v>
      </c>
      <c r="L750" s="14">
        <v>1976</v>
      </c>
      <c r="M750" s="14">
        <v>0.20399999999999999</v>
      </c>
      <c r="N750" s="15">
        <v>1221</v>
      </c>
      <c r="O750" s="16">
        <v>368.55</v>
      </c>
      <c r="P750" s="17">
        <v>450000</v>
      </c>
      <c r="Q750" s="16">
        <v>447.58</v>
      </c>
      <c r="R750" s="17">
        <v>546500</v>
      </c>
      <c r="S750" s="19">
        <f t="shared" si="59"/>
        <v>79.029999999999973</v>
      </c>
      <c r="T750" s="20">
        <f t="shared" si="60"/>
        <v>0.21443494776828101</v>
      </c>
      <c r="U750" s="19">
        <f t="shared" si="61"/>
        <v>96500</v>
      </c>
      <c r="V750" s="20">
        <f t="shared" si="62"/>
        <v>0.21444444444444444</v>
      </c>
      <c r="W750" s="18">
        <v>44235</v>
      </c>
      <c r="X750" s="14">
        <v>2</v>
      </c>
      <c r="Y750" s="14">
        <v>2</v>
      </c>
      <c r="Z750" s="42">
        <v>95000</v>
      </c>
      <c r="AA750" s="51">
        <f t="shared" si="63"/>
        <v>0.21</v>
      </c>
    </row>
    <row r="751" spans="1:27" ht="19" x14ac:dyDescent="0.25">
      <c r="A751" s="14">
        <v>2727</v>
      </c>
      <c r="B751" s="14">
        <v>7847339</v>
      </c>
      <c r="C751" s="14" t="s">
        <v>19</v>
      </c>
      <c r="D751" s="14" t="s">
        <v>193</v>
      </c>
      <c r="E751" s="14" t="s">
        <v>2603</v>
      </c>
      <c r="F751" s="14">
        <v>78749</v>
      </c>
      <c r="G751" s="14">
        <v>3</v>
      </c>
      <c r="H751" s="14">
        <v>2</v>
      </c>
      <c r="I751" s="14">
        <v>0</v>
      </c>
      <c r="J751" s="14">
        <v>2</v>
      </c>
      <c r="K751" s="14">
        <v>1</v>
      </c>
      <c r="L751" s="14">
        <v>1977</v>
      </c>
      <c r="M751" s="14">
        <v>0.25700000000000001</v>
      </c>
      <c r="N751" s="15">
        <v>1812</v>
      </c>
      <c r="O751" s="16">
        <v>303.52999999999997</v>
      </c>
      <c r="P751" s="17">
        <v>550000</v>
      </c>
      <c r="Q751" s="16">
        <v>356.79</v>
      </c>
      <c r="R751" s="17">
        <v>646500</v>
      </c>
      <c r="S751" s="19">
        <f t="shared" si="59"/>
        <v>53.260000000000048</v>
      </c>
      <c r="T751" s="20">
        <f t="shared" si="60"/>
        <v>0.17546865219253469</v>
      </c>
      <c r="U751" s="19">
        <f t="shared" si="61"/>
        <v>96500</v>
      </c>
      <c r="V751" s="20">
        <f t="shared" si="62"/>
        <v>0.17545454545454545</v>
      </c>
      <c r="W751" s="18">
        <v>44281</v>
      </c>
      <c r="X751" s="14">
        <v>4</v>
      </c>
      <c r="Y751" s="14">
        <v>4</v>
      </c>
      <c r="Z751" s="42">
        <v>95000</v>
      </c>
      <c r="AA751" s="51">
        <f t="shared" si="63"/>
        <v>0.18</v>
      </c>
    </row>
    <row r="752" spans="1:27" ht="19" x14ac:dyDescent="0.25">
      <c r="A752" s="14">
        <v>3558</v>
      </c>
      <c r="B752" s="14">
        <v>1376825</v>
      </c>
      <c r="C752" s="14" t="s">
        <v>19</v>
      </c>
      <c r="D752" s="14" t="s">
        <v>29</v>
      </c>
      <c r="E752" s="14" t="s">
        <v>408</v>
      </c>
      <c r="F752" s="14">
        <v>78748</v>
      </c>
      <c r="G752" s="14">
        <v>3</v>
      </c>
      <c r="H752" s="14">
        <v>2</v>
      </c>
      <c r="I752" s="14">
        <v>1</v>
      </c>
      <c r="J752" s="14">
        <v>2</v>
      </c>
      <c r="K752" s="14">
        <v>2</v>
      </c>
      <c r="L752" s="14">
        <v>2001</v>
      </c>
      <c r="M752" s="14">
        <v>0.14000000000000001</v>
      </c>
      <c r="N752" s="15">
        <v>2233</v>
      </c>
      <c r="O752" s="16">
        <v>174.21</v>
      </c>
      <c r="P752" s="17">
        <v>389000</v>
      </c>
      <c r="Q752" s="16">
        <v>217.31</v>
      </c>
      <c r="R752" s="17">
        <v>485250</v>
      </c>
      <c r="S752" s="19">
        <f t="shared" si="59"/>
        <v>43.099999999999994</v>
      </c>
      <c r="T752" s="20">
        <f t="shared" si="60"/>
        <v>0.24740256012858042</v>
      </c>
      <c r="U752" s="19">
        <f t="shared" si="61"/>
        <v>96250</v>
      </c>
      <c r="V752" s="20">
        <f t="shared" si="62"/>
        <v>0.2474293059125964</v>
      </c>
      <c r="W752" s="18">
        <v>44309</v>
      </c>
      <c r="X752" s="14">
        <v>4</v>
      </c>
      <c r="Y752" s="14">
        <v>4</v>
      </c>
      <c r="Z752" s="42">
        <v>95000</v>
      </c>
      <c r="AA752" s="51">
        <f t="shared" si="63"/>
        <v>0.25</v>
      </c>
    </row>
    <row r="753" spans="1:27" ht="19" x14ac:dyDescent="0.25">
      <c r="A753" s="14">
        <v>2361</v>
      </c>
      <c r="B753" s="14">
        <v>4494141</v>
      </c>
      <c r="C753" s="14" t="s">
        <v>19</v>
      </c>
      <c r="D753" s="14" t="s">
        <v>35</v>
      </c>
      <c r="E753" s="14" t="s">
        <v>1046</v>
      </c>
      <c r="F753" s="14">
        <v>78753</v>
      </c>
      <c r="G753" s="14">
        <v>3</v>
      </c>
      <c r="H753" s="14">
        <v>2</v>
      </c>
      <c r="I753" s="14">
        <v>0</v>
      </c>
      <c r="J753" s="14">
        <v>2</v>
      </c>
      <c r="K753" s="14">
        <v>1</v>
      </c>
      <c r="L753" s="14">
        <v>1999</v>
      </c>
      <c r="M753" s="14">
        <v>0.17599999999999999</v>
      </c>
      <c r="N753" s="15">
        <v>1535</v>
      </c>
      <c r="O753" s="16">
        <v>211.73</v>
      </c>
      <c r="P753" s="17">
        <v>325000</v>
      </c>
      <c r="Q753" s="16">
        <v>274.27</v>
      </c>
      <c r="R753" s="17">
        <v>421000</v>
      </c>
      <c r="S753" s="19">
        <f t="shared" si="59"/>
        <v>62.539999999999992</v>
      </c>
      <c r="T753" s="20">
        <f t="shared" si="60"/>
        <v>0.29537618665281251</v>
      </c>
      <c r="U753" s="19">
        <f t="shared" si="61"/>
        <v>96000</v>
      </c>
      <c r="V753" s="20">
        <f t="shared" si="62"/>
        <v>0.29538461538461541</v>
      </c>
      <c r="W753" s="18">
        <v>44267</v>
      </c>
      <c r="X753" s="14">
        <v>2</v>
      </c>
      <c r="Y753" s="14">
        <v>2</v>
      </c>
      <c r="Z753" s="42">
        <v>95000</v>
      </c>
      <c r="AA753" s="51">
        <f t="shared" si="63"/>
        <v>0.3</v>
      </c>
    </row>
    <row r="754" spans="1:27" ht="19" x14ac:dyDescent="0.25">
      <c r="A754" s="14">
        <v>2510</v>
      </c>
      <c r="B754" s="14">
        <v>9015473</v>
      </c>
      <c r="C754" s="14" t="s">
        <v>19</v>
      </c>
      <c r="D754" s="14" t="s">
        <v>20</v>
      </c>
      <c r="E754" s="14" t="s">
        <v>1706</v>
      </c>
      <c r="F754" s="14">
        <v>78750</v>
      </c>
      <c r="G754" s="14">
        <v>4</v>
      </c>
      <c r="H754" s="14">
        <v>2</v>
      </c>
      <c r="I754" s="14">
        <v>0</v>
      </c>
      <c r="J754" s="14">
        <v>2</v>
      </c>
      <c r="K754" s="14">
        <v>1</v>
      </c>
      <c r="L754" s="14">
        <v>1976</v>
      </c>
      <c r="M754" s="14">
        <v>0.23200000000000001</v>
      </c>
      <c r="N754" s="15">
        <v>1939</v>
      </c>
      <c r="O754" s="16">
        <v>244.97</v>
      </c>
      <c r="P754" s="17">
        <v>475000</v>
      </c>
      <c r="Q754" s="16">
        <v>294.48</v>
      </c>
      <c r="R754" s="17">
        <v>571000</v>
      </c>
      <c r="S754" s="19">
        <f t="shared" si="59"/>
        <v>49.510000000000019</v>
      </c>
      <c r="T754" s="20">
        <f t="shared" si="60"/>
        <v>0.20210638037310699</v>
      </c>
      <c r="U754" s="19">
        <f t="shared" si="61"/>
        <v>96000</v>
      </c>
      <c r="V754" s="20">
        <f t="shared" si="62"/>
        <v>0.20210526315789473</v>
      </c>
      <c r="W754" s="18">
        <v>44272</v>
      </c>
      <c r="X754" s="14">
        <v>4</v>
      </c>
      <c r="Y754" s="14">
        <v>4</v>
      </c>
      <c r="Z754" s="42">
        <v>95000</v>
      </c>
      <c r="AA754" s="51">
        <f t="shared" si="63"/>
        <v>0.2</v>
      </c>
    </row>
    <row r="755" spans="1:27" ht="19" x14ac:dyDescent="0.25">
      <c r="A755" s="14">
        <v>2882</v>
      </c>
      <c r="B755" s="14">
        <v>2950967</v>
      </c>
      <c r="C755" s="14" t="s">
        <v>19</v>
      </c>
      <c r="D755" s="14" t="s">
        <v>46</v>
      </c>
      <c r="E755" s="14" t="s">
        <v>3102</v>
      </c>
      <c r="F755" s="14">
        <v>78758</v>
      </c>
      <c r="G755" s="14">
        <v>3</v>
      </c>
      <c r="H755" s="14">
        <v>1</v>
      </c>
      <c r="I755" s="14">
        <v>0</v>
      </c>
      <c r="J755" s="14">
        <v>0</v>
      </c>
      <c r="K755" s="14">
        <v>1</v>
      </c>
      <c r="L755" s="14">
        <v>1966</v>
      </c>
      <c r="M755" s="14">
        <v>0.189</v>
      </c>
      <c r="N755" s="14">
        <v>900</v>
      </c>
      <c r="O755" s="16">
        <v>365.56</v>
      </c>
      <c r="P755" s="17">
        <v>329000</v>
      </c>
      <c r="Q755" s="16">
        <v>472.22</v>
      </c>
      <c r="R755" s="17">
        <v>425000</v>
      </c>
      <c r="S755" s="19">
        <f t="shared" si="59"/>
        <v>106.66000000000003</v>
      </c>
      <c r="T755" s="20">
        <f t="shared" si="60"/>
        <v>0.29177152861363392</v>
      </c>
      <c r="U755" s="19">
        <f t="shared" si="61"/>
        <v>96000</v>
      </c>
      <c r="V755" s="20">
        <f t="shared" si="62"/>
        <v>0.2917933130699088</v>
      </c>
      <c r="W755" s="18">
        <v>44286</v>
      </c>
      <c r="X755" s="14">
        <v>3</v>
      </c>
      <c r="Y755" s="14">
        <v>3</v>
      </c>
      <c r="Z755" s="42">
        <v>95000</v>
      </c>
      <c r="AA755" s="51">
        <f t="shared" si="63"/>
        <v>0.28999999999999998</v>
      </c>
    </row>
    <row r="756" spans="1:27" ht="19" x14ac:dyDescent="0.25">
      <c r="A756" s="14">
        <v>3069</v>
      </c>
      <c r="B756" s="14">
        <v>9045169</v>
      </c>
      <c r="C756" s="14" t="s">
        <v>19</v>
      </c>
      <c r="D756" s="14" t="s">
        <v>29</v>
      </c>
      <c r="E756" s="14" t="s">
        <v>573</v>
      </c>
      <c r="F756" s="14">
        <v>78739</v>
      </c>
      <c r="G756" s="14">
        <v>4</v>
      </c>
      <c r="H756" s="14">
        <v>3</v>
      </c>
      <c r="I756" s="14">
        <v>0</v>
      </c>
      <c r="J756" s="14">
        <v>2</v>
      </c>
      <c r="K756" s="14">
        <v>2</v>
      </c>
      <c r="L756" s="14">
        <v>2007</v>
      </c>
      <c r="M756" s="14">
        <v>0.152</v>
      </c>
      <c r="N756" s="15">
        <v>3654</v>
      </c>
      <c r="O756" s="16">
        <v>185.82</v>
      </c>
      <c r="P756" s="17">
        <v>679000</v>
      </c>
      <c r="Q756" s="16">
        <v>212.1</v>
      </c>
      <c r="R756" s="17">
        <v>775000</v>
      </c>
      <c r="S756" s="19">
        <f t="shared" si="59"/>
        <v>26.28</v>
      </c>
      <c r="T756" s="20">
        <f t="shared" si="60"/>
        <v>0.14142718760090411</v>
      </c>
      <c r="U756" s="19">
        <f t="shared" si="61"/>
        <v>96000</v>
      </c>
      <c r="V756" s="20">
        <f t="shared" si="62"/>
        <v>0.14138438880706922</v>
      </c>
      <c r="W756" s="18">
        <v>44294</v>
      </c>
      <c r="X756" s="14">
        <v>5</v>
      </c>
      <c r="Y756" s="14">
        <v>4</v>
      </c>
      <c r="Z756" s="42">
        <v>95000</v>
      </c>
      <c r="AA756" s="51">
        <f t="shared" si="63"/>
        <v>0.14000000000000001</v>
      </c>
    </row>
    <row r="757" spans="1:27" ht="19" x14ac:dyDescent="0.25">
      <c r="A757" s="14">
        <v>3934</v>
      </c>
      <c r="B757" s="14">
        <v>5207408</v>
      </c>
      <c r="C757" s="14" t="s">
        <v>19</v>
      </c>
      <c r="D757" s="14" t="s">
        <v>49</v>
      </c>
      <c r="E757" s="14" t="s">
        <v>1058</v>
      </c>
      <c r="F757" s="14">
        <v>78753</v>
      </c>
      <c r="G757" s="14">
        <v>3</v>
      </c>
      <c r="H757" s="14">
        <v>2</v>
      </c>
      <c r="I757" s="14">
        <v>0</v>
      </c>
      <c r="J757" s="14">
        <v>2</v>
      </c>
      <c r="K757" s="14">
        <v>1</v>
      </c>
      <c r="L757" s="14">
        <v>1988</v>
      </c>
      <c r="M757" s="14">
        <v>0.13800000000000001</v>
      </c>
      <c r="N757" s="15">
        <v>1672</v>
      </c>
      <c r="O757" s="16">
        <v>212.32</v>
      </c>
      <c r="P757" s="17">
        <v>355000</v>
      </c>
      <c r="Q757" s="16">
        <v>269.74</v>
      </c>
      <c r="R757" s="17">
        <v>451000</v>
      </c>
      <c r="S757" s="19">
        <f t="shared" si="59"/>
        <v>57.420000000000016</v>
      </c>
      <c r="T757" s="20">
        <f t="shared" si="60"/>
        <v>0.27044084400904306</v>
      </c>
      <c r="U757" s="19">
        <f t="shared" si="61"/>
        <v>96000</v>
      </c>
      <c r="V757" s="20">
        <f t="shared" si="62"/>
        <v>0.27042253521126758</v>
      </c>
      <c r="W757" s="18">
        <v>44319</v>
      </c>
      <c r="X757" s="14">
        <v>3</v>
      </c>
      <c r="Y757" s="14">
        <v>3</v>
      </c>
      <c r="Z757" s="42">
        <v>95000</v>
      </c>
      <c r="AA757" s="51">
        <f t="shared" si="63"/>
        <v>0.27</v>
      </c>
    </row>
    <row r="758" spans="1:27" ht="19" x14ac:dyDescent="0.25">
      <c r="A758" s="14">
        <v>4260</v>
      </c>
      <c r="B758" s="14">
        <v>6983436</v>
      </c>
      <c r="C758" s="14" t="s">
        <v>19</v>
      </c>
      <c r="D758" s="14" t="s">
        <v>165</v>
      </c>
      <c r="E758" s="14" t="s">
        <v>2470</v>
      </c>
      <c r="F758" s="14">
        <v>78749</v>
      </c>
      <c r="G758" s="14">
        <v>3</v>
      </c>
      <c r="H758" s="14">
        <v>2</v>
      </c>
      <c r="I758" s="14">
        <v>0</v>
      </c>
      <c r="J758" s="14">
        <v>2</v>
      </c>
      <c r="K758" s="14">
        <v>1</v>
      </c>
      <c r="L758" s="14">
        <v>1981</v>
      </c>
      <c r="M758" s="14">
        <v>0.21199999999999999</v>
      </c>
      <c r="N758" s="15">
        <v>1350</v>
      </c>
      <c r="O758" s="16">
        <v>292.58999999999997</v>
      </c>
      <c r="P758" s="17">
        <v>395000</v>
      </c>
      <c r="Q758" s="16">
        <v>363.7</v>
      </c>
      <c r="R758" s="17">
        <v>491000</v>
      </c>
      <c r="S758" s="19">
        <f t="shared" si="59"/>
        <v>71.110000000000014</v>
      </c>
      <c r="T758" s="20">
        <f t="shared" si="60"/>
        <v>0.2430363307016645</v>
      </c>
      <c r="U758" s="19">
        <f t="shared" si="61"/>
        <v>96000</v>
      </c>
      <c r="V758" s="20">
        <f t="shared" si="62"/>
        <v>0.24303797468354429</v>
      </c>
      <c r="W758" s="18">
        <v>44328</v>
      </c>
      <c r="X758" s="14">
        <v>5</v>
      </c>
      <c r="Y758" s="14">
        <v>5</v>
      </c>
      <c r="Z758" s="42">
        <v>95000</v>
      </c>
      <c r="AA758" s="51">
        <f t="shared" si="63"/>
        <v>0.24</v>
      </c>
    </row>
    <row r="759" spans="1:27" ht="19" x14ac:dyDescent="0.25">
      <c r="A759" s="14">
        <v>2984</v>
      </c>
      <c r="B759" s="14">
        <v>2197287</v>
      </c>
      <c r="C759" s="14" t="s">
        <v>19</v>
      </c>
      <c r="D759" s="14" t="s">
        <v>46</v>
      </c>
      <c r="E759" s="14" t="s">
        <v>2451</v>
      </c>
      <c r="F759" s="14">
        <v>78758</v>
      </c>
      <c r="G759" s="14">
        <v>3</v>
      </c>
      <c r="H759" s="14">
        <v>2</v>
      </c>
      <c r="I759" s="14">
        <v>0</v>
      </c>
      <c r="J759" s="14">
        <v>2</v>
      </c>
      <c r="K759" s="14">
        <v>1</v>
      </c>
      <c r="L759" s="14">
        <v>1971</v>
      </c>
      <c r="M759" s="14">
        <v>0.24099999999999999</v>
      </c>
      <c r="N759" s="15">
        <v>1802</v>
      </c>
      <c r="O759" s="16">
        <v>291.33999999999997</v>
      </c>
      <c r="P759" s="17">
        <v>525000</v>
      </c>
      <c r="Q759" s="16">
        <v>344.2</v>
      </c>
      <c r="R759" s="17">
        <v>620250</v>
      </c>
      <c r="S759" s="19">
        <f t="shared" si="59"/>
        <v>52.860000000000014</v>
      </c>
      <c r="T759" s="20">
        <f t="shared" si="60"/>
        <v>0.1814374957094804</v>
      </c>
      <c r="U759" s="19">
        <f t="shared" si="61"/>
        <v>95250</v>
      </c>
      <c r="V759" s="20">
        <f t="shared" si="62"/>
        <v>0.18142857142857144</v>
      </c>
      <c r="W759" s="18">
        <v>44291</v>
      </c>
      <c r="X759" s="14">
        <v>3</v>
      </c>
      <c r="Y759" s="14">
        <v>3</v>
      </c>
      <c r="Z759" s="42">
        <v>95000</v>
      </c>
      <c r="AA759" s="51">
        <f t="shared" si="63"/>
        <v>0.18</v>
      </c>
    </row>
    <row r="760" spans="1:27" ht="19" x14ac:dyDescent="0.25">
      <c r="A760" s="14">
        <v>2775</v>
      </c>
      <c r="B760" s="14">
        <v>1660354</v>
      </c>
      <c r="C760" s="14" t="s">
        <v>19</v>
      </c>
      <c r="D760" s="14" t="s">
        <v>84</v>
      </c>
      <c r="E760" s="14" t="s">
        <v>2397</v>
      </c>
      <c r="F760" s="14">
        <v>78727</v>
      </c>
      <c r="G760" s="14">
        <v>3</v>
      </c>
      <c r="H760" s="14">
        <v>2</v>
      </c>
      <c r="I760" s="14">
        <v>0</v>
      </c>
      <c r="J760" s="14">
        <v>2</v>
      </c>
      <c r="K760" s="14">
        <v>1</v>
      </c>
      <c r="L760" s="14">
        <v>1978</v>
      </c>
      <c r="M760" s="14">
        <v>0.192</v>
      </c>
      <c r="N760" s="15">
        <v>1568</v>
      </c>
      <c r="O760" s="16">
        <v>286.91000000000003</v>
      </c>
      <c r="P760" s="17">
        <v>449870</v>
      </c>
      <c r="Q760" s="16">
        <v>347.58</v>
      </c>
      <c r="R760" s="17">
        <v>545000</v>
      </c>
      <c r="S760" s="19">
        <f t="shared" si="59"/>
        <v>60.669999999999959</v>
      </c>
      <c r="T760" s="20">
        <f t="shared" si="60"/>
        <v>0.21146003973371424</v>
      </c>
      <c r="U760" s="19">
        <f t="shared" si="61"/>
        <v>95130</v>
      </c>
      <c r="V760" s="20">
        <f t="shared" si="62"/>
        <v>0.21146108875897482</v>
      </c>
      <c r="W760" s="18">
        <v>44284</v>
      </c>
      <c r="X760" s="14">
        <v>3</v>
      </c>
      <c r="Y760" s="14">
        <v>3</v>
      </c>
      <c r="Z760" s="42">
        <v>95000</v>
      </c>
      <c r="AA760" s="51">
        <f t="shared" si="63"/>
        <v>0.21</v>
      </c>
    </row>
    <row r="761" spans="1:27" ht="19" x14ac:dyDescent="0.25">
      <c r="A761" s="14">
        <v>3709</v>
      </c>
      <c r="B761" s="14">
        <v>4505801</v>
      </c>
      <c r="C761" s="14" t="s">
        <v>19</v>
      </c>
      <c r="D761" s="14" t="s">
        <v>38</v>
      </c>
      <c r="E761" s="14" t="s">
        <v>1104</v>
      </c>
      <c r="F761" s="14">
        <v>78725</v>
      </c>
      <c r="G761" s="14">
        <v>3</v>
      </c>
      <c r="H761" s="14">
        <v>2</v>
      </c>
      <c r="I761" s="14">
        <v>1</v>
      </c>
      <c r="J761" s="14">
        <v>1</v>
      </c>
      <c r="K761" s="14">
        <v>2</v>
      </c>
      <c r="L761" s="14">
        <v>2020</v>
      </c>
      <c r="M761" s="14">
        <v>0.11</v>
      </c>
      <c r="N761" s="15">
        <v>1864</v>
      </c>
      <c r="O761" s="16">
        <v>214.54</v>
      </c>
      <c r="P761" s="17">
        <v>399900</v>
      </c>
      <c r="Q761" s="16">
        <v>265.56</v>
      </c>
      <c r="R761" s="17">
        <v>495000</v>
      </c>
      <c r="S761" s="19">
        <f t="shared" si="59"/>
        <v>51.02000000000001</v>
      </c>
      <c r="T761" s="20">
        <f t="shared" si="60"/>
        <v>0.23781113079146085</v>
      </c>
      <c r="U761" s="19">
        <f t="shared" si="61"/>
        <v>95100</v>
      </c>
      <c r="V761" s="20">
        <f t="shared" si="62"/>
        <v>0.23780945236309078</v>
      </c>
      <c r="W761" s="18">
        <v>44314</v>
      </c>
      <c r="X761" s="14">
        <v>6</v>
      </c>
      <c r="Y761" s="14">
        <v>6</v>
      </c>
      <c r="Z761" s="42">
        <v>95000</v>
      </c>
      <c r="AA761" s="51">
        <f t="shared" si="63"/>
        <v>0.24</v>
      </c>
    </row>
    <row r="762" spans="1:27" ht="19" x14ac:dyDescent="0.25">
      <c r="A762" s="14">
        <v>2045</v>
      </c>
      <c r="B762" s="14">
        <v>6362226</v>
      </c>
      <c r="C762" s="14" t="s">
        <v>19</v>
      </c>
      <c r="D762" s="14" t="s">
        <v>282</v>
      </c>
      <c r="E762" s="14" t="s">
        <v>2276</v>
      </c>
      <c r="F762" s="14">
        <v>78735</v>
      </c>
      <c r="G762" s="14">
        <v>4</v>
      </c>
      <c r="H762" s="14">
        <v>2</v>
      </c>
      <c r="I762" s="14">
        <v>0</v>
      </c>
      <c r="J762" s="14">
        <v>2</v>
      </c>
      <c r="K762" s="14">
        <v>1</v>
      </c>
      <c r="L762" s="14">
        <v>1997</v>
      </c>
      <c r="M762" s="14">
        <v>0.23200000000000001</v>
      </c>
      <c r="N762" s="15">
        <v>2422</v>
      </c>
      <c r="O762" s="16">
        <v>278.7</v>
      </c>
      <c r="P762" s="17">
        <v>675000</v>
      </c>
      <c r="Q762" s="16">
        <v>317.94</v>
      </c>
      <c r="R762" s="17">
        <v>770050</v>
      </c>
      <c r="S762" s="19">
        <f t="shared" si="59"/>
        <v>39.240000000000009</v>
      </c>
      <c r="T762" s="20">
        <f t="shared" si="60"/>
        <v>0.14079655543595268</v>
      </c>
      <c r="U762" s="19">
        <f t="shared" si="61"/>
        <v>95050</v>
      </c>
      <c r="V762" s="20">
        <f t="shared" si="62"/>
        <v>0.14081481481481481</v>
      </c>
      <c r="W762" s="18">
        <v>44257</v>
      </c>
      <c r="X762" s="14">
        <v>3</v>
      </c>
      <c r="Y762" s="14">
        <v>3</v>
      </c>
      <c r="Z762" s="42">
        <v>95000</v>
      </c>
      <c r="AA762" s="51">
        <f t="shared" si="63"/>
        <v>0.14000000000000001</v>
      </c>
    </row>
    <row r="763" spans="1:27" ht="19" x14ac:dyDescent="0.25">
      <c r="A763" s="14">
        <v>2277</v>
      </c>
      <c r="B763" s="14">
        <v>9134669</v>
      </c>
      <c r="C763" s="14" t="s">
        <v>19</v>
      </c>
      <c r="D763" s="14" t="s">
        <v>40</v>
      </c>
      <c r="E763" s="14" t="s">
        <v>466</v>
      </c>
      <c r="F763" s="14">
        <v>78737</v>
      </c>
      <c r="G763" s="14">
        <v>4</v>
      </c>
      <c r="H763" s="14">
        <v>3</v>
      </c>
      <c r="I763" s="14">
        <v>1</v>
      </c>
      <c r="J763" s="14">
        <v>3</v>
      </c>
      <c r="K763" s="14">
        <v>1.5</v>
      </c>
      <c r="L763" s="14">
        <v>2006</v>
      </c>
      <c r="M763" s="14">
        <v>0.28499999999999998</v>
      </c>
      <c r="N763" s="15">
        <v>4058</v>
      </c>
      <c r="O763" s="16">
        <v>178.66</v>
      </c>
      <c r="P763" s="17">
        <v>724999</v>
      </c>
      <c r="Q763" s="16">
        <v>202.07</v>
      </c>
      <c r="R763" s="17">
        <v>820000</v>
      </c>
      <c r="S763" s="19">
        <f t="shared" si="59"/>
        <v>23.409999999999997</v>
      </c>
      <c r="T763" s="20">
        <f t="shared" si="60"/>
        <v>0.13103100861972461</v>
      </c>
      <c r="U763" s="19">
        <f t="shared" si="61"/>
        <v>95001</v>
      </c>
      <c r="V763" s="20">
        <f t="shared" si="62"/>
        <v>0.13103604280833492</v>
      </c>
      <c r="W763" s="18">
        <v>44265</v>
      </c>
      <c r="X763" s="14">
        <v>2</v>
      </c>
      <c r="Y763" s="14">
        <v>2</v>
      </c>
      <c r="Z763" s="42">
        <v>95000</v>
      </c>
      <c r="AA763" s="51">
        <f t="shared" si="63"/>
        <v>0.13</v>
      </c>
    </row>
    <row r="764" spans="1:27" ht="19" x14ac:dyDescent="0.25">
      <c r="A764" s="14">
        <v>2253</v>
      </c>
      <c r="B764" s="14">
        <v>2107924</v>
      </c>
      <c r="C764" s="14" t="s">
        <v>19</v>
      </c>
      <c r="D764" s="14" t="s">
        <v>68</v>
      </c>
      <c r="E764" s="14" t="s">
        <v>2458</v>
      </c>
      <c r="F764" s="14">
        <v>78738</v>
      </c>
      <c r="G764" s="14">
        <v>4</v>
      </c>
      <c r="H764" s="14">
        <v>3</v>
      </c>
      <c r="I764" s="14">
        <v>1</v>
      </c>
      <c r="J764" s="14">
        <v>3</v>
      </c>
      <c r="K764" s="14">
        <v>1</v>
      </c>
      <c r="L764" s="14">
        <v>2016</v>
      </c>
      <c r="M764" s="14">
        <v>0.24199999999999999</v>
      </c>
      <c r="N764" s="15">
        <v>3599</v>
      </c>
      <c r="O764" s="16">
        <v>291.75</v>
      </c>
      <c r="P764" s="17">
        <v>1050000</v>
      </c>
      <c r="Q764" s="16">
        <v>318.14</v>
      </c>
      <c r="R764" s="17">
        <v>1145000</v>
      </c>
      <c r="S764" s="19">
        <f t="shared" si="59"/>
        <v>26.389999999999986</v>
      </c>
      <c r="T764" s="20">
        <f t="shared" si="60"/>
        <v>9.0454155955441262E-2</v>
      </c>
      <c r="U764" s="19">
        <f t="shared" si="61"/>
        <v>95000</v>
      </c>
      <c r="V764" s="20">
        <f t="shared" si="62"/>
        <v>9.0476190476190474E-2</v>
      </c>
      <c r="W764" s="18">
        <v>44264</v>
      </c>
      <c r="X764" s="14">
        <v>3</v>
      </c>
      <c r="Y764" s="14">
        <v>3</v>
      </c>
      <c r="Z764" s="42">
        <v>95000</v>
      </c>
      <c r="AA764" s="51">
        <f t="shared" si="63"/>
        <v>0.09</v>
      </c>
    </row>
    <row r="765" spans="1:27" ht="19" x14ac:dyDescent="0.25">
      <c r="A765" s="14">
        <v>2918</v>
      </c>
      <c r="B765" s="14">
        <v>3180708</v>
      </c>
      <c r="C765" s="14" t="s">
        <v>19</v>
      </c>
      <c r="D765" s="14" t="s">
        <v>193</v>
      </c>
      <c r="E765" s="14" t="s">
        <v>2835</v>
      </c>
      <c r="F765" s="14">
        <v>78749</v>
      </c>
      <c r="G765" s="14">
        <v>3</v>
      </c>
      <c r="H765" s="14">
        <v>2</v>
      </c>
      <c r="I765" s="14">
        <v>0</v>
      </c>
      <c r="J765" s="14">
        <v>2</v>
      </c>
      <c r="K765" s="14">
        <v>1</v>
      </c>
      <c r="L765" s="14">
        <v>1994</v>
      </c>
      <c r="M765" s="14">
        <v>0.185</v>
      </c>
      <c r="N765" s="15">
        <v>1603</v>
      </c>
      <c r="O765" s="16">
        <v>327.51</v>
      </c>
      <c r="P765" s="17">
        <v>525000</v>
      </c>
      <c r="Q765" s="16">
        <v>386.77</v>
      </c>
      <c r="R765" s="17">
        <v>620000</v>
      </c>
      <c r="S765" s="19">
        <f t="shared" si="59"/>
        <v>59.259999999999991</v>
      </c>
      <c r="T765" s="20">
        <f t="shared" si="60"/>
        <v>0.18094103996824523</v>
      </c>
      <c r="U765" s="19">
        <f t="shared" si="61"/>
        <v>95000</v>
      </c>
      <c r="V765" s="20">
        <f t="shared" si="62"/>
        <v>0.18095238095238095</v>
      </c>
      <c r="W765" s="18">
        <v>44287</v>
      </c>
      <c r="X765" s="14">
        <v>3</v>
      </c>
      <c r="Y765" s="14">
        <v>3</v>
      </c>
      <c r="Z765" s="42">
        <v>95000</v>
      </c>
      <c r="AA765" s="51">
        <f t="shared" si="63"/>
        <v>0.18</v>
      </c>
    </row>
    <row r="766" spans="1:27" ht="19" x14ac:dyDescent="0.25">
      <c r="A766" s="14">
        <v>2973</v>
      </c>
      <c r="B766" s="14">
        <v>9395042</v>
      </c>
      <c r="C766" s="14" t="s">
        <v>19</v>
      </c>
      <c r="D766" s="14" t="s">
        <v>229</v>
      </c>
      <c r="E766" s="14" t="s">
        <v>1181</v>
      </c>
      <c r="F766" s="14">
        <v>78732</v>
      </c>
      <c r="G766" s="14">
        <v>5</v>
      </c>
      <c r="H766" s="14">
        <v>4</v>
      </c>
      <c r="I766" s="14">
        <v>0</v>
      </c>
      <c r="J766" s="14">
        <v>2</v>
      </c>
      <c r="K766" s="14">
        <v>2</v>
      </c>
      <c r="L766" s="14">
        <v>2000</v>
      </c>
      <c r="M766" s="14">
        <v>0.215</v>
      </c>
      <c r="N766" s="15">
        <v>3103</v>
      </c>
      <c r="O766" s="16">
        <v>217.53</v>
      </c>
      <c r="P766" s="17">
        <v>675000</v>
      </c>
      <c r="Q766" s="16">
        <v>248.15</v>
      </c>
      <c r="R766" s="17">
        <v>770000</v>
      </c>
      <c r="S766" s="19">
        <f t="shared" si="59"/>
        <v>30.620000000000005</v>
      </c>
      <c r="T766" s="20">
        <f t="shared" si="60"/>
        <v>0.14076219372040641</v>
      </c>
      <c r="U766" s="19">
        <f t="shared" si="61"/>
        <v>95000</v>
      </c>
      <c r="V766" s="20">
        <f t="shared" si="62"/>
        <v>0.14074074074074075</v>
      </c>
      <c r="W766" s="18">
        <v>44291</v>
      </c>
      <c r="X766" s="14">
        <v>4</v>
      </c>
      <c r="Y766" s="14">
        <v>4</v>
      </c>
      <c r="Z766" s="42">
        <v>95000</v>
      </c>
      <c r="AA766" s="51">
        <f t="shared" si="63"/>
        <v>0.14000000000000001</v>
      </c>
    </row>
    <row r="767" spans="1:27" ht="19" x14ac:dyDescent="0.25">
      <c r="A767" s="14">
        <v>3269</v>
      </c>
      <c r="B767" s="14">
        <v>2147490</v>
      </c>
      <c r="C767" s="14" t="s">
        <v>19</v>
      </c>
      <c r="D767" s="14">
        <v>9</v>
      </c>
      <c r="E767" s="14" t="s">
        <v>2881</v>
      </c>
      <c r="F767" s="14">
        <v>78741</v>
      </c>
      <c r="G767" s="14">
        <v>3</v>
      </c>
      <c r="H767" s="14">
        <v>2</v>
      </c>
      <c r="I767" s="14">
        <v>1</v>
      </c>
      <c r="J767" s="14">
        <v>2</v>
      </c>
      <c r="K767" s="14">
        <v>2</v>
      </c>
      <c r="L767" s="14">
        <v>1987</v>
      </c>
      <c r="M767" s="14">
        <v>0.372</v>
      </c>
      <c r="N767" s="15">
        <v>1652</v>
      </c>
      <c r="O767" s="16">
        <v>332.93</v>
      </c>
      <c r="P767" s="17">
        <v>550000</v>
      </c>
      <c r="Q767" s="16">
        <v>390.44</v>
      </c>
      <c r="R767" s="17">
        <v>645000</v>
      </c>
      <c r="S767" s="19">
        <f t="shared" si="59"/>
        <v>57.509999999999991</v>
      </c>
      <c r="T767" s="20">
        <f t="shared" si="60"/>
        <v>0.17273901420719068</v>
      </c>
      <c r="U767" s="19">
        <f t="shared" si="61"/>
        <v>95000</v>
      </c>
      <c r="V767" s="20">
        <f t="shared" si="62"/>
        <v>0.17272727272727273</v>
      </c>
      <c r="W767" s="18">
        <v>44300</v>
      </c>
      <c r="X767" s="14">
        <v>2</v>
      </c>
      <c r="Y767" s="14">
        <v>2</v>
      </c>
      <c r="Z767" s="42">
        <v>95000</v>
      </c>
      <c r="AA767" s="51">
        <f t="shared" si="63"/>
        <v>0.17</v>
      </c>
    </row>
    <row r="768" spans="1:27" ht="19" x14ac:dyDescent="0.25">
      <c r="A768" s="14">
        <v>3355</v>
      </c>
      <c r="B768" s="14">
        <v>1486355</v>
      </c>
      <c r="C768" s="14" t="s">
        <v>19</v>
      </c>
      <c r="D768" s="14" t="s">
        <v>165</v>
      </c>
      <c r="E768" s="14" t="s">
        <v>1323</v>
      </c>
      <c r="F768" s="14">
        <v>78748</v>
      </c>
      <c r="G768" s="14">
        <v>4</v>
      </c>
      <c r="H768" s="14">
        <v>2</v>
      </c>
      <c r="I768" s="14">
        <v>1</v>
      </c>
      <c r="J768" s="14">
        <v>2</v>
      </c>
      <c r="K768" s="14">
        <v>2</v>
      </c>
      <c r="L768" s="14">
        <v>1998</v>
      </c>
      <c r="M768" s="14">
        <v>0.13700000000000001</v>
      </c>
      <c r="N768" s="15">
        <v>1957</v>
      </c>
      <c r="O768" s="16">
        <v>224.83</v>
      </c>
      <c r="P768" s="17">
        <v>440000</v>
      </c>
      <c r="Q768" s="16">
        <v>273.38</v>
      </c>
      <c r="R768" s="17">
        <v>535000</v>
      </c>
      <c r="S768" s="19">
        <f t="shared" si="59"/>
        <v>48.549999999999983</v>
      </c>
      <c r="T768" s="20">
        <f t="shared" si="60"/>
        <v>0.21594093314949064</v>
      </c>
      <c r="U768" s="19">
        <f t="shared" si="61"/>
        <v>95000</v>
      </c>
      <c r="V768" s="20">
        <f t="shared" si="62"/>
        <v>0.21590909090909091</v>
      </c>
      <c r="W768" s="18">
        <v>44302</v>
      </c>
      <c r="X768" s="14">
        <v>4</v>
      </c>
      <c r="Y768" s="14">
        <v>4</v>
      </c>
      <c r="Z768" s="42">
        <v>95000</v>
      </c>
      <c r="AA768" s="51">
        <f t="shared" si="63"/>
        <v>0.22</v>
      </c>
    </row>
    <row r="769" spans="1:27" ht="19" x14ac:dyDescent="0.25">
      <c r="A769" s="14">
        <v>3407</v>
      </c>
      <c r="B769" s="14">
        <v>5639169</v>
      </c>
      <c r="C769" s="14" t="s">
        <v>19</v>
      </c>
      <c r="D769" s="14" t="s">
        <v>357</v>
      </c>
      <c r="E769" s="14" t="s">
        <v>4213</v>
      </c>
      <c r="F769" s="14">
        <v>78745</v>
      </c>
      <c r="G769" s="14">
        <v>2</v>
      </c>
      <c r="H769" s="14">
        <v>2</v>
      </c>
      <c r="I769" s="14">
        <v>0</v>
      </c>
      <c r="J769" s="14">
        <v>1</v>
      </c>
      <c r="K769" s="14">
        <v>1</v>
      </c>
      <c r="L769" s="14">
        <v>2021</v>
      </c>
      <c r="M769" s="14">
        <v>8.4000000000000005E-2</v>
      </c>
      <c r="N769" s="15">
        <v>1067</v>
      </c>
      <c r="O769" s="16">
        <v>482.66</v>
      </c>
      <c r="P769" s="17">
        <v>515000</v>
      </c>
      <c r="Q769" s="16">
        <v>571.70000000000005</v>
      </c>
      <c r="R769" s="17">
        <v>610000</v>
      </c>
      <c r="S769" s="19">
        <f t="shared" si="59"/>
        <v>89.04000000000002</v>
      </c>
      <c r="T769" s="20">
        <f t="shared" si="60"/>
        <v>0.18447768615588617</v>
      </c>
      <c r="U769" s="19">
        <f t="shared" si="61"/>
        <v>95000</v>
      </c>
      <c r="V769" s="20">
        <f t="shared" si="62"/>
        <v>0.18446601941747573</v>
      </c>
      <c r="W769" s="18">
        <v>44302</v>
      </c>
      <c r="X769" s="14">
        <v>7</v>
      </c>
      <c r="Y769" s="14">
        <v>7</v>
      </c>
      <c r="Z769" s="42">
        <v>95000</v>
      </c>
      <c r="AA769" s="51">
        <f t="shared" si="63"/>
        <v>0.18</v>
      </c>
    </row>
    <row r="770" spans="1:27" ht="19" x14ac:dyDescent="0.25">
      <c r="A770" s="14">
        <v>3607</v>
      </c>
      <c r="B770" s="14">
        <v>7174630</v>
      </c>
      <c r="C770" s="14" t="s">
        <v>19</v>
      </c>
      <c r="D770" s="14">
        <v>5</v>
      </c>
      <c r="E770" s="14" t="s">
        <v>3420</v>
      </c>
      <c r="F770" s="14">
        <v>78702</v>
      </c>
      <c r="G770" s="14">
        <v>3</v>
      </c>
      <c r="H770" s="14">
        <v>1</v>
      </c>
      <c r="I770" s="14">
        <v>0</v>
      </c>
      <c r="J770" s="14">
        <v>0</v>
      </c>
      <c r="K770" s="14">
        <v>1</v>
      </c>
      <c r="L770" s="14">
        <v>1954</v>
      </c>
      <c r="M770" s="14">
        <v>0.151</v>
      </c>
      <c r="N770" s="15">
        <v>1140</v>
      </c>
      <c r="O770" s="16">
        <v>434.21</v>
      </c>
      <c r="P770" s="17">
        <v>495000</v>
      </c>
      <c r="Q770" s="16">
        <v>517.54</v>
      </c>
      <c r="R770" s="17">
        <v>590000</v>
      </c>
      <c r="S770" s="19">
        <f t="shared" si="59"/>
        <v>83.329999999999984</v>
      </c>
      <c r="T770" s="20">
        <f t="shared" si="60"/>
        <v>0.19191174777181547</v>
      </c>
      <c r="U770" s="19">
        <f t="shared" si="61"/>
        <v>95000</v>
      </c>
      <c r="V770" s="20">
        <f t="shared" si="62"/>
        <v>0.19191919191919191</v>
      </c>
      <c r="W770" s="18">
        <v>44309</v>
      </c>
      <c r="X770" s="14">
        <v>5</v>
      </c>
      <c r="Y770" s="14">
        <v>5</v>
      </c>
      <c r="Z770" s="42">
        <v>95000</v>
      </c>
      <c r="AA770" s="51">
        <f t="shared" si="63"/>
        <v>0.19</v>
      </c>
    </row>
    <row r="771" spans="1:27" ht="19" x14ac:dyDescent="0.25">
      <c r="A771" s="14">
        <v>3764</v>
      </c>
      <c r="B771" s="14">
        <v>4767353</v>
      </c>
      <c r="C771" s="14" t="s">
        <v>19</v>
      </c>
      <c r="D771" s="14" t="s">
        <v>229</v>
      </c>
      <c r="E771" s="14" t="s">
        <v>1139</v>
      </c>
      <c r="F771" s="14">
        <v>78732</v>
      </c>
      <c r="G771" s="14">
        <v>3</v>
      </c>
      <c r="H771" s="14">
        <v>2</v>
      </c>
      <c r="I771" s="14">
        <v>0</v>
      </c>
      <c r="J771" s="14">
        <v>2</v>
      </c>
      <c r="K771" s="14">
        <v>1</v>
      </c>
      <c r="L771" s="14">
        <v>1999</v>
      </c>
      <c r="M771" s="14">
        <v>0.188</v>
      </c>
      <c r="N771" s="15">
        <v>2311</v>
      </c>
      <c r="O771" s="16">
        <v>216.31</v>
      </c>
      <c r="P771" s="17">
        <v>499900</v>
      </c>
      <c r="Q771" s="16">
        <v>257.42</v>
      </c>
      <c r="R771" s="17">
        <v>594900</v>
      </c>
      <c r="S771" s="19">
        <f t="shared" si="59"/>
        <v>41.110000000000014</v>
      </c>
      <c r="T771" s="20">
        <f t="shared" si="60"/>
        <v>0.19005131524201382</v>
      </c>
      <c r="U771" s="19">
        <f t="shared" si="61"/>
        <v>95000</v>
      </c>
      <c r="V771" s="20">
        <f t="shared" si="62"/>
        <v>0.19003800760152031</v>
      </c>
      <c r="W771" s="18">
        <v>44315</v>
      </c>
      <c r="X771" s="14">
        <v>3</v>
      </c>
      <c r="Y771" s="14">
        <v>3</v>
      </c>
      <c r="Z771" s="42">
        <v>95000</v>
      </c>
      <c r="AA771" s="51">
        <f t="shared" si="63"/>
        <v>0.19</v>
      </c>
    </row>
    <row r="772" spans="1:27" ht="19" x14ac:dyDescent="0.25">
      <c r="A772" s="14">
        <v>3989</v>
      </c>
      <c r="B772" s="14">
        <v>4907467</v>
      </c>
      <c r="C772" s="14" t="s">
        <v>19</v>
      </c>
      <c r="D772" s="14" t="s">
        <v>20</v>
      </c>
      <c r="E772" s="14" t="s">
        <v>2050</v>
      </c>
      <c r="F772" s="14">
        <v>78729</v>
      </c>
      <c r="G772" s="14">
        <v>3</v>
      </c>
      <c r="H772" s="14">
        <v>2</v>
      </c>
      <c r="I772" s="14">
        <v>1</v>
      </c>
      <c r="J772" s="14">
        <v>2</v>
      </c>
      <c r="K772" s="14">
        <v>2</v>
      </c>
      <c r="L772" s="14">
        <v>1994</v>
      </c>
      <c r="M772" s="14">
        <v>0.154</v>
      </c>
      <c r="N772" s="15">
        <v>1382</v>
      </c>
      <c r="O772" s="16">
        <v>264.11</v>
      </c>
      <c r="P772" s="17">
        <v>365000</v>
      </c>
      <c r="Q772" s="16">
        <v>332.85</v>
      </c>
      <c r="R772" s="17">
        <v>460000</v>
      </c>
      <c r="S772" s="19">
        <f t="shared" si="59"/>
        <v>68.740000000000009</v>
      </c>
      <c r="T772" s="20">
        <f t="shared" si="60"/>
        <v>0.26027034190299497</v>
      </c>
      <c r="U772" s="19">
        <f t="shared" si="61"/>
        <v>95000</v>
      </c>
      <c r="V772" s="20">
        <f t="shared" si="62"/>
        <v>0.26027397260273971</v>
      </c>
      <c r="W772" s="18">
        <v>44320</v>
      </c>
      <c r="X772" s="14">
        <v>3</v>
      </c>
      <c r="Y772" s="14">
        <v>3</v>
      </c>
      <c r="Z772" s="42">
        <v>95000</v>
      </c>
      <c r="AA772" s="51">
        <f t="shared" si="63"/>
        <v>0.26</v>
      </c>
    </row>
    <row r="773" spans="1:27" ht="19" x14ac:dyDescent="0.25">
      <c r="A773" s="14">
        <v>3294</v>
      </c>
      <c r="B773" s="14">
        <v>3027568</v>
      </c>
      <c r="C773" s="14" t="s">
        <v>19</v>
      </c>
      <c r="D773" s="14" t="s">
        <v>20</v>
      </c>
      <c r="E773" s="14" t="s">
        <v>1000</v>
      </c>
      <c r="F773" s="14">
        <v>78729</v>
      </c>
      <c r="G773" s="14">
        <v>4</v>
      </c>
      <c r="H773" s="14">
        <v>2</v>
      </c>
      <c r="I773" s="14">
        <v>0</v>
      </c>
      <c r="J773" s="14">
        <v>2</v>
      </c>
      <c r="K773" s="14">
        <v>2</v>
      </c>
      <c r="L773" s="14">
        <v>1983</v>
      </c>
      <c r="M773" s="14">
        <v>0.23200000000000001</v>
      </c>
      <c r="N773" s="15">
        <v>2215</v>
      </c>
      <c r="O773" s="16">
        <v>209.93</v>
      </c>
      <c r="P773" s="17">
        <v>465000</v>
      </c>
      <c r="Q773" s="16">
        <v>252.6</v>
      </c>
      <c r="R773" s="17">
        <v>559500</v>
      </c>
      <c r="S773" s="19">
        <f t="shared" si="59"/>
        <v>42.669999999999987</v>
      </c>
      <c r="T773" s="20">
        <f t="shared" si="60"/>
        <v>0.20325822893345394</v>
      </c>
      <c r="U773" s="19">
        <f t="shared" si="61"/>
        <v>94500</v>
      </c>
      <c r="V773" s="20">
        <f t="shared" si="62"/>
        <v>0.20322580645161289</v>
      </c>
      <c r="W773" s="18">
        <v>44301</v>
      </c>
      <c r="X773" s="14">
        <v>5</v>
      </c>
      <c r="Y773" s="14">
        <v>5</v>
      </c>
      <c r="Z773" s="42">
        <v>95000</v>
      </c>
      <c r="AA773" s="51">
        <f t="shared" si="63"/>
        <v>0.2</v>
      </c>
    </row>
    <row r="774" spans="1:27" ht="19" x14ac:dyDescent="0.25">
      <c r="A774" s="14">
        <v>3226</v>
      </c>
      <c r="B774" s="14">
        <v>4015653</v>
      </c>
      <c r="C774" s="14" t="s">
        <v>19</v>
      </c>
      <c r="D774" s="14" t="s">
        <v>165</v>
      </c>
      <c r="E774" s="14" t="s">
        <v>2482</v>
      </c>
      <c r="F774" s="14">
        <v>78745</v>
      </c>
      <c r="G774" s="14">
        <v>4</v>
      </c>
      <c r="H774" s="14">
        <v>2</v>
      </c>
      <c r="I774" s="14">
        <v>0</v>
      </c>
      <c r="J774" s="14">
        <v>2</v>
      </c>
      <c r="K774" s="14">
        <v>2</v>
      </c>
      <c r="L774" s="14">
        <v>1978</v>
      </c>
      <c r="M774" s="14">
        <v>0.161</v>
      </c>
      <c r="N774" s="15">
        <v>1361</v>
      </c>
      <c r="O774" s="16">
        <v>293.83</v>
      </c>
      <c r="P774" s="17">
        <v>399900</v>
      </c>
      <c r="Q774" s="16">
        <v>362.97</v>
      </c>
      <c r="R774" s="17">
        <v>494000</v>
      </c>
      <c r="S774" s="19">
        <f t="shared" si="59"/>
        <v>69.140000000000043</v>
      </c>
      <c r="T774" s="20">
        <f t="shared" si="60"/>
        <v>0.23530612939454804</v>
      </c>
      <c r="U774" s="19">
        <f t="shared" si="61"/>
        <v>94100</v>
      </c>
      <c r="V774" s="20">
        <f t="shared" si="62"/>
        <v>0.23530882720680171</v>
      </c>
      <c r="W774" s="18">
        <v>44299</v>
      </c>
      <c r="X774" s="14">
        <v>3</v>
      </c>
      <c r="Y774" s="14">
        <v>2</v>
      </c>
      <c r="Z774" s="42">
        <v>95000</v>
      </c>
      <c r="AA774" s="51">
        <f t="shared" si="63"/>
        <v>0.24</v>
      </c>
    </row>
    <row r="775" spans="1:27" ht="19" x14ac:dyDescent="0.25">
      <c r="A775" s="14">
        <v>1820</v>
      </c>
      <c r="B775" s="14">
        <v>9017136</v>
      </c>
      <c r="C775" s="14" t="s">
        <v>19</v>
      </c>
      <c r="D775" s="14" t="s">
        <v>193</v>
      </c>
      <c r="E775" s="14" t="s">
        <v>1569</v>
      </c>
      <c r="F775" s="14">
        <v>78739</v>
      </c>
      <c r="G775" s="14">
        <v>4</v>
      </c>
      <c r="H775" s="14">
        <v>2</v>
      </c>
      <c r="I775" s="14">
        <v>0</v>
      </c>
      <c r="J775" s="14">
        <v>2</v>
      </c>
      <c r="K775" s="14">
        <v>1</v>
      </c>
      <c r="L775" s="14">
        <v>1995</v>
      </c>
      <c r="M775" s="14">
        <v>0.25800000000000001</v>
      </c>
      <c r="N775" s="15">
        <v>2273</v>
      </c>
      <c r="O775" s="16">
        <v>237.57</v>
      </c>
      <c r="P775" s="17">
        <v>540000</v>
      </c>
      <c r="Q775" s="16">
        <v>278.93</v>
      </c>
      <c r="R775" s="17">
        <v>634000</v>
      </c>
      <c r="S775" s="19">
        <f t="shared" ref="S775:S838" si="64">Q775-O775</f>
        <v>41.360000000000014</v>
      </c>
      <c r="T775" s="20">
        <f t="shared" ref="T775:T838" si="65">S775/O775</f>
        <v>0.17409605589931396</v>
      </c>
      <c r="U775" s="19">
        <f t="shared" ref="U775:U838" si="66">R775-P775</f>
        <v>94000</v>
      </c>
      <c r="V775" s="20">
        <f t="shared" ref="V775:V838" si="67">U775/P775</f>
        <v>0.17407407407407408</v>
      </c>
      <c r="W775" s="18">
        <v>44251</v>
      </c>
      <c r="X775" s="14">
        <v>0</v>
      </c>
      <c r="Y775" s="14">
        <v>0</v>
      </c>
      <c r="Z775" s="42">
        <v>95000</v>
      </c>
      <c r="AA775" s="51">
        <f t="shared" ref="AA775:AA838" si="68">MROUND(V775,0.01)</f>
        <v>0.17</v>
      </c>
    </row>
    <row r="776" spans="1:27" ht="19" x14ac:dyDescent="0.25">
      <c r="A776" s="14">
        <v>4075</v>
      </c>
      <c r="B776" s="14">
        <v>3249477</v>
      </c>
      <c r="C776" s="14" t="s">
        <v>19</v>
      </c>
      <c r="D776" s="14" t="s">
        <v>712</v>
      </c>
      <c r="E776" s="14" t="s">
        <v>713</v>
      </c>
      <c r="F776" s="14">
        <v>78727</v>
      </c>
      <c r="G776" s="14">
        <v>4</v>
      </c>
      <c r="H776" s="14">
        <v>2</v>
      </c>
      <c r="I776" s="14">
        <v>0</v>
      </c>
      <c r="J776" s="14">
        <v>2</v>
      </c>
      <c r="K776" s="14">
        <v>1</v>
      </c>
      <c r="L776" s="14">
        <v>1983</v>
      </c>
      <c r="M776" s="14">
        <v>0.222</v>
      </c>
      <c r="N776" s="15">
        <v>2562</v>
      </c>
      <c r="O776" s="16">
        <v>194.77</v>
      </c>
      <c r="P776" s="17">
        <v>499000</v>
      </c>
      <c r="Q776" s="16">
        <v>231.46</v>
      </c>
      <c r="R776" s="17">
        <v>593000</v>
      </c>
      <c r="S776" s="19">
        <f t="shared" si="64"/>
        <v>36.69</v>
      </c>
      <c r="T776" s="20">
        <f t="shared" si="65"/>
        <v>0.18837603327001076</v>
      </c>
      <c r="U776" s="19">
        <f t="shared" si="66"/>
        <v>94000</v>
      </c>
      <c r="V776" s="20">
        <f t="shared" si="67"/>
        <v>0.18837675350701402</v>
      </c>
      <c r="W776" s="18">
        <v>44322</v>
      </c>
      <c r="X776" s="14">
        <v>4</v>
      </c>
      <c r="Y776" s="14">
        <v>4</v>
      </c>
      <c r="Z776" s="42">
        <v>95000</v>
      </c>
      <c r="AA776" s="51">
        <f t="shared" si="68"/>
        <v>0.19</v>
      </c>
    </row>
    <row r="777" spans="1:27" ht="19" x14ac:dyDescent="0.25">
      <c r="A777" s="14">
        <v>3725</v>
      </c>
      <c r="B777" s="14">
        <v>6269267</v>
      </c>
      <c r="C777" s="14" t="s">
        <v>19</v>
      </c>
      <c r="D777" s="14" t="s">
        <v>20</v>
      </c>
      <c r="E777" s="14" t="s">
        <v>2053</v>
      </c>
      <c r="F777" s="14">
        <v>78750</v>
      </c>
      <c r="G777" s="14">
        <v>4</v>
      </c>
      <c r="H777" s="14">
        <v>2</v>
      </c>
      <c r="I777" s="14">
        <v>0</v>
      </c>
      <c r="J777" s="14">
        <v>3</v>
      </c>
      <c r="K777" s="14">
        <v>1</v>
      </c>
      <c r="L777" s="14">
        <v>1999</v>
      </c>
      <c r="M777" s="14">
        <v>0.20599999999999999</v>
      </c>
      <c r="N777" s="15">
        <v>2459</v>
      </c>
      <c r="O777" s="16">
        <v>264.29000000000002</v>
      </c>
      <c r="P777" s="17">
        <v>649900</v>
      </c>
      <c r="Q777" s="16">
        <v>302.32</v>
      </c>
      <c r="R777" s="17">
        <v>743407</v>
      </c>
      <c r="S777" s="19">
        <f t="shared" si="64"/>
        <v>38.029999999999973</v>
      </c>
      <c r="T777" s="20">
        <f t="shared" si="65"/>
        <v>0.14389496386545073</v>
      </c>
      <c r="U777" s="19">
        <f t="shared" si="66"/>
        <v>93507</v>
      </c>
      <c r="V777" s="20">
        <f t="shared" si="67"/>
        <v>0.14387905831666412</v>
      </c>
      <c r="W777" s="18">
        <v>44314</v>
      </c>
      <c r="X777" s="14">
        <v>5</v>
      </c>
      <c r="Y777" s="14">
        <v>5</v>
      </c>
      <c r="Z777" s="42">
        <v>95000</v>
      </c>
      <c r="AA777" s="51">
        <f t="shared" si="68"/>
        <v>0.14000000000000001</v>
      </c>
    </row>
    <row r="778" spans="1:27" ht="19" x14ac:dyDescent="0.25">
      <c r="A778" s="14">
        <v>2353</v>
      </c>
      <c r="B778" s="14">
        <v>3971377</v>
      </c>
      <c r="C778" s="14" t="s">
        <v>19</v>
      </c>
      <c r="D778" s="14" t="s">
        <v>68</v>
      </c>
      <c r="E778" s="14" t="s">
        <v>794</v>
      </c>
      <c r="F778" s="14">
        <v>78738</v>
      </c>
      <c r="G778" s="14">
        <v>3</v>
      </c>
      <c r="H778" s="14">
        <v>2</v>
      </c>
      <c r="I778" s="14">
        <v>0</v>
      </c>
      <c r="J778" s="14">
        <v>3</v>
      </c>
      <c r="K778" s="14">
        <v>1</v>
      </c>
      <c r="L778" s="14">
        <v>2011</v>
      </c>
      <c r="M778" s="14">
        <v>0.22500000000000001</v>
      </c>
      <c r="N778" s="15">
        <v>2825</v>
      </c>
      <c r="O778" s="16">
        <v>200</v>
      </c>
      <c r="P778" s="17">
        <v>565000</v>
      </c>
      <c r="Q778" s="16">
        <v>232.92</v>
      </c>
      <c r="R778" s="17">
        <v>658000</v>
      </c>
      <c r="S778" s="19">
        <f t="shared" si="64"/>
        <v>32.919999999999987</v>
      </c>
      <c r="T778" s="20">
        <f t="shared" si="65"/>
        <v>0.16459999999999994</v>
      </c>
      <c r="U778" s="19">
        <f t="shared" si="66"/>
        <v>93000</v>
      </c>
      <c r="V778" s="20">
        <f t="shared" si="67"/>
        <v>0.16460176991150444</v>
      </c>
      <c r="W778" s="18">
        <v>44267</v>
      </c>
      <c r="X778" s="14">
        <v>0</v>
      </c>
      <c r="Y778" s="14">
        <v>0</v>
      </c>
      <c r="Z778" s="42">
        <v>95000</v>
      </c>
      <c r="AA778" s="51">
        <f t="shared" si="68"/>
        <v>0.16</v>
      </c>
    </row>
    <row r="779" spans="1:27" ht="19" x14ac:dyDescent="0.25">
      <c r="A779" s="14">
        <v>2715</v>
      </c>
      <c r="B779" s="14">
        <v>7340842</v>
      </c>
      <c r="C779" s="14" t="s">
        <v>19</v>
      </c>
      <c r="D779" s="14" t="s">
        <v>229</v>
      </c>
      <c r="E779" s="14" t="s">
        <v>1788</v>
      </c>
      <c r="F779" s="14">
        <v>78732</v>
      </c>
      <c r="G779" s="14">
        <v>4</v>
      </c>
      <c r="H779" s="14">
        <v>2</v>
      </c>
      <c r="I779" s="14">
        <v>1</v>
      </c>
      <c r="J779" s="14">
        <v>2</v>
      </c>
      <c r="K779" s="14">
        <v>2</v>
      </c>
      <c r="L779" s="14">
        <v>1993</v>
      </c>
      <c r="M779" s="14">
        <v>0.189</v>
      </c>
      <c r="N779" s="15">
        <v>2305</v>
      </c>
      <c r="O779" s="16">
        <v>249.46</v>
      </c>
      <c r="P779" s="17">
        <v>575000</v>
      </c>
      <c r="Q779" s="16">
        <v>289.8</v>
      </c>
      <c r="R779" s="17">
        <v>668000</v>
      </c>
      <c r="S779" s="19">
        <f t="shared" si="64"/>
        <v>40.340000000000003</v>
      </c>
      <c r="T779" s="20">
        <f t="shared" si="65"/>
        <v>0.16170929207087309</v>
      </c>
      <c r="U779" s="19">
        <f t="shared" si="66"/>
        <v>93000</v>
      </c>
      <c r="V779" s="20">
        <f t="shared" si="67"/>
        <v>0.16173913043478261</v>
      </c>
      <c r="W779" s="18">
        <v>44281</v>
      </c>
      <c r="X779" s="14">
        <v>2</v>
      </c>
      <c r="Y779" s="14">
        <v>2</v>
      </c>
      <c r="Z779" s="42">
        <v>95000</v>
      </c>
      <c r="AA779" s="51">
        <f t="shared" si="68"/>
        <v>0.16</v>
      </c>
    </row>
    <row r="780" spans="1:27" ht="19" x14ac:dyDescent="0.25">
      <c r="A780" s="14">
        <v>3459</v>
      </c>
      <c r="B780" s="14">
        <v>1504472</v>
      </c>
      <c r="C780" s="14" t="s">
        <v>19</v>
      </c>
      <c r="D780" s="14" t="s">
        <v>22</v>
      </c>
      <c r="E780" s="14" t="s">
        <v>792</v>
      </c>
      <c r="F780" s="14">
        <v>78747</v>
      </c>
      <c r="G780" s="14">
        <v>4</v>
      </c>
      <c r="H780" s="14">
        <v>2</v>
      </c>
      <c r="I780" s="14">
        <v>1</v>
      </c>
      <c r="J780" s="14">
        <v>2</v>
      </c>
      <c r="K780" s="14">
        <v>2</v>
      </c>
      <c r="L780" s="14">
        <v>2015</v>
      </c>
      <c r="M780" s="14">
        <v>0.158</v>
      </c>
      <c r="N780" s="15">
        <v>1875</v>
      </c>
      <c r="O780" s="16">
        <v>200</v>
      </c>
      <c r="P780" s="17">
        <v>375000</v>
      </c>
      <c r="Q780" s="16">
        <v>249.6</v>
      </c>
      <c r="R780" s="17">
        <v>468000</v>
      </c>
      <c r="S780" s="19">
        <f t="shared" si="64"/>
        <v>49.599999999999994</v>
      </c>
      <c r="T780" s="20">
        <f t="shared" si="65"/>
        <v>0.24799999999999997</v>
      </c>
      <c r="U780" s="19">
        <f t="shared" si="66"/>
        <v>93000</v>
      </c>
      <c r="V780" s="20">
        <f t="shared" si="67"/>
        <v>0.248</v>
      </c>
      <c r="W780" s="18">
        <v>44306</v>
      </c>
      <c r="X780" s="14">
        <v>3</v>
      </c>
      <c r="Y780" s="14">
        <v>3</v>
      </c>
      <c r="Z780" s="42">
        <v>95000</v>
      </c>
      <c r="AA780" s="51">
        <f t="shared" si="68"/>
        <v>0.25</v>
      </c>
    </row>
    <row r="781" spans="1:27" ht="19" x14ac:dyDescent="0.25">
      <c r="A781" s="14">
        <v>3530</v>
      </c>
      <c r="B781" s="14">
        <v>7525215</v>
      </c>
      <c r="C781" s="14" t="s">
        <v>19</v>
      </c>
      <c r="D781" s="14" t="s">
        <v>193</v>
      </c>
      <c r="E781" s="14" t="s">
        <v>2317</v>
      </c>
      <c r="F781" s="14">
        <v>78739</v>
      </c>
      <c r="G781" s="14">
        <v>4</v>
      </c>
      <c r="H781" s="14">
        <v>2</v>
      </c>
      <c r="I781" s="14">
        <v>1</v>
      </c>
      <c r="J781" s="14">
        <v>2</v>
      </c>
      <c r="K781" s="14">
        <v>2</v>
      </c>
      <c r="L781" s="14">
        <v>1993</v>
      </c>
      <c r="M781" s="14">
        <v>0.2</v>
      </c>
      <c r="N781" s="15">
        <v>3010</v>
      </c>
      <c r="O781" s="16">
        <v>281.54000000000002</v>
      </c>
      <c r="P781" s="17">
        <v>847444</v>
      </c>
      <c r="Q781" s="16">
        <v>312.44</v>
      </c>
      <c r="R781" s="17">
        <v>940444</v>
      </c>
      <c r="S781" s="19">
        <f t="shared" si="64"/>
        <v>30.899999999999977</v>
      </c>
      <c r="T781" s="20">
        <f t="shared" si="65"/>
        <v>0.10975349861476158</v>
      </c>
      <c r="U781" s="19">
        <f t="shared" si="66"/>
        <v>93000</v>
      </c>
      <c r="V781" s="20">
        <f t="shared" si="67"/>
        <v>0.10974176464757553</v>
      </c>
      <c r="W781" s="18">
        <v>44308</v>
      </c>
      <c r="X781" s="14">
        <v>5</v>
      </c>
      <c r="Y781" s="14">
        <v>4</v>
      </c>
      <c r="Z781" s="42">
        <v>95000</v>
      </c>
      <c r="AA781" s="51">
        <f t="shared" si="68"/>
        <v>0.11</v>
      </c>
    </row>
    <row r="782" spans="1:27" ht="19" x14ac:dyDescent="0.25">
      <c r="A782" s="14">
        <v>3732</v>
      </c>
      <c r="B782" s="14">
        <v>4335180</v>
      </c>
      <c r="C782" s="14" t="s">
        <v>19</v>
      </c>
      <c r="D782" s="14" t="s">
        <v>712</v>
      </c>
      <c r="E782" s="14" t="s">
        <v>2461</v>
      </c>
      <c r="F782" s="14">
        <v>78759</v>
      </c>
      <c r="G782" s="14">
        <v>4</v>
      </c>
      <c r="H782" s="14">
        <v>2</v>
      </c>
      <c r="I782" s="14">
        <v>1</v>
      </c>
      <c r="J782" s="14">
        <v>2</v>
      </c>
      <c r="K782" s="14">
        <v>2</v>
      </c>
      <c r="L782" s="14">
        <v>1981</v>
      </c>
      <c r="M782" s="14">
        <v>0.19400000000000001</v>
      </c>
      <c r="N782" s="15">
        <v>1969</v>
      </c>
      <c r="O782" s="16">
        <v>292.02999999999997</v>
      </c>
      <c r="P782" s="17">
        <v>575000</v>
      </c>
      <c r="Q782" s="16">
        <v>339.26</v>
      </c>
      <c r="R782" s="17">
        <v>668000</v>
      </c>
      <c r="S782" s="19">
        <f t="shared" si="64"/>
        <v>47.230000000000018</v>
      </c>
      <c r="T782" s="20">
        <f t="shared" si="65"/>
        <v>0.16172995925076197</v>
      </c>
      <c r="U782" s="19">
        <f t="shared" si="66"/>
        <v>93000</v>
      </c>
      <c r="V782" s="20">
        <f t="shared" si="67"/>
        <v>0.16173913043478261</v>
      </c>
      <c r="W782" s="18">
        <v>44314</v>
      </c>
      <c r="X782" s="14">
        <v>7</v>
      </c>
      <c r="Y782" s="14">
        <v>5</v>
      </c>
      <c r="Z782" s="42">
        <v>95000</v>
      </c>
      <c r="AA782" s="51">
        <f t="shared" si="68"/>
        <v>0.16</v>
      </c>
    </row>
    <row r="783" spans="1:27" ht="19" x14ac:dyDescent="0.25">
      <c r="A783" s="14">
        <v>4172</v>
      </c>
      <c r="B783" s="14">
        <v>6566604</v>
      </c>
      <c r="C783" s="14" t="s">
        <v>19</v>
      </c>
      <c r="D783" s="14" t="s">
        <v>35</v>
      </c>
      <c r="E783" s="14" t="s">
        <v>154</v>
      </c>
      <c r="F783" s="14">
        <v>78754</v>
      </c>
      <c r="G783" s="14">
        <v>4</v>
      </c>
      <c r="H783" s="14">
        <v>2</v>
      </c>
      <c r="I783" s="14">
        <v>1</v>
      </c>
      <c r="J783" s="14">
        <v>2</v>
      </c>
      <c r="K783" s="14">
        <v>2</v>
      </c>
      <c r="L783" s="14">
        <v>2002</v>
      </c>
      <c r="M783" s="14">
        <v>0.14299999999999999</v>
      </c>
      <c r="N783" s="15">
        <v>2277</v>
      </c>
      <c r="O783" s="16">
        <v>146.68</v>
      </c>
      <c r="P783" s="17">
        <v>334000</v>
      </c>
      <c r="Q783" s="16">
        <v>187.53</v>
      </c>
      <c r="R783" s="17">
        <v>427000</v>
      </c>
      <c r="S783" s="19">
        <f t="shared" si="64"/>
        <v>40.849999999999994</v>
      </c>
      <c r="T783" s="20">
        <f t="shared" si="65"/>
        <v>0.27849740932642481</v>
      </c>
      <c r="U783" s="19">
        <f t="shared" si="66"/>
        <v>93000</v>
      </c>
      <c r="V783" s="20">
        <f t="shared" si="67"/>
        <v>0.27844311377245506</v>
      </c>
      <c r="W783" s="18">
        <v>44326</v>
      </c>
      <c r="X783" s="14">
        <v>4</v>
      </c>
      <c r="Y783" s="14">
        <v>4</v>
      </c>
      <c r="Z783" s="42">
        <v>95000</v>
      </c>
      <c r="AA783" s="51">
        <f t="shared" si="68"/>
        <v>0.28000000000000003</v>
      </c>
    </row>
    <row r="784" spans="1:27" ht="19" x14ac:dyDescent="0.25">
      <c r="A784" s="14">
        <v>3465</v>
      </c>
      <c r="B784" s="14">
        <v>1560686</v>
      </c>
      <c r="C784" s="14" t="s">
        <v>19</v>
      </c>
      <c r="D784" s="14" t="s">
        <v>20</v>
      </c>
      <c r="E784" s="14" t="s">
        <v>1862</v>
      </c>
      <c r="F784" s="14">
        <v>78729</v>
      </c>
      <c r="G784" s="14">
        <v>3</v>
      </c>
      <c r="H784" s="14">
        <v>2</v>
      </c>
      <c r="I784" s="14">
        <v>0</v>
      </c>
      <c r="J784" s="14">
        <v>2</v>
      </c>
      <c r="K784" s="14">
        <v>1</v>
      </c>
      <c r="L784" s="14">
        <v>1975</v>
      </c>
      <c r="M784" s="14">
        <v>0.35499999999999998</v>
      </c>
      <c r="N784" s="15">
        <v>1323</v>
      </c>
      <c r="O784" s="16">
        <v>253.21</v>
      </c>
      <c r="P784" s="17">
        <v>335000</v>
      </c>
      <c r="Q784" s="16">
        <v>323.43</v>
      </c>
      <c r="R784" s="17">
        <v>427893</v>
      </c>
      <c r="S784" s="19">
        <f t="shared" si="64"/>
        <v>70.22</v>
      </c>
      <c r="T784" s="20">
        <f t="shared" si="65"/>
        <v>0.27731922119979463</v>
      </c>
      <c r="U784" s="19">
        <f t="shared" si="66"/>
        <v>92893</v>
      </c>
      <c r="V784" s="20">
        <f t="shared" si="67"/>
        <v>0.27729253731343284</v>
      </c>
      <c r="W784" s="18">
        <v>44306</v>
      </c>
      <c r="X784" s="14">
        <v>4</v>
      </c>
      <c r="Y784" s="14">
        <v>4</v>
      </c>
      <c r="Z784" s="42">
        <v>95000</v>
      </c>
      <c r="AA784" s="51">
        <f t="shared" si="68"/>
        <v>0.28000000000000003</v>
      </c>
    </row>
    <row r="785" spans="1:27" ht="19" x14ac:dyDescent="0.25">
      <c r="A785" s="14">
        <v>3260</v>
      </c>
      <c r="B785" s="14">
        <v>9970522</v>
      </c>
      <c r="C785" s="14" t="s">
        <v>19</v>
      </c>
      <c r="D785" s="14" t="s">
        <v>165</v>
      </c>
      <c r="E785" s="14" t="s">
        <v>1991</v>
      </c>
      <c r="F785" s="14">
        <v>78748</v>
      </c>
      <c r="G785" s="14">
        <v>3</v>
      </c>
      <c r="H785" s="14">
        <v>2</v>
      </c>
      <c r="I785" s="14">
        <v>0</v>
      </c>
      <c r="J785" s="14">
        <v>2</v>
      </c>
      <c r="K785" s="14">
        <v>1</v>
      </c>
      <c r="L785" s="14">
        <v>1983</v>
      </c>
      <c r="M785" s="14">
        <v>0.249</v>
      </c>
      <c r="N785" s="15">
        <v>1399</v>
      </c>
      <c r="O785" s="16">
        <v>260.83</v>
      </c>
      <c r="P785" s="17">
        <v>364900</v>
      </c>
      <c r="Q785" s="16">
        <v>327.02</v>
      </c>
      <c r="R785" s="17">
        <v>457500</v>
      </c>
      <c r="S785" s="19">
        <f t="shared" si="64"/>
        <v>66.19</v>
      </c>
      <c r="T785" s="20">
        <f t="shared" si="65"/>
        <v>0.25376682130123068</v>
      </c>
      <c r="U785" s="19">
        <f t="shared" si="66"/>
        <v>92600</v>
      </c>
      <c r="V785" s="20">
        <f t="shared" si="67"/>
        <v>0.25376815565908467</v>
      </c>
      <c r="W785" s="18">
        <v>44300</v>
      </c>
      <c r="X785" s="14">
        <v>3</v>
      </c>
      <c r="Y785" s="14">
        <v>3</v>
      </c>
      <c r="Z785" s="42">
        <v>95000</v>
      </c>
      <c r="AA785" s="51">
        <f t="shared" si="68"/>
        <v>0.25</v>
      </c>
    </row>
    <row r="786" spans="1:27" ht="19" x14ac:dyDescent="0.25">
      <c r="A786" s="14">
        <v>2296</v>
      </c>
      <c r="B786" s="14">
        <v>8708829</v>
      </c>
      <c r="C786" s="14" t="s">
        <v>19</v>
      </c>
      <c r="D786" s="14">
        <v>3</v>
      </c>
      <c r="E786" s="14" t="s">
        <v>2867</v>
      </c>
      <c r="F786" s="14">
        <v>78723</v>
      </c>
      <c r="G786" s="14">
        <v>4</v>
      </c>
      <c r="H786" s="14">
        <v>3</v>
      </c>
      <c r="I786" s="14">
        <v>0</v>
      </c>
      <c r="J786" s="14">
        <v>2</v>
      </c>
      <c r="K786" s="14">
        <v>2</v>
      </c>
      <c r="L786" s="14">
        <v>2009</v>
      </c>
      <c r="M786" s="14">
        <v>9.2999999999999999E-2</v>
      </c>
      <c r="N786" s="15">
        <v>2669</v>
      </c>
      <c r="O786" s="16">
        <v>331.02</v>
      </c>
      <c r="P786" s="17">
        <v>883500</v>
      </c>
      <c r="Q786" s="16">
        <v>365.68</v>
      </c>
      <c r="R786" s="17">
        <v>976000</v>
      </c>
      <c r="S786" s="19">
        <f t="shared" si="64"/>
        <v>34.660000000000025</v>
      </c>
      <c r="T786" s="20">
        <f t="shared" si="65"/>
        <v>0.10470666424989435</v>
      </c>
      <c r="U786" s="19">
        <f t="shared" si="66"/>
        <v>92500</v>
      </c>
      <c r="V786" s="20">
        <f t="shared" si="67"/>
        <v>0.10469722693831353</v>
      </c>
      <c r="W786" s="18">
        <v>44265</v>
      </c>
      <c r="X786" s="14">
        <v>4</v>
      </c>
      <c r="Y786" s="14">
        <v>3</v>
      </c>
      <c r="Z786" s="42">
        <v>95000</v>
      </c>
      <c r="AA786" s="51">
        <f t="shared" si="68"/>
        <v>0.1</v>
      </c>
    </row>
    <row r="787" spans="1:27" ht="19" x14ac:dyDescent="0.25">
      <c r="A787" s="14">
        <v>1847</v>
      </c>
      <c r="B787" s="14">
        <v>1689698</v>
      </c>
      <c r="C787" s="14" t="s">
        <v>19</v>
      </c>
      <c r="D787" s="14" t="s">
        <v>161</v>
      </c>
      <c r="E787" s="14" t="s">
        <v>733</v>
      </c>
      <c r="F787" s="14">
        <v>78717</v>
      </c>
      <c r="G787" s="14">
        <v>3</v>
      </c>
      <c r="H787" s="14">
        <v>2</v>
      </c>
      <c r="I787" s="14">
        <v>1</v>
      </c>
      <c r="J787" s="14">
        <v>2</v>
      </c>
      <c r="K787" s="14">
        <v>1</v>
      </c>
      <c r="L787" s="14">
        <v>2006</v>
      </c>
      <c r="M787" s="14">
        <v>0.2</v>
      </c>
      <c r="N787" s="15">
        <v>2748</v>
      </c>
      <c r="O787" s="16">
        <v>196.51</v>
      </c>
      <c r="P787" s="17">
        <v>540000</v>
      </c>
      <c r="Q787" s="16">
        <v>229.99</v>
      </c>
      <c r="R787" s="17">
        <v>632000</v>
      </c>
      <c r="S787" s="19">
        <f t="shared" si="64"/>
        <v>33.480000000000018</v>
      </c>
      <c r="T787" s="20">
        <f t="shared" si="65"/>
        <v>0.17037300900717531</v>
      </c>
      <c r="U787" s="19">
        <f t="shared" si="66"/>
        <v>92000</v>
      </c>
      <c r="V787" s="20">
        <f t="shared" si="67"/>
        <v>0.17037037037037037</v>
      </c>
      <c r="W787" s="18">
        <v>44252</v>
      </c>
      <c r="X787" s="14">
        <v>1</v>
      </c>
      <c r="Y787" s="14">
        <v>1</v>
      </c>
      <c r="Z787" s="42">
        <v>90000</v>
      </c>
      <c r="AA787" s="51">
        <f t="shared" si="68"/>
        <v>0.17</v>
      </c>
    </row>
    <row r="788" spans="1:27" ht="19" x14ac:dyDescent="0.25">
      <c r="A788" s="14">
        <v>2081</v>
      </c>
      <c r="B788" s="14">
        <v>4184728</v>
      </c>
      <c r="C788" s="14" t="s">
        <v>19</v>
      </c>
      <c r="D788" s="14" t="s">
        <v>229</v>
      </c>
      <c r="E788" s="14" t="s">
        <v>2951</v>
      </c>
      <c r="F788" s="14">
        <v>78732</v>
      </c>
      <c r="G788" s="14">
        <v>5</v>
      </c>
      <c r="H788" s="14">
        <v>5</v>
      </c>
      <c r="I788" s="14">
        <v>1</v>
      </c>
      <c r="J788" s="14">
        <v>3</v>
      </c>
      <c r="K788" s="14">
        <v>2</v>
      </c>
      <c r="L788" s="14">
        <v>2005</v>
      </c>
      <c r="M788" s="14">
        <v>0.60699999999999998</v>
      </c>
      <c r="N788" s="15">
        <v>4886</v>
      </c>
      <c r="O788" s="16">
        <v>343.43</v>
      </c>
      <c r="P788" s="17">
        <v>1678000</v>
      </c>
      <c r="Q788" s="16">
        <v>362.26</v>
      </c>
      <c r="R788" s="17">
        <v>1770000</v>
      </c>
      <c r="S788" s="19">
        <f t="shared" si="64"/>
        <v>18.829999999999984</v>
      </c>
      <c r="T788" s="20">
        <f t="shared" si="65"/>
        <v>5.4829222840171166E-2</v>
      </c>
      <c r="U788" s="19">
        <f t="shared" si="66"/>
        <v>92000</v>
      </c>
      <c r="V788" s="20">
        <f t="shared" si="67"/>
        <v>5.4827175208581644E-2</v>
      </c>
      <c r="W788" s="18">
        <v>44258</v>
      </c>
      <c r="X788" s="14">
        <v>8</v>
      </c>
      <c r="Y788" s="14">
        <v>7</v>
      </c>
      <c r="Z788" s="42">
        <v>90000</v>
      </c>
      <c r="AA788" s="51">
        <f t="shared" si="68"/>
        <v>0.05</v>
      </c>
    </row>
    <row r="789" spans="1:27" ht="19" x14ac:dyDescent="0.25">
      <c r="A789" s="14">
        <v>2310</v>
      </c>
      <c r="B789" s="14">
        <v>7115258</v>
      </c>
      <c r="C789" s="14" t="s">
        <v>19</v>
      </c>
      <c r="D789" s="14" t="s">
        <v>20</v>
      </c>
      <c r="E789" s="14" t="s">
        <v>620</v>
      </c>
      <c r="F789" s="14">
        <v>78729</v>
      </c>
      <c r="G789" s="14">
        <v>4</v>
      </c>
      <c r="H789" s="14">
        <v>2</v>
      </c>
      <c r="I789" s="14">
        <v>1</v>
      </c>
      <c r="J789" s="14">
        <v>2</v>
      </c>
      <c r="K789" s="14">
        <v>2</v>
      </c>
      <c r="L789" s="14">
        <v>1985</v>
      </c>
      <c r="M789" s="14">
        <v>0.16300000000000001</v>
      </c>
      <c r="N789" s="15">
        <v>2246</v>
      </c>
      <c r="O789" s="16">
        <v>189.23</v>
      </c>
      <c r="P789" s="17">
        <v>425000</v>
      </c>
      <c r="Q789" s="16">
        <v>230.19</v>
      </c>
      <c r="R789" s="17">
        <v>517000</v>
      </c>
      <c r="S789" s="19">
        <f t="shared" si="64"/>
        <v>40.960000000000008</v>
      </c>
      <c r="T789" s="20">
        <f t="shared" si="65"/>
        <v>0.21645616445595312</v>
      </c>
      <c r="U789" s="19">
        <f t="shared" si="66"/>
        <v>92000</v>
      </c>
      <c r="V789" s="20">
        <f t="shared" si="67"/>
        <v>0.21647058823529411</v>
      </c>
      <c r="W789" s="18">
        <v>44266</v>
      </c>
      <c r="X789" s="14">
        <v>4</v>
      </c>
      <c r="Y789" s="14">
        <v>4</v>
      </c>
      <c r="Z789" s="42">
        <v>90000</v>
      </c>
      <c r="AA789" s="51">
        <f t="shared" si="68"/>
        <v>0.22</v>
      </c>
    </row>
    <row r="790" spans="1:27" ht="19" x14ac:dyDescent="0.25">
      <c r="A790" s="14">
        <v>3683</v>
      </c>
      <c r="B790" s="14">
        <v>6953693</v>
      </c>
      <c r="C790" s="14" t="s">
        <v>19</v>
      </c>
      <c r="D790" s="14">
        <v>3</v>
      </c>
      <c r="E790" s="14" t="s">
        <v>2765</v>
      </c>
      <c r="F790" s="14">
        <v>78723</v>
      </c>
      <c r="G790" s="14">
        <v>3</v>
      </c>
      <c r="H790" s="14">
        <v>2</v>
      </c>
      <c r="I790" s="14">
        <v>0</v>
      </c>
      <c r="J790" s="14">
        <v>2</v>
      </c>
      <c r="K790" s="14">
        <v>1</v>
      </c>
      <c r="L790" s="14">
        <v>2007</v>
      </c>
      <c r="M790" s="14">
        <v>0.108</v>
      </c>
      <c r="N790" s="15">
        <v>1213</v>
      </c>
      <c r="O790" s="16">
        <v>319.87</v>
      </c>
      <c r="P790" s="17">
        <v>388000</v>
      </c>
      <c r="Q790" s="16">
        <v>395.71</v>
      </c>
      <c r="R790" s="17">
        <v>480000</v>
      </c>
      <c r="S790" s="19">
        <f t="shared" si="64"/>
        <v>75.839999999999975</v>
      </c>
      <c r="T790" s="20">
        <f t="shared" si="65"/>
        <v>0.23709632038015435</v>
      </c>
      <c r="U790" s="19">
        <f t="shared" si="66"/>
        <v>92000</v>
      </c>
      <c r="V790" s="20">
        <f t="shared" si="67"/>
        <v>0.23711340206185566</v>
      </c>
      <c r="W790" s="18">
        <v>44313</v>
      </c>
      <c r="X790" s="14">
        <v>3</v>
      </c>
      <c r="Y790" s="14">
        <v>3</v>
      </c>
      <c r="Z790" s="42">
        <v>90000</v>
      </c>
      <c r="AA790" s="51">
        <f t="shared" si="68"/>
        <v>0.24</v>
      </c>
    </row>
    <row r="791" spans="1:27" ht="19" x14ac:dyDescent="0.25">
      <c r="A791" s="14">
        <v>4222</v>
      </c>
      <c r="B791" s="14">
        <v>6578557</v>
      </c>
      <c r="C791" s="14" t="s">
        <v>19</v>
      </c>
      <c r="D791" s="14" t="s">
        <v>20</v>
      </c>
      <c r="E791" s="14" t="s">
        <v>1096</v>
      </c>
      <c r="F791" s="14">
        <v>78726</v>
      </c>
      <c r="G791" s="14">
        <v>4</v>
      </c>
      <c r="H791" s="14">
        <v>2</v>
      </c>
      <c r="I791" s="14">
        <v>1</v>
      </c>
      <c r="J791" s="14">
        <v>2</v>
      </c>
      <c r="K791" s="14">
        <v>2</v>
      </c>
      <c r="L791" s="14">
        <v>2016</v>
      </c>
      <c r="M791" s="14">
        <v>0.192</v>
      </c>
      <c r="N791" s="15">
        <v>2890</v>
      </c>
      <c r="O791" s="16">
        <v>214.19</v>
      </c>
      <c r="P791" s="17">
        <v>619000</v>
      </c>
      <c r="Q791" s="16">
        <v>246.02</v>
      </c>
      <c r="R791" s="17">
        <v>711000</v>
      </c>
      <c r="S791" s="19">
        <f t="shared" si="64"/>
        <v>31.830000000000013</v>
      </c>
      <c r="T791" s="20">
        <f t="shared" si="65"/>
        <v>0.14860637751529021</v>
      </c>
      <c r="U791" s="19">
        <f t="shared" si="66"/>
        <v>92000</v>
      </c>
      <c r="V791" s="20">
        <f t="shared" si="67"/>
        <v>0.14862681744749595</v>
      </c>
      <c r="W791" s="18">
        <v>44327</v>
      </c>
      <c r="X791" s="14">
        <v>3</v>
      </c>
      <c r="Y791" s="14">
        <v>3</v>
      </c>
      <c r="Z791" s="42">
        <v>90000</v>
      </c>
      <c r="AA791" s="51">
        <f t="shared" si="68"/>
        <v>0.15</v>
      </c>
    </row>
    <row r="792" spans="1:27" ht="19" x14ac:dyDescent="0.25">
      <c r="A792" s="14">
        <v>3876</v>
      </c>
      <c r="B792" s="14">
        <v>2450507</v>
      </c>
      <c r="C792" s="14" t="s">
        <v>19</v>
      </c>
      <c r="D792" s="14" t="s">
        <v>611</v>
      </c>
      <c r="E792" s="14" t="s">
        <v>2521</v>
      </c>
      <c r="F792" s="14">
        <v>78731</v>
      </c>
      <c r="G792" s="14">
        <v>4</v>
      </c>
      <c r="H792" s="14">
        <v>4</v>
      </c>
      <c r="I792" s="14">
        <v>1</v>
      </c>
      <c r="J792" s="14">
        <v>2</v>
      </c>
      <c r="K792" s="14">
        <v>2</v>
      </c>
      <c r="L792" s="14">
        <v>1991</v>
      </c>
      <c r="M792" s="14">
        <v>0.64600000000000002</v>
      </c>
      <c r="N792" s="15">
        <v>4224</v>
      </c>
      <c r="O792" s="16">
        <v>295.93</v>
      </c>
      <c r="P792" s="17">
        <v>1250000</v>
      </c>
      <c r="Q792" s="16">
        <v>317.67</v>
      </c>
      <c r="R792" s="17">
        <v>1341851</v>
      </c>
      <c r="S792" s="19">
        <f t="shared" si="64"/>
        <v>21.740000000000009</v>
      </c>
      <c r="T792" s="20">
        <f t="shared" si="65"/>
        <v>7.346331902814858E-2</v>
      </c>
      <c r="U792" s="19">
        <f t="shared" si="66"/>
        <v>91851</v>
      </c>
      <c r="V792" s="20">
        <f t="shared" si="67"/>
        <v>7.3480799999999999E-2</v>
      </c>
      <c r="W792" s="18">
        <v>44316</v>
      </c>
      <c r="X792" s="14">
        <v>7</v>
      </c>
      <c r="Y792" s="14">
        <v>4</v>
      </c>
      <c r="Z792" s="42">
        <v>90000</v>
      </c>
      <c r="AA792" s="51">
        <f t="shared" si="68"/>
        <v>7.0000000000000007E-2</v>
      </c>
    </row>
    <row r="793" spans="1:27" ht="19" x14ac:dyDescent="0.25">
      <c r="A793" s="14">
        <v>3886</v>
      </c>
      <c r="B793" s="14">
        <v>6407515</v>
      </c>
      <c r="C793" s="14" t="s">
        <v>19</v>
      </c>
      <c r="D793" s="14" t="s">
        <v>20</v>
      </c>
      <c r="E793" s="14" t="s">
        <v>1587</v>
      </c>
      <c r="F793" s="14">
        <v>78750</v>
      </c>
      <c r="G793" s="14">
        <v>3</v>
      </c>
      <c r="H793" s="14">
        <v>2</v>
      </c>
      <c r="I793" s="14">
        <v>0</v>
      </c>
      <c r="J793" s="14">
        <v>2</v>
      </c>
      <c r="K793" s="14">
        <v>1</v>
      </c>
      <c r="L793" s="14">
        <v>1977</v>
      </c>
      <c r="M793" s="14">
        <v>0.157</v>
      </c>
      <c r="N793" s="15">
        <v>1690</v>
      </c>
      <c r="O793" s="16">
        <v>325.44</v>
      </c>
      <c r="P793" s="17">
        <v>550000</v>
      </c>
      <c r="Q793" s="16">
        <v>379.59</v>
      </c>
      <c r="R793" s="17">
        <v>641500</v>
      </c>
      <c r="S793" s="19">
        <f t="shared" si="64"/>
        <v>54.149999999999977</v>
      </c>
      <c r="T793" s="20">
        <f t="shared" si="65"/>
        <v>0.16639011799410022</v>
      </c>
      <c r="U793" s="19">
        <f t="shared" si="66"/>
        <v>91500</v>
      </c>
      <c r="V793" s="20">
        <f t="shared" si="67"/>
        <v>0.16636363636363635</v>
      </c>
      <c r="W793" s="18">
        <v>44316</v>
      </c>
      <c r="X793" s="14">
        <v>7</v>
      </c>
      <c r="Y793" s="14">
        <v>6</v>
      </c>
      <c r="Z793" s="42">
        <v>90000</v>
      </c>
      <c r="AA793" s="51">
        <f t="shared" si="68"/>
        <v>0.17</v>
      </c>
    </row>
    <row r="794" spans="1:27" ht="19" x14ac:dyDescent="0.25">
      <c r="A794" s="14">
        <v>2485</v>
      </c>
      <c r="B794" s="14">
        <v>4627616</v>
      </c>
      <c r="C794" s="14" t="s">
        <v>19</v>
      </c>
      <c r="D794" s="14" t="s">
        <v>68</v>
      </c>
      <c r="E794" s="14" t="s">
        <v>2347</v>
      </c>
      <c r="F794" s="14">
        <v>78738</v>
      </c>
      <c r="G794" s="14">
        <v>3</v>
      </c>
      <c r="H794" s="14">
        <v>2</v>
      </c>
      <c r="I794" s="14">
        <v>0</v>
      </c>
      <c r="J794" s="14">
        <v>2</v>
      </c>
      <c r="K794" s="14">
        <v>1</v>
      </c>
      <c r="L794" s="14">
        <v>2019</v>
      </c>
      <c r="M794" s="14">
        <v>0.13800000000000001</v>
      </c>
      <c r="N794" s="15">
        <v>1517</v>
      </c>
      <c r="O794" s="16">
        <v>283.45</v>
      </c>
      <c r="P794" s="17">
        <v>429995</v>
      </c>
      <c r="Q794" s="16">
        <v>343.44</v>
      </c>
      <c r="R794" s="17">
        <v>521000</v>
      </c>
      <c r="S794" s="19">
        <f t="shared" si="64"/>
        <v>59.990000000000009</v>
      </c>
      <c r="T794" s="20">
        <f t="shared" si="65"/>
        <v>0.21164226494972663</v>
      </c>
      <c r="U794" s="19">
        <f t="shared" si="66"/>
        <v>91005</v>
      </c>
      <c r="V794" s="20">
        <f t="shared" si="67"/>
        <v>0.2116419958371609</v>
      </c>
      <c r="W794" s="18">
        <v>44271</v>
      </c>
      <c r="X794" s="14">
        <v>3</v>
      </c>
      <c r="Y794" s="14">
        <v>3</v>
      </c>
      <c r="Z794" s="42">
        <v>90000</v>
      </c>
      <c r="AA794" s="51">
        <f t="shared" si="68"/>
        <v>0.21</v>
      </c>
    </row>
    <row r="795" spans="1:27" ht="19" x14ac:dyDescent="0.25">
      <c r="A795" s="14">
        <v>685</v>
      </c>
      <c r="B795" s="14">
        <v>2723638</v>
      </c>
      <c r="C795" s="14" t="s">
        <v>19</v>
      </c>
      <c r="D795" s="14" t="s">
        <v>229</v>
      </c>
      <c r="E795" s="14" t="s">
        <v>2114</v>
      </c>
      <c r="F795" s="14">
        <v>78730</v>
      </c>
      <c r="G795" s="14">
        <v>4</v>
      </c>
      <c r="H795" s="14">
        <v>3</v>
      </c>
      <c r="I795" s="14">
        <v>1</v>
      </c>
      <c r="J795" s="14">
        <v>2</v>
      </c>
      <c r="K795" s="14">
        <v>2</v>
      </c>
      <c r="L795" s="14">
        <v>2002</v>
      </c>
      <c r="M795" s="14">
        <v>0.755</v>
      </c>
      <c r="N795" s="15">
        <v>5954</v>
      </c>
      <c r="O795" s="16">
        <v>268.56</v>
      </c>
      <c r="P795" s="17">
        <v>1599000</v>
      </c>
      <c r="Q795" s="16">
        <v>283.83999999999997</v>
      </c>
      <c r="R795" s="17">
        <v>1690000</v>
      </c>
      <c r="S795" s="19">
        <f t="shared" si="64"/>
        <v>15.279999999999973</v>
      </c>
      <c r="T795" s="20">
        <f t="shared" si="65"/>
        <v>5.6896038129281998E-2</v>
      </c>
      <c r="U795" s="19">
        <f t="shared" si="66"/>
        <v>91000</v>
      </c>
      <c r="V795" s="20">
        <f t="shared" si="67"/>
        <v>5.6910569105691054E-2</v>
      </c>
      <c r="W795" s="18">
        <v>44200</v>
      </c>
      <c r="X795" s="14">
        <v>4</v>
      </c>
      <c r="Y795" s="14">
        <v>4</v>
      </c>
      <c r="Z795" s="42">
        <v>90000</v>
      </c>
      <c r="AA795" s="51">
        <f t="shared" si="68"/>
        <v>0.06</v>
      </c>
    </row>
    <row r="796" spans="1:27" ht="19" x14ac:dyDescent="0.25">
      <c r="A796" s="14">
        <v>1196</v>
      </c>
      <c r="B796" s="14">
        <v>7055307</v>
      </c>
      <c r="C796" s="14" t="s">
        <v>19</v>
      </c>
      <c r="D796" s="14" t="s">
        <v>29</v>
      </c>
      <c r="E796" s="14" t="s">
        <v>921</v>
      </c>
      <c r="F796" s="14">
        <v>78749</v>
      </c>
      <c r="G796" s="14">
        <v>3</v>
      </c>
      <c r="H796" s="14">
        <v>2</v>
      </c>
      <c r="I796" s="14">
        <v>1</v>
      </c>
      <c r="J796" s="14">
        <v>2</v>
      </c>
      <c r="K796" s="14">
        <v>2</v>
      </c>
      <c r="L796" s="14">
        <v>2000</v>
      </c>
      <c r="M796" s="14">
        <v>0.16500000000000001</v>
      </c>
      <c r="N796" s="15">
        <v>2191</v>
      </c>
      <c r="O796" s="16">
        <v>205.39</v>
      </c>
      <c r="P796" s="17">
        <v>450000</v>
      </c>
      <c r="Q796" s="16">
        <v>246.92</v>
      </c>
      <c r="R796" s="17">
        <v>541000</v>
      </c>
      <c r="S796" s="19">
        <f t="shared" si="64"/>
        <v>41.53</v>
      </c>
      <c r="T796" s="20">
        <f t="shared" si="65"/>
        <v>0.20220069136764207</v>
      </c>
      <c r="U796" s="19">
        <f t="shared" si="66"/>
        <v>91000</v>
      </c>
      <c r="V796" s="20">
        <f t="shared" si="67"/>
        <v>0.20222222222222222</v>
      </c>
      <c r="W796" s="18">
        <v>44222</v>
      </c>
      <c r="X796" s="14">
        <v>4</v>
      </c>
      <c r="Y796" s="14">
        <v>4</v>
      </c>
      <c r="Z796" s="42">
        <v>90000</v>
      </c>
      <c r="AA796" s="51">
        <f t="shared" si="68"/>
        <v>0.2</v>
      </c>
    </row>
    <row r="797" spans="1:27" ht="19" x14ac:dyDescent="0.25">
      <c r="A797" s="14">
        <v>1310</v>
      </c>
      <c r="B797" s="14">
        <v>9563818</v>
      </c>
      <c r="C797" s="14" t="s">
        <v>19</v>
      </c>
      <c r="D797" s="14" t="s">
        <v>20</v>
      </c>
      <c r="E797" s="14" t="s">
        <v>1377</v>
      </c>
      <c r="F797" s="14">
        <v>78729</v>
      </c>
      <c r="G797" s="14">
        <v>4</v>
      </c>
      <c r="H797" s="14">
        <v>2</v>
      </c>
      <c r="I797" s="14">
        <v>0</v>
      </c>
      <c r="J797" s="14">
        <v>2</v>
      </c>
      <c r="K797" s="14">
        <v>1</v>
      </c>
      <c r="L797" s="14">
        <v>1974</v>
      </c>
      <c r="M797" s="14">
        <v>0.42099999999999999</v>
      </c>
      <c r="N797" s="15">
        <v>1844</v>
      </c>
      <c r="O797" s="16">
        <v>227.77</v>
      </c>
      <c r="P797" s="17">
        <v>420000</v>
      </c>
      <c r="Q797" s="16">
        <v>277.11</v>
      </c>
      <c r="R797" s="17">
        <v>511000</v>
      </c>
      <c r="S797" s="19">
        <f t="shared" si="64"/>
        <v>49.34</v>
      </c>
      <c r="T797" s="20">
        <f t="shared" si="65"/>
        <v>0.21662203099618035</v>
      </c>
      <c r="U797" s="19">
        <f t="shared" si="66"/>
        <v>91000</v>
      </c>
      <c r="V797" s="20">
        <f t="shared" si="67"/>
        <v>0.21666666666666667</v>
      </c>
      <c r="W797" s="18">
        <v>44225</v>
      </c>
      <c r="X797" s="14">
        <v>3</v>
      </c>
      <c r="Y797" s="14">
        <v>3</v>
      </c>
      <c r="Z797" s="42">
        <v>90000</v>
      </c>
      <c r="AA797" s="51">
        <f t="shared" si="68"/>
        <v>0.22</v>
      </c>
    </row>
    <row r="798" spans="1:27" ht="19" x14ac:dyDescent="0.25">
      <c r="A798" s="14">
        <v>1831</v>
      </c>
      <c r="B798" s="14">
        <v>1138229</v>
      </c>
      <c r="C798" s="14" t="s">
        <v>19</v>
      </c>
      <c r="D798" s="14" t="s">
        <v>2483</v>
      </c>
      <c r="E798" s="14" t="s">
        <v>2866</v>
      </c>
      <c r="F798" s="14">
        <v>78746</v>
      </c>
      <c r="G798" s="14">
        <v>3</v>
      </c>
      <c r="H798" s="14">
        <v>2</v>
      </c>
      <c r="I798" s="14">
        <v>1</v>
      </c>
      <c r="J798" s="14">
        <v>2</v>
      </c>
      <c r="K798" s="14">
        <v>2</v>
      </c>
      <c r="L798" s="14">
        <v>1984</v>
      </c>
      <c r="M798" s="14">
        <v>0.27600000000000002</v>
      </c>
      <c r="N798" s="15">
        <v>2263</v>
      </c>
      <c r="O798" s="16">
        <v>330.98</v>
      </c>
      <c r="P798" s="17">
        <v>749000</v>
      </c>
      <c r="Q798" s="16">
        <v>371.19</v>
      </c>
      <c r="R798" s="17">
        <v>840000</v>
      </c>
      <c r="S798" s="19">
        <f t="shared" si="64"/>
        <v>40.20999999999998</v>
      </c>
      <c r="T798" s="20">
        <f t="shared" si="65"/>
        <v>0.12148770318448238</v>
      </c>
      <c r="U798" s="19">
        <f t="shared" si="66"/>
        <v>91000</v>
      </c>
      <c r="V798" s="20">
        <f t="shared" si="67"/>
        <v>0.12149532710280374</v>
      </c>
      <c r="W798" s="18">
        <v>44251</v>
      </c>
      <c r="X798" s="14">
        <v>3</v>
      </c>
      <c r="Y798" s="14">
        <v>2</v>
      </c>
      <c r="Z798" s="42">
        <v>90000</v>
      </c>
      <c r="AA798" s="51">
        <f t="shared" si="68"/>
        <v>0.12</v>
      </c>
    </row>
    <row r="799" spans="1:27" ht="19" x14ac:dyDescent="0.25">
      <c r="A799" s="14">
        <v>1999</v>
      </c>
      <c r="B799" s="14">
        <v>9120556</v>
      </c>
      <c r="C799" s="14" t="s">
        <v>19</v>
      </c>
      <c r="D799" s="14" t="s">
        <v>84</v>
      </c>
      <c r="E799" s="14" t="s">
        <v>869</v>
      </c>
      <c r="F799" s="14">
        <v>78728</v>
      </c>
      <c r="G799" s="14">
        <v>3</v>
      </c>
      <c r="H799" s="14">
        <v>2</v>
      </c>
      <c r="I799" s="14">
        <v>1</v>
      </c>
      <c r="J799" s="14">
        <v>2</v>
      </c>
      <c r="K799" s="14">
        <v>2</v>
      </c>
      <c r="L799" s="14">
        <v>1996</v>
      </c>
      <c r="M799" s="14">
        <v>0.122</v>
      </c>
      <c r="N799" s="15">
        <v>1666</v>
      </c>
      <c r="O799" s="16">
        <v>203.48</v>
      </c>
      <c r="P799" s="17">
        <v>339000</v>
      </c>
      <c r="Q799" s="16">
        <v>258.10000000000002</v>
      </c>
      <c r="R799" s="17">
        <v>430000</v>
      </c>
      <c r="S799" s="19">
        <f t="shared" si="64"/>
        <v>54.620000000000033</v>
      </c>
      <c r="T799" s="20">
        <f t="shared" si="65"/>
        <v>0.26842932966384919</v>
      </c>
      <c r="U799" s="19">
        <f t="shared" si="66"/>
        <v>91000</v>
      </c>
      <c r="V799" s="20">
        <f t="shared" si="67"/>
        <v>0.26843657817109146</v>
      </c>
      <c r="W799" s="18">
        <v>44256</v>
      </c>
      <c r="X799" s="14">
        <v>4</v>
      </c>
      <c r="Y799" s="14">
        <v>4</v>
      </c>
      <c r="Z799" s="42">
        <v>90000</v>
      </c>
      <c r="AA799" s="51">
        <f t="shared" si="68"/>
        <v>0.27</v>
      </c>
    </row>
    <row r="800" spans="1:27" ht="19" x14ac:dyDescent="0.25">
      <c r="A800" s="14">
        <v>2439</v>
      </c>
      <c r="B800" s="14">
        <v>2795958</v>
      </c>
      <c r="C800" s="14" t="s">
        <v>19</v>
      </c>
      <c r="D800" s="14" t="s">
        <v>20</v>
      </c>
      <c r="E800" s="14" t="s">
        <v>1412</v>
      </c>
      <c r="F800" s="14">
        <v>78729</v>
      </c>
      <c r="G800" s="14">
        <v>4</v>
      </c>
      <c r="H800" s="14">
        <v>2</v>
      </c>
      <c r="I800" s="14">
        <v>0</v>
      </c>
      <c r="J800" s="14">
        <v>2</v>
      </c>
      <c r="K800" s="14">
        <v>1</v>
      </c>
      <c r="L800" s="14">
        <v>1980</v>
      </c>
      <c r="M800" s="14">
        <v>0.28299999999999997</v>
      </c>
      <c r="N800" s="15">
        <v>1829</v>
      </c>
      <c r="O800" s="16">
        <v>229.63</v>
      </c>
      <c r="P800" s="17">
        <v>420000</v>
      </c>
      <c r="Q800" s="16">
        <v>279.39</v>
      </c>
      <c r="R800" s="17">
        <v>511000</v>
      </c>
      <c r="S800" s="19">
        <f t="shared" si="64"/>
        <v>49.759999999999991</v>
      </c>
      <c r="T800" s="20">
        <f t="shared" si="65"/>
        <v>0.21669642468318595</v>
      </c>
      <c r="U800" s="19">
        <f t="shared" si="66"/>
        <v>91000</v>
      </c>
      <c r="V800" s="20">
        <f t="shared" si="67"/>
        <v>0.21666666666666667</v>
      </c>
      <c r="W800" s="18">
        <v>44270</v>
      </c>
      <c r="X800" s="14">
        <v>2</v>
      </c>
      <c r="Y800" s="14">
        <v>2</v>
      </c>
      <c r="Z800" s="42">
        <v>90000</v>
      </c>
      <c r="AA800" s="51">
        <f t="shared" si="68"/>
        <v>0.22</v>
      </c>
    </row>
    <row r="801" spans="1:27" ht="19" x14ac:dyDescent="0.25">
      <c r="A801" s="14">
        <v>3881</v>
      </c>
      <c r="B801" s="14">
        <v>8802220</v>
      </c>
      <c r="C801" s="14" t="s">
        <v>19</v>
      </c>
      <c r="D801" s="14" t="s">
        <v>712</v>
      </c>
      <c r="E801" s="14" t="s">
        <v>2614</v>
      </c>
      <c r="F801" s="14">
        <v>78759</v>
      </c>
      <c r="G801" s="14">
        <v>3</v>
      </c>
      <c r="H801" s="14">
        <v>2</v>
      </c>
      <c r="I801" s="14">
        <v>0</v>
      </c>
      <c r="J801" s="14">
        <v>2</v>
      </c>
      <c r="K801" s="14">
        <v>1</v>
      </c>
      <c r="L801" s="14">
        <v>1977</v>
      </c>
      <c r="M801" s="14">
        <v>0.20200000000000001</v>
      </c>
      <c r="N801" s="15">
        <v>1807</v>
      </c>
      <c r="O801" s="16">
        <v>304.37</v>
      </c>
      <c r="P801" s="17">
        <v>550000</v>
      </c>
      <c r="Q801" s="16">
        <v>354.73</v>
      </c>
      <c r="R801" s="17">
        <v>641000</v>
      </c>
      <c r="S801" s="19">
        <f t="shared" si="64"/>
        <v>50.360000000000014</v>
      </c>
      <c r="T801" s="20">
        <f t="shared" si="65"/>
        <v>0.16545651673949474</v>
      </c>
      <c r="U801" s="19">
        <f t="shared" si="66"/>
        <v>91000</v>
      </c>
      <c r="V801" s="20">
        <f t="shared" si="67"/>
        <v>0.16545454545454547</v>
      </c>
      <c r="W801" s="18">
        <v>44316</v>
      </c>
      <c r="X801" s="14">
        <v>4</v>
      </c>
      <c r="Y801" s="14">
        <v>4</v>
      </c>
      <c r="Z801" s="42">
        <v>90000</v>
      </c>
      <c r="AA801" s="51">
        <f t="shared" si="68"/>
        <v>0.17</v>
      </c>
    </row>
    <row r="802" spans="1:27" ht="19" x14ac:dyDescent="0.25">
      <c r="A802" s="14">
        <v>4050</v>
      </c>
      <c r="B802" s="14">
        <v>7102778</v>
      </c>
      <c r="C802" s="14" t="s">
        <v>19</v>
      </c>
      <c r="D802" s="14" t="s">
        <v>193</v>
      </c>
      <c r="E802" s="14" t="s">
        <v>2103</v>
      </c>
      <c r="F802" s="14">
        <v>78749</v>
      </c>
      <c r="G802" s="14">
        <v>4</v>
      </c>
      <c r="H802" s="14">
        <v>2</v>
      </c>
      <c r="I802" s="14">
        <v>1</v>
      </c>
      <c r="J802" s="14">
        <v>2</v>
      </c>
      <c r="K802" s="14">
        <v>2</v>
      </c>
      <c r="L802" s="14">
        <v>1991</v>
      </c>
      <c r="M802" s="14">
        <v>0.21099999999999999</v>
      </c>
      <c r="N802" s="15">
        <v>2461</v>
      </c>
      <c r="O802" s="16">
        <v>267.77999999999997</v>
      </c>
      <c r="P802" s="17">
        <v>659000</v>
      </c>
      <c r="Q802" s="16">
        <v>304.75</v>
      </c>
      <c r="R802" s="17">
        <v>750000</v>
      </c>
      <c r="S802" s="19">
        <f t="shared" si="64"/>
        <v>36.970000000000027</v>
      </c>
      <c r="T802" s="20">
        <f t="shared" si="65"/>
        <v>0.13806109492867291</v>
      </c>
      <c r="U802" s="19">
        <f t="shared" si="66"/>
        <v>91000</v>
      </c>
      <c r="V802" s="20">
        <f t="shared" si="67"/>
        <v>0.13808801213960548</v>
      </c>
      <c r="W802" s="18">
        <v>44321</v>
      </c>
      <c r="X802" s="14">
        <v>3</v>
      </c>
      <c r="Y802" s="14">
        <v>3</v>
      </c>
      <c r="Z802" s="42">
        <v>90000</v>
      </c>
      <c r="AA802" s="51">
        <f t="shared" si="68"/>
        <v>0.14000000000000001</v>
      </c>
    </row>
    <row r="803" spans="1:27" ht="19" x14ac:dyDescent="0.25">
      <c r="A803" s="14">
        <v>4130</v>
      </c>
      <c r="B803" s="14">
        <v>9526203</v>
      </c>
      <c r="C803" s="14" t="s">
        <v>19</v>
      </c>
      <c r="D803" s="14" t="s">
        <v>611</v>
      </c>
      <c r="E803" s="14" t="s">
        <v>4023</v>
      </c>
      <c r="F803" s="14">
        <v>78731</v>
      </c>
      <c r="G803" s="14">
        <v>2</v>
      </c>
      <c r="H803" s="14">
        <v>2</v>
      </c>
      <c r="I803" s="14">
        <v>0</v>
      </c>
      <c r="J803" s="14">
        <v>0</v>
      </c>
      <c r="K803" s="14">
        <v>1</v>
      </c>
      <c r="L803" s="14">
        <v>1984</v>
      </c>
      <c r="M803" s="14">
        <v>9.9000000000000005E-2</v>
      </c>
      <c r="N803" s="14">
        <v>991</v>
      </c>
      <c r="O803" s="16">
        <v>277.5</v>
      </c>
      <c r="P803" s="17">
        <v>275000</v>
      </c>
      <c r="Q803" s="16">
        <v>369.32</v>
      </c>
      <c r="R803" s="17">
        <v>366000</v>
      </c>
      <c r="S803" s="19">
        <f t="shared" si="64"/>
        <v>91.82</v>
      </c>
      <c r="T803" s="20">
        <f t="shared" si="65"/>
        <v>0.33088288288288287</v>
      </c>
      <c r="U803" s="19">
        <f t="shared" si="66"/>
        <v>91000</v>
      </c>
      <c r="V803" s="20">
        <f t="shared" si="67"/>
        <v>0.33090909090909093</v>
      </c>
      <c r="W803" s="18">
        <v>44323</v>
      </c>
      <c r="X803" s="14">
        <v>5</v>
      </c>
      <c r="Y803" s="14">
        <v>4</v>
      </c>
      <c r="Z803" s="42">
        <v>90000</v>
      </c>
      <c r="AA803" s="51">
        <f t="shared" si="68"/>
        <v>0.33</v>
      </c>
    </row>
    <row r="804" spans="1:27" ht="19" x14ac:dyDescent="0.25">
      <c r="A804" s="14">
        <v>4188</v>
      </c>
      <c r="B804" s="14">
        <v>3083247</v>
      </c>
      <c r="C804" s="14" t="s">
        <v>19</v>
      </c>
      <c r="D804" s="14" t="s">
        <v>229</v>
      </c>
      <c r="E804" s="14" t="s">
        <v>1892</v>
      </c>
      <c r="F804" s="14">
        <v>78732</v>
      </c>
      <c r="G804" s="14">
        <v>3</v>
      </c>
      <c r="H804" s="14">
        <v>2</v>
      </c>
      <c r="I804" s="14">
        <v>0</v>
      </c>
      <c r="J804" s="14">
        <v>2</v>
      </c>
      <c r="K804" s="14">
        <v>1</v>
      </c>
      <c r="L804" s="14">
        <v>2012</v>
      </c>
      <c r="M804" s="14">
        <v>1E-3</v>
      </c>
      <c r="N804" s="15">
        <v>2074</v>
      </c>
      <c r="O804" s="16">
        <v>255.06</v>
      </c>
      <c r="P804" s="17">
        <v>529000</v>
      </c>
      <c r="Q804" s="16">
        <v>298.94</v>
      </c>
      <c r="R804" s="17">
        <v>620000</v>
      </c>
      <c r="S804" s="19">
        <f t="shared" si="64"/>
        <v>43.879999999999995</v>
      </c>
      <c r="T804" s="20">
        <f t="shared" si="65"/>
        <v>0.1720379518544656</v>
      </c>
      <c r="U804" s="19">
        <f t="shared" si="66"/>
        <v>91000</v>
      </c>
      <c r="V804" s="20">
        <f t="shared" si="67"/>
        <v>0.17202268431001891</v>
      </c>
      <c r="W804" s="18">
        <v>44326</v>
      </c>
      <c r="X804" s="14">
        <v>4</v>
      </c>
      <c r="Y804" s="14">
        <v>4</v>
      </c>
      <c r="Z804" s="42">
        <v>90000</v>
      </c>
      <c r="AA804" s="51">
        <f t="shared" si="68"/>
        <v>0.17</v>
      </c>
    </row>
    <row r="805" spans="1:27" ht="19" x14ac:dyDescent="0.25">
      <c r="A805" s="14">
        <v>454</v>
      </c>
      <c r="B805" s="14">
        <v>7170164</v>
      </c>
      <c r="C805" s="14" t="s">
        <v>19</v>
      </c>
      <c r="D805" s="14" t="s">
        <v>1643</v>
      </c>
      <c r="E805" s="14" t="s">
        <v>2138</v>
      </c>
      <c r="F805" s="14">
        <v>78733</v>
      </c>
      <c r="G805" s="14">
        <v>4</v>
      </c>
      <c r="H805" s="14">
        <v>3</v>
      </c>
      <c r="I805" s="14">
        <v>1</v>
      </c>
      <c r="J805" s="14">
        <v>3</v>
      </c>
      <c r="K805" s="14">
        <v>2</v>
      </c>
      <c r="L805" s="14">
        <v>2003</v>
      </c>
      <c r="M805" s="14">
        <v>1.04</v>
      </c>
      <c r="N805" s="15">
        <v>4443</v>
      </c>
      <c r="O805" s="16">
        <v>270.08999999999997</v>
      </c>
      <c r="P805" s="17">
        <v>1200000</v>
      </c>
      <c r="Q805" s="16">
        <v>290.45999999999998</v>
      </c>
      <c r="R805" s="17">
        <v>1290500</v>
      </c>
      <c r="S805" s="19">
        <f t="shared" si="64"/>
        <v>20.370000000000005</v>
      </c>
      <c r="T805" s="20">
        <f t="shared" si="65"/>
        <v>7.5419304676219059E-2</v>
      </c>
      <c r="U805" s="19">
        <f t="shared" si="66"/>
        <v>90500</v>
      </c>
      <c r="V805" s="20">
        <f t="shared" si="67"/>
        <v>7.5416666666666674E-2</v>
      </c>
      <c r="W805" s="18">
        <v>44193</v>
      </c>
      <c r="X805" s="14">
        <v>3</v>
      </c>
      <c r="Y805" s="14">
        <v>3</v>
      </c>
      <c r="Z805" s="42">
        <v>90000</v>
      </c>
      <c r="AA805" s="51">
        <f t="shared" si="68"/>
        <v>0.08</v>
      </c>
    </row>
    <row r="806" spans="1:27" ht="19" x14ac:dyDescent="0.25">
      <c r="A806" s="14">
        <v>1645</v>
      </c>
      <c r="B806" s="14">
        <v>3157860</v>
      </c>
      <c r="C806" s="14" t="s">
        <v>19</v>
      </c>
      <c r="D806" s="14" t="s">
        <v>357</v>
      </c>
      <c r="E806" s="14" t="s">
        <v>2696</v>
      </c>
      <c r="F806" s="14">
        <v>78745</v>
      </c>
      <c r="G806" s="14">
        <v>3</v>
      </c>
      <c r="H806" s="14">
        <v>2</v>
      </c>
      <c r="I806" s="14">
        <v>0</v>
      </c>
      <c r="J806" s="14">
        <v>2</v>
      </c>
      <c r="K806" s="14">
        <v>1</v>
      </c>
      <c r="L806" s="14">
        <v>1973</v>
      </c>
      <c r="M806" s="14">
        <v>0.20699999999999999</v>
      </c>
      <c r="N806" s="15">
        <v>1564</v>
      </c>
      <c r="O806" s="16">
        <v>312.98</v>
      </c>
      <c r="P806" s="17">
        <v>489500</v>
      </c>
      <c r="Q806" s="16">
        <v>370.84</v>
      </c>
      <c r="R806" s="17">
        <v>580000</v>
      </c>
      <c r="S806" s="19">
        <f t="shared" si="64"/>
        <v>57.859999999999957</v>
      </c>
      <c r="T806" s="20">
        <f t="shared" si="65"/>
        <v>0.18486804268643348</v>
      </c>
      <c r="U806" s="19">
        <f t="shared" si="66"/>
        <v>90500</v>
      </c>
      <c r="V806" s="20">
        <f t="shared" si="67"/>
        <v>0.18488253319713993</v>
      </c>
      <c r="W806" s="18">
        <v>44239</v>
      </c>
      <c r="X806" s="14">
        <v>2</v>
      </c>
      <c r="Y806" s="14">
        <v>2</v>
      </c>
      <c r="Z806" s="42">
        <v>90000</v>
      </c>
      <c r="AA806" s="51">
        <f t="shared" si="68"/>
        <v>0.18</v>
      </c>
    </row>
    <row r="807" spans="1:27" ht="19" x14ac:dyDescent="0.25">
      <c r="A807" s="14">
        <v>1736</v>
      </c>
      <c r="B807" s="14">
        <v>6703752</v>
      </c>
      <c r="C807" s="14" t="s">
        <v>19</v>
      </c>
      <c r="D807" s="14" t="s">
        <v>193</v>
      </c>
      <c r="E807" s="14" t="s">
        <v>1928</v>
      </c>
      <c r="F807" s="14">
        <v>78749</v>
      </c>
      <c r="G807" s="14">
        <v>3</v>
      </c>
      <c r="H807" s="14">
        <v>2</v>
      </c>
      <c r="I807" s="14">
        <v>0</v>
      </c>
      <c r="J807" s="14">
        <v>2</v>
      </c>
      <c r="K807" s="14">
        <v>1</v>
      </c>
      <c r="L807" s="14">
        <v>1991</v>
      </c>
      <c r="M807" s="14">
        <v>0.25900000000000001</v>
      </c>
      <c r="N807" s="15">
        <v>1847</v>
      </c>
      <c r="O807" s="16">
        <v>257.17</v>
      </c>
      <c r="P807" s="17">
        <v>475000</v>
      </c>
      <c r="Q807" s="16">
        <v>306.10000000000002</v>
      </c>
      <c r="R807" s="17">
        <v>565375</v>
      </c>
      <c r="S807" s="19">
        <f t="shared" si="64"/>
        <v>48.930000000000007</v>
      </c>
      <c r="T807" s="20">
        <f t="shared" si="65"/>
        <v>0.19026324999027883</v>
      </c>
      <c r="U807" s="19">
        <f t="shared" si="66"/>
        <v>90375</v>
      </c>
      <c r="V807" s="20">
        <f t="shared" si="67"/>
        <v>0.19026315789473683</v>
      </c>
      <c r="W807" s="18">
        <v>44249</v>
      </c>
      <c r="X807" s="14">
        <v>4</v>
      </c>
      <c r="Y807" s="14">
        <v>4</v>
      </c>
      <c r="Z807" s="42">
        <v>90000</v>
      </c>
      <c r="AA807" s="51">
        <f t="shared" si="68"/>
        <v>0.19</v>
      </c>
    </row>
    <row r="808" spans="1:27" ht="19" x14ac:dyDescent="0.25">
      <c r="A808" s="14">
        <v>1637</v>
      </c>
      <c r="B808" s="14">
        <v>8997995</v>
      </c>
      <c r="C808" s="14" t="s">
        <v>19</v>
      </c>
      <c r="D808" s="14">
        <v>3</v>
      </c>
      <c r="E808" s="14" t="s">
        <v>2298</v>
      </c>
      <c r="F808" s="14">
        <v>78723</v>
      </c>
      <c r="G808" s="14">
        <v>4</v>
      </c>
      <c r="H808" s="14">
        <v>2</v>
      </c>
      <c r="I808" s="14">
        <v>1</v>
      </c>
      <c r="J808" s="14">
        <v>2</v>
      </c>
      <c r="K808" s="14">
        <v>2</v>
      </c>
      <c r="L808" s="14">
        <v>1967</v>
      </c>
      <c r="M808" s="14">
        <v>0.54700000000000004</v>
      </c>
      <c r="N808" s="15">
        <v>2124</v>
      </c>
      <c r="O808" s="16">
        <v>280.08</v>
      </c>
      <c r="P808" s="17">
        <v>594900</v>
      </c>
      <c r="Q808" s="16">
        <v>322.5</v>
      </c>
      <c r="R808" s="17">
        <v>685000</v>
      </c>
      <c r="S808" s="19">
        <f t="shared" si="64"/>
        <v>42.420000000000016</v>
      </c>
      <c r="T808" s="20">
        <f t="shared" si="65"/>
        <v>0.15145672664952878</v>
      </c>
      <c r="U808" s="19">
        <f t="shared" si="66"/>
        <v>90100</v>
      </c>
      <c r="V808" s="20">
        <f t="shared" si="67"/>
        <v>0.15145402588670365</v>
      </c>
      <c r="W808" s="18">
        <v>44239</v>
      </c>
      <c r="X808" s="14">
        <v>2</v>
      </c>
      <c r="Y808" s="14">
        <v>1</v>
      </c>
      <c r="Z808" s="42">
        <v>90000</v>
      </c>
      <c r="AA808" s="51">
        <f t="shared" si="68"/>
        <v>0.15</v>
      </c>
    </row>
    <row r="809" spans="1:27" ht="19" x14ac:dyDescent="0.25">
      <c r="A809" s="14">
        <v>2065</v>
      </c>
      <c r="B809" s="14">
        <v>4456348</v>
      </c>
      <c r="C809" s="14" t="s">
        <v>19</v>
      </c>
      <c r="D809" s="14" t="s">
        <v>27</v>
      </c>
      <c r="E809" s="14" t="s">
        <v>850</v>
      </c>
      <c r="F809" s="14">
        <v>78724</v>
      </c>
      <c r="G809" s="14">
        <v>3</v>
      </c>
      <c r="H809" s="14">
        <v>2</v>
      </c>
      <c r="I809" s="14">
        <v>0</v>
      </c>
      <c r="J809" s="14">
        <v>2</v>
      </c>
      <c r="K809" s="14">
        <v>1</v>
      </c>
      <c r="L809" s="14">
        <v>2006</v>
      </c>
      <c r="M809" s="14">
        <v>0.15</v>
      </c>
      <c r="N809" s="15">
        <v>1407</v>
      </c>
      <c r="O809" s="16">
        <v>202.49</v>
      </c>
      <c r="P809" s="17">
        <v>284900</v>
      </c>
      <c r="Q809" s="16">
        <v>266.52</v>
      </c>
      <c r="R809" s="17">
        <v>375000</v>
      </c>
      <c r="S809" s="19">
        <f t="shared" si="64"/>
        <v>64.029999999999973</v>
      </c>
      <c r="T809" s="20">
        <f t="shared" si="65"/>
        <v>0.31621314632821357</v>
      </c>
      <c r="U809" s="19">
        <f t="shared" si="66"/>
        <v>90100</v>
      </c>
      <c r="V809" s="20">
        <f t="shared" si="67"/>
        <v>0.31625131625131625</v>
      </c>
      <c r="W809" s="18">
        <v>44258</v>
      </c>
      <c r="X809" s="14">
        <v>2</v>
      </c>
      <c r="Y809" s="14">
        <v>1</v>
      </c>
      <c r="Z809" s="42">
        <v>90000</v>
      </c>
      <c r="AA809" s="51">
        <f t="shared" si="68"/>
        <v>0.32</v>
      </c>
    </row>
    <row r="810" spans="1:27" ht="19" x14ac:dyDescent="0.25">
      <c r="A810" s="14">
        <v>2340</v>
      </c>
      <c r="B810" s="14">
        <v>6734116</v>
      </c>
      <c r="C810" s="14" t="s">
        <v>19</v>
      </c>
      <c r="D810" s="14" t="s">
        <v>161</v>
      </c>
      <c r="E810" s="14" t="s">
        <v>487</v>
      </c>
      <c r="F810" s="14">
        <v>78717</v>
      </c>
      <c r="G810" s="14">
        <v>4</v>
      </c>
      <c r="H810" s="14">
        <v>2</v>
      </c>
      <c r="I810" s="14">
        <v>1</v>
      </c>
      <c r="J810" s="14">
        <v>2</v>
      </c>
      <c r="K810" s="14">
        <v>2</v>
      </c>
      <c r="L810" s="14">
        <v>1994</v>
      </c>
      <c r="M810" s="14">
        <v>0.20100000000000001</v>
      </c>
      <c r="N810" s="15">
        <v>3117</v>
      </c>
      <c r="O810" s="16">
        <v>179.63</v>
      </c>
      <c r="P810" s="17">
        <v>559900</v>
      </c>
      <c r="Q810" s="16">
        <v>208.53</v>
      </c>
      <c r="R810" s="17">
        <v>650000</v>
      </c>
      <c r="S810" s="19">
        <f t="shared" si="64"/>
        <v>28.900000000000006</v>
      </c>
      <c r="T810" s="20">
        <f t="shared" si="65"/>
        <v>0.16088626621388413</v>
      </c>
      <c r="U810" s="19">
        <f t="shared" si="66"/>
        <v>90100</v>
      </c>
      <c r="V810" s="20">
        <f t="shared" si="67"/>
        <v>0.16092159314163243</v>
      </c>
      <c r="W810" s="18">
        <v>44267</v>
      </c>
      <c r="X810" s="14">
        <v>3</v>
      </c>
      <c r="Y810" s="14">
        <v>3</v>
      </c>
      <c r="Z810" s="42">
        <v>90000</v>
      </c>
      <c r="AA810" s="51">
        <f t="shared" si="68"/>
        <v>0.16</v>
      </c>
    </row>
    <row r="811" spans="1:27" ht="19" x14ac:dyDescent="0.25">
      <c r="A811" s="14">
        <v>2468</v>
      </c>
      <c r="B811" s="14">
        <v>8459057</v>
      </c>
      <c r="C811" s="14" t="s">
        <v>19</v>
      </c>
      <c r="D811" s="14" t="s">
        <v>29</v>
      </c>
      <c r="E811" s="14" t="s">
        <v>150</v>
      </c>
      <c r="F811" s="14">
        <v>78748</v>
      </c>
      <c r="G811" s="14">
        <v>5</v>
      </c>
      <c r="H811" s="14">
        <v>3</v>
      </c>
      <c r="I811" s="14">
        <v>1</v>
      </c>
      <c r="J811" s="14">
        <v>2</v>
      </c>
      <c r="K811" s="14">
        <v>2</v>
      </c>
      <c r="L811" s="14">
        <v>2004</v>
      </c>
      <c r="M811" s="14">
        <v>0.22</v>
      </c>
      <c r="N811" s="15">
        <v>3218</v>
      </c>
      <c r="O811" s="16">
        <v>146.02000000000001</v>
      </c>
      <c r="P811" s="17">
        <v>469900</v>
      </c>
      <c r="Q811" s="16">
        <v>174.02</v>
      </c>
      <c r="R811" s="17">
        <v>560000</v>
      </c>
      <c r="S811" s="19">
        <f t="shared" si="64"/>
        <v>28</v>
      </c>
      <c r="T811" s="20">
        <f t="shared" si="65"/>
        <v>0.19175455417066153</v>
      </c>
      <c r="U811" s="19">
        <f t="shared" si="66"/>
        <v>90100</v>
      </c>
      <c r="V811" s="20">
        <f t="shared" si="67"/>
        <v>0.19174292402638859</v>
      </c>
      <c r="W811" s="18">
        <v>44271</v>
      </c>
      <c r="X811" s="14">
        <v>4</v>
      </c>
      <c r="Y811" s="14">
        <v>4</v>
      </c>
      <c r="Z811" s="42">
        <v>90000</v>
      </c>
      <c r="AA811" s="51">
        <f t="shared" si="68"/>
        <v>0.19</v>
      </c>
    </row>
    <row r="812" spans="1:27" ht="19" x14ac:dyDescent="0.25">
      <c r="A812" s="14">
        <v>2856</v>
      </c>
      <c r="B812" s="14">
        <v>2163928</v>
      </c>
      <c r="C812" s="14" t="s">
        <v>19</v>
      </c>
      <c r="D812" s="14" t="s">
        <v>29</v>
      </c>
      <c r="E812" s="14" t="s">
        <v>1956</v>
      </c>
      <c r="F812" s="14">
        <v>78748</v>
      </c>
      <c r="G812" s="14">
        <v>3</v>
      </c>
      <c r="H812" s="14">
        <v>3</v>
      </c>
      <c r="I812" s="14">
        <v>0</v>
      </c>
      <c r="J812" s="14">
        <v>2</v>
      </c>
      <c r="K812" s="14">
        <v>2</v>
      </c>
      <c r="L812" s="14">
        <v>2018</v>
      </c>
      <c r="M812" s="14">
        <v>0.13200000000000001</v>
      </c>
      <c r="N812" s="15">
        <v>1930</v>
      </c>
      <c r="O812" s="16">
        <v>259.02</v>
      </c>
      <c r="P812" s="17">
        <v>499900</v>
      </c>
      <c r="Q812" s="16">
        <v>305.7</v>
      </c>
      <c r="R812" s="17">
        <v>590000</v>
      </c>
      <c r="S812" s="19">
        <f t="shared" si="64"/>
        <v>46.680000000000007</v>
      </c>
      <c r="T812" s="20">
        <f t="shared" si="65"/>
        <v>0.18021774380356734</v>
      </c>
      <c r="U812" s="19">
        <f t="shared" si="66"/>
        <v>90100</v>
      </c>
      <c r="V812" s="20">
        <f t="shared" si="67"/>
        <v>0.18023604720944189</v>
      </c>
      <c r="W812" s="18">
        <v>44286</v>
      </c>
      <c r="X812" s="14">
        <v>3</v>
      </c>
      <c r="Y812" s="14">
        <v>3</v>
      </c>
      <c r="Z812" s="42">
        <v>90000</v>
      </c>
      <c r="AA812" s="51">
        <f t="shared" si="68"/>
        <v>0.18</v>
      </c>
    </row>
    <row r="813" spans="1:27" ht="19" x14ac:dyDescent="0.25">
      <c r="A813" s="14">
        <v>4201</v>
      </c>
      <c r="B813" s="14">
        <v>8713547</v>
      </c>
      <c r="C813" s="14" t="s">
        <v>19</v>
      </c>
      <c r="D813" s="14" t="s">
        <v>712</v>
      </c>
      <c r="E813" s="14" t="s">
        <v>2506</v>
      </c>
      <c r="F813" s="14">
        <v>78759</v>
      </c>
      <c r="G813" s="14">
        <v>4</v>
      </c>
      <c r="H813" s="14">
        <v>3</v>
      </c>
      <c r="I813" s="14">
        <v>0</v>
      </c>
      <c r="J813" s="14">
        <v>2</v>
      </c>
      <c r="K813" s="14">
        <v>1</v>
      </c>
      <c r="L813" s="14">
        <v>1973</v>
      </c>
      <c r="M813" s="14">
        <v>0.67</v>
      </c>
      <c r="N813" s="15">
        <v>3048</v>
      </c>
      <c r="O813" s="16">
        <v>295.24</v>
      </c>
      <c r="P813" s="17">
        <v>899900</v>
      </c>
      <c r="Q813" s="16">
        <v>324.8</v>
      </c>
      <c r="R813" s="17">
        <v>990000</v>
      </c>
      <c r="S813" s="19">
        <f t="shared" si="64"/>
        <v>29.560000000000002</v>
      </c>
      <c r="T813" s="20">
        <f t="shared" si="65"/>
        <v>0.10012193469719551</v>
      </c>
      <c r="U813" s="19">
        <f t="shared" si="66"/>
        <v>90100</v>
      </c>
      <c r="V813" s="20">
        <f t="shared" si="67"/>
        <v>0.10012223580397822</v>
      </c>
      <c r="W813" s="18">
        <v>44326</v>
      </c>
      <c r="X813" s="14">
        <v>8</v>
      </c>
      <c r="Y813" s="14">
        <v>7</v>
      </c>
      <c r="Z813" s="42">
        <v>90000</v>
      </c>
      <c r="AA813" s="51">
        <f t="shared" si="68"/>
        <v>0.1</v>
      </c>
    </row>
    <row r="814" spans="1:27" ht="19" x14ac:dyDescent="0.25">
      <c r="A814" s="14">
        <v>3411</v>
      </c>
      <c r="B814" s="14">
        <v>2493598</v>
      </c>
      <c r="C814" s="14" t="s">
        <v>19</v>
      </c>
      <c r="D814" s="14" t="s">
        <v>22</v>
      </c>
      <c r="E814" s="14" t="s">
        <v>296</v>
      </c>
      <c r="F814" s="14">
        <v>78747</v>
      </c>
      <c r="G814" s="14">
        <v>3</v>
      </c>
      <c r="H814" s="14">
        <v>2</v>
      </c>
      <c r="I814" s="14">
        <v>1</v>
      </c>
      <c r="J814" s="14">
        <v>2</v>
      </c>
      <c r="K814" s="14">
        <v>2</v>
      </c>
      <c r="L814" s="14">
        <v>2007</v>
      </c>
      <c r="M814" s="14">
        <v>0.11899999999999999</v>
      </c>
      <c r="N814" s="15">
        <v>1820</v>
      </c>
      <c r="O814" s="16">
        <v>164.83</v>
      </c>
      <c r="P814" s="17">
        <v>299999</v>
      </c>
      <c r="Q814" s="16">
        <v>214.29</v>
      </c>
      <c r="R814" s="17">
        <v>390000</v>
      </c>
      <c r="S814" s="19">
        <f t="shared" si="64"/>
        <v>49.45999999999998</v>
      </c>
      <c r="T814" s="20">
        <f t="shared" si="65"/>
        <v>0.30006673542437651</v>
      </c>
      <c r="U814" s="19">
        <f t="shared" si="66"/>
        <v>90001</v>
      </c>
      <c r="V814" s="20">
        <f t="shared" si="67"/>
        <v>0.30000433334777782</v>
      </c>
      <c r="W814" s="18">
        <v>44305</v>
      </c>
      <c r="X814" s="14">
        <v>4</v>
      </c>
      <c r="Y814" s="14">
        <v>4</v>
      </c>
      <c r="Z814" s="42">
        <v>90000</v>
      </c>
      <c r="AA814" s="51">
        <f t="shared" si="68"/>
        <v>0.3</v>
      </c>
    </row>
    <row r="815" spans="1:27" ht="19" x14ac:dyDescent="0.25">
      <c r="A815" s="14">
        <v>302</v>
      </c>
      <c r="B815" s="14">
        <v>4871328</v>
      </c>
      <c r="C815" s="14" t="s">
        <v>19</v>
      </c>
      <c r="D815" s="14" t="s">
        <v>20</v>
      </c>
      <c r="E815" s="14" t="s">
        <v>1997</v>
      </c>
      <c r="F815" s="14">
        <v>78750</v>
      </c>
      <c r="G815" s="14">
        <v>4</v>
      </c>
      <c r="H815" s="14">
        <v>2</v>
      </c>
      <c r="I815" s="14">
        <v>0</v>
      </c>
      <c r="J815" s="14">
        <v>2</v>
      </c>
      <c r="K815" s="14">
        <v>1</v>
      </c>
      <c r="L815" s="14">
        <v>1986</v>
      </c>
      <c r="M815" s="14">
        <v>0.21099999999999999</v>
      </c>
      <c r="N815" s="15">
        <v>1898</v>
      </c>
      <c r="O815" s="16">
        <v>261.33</v>
      </c>
      <c r="P815" s="17">
        <v>496000</v>
      </c>
      <c r="Q815" s="16">
        <v>308.75</v>
      </c>
      <c r="R815" s="17">
        <v>586000</v>
      </c>
      <c r="S815" s="19">
        <f t="shared" si="64"/>
        <v>47.420000000000016</v>
      </c>
      <c r="T815" s="20">
        <f t="shared" si="65"/>
        <v>0.1814563961275017</v>
      </c>
      <c r="U815" s="19">
        <f t="shared" si="66"/>
        <v>90000</v>
      </c>
      <c r="V815" s="20">
        <f t="shared" si="67"/>
        <v>0.18145161290322581</v>
      </c>
      <c r="W815" s="18">
        <v>44186</v>
      </c>
      <c r="X815" s="14">
        <v>3</v>
      </c>
      <c r="Y815" s="14">
        <v>3</v>
      </c>
      <c r="Z815" s="42">
        <v>90000</v>
      </c>
      <c r="AA815" s="51">
        <f t="shared" si="68"/>
        <v>0.18</v>
      </c>
    </row>
    <row r="816" spans="1:27" ht="19" x14ac:dyDescent="0.25">
      <c r="A816" s="14">
        <v>873</v>
      </c>
      <c r="B816" s="14">
        <v>9957078</v>
      </c>
      <c r="C816" s="14" t="s">
        <v>19</v>
      </c>
      <c r="D816" s="14" t="s">
        <v>29</v>
      </c>
      <c r="E816" s="14" t="s">
        <v>506</v>
      </c>
      <c r="F816" s="14">
        <v>78749</v>
      </c>
      <c r="G816" s="14">
        <v>4</v>
      </c>
      <c r="H816" s="14">
        <v>2</v>
      </c>
      <c r="I816" s="14">
        <v>1</v>
      </c>
      <c r="J816" s="14">
        <v>2</v>
      </c>
      <c r="K816" s="14">
        <v>2</v>
      </c>
      <c r="L816" s="14">
        <v>1993</v>
      </c>
      <c r="M816" s="14">
        <v>0.22600000000000001</v>
      </c>
      <c r="N816" s="15">
        <v>2960</v>
      </c>
      <c r="O816" s="16">
        <v>180.74</v>
      </c>
      <c r="P816" s="17">
        <v>535000</v>
      </c>
      <c r="Q816" s="16">
        <v>211.15</v>
      </c>
      <c r="R816" s="17">
        <v>625000</v>
      </c>
      <c r="S816" s="19">
        <f t="shared" si="64"/>
        <v>30.409999999999997</v>
      </c>
      <c r="T816" s="20">
        <f t="shared" si="65"/>
        <v>0.16825273874073252</v>
      </c>
      <c r="U816" s="19">
        <f t="shared" si="66"/>
        <v>90000</v>
      </c>
      <c r="V816" s="20">
        <f t="shared" si="67"/>
        <v>0.16822429906542055</v>
      </c>
      <c r="W816" s="18">
        <v>44209</v>
      </c>
      <c r="X816" s="14">
        <v>0</v>
      </c>
      <c r="Y816" s="14">
        <v>0</v>
      </c>
      <c r="Z816" s="42">
        <v>90000</v>
      </c>
      <c r="AA816" s="51">
        <f t="shared" si="68"/>
        <v>0.17</v>
      </c>
    </row>
    <row r="817" spans="1:27" ht="19" x14ac:dyDescent="0.25">
      <c r="A817" s="14">
        <v>1641</v>
      </c>
      <c r="B817" s="14">
        <v>1013497</v>
      </c>
      <c r="C817" s="14" t="s">
        <v>19</v>
      </c>
      <c r="D817" s="14" t="s">
        <v>165</v>
      </c>
      <c r="E817" s="14" t="s">
        <v>2522</v>
      </c>
      <c r="F817" s="14">
        <v>78749</v>
      </c>
      <c r="G817" s="14">
        <v>4</v>
      </c>
      <c r="H817" s="14">
        <v>2</v>
      </c>
      <c r="I817" s="14">
        <v>1</v>
      </c>
      <c r="J817" s="14">
        <v>2</v>
      </c>
      <c r="K817" s="14">
        <v>2</v>
      </c>
      <c r="L817" s="14">
        <v>1984</v>
      </c>
      <c r="M817" s="14">
        <v>0.14000000000000001</v>
      </c>
      <c r="N817" s="15">
        <v>1605</v>
      </c>
      <c r="O817" s="16">
        <v>295.95</v>
      </c>
      <c r="P817" s="17">
        <v>475000</v>
      </c>
      <c r="Q817" s="16">
        <v>352.02</v>
      </c>
      <c r="R817" s="17">
        <v>565000</v>
      </c>
      <c r="S817" s="19">
        <f t="shared" si="64"/>
        <v>56.069999999999993</v>
      </c>
      <c r="T817" s="20">
        <f t="shared" si="65"/>
        <v>0.18945767866193614</v>
      </c>
      <c r="U817" s="19">
        <f t="shared" si="66"/>
        <v>90000</v>
      </c>
      <c r="V817" s="20">
        <f t="shared" si="67"/>
        <v>0.18947368421052632</v>
      </c>
      <c r="W817" s="18">
        <v>44239</v>
      </c>
      <c r="X817" s="14">
        <v>3</v>
      </c>
      <c r="Y817" s="14">
        <v>3</v>
      </c>
      <c r="Z817" s="42">
        <v>90000</v>
      </c>
      <c r="AA817" s="51">
        <f t="shared" si="68"/>
        <v>0.19</v>
      </c>
    </row>
    <row r="818" spans="1:27" ht="19" x14ac:dyDescent="0.25">
      <c r="A818" s="14">
        <v>1845</v>
      </c>
      <c r="B818" s="14">
        <v>2996479</v>
      </c>
      <c r="C818" s="14" t="s">
        <v>19</v>
      </c>
      <c r="D818" s="14" t="s">
        <v>29</v>
      </c>
      <c r="E818" s="14" t="s">
        <v>625</v>
      </c>
      <c r="F818" s="14">
        <v>78748</v>
      </c>
      <c r="G818" s="14">
        <v>4</v>
      </c>
      <c r="H818" s="14">
        <v>4</v>
      </c>
      <c r="I818" s="14">
        <v>0</v>
      </c>
      <c r="J818" s="14">
        <v>3</v>
      </c>
      <c r="K818" s="14">
        <v>2</v>
      </c>
      <c r="L818" s="14">
        <v>2011</v>
      </c>
      <c r="M818" s="14">
        <v>1.0529999999999999</v>
      </c>
      <c r="N818" s="15">
        <v>3800</v>
      </c>
      <c r="O818" s="16">
        <v>189.47</v>
      </c>
      <c r="P818" s="17">
        <v>720000</v>
      </c>
      <c r="Q818" s="16">
        <v>213.16</v>
      </c>
      <c r="R818" s="17">
        <v>810000</v>
      </c>
      <c r="S818" s="19">
        <f t="shared" si="64"/>
        <v>23.689999999999998</v>
      </c>
      <c r="T818" s="20">
        <f t="shared" si="65"/>
        <v>0.12503298675252017</v>
      </c>
      <c r="U818" s="19">
        <f t="shared" si="66"/>
        <v>90000</v>
      </c>
      <c r="V818" s="20">
        <f t="shared" si="67"/>
        <v>0.125</v>
      </c>
      <c r="W818" s="18">
        <v>44252</v>
      </c>
      <c r="X818" s="14">
        <v>2</v>
      </c>
      <c r="Y818" s="14">
        <v>2</v>
      </c>
      <c r="Z818" s="42">
        <v>90000</v>
      </c>
      <c r="AA818" s="51">
        <f t="shared" si="68"/>
        <v>0.13</v>
      </c>
    </row>
    <row r="819" spans="1:27" ht="19" x14ac:dyDescent="0.25">
      <c r="A819" s="14">
        <v>2162</v>
      </c>
      <c r="B819" s="14">
        <v>9311738</v>
      </c>
      <c r="C819" s="14" t="s">
        <v>19</v>
      </c>
      <c r="D819" s="14" t="s">
        <v>1643</v>
      </c>
      <c r="E819" s="14" t="s">
        <v>2948</v>
      </c>
      <c r="F819" s="14">
        <v>78733</v>
      </c>
      <c r="G819" s="14">
        <v>4</v>
      </c>
      <c r="H819" s="14">
        <v>3</v>
      </c>
      <c r="I819" s="14">
        <v>1</v>
      </c>
      <c r="J819" s="14">
        <v>2</v>
      </c>
      <c r="K819" s="14">
        <v>2</v>
      </c>
      <c r="L819" s="14">
        <v>1993</v>
      </c>
      <c r="M819" s="14">
        <v>1.03</v>
      </c>
      <c r="N819" s="15">
        <v>2900</v>
      </c>
      <c r="O819" s="16">
        <v>343.1</v>
      </c>
      <c r="P819" s="17">
        <v>995000</v>
      </c>
      <c r="Q819" s="16">
        <v>374.14</v>
      </c>
      <c r="R819" s="17">
        <v>1085000</v>
      </c>
      <c r="S819" s="19">
        <f t="shared" si="64"/>
        <v>31.039999999999964</v>
      </c>
      <c r="T819" s="20">
        <f t="shared" si="65"/>
        <v>9.0469250947245589E-2</v>
      </c>
      <c r="U819" s="19">
        <f t="shared" si="66"/>
        <v>90000</v>
      </c>
      <c r="V819" s="20">
        <f t="shared" si="67"/>
        <v>9.0452261306532666E-2</v>
      </c>
      <c r="W819" s="18">
        <v>44260</v>
      </c>
      <c r="X819" s="14">
        <v>5</v>
      </c>
      <c r="Y819" s="14">
        <v>5</v>
      </c>
      <c r="Z819" s="42">
        <v>90000</v>
      </c>
      <c r="AA819" s="51">
        <f t="shared" si="68"/>
        <v>0.09</v>
      </c>
    </row>
    <row r="820" spans="1:27" ht="19" x14ac:dyDescent="0.25">
      <c r="A820" s="14">
        <v>2246</v>
      </c>
      <c r="B820" s="14">
        <v>4518679</v>
      </c>
      <c r="C820" s="14" t="s">
        <v>19</v>
      </c>
      <c r="D820" s="14" t="s">
        <v>282</v>
      </c>
      <c r="E820" s="14" t="s">
        <v>1824</v>
      </c>
      <c r="F820" s="14">
        <v>78736</v>
      </c>
      <c r="G820" s="14">
        <v>4</v>
      </c>
      <c r="H820" s="14">
        <v>3</v>
      </c>
      <c r="I820" s="14">
        <v>0</v>
      </c>
      <c r="J820" s="14">
        <v>2</v>
      </c>
      <c r="K820" s="14">
        <v>1</v>
      </c>
      <c r="L820" s="14">
        <v>2017</v>
      </c>
      <c r="M820" s="14">
        <v>0.20300000000000001</v>
      </c>
      <c r="N820" s="15">
        <v>2330</v>
      </c>
      <c r="O820" s="16">
        <v>251.07</v>
      </c>
      <c r="P820" s="17">
        <v>585000</v>
      </c>
      <c r="Q820" s="16">
        <v>289.7</v>
      </c>
      <c r="R820" s="17">
        <v>675000</v>
      </c>
      <c r="S820" s="19">
        <f t="shared" si="64"/>
        <v>38.629999999999995</v>
      </c>
      <c r="T820" s="20">
        <f t="shared" si="65"/>
        <v>0.15386147289600507</v>
      </c>
      <c r="U820" s="19">
        <f t="shared" si="66"/>
        <v>90000</v>
      </c>
      <c r="V820" s="20">
        <f t="shared" si="67"/>
        <v>0.15384615384615385</v>
      </c>
      <c r="W820" s="18">
        <v>44264</v>
      </c>
      <c r="X820" s="14">
        <v>5</v>
      </c>
      <c r="Y820" s="14">
        <v>5</v>
      </c>
      <c r="Z820" s="42">
        <v>90000</v>
      </c>
      <c r="AA820" s="51">
        <f t="shared" si="68"/>
        <v>0.15</v>
      </c>
    </row>
    <row r="821" spans="1:27" ht="19" x14ac:dyDescent="0.25">
      <c r="A821" s="14">
        <v>2529</v>
      </c>
      <c r="B821" s="14">
        <v>6707886</v>
      </c>
      <c r="C821" s="14" t="s">
        <v>19</v>
      </c>
      <c r="D821" s="14" t="s">
        <v>35</v>
      </c>
      <c r="E821" s="14" t="s">
        <v>180</v>
      </c>
      <c r="F821" s="14">
        <v>78754</v>
      </c>
      <c r="G821" s="14">
        <v>4</v>
      </c>
      <c r="H821" s="14">
        <v>3</v>
      </c>
      <c r="I821" s="14">
        <v>0</v>
      </c>
      <c r="J821" s="14">
        <v>2</v>
      </c>
      <c r="K821" s="14">
        <v>2</v>
      </c>
      <c r="L821" s="14">
        <v>2013</v>
      </c>
      <c r="M821" s="14">
        <v>0.192</v>
      </c>
      <c r="N821" s="15">
        <v>2305</v>
      </c>
      <c r="O821" s="16">
        <v>151.84</v>
      </c>
      <c r="P821" s="17">
        <v>350000</v>
      </c>
      <c r="Q821" s="16">
        <v>190.89</v>
      </c>
      <c r="R821" s="17">
        <v>440000</v>
      </c>
      <c r="S821" s="19">
        <f t="shared" si="64"/>
        <v>39.049999999999983</v>
      </c>
      <c r="T821" s="20">
        <f t="shared" si="65"/>
        <v>0.2571786090621706</v>
      </c>
      <c r="U821" s="19">
        <f t="shared" si="66"/>
        <v>90000</v>
      </c>
      <c r="V821" s="20">
        <f t="shared" si="67"/>
        <v>0.25714285714285712</v>
      </c>
      <c r="W821" s="18">
        <v>44273</v>
      </c>
      <c r="X821" s="14">
        <v>4</v>
      </c>
      <c r="Y821" s="14">
        <v>4</v>
      </c>
      <c r="Z821" s="42">
        <v>90000</v>
      </c>
      <c r="AA821" s="51">
        <f t="shared" si="68"/>
        <v>0.26</v>
      </c>
    </row>
    <row r="822" spans="1:27" ht="19" x14ac:dyDescent="0.25">
      <c r="A822" s="14">
        <v>2648</v>
      </c>
      <c r="B822" s="14">
        <v>2609920</v>
      </c>
      <c r="C822" s="14" t="s">
        <v>19</v>
      </c>
      <c r="D822" s="14" t="s">
        <v>35</v>
      </c>
      <c r="E822" s="14" t="s">
        <v>422</v>
      </c>
      <c r="F822" s="14">
        <v>78754</v>
      </c>
      <c r="G822" s="14">
        <v>4</v>
      </c>
      <c r="H822" s="14">
        <v>2</v>
      </c>
      <c r="I822" s="14">
        <v>0</v>
      </c>
      <c r="J822" s="14">
        <v>2</v>
      </c>
      <c r="K822" s="14">
        <v>1</v>
      </c>
      <c r="L822" s="14">
        <v>2006</v>
      </c>
      <c r="M822" s="14">
        <v>0.20300000000000001</v>
      </c>
      <c r="N822" s="15">
        <v>1766</v>
      </c>
      <c r="O822" s="16">
        <v>175.54</v>
      </c>
      <c r="P822" s="17">
        <v>310000</v>
      </c>
      <c r="Q822" s="16">
        <v>226.5</v>
      </c>
      <c r="R822" s="17">
        <v>400000</v>
      </c>
      <c r="S822" s="19">
        <f t="shared" si="64"/>
        <v>50.960000000000008</v>
      </c>
      <c r="T822" s="20">
        <f t="shared" si="65"/>
        <v>0.29030420416998981</v>
      </c>
      <c r="U822" s="19">
        <f t="shared" si="66"/>
        <v>90000</v>
      </c>
      <c r="V822" s="20">
        <f t="shared" si="67"/>
        <v>0.29032258064516131</v>
      </c>
      <c r="W822" s="18">
        <v>44279</v>
      </c>
      <c r="X822" s="14">
        <v>5</v>
      </c>
      <c r="Y822" s="14">
        <v>5</v>
      </c>
      <c r="Z822" s="42">
        <v>90000</v>
      </c>
      <c r="AA822" s="51">
        <f t="shared" si="68"/>
        <v>0.28999999999999998</v>
      </c>
    </row>
    <row r="823" spans="1:27" ht="19" x14ac:dyDescent="0.25">
      <c r="A823" s="14">
        <v>2675</v>
      </c>
      <c r="B823" s="14">
        <v>9870085</v>
      </c>
      <c r="C823" s="14" t="s">
        <v>19</v>
      </c>
      <c r="D823" s="14" t="s">
        <v>29</v>
      </c>
      <c r="E823" s="14" t="s">
        <v>1727</v>
      </c>
      <c r="F823" s="14">
        <v>78739</v>
      </c>
      <c r="G823" s="14">
        <v>4</v>
      </c>
      <c r="H823" s="14">
        <v>2</v>
      </c>
      <c r="I823" s="14">
        <v>1</v>
      </c>
      <c r="J823" s="14">
        <v>2</v>
      </c>
      <c r="K823" s="14">
        <v>2</v>
      </c>
      <c r="L823" s="14">
        <v>2012</v>
      </c>
      <c r="M823" s="14">
        <v>0.19</v>
      </c>
      <c r="N823" s="15">
        <v>2684</v>
      </c>
      <c r="O823" s="16">
        <v>245.9</v>
      </c>
      <c r="P823" s="17">
        <v>660000</v>
      </c>
      <c r="Q823" s="16">
        <v>279.43</v>
      </c>
      <c r="R823" s="17">
        <v>750000</v>
      </c>
      <c r="S823" s="19">
        <f t="shared" si="64"/>
        <v>33.53</v>
      </c>
      <c r="T823" s="20">
        <f t="shared" si="65"/>
        <v>0.13635624237494917</v>
      </c>
      <c r="U823" s="19">
        <f t="shared" si="66"/>
        <v>90000</v>
      </c>
      <c r="V823" s="20">
        <f t="shared" si="67"/>
        <v>0.13636363636363635</v>
      </c>
      <c r="W823" s="18">
        <v>44280</v>
      </c>
      <c r="X823" s="14">
        <v>3</v>
      </c>
      <c r="Y823" s="14">
        <v>3</v>
      </c>
      <c r="Z823" s="42">
        <v>90000</v>
      </c>
      <c r="AA823" s="51">
        <f t="shared" si="68"/>
        <v>0.14000000000000001</v>
      </c>
    </row>
    <row r="824" spans="1:27" ht="19" x14ac:dyDescent="0.25">
      <c r="A824" s="14">
        <v>2776</v>
      </c>
      <c r="B824" s="14">
        <v>3057883</v>
      </c>
      <c r="C824" s="14" t="s">
        <v>19</v>
      </c>
      <c r="D824" s="14" t="s">
        <v>46</v>
      </c>
      <c r="E824" s="14" t="s">
        <v>2404</v>
      </c>
      <c r="F824" s="14">
        <v>78758</v>
      </c>
      <c r="G824" s="14">
        <v>3</v>
      </c>
      <c r="H824" s="14">
        <v>2</v>
      </c>
      <c r="I824" s="14">
        <v>0</v>
      </c>
      <c r="J824" s="14">
        <v>2</v>
      </c>
      <c r="K824" s="14">
        <v>1</v>
      </c>
      <c r="L824" s="14">
        <v>1981</v>
      </c>
      <c r="M824" s="14">
        <v>0.158</v>
      </c>
      <c r="N824" s="15">
        <v>1562</v>
      </c>
      <c r="O824" s="16">
        <v>287.45</v>
      </c>
      <c r="P824" s="17">
        <v>449000</v>
      </c>
      <c r="Q824" s="16">
        <v>345.07</v>
      </c>
      <c r="R824" s="17">
        <v>539000</v>
      </c>
      <c r="S824" s="19">
        <f t="shared" si="64"/>
        <v>57.620000000000005</v>
      </c>
      <c r="T824" s="20">
        <f t="shared" si="65"/>
        <v>0.20045225256566362</v>
      </c>
      <c r="U824" s="19">
        <f t="shared" si="66"/>
        <v>90000</v>
      </c>
      <c r="V824" s="20">
        <f t="shared" si="67"/>
        <v>0.20044543429844097</v>
      </c>
      <c r="W824" s="18">
        <v>44284</v>
      </c>
      <c r="X824" s="14">
        <v>4</v>
      </c>
      <c r="Y824" s="14">
        <v>4</v>
      </c>
      <c r="Z824" s="42">
        <v>90000</v>
      </c>
      <c r="AA824" s="51">
        <f t="shared" si="68"/>
        <v>0.2</v>
      </c>
    </row>
    <row r="825" spans="1:27" ht="19" x14ac:dyDescent="0.25">
      <c r="A825" s="14">
        <v>2803</v>
      </c>
      <c r="B825" s="14">
        <v>2290218</v>
      </c>
      <c r="C825" s="14" t="s">
        <v>19</v>
      </c>
      <c r="D825" s="14" t="s">
        <v>68</v>
      </c>
      <c r="E825" s="14" t="s">
        <v>1563</v>
      </c>
      <c r="F825" s="14">
        <v>78738</v>
      </c>
      <c r="G825" s="14">
        <v>3</v>
      </c>
      <c r="H825" s="14">
        <v>2</v>
      </c>
      <c r="I825" s="14">
        <v>0</v>
      </c>
      <c r="J825" s="14">
        <v>2</v>
      </c>
      <c r="K825" s="14">
        <v>1</v>
      </c>
      <c r="L825" s="14">
        <v>2013</v>
      </c>
      <c r="M825" s="14">
        <v>0.13200000000000001</v>
      </c>
      <c r="N825" s="15">
        <v>2045</v>
      </c>
      <c r="O825" s="16">
        <v>237.16</v>
      </c>
      <c r="P825" s="17">
        <v>485000</v>
      </c>
      <c r="Q825" s="16">
        <v>281.17</v>
      </c>
      <c r="R825" s="17">
        <v>575000</v>
      </c>
      <c r="S825" s="19">
        <f t="shared" si="64"/>
        <v>44.010000000000019</v>
      </c>
      <c r="T825" s="20">
        <f t="shared" si="65"/>
        <v>0.18557092258390967</v>
      </c>
      <c r="U825" s="19">
        <f t="shared" si="66"/>
        <v>90000</v>
      </c>
      <c r="V825" s="20">
        <f t="shared" si="67"/>
        <v>0.18556701030927836</v>
      </c>
      <c r="W825" s="18">
        <v>44285</v>
      </c>
      <c r="X825" s="14">
        <v>1</v>
      </c>
      <c r="Y825" s="14">
        <v>1</v>
      </c>
      <c r="Z825" s="42">
        <v>90000</v>
      </c>
      <c r="AA825" s="51">
        <f t="shared" si="68"/>
        <v>0.19</v>
      </c>
    </row>
    <row r="826" spans="1:27" ht="19" x14ac:dyDescent="0.25">
      <c r="A826" s="14">
        <v>3000</v>
      </c>
      <c r="B826" s="14">
        <v>5048926</v>
      </c>
      <c r="C826" s="14" t="s">
        <v>19</v>
      </c>
      <c r="D826" s="14" t="s">
        <v>40</v>
      </c>
      <c r="E826" s="14" t="s">
        <v>1192</v>
      </c>
      <c r="F826" s="14">
        <v>78737</v>
      </c>
      <c r="G826" s="14">
        <v>4</v>
      </c>
      <c r="H826" s="14">
        <v>3</v>
      </c>
      <c r="I826" s="14">
        <v>1</v>
      </c>
      <c r="J826" s="14">
        <v>3</v>
      </c>
      <c r="K826" s="14">
        <v>1.5</v>
      </c>
      <c r="L826" s="14">
        <v>2019</v>
      </c>
      <c r="M826" s="14">
        <v>0.26700000000000002</v>
      </c>
      <c r="N826" s="15">
        <v>3575</v>
      </c>
      <c r="O826" s="16">
        <v>218.18</v>
      </c>
      <c r="P826" s="17">
        <v>780000</v>
      </c>
      <c r="Q826" s="16">
        <v>243.36</v>
      </c>
      <c r="R826" s="17">
        <v>870000</v>
      </c>
      <c r="S826" s="19">
        <f t="shared" si="64"/>
        <v>25.180000000000007</v>
      </c>
      <c r="T826" s="20">
        <f t="shared" si="65"/>
        <v>0.11540929507745901</v>
      </c>
      <c r="U826" s="19">
        <f t="shared" si="66"/>
        <v>90000</v>
      </c>
      <c r="V826" s="20">
        <f t="shared" si="67"/>
        <v>0.11538461538461539</v>
      </c>
      <c r="W826" s="18">
        <v>44292</v>
      </c>
      <c r="X826" s="14">
        <v>2</v>
      </c>
      <c r="Y826" s="14">
        <v>2</v>
      </c>
      <c r="Z826" s="42">
        <v>90000</v>
      </c>
      <c r="AA826" s="51">
        <f t="shared" si="68"/>
        <v>0.12</v>
      </c>
    </row>
    <row r="827" spans="1:27" ht="19" x14ac:dyDescent="0.25">
      <c r="A827" s="14">
        <v>3167</v>
      </c>
      <c r="B827" s="14">
        <v>6215953</v>
      </c>
      <c r="C827" s="14" t="s">
        <v>19</v>
      </c>
      <c r="D827" s="14">
        <v>6</v>
      </c>
      <c r="E827" s="14" t="s">
        <v>3729</v>
      </c>
      <c r="F827" s="14">
        <v>78704</v>
      </c>
      <c r="G827" s="14">
        <v>3</v>
      </c>
      <c r="H827" s="14">
        <v>2</v>
      </c>
      <c r="I827" s="14">
        <v>0</v>
      </c>
      <c r="J827" s="14">
        <v>2</v>
      </c>
      <c r="K827" s="14">
        <v>1</v>
      </c>
      <c r="L827" s="14">
        <v>1963</v>
      </c>
      <c r="M827" s="14">
        <v>0.13400000000000001</v>
      </c>
      <c r="N827" s="15">
        <v>1461</v>
      </c>
      <c r="O827" s="16">
        <v>547.57000000000005</v>
      </c>
      <c r="P827" s="17">
        <v>800000</v>
      </c>
      <c r="Q827" s="16">
        <v>609.16999999999996</v>
      </c>
      <c r="R827" s="17">
        <v>890000</v>
      </c>
      <c r="S827" s="19">
        <f t="shared" si="64"/>
        <v>61.599999999999909</v>
      </c>
      <c r="T827" s="20">
        <f t="shared" si="65"/>
        <v>0.11249703234289662</v>
      </c>
      <c r="U827" s="19">
        <f t="shared" si="66"/>
        <v>90000</v>
      </c>
      <c r="V827" s="20">
        <f t="shared" si="67"/>
        <v>0.1125</v>
      </c>
      <c r="W827" s="18">
        <v>44295</v>
      </c>
      <c r="X827" s="14">
        <v>5</v>
      </c>
      <c r="Y827" s="14">
        <v>5</v>
      </c>
      <c r="Z827" s="42">
        <v>90000</v>
      </c>
      <c r="AA827" s="51">
        <f t="shared" si="68"/>
        <v>0.11</v>
      </c>
    </row>
    <row r="828" spans="1:27" ht="19" x14ac:dyDescent="0.25">
      <c r="A828" s="14">
        <v>3174</v>
      </c>
      <c r="B828" s="14">
        <v>5542065</v>
      </c>
      <c r="C828" s="14" t="s">
        <v>19</v>
      </c>
      <c r="D828" s="14" t="s">
        <v>20</v>
      </c>
      <c r="E828" s="14" t="s">
        <v>663</v>
      </c>
      <c r="F828" s="14">
        <v>78729</v>
      </c>
      <c r="G828" s="14">
        <v>4</v>
      </c>
      <c r="H828" s="14">
        <v>2</v>
      </c>
      <c r="I828" s="14">
        <v>1</v>
      </c>
      <c r="J828" s="14">
        <v>2</v>
      </c>
      <c r="K828" s="14">
        <v>2</v>
      </c>
      <c r="L828" s="14">
        <v>1984</v>
      </c>
      <c r="M828" s="14">
        <v>0.14799999999999999</v>
      </c>
      <c r="N828" s="15">
        <v>2659</v>
      </c>
      <c r="O828" s="16">
        <v>191.8</v>
      </c>
      <c r="P828" s="17">
        <v>510000</v>
      </c>
      <c r="Q828" s="16">
        <v>225.65</v>
      </c>
      <c r="R828" s="17">
        <v>600000</v>
      </c>
      <c r="S828" s="19">
        <f t="shared" si="64"/>
        <v>33.849999999999994</v>
      </c>
      <c r="T828" s="20">
        <f t="shared" si="65"/>
        <v>0.17648592283628775</v>
      </c>
      <c r="U828" s="19">
        <f t="shared" si="66"/>
        <v>90000</v>
      </c>
      <c r="V828" s="20">
        <f t="shared" si="67"/>
        <v>0.17647058823529413</v>
      </c>
      <c r="W828" s="18">
        <v>44298</v>
      </c>
      <c r="X828" s="14">
        <v>3</v>
      </c>
      <c r="Y828" s="14">
        <v>3</v>
      </c>
      <c r="Z828" s="42">
        <v>90000</v>
      </c>
      <c r="AA828" s="51">
        <f t="shared" si="68"/>
        <v>0.18</v>
      </c>
    </row>
    <row r="829" spans="1:27" ht="19" x14ac:dyDescent="0.25">
      <c r="A829" s="14">
        <v>3194</v>
      </c>
      <c r="B829" s="14">
        <v>1642827</v>
      </c>
      <c r="C829" s="14" t="s">
        <v>19</v>
      </c>
      <c r="D829" s="14" t="s">
        <v>20</v>
      </c>
      <c r="E829" s="14" t="s">
        <v>2031</v>
      </c>
      <c r="F829" s="14">
        <v>78750</v>
      </c>
      <c r="G829" s="14">
        <v>4</v>
      </c>
      <c r="H829" s="14">
        <v>3</v>
      </c>
      <c r="I829" s="14">
        <v>0</v>
      </c>
      <c r="J829" s="14">
        <v>2</v>
      </c>
      <c r="K829" s="14">
        <v>1</v>
      </c>
      <c r="L829" s="14">
        <v>1972</v>
      </c>
      <c r="M829" s="14">
        <v>0.34</v>
      </c>
      <c r="N829" s="15">
        <v>3040</v>
      </c>
      <c r="O829" s="16">
        <v>263.16000000000003</v>
      </c>
      <c r="P829" s="17">
        <v>800000</v>
      </c>
      <c r="Q829" s="16">
        <v>292.76</v>
      </c>
      <c r="R829" s="17">
        <v>890000</v>
      </c>
      <c r="S829" s="19">
        <f t="shared" si="64"/>
        <v>29.599999999999966</v>
      </c>
      <c r="T829" s="20">
        <f t="shared" si="65"/>
        <v>0.11247910016719852</v>
      </c>
      <c r="U829" s="19">
        <f t="shared" si="66"/>
        <v>90000</v>
      </c>
      <c r="V829" s="20">
        <f t="shared" si="67"/>
        <v>0.1125</v>
      </c>
      <c r="W829" s="18">
        <v>44298</v>
      </c>
      <c r="X829" s="14">
        <v>2</v>
      </c>
      <c r="Y829" s="14">
        <v>2</v>
      </c>
      <c r="Z829" s="42">
        <v>90000</v>
      </c>
      <c r="AA829" s="51">
        <f t="shared" si="68"/>
        <v>0.11</v>
      </c>
    </row>
    <row r="830" spans="1:27" ht="19" x14ac:dyDescent="0.25">
      <c r="A830" s="14">
        <v>3319</v>
      </c>
      <c r="B830" s="14">
        <v>7207187</v>
      </c>
      <c r="C830" s="14" t="s">
        <v>19</v>
      </c>
      <c r="D830" s="14" t="s">
        <v>165</v>
      </c>
      <c r="E830" s="14" t="s">
        <v>2768</v>
      </c>
      <c r="F830" s="14">
        <v>78748</v>
      </c>
      <c r="G830" s="14">
        <v>3</v>
      </c>
      <c r="H830" s="14">
        <v>2</v>
      </c>
      <c r="I830" s="14">
        <v>0</v>
      </c>
      <c r="J830" s="14">
        <v>2</v>
      </c>
      <c r="K830" s="14">
        <v>1</v>
      </c>
      <c r="L830" s="14">
        <v>1998</v>
      </c>
      <c r="M830" s="14">
        <v>0.13200000000000001</v>
      </c>
      <c r="N830" s="15">
        <v>1343</v>
      </c>
      <c r="O830" s="16">
        <v>320.18</v>
      </c>
      <c r="P830" s="17">
        <v>430000</v>
      </c>
      <c r="Q830" s="16">
        <v>387.19</v>
      </c>
      <c r="R830" s="17">
        <v>520000</v>
      </c>
      <c r="S830" s="19">
        <f t="shared" si="64"/>
        <v>67.009999999999991</v>
      </c>
      <c r="T830" s="20">
        <f t="shared" si="65"/>
        <v>0.20928852520457239</v>
      </c>
      <c r="U830" s="19">
        <f t="shared" si="66"/>
        <v>90000</v>
      </c>
      <c r="V830" s="20">
        <f t="shared" si="67"/>
        <v>0.20930232558139536</v>
      </c>
      <c r="W830" s="18">
        <v>44301</v>
      </c>
      <c r="X830" s="14">
        <v>5</v>
      </c>
      <c r="Y830" s="14">
        <v>5</v>
      </c>
      <c r="Z830" s="42">
        <v>90000</v>
      </c>
      <c r="AA830" s="51">
        <f t="shared" si="68"/>
        <v>0.21</v>
      </c>
    </row>
    <row r="831" spans="1:27" ht="19" x14ac:dyDescent="0.25">
      <c r="A831" s="14">
        <v>3369</v>
      </c>
      <c r="B831" s="14">
        <v>5030083</v>
      </c>
      <c r="C831" s="14" t="s">
        <v>19</v>
      </c>
      <c r="D831" s="14" t="s">
        <v>456</v>
      </c>
      <c r="E831" s="14" t="s">
        <v>1865</v>
      </c>
      <c r="F831" s="14">
        <v>78717</v>
      </c>
      <c r="G831" s="14">
        <v>3</v>
      </c>
      <c r="H831" s="14">
        <v>2</v>
      </c>
      <c r="I831" s="14">
        <v>1</v>
      </c>
      <c r="J831" s="14">
        <v>2</v>
      </c>
      <c r="K831" s="14">
        <v>2</v>
      </c>
      <c r="L831" s="14">
        <v>2017</v>
      </c>
      <c r="M831" s="14">
        <v>8.5999999999999993E-2</v>
      </c>
      <c r="N831" s="15">
        <v>2168</v>
      </c>
      <c r="O831" s="16">
        <v>253.69</v>
      </c>
      <c r="P831" s="17">
        <v>550000</v>
      </c>
      <c r="Q831" s="16">
        <v>295.2</v>
      </c>
      <c r="R831" s="17">
        <v>640000</v>
      </c>
      <c r="S831" s="19">
        <f t="shared" si="64"/>
        <v>41.509999999999991</v>
      </c>
      <c r="T831" s="20">
        <f t="shared" si="65"/>
        <v>0.16362489652725765</v>
      </c>
      <c r="U831" s="19">
        <f t="shared" si="66"/>
        <v>90000</v>
      </c>
      <c r="V831" s="20">
        <f t="shared" si="67"/>
        <v>0.16363636363636364</v>
      </c>
      <c r="W831" s="18">
        <v>44302</v>
      </c>
      <c r="X831" s="14">
        <v>2</v>
      </c>
      <c r="Y831" s="14">
        <v>2</v>
      </c>
      <c r="Z831" s="42">
        <v>90000</v>
      </c>
      <c r="AA831" s="51">
        <f t="shared" si="68"/>
        <v>0.16</v>
      </c>
    </row>
    <row r="832" spans="1:27" ht="19" x14ac:dyDescent="0.25">
      <c r="A832" s="14">
        <v>3417</v>
      </c>
      <c r="B832" s="14">
        <v>2370739</v>
      </c>
      <c r="C832" s="14" t="s">
        <v>19</v>
      </c>
      <c r="D832" s="14" t="s">
        <v>46</v>
      </c>
      <c r="E832" s="14" t="s">
        <v>690</v>
      </c>
      <c r="F832" s="14">
        <v>78753</v>
      </c>
      <c r="G832" s="14">
        <v>3</v>
      </c>
      <c r="H832" s="14">
        <v>2</v>
      </c>
      <c r="I832" s="14">
        <v>0</v>
      </c>
      <c r="J832" s="14">
        <v>2</v>
      </c>
      <c r="K832" s="14">
        <v>1</v>
      </c>
      <c r="L832" s="14">
        <v>1959</v>
      </c>
      <c r="M832" s="14">
        <v>0.49199999999999999</v>
      </c>
      <c r="N832" s="15">
        <v>1626</v>
      </c>
      <c r="O832" s="16">
        <v>193.73</v>
      </c>
      <c r="P832" s="17">
        <v>315000</v>
      </c>
      <c r="Q832" s="16">
        <v>249.08</v>
      </c>
      <c r="R832" s="17">
        <v>405000</v>
      </c>
      <c r="S832" s="19">
        <f t="shared" si="64"/>
        <v>55.350000000000023</v>
      </c>
      <c r="T832" s="20">
        <f t="shared" si="65"/>
        <v>0.28570691168120593</v>
      </c>
      <c r="U832" s="19">
        <f t="shared" si="66"/>
        <v>90000</v>
      </c>
      <c r="V832" s="20">
        <f t="shared" si="67"/>
        <v>0.2857142857142857</v>
      </c>
      <c r="W832" s="18">
        <v>44305</v>
      </c>
      <c r="X832" s="14">
        <v>3</v>
      </c>
      <c r="Y832" s="14">
        <v>3</v>
      </c>
      <c r="Z832" s="42">
        <v>90000</v>
      </c>
      <c r="AA832" s="51">
        <f t="shared" si="68"/>
        <v>0.28999999999999998</v>
      </c>
    </row>
    <row r="833" spans="1:27" ht="19" x14ac:dyDescent="0.25">
      <c r="A833" s="14">
        <v>3433</v>
      </c>
      <c r="B833" s="14">
        <v>1168077</v>
      </c>
      <c r="C833" s="14" t="s">
        <v>19</v>
      </c>
      <c r="D833" s="14" t="s">
        <v>27</v>
      </c>
      <c r="E833" s="14" t="s">
        <v>2139</v>
      </c>
      <c r="F833" s="14">
        <v>78724</v>
      </c>
      <c r="G833" s="14">
        <v>3</v>
      </c>
      <c r="H833" s="14">
        <v>2</v>
      </c>
      <c r="I833" s="14">
        <v>0</v>
      </c>
      <c r="J833" s="14">
        <v>2</v>
      </c>
      <c r="K833" s="14">
        <v>1</v>
      </c>
      <c r="L833" s="14">
        <v>2009</v>
      </c>
      <c r="M833" s="14">
        <v>0.20599999999999999</v>
      </c>
      <c r="N833" s="15">
        <v>1203</v>
      </c>
      <c r="O833" s="16">
        <v>270.16000000000003</v>
      </c>
      <c r="P833" s="17">
        <v>325000</v>
      </c>
      <c r="Q833" s="16">
        <v>344.97</v>
      </c>
      <c r="R833" s="17">
        <v>415000</v>
      </c>
      <c r="S833" s="19">
        <f t="shared" si="64"/>
        <v>74.81</v>
      </c>
      <c r="T833" s="20">
        <f t="shared" si="65"/>
        <v>0.27690997927154276</v>
      </c>
      <c r="U833" s="19">
        <f t="shared" si="66"/>
        <v>90000</v>
      </c>
      <c r="V833" s="20">
        <f t="shared" si="67"/>
        <v>0.27692307692307694</v>
      </c>
      <c r="W833" s="18">
        <v>44305</v>
      </c>
      <c r="X833" s="14">
        <v>5</v>
      </c>
      <c r="Y833" s="14">
        <v>4</v>
      </c>
      <c r="Z833" s="42">
        <v>90000</v>
      </c>
      <c r="AA833" s="51">
        <f t="shared" si="68"/>
        <v>0.28000000000000003</v>
      </c>
    </row>
    <row r="834" spans="1:27" ht="19" x14ac:dyDescent="0.25">
      <c r="A834" s="14">
        <v>3486</v>
      </c>
      <c r="B834" s="14">
        <v>7076232</v>
      </c>
      <c r="C834" s="14" t="s">
        <v>19</v>
      </c>
      <c r="D834" s="14" t="s">
        <v>2365</v>
      </c>
      <c r="E834" s="14" t="s">
        <v>3802</v>
      </c>
      <c r="F834" s="14">
        <v>78703</v>
      </c>
      <c r="G834" s="14">
        <v>3</v>
      </c>
      <c r="H834" s="14">
        <v>3</v>
      </c>
      <c r="I834" s="14">
        <v>0</v>
      </c>
      <c r="J834" s="14">
        <v>0</v>
      </c>
      <c r="K834" s="14">
        <v>1</v>
      </c>
      <c r="L834" s="14">
        <v>1940</v>
      </c>
      <c r="M834" s="14">
        <v>0.28199999999999997</v>
      </c>
      <c r="N834" s="15">
        <v>2121</v>
      </c>
      <c r="O834" s="16">
        <v>601.13</v>
      </c>
      <c r="P834" s="17">
        <v>1275000</v>
      </c>
      <c r="Q834" s="16">
        <v>643.55999999999995</v>
      </c>
      <c r="R834" s="17">
        <v>1365000</v>
      </c>
      <c r="S834" s="19">
        <f t="shared" si="64"/>
        <v>42.42999999999995</v>
      </c>
      <c r="T834" s="20">
        <f t="shared" si="65"/>
        <v>7.0583733967694087E-2</v>
      </c>
      <c r="U834" s="19">
        <f t="shared" si="66"/>
        <v>90000</v>
      </c>
      <c r="V834" s="20">
        <f t="shared" si="67"/>
        <v>7.0588235294117646E-2</v>
      </c>
      <c r="W834" s="18">
        <v>44306</v>
      </c>
      <c r="X834" s="14">
        <v>7</v>
      </c>
      <c r="Y834" s="14">
        <v>6</v>
      </c>
      <c r="Z834" s="42">
        <v>90000</v>
      </c>
      <c r="AA834" s="51">
        <f t="shared" si="68"/>
        <v>7.0000000000000007E-2</v>
      </c>
    </row>
    <row r="835" spans="1:27" ht="19" x14ac:dyDescent="0.25">
      <c r="A835" s="14">
        <v>3508</v>
      </c>
      <c r="B835" s="14">
        <v>9224792</v>
      </c>
      <c r="C835" s="14" t="s">
        <v>19</v>
      </c>
      <c r="D835" s="14">
        <v>2</v>
      </c>
      <c r="E835" s="14" t="s">
        <v>3296</v>
      </c>
      <c r="F835" s="14">
        <v>78757</v>
      </c>
      <c r="G835" s="14">
        <v>4</v>
      </c>
      <c r="H835" s="14">
        <v>2</v>
      </c>
      <c r="I835" s="14">
        <v>0</v>
      </c>
      <c r="J835" s="14">
        <v>2</v>
      </c>
      <c r="K835" s="14">
        <v>1</v>
      </c>
      <c r="L835" s="14">
        <v>1966</v>
      </c>
      <c r="M835" s="14">
        <v>0.23100000000000001</v>
      </c>
      <c r="N835" s="15">
        <v>1613</v>
      </c>
      <c r="O835" s="16">
        <v>402.98</v>
      </c>
      <c r="P835" s="17">
        <v>650000</v>
      </c>
      <c r="Q835" s="16">
        <v>458.77</v>
      </c>
      <c r="R835" s="17">
        <v>740000</v>
      </c>
      <c r="S835" s="19">
        <f t="shared" si="64"/>
        <v>55.789999999999964</v>
      </c>
      <c r="T835" s="20">
        <f t="shared" si="65"/>
        <v>0.13844359521564337</v>
      </c>
      <c r="U835" s="19">
        <f t="shared" si="66"/>
        <v>90000</v>
      </c>
      <c r="V835" s="20">
        <f t="shared" si="67"/>
        <v>0.13846153846153847</v>
      </c>
      <c r="W835" s="18">
        <v>44307</v>
      </c>
      <c r="X835" s="14">
        <v>6</v>
      </c>
      <c r="Y835" s="14">
        <v>6</v>
      </c>
      <c r="Z835" s="42">
        <v>90000</v>
      </c>
      <c r="AA835" s="51">
        <f t="shared" si="68"/>
        <v>0.14000000000000001</v>
      </c>
    </row>
    <row r="836" spans="1:27" ht="19" x14ac:dyDescent="0.25">
      <c r="A836" s="14">
        <v>3526</v>
      </c>
      <c r="B836" s="14">
        <v>5852635</v>
      </c>
      <c r="C836" s="14" t="s">
        <v>19</v>
      </c>
      <c r="D836" s="14" t="s">
        <v>229</v>
      </c>
      <c r="E836" s="14" t="s">
        <v>4015</v>
      </c>
      <c r="F836" s="14">
        <v>78726</v>
      </c>
      <c r="G836" s="14">
        <v>3</v>
      </c>
      <c r="H836" s="14">
        <v>2</v>
      </c>
      <c r="I836" s="14">
        <v>1</v>
      </c>
      <c r="J836" s="14">
        <v>2</v>
      </c>
      <c r="K836" s="14">
        <v>2</v>
      </c>
      <c r="L836" s="14">
        <v>2013</v>
      </c>
      <c r="M836" s="14">
        <v>0.23899999999999999</v>
      </c>
      <c r="N836" s="15">
        <v>2463</v>
      </c>
      <c r="O836" s="16">
        <v>261.88</v>
      </c>
      <c r="P836" s="17">
        <v>645000</v>
      </c>
      <c r="Q836" s="16">
        <v>298.42</v>
      </c>
      <c r="R836" s="17">
        <v>735000</v>
      </c>
      <c r="S836" s="19">
        <f t="shared" si="64"/>
        <v>36.54000000000002</v>
      </c>
      <c r="T836" s="20">
        <f t="shared" si="65"/>
        <v>0.13952955552161303</v>
      </c>
      <c r="U836" s="19">
        <f t="shared" si="66"/>
        <v>90000</v>
      </c>
      <c r="V836" s="20">
        <f t="shared" si="67"/>
        <v>0.13953488372093023</v>
      </c>
      <c r="W836" s="18">
        <v>44308</v>
      </c>
      <c r="X836" s="14">
        <v>2</v>
      </c>
      <c r="Y836" s="14">
        <v>2</v>
      </c>
      <c r="Z836" s="42">
        <v>90000</v>
      </c>
      <c r="AA836" s="51">
        <f t="shared" si="68"/>
        <v>0.14000000000000001</v>
      </c>
    </row>
    <row r="837" spans="1:27" ht="19" x14ac:dyDescent="0.25">
      <c r="A837" s="14">
        <v>3775</v>
      </c>
      <c r="B837" s="14">
        <v>4282375</v>
      </c>
      <c r="C837" s="14" t="s">
        <v>19</v>
      </c>
      <c r="D837" s="14" t="s">
        <v>29</v>
      </c>
      <c r="E837" s="14" t="s">
        <v>1907</v>
      </c>
      <c r="F837" s="14">
        <v>78748</v>
      </c>
      <c r="G837" s="14">
        <v>3</v>
      </c>
      <c r="H837" s="14">
        <v>2</v>
      </c>
      <c r="I837" s="14">
        <v>0</v>
      </c>
      <c r="J837" s="14">
        <v>2</v>
      </c>
      <c r="K837" s="14">
        <v>1</v>
      </c>
      <c r="L837" s="14">
        <v>1999</v>
      </c>
      <c r="M837" s="14">
        <v>0.129</v>
      </c>
      <c r="N837" s="15">
        <v>1271</v>
      </c>
      <c r="O837" s="16">
        <v>255.7</v>
      </c>
      <c r="P837" s="17">
        <v>325000</v>
      </c>
      <c r="Q837" s="16">
        <v>326.51</v>
      </c>
      <c r="R837" s="17">
        <v>415000</v>
      </c>
      <c r="S837" s="19">
        <f t="shared" si="64"/>
        <v>70.81</v>
      </c>
      <c r="T837" s="20">
        <f t="shared" si="65"/>
        <v>0.27692608525615958</v>
      </c>
      <c r="U837" s="19">
        <f t="shared" si="66"/>
        <v>90000</v>
      </c>
      <c r="V837" s="20">
        <f t="shared" si="67"/>
        <v>0.27692307692307694</v>
      </c>
      <c r="W837" s="18">
        <v>44315</v>
      </c>
      <c r="X837" s="14">
        <v>2</v>
      </c>
      <c r="Y837" s="14">
        <v>2</v>
      </c>
      <c r="Z837" s="42">
        <v>90000</v>
      </c>
      <c r="AA837" s="51">
        <f t="shared" si="68"/>
        <v>0.28000000000000003</v>
      </c>
    </row>
    <row r="838" spans="1:27" ht="19" x14ac:dyDescent="0.25">
      <c r="A838" s="14">
        <v>3814</v>
      </c>
      <c r="B838" s="14">
        <v>7362695</v>
      </c>
      <c r="C838" s="14" t="s">
        <v>19</v>
      </c>
      <c r="D838" s="14" t="s">
        <v>35</v>
      </c>
      <c r="E838" s="14" t="s">
        <v>176</v>
      </c>
      <c r="F838" s="14">
        <v>78754</v>
      </c>
      <c r="G838" s="14">
        <v>3</v>
      </c>
      <c r="H838" s="14">
        <v>2</v>
      </c>
      <c r="I838" s="14">
        <v>0</v>
      </c>
      <c r="J838" s="14">
        <v>2</v>
      </c>
      <c r="K838" s="14">
        <v>1</v>
      </c>
      <c r="L838" s="14">
        <v>2016</v>
      </c>
      <c r="M838" s="14">
        <v>0.17299999999999999</v>
      </c>
      <c r="N838" s="15">
        <v>2344</v>
      </c>
      <c r="O838" s="16">
        <v>151.44999999999999</v>
      </c>
      <c r="P838" s="17">
        <v>355000</v>
      </c>
      <c r="Q838" s="16">
        <v>189.85</v>
      </c>
      <c r="R838" s="17">
        <v>445000</v>
      </c>
      <c r="S838" s="19">
        <f t="shared" si="64"/>
        <v>38.400000000000006</v>
      </c>
      <c r="T838" s="20">
        <f t="shared" si="65"/>
        <v>0.25354902608121499</v>
      </c>
      <c r="U838" s="19">
        <f t="shared" si="66"/>
        <v>90000</v>
      </c>
      <c r="V838" s="20">
        <f t="shared" si="67"/>
        <v>0.25352112676056338</v>
      </c>
      <c r="W838" s="18">
        <v>44316</v>
      </c>
      <c r="X838" s="14">
        <v>6</v>
      </c>
      <c r="Y838" s="14">
        <v>6</v>
      </c>
      <c r="Z838" s="42">
        <v>90000</v>
      </c>
      <c r="AA838" s="51">
        <f t="shared" si="68"/>
        <v>0.25</v>
      </c>
    </row>
    <row r="839" spans="1:27" ht="19" x14ac:dyDescent="0.25">
      <c r="A839" s="14">
        <v>3983</v>
      </c>
      <c r="B839" s="14">
        <v>1919026</v>
      </c>
      <c r="C839" s="14" t="s">
        <v>19</v>
      </c>
      <c r="D839" s="14" t="s">
        <v>84</v>
      </c>
      <c r="E839" s="14" t="s">
        <v>1652</v>
      </c>
      <c r="F839" s="14">
        <v>78728</v>
      </c>
      <c r="G839" s="14">
        <v>4</v>
      </c>
      <c r="H839" s="14">
        <v>2</v>
      </c>
      <c r="I839" s="14">
        <v>0</v>
      </c>
      <c r="J839" s="14">
        <v>2</v>
      </c>
      <c r="K839" s="14">
        <v>1</v>
      </c>
      <c r="L839" s="14">
        <v>1985</v>
      </c>
      <c r="M839" s="14">
        <v>0.17100000000000001</v>
      </c>
      <c r="N839" s="15">
        <v>1445</v>
      </c>
      <c r="O839" s="16">
        <v>242.21</v>
      </c>
      <c r="P839" s="17">
        <v>350000</v>
      </c>
      <c r="Q839" s="16">
        <v>304.5</v>
      </c>
      <c r="R839" s="17">
        <v>440000</v>
      </c>
      <c r="S839" s="19">
        <f t="shared" ref="S839:S902" si="69">Q839-O839</f>
        <v>62.289999999999992</v>
      </c>
      <c r="T839" s="20">
        <f t="shared" ref="T839:T902" si="70">S839/O839</f>
        <v>0.25717352710457864</v>
      </c>
      <c r="U839" s="19">
        <f t="shared" ref="U839:U902" si="71">R839-P839</f>
        <v>90000</v>
      </c>
      <c r="V839" s="20">
        <f t="shared" ref="V839:V902" si="72">U839/P839</f>
        <v>0.25714285714285712</v>
      </c>
      <c r="W839" s="18">
        <v>44320</v>
      </c>
      <c r="X839" s="14">
        <v>4</v>
      </c>
      <c r="Y839" s="14">
        <v>4</v>
      </c>
      <c r="Z839" s="42">
        <v>90000</v>
      </c>
      <c r="AA839" s="51">
        <f t="shared" ref="AA839:AA902" si="73">MROUND(V839,0.01)</f>
        <v>0.26</v>
      </c>
    </row>
    <row r="840" spans="1:27" ht="19" x14ac:dyDescent="0.25">
      <c r="A840" s="14">
        <v>3997</v>
      </c>
      <c r="B840" s="14">
        <v>2795642</v>
      </c>
      <c r="C840" s="14" t="s">
        <v>19</v>
      </c>
      <c r="D840" s="14" t="s">
        <v>165</v>
      </c>
      <c r="E840" s="14" t="s">
        <v>2285</v>
      </c>
      <c r="F840" s="14">
        <v>78745</v>
      </c>
      <c r="G840" s="14">
        <v>3</v>
      </c>
      <c r="H840" s="14">
        <v>2</v>
      </c>
      <c r="I840" s="14">
        <v>0</v>
      </c>
      <c r="J840" s="14">
        <v>2</v>
      </c>
      <c r="K840" s="14">
        <v>1</v>
      </c>
      <c r="L840" s="14">
        <v>1978</v>
      </c>
      <c r="M840" s="14">
        <v>0.16900000000000001</v>
      </c>
      <c r="N840" s="15">
        <v>1503</v>
      </c>
      <c r="O840" s="16">
        <v>279.44</v>
      </c>
      <c r="P840" s="17">
        <v>420000</v>
      </c>
      <c r="Q840" s="16">
        <v>339.32</v>
      </c>
      <c r="R840" s="17">
        <v>510000</v>
      </c>
      <c r="S840" s="19">
        <f t="shared" si="69"/>
        <v>59.879999999999995</v>
      </c>
      <c r="T840" s="20">
        <f t="shared" si="70"/>
        <v>0.21428571428571427</v>
      </c>
      <c r="U840" s="19">
        <f t="shared" si="71"/>
        <v>90000</v>
      </c>
      <c r="V840" s="20">
        <f t="shared" si="72"/>
        <v>0.21428571428571427</v>
      </c>
      <c r="W840" s="18">
        <v>44320</v>
      </c>
      <c r="X840" s="14">
        <v>6</v>
      </c>
      <c r="Y840" s="14">
        <v>6</v>
      </c>
      <c r="Z840" s="42">
        <v>90000</v>
      </c>
      <c r="AA840" s="51">
        <f t="shared" si="73"/>
        <v>0.21</v>
      </c>
    </row>
    <row r="841" spans="1:27" ht="19" x14ac:dyDescent="0.25">
      <c r="A841" s="14">
        <v>4021</v>
      </c>
      <c r="B841" s="14">
        <v>2802996</v>
      </c>
      <c r="C841" s="14" t="s">
        <v>19</v>
      </c>
      <c r="D841" s="14" t="s">
        <v>2427</v>
      </c>
      <c r="E841" s="14" t="s">
        <v>3673</v>
      </c>
      <c r="F841" s="14">
        <v>78705</v>
      </c>
      <c r="G841" s="14">
        <v>2</v>
      </c>
      <c r="H841" s="14">
        <v>1</v>
      </c>
      <c r="I841" s="14">
        <v>0</v>
      </c>
      <c r="J841" s="14">
        <v>0</v>
      </c>
      <c r="K841" s="14">
        <v>1</v>
      </c>
      <c r="L841" s="14">
        <v>1951</v>
      </c>
      <c r="M841" s="14">
        <v>0.17100000000000001</v>
      </c>
      <c r="N841" s="15">
        <v>1328</v>
      </c>
      <c r="O841" s="16">
        <v>518.83000000000004</v>
      </c>
      <c r="P841" s="17">
        <v>689000</v>
      </c>
      <c r="Q841" s="16">
        <v>586.6</v>
      </c>
      <c r="R841" s="17">
        <v>779000</v>
      </c>
      <c r="S841" s="19">
        <f t="shared" si="69"/>
        <v>67.769999999999982</v>
      </c>
      <c r="T841" s="20">
        <f t="shared" si="70"/>
        <v>0.13062081992174696</v>
      </c>
      <c r="U841" s="19">
        <f t="shared" si="71"/>
        <v>90000</v>
      </c>
      <c r="V841" s="20">
        <f t="shared" si="72"/>
        <v>0.13062409288824384</v>
      </c>
      <c r="W841" s="18">
        <v>44320</v>
      </c>
      <c r="X841" s="14">
        <v>5</v>
      </c>
      <c r="Y841" s="14">
        <v>5</v>
      </c>
      <c r="Z841" s="42">
        <v>90000</v>
      </c>
      <c r="AA841" s="51">
        <f t="shared" si="73"/>
        <v>0.13</v>
      </c>
    </row>
    <row r="842" spans="1:27" ht="19" x14ac:dyDescent="0.25">
      <c r="A842" s="14">
        <v>4173</v>
      </c>
      <c r="B842" s="14">
        <v>5238993</v>
      </c>
      <c r="C842" s="14" t="s">
        <v>19</v>
      </c>
      <c r="D842" s="14" t="s">
        <v>35</v>
      </c>
      <c r="E842" s="14" t="s">
        <v>270</v>
      </c>
      <c r="F842" s="14">
        <v>78754</v>
      </c>
      <c r="G842" s="14">
        <v>3</v>
      </c>
      <c r="H842" s="14">
        <v>2</v>
      </c>
      <c r="I842" s="14">
        <v>1</v>
      </c>
      <c r="J842" s="14">
        <v>2</v>
      </c>
      <c r="K842" s="14">
        <v>2</v>
      </c>
      <c r="L842" s="14">
        <v>2013</v>
      </c>
      <c r="M842" s="14">
        <v>0.114</v>
      </c>
      <c r="N842" s="15">
        <v>2105</v>
      </c>
      <c r="O842" s="16">
        <v>161.52000000000001</v>
      </c>
      <c r="P842" s="17">
        <v>340000</v>
      </c>
      <c r="Q842" s="16">
        <v>204.28</v>
      </c>
      <c r="R842" s="17">
        <v>430000</v>
      </c>
      <c r="S842" s="19">
        <f t="shared" si="69"/>
        <v>42.759999999999991</v>
      </c>
      <c r="T842" s="20">
        <f t="shared" si="70"/>
        <v>0.26473501733531446</v>
      </c>
      <c r="U842" s="19">
        <f t="shared" si="71"/>
        <v>90000</v>
      </c>
      <c r="V842" s="20">
        <f t="shared" si="72"/>
        <v>0.26470588235294118</v>
      </c>
      <c r="W842" s="18">
        <v>44326</v>
      </c>
      <c r="X842" s="14">
        <v>3</v>
      </c>
      <c r="Y842" s="14">
        <v>3</v>
      </c>
      <c r="Z842" s="42">
        <v>90000</v>
      </c>
      <c r="AA842" s="51">
        <f t="shared" si="73"/>
        <v>0.26</v>
      </c>
    </row>
    <row r="843" spans="1:27" ht="19" x14ac:dyDescent="0.25">
      <c r="A843" s="14">
        <v>4198</v>
      </c>
      <c r="B843" s="14">
        <v>7738493</v>
      </c>
      <c r="C843" s="14" t="s">
        <v>19</v>
      </c>
      <c r="D843" s="14" t="s">
        <v>46</v>
      </c>
      <c r="E843" s="14" t="s">
        <v>2429</v>
      </c>
      <c r="F843" s="14">
        <v>78758</v>
      </c>
      <c r="G843" s="14">
        <v>3</v>
      </c>
      <c r="H843" s="14">
        <v>2</v>
      </c>
      <c r="I843" s="14">
        <v>0</v>
      </c>
      <c r="J843" s="14">
        <v>2</v>
      </c>
      <c r="K843" s="14">
        <v>1</v>
      </c>
      <c r="L843" s="14">
        <v>1975</v>
      </c>
      <c r="M843" s="14">
        <v>0.16200000000000001</v>
      </c>
      <c r="N843" s="15">
        <v>1244</v>
      </c>
      <c r="O843" s="16">
        <v>289.39</v>
      </c>
      <c r="P843" s="17">
        <v>360000</v>
      </c>
      <c r="Q843" s="16">
        <v>361.74</v>
      </c>
      <c r="R843" s="17">
        <v>450000</v>
      </c>
      <c r="S843" s="19">
        <f t="shared" si="69"/>
        <v>72.350000000000023</v>
      </c>
      <c r="T843" s="20">
        <f t="shared" si="70"/>
        <v>0.25000863886105262</v>
      </c>
      <c r="U843" s="19">
        <f t="shared" si="71"/>
        <v>90000</v>
      </c>
      <c r="V843" s="20">
        <f t="shared" si="72"/>
        <v>0.25</v>
      </c>
      <c r="W843" s="18">
        <v>44326</v>
      </c>
      <c r="X843" s="14">
        <v>4</v>
      </c>
      <c r="Y843" s="14">
        <v>4</v>
      </c>
      <c r="Z843" s="42">
        <v>90000</v>
      </c>
      <c r="AA843" s="51">
        <f t="shared" si="73"/>
        <v>0.25</v>
      </c>
    </row>
    <row r="844" spans="1:27" ht="19" x14ac:dyDescent="0.25">
      <c r="A844" s="14">
        <v>4213</v>
      </c>
      <c r="B844" s="14">
        <v>1723971</v>
      </c>
      <c r="C844" s="14" t="s">
        <v>19</v>
      </c>
      <c r="D844" s="14" t="s">
        <v>282</v>
      </c>
      <c r="E844" s="14" t="s">
        <v>3576</v>
      </c>
      <c r="F844" s="14">
        <v>78735</v>
      </c>
      <c r="G844" s="14">
        <v>3</v>
      </c>
      <c r="H844" s="14">
        <v>2</v>
      </c>
      <c r="I844" s="14">
        <v>0</v>
      </c>
      <c r="J844" s="14">
        <v>2</v>
      </c>
      <c r="K844" s="14">
        <v>1</v>
      </c>
      <c r="L844" s="14">
        <v>1974</v>
      </c>
      <c r="M844" s="14">
        <v>0.182</v>
      </c>
      <c r="N844" s="15">
        <v>1351</v>
      </c>
      <c r="O844" s="16">
        <v>481.13</v>
      </c>
      <c r="P844" s="17">
        <v>650000</v>
      </c>
      <c r="Q844" s="16">
        <v>547.74</v>
      </c>
      <c r="R844" s="17">
        <v>740000</v>
      </c>
      <c r="S844" s="19">
        <f t="shared" si="69"/>
        <v>66.610000000000014</v>
      </c>
      <c r="T844" s="20">
        <f t="shared" si="70"/>
        <v>0.13844491093883152</v>
      </c>
      <c r="U844" s="19">
        <f t="shared" si="71"/>
        <v>90000</v>
      </c>
      <c r="V844" s="20">
        <f t="shared" si="72"/>
        <v>0.13846153846153847</v>
      </c>
      <c r="W844" s="18">
        <v>44326</v>
      </c>
      <c r="X844" s="14">
        <v>8</v>
      </c>
      <c r="Y844" s="14">
        <v>8</v>
      </c>
      <c r="Z844" s="42">
        <v>90000</v>
      </c>
      <c r="AA844" s="51">
        <f t="shared" si="73"/>
        <v>0.14000000000000001</v>
      </c>
    </row>
    <row r="845" spans="1:27" ht="19" x14ac:dyDescent="0.25">
      <c r="A845" s="14">
        <v>2466</v>
      </c>
      <c r="B845" s="14">
        <v>1242926</v>
      </c>
      <c r="C845" s="14" t="s">
        <v>19</v>
      </c>
      <c r="D845" s="14" t="s">
        <v>35</v>
      </c>
      <c r="E845" s="14" t="s">
        <v>121</v>
      </c>
      <c r="F845" s="14">
        <v>78754</v>
      </c>
      <c r="G845" s="14">
        <v>3</v>
      </c>
      <c r="H845" s="14">
        <v>2</v>
      </c>
      <c r="I845" s="14">
        <v>0</v>
      </c>
      <c r="J845" s="14">
        <v>2</v>
      </c>
      <c r="K845" s="14">
        <v>1</v>
      </c>
      <c r="L845" s="14">
        <v>2005</v>
      </c>
      <c r="M845" s="14">
        <v>0.19400000000000001</v>
      </c>
      <c r="N845" s="15">
        <v>1628</v>
      </c>
      <c r="O845" s="16">
        <v>141.28</v>
      </c>
      <c r="P845" s="17">
        <v>230000</v>
      </c>
      <c r="Q845" s="16">
        <v>195.95</v>
      </c>
      <c r="R845" s="17">
        <v>319000</v>
      </c>
      <c r="S845" s="19">
        <f t="shared" si="69"/>
        <v>54.669999999999987</v>
      </c>
      <c r="T845" s="20">
        <f t="shared" si="70"/>
        <v>0.3869620611551528</v>
      </c>
      <c r="U845" s="19">
        <f t="shared" si="71"/>
        <v>89000</v>
      </c>
      <c r="V845" s="20">
        <f t="shared" si="72"/>
        <v>0.38695652173913042</v>
      </c>
      <c r="W845" s="18">
        <v>44271</v>
      </c>
      <c r="X845" s="14">
        <v>2</v>
      </c>
      <c r="Y845" s="14">
        <v>2</v>
      </c>
      <c r="Z845" s="42">
        <v>90000</v>
      </c>
      <c r="AA845" s="51">
        <f t="shared" si="73"/>
        <v>0.39</v>
      </c>
    </row>
    <row r="846" spans="1:27" ht="19" x14ac:dyDescent="0.25">
      <c r="A846" s="14">
        <v>3376</v>
      </c>
      <c r="B846" s="14">
        <v>1339611</v>
      </c>
      <c r="C846" s="14" t="s">
        <v>19</v>
      </c>
      <c r="D846" s="14" t="s">
        <v>29</v>
      </c>
      <c r="E846" s="14" t="s">
        <v>2272</v>
      </c>
      <c r="F846" s="14">
        <v>78739</v>
      </c>
      <c r="G846" s="14">
        <v>3</v>
      </c>
      <c r="H846" s="14">
        <v>3</v>
      </c>
      <c r="I846" s="14">
        <v>0</v>
      </c>
      <c r="J846" s="14">
        <v>2</v>
      </c>
      <c r="K846" s="14">
        <v>1</v>
      </c>
      <c r="L846" s="14">
        <v>2013</v>
      </c>
      <c r="M846" s="14">
        <v>0.20699999999999999</v>
      </c>
      <c r="N846" s="15">
        <v>2405</v>
      </c>
      <c r="O846" s="16">
        <v>278.58999999999997</v>
      </c>
      <c r="P846" s="17">
        <v>670000</v>
      </c>
      <c r="Q846" s="16">
        <v>315.58999999999997</v>
      </c>
      <c r="R846" s="17">
        <v>759000</v>
      </c>
      <c r="S846" s="19">
        <f t="shared" si="69"/>
        <v>37</v>
      </c>
      <c r="T846" s="20">
        <f t="shared" si="70"/>
        <v>0.13281165870993217</v>
      </c>
      <c r="U846" s="19">
        <f t="shared" si="71"/>
        <v>89000</v>
      </c>
      <c r="V846" s="20">
        <f t="shared" si="72"/>
        <v>0.1328358208955224</v>
      </c>
      <c r="W846" s="18">
        <v>44302</v>
      </c>
      <c r="X846" s="14">
        <v>3</v>
      </c>
      <c r="Y846" s="14">
        <v>3</v>
      </c>
      <c r="Z846" s="42">
        <v>90000</v>
      </c>
      <c r="AA846" s="51">
        <f t="shared" si="73"/>
        <v>0.13</v>
      </c>
    </row>
    <row r="847" spans="1:27" ht="19" x14ac:dyDescent="0.25">
      <c r="A847" s="14">
        <v>2123</v>
      </c>
      <c r="B847" s="14">
        <v>9763273</v>
      </c>
      <c r="C847" s="14" t="s">
        <v>19</v>
      </c>
      <c r="D847" s="14">
        <v>4</v>
      </c>
      <c r="E847" s="14" t="s">
        <v>3800</v>
      </c>
      <c r="F847" s="14">
        <v>78731</v>
      </c>
      <c r="G847" s="14">
        <v>3</v>
      </c>
      <c r="H847" s="14">
        <v>2</v>
      </c>
      <c r="I847" s="14">
        <v>0</v>
      </c>
      <c r="J847" s="14">
        <v>2</v>
      </c>
      <c r="K847" s="14">
        <v>1</v>
      </c>
      <c r="L847" s="14">
        <v>1948</v>
      </c>
      <c r="M847" s="14">
        <v>0.161</v>
      </c>
      <c r="N847" s="15">
        <v>1685</v>
      </c>
      <c r="O847" s="16">
        <v>599.41</v>
      </c>
      <c r="P847" s="17">
        <v>1010000</v>
      </c>
      <c r="Q847" s="16">
        <v>651.63</v>
      </c>
      <c r="R847" s="17">
        <v>1098000</v>
      </c>
      <c r="S847" s="19">
        <f t="shared" si="69"/>
        <v>52.220000000000027</v>
      </c>
      <c r="T847" s="20">
        <f t="shared" si="70"/>
        <v>8.7119000350344561E-2</v>
      </c>
      <c r="U847" s="19">
        <f t="shared" si="71"/>
        <v>88000</v>
      </c>
      <c r="V847" s="20">
        <f t="shared" si="72"/>
        <v>8.7128712871287123E-2</v>
      </c>
      <c r="W847" s="18">
        <v>44259</v>
      </c>
      <c r="X847" s="14">
        <v>4</v>
      </c>
      <c r="Y847" s="14">
        <v>4</v>
      </c>
      <c r="Z847" s="42">
        <v>90000</v>
      </c>
      <c r="AA847" s="51">
        <f t="shared" si="73"/>
        <v>0.09</v>
      </c>
    </row>
    <row r="848" spans="1:27" ht="19" x14ac:dyDescent="0.25">
      <c r="A848" s="14">
        <v>2573</v>
      </c>
      <c r="B848" s="14">
        <v>6579335</v>
      </c>
      <c r="C848" s="14" t="s">
        <v>19</v>
      </c>
      <c r="D848" s="14">
        <v>3</v>
      </c>
      <c r="E848" s="14" t="s">
        <v>2294</v>
      </c>
      <c r="F848" s="14">
        <v>78723</v>
      </c>
      <c r="G848" s="14">
        <v>3</v>
      </c>
      <c r="H848" s="14">
        <v>2</v>
      </c>
      <c r="I848" s="14">
        <v>0</v>
      </c>
      <c r="J848" s="14">
        <v>2</v>
      </c>
      <c r="K848" s="14">
        <v>1</v>
      </c>
      <c r="L848" s="14">
        <v>1963</v>
      </c>
      <c r="M848" s="14">
        <v>0.23599999999999999</v>
      </c>
      <c r="N848" s="15">
        <v>1608</v>
      </c>
      <c r="O848" s="16">
        <v>279.85000000000002</v>
      </c>
      <c r="P848" s="17">
        <v>450000</v>
      </c>
      <c r="Q848" s="16">
        <v>334.58</v>
      </c>
      <c r="R848" s="17">
        <v>538000</v>
      </c>
      <c r="S848" s="19">
        <f t="shared" si="69"/>
        <v>54.729999999999961</v>
      </c>
      <c r="T848" s="20">
        <f t="shared" si="70"/>
        <v>0.19556905485081277</v>
      </c>
      <c r="U848" s="19">
        <f t="shared" si="71"/>
        <v>88000</v>
      </c>
      <c r="V848" s="20">
        <f t="shared" si="72"/>
        <v>0.19555555555555557</v>
      </c>
      <c r="W848" s="18">
        <v>44274</v>
      </c>
      <c r="X848" s="14">
        <v>64</v>
      </c>
      <c r="Y848" s="14">
        <v>64</v>
      </c>
      <c r="Z848" s="42">
        <v>90000</v>
      </c>
      <c r="AA848" s="51">
        <f t="shared" si="73"/>
        <v>0.2</v>
      </c>
    </row>
    <row r="849" spans="1:27" ht="19" x14ac:dyDescent="0.25">
      <c r="A849" s="14">
        <v>2813</v>
      </c>
      <c r="B849" s="14">
        <v>6585382</v>
      </c>
      <c r="C849" s="14" t="s">
        <v>19</v>
      </c>
      <c r="D849" s="14" t="s">
        <v>712</v>
      </c>
      <c r="E849" s="14" t="s">
        <v>2964</v>
      </c>
      <c r="F849" s="14">
        <v>78759</v>
      </c>
      <c r="G849" s="14">
        <v>3</v>
      </c>
      <c r="H849" s="14">
        <v>2</v>
      </c>
      <c r="I849" s="14">
        <v>1</v>
      </c>
      <c r="J849" s="14">
        <v>2</v>
      </c>
      <c r="K849" s="14">
        <v>2</v>
      </c>
      <c r="L849" s="14">
        <v>1978</v>
      </c>
      <c r="M849" s="14">
        <v>0.218</v>
      </c>
      <c r="N849" s="15">
        <v>1668</v>
      </c>
      <c r="O849" s="16">
        <v>344.72</v>
      </c>
      <c r="P849" s="17">
        <v>575000</v>
      </c>
      <c r="Q849" s="16">
        <v>397.48</v>
      </c>
      <c r="R849" s="17">
        <v>663000</v>
      </c>
      <c r="S849" s="19">
        <f t="shared" si="69"/>
        <v>52.759999999999991</v>
      </c>
      <c r="T849" s="20">
        <f t="shared" si="70"/>
        <v>0.15305175214666972</v>
      </c>
      <c r="U849" s="19">
        <f t="shared" si="71"/>
        <v>88000</v>
      </c>
      <c r="V849" s="20">
        <f t="shared" si="72"/>
        <v>0.15304347826086956</v>
      </c>
      <c r="W849" s="18">
        <v>44285</v>
      </c>
      <c r="X849" s="14">
        <v>2</v>
      </c>
      <c r="Y849" s="14">
        <v>2</v>
      </c>
      <c r="Z849" s="42">
        <v>90000</v>
      </c>
      <c r="AA849" s="51">
        <f t="shared" si="73"/>
        <v>0.15</v>
      </c>
    </row>
    <row r="850" spans="1:27" ht="19" x14ac:dyDescent="0.25">
      <c r="A850" s="14">
        <v>96</v>
      </c>
      <c r="B850" s="14">
        <v>2303054</v>
      </c>
      <c r="C850" s="14" t="s">
        <v>19</v>
      </c>
      <c r="D850" s="14" t="s">
        <v>611</v>
      </c>
      <c r="E850" s="14" t="s">
        <v>3131</v>
      </c>
      <c r="F850" s="14">
        <v>78731</v>
      </c>
      <c r="G850" s="14">
        <v>4</v>
      </c>
      <c r="H850" s="14">
        <v>3</v>
      </c>
      <c r="I850" s="14">
        <v>0</v>
      </c>
      <c r="J850" s="14">
        <v>2</v>
      </c>
      <c r="K850" s="14">
        <v>1</v>
      </c>
      <c r="L850" s="14">
        <v>1969</v>
      </c>
      <c r="M850" s="14">
        <v>0</v>
      </c>
      <c r="N850" s="15">
        <v>2430</v>
      </c>
      <c r="O850" s="16">
        <v>370.33</v>
      </c>
      <c r="P850" s="17">
        <v>899900</v>
      </c>
      <c r="Q850" s="16">
        <v>406.38</v>
      </c>
      <c r="R850" s="17">
        <v>987500</v>
      </c>
      <c r="S850" s="19">
        <f t="shared" si="69"/>
        <v>36.050000000000011</v>
      </c>
      <c r="T850" s="20">
        <f t="shared" si="70"/>
        <v>9.7345610671563235E-2</v>
      </c>
      <c r="U850" s="19">
        <f t="shared" si="71"/>
        <v>87600</v>
      </c>
      <c r="V850" s="20">
        <f t="shared" si="72"/>
        <v>9.7344149349927772E-2</v>
      </c>
      <c r="W850" s="18">
        <v>44180</v>
      </c>
      <c r="X850" s="14">
        <v>5</v>
      </c>
      <c r="Y850" s="14">
        <v>4</v>
      </c>
      <c r="Z850" s="42">
        <v>90000</v>
      </c>
      <c r="AA850" s="51">
        <f t="shared" si="73"/>
        <v>0.1</v>
      </c>
    </row>
    <row r="851" spans="1:27" ht="19" x14ac:dyDescent="0.25">
      <c r="A851" s="14">
        <v>1508</v>
      </c>
      <c r="B851" s="14">
        <v>9818150</v>
      </c>
      <c r="C851" s="14" t="s">
        <v>19</v>
      </c>
      <c r="D851" s="14" t="s">
        <v>456</v>
      </c>
      <c r="E851" s="14" t="s">
        <v>1413</v>
      </c>
      <c r="F851" s="14">
        <v>78717</v>
      </c>
      <c r="G851" s="14">
        <v>3</v>
      </c>
      <c r="H851" s="14">
        <v>2</v>
      </c>
      <c r="I851" s="14">
        <v>0</v>
      </c>
      <c r="J851" s="14">
        <v>2</v>
      </c>
      <c r="K851" s="14">
        <v>1</v>
      </c>
      <c r="L851" s="14">
        <v>2009</v>
      </c>
      <c r="M851" s="14">
        <v>0.13300000000000001</v>
      </c>
      <c r="N851" s="15">
        <v>1785</v>
      </c>
      <c r="O851" s="16">
        <v>229.64</v>
      </c>
      <c r="P851" s="17">
        <v>409900</v>
      </c>
      <c r="Q851" s="16">
        <v>278.70999999999998</v>
      </c>
      <c r="R851" s="17">
        <v>497500</v>
      </c>
      <c r="S851" s="19">
        <f t="shared" si="69"/>
        <v>49.069999999999993</v>
      </c>
      <c r="T851" s="20">
        <f t="shared" si="70"/>
        <v>0.213682285316147</v>
      </c>
      <c r="U851" s="19">
        <f t="shared" si="71"/>
        <v>87600</v>
      </c>
      <c r="V851" s="20">
        <f t="shared" si="72"/>
        <v>0.21371066113686266</v>
      </c>
      <c r="W851" s="18">
        <v>44235</v>
      </c>
      <c r="X851" s="14">
        <v>3</v>
      </c>
      <c r="Y851" s="14">
        <v>3</v>
      </c>
      <c r="Z851" s="42">
        <v>90000</v>
      </c>
      <c r="AA851" s="51">
        <f t="shared" si="73"/>
        <v>0.21</v>
      </c>
    </row>
    <row r="852" spans="1:27" ht="19" x14ac:dyDescent="0.25">
      <c r="A852" s="14">
        <v>2308</v>
      </c>
      <c r="B852" s="14">
        <v>4914184</v>
      </c>
      <c r="C852" s="14" t="s">
        <v>19</v>
      </c>
      <c r="D852" s="14" t="s">
        <v>29</v>
      </c>
      <c r="E852" s="14" t="s">
        <v>335</v>
      </c>
      <c r="F852" s="14">
        <v>78748</v>
      </c>
      <c r="G852" s="14">
        <v>4</v>
      </c>
      <c r="H852" s="14">
        <v>3</v>
      </c>
      <c r="I852" s="14">
        <v>1</v>
      </c>
      <c r="J852" s="14">
        <v>2</v>
      </c>
      <c r="K852" s="14">
        <v>2</v>
      </c>
      <c r="L852" s="14">
        <v>2008</v>
      </c>
      <c r="M852" s="14">
        <v>0.17100000000000001</v>
      </c>
      <c r="N852" s="15">
        <v>2599</v>
      </c>
      <c r="O852" s="16">
        <v>168.53</v>
      </c>
      <c r="P852" s="17">
        <v>438000</v>
      </c>
      <c r="Q852" s="16">
        <v>202.23</v>
      </c>
      <c r="R852" s="17">
        <v>525600</v>
      </c>
      <c r="S852" s="19">
        <f t="shared" si="69"/>
        <v>33.699999999999989</v>
      </c>
      <c r="T852" s="20">
        <f t="shared" si="70"/>
        <v>0.19996439803002425</v>
      </c>
      <c r="U852" s="19">
        <f t="shared" si="71"/>
        <v>87600</v>
      </c>
      <c r="V852" s="20">
        <f t="shared" si="72"/>
        <v>0.2</v>
      </c>
      <c r="W852" s="18">
        <v>44266</v>
      </c>
      <c r="X852" s="14">
        <v>6</v>
      </c>
      <c r="Y852" s="14">
        <v>6</v>
      </c>
      <c r="Z852" s="42">
        <v>90000</v>
      </c>
      <c r="AA852" s="51">
        <f t="shared" si="73"/>
        <v>0.2</v>
      </c>
    </row>
    <row r="853" spans="1:27" ht="19" x14ac:dyDescent="0.25">
      <c r="A853" s="14">
        <v>3330</v>
      </c>
      <c r="B853" s="14">
        <v>2204191</v>
      </c>
      <c r="C853" s="14" t="s">
        <v>19</v>
      </c>
      <c r="D853" s="14" t="s">
        <v>357</v>
      </c>
      <c r="E853" s="14" t="s">
        <v>2323</v>
      </c>
      <c r="F853" s="14">
        <v>78745</v>
      </c>
      <c r="G853" s="14">
        <v>4</v>
      </c>
      <c r="H853" s="14">
        <v>2</v>
      </c>
      <c r="I853" s="14">
        <v>0</v>
      </c>
      <c r="J853" s="14">
        <v>2</v>
      </c>
      <c r="K853" s="14">
        <v>1</v>
      </c>
      <c r="L853" s="14">
        <v>1969</v>
      </c>
      <c r="M853" s="14">
        <v>0.246</v>
      </c>
      <c r="N853" s="15">
        <v>1560</v>
      </c>
      <c r="O853" s="16">
        <v>448.65</v>
      </c>
      <c r="P853" s="17">
        <v>699900</v>
      </c>
      <c r="Q853" s="16">
        <v>504.81</v>
      </c>
      <c r="R853" s="17">
        <v>787500</v>
      </c>
      <c r="S853" s="19">
        <f t="shared" si="69"/>
        <v>56.160000000000025</v>
      </c>
      <c r="T853" s="20">
        <f t="shared" si="70"/>
        <v>0.12517552657973929</v>
      </c>
      <c r="U853" s="19">
        <f t="shared" si="71"/>
        <v>87600</v>
      </c>
      <c r="V853" s="20">
        <f t="shared" si="72"/>
        <v>0.12516073724817831</v>
      </c>
      <c r="W853" s="18">
        <v>44301</v>
      </c>
      <c r="X853" s="14">
        <v>11</v>
      </c>
      <c r="Y853" s="14">
        <v>11</v>
      </c>
      <c r="Z853" s="42">
        <v>90000</v>
      </c>
      <c r="AA853" s="51">
        <f t="shared" si="73"/>
        <v>0.13</v>
      </c>
    </row>
    <row r="854" spans="1:27" ht="19" x14ac:dyDescent="0.25">
      <c r="A854" s="14">
        <v>1463</v>
      </c>
      <c r="B854" s="14">
        <v>5724876</v>
      </c>
      <c r="C854" s="14" t="s">
        <v>19</v>
      </c>
      <c r="D854" s="14" t="s">
        <v>29</v>
      </c>
      <c r="E854" s="14" t="s">
        <v>1521</v>
      </c>
      <c r="F854" s="14">
        <v>78748</v>
      </c>
      <c r="G854" s="14">
        <v>4</v>
      </c>
      <c r="H854" s="14">
        <v>2</v>
      </c>
      <c r="I854" s="14">
        <v>1</v>
      </c>
      <c r="J854" s="14">
        <v>2</v>
      </c>
      <c r="K854" s="14">
        <v>2</v>
      </c>
      <c r="L854" s="14">
        <v>2004</v>
      </c>
      <c r="M854" s="14">
        <v>0.19800000000000001</v>
      </c>
      <c r="N854" s="15">
        <v>2023</v>
      </c>
      <c r="O854" s="16">
        <v>234.8</v>
      </c>
      <c r="P854" s="17">
        <v>475000</v>
      </c>
      <c r="Q854" s="16">
        <v>278.05</v>
      </c>
      <c r="R854" s="17">
        <v>562500</v>
      </c>
      <c r="S854" s="19">
        <f t="shared" si="69"/>
        <v>43.25</v>
      </c>
      <c r="T854" s="20">
        <f t="shared" si="70"/>
        <v>0.18419931856899488</v>
      </c>
      <c r="U854" s="19">
        <f t="shared" si="71"/>
        <v>87500</v>
      </c>
      <c r="V854" s="20">
        <f t="shared" si="72"/>
        <v>0.18421052631578946</v>
      </c>
      <c r="W854" s="18">
        <v>44232</v>
      </c>
      <c r="X854" s="14">
        <v>2</v>
      </c>
      <c r="Y854" s="14">
        <v>2</v>
      </c>
      <c r="Z854" s="42">
        <v>90000</v>
      </c>
      <c r="AA854" s="51">
        <f t="shared" si="73"/>
        <v>0.18</v>
      </c>
    </row>
    <row r="855" spans="1:27" ht="19" x14ac:dyDescent="0.25">
      <c r="A855" s="14">
        <v>3980</v>
      </c>
      <c r="B855" s="14">
        <v>1931286</v>
      </c>
      <c r="C855" s="14" t="s">
        <v>19</v>
      </c>
      <c r="D855" s="14" t="s">
        <v>35</v>
      </c>
      <c r="E855" s="14" t="s">
        <v>1411</v>
      </c>
      <c r="F855" s="14">
        <v>78753</v>
      </c>
      <c r="G855" s="14">
        <v>3</v>
      </c>
      <c r="H855" s="14">
        <v>2</v>
      </c>
      <c r="I855" s="14">
        <v>0</v>
      </c>
      <c r="J855" s="14">
        <v>2</v>
      </c>
      <c r="K855" s="14">
        <v>1</v>
      </c>
      <c r="L855" s="14">
        <v>1963</v>
      </c>
      <c r="M855" s="14">
        <v>0.27100000000000002</v>
      </c>
      <c r="N855" s="15">
        <v>1710</v>
      </c>
      <c r="O855" s="16">
        <v>229.53</v>
      </c>
      <c r="P855" s="17">
        <v>392500</v>
      </c>
      <c r="Q855" s="16">
        <v>280.7</v>
      </c>
      <c r="R855" s="17">
        <v>480000</v>
      </c>
      <c r="S855" s="19">
        <f t="shared" si="69"/>
        <v>51.169999999999987</v>
      </c>
      <c r="T855" s="20">
        <f t="shared" si="70"/>
        <v>0.22293382128697767</v>
      </c>
      <c r="U855" s="19">
        <f t="shared" si="71"/>
        <v>87500</v>
      </c>
      <c r="V855" s="20">
        <f t="shared" si="72"/>
        <v>0.22292993630573249</v>
      </c>
      <c r="W855" s="18">
        <v>44320</v>
      </c>
      <c r="X855" s="14">
        <v>5</v>
      </c>
      <c r="Y855" s="14">
        <v>4</v>
      </c>
      <c r="Z855" s="42">
        <v>90000</v>
      </c>
      <c r="AA855" s="51">
        <f t="shared" si="73"/>
        <v>0.22</v>
      </c>
    </row>
    <row r="856" spans="1:27" ht="19" x14ac:dyDescent="0.25">
      <c r="A856" s="14">
        <v>2100</v>
      </c>
      <c r="B856" s="14">
        <v>1827862</v>
      </c>
      <c r="C856" s="14" t="s">
        <v>19</v>
      </c>
      <c r="D856" s="14" t="s">
        <v>35</v>
      </c>
      <c r="E856" s="14" t="s">
        <v>319</v>
      </c>
      <c r="F856" s="14">
        <v>78754</v>
      </c>
      <c r="G856" s="14">
        <v>3</v>
      </c>
      <c r="H856" s="14">
        <v>2</v>
      </c>
      <c r="I856" s="14">
        <v>1</v>
      </c>
      <c r="J856" s="14">
        <v>2</v>
      </c>
      <c r="K856" s="14">
        <v>2</v>
      </c>
      <c r="L856" s="14">
        <v>2012</v>
      </c>
      <c r="M856" s="14">
        <v>0.14399999999999999</v>
      </c>
      <c r="N856" s="15">
        <v>2090</v>
      </c>
      <c r="O856" s="16">
        <v>167.46</v>
      </c>
      <c r="P856" s="17">
        <v>350000</v>
      </c>
      <c r="Q856" s="16">
        <v>209.19</v>
      </c>
      <c r="R856" s="17">
        <v>437200</v>
      </c>
      <c r="S856" s="19">
        <f t="shared" si="69"/>
        <v>41.72999999999999</v>
      </c>
      <c r="T856" s="20">
        <f t="shared" si="70"/>
        <v>0.24919383733428871</v>
      </c>
      <c r="U856" s="19">
        <f t="shared" si="71"/>
        <v>87200</v>
      </c>
      <c r="V856" s="20">
        <f t="shared" si="72"/>
        <v>0.24914285714285714</v>
      </c>
      <c r="W856" s="18">
        <v>44259</v>
      </c>
      <c r="X856" s="14">
        <v>4</v>
      </c>
      <c r="Y856" s="14">
        <v>4</v>
      </c>
      <c r="Z856" s="42">
        <v>85000</v>
      </c>
      <c r="AA856" s="51">
        <f t="shared" si="73"/>
        <v>0.25</v>
      </c>
    </row>
    <row r="857" spans="1:27" ht="19" x14ac:dyDescent="0.25">
      <c r="A857" s="14">
        <v>2295</v>
      </c>
      <c r="B857" s="14">
        <v>4111283</v>
      </c>
      <c r="C857" s="14" t="s">
        <v>19</v>
      </c>
      <c r="D857" s="14" t="s">
        <v>712</v>
      </c>
      <c r="E857" s="14" t="s">
        <v>2710</v>
      </c>
      <c r="F857" s="14">
        <v>78750</v>
      </c>
      <c r="G857" s="14">
        <v>2</v>
      </c>
      <c r="H857" s="14">
        <v>2</v>
      </c>
      <c r="I857" s="14">
        <v>0</v>
      </c>
      <c r="J857" s="14">
        <v>2</v>
      </c>
      <c r="K857" s="14">
        <v>1</v>
      </c>
      <c r="L857" s="14">
        <v>1983</v>
      </c>
      <c r="M857" s="14">
        <v>0.17199999999999999</v>
      </c>
      <c r="N857" s="15">
        <v>1361</v>
      </c>
      <c r="O857" s="16">
        <v>314.33</v>
      </c>
      <c r="P857" s="17">
        <v>427800</v>
      </c>
      <c r="Q857" s="16">
        <v>378.4</v>
      </c>
      <c r="R857" s="17">
        <v>515000</v>
      </c>
      <c r="S857" s="19">
        <f t="shared" si="69"/>
        <v>64.069999999999993</v>
      </c>
      <c r="T857" s="20">
        <f t="shared" si="70"/>
        <v>0.20383036935704513</v>
      </c>
      <c r="U857" s="19">
        <f t="shared" si="71"/>
        <v>87200</v>
      </c>
      <c r="V857" s="20">
        <f t="shared" si="72"/>
        <v>0.20383356708742403</v>
      </c>
      <c r="W857" s="18">
        <v>44265</v>
      </c>
      <c r="X857" s="14">
        <v>4</v>
      </c>
      <c r="Y857" s="14">
        <v>3</v>
      </c>
      <c r="Z857" s="42">
        <v>85000</v>
      </c>
      <c r="AA857" s="51">
        <f t="shared" si="73"/>
        <v>0.2</v>
      </c>
    </row>
    <row r="858" spans="1:27" ht="19" x14ac:dyDescent="0.25">
      <c r="A858" s="14">
        <v>3895</v>
      </c>
      <c r="B858" s="14">
        <v>3545034</v>
      </c>
      <c r="C858" s="14" t="s">
        <v>19</v>
      </c>
      <c r="D858" s="14" t="s">
        <v>357</v>
      </c>
      <c r="E858" s="14" t="s">
        <v>3213</v>
      </c>
      <c r="F858" s="14">
        <v>78745</v>
      </c>
      <c r="G858" s="14">
        <v>3</v>
      </c>
      <c r="H858" s="14">
        <v>2</v>
      </c>
      <c r="I858" s="14">
        <v>0</v>
      </c>
      <c r="J858" s="14">
        <v>2</v>
      </c>
      <c r="K858" s="14">
        <v>1</v>
      </c>
      <c r="L858" s="14">
        <v>1979</v>
      </c>
      <c r="M858" s="14">
        <v>0.161</v>
      </c>
      <c r="N858" s="15">
        <v>1450</v>
      </c>
      <c r="O858" s="16">
        <v>386.14</v>
      </c>
      <c r="P858" s="17">
        <v>559900</v>
      </c>
      <c r="Q858" s="16">
        <v>446.21</v>
      </c>
      <c r="R858" s="17">
        <v>647000</v>
      </c>
      <c r="S858" s="19">
        <f t="shared" si="69"/>
        <v>60.069999999999993</v>
      </c>
      <c r="T858" s="20">
        <f t="shared" si="70"/>
        <v>0.15556533899621897</v>
      </c>
      <c r="U858" s="19">
        <f t="shared" si="71"/>
        <v>87100</v>
      </c>
      <c r="V858" s="20">
        <f t="shared" si="72"/>
        <v>0.15556349348097875</v>
      </c>
      <c r="W858" s="18">
        <v>44316</v>
      </c>
      <c r="X858" s="14">
        <v>4</v>
      </c>
      <c r="Y858" s="14">
        <v>3</v>
      </c>
      <c r="Z858" s="42">
        <v>85000</v>
      </c>
      <c r="AA858" s="51">
        <f t="shared" si="73"/>
        <v>0.16</v>
      </c>
    </row>
    <row r="859" spans="1:27" ht="19" x14ac:dyDescent="0.25">
      <c r="A859" s="14">
        <v>4141</v>
      </c>
      <c r="B859" s="14">
        <v>1873115</v>
      </c>
      <c r="C859" s="14" t="s">
        <v>19</v>
      </c>
      <c r="D859" s="14" t="s">
        <v>357</v>
      </c>
      <c r="E859" s="14" t="s">
        <v>2749</v>
      </c>
      <c r="F859" s="14">
        <v>78745</v>
      </c>
      <c r="G859" s="14">
        <v>2</v>
      </c>
      <c r="H859" s="14">
        <v>1</v>
      </c>
      <c r="I859" s="14">
        <v>1</v>
      </c>
      <c r="J859" s="14">
        <v>1</v>
      </c>
      <c r="K859" s="14">
        <v>1</v>
      </c>
      <c r="L859" s="14">
        <v>1967</v>
      </c>
      <c r="M859" s="14">
        <v>0.17100000000000001</v>
      </c>
      <c r="N859" s="15">
        <v>1192</v>
      </c>
      <c r="O859" s="16">
        <v>318.70999999999998</v>
      </c>
      <c r="P859" s="17">
        <v>379900</v>
      </c>
      <c r="Q859" s="16">
        <v>391.78</v>
      </c>
      <c r="R859" s="17">
        <v>467000</v>
      </c>
      <c r="S859" s="19">
        <f t="shared" si="69"/>
        <v>73.069999999999993</v>
      </c>
      <c r="T859" s="20">
        <f t="shared" si="70"/>
        <v>0.22926798657086378</v>
      </c>
      <c r="U859" s="19">
        <f t="shared" si="71"/>
        <v>87100</v>
      </c>
      <c r="V859" s="20">
        <f t="shared" si="72"/>
        <v>0.22927086075282968</v>
      </c>
      <c r="W859" s="18">
        <v>44323</v>
      </c>
      <c r="X859" s="14">
        <v>2</v>
      </c>
      <c r="Y859" s="14">
        <v>2</v>
      </c>
      <c r="Z859" s="42">
        <v>85000</v>
      </c>
      <c r="AA859" s="51">
        <f t="shared" si="73"/>
        <v>0.23</v>
      </c>
    </row>
    <row r="860" spans="1:27" ht="19" x14ac:dyDescent="0.25">
      <c r="A860" s="14">
        <v>78</v>
      </c>
      <c r="B860" s="14">
        <v>5814592</v>
      </c>
      <c r="C860" s="14" t="s">
        <v>19</v>
      </c>
      <c r="D860" s="14" t="s">
        <v>357</v>
      </c>
      <c r="E860" s="14" t="s">
        <v>1940</v>
      </c>
      <c r="F860" s="14">
        <v>78745</v>
      </c>
      <c r="G860" s="14">
        <v>3</v>
      </c>
      <c r="H860" s="14">
        <v>1</v>
      </c>
      <c r="I860" s="14">
        <v>0</v>
      </c>
      <c r="J860" s="14">
        <v>0</v>
      </c>
      <c r="K860" s="14">
        <v>1</v>
      </c>
      <c r="L860" s="14">
        <v>1959</v>
      </c>
      <c r="M860" s="14">
        <v>0.16600000000000001</v>
      </c>
      <c r="N860" s="15">
        <v>1066</v>
      </c>
      <c r="O860" s="16">
        <v>257.97000000000003</v>
      </c>
      <c r="P860" s="17">
        <v>275000</v>
      </c>
      <c r="Q860" s="16">
        <v>339.59</v>
      </c>
      <c r="R860" s="17">
        <v>362000</v>
      </c>
      <c r="S860" s="19">
        <f t="shared" si="69"/>
        <v>81.619999999999948</v>
      </c>
      <c r="T860" s="20">
        <f t="shared" si="70"/>
        <v>0.31639337907508602</v>
      </c>
      <c r="U860" s="19">
        <f t="shared" si="71"/>
        <v>87000</v>
      </c>
      <c r="V860" s="20">
        <f t="shared" si="72"/>
        <v>0.31636363636363635</v>
      </c>
      <c r="W860" s="18">
        <v>44180</v>
      </c>
      <c r="X860" s="14">
        <v>7</v>
      </c>
      <c r="Y860" s="14">
        <v>7</v>
      </c>
      <c r="Z860" s="42">
        <v>85000</v>
      </c>
      <c r="AA860" s="51">
        <f t="shared" si="73"/>
        <v>0.32</v>
      </c>
    </row>
    <row r="861" spans="1:27" ht="19" x14ac:dyDescent="0.25">
      <c r="A861" s="14">
        <v>907</v>
      </c>
      <c r="B861" s="14">
        <v>1149214</v>
      </c>
      <c r="C861" s="14" t="s">
        <v>19</v>
      </c>
      <c r="D861" s="14" t="s">
        <v>29</v>
      </c>
      <c r="E861" s="14" t="s">
        <v>1077</v>
      </c>
      <c r="F861" s="14">
        <v>78748</v>
      </c>
      <c r="G861" s="14">
        <v>4</v>
      </c>
      <c r="H861" s="14">
        <v>3</v>
      </c>
      <c r="I861" s="14">
        <v>1</v>
      </c>
      <c r="J861" s="14">
        <v>3</v>
      </c>
      <c r="K861" s="14">
        <v>1</v>
      </c>
      <c r="L861" s="14">
        <v>2011</v>
      </c>
      <c r="M861" s="14">
        <v>0.998</v>
      </c>
      <c r="N861" s="15">
        <v>3634</v>
      </c>
      <c r="O861" s="16">
        <v>213.26</v>
      </c>
      <c r="P861" s="17">
        <v>775000</v>
      </c>
      <c r="Q861" s="16">
        <v>237.2</v>
      </c>
      <c r="R861" s="17">
        <v>862000</v>
      </c>
      <c r="S861" s="19">
        <f t="shared" si="69"/>
        <v>23.939999999999998</v>
      </c>
      <c r="T861" s="20">
        <f t="shared" si="70"/>
        <v>0.11225733846009565</v>
      </c>
      <c r="U861" s="19">
        <f t="shared" si="71"/>
        <v>87000</v>
      </c>
      <c r="V861" s="20">
        <f t="shared" si="72"/>
        <v>0.11225806451612903</v>
      </c>
      <c r="W861" s="18">
        <v>44210</v>
      </c>
      <c r="X861" s="14">
        <v>3</v>
      </c>
      <c r="Y861" s="14">
        <v>3</v>
      </c>
      <c r="Z861" s="42">
        <v>85000</v>
      </c>
      <c r="AA861" s="51">
        <f t="shared" si="73"/>
        <v>0.11</v>
      </c>
    </row>
    <row r="862" spans="1:27" ht="19" x14ac:dyDescent="0.25">
      <c r="A862" s="14">
        <v>1539</v>
      </c>
      <c r="B862" s="14">
        <v>2966540</v>
      </c>
      <c r="C862" s="14" t="s">
        <v>19</v>
      </c>
      <c r="D862" s="14" t="s">
        <v>20</v>
      </c>
      <c r="E862" s="14" t="s">
        <v>1941</v>
      </c>
      <c r="F862" s="14">
        <v>78750</v>
      </c>
      <c r="G862" s="14">
        <v>3</v>
      </c>
      <c r="H862" s="14">
        <v>2</v>
      </c>
      <c r="I862" s="14">
        <v>0</v>
      </c>
      <c r="J862" s="14">
        <v>2</v>
      </c>
      <c r="K862" s="14">
        <v>1</v>
      </c>
      <c r="L862" s="14">
        <v>1979</v>
      </c>
      <c r="M862" s="14">
        <v>0.158</v>
      </c>
      <c r="N862" s="15">
        <v>1549</v>
      </c>
      <c r="O862" s="16">
        <v>258.23</v>
      </c>
      <c r="P862" s="17">
        <v>400000</v>
      </c>
      <c r="Q862" s="16">
        <v>314.39999999999998</v>
      </c>
      <c r="R862" s="17">
        <v>487000</v>
      </c>
      <c r="S862" s="19">
        <f t="shared" si="69"/>
        <v>56.169999999999959</v>
      </c>
      <c r="T862" s="20">
        <f t="shared" si="70"/>
        <v>0.21751926577082428</v>
      </c>
      <c r="U862" s="19">
        <f t="shared" si="71"/>
        <v>87000</v>
      </c>
      <c r="V862" s="20">
        <f t="shared" si="72"/>
        <v>0.2175</v>
      </c>
      <c r="W862" s="18">
        <v>44236</v>
      </c>
      <c r="X862" s="14">
        <v>3</v>
      </c>
      <c r="Y862" s="14">
        <v>3</v>
      </c>
      <c r="Z862" s="42">
        <v>85000</v>
      </c>
      <c r="AA862" s="51">
        <f t="shared" si="73"/>
        <v>0.22</v>
      </c>
    </row>
    <row r="863" spans="1:27" ht="19" x14ac:dyDescent="0.25">
      <c r="A863" s="14">
        <v>1566</v>
      </c>
      <c r="B863" s="14">
        <v>5818813</v>
      </c>
      <c r="C863" s="14" t="s">
        <v>19</v>
      </c>
      <c r="D863" s="14" t="s">
        <v>29</v>
      </c>
      <c r="E863" s="14" t="s">
        <v>1583</v>
      </c>
      <c r="F863" s="14">
        <v>78748</v>
      </c>
      <c r="G863" s="14">
        <v>3</v>
      </c>
      <c r="H863" s="14">
        <v>2</v>
      </c>
      <c r="I863" s="14">
        <v>0</v>
      </c>
      <c r="J863" s="14">
        <v>2</v>
      </c>
      <c r="K863" s="14">
        <v>1</v>
      </c>
      <c r="L863" s="14">
        <v>1989</v>
      </c>
      <c r="M863" s="14">
        <v>0.13600000000000001</v>
      </c>
      <c r="N863" s="15">
        <v>1468</v>
      </c>
      <c r="O863" s="16">
        <v>238.42</v>
      </c>
      <c r="P863" s="17">
        <v>350000</v>
      </c>
      <c r="Q863" s="16">
        <v>297.68</v>
      </c>
      <c r="R863" s="17">
        <v>437000</v>
      </c>
      <c r="S863" s="19">
        <f t="shared" si="69"/>
        <v>59.260000000000019</v>
      </c>
      <c r="T863" s="20">
        <f t="shared" si="70"/>
        <v>0.24855297374381352</v>
      </c>
      <c r="U863" s="19">
        <f t="shared" si="71"/>
        <v>87000</v>
      </c>
      <c r="V863" s="20">
        <f t="shared" si="72"/>
        <v>0.24857142857142858</v>
      </c>
      <c r="W863" s="18">
        <v>44237</v>
      </c>
      <c r="X863" s="14">
        <v>5</v>
      </c>
      <c r="Y863" s="14">
        <v>4</v>
      </c>
      <c r="Z863" s="42">
        <v>85000</v>
      </c>
      <c r="AA863" s="51">
        <f t="shared" si="73"/>
        <v>0.25</v>
      </c>
    </row>
    <row r="864" spans="1:27" ht="19" x14ac:dyDescent="0.25">
      <c r="A864" s="14">
        <v>2271</v>
      </c>
      <c r="B864" s="14">
        <v>1503212</v>
      </c>
      <c r="C864" s="14" t="s">
        <v>19</v>
      </c>
      <c r="D864" s="14" t="s">
        <v>22</v>
      </c>
      <c r="E864" s="14" t="s">
        <v>113</v>
      </c>
      <c r="F864" s="14">
        <v>78747</v>
      </c>
      <c r="G864" s="14">
        <v>3</v>
      </c>
      <c r="H864" s="14">
        <v>2</v>
      </c>
      <c r="I864" s="14">
        <v>1</v>
      </c>
      <c r="J864" s="14">
        <v>2</v>
      </c>
      <c r="K864" s="14">
        <v>2</v>
      </c>
      <c r="L864" s="14">
        <v>2007</v>
      </c>
      <c r="M864" s="14">
        <v>8.3000000000000004E-2</v>
      </c>
      <c r="N864" s="15">
        <v>2101</v>
      </c>
      <c r="O864" s="16">
        <v>140.41</v>
      </c>
      <c r="P864" s="17">
        <v>295000</v>
      </c>
      <c r="Q864" s="16">
        <v>181.82</v>
      </c>
      <c r="R864" s="17">
        <v>382000</v>
      </c>
      <c r="S864" s="19">
        <f t="shared" si="69"/>
        <v>41.41</v>
      </c>
      <c r="T864" s="20">
        <f t="shared" si="70"/>
        <v>0.29492201410155972</v>
      </c>
      <c r="U864" s="19">
        <f t="shared" si="71"/>
        <v>87000</v>
      </c>
      <c r="V864" s="20">
        <f t="shared" si="72"/>
        <v>0.29491525423728815</v>
      </c>
      <c r="W864" s="18">
        <v>44265</v>
      </c>
      <c r="X864" s="14">
        <v>5</v>
      </c>
      <c r="Y864" s="14">
        <v>4</v>
      </c>
      <c r="Z864" s="42">
        <v>85000</v>
      </c>
      <c r="AA864" s="51">
        <f t="shared" si="73"/>
        <v>0.28999999999999998</v>
      </c>
    </row>
    <row r="865" spans="1:27" ht="19" x14ac:dyDescent="0.25">
      <c r="A865" s="14">
        <v>1812</v>
      </c>
      <c r="B865" s="14">
        <v>2912382</v>
      </c>
      <c r="C865" s="14" t="s">
        <v>19</v>
      </c>
      <c r="D865" s="14" t="s">
        <v>84</v>
      </c>
      <c r="E865" s="14" t="s">
        <v>1152</v>
      </c>
      <c r="F865" s="14">
        <v>78727</v>
      </c>
      <c r="G865" s="14">
        <v>3</v>
      </c>
      <c r="H865" s="14">
        <v>2</v>
      </c>
      <c r="I865" s="14">
        <v>0</v>
      </c>
      <c r="J865" s="14">
        <v>2</v>
      </c>
      <c r="K865" s="14">
        <v>1</v>
      </c>
      <c r="L865" s="14">
        <v>2000</v>
      </c>
      <c r="M865" s="14">
        <v>0.14099999999999999</v>
      </c>
      <c r="N865" s="15">
        <v>1961</v>
      </c>
      <c r="O865" s="16">
        <v>216.73</v>
      </c>
      <c r="P865" s="17">
        <v>425000</v>
      </c>
      <c r="Q865" s="16">
        <v>260.70999999999998</v>
      </c>
      <c r="R865" s="17">
        <v>511250</v>
      </c>
      <c r="S865" s="19">
        <f t="shared" si="69"/>
        <v>43.97999999999999</v>
      </c>
      <c r="T865" s="20">
        <f t="shared" si="70"/>
        <v>0.20292529875882431</v>
      </c>
      <c r="U865" s="19">
        <f t="shared" si="71"/>
        <v>86250</v>
      </c>
      <c r="V865" s="20">
        <f t="shared" si="72"/>
        <v>0.20294117647058824</v>
      </c>
      <c r="W865" s="18">
        <v>44251</v>
      </c>
      <c r="X865" s="14">
        <v>2</v>
      </c>
      <c r="Y865" s="14">
        <v>2</v>
      </c>
      <c r="Z865" s="42">
        <v>85000</v>
      </c>
      <c r="AA865" s="51">
        <f t="shared" si="73"/>
        <v>0.2</v>
      </c>
    </row>
    <row r="866" spans="1:27" ht="19" x14ac:dyDescent="0.25">
      <c r="A866" s="14">
        <v>324</v>
      </c>
      <c r="B866" s="14">
        <v>9898450</v>
      </c>
      <c r="C866" s="14" t="s">
        <v>19</v>
      </c>
      <c r="D866" s="14">
        <v>6</v>
      </c>
      <c r="E866" s="14" t="s">
        <v>3896</v>
      </c>
      <c r="F866" s="14">
        <v>78704</v>
      </c>
      <c r="G866" s="14">
        <v>3</v>
      </c>
      <c r="H866" s="14">
        <v>2</v>
      </c>
      <c r="I866" s="14">
        <v>0</v>
      </c>
      <c r="J866" s="14">
        <v>2</v>
      </c>
      <c r="K866" s="14">
        <v>1</v>
      </c>
      <c r="L866" s="14">
        <v>1941</v>
      </c>
      <c r="M866" s="14">
        <v>0.19600000000000001</v>
      </c>
      <c r="N866" s="15">
        <v>1624</v>
      </c>
      <c r="O866" s="16">
        <v>708.13</v>
      </c>
      <c r="P866" s="17">
        <v>1150000</v>
      </c>
      <c r="Q866" s="16">
        <v>761.08</v>
      </c>
      <c r="R866" s="17">
        <v>1236000</v>
      </c>
      <c r="S866" s="19">
        <f t="shared" si="69"/>
        <v>52.950000000000045</v>
      </c>
      <c r="T866" s="20">
        <f t="shared" si="70"/>
        <v>7.4774405829438159E-2</v>
      </c>
      <c r="U866" s="19">
        <f t="shared" si="71"/>
        <v>86000</v>
      </c>
      <c r="V866" s="20">
        <f t="shared" si="72"/>
        <v>7.4782608695652175E-2</v>
      </c>
      <c r="W866" s="18">
        <v>44186</v>
      </c>
      <c r="X866" s="14">
        <v>4</v>
      </c>
      <c r="Y866" s="14">
        <v>4</v>
      </c>
      <c r="Z866" s="42">
        <v>85000</v>
      </c>
      <c r="AA866" s="51">
        <f t="shared" si="73"/>
        <v>7.0000000000000007E-2</v>
      </c>
    </row>
    <row r="867" spans="1:27" ht="19" x14ac:dyDescent="0.25">
      <c r="A867" s="14">
        <v>1400</v>
      </c>
      <c r="B867" s="14">
        <v>6496958</v>
      </c>
      <c r="C867" s="14" t="s">
        <v>19</v>
      </c>
      <c r="D867" s="14">
        <v>4</v>
      </c>
      <c r="E867" s="14" t="s">
        <v>3649</v>
      </c>
      <c r="F867" s="14">
        <v>78751</v>
      </c>
      <c r="G867" s="14">
        <v>2</v>
      </c>
      <c r="H867" s="14">
        <v>1</v>
      </c>
      <c r="I867" s="14">
        <v>0</v>
      </c>
      <c r="J867" s="14">
        <v>2</v>
      </c>
      <c r="K867" s="14">
        <v>1</v>
      </c>
      <c r="L867" s="14">
        <v>1936</v>
      </c>
      <c r="M867" s="14">
        <v>0.14799999999999999</v>
      </c>
      <c r="N867" s="14">
        <v>900</v>
      </c>
      <c r="O867" s="16">
        <v>505.56</v>
      </c>
      <c r="P867" s="17">
        <v>455000</v>
      </c>
      <c r="Q867" s="16">
        <v>601.11</v>
      </c>
      <c r="R867" s="17">
        <v>541000</v>
      </c>
      <c r="S867" s="19">
        <f t="shared" si="69"/>
        <v>95.550000000000011</v>
      </c>
      <c r="T867" s="20">
        <f t="shared" si="70"/>
        <v>0.18899833847614528</v>
      </c>
      <c r="U867" s="19">
        <f t="shared" si="71"/>
        <v>86000</v>
      </c>
      <c r="V867" s="20">
        <f t="shared" si="72"/>
        <v>0.18901098901098901</v>
      </c>
      <c r="W867" s="18">
        <v>44229</v>
      </c>
      <c r="X867" s="14">
        <v>3</v>
      </c>
      <c r="Y867" s="14">
        <v>3</v>
      </c>
      <c r="Z867" s="42">
        <v>85000</v>
      </c>
      <c r="AA867" s="51">
        <f t="shared" si="73"/>
        <v>0.19</v>
      </c>
    </row>
    <row r="868" spans="1:27" ht="19" x14ac:dyDescent="0.25">
      <c r="A868" s="14">
        <v>1640</v>
      </c>
      <c r="B868" s="14">
        <v>1397127</v>
      </c>
      <c r="C868" s="14" t="s">
        <v>19</v>
      </c>
      <c r="D868" s="14" t="s">
        <v>29</v>
      </c>
      <c r="E868" s="14" t="s">
        <v>2485</v>
      </c>
      <c r="F868" s="14">
        <v>78739</v>
      </c>
      <c r="G868" s="14">
        <v>3</v>
      </c>
      <c r="H868" s="14">
        <v>2</v>
      </c>
      <c r="I868" s="14">
        <v>0</v>
      </c>
      <c r="J868" s="14">
        <v>2</v>
      </c>
      <c r="K868" s="14">
        <v>1</v>
      </c>
      <c r="L868" s="14">
        <v>2018</v>
      </c>
      <c r="M868" s="14">
        <v>0.16</v>
      </c>
      <c r="N868" s="15">
        <v>1700</v>
      </c>
      <c r="O868" s="16">
        <v>294.12</v>
      </c>
      <c r="P868" s="17">
        <v>500000</v>
      </c>
      <c r="Q868" s="16">
        <v>344.71</v>
      </c>
      <c r="R868" s="17">
        <v>586000</v>
      </c>
      <c r="S868" s="19">
        <f t="shared" si="69"/>
        <v>50.589999999999975</v>
      </c>
      <c r="T868" s="20">
        <f t="shared" si="70"/>
        <v>0.1720046239630082</v>
      </c>
      <c r="U868" s="19">
        <f t="shared" si="71"/>
        <v>86000</v>
      </c>
      <c r="V868" s="20">
        <f t="shared" si="72"/>
        <v>0.17199999999999999</v>
      </c>
      <c r="W868" s="18">
        <v>44239</v>
      </c>
      <c r="X868" s="14">
        <v>5</v>
      </c>
      <c r="Y868" s="14">
        <v>4</v>
      </c>
      <c r="Z868" s="42">
        <v>85000</v>
      </c>
      <c r="AA868" s="51">
        <f t="shared" si="73"/>
        <v>0.17</v>
      </c>
    </row>
    <row r="869" spans="1:27" ht="19" x14ac:dyDescent="0.25">
      <c r="A869" s="14">
        <v>1747</v>
      </c>
      <c r="B869" s="14">
        <v>4319441</v>
      </c>
      <c r="C869" s="14" t="s">
        <v>19</v>
      </c>
      <c r="D869" s="14">
        <v>3</v>
      </c>
      <c r="E869" s="14" t="s">
        <v>3155</v>
      </c>
      <c r="F869" s="14">
        <v>78723</v>
      </c>
      <c r="G869" s="14">
        <v>3</v>
      </c>
      <c r="H869" s="14">
        <v>2</v>
      </c>
      <c r="I869" s="14">
        <v>1</v>
      </c>
      <c r="J869" s="14">
        <v>2</v>
      </c>
      <c r="K869" s="14">
        <v>2</v>
      </c>
      <c r="L869" s="14">
        <v>2013</v>
      </c>
      <c r="M869" s="14">
        <v>3.5999999999999997E-2</v>
      </c>
      <c r="N869" s="15">
        <v>1537</v>
      </c>
      <c r="O869" s="16">
        <v>374.11</v>
      </c>
      <c r="P869" s="17">
        <v>575000</v>
      </c>
      <c r="Q869" s="16">
        <v>430.06</v>
      </c>
      <c r="R869" s="17">
        <v>661000</v>
      </c>
      <c r="S869" s="19">
        <f t="shared" si="69"/>
        <v>55.949999999999989</v>
      </c>
      <c r="T869" s="20">
        <f t="shared" si="70"/>
        <v>0.14955494373312658</v>
      </c>
      <c r="U869" s="19">
        <f t="shared" si="71"/>
        <v>86000</v>
      </c>
      <c r="V869" s="20">
        <f t="shared" si="72"/>
        <v>0.14956521739130435</v>
      </c>
      <c r="W869" s="18">
        <v>44249</v>
      </c>
      <c r="X869" s="14">
        <v>3</v>
      </c>
      <c r="Y869" s="14">
        <v>3</v>
      </c>
      <c r="Z869" s="42">
        <v>85000</v>
      </c>
      <c r="AA869" s="51">
        <f t="shared" si="73"/>
        <v>0.15</v>
      </c>
    </row>
    <row r="870" spans="1:27" ht="19" x14ac:dyDescent="0.25">
      <c r="A870" s="14">
        <v>2526</v>
      </c>
      <c r="B870" s="14">
        <v>1146270</v>
      </c>
      <c r="C870" s="14" t="s">
        <v>19</v>
      </c>
      <c r="D870" s="14">
        <v>6</v>
      </c>
      <c r="E870" s="14" t="s">
        <v>4204</v>
      </c>
      <c r="F870" s="14">
        <v>78704</v>
      </c>
      <c r="G870" s="14">
        <v>3</v>
      </c>
      <c r="H870" s="14">
        <v>3</v>
      </c>
      <c r="I870" s="14">
        <v>0</v>
      </c>
      <c r="J870" s="14">
        <v>1</v>
      </c>
      <c r="K870" s="14">
        <v>2</v>
      </c>
      <c r="L870" s="14">
        <v>2018</v>
      </c>
      <c r="M870" s="14">
        <v>7.2999999999999995E-2</v>
      </c>
      <c r="N870" s="15">
        <v>1603</v>
      </c>
      <c r="O870" s="16">
        <v>477.23</v>
      </c>
      <c r="P870" s="17">
        <v>765000</v>
      </c>
      <c r="Q870" s="16">
        <v>530.88</v>
      </c>
      <c r="R870" s="17">
        <v>851000</v>
      </c>
      <c r="S870" s="19">
        <f t="shared" si="69"/>
        <v>53.649999999999977</v>
      </c>
      <c r="T870" s="20">
        <f t="shared" si="70"/>
        <v>0.11241958803931014</v>
      </c>
      <c r="U870" s="19">
        <f t="shared" si="71"/>
        <v>86000</v>
      </c>
      <c r="V870" s="20">
        <f t="shared" si="72"/>
        <v>0.11241830065359477</v>
      </c>
      <c r="W870" s="18">
        <v>44272</v>
      </c>
      <c r="X870" s="14">
        <v>5</v>
      </c>
      <c r="Y870" s="14">
        <v>5</v>
      </c>
      <c r="Z870" s="42">
        <v>85000</v>
      </c>
      <c r="AA870" s="51">
        <f t="shared" si="73"/>
        <v>0.11</v>
      </c>
    </row>
    <row r="871" spans="1:27" ht="19" x14ac:dyDescent="0.25">
      <c r="A871" s="14">
        <v>2595</v>
      </c>
      <c r="B871" s="14">
        <v>9055081</v>
      </c>
      <c r="C871" s="14" t="s">
        <v>19</v>
      </c>
      <c r="D871" s="14" t="s">
        <v>38</v>
      </c>
      <c r="E871" s="14" t="s">
        <v>785</v>
      </c>
      <c r="F871" s="14">
        <v>78725</v>
      </c>
      <c r="G871" s="14">
        <v>3</v>
      </c>
      <c r="H871" s="14">
        <v>2</v>
      </c>
      <c r="I871" s="14">
        <v>0</v>
      </c>
      <c r="J871" s="14">
        <v>2</v>
      </c>
      <c r="K871" s="14">
        <v>1</v>
      </c>
      <c r="L871" s="14">
        <v>2017</v>
      </c>
      <c r="M871" s="14">
        <v>0.14399999999999999</v>
      </c>
      <c r="N871" s="15">
        <v>1496</v>
      </c>
      <c r="O871" s="16">
        <v>199.87</v>
      </c>
      <c r="P871" s="17">
        <v>299000</v>
      </c>
      <c r="Q871" s="16">
        <v>257.35000000000002</v>
      </c>
      <c r="R871" s="17">
        <v>385000</v>
      </c>
      <c r="S871" s="19">
        <f t="shared" si="69"/>
        <v>57.480000000000018</v>
      </c>
      <c r="T871" s="20">
        <f t="shared" si="70"/>
        <v>0.28758693150547865</v>
      </c>
      <c r="U871" s="19">
        <f t="shared" si="71"/>
        <v>86000</v>
      </c>
      <c r="V871" s="20">
        <f t="shared" si="72"/>
        <v>0.28762541806020064</v>
      </c>
      <c r="W871" s="18">
        <v>44277</v>
      </c>
      <c r="X871" s="14">
        <v>3</v>
      </c>
      <c r="Y871" s="14">
        <v>3</v>
      </c>
      <c r="Z871" s="42">
        <v>85000</v>
      </c>
      <c r="AA871" s="51">
        <f t="shared" si="73"/>
        <v>0.28999999999999998</v>
      </c>
    </row>
    <row r="872" spans="1:27" ht="19" x14ac:dyDescent="0.25">
      <c r="A872" s="14">
        <v>3252</v>
      </c>
      <c r="B872" s="14">
        <v>9922893</v>
      </c>
      <c r="C872" s="14" t="s">
        <v>19</v>
      </c>
      <c r="D872" s="14" t="s">
        <v>20</v>
      </c>
      <c r="E872" s="14" t="s">
        <v>1506</v>
      </c>
      <c r="F872" s="14">
        <v>78729</v>
      </c>
      <c r="G872" s="14">
        <v>3</v>
      </c>
      <c r="H872" s="14">
        <v>2</v>
      </c>
      <c r="I872" s="14">
        <v>1</v>
      </c>
      <c r="J872" s="14">
        <v>2</v>
      </c>
      <c r="K872" s="14">
        <v>2</v>
      </c>
      <c r="L872" s="14">
        <v>1984</v>
      </c>
      <c r="M872" s="14">
        <v>0.153</v>
      </c>
      <c r="N872" s="15">
        <v>1662</v>
      </c>
      <c r="O872" s="16">
        <v>234.06</v>
      </c>
      <c r="P872" s="17">
        <v>389000</v>
      </c>
      <c r="Q872" s="16">
        <v>285.8</v>
      </c>
      <c r="R872" s="17">
        <v>475000</v>
      </c>
      <c r="S872" s="19">
        <f t="shared" si="69"/>
        <v>51.740000000000009</v>
      </c>
      <c r="T872" s="20">
        <f t="shared" si="70"/>
        <v>0.22105443048790913</v>
      </c>
      <c r="U872" s="19">
        <f t="shared" si="71"/>
        <v>86000</v>
      </c>
      <c r="V872" s="20">
        <f t="shared" si="72"/>
        <v>0.2210796915167095</v>
      </c>
      <c r="W872" s="18">
        <v>44300</v>
      </c>
      <c r="X872" s="14">
        <v>4</v>
      </c>
      <c r="Y872" s="14">
        <v>4</v>
      </c>
      <c r="Z872" s="42">
        <v>85000</v>
      </c>
      <c r="AA872" s="51">
        <f t="shared" si="73"/>
        <v>0.22</v>
      </c>
    </row>
    <row r="873" spans="1:27" ht="19" x14ac:dyDescent="0.25">
      <c r="A873" s="14">
        <v>3383</v>
      </c>
      <c r="B873" s="14">
        <v>2808351</v>
      </c>
      <c r="C873" s="14" t="s">
        <v>19</v>
      </c>
      <c r="D873" s="14" t="s">
        <v>84</v>
      </c>
      <c r="E873" s="14" t="s">
        <v>2616</v>
      </c>
      <c r="F873" s="14">
        <v>78727</v>
      </c>
      <c r="G873" s="14">
        <v>3</v>
      </c>
      <c r="H873" s="14">
        <v>2</v>
      </c>
      <c r="I873" s="14">
        <v>0</v>
      </c>
      <c r="J873" s="14">
        <v>2</v>
      </c>
      <c r="K873" s="14">
        <v>1</v>
      </c>
      <c r="L873" s="14">
        <v>1997</v>
      </c>
      <c r="M873" s="14">
        <v>0.17499999999999999</v>
      </c>
      <c r="N873" s="15">
        <v>1626</v>
      </c>
      <c r="O873" s="16">
        <v>304.43</v>
      </c>
      <c r="P873" s="17">
        <v>495000</v>
      </c>
      <c r="Q873" s="16">
        <v>357.32</v>
      </c>
      <c r="R873" s="17">
        <v>581000</v>
      </c>
      <c r="S873" s="19">
        <f t="shared" si="69"/>
        <v>52.889999999999986</v>
      </c>
      <c r="T873" s="20">
        <f t="shared" si="70"/>
        <v>0.17373452025096076</v>
      </c>
      <c r="U873" s="19">
        <f t="shared" si="71"/>
        <v>86000</v>
      </c>
      <c r="V873" s="20">
        <f t="shared" si="72"/>
        <v>0.17373737373737375</v>
      </c>
      <c r="W873" s="18">
        <v>44302</v>
      </c>
      <c r="X873" s="14">
        <v>6</v>
      </c>
      <c r="Y873" s="14">
        <v>6</v>
      </c>
      <c r="Z873" s="42">
        <v>85000</v>
      </c>
      <c r="AA873" s="51">
        <f t="shared" si="73"/>
        <v>0.17</v>
      </c>
    </row>
    <row r="874" spans="1:27" ht="19" x14ac:dyDescent="0.25">
      <c r="A874" s="14">
        <v>3385</v>
      </c>
      <c r="B874" s="14">
        <v>9572676</v>
      </c>
      <c r="C874" s="14" t="s">
        <v>19</v>
      </c>
      <c r="D874" s="14" t="s">
        <v>357</v>
      </c>
      <c r="E874" s="14" t="s">
        <v>2681</v>
      </c>
      <c r="F874" s="14">
        <v>78745</v>
      </c>
      <c r="G874" s="14">
        <v>3</v>
      </c>
      <c r="H874" s="14">
        <v>2</v>
      </c>
      <c r="I874" s="14">
        <v>0</v>
      </c>
      <c r="J874" s="14">
        <v>2</v>
      </c>
      <c r="K874" s="14">
        <v>1</v>
      </c>
      <c r="L874" s="14">
        <v>1968</v>
      </c>
      <c r="M874" s="14">
        <v>0.217</v>
      </c>
      <c r="N874" s="15">
        <v>1511</v>
      </c>
      <c r="O874" s="16">
        <v>311.05</v>
      </c>
      <c r="P874" s="17">
        <v>470000</v>
      </c>
      <c r="Q874" s="16">
        <v>367.97</v>
      </c>
      <c r="R874" s="17">
        <v>556000</v>
      </c>
      <c r="S874" s="19">
        <f t="shared" si="69"/>
        <v>56.920000000000016</v>
      </c>
      <c r="T874" s="20">
        <f t="shared" si="70"/>
        <v>0.18299308792798591</v>
      </c>
      <c r="U874" s="19">
        <f t="shared" si="71"/>
        <v>86000</v>
      </c>
      <c r="V874" s="20">
        <f t="shared" si="72"/>
        <v>0.18297872340425531</v>
      </c>
      <c r="W874" s="18">
        <v>44302</v>
      </c>
      <c r="X874" s="14">
        <v>5</v>
      </c>
      <c r="Y874" s="14">
        <v>5</v>
      </c>
      <c r="Z874" s="42">
        <v>85000</v>
      </c>
      <c r="AA874" s="51">
        <f t="shared" si="73"/>
        <v>0.18</v>
      </c>
    </row>
    <row r="875" spans="1:27" ht="19" x14ac:dyDescent="0.25">
      <c r="A875" s="14">
        <v>3457</v>
      </c>
      <c r="B875" s="14">
        <v>7271171</v>
      </c>
      <c r="C875" s="14" t="s">
        <v>19</v>
      </c>
      <c r="D875" s="14" t="s">
        <v>22</v>
      </c>
      <c r="E875" s="14" t="s">
        <v>538</v>
      </c>
      <c r="F875" s="14">
        <v>78747</v>
      </c>
      <c r="G875" s="14">
        <v>3</v>
      </c>
      <c r="H875" s="14">
        <v>2</v>
      </c>
      <c r="I875" s="14">
        <v>0</v>
      </c>
      <c r="J875" s="14">
        <v>2</v>
      </c>
      <c r="K875" s="14">
        <v>1</v>
      </c>
      <c r="L875" s="14">
        <v>2001</v>
      </c>
      <c r="M875" s="14">
        <v>0.154</v>
      </c>
      <c r="N875" s="15">
        <v>1578</v>
      </c>
      <c r="O875" s="16">
        <v>183.78</v>
      </c>
      <c r="P875" s="17">
        <v>290000</v>
      </c>
      <c r="Q875" s="16">
        <v>238.28</v>
      </c>
      <c r="R875" s="17">
        <v>376000</v>
      </c>
      <c r="S875" s="19">
        <f t="shared" si="69"/>
        <v>54.5</v>
      </c>
      <c r="T875" s="20">
        <f t="shared" si="70"/>
        <v>0.29655022309282836</v>
      </c>
      <c r="U875" s="19">
        <f t="shared" si="71"/>
        <v>86000</v>
      </c>
      <c r="V875" s="20">
        <f t="shared" si="72"/>
        <v>0.29655172413793102</v>
      </c>
      <c r="W875" s="18">
        <v>44306</v>
      </c>
      <c r="X875" s="14">
        <v>2</v>
      </c>
      <c r="Y875" s="14">
        <v>2</v>
      </c>
      <c r="Z875" s="42">
        <v>85000</v>
      </c>
      <c r="AA875" s="51">
        <f t="shared" si="73"/>
        <v>0.3</v>
      </c>
    </row>
    <row r="876" spans="1:27" ht="19" x14ac:dyDescent="0.25">
      <c r="A876" s="14">
        <v>3493</v>
      </c>
      <c r="B876" s="14">
        <v>4520907</v>
      </c>
      <c r="C876" s="14" t="s">
        <v>19</v>
      </c>
      <c r="D876" s="14" t="s">
        <v>68</v>
      </c>
      <c r="E876" s="14" t="s">
        <v>1970</v>
      </c>
      <c r="F876" s="14">
        <v>78738</v>
      </c>
      <c r="G876" s="14">
        <v>4</v>
      </c>
      <c r="H876" s="14">
        <v>2</v>
      </c>
      <c r="I876" s="14">
        <v>1</v>
      </c>
      <c r="J876" s="14">
        <v>2</v>
      </c>
      <c r="K876" s="14">
        <v>2</v>
      </c>
      <c r="L876" s="14">
        <v>2017</v>
      </c>
      <c r="M876" s="14">
        <v>0.124</v>
      </c>
      <c r="N876" s="15">
        <v>2445</v>
      </c>
      <c r="O876" s="16">
        <v>259.70999999999998</v>
      </c>
      <c r="P876" s="17">
        <v>635000</v>
      </c>
      <c r="Q876" s="16">
        <v>294.89</v>
      </c>
      <c r="R876" s="17">
        <v>721000</v>
      </c>
      <c r="S876" s="19">
        <f t="shared" si="69"/>
        <v>35.180000000000007</v>
      </c>
      <c r="T876" s="20">
        <f t="shared" si="70"/>
        <v>0.13545878094798047</v>
      </c>
      <c r="U876" s="19">
        <f t="shared" si="71"/>
        <v>86000</v>
      </c>
      <c r="V876" s="20">
        <f t="shared" si="72"/>
        <v>0.13543307086614173</v>
      </c>
      <c r="W876" s="18">
        <v>44307</v>
      </c>
      <c r="X876" s="14">
        <v>3</v>
      </c>
      <c r="Y876" s="14">
        <v>3</v>
      </c>
      <c r="Z876" s="42">
        <v>85000</v>
      </c>
      <c r="AA876" s="51">
        <f t="shared" si="73"/>
        <v>0.14000000000000001</v>
      </c>
    </row>
    <row r="877" spans="1:27" ht="19" x14ac:dyDescent="0.25">
      <c r="A877" s="14">
        <v>3501</v>
      </c>
      <c r="B877" s="14">
        <v>8715381</v>
      </c>
      <c r="C877" s="14" t="s">
        <v>19</v>
      </c>
      <c r="D877" s="14" t="s">
        <v>29</v>
      </c>
      <c r="E877" s="14" t="s">
        <v>2666</v>
      </c>
      <c r="F877" s="14">
        <v>78739</v>
      </c>
      <c r="G877" s="14">
        <v>3</v>
      </c>
      <c r="H877" s="14">
        <v>2</v>
      </c>
      <c r="I877" s="14">
        <v>0</v>
      </c>
      <c r="J877" s="14">
        <v>2</v>
      </c>
      <c r="K877" s="14">
        <v>1</v>
      </c>
      <c r="L877" s="14">
        <v>1975</v>
      </c>
      <c r="M877" s="14">
        <v>0.59199999999999997</v>
      </c>
      <c r="N877" s="15">
        <v>1780</v>
      </c>
      <c r="O877" s="16">
        <v>308.99</v>
      </c>
      <c r="P877" s="17">
        <v>550000</v>
      </c>
      <c r="Q877" s="16">
        <v>357.3</v>
      </c>
      <c r="R877" s="17">
        <v>636000</v>
      </c>
      <c r="S877" s="19">
        <f t="shared" si="69"/>
        <v>48.31</v>
      </c>
      <c r="T877" s="20">
        <f t="shared" si="70"/>
        <v>0.15634810188031975</v>
      </c>
      <c r="U877" s="19">
        <f t="shared" si="71"/>
        <v>86000</v>
      </c>
      <c r="V877" s="20">
        <f t="shared" si="72"/>
        <v>0.15636363636363637</v>
      </c>
      <c r="W877" s="18">
        <v>44307</v>
      </c>
      <c r="X877" s="14">
        <v>2</v>
      </c>
      <c r="Y877" s="14">
        <v>2</v>
      </c>
      <c r="Z877" s="42">
        <v>85000</v>
      </c>
      <c r="AA877" s="51">
        <f t="shared" si="73"/>
        <v>0.16</v>
      </c>
    </row>
    <row r="878" spans="1:27" ht="19" x14ac:dyDescent="0.25">
      <c r="A878" s="14">
        <v>3792</v>
      </c>
      <c r="B878" s="14">
        <v>5682789</v>
      </c>
      <c r="C878" s="14" t="s">
        <v>19</v>
      </c>
      <c r="D878" s="14">
        <v>5</v>
      </c>
      <c r="E878" s="14" t="s">
        <v>4092</v>
      </c>
      <c r="F878" s="14">
        <v>78702</v>
      </c>
      <c r="G878" s="14">
        <v>3</v>
      </c>
      <c r="H878" s="14">
        <v>2</v>
      </c>
      <c r="I878" s="14">
        <v>0</v>
      </c>
      <c r="J878" s="14">
        <v>0</v>
      </c>
      <c r="K878" s="14">
        <v>2</v>
      </c>
      <c r="L878" s="14">
        <v>2005</v>
      </c>
      <c r="M878" s="14">
        <v>0.05</v>
      </c>
      <c r="N878" s="15">
        <v>1390</v>
      </c>
      <c r="O878" s="16">
        <v>358.99</v>
      </c>
      <c r="P878" s="17">
        <v>499000</v>
      </c>
      <c r="Q878" s="16">
        <v>420.86</v>
      </c>
      <c r="R878" s="17">
        <v>585000</v>
      </c>
      <c r="S878" s="19">
        <f t="shared" si="69"/>
        <v>61.870000000000005</v>
      </c>
      <c r="T878" s="20">
        <f t="shared" si="70"/>
        <v>0.17234463355525223</v>
      </c>
      <c r="U878" s="19">
        <f t="shared" si="71"/>
        <v>86000</v>
      </c>
      <c r="V878" s="20">
        <f t="shared" si="72"/>
        <v>0.17234468937875752</v>
      </c>
      <c r="W878" s="18">
        <v>44315</v>
      </c>
      <c r="X878" s="14">
        <v>5</v>
      </c>
      <c r="Y878" s="14">
        <v>5</v>
      </c>
      <c r="Z878" s="42">
        <v>85000</v>
      </c>
      <c r="AA878" s="51">
        <f t="shared" si="73"/>
        <v>0.17</v>
      </c>
    </row>
    <row r="879" spans="1:27" ht="19" x14ac:dyDescent="0.25">
      <c r="A879" s="14">
        <v>4027</v>
      </c>
      <c r="B879" s="14">
        <v>1613764</v>
      </c>
      <c r="C879" s="14" t="s">
        <v>19</v>
      </c>
      <c r="D879" s="14">
        <v>6</v>
      </c>
      <c r="E879" s="14" t="s">
        <v>3887</v>
      </c>
      <c r="F879" s="14">
        <v>78704</v>
      </c>
      <c r="G879" s="14">
        <v>3</v>
      </c>
      <c r="H879" s="14">
        <v>1</v>
      </c>
      <c r="I879" s="14">
        <v>0</v>
      </c>
      <c r="J879" s="14">
        <v>0</v>
      </c>
      <c r="K879" s="14">
        <v>1</v>
      </c>
      <c r="L879" s="14">
        <v>1962</v>
      </c>
      <c r="M879" s="14">
        <v>0.17399999999999999</v>
      </c>
      <c r="N879" s="14">
        <v>936</v>
      </c>
      <c r="O879" s="16">
        <v>693.38</v>
      </c>
      <c r="P879" s="17">
        <v>649000</v>
      </c>
      <c r="Q879" s="16">
        <v>785.26</v>
      </c>
      <c r="R879" s="17">
        <v>735000</v>
      </c>
      <c r="S879" s="19">
        <f t="shared" si="69"/>
        <v>91.88</v>
      </c>
      <c r="T879" s="20">
        <f t="shared" si="70"/>
        <v>0.13251031180593614</v>
      </c>
      <c r="U879" s="19">
        <f t="shared" si="71"/>
        <v>86000</v>
      </c>
      <c r="V879" s="20">
        <f t="shared" si="72"/>
        <v>0.13251155624036981</v>
      </c>
      <c r="W879" s="18">
        <v>44320</v>
      </c>
      <c r="X879" s="14">
        <v>5</v>
      </c>
      <c r="Y879" s="14">
        <v>5</v>
      </c>
      <c r="Z879" s="42">
        <v>85000</v>
      </c>
      <c r="AA879" s="51">
        <f t="shared" si="73"/>
        <v>0.13</v>
      </c>
    </row>
    <row r="880" spans="1:27" ht="19" x14ac:dyDescent="0.25">
      <c r="A880" s="14">
        <v>2836</v>
      </c>
      <c r="B880" s="14">
        <v>6384179</v>
      </c>
      <c r="C880" s="14" t="s">
        <v>19</v>
      </c>
      <c r="D880" s="14" t="s">
        <v>29</v>
      </c>
      <c r="E880" s="14" t="s">
        <v>896</v>
      </c>
      <c r="F880" s="14">
        <v>78748</v>
      </c>
      <c r="G880" s="14">
        <v>3</v>
      </c>
      <c r="H880" s="14">
        <v>2</v>
      </c>
      <c r="I880" s="14">
        <v>1</v>
      </c>
      <c r="J880" s="14">
        <v>2</v>
      </c>
      <c r="K880" s="14">
        <v>2</v>
      </c>
      <c r="L880" s="14">
        <v>2012</v>
      </c>
      <c r="M880" s="14">
        <v>0.1</v>
      </c>
      <c r="N880" s="15">
        <v>1909</v>
      </c>
      <c r="O880" s="16">
        <v>204.3</v>
      </c>
      <c r="P880" s="17">
        <v>390000</v>
      </c>
      <c r="Q880" s="16">
        <v>249.3</v>
      </c>
      <c r="R880" s="17">
        <v>475922</v>
      </c>
      <c r="S880" s="19">
        <f t="shared" si="69"/>
        <v>45</v>
      </c>
      <c r="T880" s="20">
        <f t="shared" si="70"/>
        <v>0.22026431718061673</v>
      </c>
      <c r="U880" s="19">
        <f t="shared" si="71"/>
        <v>85922</v>
      </c>
      <c r="V880" s="20">
        <f t="shared" si="72"/>
        <v>0.2203128205128205</v>
      </c>
      <c r="W880" s="18">
        <v>44286</v>
      </c>
      <c r="X880" s="14">
        <v>2</v>
      </c>
      <c r="Y880" s="14">
        <v>2</v>
      </c>
      <c r="Z880" s="42">
        <v>85000</v>
      </c>
      <c r="AA880" s="51">
        <f t="shared" si="73"/>
        <v>0.22</v>
      </c>
    </row>
    <row r="881" spans="1:27" ht="19" x14ac:dyDescent="0.25">
      <c r="A881" s="14">
        <v>1076</v>
      </c>
      <c r="B881" s="14">
        <v>1871954</v>
      </c>
      <c r="C881" s="14" t="s">
        <v>19</v>
      </c>
      <c r="D881" s="14" t="s">
        <v>712</v>
      </c>
      <c r="E881" s="14" t="s">
        <v>2747</v>
      </c>
      <c r="F881" s="14">
        <v>78727</v>
      </c>
      <c r="G881" s="14">
        <v>3</v>
      </c>
      <c r="H881" s="14">
        <v>2</v>
      </c>
      <c r="I881" s="14">
        <v>0</v>
      </c>
      <c r="J881" s="14">
        <v>2</v>
      </c>
      <c r="K881" s="14">
        <v>1</v>
      </c>
      <c r="L881" s="14">
        <v>1981</v>
      </c>
      <c r="M881" s="14">
        <v>0.17199999999999999</v>
      </c>
      <c r="N881" s="15">
        <v>1666</v>
      </c>
      <c r="O881" s="16">
        <v>318.07</v>
      </c>
      <c r="P881" s="17">
        <v>529900</v>
      </c>
      <c r="Q881" s="16">
        <v>369.45</v>
      </c>
      <c r="R881" s="17">
        <v>615500</v>
      </c>
      <c r="S881" s="19">
        <f t="shared" si="69"/>
        <v>51.379999999999995</v>
      </c>
      <c r="T881" s="20">
        <f t="shared" si="70"/>
        <v>0.16153676863583488</v>
      </c>
      <c r="U881" s="19">
        <f t="shared" si="71"/>
        <v>85600</v>
      </c>
      <c r="V881" s="20">
        <f t="shared" si="72"/>
        <v>0.16153991319116814</v>
      </c>
      <c r="W881" s="18">
        <v>44216</v>
      </c>
      <c r="X881" s="14">
        <v>7</v>
      </c>
      <c r="Y881" s="14">
        <v>6</v>
      </c>
      <c r="Z881" s="42">
        <v>85000</v>
      </c>
      <c r="AA881" s="51">
        <f t="shared" si="73"/>
        <v>0.16</v>
      </c>
    </row>
    <row r="882" spans="1:27" ht="19" x14ac:dyDescent="0.25">
      <c r="A882" s="14">
        <v>3961</v>
      </c>
      <c r="B882" s="14">
        <v>9156076</v>
      </c>
      <c r="C882" s="14" t="s">
        <v>19</v>
      </c>
      <c r="D882" s="14">
        <v>3</v>
      </c>
      <c r="E882" s="14" t="s">
        <v>2872</v>
      </c>
      <c r="F882" s="14">
        <v>78723</v>
      </c>
      <c r="G882" s="14">
        <v>4</v>
      </c>
      <c r="H882" s="14">
        <v>2</v>
      </c>
      <c r="I882" s="14">
        <v>0</v>
      </c>
      <c r="J882" s="14">
        <v>2</v>
      </c>
      <c r="K882" s="14">
        <v>1</v>
      </c>
      <c r="L882" s="14">
        <v>1965</v>
      </c>
      <c r="M882" s="14">
        <v>0.34200000000000003</v>
      </c>
      <c r="N882" s="15">
        <v>1734</v>
      </c>
      <c r="O882" s="16">
        <v>331.6</v>
      </c>
      <c r="P882" s="17">
        <v>575000</v>
      </c>
      <c r="Q882" s="16">
        <v>380.95</v>
      </c>
      <c r="R882" s="17">
        <v>660575</v>
      </c>
      <c r="S882" s="19">
        <f t="shared" si="69"/>
        <v>49.349999999999966</v>
      </c>
      <c r="T882" s="20">
        <f t="shared" si="70"/>
        <v>0.1488238841978286</v>
      </c>
      <c r="U882" s="19">
        <f t="shared" si="71"/>
        <v>85575</v>
      </c>
      <c r="V882" s="20">
        <f t="shared" si="72"/>
        <v>0.14882608695652175</v>
      </c>
      <c r="W882" s="18">
        <v>44319</v>
      </c>
      <c r="X882" s="14">
        <v>5</v>
      </c>
      <c r="Y882" s="14">
        <v>5</v>
      </c>
      <c r="Z882" s="42">
        <v>85000</v>
      </c>
      <c r="AA882" s="51">
        <f t="shared" si="73"/>
        <v>0.15</v>
      </c>
    </row>
    <row r="883" spans="1:27" ht="19" x14ac:dyDescent="0.25">
      <c r="A883" s="14">
        <v>1537</v>
      </c>
      <c r="B883" s="14">
        <v>7836007</v>
      </c>
      <c r="C883" s="14" t="s">
        <v>19</v>
      </c>
      <c r="D883" s="14" t="s">
        <v>84</v>
      </c>
      <c r="E883" s="14" t="s">
        <v>1780</v>
      </c>
      <c r="F883" s="14">
        <v>78727</v>
      </c>
      <c r="G883" s="14">
        <v>3</v>
      </c>
      <c r="H883" s="14">
        <v>2</v>
      </c>
      <c r="I883" s="14">
        <v>0</v>
      </c>
      <c r="J883" s="14">
        <v>2</v>
      </c>
      <c r="K883" s="14">
        <v>1</v>
      </c>
      <c r="L883" s="14">
        <v>1978</v>
      </c>
      <c r="M883" s="14">
        <v>0.21</v>
      </c>
      <c r="N883" s="15">
        <v>1566</v>
      </c>
      <c r="O883" s="16">
        <v>249.04</v>
      </c>
      <c r="P883" s="17">
        <v>390000</v>
      </c>
      <c r="Q883" s="16">
        <v>303.64</v>
      </c>
      <c r="R883" s="17">
        <v>475500</v>
      </c>
      <c r="S883" s="19">
        <f t="shared" si="69"/>
        <v>54.599999999999994</v>
      </c>
      <c r="T883" s="20">
        <f t="shared" si="70"/>
        <v>0.21924188885319626</v>
      </c>
      <c r="U883" s="19">
        <f t="shared" si="71"/>
        <v>85500</v>
      </c>
      <c r="V883" s="20">
        <f t="shared" si="72"/>
        <v>0.21923076923076923</v>
      </c>
      <c r="W883" s="18">
        <v>44236</v>
      </c>
      <c r="X883" s="14">
        <v>3</v>
      </c>
      <c r="Y883" s="14">
        <v>3</v>
      </c>
      <c r="Z883" s="42">
        <v>85000</v>
      </c>
      <c r="AA883" s="51">
        <f t="shared" si="73"/>
        <v>0.22</v>
      </c>
    </row>
    <row r="884" spans="1:27" ht="19" x14ac:dyDescent="0.25">
      <c r="A884" s="14">
        <v>1896</v>
      </c>
      <c r="B884" s="14">
        <v>4553893</v>
      </c>
      <c r="C884" s="14" t="s">
        <v>19</v>
      </c>
      <c r="D884" s="14">
        <v>11</v>
      </c>
      <c r="E884" s="14" t="s">
        <v>550</v>
      </c>
      <c r="F884" s="14">
        <v>78744</v>
      </c>
      <c r="G884" s="14">
        <v>3</v>
      </c>
      <c r="H884" s="14">
        <v>2</v>
      </c>
      <c r="I884" s="14">
        <v>0</v>
      </c>
      <c r="J884" s="14">
        <v>2</v>
      </c>
      <c r="K884" s="14">
        <v>1</v>
      </c>
      <c r="L884" s="14">
        <v>2006</v>
      </c>
      <c r="M884" s="14">
        <v>0.11899999999999999</v>
      </c>
      <c r="N884" s="15">
        <v>1574</v>
      </c>
      <c r="O884" s="16">
        <v>184.18</v>
      </c>
      <c r="P884" s="17">
        <v>289900</v>
      </c>
      <c r="Q884" s="16">
        <v>238.25</v>
      </c>
      <c r="R884" s="17">
        <v>375000</v>
      </c>
      <c r="S884" s="19">
        <f t="shared" si="69"/>
        <v>54.069999999999993</v>
      </c>
      <c r="T884" s="20">
        <f t="shared" si="70"/>
        <v>0.29357150613530236</v>
      </c>
      <c r="U884" s="19">
        <f t="shared" si="71"/>
        <v>85100</v>
      </c>
      <c r="V884" s="20">
        <f t="shared" si="72"/>
        <v>0.29354949982752676</v>
      </c>
      <c r="W884" s="18">
        <v>44253</v>
      </c>
      <c r="X884" s="14">
        <v>4</v>
      </c>
      <c r="Y884" s="14">
        <v>4</v>
      </c>
      <c r="Z884" s="42">
        <v>85000</v>
      </c>
      <c r="AA884" s="51">
        <f t="shared" si="73"/>
        <v>0.28999999999999998</v>
      </c>
    </row>
    <row r="885" spans="1:27" ht="19" x14ac:dyDescent="0.25">
      <c r="A885" s="14">
        <v>1997</v>
      </c>
      <c r="B885" s="14">
        <v>3132419</v>
      </c>
      <c r="C885" s="14" t="s">
        <v>19</v>
      </c>
      <c r="D885" s="14" t="s">
        <v>161</v>
      </c>
      <c r="E885" s="14" t="s">
        <v>548</v>
      </c>
      <c r="F885" s="14">
        <v>78717</v>
      </c>
      <c r="G885" s="14">
        <v>3</v>
      </c>
      <c r="H885" s="14">
        <v>2</v>
      </c>
      <c r="I885" s="14">
        <v>1</v>
      </c>
      <c r="J885" s="14">
        <v>2</v>
      </c>
      <c r="K885" s="14">
        <v>2</v>
      </c>
      <c r="L885" s="14">
        <v>2008</v>
      </c>
      <c r="M885" s="14">
        <v>0.128</v>
      </c>
      <c r="N885" s="15">
        <v>2716</v>
      </c>
      <c r="O885" s="16">
        <v>184.06</v>
      </c>
      <c r="P885" s="17">
        <v>499900</v>
      </c>
      <c r="Q885" s="16">
        <v>215.39</v>
      </c>
      <c r="R885" s="17">
        <v>585000</v>
      </c>
      <c r="S885" s="19">
        <f t="shared" si="69"/>
        <v>31.329999999999984</v>
      </c>
      <c r="T885" s="20">
        <f t="shared" si="70"/>
        <v>0.17021623383679227</v>
      </c>
      <c r="U885" s="19">
        <f t="shared" si="71"/>
        <v>85100</v>
      </c>
      <c r="V885" s="20">
        <f t="shared" si="72"/>
        <v>0.17023404680936188</v>
      </c>
      <c r="W885" s="18">
        <v>44256</v>
      </c>
      <c r="X885" s="14">
        <v>4</v>
      </c>
      <c r="Y885" s="14">
        <v>4</v>
      </c>
      <c r="Z885" s="42">
        <v>85000</v>
      </c>
      <c r="AA885" s="51">
        <f t="shared" si="73"/>
        <v>0.17</v>
      </c>
    </row>
    <row r="886" spans="1:27" ht="19" x14ac:dyDescent="0.25">
      <c r="A886" s="14">
        <v>2363</v>
      </c>
      <c r="B886" s="14">
        <v>6997606</v>
      </c>
      <c r="C886" s="14" t="s">
        <v>19</v>
      </c>
      <c r="D886" s="14" t="s">
        <v>68</v>
      </c>
      <c r="E886" s="14" t="s">
        <v>1106</v>
      </c>
      <c r="F886" s="14">
        <v>78734</v>
      </c>
      <c r="G886" s="14">
        <v>4</v>
      </c>
      <c r="H886" s="14">
        <v>3</v>
      </c>
      <c r="I886" s="14">
        <v>1</v>
      </c>
      <c r="J886" s="14">
        <v>0</v>
      </c>
      <c r="K886" s="14">
        <v>3</v>
      </c>
      <c r="L886" s="14">
        <v>1979</v>
      </c>
      <c r="M886" s="14">
        <v>0.38100000000000001</v>
      </c>
      <c r="N886" s="15">
        <v>3495</v>
      </c>
      <c r="O886" s="16">
        <v>214.56</v>
      </c>
      <c r="P886" s="17">
        <v>749900</v>
      </c>
      <c r="Q886" s="16">
        <v>238.91</v>
      </c>
      <c r="R886" s="17">
        <v>835000</v>
      </c>
      <c r="S886" s="19">
        <f t="shared" si="69"/>
        <v>24.349999999999994</v>
      </c>
      <c r="T886" s="20">
        <f t="shared" si="70"/>
        <v>0.11348806860551824</v>
      </c>
      <c r="U886" s="19">
        <f t="shared" si="71"/>
        <v>85100</v>
      </c>
      <c r="V886" s="20">
        <f t="shared" si="72"/>
        <v>0.11348179757300973</v>
      </c>
      <c r="W886" s="18">
        <v>44267</v>
      </c>
      <c r="X886" s="14">
        <v>5</v>
      </c>
      <c r="Y886" s="14">
        <v>2</v>
      </c>
      <c r="Z886" s="42">
        <v>85000</v>
      </c>
      <c r="AA886" s="51">
        <f t="shared" si="73"/>
        <v>0.11</v>
      </c>
    </row>
    <row r="887" spans="1:27" ht="19" x14ac:dyDescent="0.25">
      <c r="A887" s="14">
        <v>2826</v>
      </c>
      <c r="B887" s="14">
        <v>7572674</v>
      </c>
      <c r="C887" s="14" t="s">
        <v>19</v>
      </c>
      <c r="D887" s="14" t="s">
        <v>35</v>
      </c>
      <c r="E887" s="14" t="s">
        <v>101</v>
      </c>
      <c r="F887" s="14">
        <v>78754</v>
      </c>
      <c r="G887" s="14">
        <v>5</v>
      </c>
      <c r="H887" s="14">
        <v>3</v>
      </c>
      <c r="I887" s="14">
        <v>0</v>
      </c>
      <c r="J887" s="14">
        <v>2</v>
      </c>
      <c r="K887" s="14">
        <v>2</v>
      </c>
      <c r="L887" s="14">
        <v>2017</v>
      </c>
      <c r="M887" s="14">
        <v>0.14799999999999999</v>
      </c>
      <c r="N887" s="15">
        <v>2874</v>
      </c>
      <c r="O887" s="16">
        <v>139.13999999999999</v>
      </c>
      <c r="P887" s="17">
        <v>399900</v>
      </c>
      <c r="Q887" s="16">
        <v>168.75</v>
      </c>
      <c r="R887" s="17">
        <v>485000</v>
      </c>
      <c r="S887" s="19">
        <f t="shared" si="69"/>
        <v>29.610000000000014</v>
      </c>
      <c r="T887" s="20">
        <f t="shared" si="70"/>
        <v>0.21280724450194061</v>
      </c>
      <c r="U887" s="19">
        <f t="shared" si="71"/>
        <v>85100</v>
      </c>
      <c r="V887" s="20">
        <f t="shared" si="72"/>
        <v>0.21280320080020004</v>
      </c>
      <c r="W887" s="18">
        <v>44286</v>
      </c>
      <c r="X887" s="14">
        <v>3</v>
      </c>
      <c r="Y887" s="14">
        <v>3</v>
      </c>
      <c r="Z887" s="42">
        <v>85000</v>
      </c>
      <c r="AA887" s="51">
        <f t="shared" si="73"/>
        <v>0.21</v>
      </c>
    </row>
    <row r="888" spans="1:27" ht="19" x14ac:dyDescent="0.25">
      <c r="A888" s="14">
        <v>3122</v>
      </c>
      <c r="B888" s="14">
        <v>6595365</v>
      </c>
      <c r="C888" s="14" t="s">
        <v>19</v>
      </c>
      <c r="D888" s="14" t="s">
        <v>161</v>
      </c>
      <c r="E888" s="14" t="s">
        <v>1120</v>
      </c>
      <c r="F888" s="14">
        <v>78717</v>
      </c>
      <c r="G888" s="14">
        <v>4</v>
      </c>
      <c r="H888" s="14">
        <v>3</v>
      </c>
      <c r="I888" s="14">
        <v>1</v>
      </c>
      <c r="J888" s="14">
        <v>2</v>
      </c>
      <c r="K888" s="14">
        <v>2</v>
      </c>
      <c r="L888" s="14">
        <v>2004</v>
      </c>
      <c r="M888" s="14">
        <v>0.22600000000000001</v>
      </c>
      <c r="N888" s="15">
        <v>3133</v>
      </c>
      <c r="O888" s="16">
        <v>215.42</v>
      </c>
      <c r="P888" s="17">
        <v>674900</v>
      </c>
      <c r="Q888" s="16">
        <v>242.58</v>
      </c>
      <c r="R888" s="17">
        <v>760000</v>
      </c>
      <c r="S888" s="19">
        <f t="shared" si="69"/>
        <v>27.160000000000025</v>
      </c>
      <c r="T888" s="20">
        <f t="shared" si="70"/>
        <v>0.12607928697428292</v>
      </c>
      <c r="U888" s="19">
        <f t="shared" si="71"/>
        <v>85100</v>
      </c>
      <c r="V888" s="20">
        <f t="shared" si="72"/>
        <v>0.12609275448214549</v>
      </c>
      <c r="W888" s="18">
        <v>44295</v>
      </c>
      <c r="X888" s="14">
        <v>5</v>
      </c>
      <c r="Y888" s="14">
        <v>5</v>
      </c>
      <c r="Z888" s="42">
        <v>85000</v>
      </c>
      <c r="AA888" s="51">
        <f t="shared" si="73"/>
        <v>0.13</v>
      </c>
    </row>
    <row r="889" spans="1:27" ht="19" x14ac:dyDescent="0.25">
      <c r="A889" s="14">
        <v>3646</v>
      </c>
      <c r="B889" s="14">
        <v>7455464</v>
      </c>
      <c r="C889" s="14" t="s">
        <v>19</v>
      </c>
      <c r="D889" s="14">
        <v>3</v>
      </c>
      <c r="E889" s="14" t="s">
        <v>2965</v>
      </c>
      <c r="F889" s="14">
        <v>78723</v>
      </c>
      <c r="G889" s="14">
        <v>3</v>
      </c>
      <c r="H889" s="14">
        <v>2</v>
      </c>
      <c r="I889" s="14">
        <v>0</v>
      </c>
      <c r="J889" s="14">
        <v>2</v>
      </c>
      <c r="K889" s="14">
        <v>1</v>
      </c>
      <c r="L889" s="14">
        <v>1966</v>
      </c>
      <c r="M889" s="14">
        <v>0.187</v>
      </c>
      <c r="N889" s="15">
        <v>1594</v>
      </c>
      <c r="O889" s="16">
        <v>344.98</v>
      </c>
      <c r="P889" s="17">
        <v>549900</v>
      </c>
      <c r="Q889" s="16">
        <v>398.37</v>
      </c>
      <c r="R889" s="17">
        <v>635000</v>
      </c>
      <c r="S889" s="19">
        <f t="shared" si="69"/>
        <v>53.389999999999986</v>
      </c>
      <c r="T889" s="20">
        <f t="shared" si="70"/>
        <v>0.15476259493303954</v>
      </c>
      <c r="U889" s="19">
        <f t="shared" si="71"/>
        <v>85100</v>
      </c>
      <c r="V889" s="20">
        <f t="shared" si="72"/>
        <v>0.15475541007455901</v>
      </c>
      <c r="W889" s="18">
        <v>44312</v>
      </c>
      <c r="X889" s="14">
        <v>3</v>
      </c>
      <c r="Y889" s="14">
        <v>2</v>
      </c>
      <c r="Z889" s="42">
        <v>85000</v>
      </c>
      <c r="AA889" s="51">
        <f t="shared" si="73"/>
        <v>0.15</v>
      </c>
    </row>
    <row r="890" spans="1:27" ht="19" x14ac:dyDescent="0.25">
      <c r="A890" s="14">
        <v>3662</v>
      </c>
      <c r="B890" s="14">
        <v>8543617</v>
      </c>
      <c r="C890" s="14" t="s">
        <v>19</v>
      </c>
      <c r="D890" s="14" t="s">
        <v>68</v>
      </c>
      <c r="E890" s="14" t="s">
        <v>1414</v>
      </c>
      <c r="F890" s="14">
        <v>78738</v>
      </c>
      <c r="G890" s="14">
        <v>4</v>
      </c>
      <c r="H890" s="14">
        <v>3</v>
      </c>
      <c r="I890" s="14">
        <v>1</v>
      </c>
      <c r="J890" s="14">
        <v>3</v>
      </c>
      <c r="K890" s="14">
        <v>2</v>
      </c>
      <c r="L890" s="14">
        <v>2018</v>
      </c>
      <c r="M890" s="14">
        <v>0.182</v>
      </c>
      <c r="N890" s="15">
        <v>3482</v>
      </c>
      <c r="O890" s="16">
        <v>229.72</v>
      </c>
      <c r="P890" s="17">
        <v>799900</v>
      </c>
      <c r="Q890" s="16">
        <v>254.16</v>
      </c>
      <c r="R890" s="17">
        <v>885000</v>
      </c>
      <c r="S890" s="19">
        <f t="shared" si="69"/>
        <v>24.439999999999998</v>
      </c>
      <c r="T890" s="20">
        <f t="shared" si="70"/>
        <v>0.10639038829879853</v>
      </c>
      <c r="U890" s="19">
        <f t="shared" si="71"/>
        <v>85100</v>
      </c>
      <c r="V890" s="20">
        <f t="shared" si="72"/>
        <v>0.10638829853731717</v>
      </c>
      <c r="W890" s="18">
        <v>44313</v>
      </c>
      <c r="X890" s="14">
        <v>2</v>
      </c>
      <c r="Y890" s="14">
        <v>2</v>
      </c>
      <c r="Z890" s="42">
        <v>85000</v>
      </c>
      <c r="AA890" s="51">
        <f t="shared" si="73"/>
        <v>0.11</v>
      </c>
    </row>
    <row r="891" spans="1:27" ht="19" x14ac:dyDescent="0.25">
      <c r="A891" s="14">
        <v>199</v>
      </c>
      <c r="B891" s="14">
        <v>7625521</v>
      </c>
      <c r="C891" s="14" t="s">
        <v>19</v>
      </c>
      <c r="D891" s="14" t="s">
        <v>165</v>
      </c>
      <c r="E891" s="14" t="s">
        <v>166</v>
      </c>
      <c r="F891" s="14">
        <v>78748</v>
      </c>
      <c r="G891" s="14">
        <v>5</v>
      </c>
      <c r="H891" s="14">
        <v>3</v>
      </c>
      <c r="I891" s="14">
        <v>0</v>
      </c>
      <c r="J891" s="14">
        <v>2</v>
      </c>
      <c r="K891" s="14">
        <v>2</v>
      </c>
      <c r="L891" s="14">
        <v>1996</v>
      </c>
      <c r="M891" s="14">
        <v>0.23100000000000001</v>
      </c>
      <c r="N891" s="15">
        <v>3018</v>
      </c>
      <c r="O891" s="16">
        <v>149.11000000000001</v>
      </c>
      <c r="P891" s="17">
        <v>450000</v>
      </c>
      <c r="Q891" s="16">
        <v>177.27</v>
      </c>
      <c r="R891" s="17">
        <v>535000</v>
      </c>
      <c r="S891" s="19">
        <f t="shared" si="69"/>
        <v>28.159999999999997</v>
      </c>
      <c r="T891" s="20">
        <f t="shared" si="70"/>
        <v>0.18885386627322107</v>
      </c>
      <c r="U891" s="19">
        <f t="shared" si="71"/>
        <v>85000</v>
      </c>
      <c r="V891" s="20">
        <f t="shared" si="72"/>
        <v>0.18888888888888888</v>
      </c>
      <c r="W891" s="18">
        <v>44183</v>
      </c>
      <c r="X891" s="14">
        <v>4</v>
      </c>
      <c r="Y891" s="14">
        <v>4</v>
      </c>
      <c r="Z891" s="42">
        <v>85000</v>
      </c>
      <c r="AA891" s="51">
        <f t="shared" si="73"/>
        <v>0.19</v>
      </c>
    </row>
    <row r="892" spans="1:27" ht="19" x14ac:dyDescent="0.25">
      <c r="A892" s="14">
        <v>720</v>
      </c>
      <c r="B892" s="14">
        <v>9541741</v>
      </c>
      <c r="C892" s="14" t="s">
        <v>19</v>
      </c>
      <c r="D892" s="14">
        <v>6</v>
      </c>
      <c r="E892" s="14" t="s">
        <v>3882</v>
      </c>
      <c r="F892" s="14">
        <v>78704</v>
      </c>
      <c r="G892" s="14">
        <v>3</v>
      </c>
      <c r="H892" s="14">
        <v>1</v>
      </c>
      <c r="I892" s="14">
        <v>0</v>
      </c>
      <c r="J892" s="14">
        <v>0</v>
      </c>
      <c r="K892" s="14">
        <v>1</v>
      </c>
      <c r="L892" s="14">
        <v>1963</v>
      </c>
      <c r="M892" s="14">
        <v>0.17299999999999999</v>
      </c>
      <c r="N892" s="14">
        <v>786</v>
      </c>
      <c r="O892" s="16">
        <v>687.02</v>
      </c>
      <c r="P892" s="17">
        <v>540000</v>
      </c>
      <c r="Q892" s="16">
        <v>795.17</v>
      </c>
      <c r="R892" s="17">
        <v>625000</v>
      </c>
      <c r="S892" s="19">
        <f t="shared" si="69"/>
        <v>108.14999999999998</v>
      </c>
      <c r="T892" s="20">
        <f t="shared" si="70"/>
        <v>0.15741899799132483</v>
      </c>
      <c r="U892" s="19">
        <f t="shared" si="71"/>
        <v>85000</v>
      </c>
      <c r="V892" s="20">
        <f t="shared" si="72"/>
        <v>0.15740740740740741</v>
      </c>
      <c r="W892" s="18">
        <v>44201</v>
      </c>
      <c r="X892" s="14">
        <v>4</v>
      </c>
      <c r="Y892" s="14">
        <v>4</v>
      </c>
      <c r="Z892" s="42">
        <v>85000</v>
      </c>
      <c r="AA892" s="51">
        <f t="shared" si="73"/>
        <v>0.16</v>
      </c>
    </row>
    <row r="893" spans="1:27" ht="19" x14ac:dyDescent="0.25">
      <c r="A893" s="14">
        <v>1488</v>
      </c>
      <c r="B893" s="14">
        <v>1638112</v>
      </c>
      <c r="C893" s="14" t="s">
        <v>19</v>
      </c>
      <c r="D893" s="14">
        <v>6</v>
      </c>
      <c r="E893" s="14" t="s">
        <v>3388</v>
      </c>
      <c r="F893" s="14">
        <v>78704</v>
      </c>
      <c r="G893" s="14">
        <v>3</v>
      </c>
      <c r="H893" s="14">
        <v>1</v>
      </c>
      <c r="I893" s="14">
        <v>0</v>
      </c>
      <c r="J893" s="14">
        <v>0</v>
      </c>
      <c r="K893" s="14">
        <v>1</v>
      </c>
      <c r="L893" s="14">
        <v>1956</v>
      </c>
      <c r="M893" s="14">
        <v>0.16600000000000001</v>
      </c>
      <c r="N893" s="15">
        <v>1000</v>
      </c>
      <c r="O893" s="16">
        <v>425</v>
      </c>
      <c r="P893" s="17">
        <v>425000</v>
      </c>
      <c r="Q893" s="16">
        <v>510</v>
      </c>
      <c r="R893" s="17">
        <v>510000</v>
      </c>
      <c r="S893" s="19">
        <f t="shared" si="69"/>
        <v>85</v>
      </c>
      <c r="T893" s="20">
        <f t="shared" si="70"/>
        <v>0.2</v>
      </c>
      <c r="U893" s="19">
        <f t="shared" si="71"/>
        <v>85000</v>
      </c>
      <c r="V893" s="20">
        <f t="shared" si="72"/>
        <v>0.2</v>
      </c>
      <c r="W893" s="18">
        <v>44232</v>
      </c>
      <c r="X893" s="14">
        <v>4</v>
      </c>
      <c r="Y893" s="14">
        <v>4</v>
      </c>
      <c r="Z893" s="42">
        <v>85000</v>
      </c>
      <c r="AA893" s="51">
        <f t="shared" si="73"/>
        <v>0.2</v>
      </c>
    </row>
    <row r="894" spans="1:27" ht="19" x14ac:dyDescent="0.25">
      <c r="A894" s="14">
        <v>1494</v>
      </c>
      <c r="B894" s="14">
        <v>2159754</v>
      </c>
      <c r="C894" s="14" t="s">
        <v>19</v>
      </c>
      <c r="D894" s="14">
        <v>4</v>
      </c>
      <c r="E894" s="14" t="s">
        <v>3670</v>
      </c>
      <c r="F894" s="14">
        <v>78751</v>
      </c>
      <c r="G894" s="14">
        <v>2</v>
      </c>
      <c r="H894" s="14">
        <v>1</v>
      </c>
      <c r="I894" s="14">
        <v>0</v>
      </c>
      <c r="J894" s="14">
        <v>0</v>
      </c>
      <c r="K894" s="14">
        <v>1</v>
      </c>
      <c r="L894" s="14">
        <v>1940</v>
      </c>
      <c r="M894" s="14">
        <v>0.14199999999999999</v>
      </c>
      <c r="N894" s="14">
        <v>762</v>
      </c>
      <c r="O894" s="16">
        <v>518.37</v>
      </c>
      <c r="P894" s="17">
        <v>395000</v>
      </c>
      <c r="Q894" s="16">
        <v>629.91999999999996</v>
      </c>
      <c r="R894" s="17">
        <v>480000</v>
      </c>
      <c r="S894" s="19">
        <f t="shared" si="69"/>
        <v>111.54999999999995</v>
      </c>
      <c r="T894" s="20">
        <f t="shared" si="70"/>
        <v>0.21519378050427293</v>
      </c>
      <c r="U894" s="19">
        <f t="shared" si="71"/>
        <v>85000</v>
      </c>
      <c r="V894" s="20">
        <f t="shared" si="72"/>
        <v>0.21518987341772153</v>
      </c>
      <c r="W894" s="18">
        <v>44232</v>
      </c>
      <c r="X894" s="14">
        <v>12</v>
      </c>
      <c r="Y894" s="14">
        <v>12</v>
      </c>
      <c r="Z894" s="42">
        <v>85000</v>
      </c>
      <c r="AA894" s="51">
        <f t="shared" si="73"/>
        <v>0.22</v>
      </c>
    </row>
    <row r="895" spans="1:27" ht="19" x14ac:dyDescent="0.25">
      <c r="A895" s="14">
        <v>1944</v>
      </c>
      <c r="B895" s="14">
        <v>3320350</v>
      </c>
      <c r="C895" s="14" t="s">
        <v>19</v>
      </c>
      <c r="D895" s="14" t="s">
        <v>357</v>
      </c>
      <c r="E895" s="14" t="s">
        <v>2530</v>
      </c>
      <c r="F895" s="14">
        <v>78745</v>
      </c>
      <c r="G895" s="14">
        <v>3</v>
      </c>
      <c r="H895" s="14">
        <v>2</v>
      </c>
      <c r="I895" s="14">
        <v>0</v>
      </c>
      <c r="J895" s="14">
        <v>2</v>
      </c>
      <c r="K895" s="14">
        <v>1</v>
      </c>
      <c r="L895" s="14">
        <v>1979</v>
      </c>
      <c r="M895" s="14">
        <v>0.14499999999999999</v>
      </c>
      <c r="N895" s="15">
        <v>1309</v>
      </c>
      <c r="O895" s="16">
        <v>297.17</v>
      </c>
      <c r="P895" s="17">
        <v>389000</v>
      </c>
      <c r="Q895" s="16">
        <v>362.11</v>
      </c>
      <c r="R895" s="17">
        <v>474000</v>
      </c>
      <c r="S895" s="19">
        <f t="shared" si="69"/>
        <v>64.94</v>
      </c>
      <c r="T895" s="20">
        <f t="shared" si="70"/>
        <v>0.21852811522024429</v>
      </c>
      <c r="U895" s="19">
        <f t="shared" si="71"/>
        <v>85000</v>
      </c>
      <c r="V895" s="20">
        <f t="shared" si="72"/>
        <v>0.21850899742930591</v>
      </c>
      <c r="W895" s="18">
        <v>44253</v>
      </c>
      <c r="X895" s="14">
        <v>4</v>
      </c>
      <c r="Y895" s="14">
        <v>4</v>
      </c>
      <c r="Z895" s="42">
        <v>85000</v>
      </c>
      <c r="AA895" s="51">
        <f t="shared" si="73"/>
        <v>0.22</v>
      </c>
    </row>
    <row r="896" spans="1:27" ht="19" x14ac:dyDescent="0.25">
      <c r="A896" s="14">
        <v>1949</v>
      </c>
      <c r="B896" s="14">
        <v>2423698</v>
      </c>
      <c r="C896" s="14" t="s">
        <v>19</v>
      </c>
      <c r="D896" s="14" t="s">
        <v>611</v>
      </c>
      <c r="E896" s="14" t="s">
        <v>2856</v>
      </c>
      <c r="F896" s="14">
        <v>78759</v>
      </c>
      <c r="G896" s="14">
        <v>3</v>
      </c>
      <c r="H896" s="14">
        <v>2</v>
      </c>
      <c r="I896" s="14">
        <v>1</v>
      </c>
      <c r="J896" s="14">
        <v>2</v>
      </c>
      <c r="K896" s="14">
        <v>2</v>
      </c>
      <c r="L896" s="14">
        <v>1965</v>
      </c>
      <c r="M896" s="14">
        <v>0.3</v>
      </c>
      <c r="N896" s="15">
        <v>2471</v>
      </c>
      <c r="O896" s="16">
        <v>329.83</v>
      </c>
      <c r="P896" s="17">
        <v>815000</v>
      </c>
      <c r="Q896" s="16">
        <v>364.23</v>
      </c>
      <c r="R896" s="17">
        <v>900000</v>
      </c>
      <c r="S896" s="19">
        <f t="shared" si="69"/>
        <v>34.400000000000034</v>
      </c>
      <c r="T896" s="20">
        <f t="shared" si="70"/>
        <v>0.10429615256344188</v>
      </c>
      <c r="U896" s="19">
        <f t="shared" si="71"/>
        <v>85000</v>
      </c>
      <c r="V896" s="20">
        <f t="shared" si="72"/>
        <v>0.10429447852760736</v>
      </c>
      <c r="W896" s="18">
        <v>44253</v>
      </c>
      <c r="X896" s="14">
        <v>2</v>
      </c>
      <c r="Y896" s="14">
        <v>2</v>
      </c>
      <c r="Z896" s="42">
        <v>85000</v>
      </c>
      <c r="AA896" s="51">
        <f t="shared" si="73"/>
        <v>0.1</v>
      </c>
    </row>
    <row r="897" spans="1:27" ht="19" x14ac:dyDescent="0.25">
      <c r="A897" s="14">
        <v>2062</v>
      </c>
      <c r="B897" s="14">
        <v>6071627</v>
      </c>
      <c r="C897" s="14" t="s">
        <v>19</v>
      </c>
      <c r="D897" s="14" t="s">
        <v>35</v>
      </c>
      <c r="E897" s="14" t="s">
        <v>140</v>
      </c>
      <c r="F897" s="14">
        <v>78754</v>
      </c>
      <c r="G897" s="14">
        <v>3</v>
      </c>
      <c r="H897" s="14">
        <v>2</v>
      </c>
      <c r="I897" s="14">
        <v>1</v>
      </c>
      <c r="J897" s="14">
        <v>2</v>
      </c>
      <c r="K897" s="14">
        <v>2</v>
      </c>
      <c r="L897" s="14">
        <v>2002</v>
      </c>
      <c r="M897" s="14">
        <v>0.16</v>
      </c>
      <c r="N897" s="15">
        <v>1875</v>
      </c>
      <c r="O897" s="16">
        <v>144</v>
      </c>
      <c r="P897" s="17">
        <v>270000</v>
      </c>
      <c r="Q897" s="16">
        <v>189.33</v>
      </c>
      <c r="R897" s="17">
        <v>355000</v>
      </c>
      <c r="S897" s="19">
        <f t="shared" si="69"/>
        <v>45.330000000000013</v>
      </c>
      <c r="T897" s="20">
        <f t="shared" si="70"/>
        <v>0.31479166666666675</v>
      </c>
      <c r="U897" s="19">
        <f t="shared" si="71"/>
        <v>85000</v>
      </c>
      <c r="V897" s="20">
        <f t="shared" si="72"/>
        <v>0.31481481481481483</v>
      </c>
      <c r="W897" s="18">
        <v>44258</v>
      </c>
      <c r="X897" s="14">
        <v>2</v>
      </c>
      <c r="Y897" s="14">
        <v>2</v>
      </c>
      <c r="Z897" s="42">
        <v>85000</v>
      </c>
      <c r="AA897" s="51">
        <f t="shared" si="73"/>
        <v>0.31</v>
      </c>
    </row>
    <row r="898" spans="1:27" ht="19" x14ac:dyDescent="0.25">
      <c r="A898" s="14">
        <v>2115</v>
      </c>
      <c r="B898" s="14">
        <v>2902093</v>
      </c>
      <c r="C898" s="14" t="s">
        <v>19</v>
      </c>
      <c r="D898" s="14">
        <v>5</v>
      </c>
      <c r="E898" s="14" t="s">
        <v>4088</v>
      </c>
      <c r="F898" s="14">
        <v>78702</v>
      </c>
      <c r="G898" s="14">
        <v>3</v>
      </c>
      <c r="H898" s="14">
        <v>2</v>
      </c>
      <c r="I898" s="14">
        <v>1</v>
      </c>
      <c r="J898" s="14">
        <v>1</v>
      </c>
      <c r="K898" s="14">
        <v>2</v>
      </c>
      <c r="L898" s="14">
        <v>2014</v>
      </c>
      <c r="M898" s="14">
        <v>9.2999999999999999E-2</v>
      </c>
      <c r="N898" s="15">
        <v>1809</v>
      </c>
      <c r="O898" s="16">
        <v>356.55</v>
      </c>
      <c r="P898" s="17">
        <v>645000</v>
      </c>
      <c r="Q898" s="16">
        <v>403.54</v>
      </c>
      <c r="R898" s="17">
        <v>730000</v>
      </c>
      <c r="S898" s="19">
        <f t="shared" si="69"/>
        <v>46.990000000000009</v>
      </c>
      <c r="T898" s="20">
        <f t="shared" si="70"/>
        <v>0.13179077268265321</v>
      </c>
      <c r="U898" s="19">
        <f t="shared" si="71"/>
        <v>85000</v>
      </c>
      <c r="V898" s="20">
        <f t="shared" si="72"/>
        <v>0.13178294573643412</v>
      </c>
      <c r="W898" s="18">
        <v>44259</v>
      </c>
      <c r="X898" s="14">
        <v>7</v>
      </c>
      <c r="Y898" s="14">
        <v>5</v>
      </c>
      <c r="Z898" s="42">
        <v>85000</v>
      </c>
      <c r="AA898" s="51">
        <f t="shared" si="73"/>
        <v>0.13</v>
      </c>
    </row>
    <row r="899" spans="1:27" ht="19" x14ac:dyDescent="0.25">
      <c r="A899" s="14">
        <v>2222</v>
      </c>
      <c r="B899" s="14">
        <v>5611368</v>
      </c>
      <c r="C899" s="14" t="s">
        <v>19</v>
      </c>
      <c r="D899" s="14" t="s">
        <v>611</v>
      </c>
      <c r="E899" s="14" t="s">
        <v>2999</v>
      </c>
      <c r="F899" s="14">
        <v>78731</v>
      </c>
      <c r="G899" s="14">
        <v>4</v>
      </c>
      <c r="H899" s="14">
        <v>2</v>
      </c>
      <c r="I899" s="14">
        <v>1</v>
      </c>
      <c r="J899" s="14">
        <v>0</v>
      </c>
      <c r="K899" s="14">
        <v>2</v>
      </c>
      <c r="L899" s="14">
        <v>1965</v>
      </c>
      <c r="M899" s="14">
        <v>0.20100000000000001</v>
      </c>
      <c r="N899" s="15">
        <v>2562</v>
      </c>
      <c r="O899" s="16">
        <v>349.34</v>
      </c>
      <c r="P899" s="17">
        <v>895000</v>
      </c>
      <c r="Q899" s="16">
        <v>382.51</v>
      </c>
      <c r="R899" s="17">
        <v>980000</v>
      </c>
      <c r="S899" s="19">
        <f t="shared" si="69"/>
        <v>33.170000000000016</v>
      </c>
      <c r="T899" s="20">
        <f t="shared" si="70"/>
        <v>9.4950478044312184E-2</v>
      </c>
      <c r="U899" s="19">
        <f t="shared" si="71"/>
        <v>85000</v>
      </c>
      <c r="V899" s="20">
        <f t="shared" si="72"/>
        <v>9.4972067039106142E-2</v>
      </c>
      <c r="W899" s="18">
        <v>44263</v>
      </c>
      <c r="X899" s="14">
        <v>4</v>
      </c>
      <c r="Y899" s="14">
        <v>4</v>
      </c>
      <c r="Z899" s="42">
        <v>85000</v>
      </c>
      <c r="AA899" s="51">
        <f t="shared" si="73"/>
        <v>0.09</v>
      </c>
    </row>
    <row r="900" spans="1:27" ht="19" x14ac:dyDescent="0.25">
      <c r="A900" s="14">
        <v>2231</v>
      </c>
      <c r="B900" s="14">
        <v>6110751</v>
      </c>
      <c r="C900" s="14" t="s">
        <v>19</v>
      </c>
      <c r="D900" s="14" t="s">
        <v>2365</v>
      </c>
      <c r="E900" s="14" t="s">
        <v>3742</v>
      </c>
      <c r="F900" s="14">
        <v>78703</v>
      </c>
      <c r="G900" s="14">
        <v>3</v>
      </c>
      <c r="H900" s="14">
        <v>2</v>
      </c>
      <c r="I900" s="14">
        <v>1</v>
      </c>
      <c r="J900" s="14">
        <v>0</v>
      </c>
      <c r="K900" s="14">
        <v>1</v>
      </c>
      <c r="L900" s="14">
        <v>1953</v>
      </c>
      <c r="M900" s="14">
        <v>0.22800000000000001</v>
      </c>
      <c r="N900" s="15">
        <v>1800</v>
      </c>
      <c r="O900" s="16">
        <v>555.55999999999995</v>
      </c>
      <c r="P900" s="17">
        <v>1000000</v>
      </c>
      <c r="Q900" s="16">
        <v>602.78</v>
      </c>
      <c r="R900" s="17">
        <v>1085000</v>
      </c>
      <c r="S900" s="19">
        <f t="shared" si="69"/>
        <v>47.220000000000027</v>
      </c>
      <c r="T900" s="20">
        <f t="shared" si="70"/>
        <v>8.4995320037439759E-2</v>
      </c>
      <c r="U900" s="19">
        <f t="shared" si="71"/>
        <v>85000</v>
      </c>
      <c r="V900" s="20">
        <f t="shared" si="72"/>
        <v>8.5000000000000006E-2</v>
      </c>
      <c r="W900" s="18">
        <v>44263</v>
      </c>
      <c r="X900" s="14">
        <v>5</v>
      </c>
      <c r="Y900" s="14">
        <v>5</v>
      </c>
      <c r="Z900" s="42">
        <v>85000</v>
      </c>
      <c r="AA900" s="51">
        <f t="shared" si="73"/>
        <v>0.09</v>
      </c>
    </row>
    <row r="901" spans="1:27" ht="19" x14ac:dyDescent="0.25">
      <c r="A901" s="14">
        <v>2606</v>
      </c>
      <c r="B901" s="14">
        <v>7230654</v>
      </c>
      <c r="C901" s="14" t="s">
        <v>19</v>
      </c>
      <c r="D901" s="14" t="s">
        <v>29</v>
      </c>
      <c r="E901" s="14" t="s">
        <v>1786</v>
      </c>
      <c r="F901" s="14">
        <v>78749</v>
      </c>
      <c r="G901" s="14">
        <v>3</v>
      </c>
      <c r="H901" s="14">
        <v>2</v>
      </c>
      <c r="I901" s="14">
        <v>0</v>
      </c>
      <c r="J901" s="14">
        <v>2</v>
      </c>
      <c r="K901" s="14">
        <v>1</v>
      </c>
      <c r="L901" s="14">
        <v>1999</v>
      </c>
      <c r="M901" s="14">
        <v>0.16500000000000001</v>
      </c>
      <c r="N901" s="15">
        <v>1804</v>
      </c>
      <c r="O901" s="16">
        <v>249.45</v>
      </c>
      <c r="P901" s="17">
        <v>450000</v>
      </c>
      <c r="Q901" s="16">
        <v>296.56</v>
      </c>
      <c r="R901" s="17">
        <v>535000</v>
      </c>
      <c r="S901" s="19">
        <f t="shared" si="69"/>
        <v>47.110000000000014</v>
      </c>
      <c r="T901" s="20">
        <f t="shared" si="70"/>
        <v>0.18885548206053324</v>
      </c>
      <c r="U901" s="19">
        <f t="shared" si="71"/>
        <v>85000</v>
      </c>
      <c r="V901" s="20">
        <f t="shared" si="72"/>
        <v>0.18888888888888888</v>
      </c>
      <c r="W901" s="18">
        <v>44277</v>
      </c>
      <c r="X901" s="14">
        <v>7</v>
      </c>
      <c r="Y901" s="14">
        <v>7</v>
      </c>
      <c r="Z901" s="42">
        <v>85000</v>
      </c>
      <c r="AA901" s="51">
        <f t="shared" si="73"/>
        <v>0.19</v>
      </c>
    </row>
    <row r="902" spans="1:27" ht="19" x14ac:dyDescent="0.25">
      <c r="A902" s="14">
        <v>2783</v>
      </c>
      <c r="B902" s="14">
        <v>6051165</v>
      </c>
      <c r="C902" s="14" t="s">
        <v>19</v>
      </c>
      <c r="D902" s="14">
        <v>2</v>
      </c>
      <c r="E902" s="14" t="s">
        <v>2936</v>
      </c>
      <c r="F902" s="14">
        <v>78757</v>
      </c>
      <c r="G902" s="14">
        <v>3</v>
      </c>
      <c r="H902" s="14">
        <v>2</v>
      </c>
      <c r="I902" s="14">
        <v>0</v>
      </c>
      <c r="J902" s="14">
        <v>2</v>
      </c>
      <c r="K902" s="14">
        <v>1</v>
      </c>
      <c r="L902" s="14">
        <v>1961</v>
      </c>
      <c r="M902" s="14">
        <v>0.23</v>
      </c>
      <c r="N902" s="15">
        <v>2054</v>
      </c>
      <c r="O902" s="16">
        <v>340.8</v>
      </c>
      <c r="P902" s="17">
        <v>700000</v>
      </c>
      <c r="Q902" s="16">
        <v>382.18</v>
      </c>
      <c r="R902" s="17">
        <v>785000</v>
      </c>
      <c r="S902" s="19">
        <f t="shared" si="69"/>
        <v>41.379999999999995</v>
      </c>
      <c r="T902" s="20">
        <f t="shared" si="70"/>
        <v>0.12142018779342721</v>
      </c>
      <c r="U902" s="19">
        <f t="shared" si="71"/>
        <v>85000</v>
      </c>
      <c r="V902" s="20">
        <f t="shared" si="72"/>
        <v>0.12142857142857143</v>
      </c>
      <c r="W902" s="18">
        <v>44284</v>
      </c>
      <c r="X902" s="14">
        <v>3</v>
      </c>
      <c r="Y902" s="14">
        <v>3</v>
      </c>
      <c r="Z902" s="42">
        <v>85000</v>
      </c>
      <c r="AA902" s="51">
        <f t="shared" si="73"/>
        <v>0.12</v>
      </c>
    </row>
    <row r="903" spans="1:27" ht="19" x14ac:dyDescent="0.25">
      <c r="A903" s="14">
        <v>2860</v>
      </c>
      <c r="B903" s="14">
        <v>1478471</v>
      </c>
      <c r="C903" s="14" t="s">
        <v>19</v>
      </c>
      <c r="D903" s="14" t="s">
        <v>22</v>
      </c>
      <c r="E903" s="14" t="s">
        <v>2032</v>
      </c>
      <c r="F903" s="14">
        <v>78747</v>
      </c>
      <c r="G903" s="14">
        <v>3</v>
      </c>
      <c r="H903" s="14">
        <v>2</v>
      </c>
      <c r="I903" s="14">
        <v>0</v>
      </c>
      <c r="J903" s="14">
        <v>2</v>
      </c>
      <c r="K903" s="14">
        <v>1</v>
      </c>
      <c r="L903" s="14">
        <v>1975</v>
      </c>
      <c r="M903" s="14">
        <v>0.32300000000000001</v>
      </c>
      <c r="N903" s="15">
        <v>1956</v>
      </c>
      <c r="O903" s="16">
        <v>263.29000000000002</v>
      </c>
      <c r="P903" s="17">
        <v>515000</v>
      </c>
      <c r="Q903" s="16">
        <v>306.75</v>
      </c>
      <c r="R903" s="17">
        <v>600000</v>
      </c>
      <c r="S903" s="19">
        <f t="shared" ref="S903:S966" si="74">Q903-O903</f>
        <v>43.45999999999998</v>
      </c>
      <c r="T903" s="20">
        <f t="shared" ref="T903:T966" si="75">S903/O903</f>
        <v>0.16506513730107478</v>
      </c>
      <c r="U903" s="19">
        <f t="shared" ref="U903:U966" si="76">R903-P903</f>
        <v>85000</v>
      </c>
      <c r="V903" s="20">
        <f t="shared" ref="V903:V966" si="77">U903/P903</f>
        <v>0.1650485436893204</v>
      </c>
      <c r="W903" s="18">
        <v>44286</v>
      </c>
      <c r="X903" s="14">
        <v>5</v>
      </c>
      <c r="Y903" s="14">
        <v>4</v>
      </c>
      <c r="Z903" s="42">
        <v>85000</v>
      </c>
      <c r="AA903" s="51">
        <f t="shared" ref="AA903:AA966" si="78">MROUND(V903,0.01)</f>
        <v>0.17</v>
      </c>
    </row>
    <row r="904" spans="1:27" ht="19" x14ac:dyDescent="0.25">
      <c r="A904" s="14">
        <v>2966</v>
      </c>
      <c r="B904" s="14">
        <v>8846986</v>
      </c>
      <c r="C904" s="14" t="s">
        <v>19</v>
      </c>
      <c r="D904" s="14" t="s">
        <v>165</v>
      </c>
      <c r="E904" s="14" t="s">
        <v>386</v>
      </c>
      <c r="F904" s="14">
        <v>78748</v>
      </c>
      <c r="G904" s="14">
        <v>5</v>
      </c>
      <c r="H904" s="14">
        <v>3</v>
      </c>
      <c r="I904" s="14">
        <v>0</v>
      </c>
      <c r="J904" s="14">
        <v>2</v>
      </c>
      <c r="K904" s="14">
        <v>2</v>
      </c>
      <c r="L904" s="14">
        <v>2008</v>
      </c>
      <c r="M904" s="14">
        <v>0.10100000000000001</v>
      </c>
      <c r="N904" s="15">
        <v>2232</v>
      </c>
      <c r="O904" s="16">
        <v>172.49</v>
      </c>
      <c r="P904" s="17">
        <v>385000</v>
      </c>
      <c r="Q904" s="16">
        <v>210.57</v>
      </c>
      <c r="R904" s="17">
        <v>470000</v>
      </c>
      <c r="S904" s="19">
        <f t="shared" si="74"/>
        <v>38.079999999999984</v>
      </c>
      <c r="T904" s="20">
        <f t="shared" si="75"/>
        <v>0.22076642124181101</v>
      </c>
      <c r="U904" s="19">
        <f t="shared" si="76"/>
        <v>85000</v>
      </c>
      <c r="V904" s="20">
        <f t="shared" si="77"/>
        <v>0.22077922077922077</v>
      </c>
      <c r="W904" s="18">
        <v>44291</v>
      </c>
      <c r="X904" s="14">
        <v>4</v>
      </c>
      <c r="Y904" s="14">
        <v>4</v>
      </c>
      <c r="Z904" s="42">
        <v>85000</v>
      </c>
      <c r="AA904" s="51">
        <f t="shared" si="78"/>
        <v>0.22</v>
      </c>
    </row>
    <row r="905" spans="1:27" ht="19" x14ac:dyDescent="0.25">
      <c r="A905" s="14">
        <v>3332</v>
      </c>
      <c r="B905" s="14">
        <v>4686706</v>
      </c>
      <c r="C905" s="14" t="s">
        <v>19</v>
      </c>
      <c r="D905" s="14">
        <v>3</v>
      </c>
      <c r="E905" s="14" t="s">
        <v>3537</v>
      </c>
      <c r="F905" s="14">
        <v>78723</v>
      </c>
      <c r="G905" s="14">
        <v>3</v>
      </c>
      <c r="H905" s="14">
        <v>2</v>
      </c>
      <c r="I905" s="14">
        <v>0</v>
      </c>
      <c r="J905" s="14">
        <v>2</v>
      </c>
      <c r="K905" s="14">
        <v>1</v>
      </c>
      <c r="L905" s="14">
        <v>1955</v>
      </c>
      <c r="M905" s="14">
        <v>0.17599999999999999</v>
      </c>
      <c r="N905" s="15">
        <v>1116</v>
      </c>
      <c r="O905" s="16">
        <v>470.43</v>
      </c>
      <c r="P905" s="17">
        <v>525000</v>
      </c>
      <c r="Q905" s="16">
        <v>546.59</v>
      </c>
      <c r="R905" s="17">
        <v>610000</v>
      </c>
      <c r="S905" s="19">
        <f t="shared" si="74"/>
        <v>76.160000000000025</v>
      </c>
      <c r="T905" s="20">
        <f t="shared" si="75"/>
        <v>0.16189443700444278</v>
      </c>
      <c r="U905" s="19">
        <f t="shared" si="76"/>
        <v>85000</v>
      </c>
      <c r="V905" s="20">
        <f t="shared" si="77"/>
        <v>0.16190476190476191</v>
      </c>
      <c r="W905" s="18">
        <v>44301</v>
      </c>
      <c r="X905" s="14">
        <v>4</v>
      </c>
      <c r="Y905" s="14">
        <v>4</v>
      </c>
      <c r="Z905" s="42">
        <v>85000</v>
      </c>
      <c r="AA905" s="51">
        <f t="shared" si="78"/>
        <v>0.16</v>
      </c>
    </row>
    <row r="906" spans="1:27" ht="19" x14ac:dyDescent="0.25">
      <c r="A906" s="14">
        <v>3365</v>
      </c>
      <c r="B906" s="14">
        <v>2101310</v>
      </c>
      <c r="C906" s="14" t="s">
        <v>19</v>
      </c>
      <c r="D906" s="14" t="s">
        <v>84</v>
      </c>
      <c r="E906" s="14" t="s">
        <v>1757</v>
      </c>
      <c r="F906" s="14">
        <v>78728</v>
      </c>
      <c r="G906" s="14">
        <v>2</v>
      </c>
      <c r="H906" s="14">
        <v>2</v>
      </c>
      <c r="I906" s="14">
        <v>0</v>
      </c>
      <c r="J906" s="14">
        <v>1</v>
      </c>
      <c r="K906" s="14">
        <v>1</v>
      </c>
      <c r="L906" s="14">
        <v>1984</v>
      </c>
      <c r="M906" s="14">
        <v>9.7000000000000003E-2</v>
      </c>
      <c r="N906" s="15">
        <v>1111</v>
      </c>
      <c r="O906" s="16">
        <v>247.52</v>
      </c>
      <c r="P906" s="17">
        <v>275000</v>
      </c>
      <c r="Q906" s="16">
        <v>324.02999999999997</v>
      </c>
      <c r="R906" s="17">
        <v>360000</v>
      </c>
      <c r="S906" s="19">
        <f t="shared" si="74"/>
        <v>76.509999999999962</v>
      </c>
      <c r="T906" s="20">
        <f t="shared" si="75"/>
        <v>0.3091063348416288</v>
      </c>
      <c r="U906" s="19">
        <f t="shared" si="76"/>
        <v>85000</v>
      </c>
      <c r="V906" s="20">
        <f t="shared" si="77"/>
        <v>0.30909090909090908</v>
      </c>
      <c r="W906" s="18">
        <v>44302</v>
      </c>
      <c r="X906" s="14">
        <v>4</v>
      </c>
      <c r="Y906" s="14">
        <v>4</v>
      </c>
      <c r="Z906" s="42">
        <v>85000</v>
      </c>
      <c r="AA906" s="51">
        <f t="shared" si="78"/>
        <v>0.31</v>
      </c>
    </row>
    <row r="907" spans="1:27" ht="19" x14ac:dyDescent="0.25">
      <c r="A907" s="14">
        <v>3406</v>
      </c>
      <c r="B907" s="14">
        <v>7174791</v>
      </c>
      <c r="C907" s="14" t="s">
        <v>19</v>
      </c>
      <c r="D907" s="14">
        <v>2</v>
      </c>
      <c r="E907" s="14" t="s">
        <v>3525</v>
      </c>
      <c r="F907" s="14">
        <v>78757</v>
      </c>
      <c r="G907" s="14">
        <v>3</v>
      </c>
      <c r="H907" s="14">
        <v>2</v>
      </c>
      <c r="I907" s="14">
        <v>0</v>
      </c>
      <c r="J907" s="14">
        <v>2</v>
      </c>
      <c r="K907" s="14">
        <v>1</v>
      </c>
      <c r="L907" s="14">
        <v>1966</v>
      </c>
      <c r="M907" s="14">
        <v>0.19</v>
      </c>
      <c r="N907" s="15">
        <v>1609</v>
      </c>
      <c r="O907" s="16">
        <v>466.13</v>
      </c>
      <c r="P907" s="17">
        <v>750000</v>
      </c>
      <c r="Q907" s="16">
        <v>518.96</v>
      </c>
      <c r="R907" s="17">
        <v>835000</v>
      </c>
      <c r="S907" s="19">
        <f t="shared" si="74"/>
        <v>52.830000000000041</v>
      </c>
      <c r="T907" s="20">
        <f t="shared" si="75"/>
        <v>0.11333748096024723</v>
      </c>
      <c r="U907" s="19">
        <f t="shared" si="76"/>
        <v>85000</v>
      </c>
      <c r="V907" s="20">
        <f t="shared" si="77"/>
        <v>0.11333333333333333</v>
      </c>
      <c r="W907" s="18">
        <v>44302</v>
      </c>
      <c r="X907" s="14">
        <v>4</v>
      </c>
      <c r="Y907" s="14">
        <v>4</v>
      </c>
      <c r="Z907" s="42">
        <v>85000</v>
      </c>
      <c r="AA907" s="51">
        <f t="shared" si="78"/>
        <v>0.11</v>
      </c>
    </row>
    <row r="908" spans="1:27" ht="19" x14ac:dyDescent="0.25">
      <c r="A908" s="14">
        <v>3458</v>
      </c>
      <c r="B908" s="14">
        <v>5635460</v>
      </c>
      <c r="C908" s="14" t="s">
        <v>19</v>
      </c>
      <c r="D908" s="14" t="s">
        <v>161</v>
      </c>
      <c r="E908" s="14" t="s">
        <v>589</v>
      </c>
      <c r="F908" s="14">
        <v>78717</v>
      </c>
      <c r="G908" s="14">
        <v>4</v>
      </c>
      <c r="H908" s="14">
        <v>2</v>
      </c>
      <c r="I908" s="14">
        <v>1</v>
      </c>
      <c r="J908" s="14">
        <v>2</v>
      </c>
      <c r="K908" s="14">
        <v>2</v>
      </c>
      <c r="L908" s="14">
        <v>1994</v>
      </c>
      <c r="M908" s="14">
        <v>0.152</v>
      </c>
      <c r="N908" s="15">
        <v>2061</v>
      </c>
      <c r="O908" s="16">
        <v>186.8</v>
      </c>
      <c r="P908" s="17">
        <v>385000</v>
      </c>
      <c r="Q908" s="16">
        <v>228.04</v>
      </c>
      <c r="R908" s="17">
        <v>470000</v>
      </c>
      <c r="S908" s="19">
        <f t="shared" si="74"/>
        <v>41.239999999999981</v>
      </c>
      <c r="T908" s="20">
        <f t="shared" si="75"/>
        <v>0.22077087794432537</v>
      </c>
      <c r="U908" s="19">
        <f t="shared" si="76"/>
        <v>85000</v>
      </c>
      <c r="V908" s="20">
        <f t="shared" si="77"/>
        <v>0.22077922077922077</v>
      </c>
      <c r="W908" s="18">
        <v>44306</v>
      </c>
      <c r="X908" s="14">
        <v>2</v>
      </c>
      <c r="Y908" s="14">
        <v>2</v>
      </c>
      <c r="Z908" s="42">
        <v>85000</v>
      </c>
      <c r="AA908" s="51">
        <f t="shared" si="78"/>
        <v>0.22</v>
      </c>
    </row>
    <row r="909" spans="1:27" ht="19" x14ac:dyDescent="0.25">
      <c r="A909" s="14">
        <v>3548</v>
      </c>
      <c r="B909" s="14">
        <v>7420198</v>
      </c>
      <c r="C909" s="14" t="s">
        <v>19</v>
      </c>
      <c r="D909" s="14">
        <v>5</v>
      </c>
      <c r="E909" s="14" t="s">
        <v>3546</v>
      </c>
      <c r="F909" s="14">
        <v>78702</v>
      </c>
      <c r="G909" s="14">
        <v>3</v>
      </c>
      <c r="H909" s="14">
        <v>2</v>
      </c>
      <c r="I909" s="14">
        <v>0</v>
      </c>
      <c r="J909" s="14">
        <v>0</v>
      </c>
      <c r="K909" s="14" t="s">
        <v>453</v>
      </c>
      <c r="L909" s="14">
        <v>1955</v>
      </c>
      <c r="M909" s="14">
        <v>0.115</v>
      </c>
      <c r="N909" s="15">
        <v>1417</v>
      </c>
      <c r="O909" s="16">
        <v>472.12</v>
      </c>
      <c r="P909" s="17">
        <v>669000</v>
      </c>
      <c r="Q909" s="16">
        <v>532.11</v>
      </c>
      <c r="R909" s="17">
        <v>754000</v>
      </c>
      <c r="S909" s="19">
        <f t="shared" si="74"/>
        <v>59.990000000000009</v>
      </c>
      <c r="T909" s="20">
        <f t="shared" si="75"/>
        <v>0.1270651529272219</v>
      </c>
      <c r="U909" s="19">
        <f t="shared" si="76"/>
        <v>85000</v>
      </c>
      <c r="V909" s="20">
        <f t="shared" si="77"/>
        <v>0.12705530642750373</v>
      </c>
      <c r="W909" s="18">
        <v>44308</v>
      </c>
      <c r="X909" s="14">
        <v>8</v>
      </c>
      <c r="Y909" s="14">
        <v>7</v>
      </c>
      <c r="Z909" s="42">
        <v>85000</v>
      </c>
      <c r="AA909" s="51">
        <f t="shared" si="78"/>
        <v>0.13</v>
      </c>
    </row>
    <row r="910" spans="1:27" ht="19" x14ac:dyDescent="0.25">
      <c r="A910" s="14">
        <v>3586</v>
      </c>
      <c r="B910" s="14">
        <v>9453926</v>
      </c>
      <c r="C910" s="14" t="s">
        <v>19</v>
      </c>
      <c r="D910" s="14" t="s">
        <v>193</v>
      </c>
      <c r="E910" s="14" t="s">
        <v>1910</v>
      </c>
      <c r="F910" s="14">
        <v>78749</v>
      </c>
      <c r="G910" s="14">
        <v>3</v>
      </c>
      <c r="H910" s="14">
        <v>2</v>
      </c>
      <c r="I910" s="14">
        <v>1</v>
      </c>
      <c r="J910" s="14">
        <v>2</v>
      </c>
      <c r="K910" s="14">
        <v>2</v>
      </c>
      <c r="L910" s="14">
        <v>1991</v>
      </c>
      <c r="M910" s="14">
        <v>0.17299999999999999</v>
      </c>
      <c r="N910" s="15">
        <v>1854</v>
      </c>
      <c r="O910" s="16">
        <v>256.2</v>
      </c>
      <c r="P910" s="17">
        <v>475000</v>
      </c>
      <c r="Q910" s="16">
        <v>302.05</v>
      </c>
      <c r="R910" s="17">
        <v>560000</v>
      </c>
      <c r="S910" s="19">
        <f t="shared" si="74"/>
        <v>45.850000000000023</v>
      </c>
      <c r="T910" s="20">
        <f t="shared" si="75"/>
        <v>0.17896174863387987</v>
      </c>
      <c r="U910" s="19">
        <f t="shared" si="76"/>
        <v>85000</v>
      </c>
      <c r="V910" s="20">
        <f t="shared" si="77"/>
        <v>0.17894736842105263</v>
      </c>
      <c r="W910" s="18">
        <v>44309</v>
      </c>
      <c r="X910" s="14">
        <v>4</v>
      </c>
      <c r="Y910" s="14">
        <v>3</v>
      </c>
      <c r="Z910" s="42">
        <v>85000</v>
      </c>
      <c r="AA910" s="51">
        <f t="shared" si="78"/>
        <v>0.18</v>
      </c>
    </row>
    <row r="911" spans="1:27" ht="19" x14ac:dyDescent="0.25">
      <c r="A911" s="14">
        <v>3606</v>
      </c>
      <c r="B911" s="14">
        <v>7899040</v>
      </c>
      <c r="C911" s="14" t="s">
        <v>19</v>
      </c>
      <c r="D911" s="14">
        <v>4</v>
      </c>
      <c r="E911" s="14" t="s">
        <v>3305</v>
      </c>
      <c r="F911" s="14">
        <v>78756</v>
      </c>
      <c r="G911" s="14">
        <v>3</v>
      </c>
      <c r="H911" s="14">
        <v>2</v>
      </c>
      <c r="I911" s="14">
        <v>0</v>
      </c>
      <c r="J911" s="14">
        <v>0</v>
      </c>
      <c r="K911" s="14">
        <v>1</v>
      </c>
      <c r="L911" s="14">
        <v>1949</v>
      </c>
      <c r="M911" s="14">
        <v>0.13600000000000001</v>
      </c>
      <c r="N911" s="15">
        <v>1232</v>
      </c>
      <c r="O911" s="16">
        <v>405.84</v>
      </c>
      <c r="P911" s="17">
        <v>500000</v>
      </c>
      <c r="Q911" s="16">
        <v>474.84</v>
      </c>
      <c r="R911" s="17">
        <v>585000</v>
      </c>
      <c r="S911" s="19">
        <f t="shared" si="74"/>
        <v>69</v>
      </c>
      <c r="T911" s="20">
        <f t="shared" si="75"/>
        <v>0.17001774098166766</v>
      </c>
      <c r="U911" s="19">
        <f t="shared" si="76"/>
        <v>85000</v>
      </c>
      <c r="V911" s="20">
        <f t="shared" si="77"/>
        <v>0.17</v>
      </c>
      <c r="W911" s="18">
        <v>44309</v>
      </c>
      <c r="X911" s="14">
        <v>6</v>
      </c>
      <c r="Y911" s="14">
        <v>6</v>
      </c>
      <c r="Z911" s="42">
        <v>85000</v>
      </c>
      <c r="AA911" s="51">
        <f t="shared" si="78"/>
        <v>0.17</v>
      </c>
    </row>
    <row r="912" spans="1:27" ht="19" x14ac:dyDescent="0.25">
      <c r="A912" s="14">
        <v>3625</v>
      </c>
      <c r="B912" s="14">
        <v>9931309</v>
      </c>
      <c r="C912" s="14" t="s">
        <v>19</v>
      </c>
      <c r="D912" s="14" t="s">
        <v>22</v>
      </c>
      <c r="E912" s="14" t="s">
        <v>263</v>
      </c>
      <c r="F912" s="14">
        <v>78747</v>
      </c>
      <c r="G912" s="14">
        <v>3</v>
      </c>
      <c r="H912" s="14">
        <v>2</v>
      </c>
      <c r="I912" s="14">
        <v>1</v>
      </c>
      <c r="J912" s="14">
        <v>2</v>
      </c>
      <c r="K912" s="14">
        <v>2</v>
      </c>
      <c r="L912" s="14">
        <v>2014</v>
      </c>
      <c r="M912" s="14">
        <v>0.183</v>
      </c>
      <c r="N912" s="15">
        <v>2112</v>
      </c>
      <c r="O912" s="16">
        <v>160.97999999999999</v>
      </c>
      <c r="P912" s="17">
        <v>340000</v>
      </c>
      <c r="Q912" s="16">
        <v>201.23</v>
      </c>
      <c r="R912" s="17">
        <v>425000</v>
      </c>
      <c r="S912" s="19">
        <f t="shared" si="74"/>
        <v>40.25</v>
      </c>
      <c r="T912" s="20">
        <f t="shared" si="75"/>
        <v>0.25003105975897627</v>
      </c>
      <c r="U912" s="19">
        <f t="shared" si="76"/>
        <v>85000</v>
      </c>
      <c r="V912" s="20">
        <f t="shared" si="77"/>
        <v>0.25</v>
      </c>
      <c r="W912" s="18">
        <v>44312</v>
      </c>
      <c r="X912" s="14">
        <v>4</v>
      </c>
      <c r="Y912" s="14">
        <v>4</v>
      </c>
      <c r="Z912" s="42">
        <v>85000</v>
      </c>
      <c r="AA912" s="51">
        <f t="shared" si="78"/>
        <v>0.25</v>
      </c>
    </row>
    <row r="913" spans="1:27" ht="19" x14ac:dyDescent="0.25">
      <c r="A913" s="14">
        <v>3627</v>
      </c>
      <c r="B913" s="14">
        <v>3318360</v>
      </c>
      <c r="C913" s="14" t="s">
        <v>19</v>
      </c>
      <c r="D913" s="14" t="s">
        <v>29</v>
      </c>
      <c r="E913" s="14" t="s">
        <v>875</v>
      </c>
      <c r="F913" s="14">
        <v>78739</v>
      </c>
      <c r="G913" s="14">
        <v>5</v>
      </c>
      <c r="H913" s="14">
        <v>3</v>
      </c>
      <c r="I913" s="14">
        <v>1</v>
      </c>
      <c r="J913" s="14">
        <v>3</v>
      </c>
      <c r="K913" s="14">
        <v>2</v>
      </c>
      <c r="L913" s="14">
        <v>2009</v>
      </c>
      <c r="M913" s="14">
        <v>0.153</v>
      </c>
      <c r="N913" s="15">
        <v>3240</v>
      </c>
      <c r="O913" s="16">
        <v>203.7</v>
      </c>
      <c r="P913" s="17">
        <v>660000</v>
      </c>
      <c r="Q913" s="16">
        <v>229.94</v>
      </c>
      <c r="R913" s="17">
        <v>745000</v>
      </c>
      <c r="S913" s="19">
        <f t="shared" si="74"/>
        <v>26.240000000000009</v>
      </c>
      <c r="T913" s="20">
        <f t="shared" si="75"/>
        <v>0.12881688757977422</v>
      </c>
      <c r="U913" s="19">
        <f t="shared" si="76"/>
        <v>85000</v>
      </c>
      <c r="V913" s="20">
        <f t="shared" si="77"/>
        <v>0.12878787878787878</v>
      </c>
      <c r="W913" s="18">
        <v>44312</v>
      </c>
      <c r="X913" s="14">
        <v>7</v>
      </c>
      <c r="Y913" s="14">
        <v>6</v>
      </c>
      <c r="Z913" s="42">
        <v>85000</v>
      </c>
      <c r="AA913" s="51">
        <f t="shared" si="78"/>
        <v>0.13</v>
      </c>
    </row>
    <row r="914" spans="1:27" ht="19" x14ac:dyDescent="0.25">
      <c r="A914" s="14">
        <v>3628</v>
      </c>
      <c r="B914" s="14">
        <v>1060201</v>
      </c>
      <c r="C914" s="14" t="s">
        <v>19</v>
      </c>
      <c r="D914" s="14" t="s">
        <v>29</v>
      </c>
      <c r="E914" s="14" t="s">
        <v>931</v>
      </c>
      <c r="F914" s="14">
        <v>78748</v>
      </c>
      <c r="G914" s="14">
        <v>4</v>
      </c>
      <c r="H914" s="14">
        <v>2</v>
      </c>
      <c r="I914" s="14">
        <v>0</v>
      </c>
      <c r="J914" s="14">
        <v>2</v>
      </c>
      <c r="K914" s="14">
        <v>1</v>
      </c>
      <c r="L914" s="14">
        <v>2006</v>
      </c>
      <c r="M914" s="14">
        <v>0.15</v>
      </c>
      <c r="N914" s="15">
        <v>1868</v>
      </c>
      <c r="O914" s="16">
        <v>206.1</v>
      </c>
      <c r="P914" s="17">
        <v>385000</v>
      </c>
      <c r="Q914" s="16">
        <v>251.61</v>
      </c>
      <c r="R914" s="17">
        <v>470000</v>
      </c>
      <c r="S914" s="19">
        <f t="shared" si="74"/>
        <v>45.510000000000019</v>
      </c>
      <c r="T914" s="20">
        <f t="shared" si="75"/>
        <v>0.2208151382823873</v>
      </c>
      <c r="U914" s="19">
        <f t="shared" si="76"/>
        <v>85000</v>
      </c>
      <c r="V914" s="20">
        <f t="shared" si="77"/>
        <v>0.22077922077922077</v>
      </c>
      <c r="W914" s="18">
        <v>44312</v>
      </c>
      <c r="X914" s="14">
        <v>8</v>
      </c>
      <c r="Y914" s="14">
        <v>8</v>
      </c>
      <c r="Z914" s="42">
        <v>85000</v>
      </c>
      <c r="AA914" s="51">
        <f t="shared" si="78"/>
        <v>0.22</v>
      </c>
    </row>
    <row r="915" spans="1:27" ht="19" x14ac:dyDescent="0.25">
      <c r="A915" s="14">
        <v>3717</v>
      </c>
      <c r="B915" s="14">
        <v>4840305</v>
      </c>
      <c r="C915" s="14" t="s">
        <v>19</v>
      </c>
      <c r="D915" s="14" t="s">
        <v>165</v>
      </c>
      <c r="E915" s="14" t="s">
        <v>1650</v>
      </c>
      <c r="F915" s="14">
        <v>78745</v>
      </c>
      <c r="G915" s="14">
        <v>3</v>
      </c>
      <c r="H915" s="14">
        <v>2</v>
      </c>
      <c r="I915" s="14">
        <v>1</v>
      </c>
      <c r="J915" s="14">
        <v>2</v>
      </c>
      <c r="K915" s="14">
        <v>2</v>
      </c>
      <c r="L915" s="14">
        <v>2012</v>
      </c>
      <c r="M915" s="14">
        <v>0.13200000000000001</v>
      </c>
      <c r="N915" s="15">
        <v>1714</v>
      </c>
      <c r="O915" s="16">
        <v>242.12</v>
      </c>
      <c r="P915" s="17">
        <v>415000</v>
      </c>
      <c r="Q915" s="16">
        <v>291.72000000000003</v>
      </c>
      <c r="R915" s="17">
        <v>500000</v>
      </c>
      <c r="S915" s="19">
        <f t="shared" si="74"/>
        <v>49.600000000000023</v>
      </c>
      <c r="T915" s="20">
        <f t="shared" si="75"/>
        <v>0.20485709565504717</v>
      </c>
      <c r="U915" s="19">
        <f t="shared" si="76"/>
        <v>85000</v>
      </c>
      <c r="V915" s="20">
        <f t="shared" si="77"/>
        <v>0.20481927710843373</v>
      </c>
      <c r="W915" s="18">
        <v>44314</v>
      </c>
      <c r="X915" s="14">
        <v>2</v>
      </c>
      <c r="Y915" s="14">
        <v>2</v>
      </c>
      <c r="Z915" s="42">
        <v>85000</v>
      </c>
      <c r="AA915" s="51">
        <f t="shared" si="78"/>
        <v>0.2</v>
      </c>
    </row>
    <row r="916" spans="1:27" ht="19" x14ac:dyDescent="0.25">
      <c r="A916" s="14">
        <v>3781</v>
      </c>
      <c r="B916" s="14">
        <v>8870190</v>
      </c>
      <c r="C916" s="14" t="s">
        <v>19</v>
      </c>
      <c r="D916" s="14" t="s">
        <v>84</v>
      </c>
      <c r="E916" s="14" t="s">
        <v>2225</v>
      </c>
      <c r="F916" s="14">
        <v>78727</v>
      </c>
      <c r="G916" s="14">
        <v>3</v>
      </c>
      <c r="H916" s="14">
        <v>2</v>
      </c>
      <c r="I916" s="14">
        <v>0</v>
      </c>
      <c r="J916" s="14">
        <v>2</v>
      </c>
      <c r="K916" s="14">
        <v>1</v>
      </c>
      <c r="L916" s="14">
        <v>1978</v>
      </c>
      <c r="M916" s="14">
        <v>0.28799999999999998</v>
      </c>
      <c r="N916" s="15">
        <v>2250</v>
      </c>
      <c r="O916" s="16">
        <v>275.56</v>
      </c>
      <c r="P916" s="17">
        <v>620000</v>
      </c>
      <c r="Q916" s="16">
        <v>313.33</v>
      </c>
      <c r="R916" s="17">
        <v>705000</v>
      </c>
      <c r="S916" s="19">
        <f t="shared" si="74"/>
        <v>37.769999999999982</v>
      </c>
      <c r="T916" s="20">
        <f t="shared" si="75"/>
        <v>0.13706633763971543</v>
      </c>
      <c r="U916" s="19">
        <f t="shared" si="76"/>
        <v>85000</v>
      </c>
      <c r="V916" s="20">
        <f t="shared" si="77"/>
        <v>0.13709677419354838</v>
      </c>
      <c r="W916" s="18">
        <v>44315</v>
      </c>
      <c r="X916" s="14">
        <v>6</v>
      </c>
      <c r="Y916" s="14">
        <v>11</v>
      </c>
      <c r="Z916" s="42">
        <v>85000</v>
      </c>
      <c r="AA916" s="51">
        <f t="shared" si="78"/>
        <v>0.14000000000000001</v>
      </c>
    </row>
    <row r="917" spans="1:27" ht="19" x14ac:dyDescent="0.25">
      <c r="A917" s="14">
        <v>3928</v>
      </c>
      <c r="B917" s="14">
        <v>3979844</v>
      </c>
      <c r="C917" s="14" t="s">
        <v>19</v>
      </c>
      <c r="D917" s="14" t="s">
        <v>22</v>
      </c>
      <c r="E917" s="14" t="s">
        <v>94</v>
      </c>
      <c r="F917" s="14">
        <v>78747</v>
      </c>
      <c r="G917" s="14">
        <v>4</v>
      </c>
      <c r="H917" s="14">
        <v>2</v>
      </c>
      <c r="I917" s="14">
        <v>1</v>
      </c>
      <c r="J917" s="14">
        <v>2</v>
      </c>
      <c r="K917" s="14">
        <v>2</v>
      </c>
      <c r="L917" s="14">
        <v>2002</v>
      </c>
      <c r="M917" s="14">
        <v>0.13200000000000001</v>
      </c>
      <c r="N917" s="15">
        <v>2711</v>
      </c>
      <c r="O917" s="16">
        <v>136.47999999999999</v>
      </c>
      <c r="P917" s="17">
        <v>370000</v>
      </c>
      <c r="Q917" s="16">
        <v>167.83</v>
      </c>
      <c r="R917" s="17">
        <v>455000</v>
      </c>
      <c r="S917" s="19">
        <f t="shared" si="74"/>
        <v>31.350000000000023</v>
      </c>
      <c r="T917" s="20">
        <f t="shared" si="75"/>
        <v>0.22970398593200486</v>
      </c>
      <c r="U917" s="19">
        <f t="shared" si="76"/>
        <v>85000</v>
      </c>
      <c r="V917" s="20">
        <f t="shared" si="77"/>
        <v>0.22972972972972974</v>
      </c>
      <c r="W917" s="18">
        <v>44319</v>
      </c>
      <c r="X917" s="14">
        <v>4</v>
      </c>
      <c r="Y917" s="14">
        <v>4</v>
      </c>
      <c r="Z917" s="42">
        <v>85000</v>
      </c>
      <c r="AA917" s="51">
        <f t="shared" si="78"/>
        <v>0.23</v>
      </c>
    </row>
    <row r="918" spans="1:27" ht="19" x14ac:dyDescent="0.25">
      <c r="A918" s="14">
        <v>4003</v>
      </c>
      <c r="B918" s="14">
        <v>7629203</v>
      </c>
      <c r="C918" s="14" t="s">
        <v>19</v>
      </c>
      <c r="D918" s="14" t="s">
        <v>2483</v>
      </c>
      <c r="E918" s="14" t="s">
        <v>4054</v>
      </c>
      <c r="F918" s="14">
        <v>78746</v>
      </c>
      <c r="G918" s="14">
        <v>4</v>
      </c>
      <c r="H918" s="14">
        <v>3</v>
      </c>
      <c r="I918" s="14">
        <v>1</v>
      </c>
      <c r="J918" s="14">
        <v>2</v>
      </c>
      <c r="K918" s="14">
        <v>2</v>
      </c>
      <c r="L918" s="14">
        <v>2001</v>
      </c>
      <c r="M918" s="14">
        <v>0.29299999999999998</v>
      </c>
      <c r="N918" s="15">
        <v>2509</v>
      </c>
      <c r="O918" s="16">
        <v>318.85000000000002</v>
      </c>
      <c r="P918" s="17">
        <v>800000</v>
      </c>
      <c r="Q918" s="16">
        <v>352.73</v>
      </c>
      <c r="R918" s="17">
        <v>885000</v>
      </c>
      <c r="S918" s="19">
        <f t="shared" si="74"/>
        <v>33.879999999999995</v>
      </c>
      <c r="T918" s="20">
        <f t="shared" si="75"/>
        <v>0.10625686059275519</v>
      </c>
      <c r="U918" s="19">
        <f t="shared" si="76"/>
        <v>85000</v>
      </c>
      <c r="V918" s="20">
        <f t="shared" si="77"/>
        <v>0.10625</v>
      </c>
      <c r="W918" s="18">
        <v>44320</v>
      </c>
      <c r="X918" s="14">
        <v>4</v>
      </c>
      <c r="Y918" s="14">
        <v>4</v>
      </c>
      <c r="Z918" s="42">
        <v>85000</v>
      </c>
      <c r="AA918" s="51">
        <f t="shared" si="78"/>
        <v>0.11</v>
      </c>
    </row>
    <row r="919" spans="1:27" ht="19" x14ac:dyDescent="0.25">
      <c r="A919" s="14">
        <v>4016</v>
      </c>
      <c r="B919" s="14">
        <v>2632236</v>
      </c>
      <c r="C919" s="14" t="s">
        <v>19</v>
      </c>
      <c r="D919" s="14">
        <v>3</v>
      </c>
      <c r="E919" s="14" t="s">
        <v>3402</v>
      </c>
      <c r="F919" s="14">
        <v>78722</v>
      </c>
      <c r="G919" s="14">
        <v>3</v>
      </c>
      <c r="H919" s="14">
        <v>2</v>
      </c>
      <c r="I919" s="14">
        <v>0</v>
      </c>
      <c r="J919" s="14">
        <v>1</v>
      </c>
      <c r="K919" s="14">
        <v>1</v>
      </c>
      <c r="L919" s="14">
        <v>1950</v>
      </c>
      <c r="M919" s="14">
        <v>0.26</v>
      </c>
      <c r="N919" s="15">
        <v>1666</v>
      </c>
      <c r="O919" s="16">
        <v>429.17</v>
      </c>
      <c r="P919" s="17">
        <v>715000</v>
      </c>
      <c r="Q919" s="16">
        <v>480.19</v>
      </c>
      <c r="R919" s="17">
        <v>800000</v>
      </c>
      <c r="S919" s="19">
        <f t="shared" si="74"/>
        <v>51.019999999999982</v>
      </c>
      <c r="T919" s="20">
        <f t="shared" si="75"/>
        <v>0.11888063005335876</v>
      </c>
      <c r="U919" s="19">
        <f t="shared" si="76"/>
        <v>85000</v>
      </c>
      <c r="V919" s="20">
        <f t="shared" si="77"/>
        <v>0.11888111888111888</v>
      </c>
      <c r="W919" s="18">
        <v>44320</v>
      </c>
      <c r="X919" s="14">
        <v>4</v>
      </c>
      <c r="Y919" s="14">
        <v>4</v>
      </c>
      <c r="Z919" s="42">
        <v>85000</v>
      </c>
      <c r="AA919" s="51">
        <f t="shared" si="78"/>
        <v>0.12</v>
      </c>
    </row>
    <row r="920" spans="1:27" ht="19" x14ac:dyDescent="0.25">
      <c r="A920" s="14">
        <v>4033</v>
      </c>
      <c r="B920" s="14">
        <v>7663795</v>
      </c>
      <c r="C920" s="14" t="s">
        <v>19</v>
      </c>
      <c r="D920" s="14" t="s">
        <v>38</v>
      </c>
      <c r="E920" s="14" t="s">
        <v>510</v>
      </c>
      <c r="F920" s="14">
        <v>78725</v>
      </c>
      <c r="G920" s="14">
        <v>3</v>
      </c>
      <c r="H920" s="14">
        <v>2</v>
      </c>
      <c r="I920" s="14">
        <v>1</v>
      </c>
      <c r="J920" s="14">
        <v>2</v>
      </c>
      <c r="K920" s="14">
        <v>2</v>
      </c>
      <c r="L920" s="14">
        <v>2018</v>
      </c>
      <c r="M920" s="14">
        <v>0.105</v>
      </c>
      <c r="N920" s="15">
        <v>1795</v>
      </c>
      <c r="O920" s="16">
        <v>181.06</v>
      </c>
      <c r="P920" s="17">
        <v>325000</v>
      </c>
      <c r="Q920" s="16">
        <v>228.41</v>
      </c>
      <c r="R920" s="17">
        <v>410000</v>
      </c>
      <c r="S920" s="19">
        <f t="shared" si="74"/>
        <v>47.349999999999994</v>
      </c>
      <c r="T920" s="20">
        <f t="shared" si="75"/>
        <v>0.26151551971722076</v>
      </c>
      <c r="U920" s="19">
        <f t="shared" si="76"/>
        <v>85000</v>
      </c>
      <c r="V920" s="20">
        <f t="shared" si="77"/>
        <v>0.26153846153846155</v>
      </c>
      <c r="W920" s="18">
        <v>44321</v>
      </c>
      <c r="X920" s="14">
        <v>2</v>
      </c>
      <c r="Y920" s="14">
        <v>2</v>
      </c>
      <c r="Z920" s="42">
        <v>85000</v>
      </c>
      <c r="AA920" s="51">
        <f t="shared" si="78"/>
        <v>0.26</v>
      </c>
    </row>
    <row r="921" spans="1:27" ht="19" x14ac:dyDescent="0.25">
      <c r="A921" s="14">
        <v>4128</v>
      </c>
      <c r="B921" s="14">
        <v>7893542</v>
      </c>
      <c r="C921" s="14" t="s">
        <v>19</v>
      </c>
      <c r="D921" s="14" t="s">
        <v>35</v>
      </c>
      <c r="E921" s="14" t="s">
        <v>2074</v>
      </c>
      <c r="F921" s="14">
        <v>78753</v>
      </c>
      <c r="G921" s="14">
        <v>3</v>
      </c>
      <c r="H921" s="14">
        <v>2</v>
      </c>
      <c r="I921" s="14">
        <v>0</v>
      </c>
      <c r="J921" s="14">
        <v>2</v>
      </c>
      <c r="K921" s="14">
        <v>1</v>
      </c>
      <c r="L921" s="14">
        <v>1974</v>
      </c>
      <c r="M921" s="14">
        <v>0</v>
      </c>
      <c r="N921" s="15">
        <v>1583</v>
      </c>
      <c r="O921" s="16">
        <v>265.32</v>
      </c>
      <c r="P921" s="17">
        <v>420000</v>
      </c>
      <c r="Q921" s="16">
        <v>319.01</v>
      </c>
      <c r="R921" s="17">
        <v>505000</v>
      </c>
      <c r="S921" s="19">
        <f t="shared" si="74"/>
        <v>53.69</v>
      </c>
      <c r="T921" s="20">
        <f t="shared" si="75"/>
        <v>0.2023594150459822</v>
      </c>
      <c r="U921" s="19">
        <f t="shared" si="76"/>
        <v>85000</v>
      </c>
      <c r="V921" s="20">
        <f t="shared" si="77"/>
        <v>0.20238095238095238</v>
      </c>
      <c r="W921" s="18">
        <v>44323</v>
      </c>
      <c r="X921" s="14">
        <v>5</v>
      </c>
      <c r="Y921" s="14">
        <v>5</v>
      </c>
      <c r="Z921" s="42">
        <v>85000</v>
      </c>
      <c r="AA921" s="51">
        <f t="shared" si="78"/>
        <v>0.2</v>
      </c>
    </row>
    <row r="922" spans="1:27" ht="19" x14ac:dyDescent="0.25">
      <c r="A922" s="14">
        <v>4185</v>
      </c>
      <c r="B922" s="14">
        <v>9725041</v>
      </c>
      <c r="C922" s="14" t="s">
        <v>19</v>
      </c>
      <c r="D922" s="14" t="s">
        <v>20</v>
      </c>
      <c r="E922" s="14" t="s">
        <v>1676</v>
      </c>
      <c r="F922" s="14">
        <v>78729</v>
      </c>
      <c r="G922" s="14">
        <v>3</v>
      </c>
      <c r="H922" s="14">
        <v>2</v>
      </c>
      <c r="I922" s="14">
        <v>0</v>
      </c>
      <c r="J922" s="14">
        <v>2</v>
      </c>
      <c r="K922" s="14">
        <v>1</v>
      </c>
      <c r="L922" s="14">
        <v>1991</v>
      </c>
      <c r="M922" s="14">
        <v>0.123</v>
      </c>
      <c r="N922" s="15">
        <v>1541</v>
      </c>
      <c r="O922" s="16">
        <v>243.35</v>
      </c>
      <c r="P922" s="17">
        <v>375000</v>
      </c>
      <c r="Q922" s="16">
        <v>298.51</v>
      </c>
      <c r="R922" s="17">
        <v>460000</v>
      </c>
      <c r="S922" s="19">
        <f t="shared" si="74"/>
        <v>55.16</v>
      </c>
      <c r="T922" s="20">
        <f t="shared" si="75"/>
        <v>0.22666940620505444</v>
      </c>
      <c r="U922" s="19">
        <f t="shared" si="76"/>
        <v>85000</v>
      </c>
      <c r="V922" s="20">
        <f t="shared" si="77"/>
        <v>0.22666666666666666</v>
      </c>
      <c r="W922" s="18">
        <v>44326</v>
      </c>
      <c r="X922" s="14">
        <v>5</v>
      </c>
      <c r="Y922" s="14">
        <v>5</v>
      </c>
      <c r="Z922" s="42">
        <v>85000</v>
      </c>
      <c r="AA922" s="51">
        <f t="shared" si="78"/>
        <v>0.23</v>
      </c>
    </row>
    <row r="923" spans="1:27" ht="19" x14ac:dyDescent="0.25">
      <c r="A923" s="14">
        <v>4200</v>
      </c>
      <c r="B923" s="14">
        <v>6964866</v>
      </c>
      <c r="C923" s="14" t="s">
        <v>19</v>
      </c>
      <c r="D923" s="14" t="s">
        <v>357</v>
      </c>
      <c r="E923" s="14" t="s">
        <v>2495</v>
      </c>
      <c r="F923" s="14">
        <v>78745</v>
      </c>
      <c r="G923" s="14">
        <v>4</v>
      </c>
      <c r="H923" s="14">
        <v>2</v>
      </c>
      <c r="I923" s="14">
        <v>0</v>
      </c>
      <c r="J923" s="14">
        <v>1</v>
      </c>
      <c r="K923" s="14">
        <v>1</v>
      </c>
      <c r="L923" s="14">
        <v>2007</v>
      </c>
      <c r="M923" s="14">
        <v>0.20699999999999999</v>
      </c>
      <c r="N923" s="15">
        <v>1781</v>
      </c>
      <c r="O923" s="16">
        <v>294.77999999999997</v>
      </c>
      <c r="P923" s="17">
        <v>525000</v>
      </c>
      <c r="Q923" s="16">
        <v>342.5</v>
      </c>
      <c r="R923" s="17">
        <v>610000</v>
      </c>
      <c r="S923" s="19">
        <f t="shared" si="74"/>
        <v>47.720000000000027</v>
      </c>
      <c r="T923" s="20">
        <f t="shared" si="75"/>
        <v>0.16188343849650597</v>
      </c>
      <c r="U923" s="19">
        <f t="shared" si="76"/>
        <v>85000</v>
      </c>
      <c r="V923" s="20">
        <f t="shared" si="77"/>
        <v>0.16190476190476191</v>
      </c>
      <c r="W923" s="18">
        <v>44326</v>
      </c>
      <c r="X923" s="14">
        <v>4</v>
      </c>
      <c r="Y923" s="14">
        <v>4</v>
      </c>
      <c r="Z923" s="42">
        <v>85000</v>
      </c>
      <c r="AA923" s="51">
        <f t="shared" si="78"/>
        <v>0.16</v>
      </c>
    </row>
    <row r="924" spans="1:27" ht="19" x14ac:dyDescent="0.25">
      <c r="A924" s="14">
        <v>2035</v>
      </c>
      <c r="B924" s="14">
        <v>6773165</v>
      </c>
      <c r="C924" s="14" t="s">
        <v>19</v>
      </c>
      <c r="D924" s="14" t="s">
        <v>229</v>
      </c>
      <c r="E924" s="14" t="s">
        <v>870</v>
      </c>
      <c r="F924" s="14">
        <v>78732</v>
      </c>
      <c r="G924" s="14">
        <v>4</v>
      </c>
      <c r="H924" s="14">
        <v>2</v>
      </c>
      <c r="I924" s="14">
        <v>1</v>
      </c>
      <c r="J924" s="14">
        <v>2</v>
      </c>
      <c r="K924" s="14">
        <v>2</v>
      </c>
      <c r="L924" s="14">
        <v>1995</v>
      </c>
      <c r="M924" s="14">
        <v>0.255</v>
      </c>
      <c r="N924" s="15">
        <v>2825</v>
      </c>
      <c r="O924" s="16">
        <v>203.54</v>
      </c>
      <c r="P924" s="17">
        <v>575000</v>
      </c>
      <c r="Q924" s="16">
        <v>233.45</v>
      </c>
      <c r="R924" s="17">
        <v>659500</v>
      </c>
      <c r="S924" s="19">
        <f t="shared" si="74"/>
        <v>29.909999999999997</v>
      </c>
      <c r="T924" s="20">
        <f t="shared" si="75"/>
        <v>0.14694900265304117</v>
      </c>
      <c r="U924" s="19">
        <f t="shared" si="76"/>
        <v>84500</v>
      </c>
      <c r="V924" s="20">
        <f t="shared" si="77"/>
        <v>0.14695652173913043</v>
      </c>
      <c r="W924" s="18">
        <v>44257</v>
      </c>
      <c r="X924" s="14">
        <v>7</v>
      </c>
      <c r="Y924" s="14">
        <v>7</v>
      </c>
      <c r="Z924" s="42">
        <v>85000</v>
      </c>
      <c r="AA924" s="51">
        <f t="shared" si="78"/>
        <v>0.15</v>
      </c>
    </row>
    <row r="925" spans="1:27" ht="19" x14ac:dyDescent="0.25">
      <c r="A925" s="14">
        <v>2569</v>
      </c>
      <c r="B925" s="14">
        <v>5607702</v>
      </c>
      <c r="C925" s="14" t="s">
        <v>19</v>
      </c>
      <c r="D925" s="14">
        <v>9</v>
      </c>
      <c r="E925" s="14" t="s">
        <v>1180</v>
      </c>
      <c r="F925" s="14">
        <v>78741</v>
      </c>
      <c r="G925" s="14">
        <v>3</v>
      </c>
      <c r="H925" s="14">
        <v>2</v>
      </c>
      <c r="I925" s="14">
        <v>0</v>
      </c>
      <c r="J925" s="14">
        <v>2</v>
      </c>
      <c r="K925" s="14">
        <v>1</v>
      </c>
      <c r="L925" s="14">
        <v>2006</v>
      </c>
      <c r="M925" s="14">
        <v>0.114</v>
      </c>
      <c r="N925" s="15">
        <v>1586</v>
      </c>
      <c r="O925" s="16">
        <v>217.53</v>
      </c>
      <c r="P925" s="17">
        <v>345000</v>
      </c>
      <c r="Q925" s="16">
        <v>270.55</v>
      </c>
      <c r="R925" s="17">
        <v>429100</v>
      </c>
      <c r="S925" s="19">
        <f t="shared" si="74"/>
        <v>53.02000000000001</v>
      </c>
      <c r="T925" s="20">
        <f t="shared" si="75"/>
        <v>0.24373649611547837</v>
      </c>
      <c r="U925" s="19">
        <f t="shared" si="76"/>
        <v>84100</v>
      </c>
      <c r="V925" s="20">
        <f t="shared" si="77"/>
        <v>0.24376811594202899</v>
      </c>
      <c r="W925" s="18">
        <v>44274</v>
      </c>
      <c r="X925" s="14">
        <v>5</v>
      </c>
      <c r="Y925" s="14">
        <v>4</v>
      </c>
      <c r="Z925" s="42">
        <v>85000</v>
      </c>
      <c r="AA925" s="51">
        <f t="shared" si="78"/>
        <v>0.24</v>
      </c>
    </row>
    <row r="926" spans="1:27" ht="19" x14ac:dyDescent="0.25">
      <c r="A926" s="14">
        <v>1955</v>
      </c>
      <c r="B926" s="14">
        <v>4039912</v>
      </c>
      <c r="C926" s="14" t="s">
        <v>19</v>
      </c>
      <c r="D926" s="14">
        <v>3</v>
      </c>
      <c r="E926" s="14" t="s">
        <v>2985</v>
      </c>
      <c r="F926" s="14">
        <v>78723</v>
      </c>
      <c r="G926" s="14">
        <v>4</v>
      </c>
      <c r="H926" s="14">
        <v>2</v>
      </c>
      <c r="I926" s="14">
        <v>0</v>
      </c>
      <c r="J926" s="14">
        <v>2</v>
      </c>
      <c r="K926" s="14">
        <v>1</v>
      </c>
      <c r="L926" s="14">
        <v>1972</v>
      </c>
      <c r="M926" s="14">
        <v>0.25600000000000001</v>
      </c>
      <c r="N926" s="15">
        <v>1368</v>
      </c>
      <c r="O926" s="16">
        <v>347.22</v>
      </c>
      <c r="P926" s="17">
        <v>475000</v>
      </c>
      <c r="Q926" s="16">
        <v>408.63</v>
      </c>
      <c r="R926" s="17">
        <v>559000</v>
      </c>
      <c r="S926" s="19">
        <f t="shared" si="74"/>
        <v>61.409999999999968</v>
      </c>
      <c r="T926" s="20">
        <f t="shared" si="75"/>
        <v>0.17686193191636415</v>
      </c>
      <c r="U926" s="19">
        <f t="shared" si="76"/>
        <v>84000</v>
      </c>
      <c r="V926" s="20">
        <f t="shared" si="77"/>
        <v>0.17684210526315788</v>
      </c>
      <c r="W926" s="18">
        <v>44253</v>
      </c>
      <c r="X926" s="14">
        <v>3</v>
      </c>
      <c r="Y926" s="14">
        <v>3</v>
      </c>
      <c r="Z926" s="42">
        <v>85000</v>
      </c>
      <c r="AA926" s="51">
        <f t="shared" si="78"/>
        <v>0.18</v>
      </c>
    </row>
    <row r="927" spans="1:27" ht="19" x14ac:dyDescent="0.25">
      <c r="A927" s="14">
        <v>2761</v>
      </c>
      <c r="B927" s="14">
        <v>1548587</v>
      </c>
      <c r="C927" s="14" t="s">
        <v>19</v>
      </c>
      <c r="D927" s="14" t="s">
        <v>27</v>
      </c>
      <c r="E927" s="14" t="s">
        <v>742</v>
      </c>
      <c r="F927" s="14">
        <v>78724</v>
      </c>
      <c r="G927" s="14">
        <v>3</v>
      </c>
      <c r="H927" s="14">
        <v>2</v>
      </c>
      <c r="I927" s="14">
        <v>0</v>
      </c>
      <c r="J927" s="14">
        <v>2</v>
      </c>
      <c r="K927" s="14">
        <v>1</v>
      </c>
      <c r="L927" s="14">
        <v>2006</v>
      </c>
      <c r="M927" s="14">
        <v>0.13200000000000001</v>
      </c>
      <c r="N927" s="15">
        <v>1141</v>
      </c>
      <c r="O927" s="16">
        <v>197.2</v>
      </c>
      <c r="P927" s="17">
        <v>225000</v>
      </c>
      <c r="Q927" s="16">
        <v>270.82</v>
      </c>
      <c r="R927" s="17">
        <v>309000</v>
      </c>
      <c r="S927" s="19">
        <f t="shared" si="74"/>
        <v>73.62</v>
      </c>
      <c r="T927" s="20">
        <f t="shared" si="75"/>
        <v>0.37332657200811364</v>
      </c>
      <c r="U927" s="19">
        <f t="shared" si="76"/>
        <v>84000</v>
      </c>
      <c r="V927" s="20">
        <f t="shared" si="77"/>
        <v>0.37333333333333335</v>
      </c>
      <c r="W927" s="18">
        <v>44284</v>
      </c>
      <c r="X927" s="14">
        <v>3</v>
      </c>
      <c r="Y927" s="14">
        <v>3</v>
      </c>
      <c r="Z927" s="42">
        <v>85000</v>
      </c>
      <c r="AA927" s="51">
        <f t="shared" si="78"/>
        <v>0.37</v>
      </c>
    </row>
    <row r="928" spans="1:27" ht="19" x14ac:dyDescent="0.25">
      <c r="A928" s="14">
        <v>4258</v>
      </c>
      <c r="B928" s="14">
        <v>3390756</v>
      </c>
      <c r="C928" s="14" t="s">
        <v>19</v>
      </c>
      <c r="D928" s="14" t="s">
        <v>20</v>
      </c>
      <c r="E928" s="14" t="s">
        <v>2000</v>
      </c>
      <c r="F928" s="14">
        <v>78726</v>
      </c>
      <c r="G928" s="14">
        <v>4</v>
      </c>
      <c r="H928" s="14">
        <v>2</v>
      </c>
      <c r="I928" s="14">
        <v>1</v>
      </c>
      <c r="J928" s="14">
        <v>2</v>
      </c>
      <c r="K928" s="14">
        <v>2</v>
      </c>
      <c r="L928" s="14">
        <v>1991</v>
      </c>
      <c r="M928" s="14">
        <v>0.29399999999999998</v>
      </c>
      <c r="N928" s="15">
        <v>2868</v>
      </c>
      <c r="O928" s="16">
        <v>261.51</v>
      </c>
      <c r="P928" s="17">
        <v>750000</v>
      </c>
      <c r="Q928" s="16">
        <v>290.79000000000002</v>
      </c>
      <c r="R928" s="17">
        <v>834000</v>
      </c>
      <c r="S928" s="19">
        <f t="shared" si="74"/>
        <v>29.28000000000003</v>
      </c>
      <c r="T928" s="20">
        <f t="shared" si="75"/>
        <v>0.11196512561661133</v>
      </c>
      <c r="U928" s="19">
        <f t="shared" si="76"/>
        <v>84000</v>
      </c>
      <c r="V928" s="20">
        <f t="shared" si="77"/>
        <v>0.112</v>
      </c>
      <c r="W928" s="18">
        <v>44328</v>
      </c>
      <c r="X928" s="14">
        <v>2</v>
      </c>
      <c r="Y928" s="14">
        <v>2</v>
      </c>
      <c r="Z928" s="42">
        <v>85000</v>
      </c>
      <c r="AA928" s="51">
        <f t="shared" si="78"/>
        <v>0.11</v>
      </c>
    </row>
    <row r="929" spans="1:27" ht="19" x14ac:dyDescent="0.25">
      <c r="A929" s="14">
        <v>3213</v>
      </c>
      <c r="B929" s="14">
        <v>5142513</v>
      </c>
      <c r="C929" s="14" t="s">
        <v>19</v>
      </c>
      <c r="D929" s="14" t="s">
        <v>84</v>
      </c>
      <c r="E929" s="14" t="s">
        <v>404</v>
      </c>
      <c r="F929" s="14">
        <v>78728</v>
      </c>
      <c r="G929" s="14">
        <v>3</v>
      </c>
      <c r="H929" s="14">
        <v>2</v>
      </c>
      <c r="I929" s="14">
        <v>0</v>
      </c>
      <c r="J929" s="14">
        <v>2</v>
      </c>
      <c r="K929" s="14">
        <v>1.5</v>
      </c>
      <c r="L929" s="14">
        <v>1984</v>
      </c>
      <c r="M929" s="14">
        <v>0.19800000000000001</v>
      </c>
      <c r="N929" s="15">
        <v>2245</v>
      </c>
      <c r="O929" s="16">
        <v>174.16</v>
      </c>
      <c r="P929" s="17">
        <v>391000</v>
      </c>
      <c r="Q929" s="16">
        <v>211.38</v>
      </c>
      <c r="R929" s="17">
        <v>474557</v>
      </c>
      <c r="S929" s="19">
        <f t="shared" si="74"/>
        <v>37.22</v>
      </c>
      <c r="T929" s="20">
        <f t="shared" si="75"/>
        <v>0.21371152962792833</v>
      </c>
      <c r="U929" s="19">
        <f t="shared" si="76"/>
        <v>83557</v>
      </c>
      <c r="V929" s="20">
        <f t="shared" si="77"/>
        <v>0.2137007672634271</v>
      </c>
      <c r="W929" s="18">
        <v>44299</v>
      </c>
      <c r="X929" s="14">
        <v>6</v>
      </c>
      <c r="Y929" s="14">
        <v>6</v>
      </c>
      <c r="Z929" s="42">
        <v>85000</v>
      </c>
      <c r="AA929" s="51">
        <f t="shared" si="78"/>
        <v>0.21</v>
      </c>
    </row>
    <row r="930" spans="1:27" ht="19" x14ac:dyDescent="0.25">
      <c r="A930" s="14">
        <v>1975</v>
      </c>
      <c r="B930" s="14">
        <v>7848636</v>
      </c>
      <c r="C930" s="14" t="s">
        <v>19</v>
      </c>
      <c r="D930" s="14" t="s">
        <v>1643</v>
      </c>
      <c r="E930" s="14" t="s">
        <v>3487</v>
      </c>
      <c r="F930" s="14">
        <v>78746</v>
      </c>
      <c r="G930" s="14">
        <v>5</v>
      </c>
      <c r="H930" s="14">
        <v>3</v>
      </c>
      <c r="I930" s="14">
        <v>0</v>
      </c>
      <c r="J930" s="14">
        <v>2</v>
      </c>
      <c r="K930" s="14" t="s">
        <v>453</v>
      </c>
      <c r="L930" s="14">
        <v>1981</v>
      </c>
      <c r="M930" s="14">
        <v>0.254</v>
      </c>
      <c r="N930" s="15">
        <v>2568</v>
      </c>
      <c r="O930" s="16">
        <v>451.71</v>
      </c>
      <c r="P930" s="17">
        <v>1160000</v>
      </c>
      <c r="Q930" s="16">
        <v>484.23</v>
      </c>
      <c r="R930" s="17">
        <v>1243500</v>
      </c>
      <c r="S930" s="19">
        <f t="shared" si="74"/>
        <v>32.520000000000039</v>
      </c>
      <c r="T930" s="20">
        <f t="shared" si="75"/>
        <v>7.1993092913595097E-2</v>
      </c>
      <c r="U930" s="19">
        <f t="shared" si="76"/>
        <v>83500</v>
      </c>
      <c r="V930" s="20">
        <f t="shared" si="77"/>
        <v>7.198275862068966E-2</v>
      </c>
      <c r="W930" s="18">
        <v>44253</v>
      </c>
      <c r="X930" s="14">
        <v>3</v>
      </c>
      <c r="Y930" s="14">
        <v>3</v>
      </c>
      <c r="Z930" s="42">
        <v>85000</v>
      </c>
      <c r="AA930" s="51">
        <f t="shared" si="78"/>
        <v>7.0000000000000007E-2</v>
      </c>
    </row>
    <row r="931" spans="1:27" ht="19" x14ac:dyDescent="0.25">
      <c r="A931" s="14">
        <v>3381</v>
      </c>
      <c r="B931" s="14">
        <v>6641890</v>
      </c>
      <c r="C931" s="14" t="s">
        <v>19</v>
      </c>
      <c r="D931" s="14" t="s">
        <v>165</v>
      </c>
      <c r="E931" s="14" t="s">
        <v>2474</v>
      </c>
      <c r="F931" s="14">
        <v>78749</v>
      </c>
      <c r="G931" s="14">
        <v>3</v>
      </c>
      <c r="H931" s="14">
        <v>2</v>
      </c>
      <c r="I931" s="14">
        <v>0</v>
      </c>
      <c r="J931" s="14">
        <v>2</v>
      </c>
      <c r="K931" s="14">
        <v>1</v>
      </c>
      <c r="L931" s="14">
        <v>1980</v>
      </c>
      <c r="M931" s="14">
        <v>0.152</v>
      </c>
      <c r="N931" s="15">
        <v>1191</v>
      </c>
      <c r="O931" s="16">
        <v>293.02999999999997</v>
      </c>
      <c r="P931" s="17">
        <v>349000</v>
      </c>
      <c r="Q931" s="16">
        <v>363.14</v>
      </c>
      <c r="R931" s="17">
        <v>432500</v>
      </c>
      <c r="S931" s="19">
        <f t="shared" si="74"/>
        <v>70.110000000000014</v>
      </c>
      <c r="T931" s="20">
        <f t="shared" si="75"/>
        <v>0.2392587789646112</v>
      </c>
      <c r="U931" s="19">
        <f t="shared" si="76"/>
        <v>83500</v>
      </c>
      <c r="V931" s="20">
        <f t="shared" si="77"/>
        <v>0.23925501432664756</v>
      </c>
      <c r="W931" s="18">
        <v>44302</v>
      </c>
      <c r="X931" s="14">
        <v>5</v>
      </c>
      <c r="Y931" s="14">
        <v>4</v>
      </c>
      <c r="Z931" s="42">
        <v>85000</v>
      </c>
      <c r="AA931" s="51">
        <f t="shared" si="78"/>
        <v>0.24</v>
      </c>
    </row>
    <row r="932" spans="1:27" ht="19" x14ac:dyDescent="0.25">
      <c r="A932" s="14">
        <v>3181</v>
      </c>
      <c r="B932" s="14">
        <v>9202792</v>
      </c>
      <c r="C932" s="14" t="s">
        <v>19</v>
      </c>
      <c r="D932" s="14">
        <v>11</v>
      </c>
      <c r="E932" s="14" t="s">
        <v>1172</v>
      </c>
      <c r="F932" s="14">
        <v>78744</v>
      </c>
      <c r="G932" s="14">
        <v>4</v>
      </c>
      <c r="H932" s="14">
        <v>2</v>
      </c>
      <c r="I932" s="14">
        <v>0</v>
      </c>
      <c r="J932" s="14">
        <v>2</v>
      </c>
      <c r="K932" s="14">
        <v>1</v>
      </c>
      <c r="L932" s="14">
        <v>2019</v>
      </c>
      <c r="M932" s="14">
        <v>0.38</v>
      </c>
      <c r="N932" s="15">
        <v>2025</v>
      </c>
      <c r="O932" s="16">
        <v>217.28</v>
      </c>
      <c r="P932" s="17">
        <v>439990</v>
      </c>
      <c r="Q932" s="16">
        <v>258.27</v>
      </c>
      <c r="R932" s="17">
        <v>523000</v>
      </c>
      <c r="S932" s="19">
        <f t="shared" si="74"/>
        <v>40.989999999999981</v>
      </c>
      <c r="T932" s="20">
        <f t="shared" si="75"/>
        <v>0.18865058910161994</v>
      </c>
      <c r="U932" s="19">
        <f t="shared" si="76"/>
        <v>83010</v>
      </c>
      <c r="V932" s="20">
        <f t="shared" si="77"/>
        <v>0.18866337871315259</v>
      </c>
      <c r="W932" s="18">
        <v>44298</v>
      </c>
      <c r="X932" s="14">
        <v>4</v>
      </c>
      <c r="Y932" s="14">
        <v>3</v>
      </c>
      <c r="Z932" s="42">
        <v>85000</v>
      </c>
      <c r="AA932" s="51">
        <f t="shared" si="78"/>
        <v>0.19</v>
      </c>
    </row>
    <row r="933" spans="1:27" ht="19" x14ac:dyDescent="0.25">
      <c r="A933" s="14">
        <v>1406</v>
      </c>
      <c r="B933" s="14">
        <v>6058185</v>
      </c>
      <c r="C933" s="14" t="s">
        <v>19</v>
      </c>
      <c r="D933" s="14" t="s">
        <v>68</v>
      </c>
      <c r="E933" s="14" t="s">
        <v>623</v>
      </c>
      <c r="F933" s="14">
        <v>78738</v>
      </c>
      <c r="G933" s="14">
        <v>3</v>
      </c>
      <c r="H933" s="14">
        <v>2</v>
      </c>
      <c r="I933" s="14">
        <v>1</v>
      </c>
      <c r="J933" s="14">
        <v>3</v>
      </c>
      <c r="K933" s="14">
        <v>1</v>
      </c>
      <c r="L933" s="14">
        <v>2013</v>
      </c>
      <c r="M933" s="14">
        <v>0.191</v>
      </c>
      <c r="N933" s="15">
        <v>2730</v>
      </c>
      <c r="O933" s="16">
        <v>189.38</v>
      </c>
      <c r="P933" s="17">
        <v>517000</v>
      </c>
      <c r="Q933" s="16">
        <v>219.78</v>
      </c>
      <c r="R933" s="17">
        <v>600000</v>
      </c>
      <c r="S933" s="19">
        <f t="shared" si="74"/>
        <v>30.400000000000006</v>
      </c>
      <c r="T933" s="20">
        <f t="shared" si="75"/>
        <v>0.16052381455275111</v>
      </c>
      <c r="U933" s="19">
        <f t="shared" si="76"/>
        <v>83000</v>
      </c>
      <c r="V933" s="20">
        <f t="shared" si="77"/>
        <v>0.16054158607350097</v>
      </c>
      <c r="W933" s="18">
        <v>44230</v>
      </c>
      <c r="X933" s="14">
        <v>4</v>
      </c>
      <c r="Y933" s="14">
        <v>3</v>
      </c>
      <c r="Z933" s="42">
        <v>85000</v>
      </c>
      <c r="AA933" s="51">
        <f t="shared" si="78"/>
        <v>0.16</v>
      </c>
    </row>
    <row r="934" spans="1:27" ht="19" x14ac:dyDescent="0.25">
      <c r="A934" s="14">
        <v>1740</v>
      </c>
      <c r="B934" s="14">
        <v>2606121</v>
      </c>
      <c r="C934" s="14" t="s">
        <v>19</v>
      </c>
      <c r="D934" s="14" t="s">
        <v>20</v>
      </c>
      <c r="E934" s="14" t="s">
        <v>2267</v>
      </c>
      <c r="F934" s="14">
        <v>78750</v>
      </c>
      <c r="G934" s="14">
        <v>4</v>
      </c>
      <c r="H934" s="14">
        <v>2</v>
      </c>
      <c r="I934" s="14">
        <v>1</v>
      </c>
      <c r="J934" s="14">
        <v>2</v>
      </c>
      <c r="K934" s="14">
        <v>2</v>
      </c>
      <c r="L934" s="14">
        <v>1983</v>
      </c>
      <c r="M934" s="14">
        <v>0.249</v>
      </c>
      <c r="N934" s="15">
        <v>2511</v>
      </c>
      <c r="O934" s="16">
        <v>278.38</v>
      </c>
      <c r="P934" s="17">
        <v>699000</v>
      </c>
      <c r="Q934" s="16">
        <v>311.43</v>
      </c>
      <c r="R934" s="17">
        <v>782000</v>
      </c>
      <c r="S934" s="19">
        <f t="shared" si="74"/>
        <v>33.050000000000011</v>
      </c>
      <c r="T934" s="20">
        <f t="shared" si="75"/>
        <v>0.118722609382858</v>
      </c>
      <c r="U934" s="19">
        <f t="shared" si="76"/>
        <v>83000</v>
      </c>
      <c r="V934" s="20">
        <f t="shared" si="77"/>
        <v>0.11874105865522175</v>
      </c>
      <c r="W934" s="18">
        <v>44249</v>
      </c>
      <c r="X934" s="14">
        <v>4</v>
      </c>
      <c r="Y934" s="14">
        <v>4</v>
      </c>
      <c r="Z934" s="42">
        <v>85000</v>
      </c>
      <c r="AA934" s="51">
        <f t="shared" si="78"/>
        <v>0.12</v>
      </c>
    </row>
    <row r="935" spans="1:27" ht="19" x14ac:dyDescent="0.25">
      <c r="A935" s="14">
        <v>3598</v>
      </c>
      <c r="B935" s="14">
        <v>4267411</v>
      </c>
      <c r="C935" s="14" t="s">
        <v>19</v>
      </c>
      <c r="D935" s="14">
        <v>3</v>
      </c>
      <c r="E935" s="14" t="s">
        <v>2727</v>
      </c>
      <c r="F935" s="14">
        <v>78723</v>
      </c>
      <c r="G935" s="14">
        <v>3</v>
      </c>
      <c r="H935" s="14">
        <v>2</v>
      </c>
      <c r="I935" s="14">
        <v>0</v>
      </c>
      <c r="J935" s="14">
        <v>2</v>
      </c>
      <c r="K935" s="14">
        <v>1</v>
      </c>
      <c r="L935" s="14">
        <v>1968</v>
      </c>
      <c r="M935" s="14">
        <v>0.19500000000000001</v>
      </c>
      <c r="N935" s="15">
        <v>1665</v>
      </c>
      <c r="O935" s="16">
        <v>315.32</v>
      </c>
      <c r="P935" s="17">
        <v>525000</v>
      </c>
      <c r="Q935" s="16">
        <v>365.17</v>
      </c>
      <c r="R935" s="17">
        <v>608000</v>
      </c>
      <c r="S935" s="19">
        <f t="shared" si="74"/>
        <v>49.850000000000023</v>
      </c>
      <c r="T935" s="20">
        <f t="shared" si="75"/>
        <v>0.1580933654699988</v>
      </c>
      <c r="U935" s="19">
        <f t="shared" si="76"/>
        <v>83000</v>
      </c>
      <c r="V935" s="20">
        <f t="shared" si="77"/>
        <v>0.15809523809523809</v>
      </c>
      <c r="W935" s="18">
        <v>44309</v>
      </c>
      <c r="X935" s="14">
        <v>4</v>
      </c>
      <c r="Y935" s="14">
        <v>4</v>
      </c>
      <c r="Z935" s="42">
        <v>85000</v>
      </c>
      <c r="AA935" s="51">
        <f t="shared" si="78"/>
        <v>0.16</v>
      </c>
    </row>
    <row r="936" spans="1:27" ht="19" x14ac:dyDescent="0.25">
      <c r="A936" s="14">
        <v>4164</v>
      </c>
      <c r="B936" s="14">
        <v>2797158</v>
      </c>
      <c r="C936" s="14" t="s">
        <v>19</v>
      </c>
      <c r="D936" s="14">
        <v>4</v>
      </c>
      <c r="E936" s="14" t="s">
        <v>3845</v>
      </c>
      <c r="F936" s="14">
        <v>78751</v>
      </c>
      <c r="G936" s="14">
        <v>2</v>
      </c>
      <c r="H936" s="14">
        <v>1</v>
      </c>
      <c r="I936" s="14">
        <v>0</v>
      </c>
      <c r="J936" s="14">
        <v>1</v>
      </c>
      <c r="K936" s="14">
        <v>1</v>
      </c>
      <c r="L936" s="14">
        <v>1947</v>
      </c>
      <c r="M936" s="14">
        <v>0.14899999999999999</v>
      </c>
      <c r="N936" s="14">
        <v>840</v>
      </c>
      <c r="O936" s="16">
        <v>636.9</v>
      </c>
      <c r="P936" s="17">
        <v>535000</v>
      </c>
      <c r="Q936" s="16">
        <v>735.71</v>
      </c>
      <c r="R936" s="17">
        <v>618000</v>
      </c>
      <c r="S936" s="19">
        <f t="shared" si="74"/>
        <v>98.810000000000059</v>
      </c>
      <c r="T936" s="20">
        <f t="shared" si="75"/>
        <v>0.15514209452033295</v>
      </c>
      <c r="U936" s="19">
        <f t="shared" si="76"/>
        <v>83000</v>
      </c>
      <c r="V936" s="20">
        <f t="shared" si="77"/>
        <v>0.15514018691588785</v>
      </c>
      <c r="W936" s="18">
        <v>44323</v>
      </c>
      <c r="X936" s="14">
        <v>6</v>
      </c>
      <c r="Y936" s="14">
        <v>6</v>
      </c>
      <c r="Z936" s="42">
        <v>85000</v>
      </c>
      <c r="AA936" s="51">
        <f t="shared" si="78"/>
        <v>0.16</v>
      </c>
    </row>
    <row r="937" spans="1:27" ht="19" x14ac:dyDescent="0.25">
      <c r="A937" s="14">
        <v>2530</v>
      </c>
      <c r="B937" s="14">
        <v>8076351</v>
      </c>
      <c r="C937" s="14" t="s">
        <v>19</v>
      </c>
      <c r="D937" s="14" t="s">
        <v>22</v>
      </c>
      <c r="E937" s="14" t="s">
        <v>549</v>
      </c>
      <c r="F937" s="14">
        <v>78747</v>
      </c>
      <c r="G937" s="14">
        <v>3</v>
      </c>
      <c r="H937" s="14">
        <v>2</v>
      </c>
      <c r="I937" s="14">
        <v>0</v>
      </c>
      <c r="J937" s="14">
        <v>2</v>
      </c>
      <c r="K937" s="14">
        <v>1</v>
      </c>
      <c r="L937" s="14">
        <v>2019</v>
      </c>
      <c r="M937" s="14">
        <v>0.11899999999999999</v>
      </c>
      <c r="N937" s="15">
        <v>1586</v>
      </c>
      <c r="O937" s="16">
        <v>184.17</v>
      </c>
      <c r="P937" s="17">
        <v>292100</v>
      </c>
      <c r="Q937" s="16">
        <v>236.44</v>
      </c>
      <c r="R937" s="17">
        <v>375000</v>
      </c>
      <c r="S937" s="19">
        <f t="shared" si="74"/>
        <v>52.27000000000001</v>
      </c>
      <c r="T937" s="20">
        <f t="shared" si="75"/>
        <v>0.28381386762230554</v>
      </c>
      <c r="U937" s="19">
        <f t="shared" si="76"/>
        <v>82900</v>
      </c>
      <c r="V937" s="20">
        <f t="shared" si="77"/>
        <v>0.28380691543991782</v>
      </c>
      <c r="W937" s="18">
        <v>44273</v>
      </c>
      <c r="X937" s="14">
        <v>6</v>
      </c>
      <c r="Y937" s="14">
        <v>6</v>
      </c>
      <c r="Z937" s="42">
        <v>85000</v>
      </c>
      <c r="AA937" s="51">
        <f t="shared" si="78"/>
        <v>0.28000000000000003</v>
      </c>
    </row>
    <row r="938" spans="1:27" ht="19" x14ac:dyDescent="0.25">
      <c r="A938" s="14">
        <v>3503</v>
      </c>
      <c r="B938" s="14">
        <v>8395830</v>
      </c>
      <c r="C938" s="14" t="s">
        <v>19</v>
      </c>
      <c r="D938" s="14" t="s">
        <v>68</v>
      </c>
      <c r="E938" s="14" t="s">
        <v>2808</v>
      </c>
      <c r="F938" s="14">
        <v>78738</v>
      </c>
      <c r="G938" s="14">
        <v>4</v>
      </c>
      <c r="H938" s="14">
        <v>2</v>
      </c>
      <c r="I938" s="14">
        <v>0</v>
      </c>
      <c r="J938" s="14">
        <v>2</v>
      </c>
      <c r="K938" s="14">
        <v>1</v>
      </c>
      <c r="L938" s="14">
        <v>1997</v>
      </c>
      <c r="M938" s="14">
        <v>0.14899999999999999</v>
      </c>
      <c r="N938" s="15">
        <v>1788</v>
      </c>
      <c r="O938" s="16">
        <v>323.83</v>
      </c>
      <c r="P938" s="17">
        <v>579000</v>
      </c>
      <c r="Q938" s="16">
        <v>370.19</v>
      </c>
      <c r="R938" s="17">
        <v>661900</v>
      </c>
      <c r="S938" s="19">
        <f t="shared" si="74"/>
        <v>46.360000000000014</v>
      </c>
      <c r="T938" s="20">
        <f t="shared" si="75"/>
        <v>0.14316153537349849</v>
      </c>
      <c r="U938" s="19">
        <f t="shared" si="76"/>
        <v>82900</v>
      </c>
      <c r="V938" s="20">
        <f t="shared" si="77"/>
        <v>0.14317789291882557</v>
      </c>
      <c r="W938" s="18">
        <v>44307</v>
      </c>
      <c r="X938" s="14">
        <v>6</v>
      </c>
      <c r="Y938" s="14">
        <v>5</v>
      </c>
      <c r="Z938" s="42">
        <v>85000</v>
      </c>
      <c r="AA938" s="51">
        <f t="shared" si="78"/>
        <v>0.14000000000000001</v>
      </c>
    </row>
    <row r="939" spans="1:27" ht="19" x14ac:dyDescent="0.25">
      <c r="A939" s="14">
        <v>3425</v>
      </c>
      <c r="B939" s="14">
        <v>6970594</v>
      </c>
      <c r="C939" s="14" t="s">
        <v>19</v>
      </c>
      <c r="D939" s="14" t="s">
        <v>165</v>
      </c>
      <c r="E939" s="14" t="s">
        <v>1333</v>
      </c>
      <c r="F939" s="14">
        <v>78748</v>
      </c>
      <c r="G939" s="14">
        <v>3</v>
      </c>
      <c r="H939" s="14">
        <v>2</v>
      </c>
      <c r="I939" s="14">
        <v>0</v>
      </c>
      <c r="J939" s="14">
        <v>2</v>
      </c>
      <c r="K939" s="14">
        <v>1</v>
      </c>
      <c r="L939" s="14">
        <v>1995</v>
      </c>
      <c r="M939" s="14">
        <v>0.157</v>
      </c>
      <c r="N939" s="15">
        <v>1663</v>
      </c>
      <c r="O939" s="16">
        <v>225.5</v>
      </c>
      <c r="P939" s="17">
        <v>375000</v>
      </c>
      <c r="Q939" s="16">
        <v>275.17</v>
      </c>
      <c r="R939" s="17">
        <v>457600</v>
      </c>
      <c r="S939" s="19">
        <f t="shared" si="74"/>
        <v>49.670000000000016</v>
      </c>
      <c r="T939" s="20">
        <f t="shared" si="75"/>
        <v>0.22026607538802667</v>
      </c>
      <c r="U939" s="19">
        <f t="shared" si="76"/>
        <v>82600</v>
      </c>
      <c r="V939" s="20">
        <f t="shared" si="77"/>
        <v>0.22026666666666667</v>
      </c>
      <c r="W939" s="18">
        <v>44305</v>
      </c>
      <c r="X939" s="14">
        <v>3</v>
      </c>
      <c r="Y939" s="14">
        <v>3</v>
      </c>
      <c r="Z939" s="42">
        <v>85000</v>
      </c>
      <c r="AA939" s="51">
        <f t="shared" si="78"/>
        <v>0.22</v>
      </c>
    </row>
    <row r="940" spans="1:27" ht="19" x14ac:dyDescent="0.25">
      <c r="A940" s="14">
        <v>3018</v>
      </c>
      <c r="B940" s="14">
        <v>3580405</v>
      </c>
      <c r="C940" s="14" t="s">
        <v>19</v>
      </c>
      <c r="D940" s="14">
        <v>3</v>
      </c>
      <c r="E940" s="14" t="s">
        <v>3330</v>
      </c>
      <c r="F940" s="14">
        <v>78723</v>
      </c>
      <c r="G940" s="14">
        <v>3</v>
      </c>
      <c r="H940" s="14">
        <v>2</v>
      </c>
      <c r="I940" s="14">
        <v>1</v>
      </c>
      <c r="J940" s="14">
        <v>2</v>
      </c>
      <c r="K940" s="14">
        <v>2</v>
      </c>
      <c r="L940" s="14">
        <v>2015</v>
      </c>
      <c r="M940" s="14">
        <v>0.08</v>
      </c>
      <c r="N940" s="15">
        <v>2192</v>
      </c>
      <c r="O940" s="16">
        <v>410.13</v>
      </c>
      <c r="P940" s="17">
        <v>899000</v>
      </c>
      <c r="Q940" s="16">
        <v>447.76</v>
      </c>
      <c r="R940" s="17">
        <v>981500</v>
      </c>
      <c r="S940" s="19">
        <f t="shared" si="74"/>
        <v>37.629999999999995</v>
      </c>
      <c r="T940" s="20">
        <f t="shared" si="75"/>
        <v>9.1751395898861332E-2</v>
      </c>
      <c r="U940" s="19">
        <f t="shared" si="76"/>
        <v>82500</v>
      </c>
      <c r="V940" s="20">
        <f t="shared" si="77"/>
        <v>9.1768631813125695E-2</v>
      </c>
      <c r="W940" s="18">
        <v>44292</v>
      </c>
      <c r="X940" s="14">
        <v>3</v>
      </c>
      <c r="Y940" s="14">
        <v>3</v>
      </c>
      <c r="Z940" s="42">
        <v>85000</v>
      </c>
      <c r="AA940" s="51">
        <f t="shared" si="78"/>
        <v>0.09</v>
      </c>
    </row>
    <row r="941" spans="1:27" ht="19" x14ac:dyDescent="0.25">
      <c r="A941" s="14">
        <v>3478</v>
      </c>
      <c r="B941" s="14">
        <v>3074573</v>
      </c>
      <c r="C941" s="14" t="s">
        <v>19</v>
      </c>
      <c r="D941" s="14" t="s">
        <v>29</v>
      </c>
      <c r="E941" s="14" t="s">
        <v>2820</v>
      </c>
      <c r="F941" s="14">
        <v>78748</v>
      </c>
      <c r="G941" s="14">
        <v>3</v>
      </c>
      <c r="H941" s="14">
        <v>2</v>
      </c>
      <c r="I941" s="14">
        <v>0</v>
      </c>
      <c r="J941" s="14">
        <v>2</v>
      </c>
      <c r="K941" s="14">
        <v>1</v>
      </c>
      <c r="L941" s="14">
        <v>1987</v>
      </c>
      <c r="M941" s="14">
        <v>0.11600000000000001</v>
      </c>
      <c r="N941" s="15">
        <v>1228</v>
      </c>
      <c r="O941" s="16">
        <v>325.73</v>
      </c>
      <c r="P941" s="17">
        <v>400000</v>
      </c>
      <c r="Q941" s="16">
        <v>392.92</v>
      </c>
      <c r="R941" s="17">
        <v>482500</v>
      </c>
      <c r="S941" s="19">
        <f t="shared" si="74"/>
        <v>67.19</v>
      </c>
      <c r="T941" s="20">
        <f t="shared" si="75"/>
        <v>0.20627513584870905</v>
      </c>
      <c r="U941" s="19">
        <f t="shared" si="76"/>
        <v>82500</v>
      </c>
      <c r="V941" s="20">
        <f t="shared" si="77"/>
        <v>0.20624999999999999</v>
      </c>
      <c r="W941" s="18">
        <v>44306</v>
      </c>
      <c r="X941" s="14">
        <v>4</v>
      </c>
      <c r="Y941" s="14">
        <v>4</v>
      </c>
      <c r="Z941" s="42">
        <v>85000</v>
      </c>
      <c r="AA941" s="51">
        <f t="shared" si="78"/>
        <v>0.21</v>
      </c>
    </row>
    <row r="942" spans="1:27" ht="19" x14ac:dyDescent="0.25">
      <c r="A942" s="14">
        <v>4035</v>
      </c>
      <c r="B942" s="14">
        <v>4304802</v>
      </c>
      <c r="C942" s="14" t="s">
        <v>19</v>
      </c>
      <c r="D942" s="14" t="s">
        <v>229</v>
      </c>
      <c r="E942" s="14" t="s">
        <v>824</v>
      </c>
      <c r="F942" s="14">
        <v>78732</v>
      </c>
      <c r="G942" s="14">
        <v>4</v>
      </c>
      <c r="H942" s="14">
        <v>2</v>
      </c>
      <c r="I942" s="14">
        <v>1</v>
      </c>
      <c r="J942" s="14">
        <v>3</v>
      </c>
      <c r="K942" s="14">
        <v>2</v>
      </c>
      <c r="L942" s="14">
        <v>2000</v>
      </c>
      <c r="M942" s="14">
        <v>0.191</v>
      </c>
      <c r="N942" s="15">
        <v>3065</v>
      </c>
      <c r="O942" s="16">
        <v>201.47</v>
      </c>
      <c r="P942" s="17">
        <v>617500</v>
      </c>
      <c r="Q942" s="16">
        <v>228.38</v>
      </c>
      <c r="R942" s="17">
        <v>700000</v>
      </c>
      <c r="S942" s="19">
        <f t="shared" si="74"/>
        <v>26.909999999999997</v>
      </c>
      <c r="T942" s="20">
        <f t="shared" si="75"/>
        <v>0.13356827319203851</v>
      </c>
      <c r="U942" s="19">
        <f t="shared" si="76"/>
        <v>82500</v>
      </c>
      <c r="V942" s="20">
        <f t="shared" si="77"/>
        <v>0.13360323886639677</v>
      </c>
      <c r="W942" s="18">
        <v>44321</v>
      </c>
      <c r="X942" s="14">
        <v>11</v>
      </c>
      <c r="Y942" s="14">
        <v>11</v>
      </c>
      <c r="Z942" s="42">
        <v>85000</v>
      </c>
      <c r="AA942" s="51">
        <f t="shared" si="78"/>
        <v>0.13</v>
      </c>
    </row>
    <row r="943" spans="1:27" ht="19" x14ac:dyDescent="0.25">
      <c r="A943" s="14">
        <v>2698</v>
      </c>
      <c r="B943" s="14">
        <v>9246571</v>
      </c>
      <c r="C943" s="14" t="s">
        <v>19</v>
      </c>
      <c r="D943" s="14" t="s">
        <v>49</v>
      </c>
      <c r="E943" s="14" t="s">
        <v>583</v>
      </c>
      <c r="F943" s="14">
        <v>78753</v>
      </c>
      <c r="G943" s="14">
        <v>4</v>
      </c>
      <c r="H943" s="14">
        <v>3</v>
      </c>
      <c r="I943" s="14">
        <v>1</v>
      </c>
      <c r="J943" s="14">
        <v>2</v>
      </c>
      <c r="K943" s="14">
        <v>2</v>
      </c>
      <c r="L943" s="14">
        <v>2015</v>
      </c>
      <c r="M943" s="14">
        <v>0.11799999999999999</v>
      </c>
      <c r="N943" s="15">
        <v>2466</v>
      </c>
      <c r="O943" s="16">
        <v>186.5</v>
      </c>
      <c r="P943" s="17">
        <v>459900</v>
      </c>
      <c r="Q943" s="16">
        <v>219.79</v>
      </c>
      <c r="R943" s="17">
        <v>542000</v>
      </c>
      <c r="S943" s="19">
        <f t="shared" si="74"/>
        <v>33.289999999999992</v>
      </c>
      <c r="T943" s="20">
        <f t="shared" si="75"/>
        <v>0.17849865951742622</v>
      </c>
      <c r="U943" s="19">
        <f t="shared" si="76"/>
        <v>82100</v>
      </c>
      <c r="V943" s="20">
        <f t="shared" si="77"/>
        <v>0.17851706892802782</v>
      </c>
      <c r="W943" s="18">
        <v>44281</v>
      </c>
      <c r="X943" s="14">
        <v>5</v>
      </c>
      <c r="Y943" s="14">
        <v>5</v>
      </c>
      <c r="Z943" s="42">
        <v>80000</v>
      </c>
      <c r="AA943" s="51">
        <f t="shared" si="78"/>
        <v>0.18</v>
      </c>
    </row>
    <row r="944" spans="1:27" ht="19" x14ac:dyDescent="0.25">
      <c r="A944" s="14">
        <v>3351</v>
      </c>
      <c r="B944" s="14">
        <v>7542858</v>
      </c>
      <c r="C944" s="14" t="s">
        <v>19</v>
      </c>
      <c r="D944" s="14">
        <v>11</v>
      </c>
      <c r="E944" s="14" t="s">
        <v>1151</v>
      </c>
      <c r="F944" s="14">
        <v>78744</v>
      </c>
      <c r="G944" s="14">
        <v>2</v>
      </c>
      <c r="H944" s="14">
        <v>2</v>
      </c>
      <c r="I944" s="14">
        <v>0</v>
      </c>
      <c r="J944" s="14">
        <v>1</v>
      </c>
      <c r="K944" s="14">
        <v>1</v>
      </c>
      <c r="L944" s="14">
        <v>2005</v>
      </c>
      <c r="M944" s="14">
        <v>0.10100000000000001</v>
      </c>
      <c r="N944" s="15">
        <v>1084</v>
      </c>
      <c r="O944" s="16">
        <v>216.7</v>
      </c>
      <c r="P944" s="17">
        <v>234900</v>
      </c>
      <c r="Q944" s="16">
        <v>292.44</v>
      </c>
      <c r="R944" s="17">
        <v>317000</v>
      </c>
      <c r="S944" s="19">
        <f t="shared" si="74"/>
        <v>75.740000000000009</v>
      </c>
      <c r="T944" s="20">
        <f t="shared" si="75"/>
        <v>0.34951545916012927</v>
      </c>
      <c r="U944" s="19">
        <f t="shared" si="76"/>
        <v>82100</v>
      </c>
      <c r="V944" s="20">
        <f t="shared" si="77"/>
        <v>0.3495104299702001</v>
      </c>
      <c r="W944" s="18">
        <v>44302</v>
      </c>
      <c r="X944" s="14">
        <v>2</v>
      </c>
      <c r="Y944" s="14">
        <v>2</v>
      </c>
      <c r="Z944" s="42">
        <v>80000</v>
      </c>
      <c r="AA944" s="51">
        <f t="shared" si="78"/>
        <v>0.35000000000000003</v>
      </c>
    </row>
    <row r="945" spans="1:27" ht="19" x14ac:dyDescent="0.25">
      <c r="A945" s="14">
        <v>51</v>
      </c>
      <c r="B945" s="14">
        <v>3163663</v>
      </c>
      <c r="C945" s="14" t="s">
        <v>19</v>
      </c>
      <c r="D945" s="14" t="s">
        <v>161</v>
      </c>
      <c r="E945" s="14" t="s">
        <v>356</v>
      </c>
      <c r="F945" s="14">
        <v>78717</v>
      </c>
      <c r="G945" s="14">
        <v>5</v>
      </c>
      <c r="H945" s="14">
        <v>3</v>
      </c>
      <c r="I945" s="14">
        <v>1</v>
      </c>
      <c r="J945" s="14">
        <v>3</v>
      </c>
      <c r="K945" s="14">
        <v>2</v>
      </c>
      <c r="L945" s="14">
        <v>2006</v>
      </c>
      <c r="M945" s="14">
        <v>0.20399999999999999</v>
      </c>
      <c r="N945" s="15">
        <v>3163</v>
      </c>
      <c r="O945" s="16">
        <v>170.41</v>
      </c>
      <c r="P945" s="17">
        <v>539000</v>
      </c>
      <c r="Q945" s="16">
        <v>196.33</v>
      </c>
      <c r="R945" s="17">
        <v>621000</v>
      </c>
      <c r="S945" s="19">
        <f t="shared" si="74"/>
        <v>25.920000000000016</v>
      </c>
      <c r="T945" s="20">
        <f t="shared" si="75"/>
        <v>0.15210374977994259</v>
      </c>
      <c r="U945" s="19">
        <f t="shared" si="76"/>
        <v>82000</v>
      </c>
      <c r="V945" s="20">
        <f t="shared" si="77"/>
        <v>0.15213358070500926</v>
      </c>
      <c r="W945" s="18">
        <v>44180</v>
      </c>
      <c r="X945" s="14">
        <v>4</v>
      </c>
      <c r="Y945" s="14">
        <v>3</v>
      </c>
      <c r="Z945" s="42">
        <v>80000</v>
      </c>
      <c r="AA945" s="51">
        <f t="shared" si="78"/>
        <v>0.15</v>
      </c>
    </row>
    <row r="946" spans="1:27" ht="19" x14ac:dyDescent="0.25">
      <c r="A946" s="14">
        <v>1873</v>
      </c>
      <c r="B946" s="14">
        <v>7140331</v>
      </c>
      <c r="C946" s="14" t="s">
        <v>19</v>
      </c>
      <c r="D946" s="14">
        <v>3</v>
      </c>
      <c r="E946" s="14" t="s">
        <v>3273</v>
      </c>
      <c r="F946" s="14">
        <v>78723</v>
      </c>
      <c r="G946" s="14">
        <v>3</v>
      </c>
      <c r="H946" s="14">
        <v>2</v>
      </c>
      <c r="I946" s="14">
        <v>1</v>
      </c>
      <c r="J946" s="14">
        <v>2</v>
      </c>
      <c r="K946" s="14">
        <v>2</v>
      </c>
      <c r="L946" s="14">
        <v>2013</v>
      </c>
      <c r="M946" s="14">
        <v>8.2000000000000003E-2</v>
      </c>
      <c r="N946" s="15">
        <v>2314</v>
      </c>
      <c r="O946" s="16">
        <v>396.72</v>
      </c>
      <c r="P946" s="17">
        <v>918000</v>
      </c>
      <c r="Q946" s="16">
        <v>432.15</v>
      </c>
      <c r="R946" s="17">
        <v>1000000</v>
      </c>
      <c r="S946" s="19">
        <f t="shared" si="74"/>
        <v>35.42999999999995</v>
      </c>
      <c r="T946" s="20">
        <f t="shared" si="75"/>
        <v>8.9307320024198292E-2</v>
      </c>
      <c r="U946" s="19">
        <f t="shared" si="76"/>
        <v>82000</v>
      </c>
      <c r="V946" s="20">
        <f t="shared" si="77"/>
        <v>8.9324618736383449E-2</v>
      </c>
      <c r="W946" s="18">
        <v>44252</v>
      </c>
      <c r="X946" s="14">
        <v>4</v>
      </c>
      <c r="Y946" s="14">
        <v>3</v>
      </c>
      <c r="Z946" s="42">
        <v>80000</v>
      </c>
      <c r="AA946" s="51">
        <f t="shared" si="78"/>
        <v>0.09</v>
      </c>
    </row>
    <row r="947" spans="1:27" ht="19" x14ac:dyDescent="0.25">
      <c r="A947" s="14">
        <v>2209</v>
      </c>
      <c r="B947" s="14">
        <v>7507977</v>
      </c>
      <c r="C947" s="14" t="s">
        <v>19</v>
      </c>
      <c r="D947" s="14" t="s">
        <v>193</v>
      </c>
      <c r="E947" s="14" t="s">
        <v>1732</v>
      </c>
      <c r="F947" s="14">
        <v>78749</v>
      </c>
      <c r="G947" s="14">
        <v>3</v>
      </c>
      <c r="H947" s="14">
        <v>2</v>
      </c>
      <c r="I947" s="14">
        <v>0</v>
      </c>
      <c r="J947" s="14">
        <v>2</v>
      </c>
      <c r="K947" s="14">
        <v>1</v>
      </c>
      <c r="L947" s="14">
        <v>1997</v>
      </c>
      <c r="M947" s="14">
        <v>0.215</v>
      </c>
      <c r="N947" s="15">
        <v>1848</v>
      </c>
      <c r="O947" s="16">
        <v>246.21</v>
      </c>
      <c r="P947" s="17">
        <v>455000</v>
      </c>
      <c r="Q947" s="16">
        <v>290.58</v>
      </c>
      <c r="R947" s="17">
        <v>537000</v>
      </c>
      <c r="S947" s="19">
        <f t="shared" si="74"/>
        <v>44.369999999999976</v>
      </c>
      <c r="T947" s="20">
        <f t="shared" si="75"/>
        <v>0.18021201413427551</v>
      </c>
      <c r="U947" s="19">
        <f t="shared" si="76"/>
        <v>82000</v>
      </c>
      <c r="V947" s="20">
        <f t="shared" si="77"/>
        <v>0.18021978021978022</v>
      </c>
      <c r="W947" s="18">
        <v>44263</v>
      </c>
      <c r="X947" s="14">
        <v>3</v>
      </c>
      <c r="Y947" s="14">
        <v>3</v>
      </c>
      <c r="Z947" s="42">
        <v>80000</v>
      </c>
      <c r="AA947" s="51">
        <f t="shared" si="78"/>
        <v>0.18</v>
      </c>
    </row>
    <row r="948" spans="1:27" ht="19" x14ac:dyDescent="0.25">
      <c r="A948" s="14">
        <v>3341</v>
      </c>
      <c r="B948" s="14">
        <v>1484656</v>
      </c>
      <c r="C948" s="14" t="s">
        <v>19</v>
      </c>
      <c r="D948" s="14" t="s">
        <v>29</v>
      </c>
      <c r="E948" s="14" t="s">
        <v>803</v>
      </c>
      <c r="F948" s="14">
        <v>78748</v>
      </c>
      <c r="G948" s="14">
        <v>4</v>
      </c>
      <c r="H948" s="14">
        <v>2</v>
      </c>
      <c r="I948" s="14">
        <v>1</v>
      </c>
      <c r="J948" s="14">
        <v>2</v>
      </c>
      <c r="K948" s="14">
        <v>2</v>
      </c>
      <c r="L948" s="14">
        <v>1999</v>
      </c>
      <c r="M948" s="14">
        <v>0.17899999999999999</v>
      </c>
      <c r="N948" s="15">
        <v>2715</v>
      </c>
      <c r="O948" s="16">
        <v>200.37</v>
      </c>
      <c r="P948" s="17">
        <v>544000</v>
      </c>
      <c r="Q948" s="16">
        <v>230.57</v>
      </c>
      <c r="R948" s="17">
        <v>626000</v>
      </c>
      <c r="S948" s="19">
        <f t="shared" si="74"/>
        <v>30.199999999999989</v>
      </c>
      <c r="T948" s="20">
        <f t="shared" si="75"/>
        <v>0.15072116584319004</v>
      </c>
      <c r="U948" s="19">
        <f t="shared" si="76"/>
        <v>82000</v>
      </c>
      <c r="V948" s="20">
        <f t="shared" si="77"/>
        <v>0.15073529411764705</v>
      </c>
      <c r="W948" s="18">
        <v>44302</v>
      </c>
      <c r="X948" s="14">
        <v>8</v>
      </c>
      <c r="Y948" s="14">
        <v>7</v>
      </c>
      <c r="Z948" s="42">
        <v>80000</v>
      </c>
      <c r="AA948" s="51">
        <f t="shared" si="78"/>
        <v>0.15</v>
      </c>
    </row>
    <row r="949" spans="1:27" ht="19" x14ac:dyDescent="0.25">
      <c r="A949" s="14">
        <v>3624</v>
      </c>
      <c r="B949" s="14">
        <v>1883153</v>
      </c>
      <c r="C949" s="14" t="s">
        <v>19</v>
      </c>
      <c r="D949" s="14" t="s">
        <v>35</v>
      </c>
      <c r="E949" s="14" t="s">
        <v>129</v>
      </c>
      <c r="F949" s="14">
        <v>78754</v>
      </c>
      <c r="G949" s="14">
        <v>4</v>
      </c>
      <c r="H949" s="14">
        <v>2</v>
      </c>
      <c r="I949" s="14">
        <v>1</v>
      </c>
      <c r="J949" s="14">
        <v>2</v>
      </c>
      <c r="K949" s="14">
        <v>2</v>
      </c>
      <c r="L949" s="14">
        <v>2014</v>
      </c>
      <c r="M949" s="14">
        <v>0.17</v>
      </c>
      <c r="N949" s="15">
        <v>2386</v>
      </c>
      <c r="O949" s="16">
        <v>142.5</v>
      </c>
      <c r="P949" s="17">
        <v>340000</v>
      </c>
      <c r="Q949" s="16">
        <v>176.87</v>
      </c>
      <c r="R949" s="17">
        <v>422000</v>
      </c>
      <c r="S949" s="19">
        <f t="shared" si="74"/>
        <v>34.370000000000005</v>
      </c>
      <c r="T949" s="20">
        <f t="shared" si="75"/>
        <v>0.24119298245614038</v>
      </c>
      <c r="U949" s="19">
        <f t="shared" si="76"/>
        <v>82000</v>
      </c>
      <c r="V949" s="20">
        <f t="shared" si="77"/>
        <v>0.2411764705882353</v>
      </c>
      <c r="W949" s="18">
        <v>44312</v>
      </c>
      <c r="X949" s="14">
        <v>3</v>
      </c>
      <c r="Y949" s="14">
        <v>3</v>
      </c>
      <c r="Z949" s="42">
        <v>80000</v>
      </c>
      <c r="AA949" s="51">
        <f t="shared" si="78"/>
        <v>0.24</v>
      </c>
    </row>
    <row r="950" spans="1:27" ht="19" x14ac:dyDescent="0.25">
      <c r="A950" s="14">
        <v>3657</v>
      </c>
      <c r="B950" s="14">
        <v>4117335</v>
      </c>
      <c r="C950" s="14" t="s">
        <v>19</v>
      </c>
      <c r="D950" s="14">
        <v>11</v>
      </c>
      <c r="E950" s="14" t="s">
        <v>258</v>
      </c>
      <c r="F950" s="14">
        <v>78744</v>
      </c>
      <c r="G950" s="14">
        <v>4</v>
      </c>
      <c r="H950" s="14">
        <v>3</v>
      </c>
      <c r="I950" s="14">
        <v>1</v>
      </c>
      <c r="J950" s="14">
        <v>2</v>
      </c>
      <c r="K950" s="14">
        <v>2</v>
      </c>
      <c r="L950" s="14">
        <v>2016</v>
      </c>
      <c r="M950" s="14">
        <v>0.10100000000000001</v>
      </c>
      <c r="N950" s="15">
        <v>2395</v>
      </c>
      <c r="O950" s="16">
        <v>160.75</v>
      </c>
      <c r="P950" s="17">
        <v>385000</v>
      </c>
      <c r="Q950" s="16">
        <v>194.99</v>
      </c>
      <c r="R950" s="17">
        <v>467000</v>
      </c>
      <c r="S950" s="19">
        <f t="shared" si="74"/>
        <v>34.240000000000009</v>
      </c>
      <c r="T950" s="20">
        <f t="shared" si="75"/>
        <v>0.2130015552099534</v>
      </c>
      <c r="U950" s="19">
        <f t="shared" si="76"/>
        <v>82000</v>
      </c>
      <c r="V950" s="20">
        <f t="shared" si="77"/>
        <v>0.21298701298701297</v>
      </c>
      <c r="W950" s="18">
        <v>44313</v>
      </c>
      <c r="X950" s="14">
        <v>5</v>
      </c>
      <c r="Y950" s="14">
        <v>5</v>
      </c>
      <c r="Z950" s="42">
        <v>80000</v>
      </c>
      <c r="AA950" s="51">
        <f t="shared" si="78"/>
        <v>0.21</v>
      </c>
    </row>
    <row r="951" spans="1:27" ht="19" x14ac:dyDescent="0.25">
      <c r="A951" s="14">
        <v>2944</v>
      </c>
      <c r="B951" s="14">
        <v>6250218</v>
      </c>
      <c r="C951" s="14" t="s">
        <v>19</v>
      </c>
      <c r="D951" s="14">
        <v>5</v>
      </c>
      <c r="E951" s="14" t="s">
        <v>2476</v>
      </c>
      <c r="F951" s="14">
        <v>78721</v>
      </c>
      <c r="G951" s="14">
        <v>3</v>
      </c>
      <c r="H951" s="14">
        <v>2</v>
      </c>
      <c r="I951" s="14">
        <v>0</v>
      </c>
      <c r="J951" s="14">
        <v>1</v>
      </c>
      <c r="K951" s="14">
        <v>1</v>
      </c>
      <c r="L951" s="14">
        <v>1972</v>
      </c>
      <c r="M951" s="14">
        <v>0.124</v>
      </c>
      <c r="N951" s="15">
        <v>1704</v>
      </c>
      <c r="O951" s="16">
        <v>293.37</v>
      </c>
      <c r="P951" s="17">
        <v>499900</v>
      </c>
      <c r="Q951" s="16">
        <v>341.44</v>
      </c>
      <c r="R951" s="17">
        <v>581808</v>
      </c>
      <c r="S951" s="19">
        <f t="shared" si="74"/>
        <v>48.069999999999993</v>
      </c>
      <c r="T951" s="20">
        <f t="shared" si="75"/>
        <v>0.16385451818522681</v>
      </c>
      <c r="U951" s="19">
        <f t="shared" si="76"/>
        <v>81908</v>
      </c>
      <c r="V951" s="20">
        <f t="shared" si="77"/>
        <v>0.1638487697539508</v>
      </c>
      <c r="W951" s="18">
        <v>44288</v>
      </c>
      <c r="X951" s="14">
        <v>5</v>
      </c>
      <c r="Y951" s="14">
        <v>4</v>
      </c>
      <c r="Z951" s="42">
        <v>80000</v>
      </c>
      <c r="AA951" s="51">
        <f t="shared" si="78"/>
        <v>0.16</v>
      </c>
    </row>
    <row r="952" spans="1:27" ht="19" x14ac:dyDescent="0.25">
      <c r="A952" s="14">
        <v>2684</v>
      </c>
      <c r="B952" s="14">
        <v>6944424</v>
      </c>
      <c r="C952" s="14" t="s">
        <v>19</v>
      </c>
      <c r="D952" s="14" t="s">
        <v>165</v>
      </c>
      <c r="E952" s="14" t="s">
        <v>2853</v>
      </c>
      <c r="F952" s="14">
        <v>78748</v>
      </c>
      <c r="G952" s="14">
        <v>2</v>
      </c>
      <c r="H952" s="14">
        <v>1</v>
      </c>
      <c r="I952" s="14">
        <v>0</v>
      </c>
      <c r="J952" s="14">
        <v>1</v>
      </c>
      <c r="K952" s="14">
        <v>1</v>
      </c>
      <c r="L952" s="14">
        <v>1980</v>
      </c>
      <c r="M952" s="14">
        <v>0.161</v>
      </c>
      <c r="N952" s="14">
        <v>880</v>
      </c>
      <c r="O952" s="16">
        <v>329.43</v>
      </c>
      <c r="P952" s="17">
        <v>289900</v>
      </c>
      <c r="Q952" s="16">
        <v>422.44</v>
      </c>
      <c r="R952" s="17">
        <v>371750</v>
      </c>
      <c r="S952" s="19">
        <f t="shared" si="74"/>
        <v>93.009999999999991</v>
      </c>
      <c r="T952" s="20">
        <f t="shared" si="75"/>
        <v>0.28233615639134257</v>
      </c>
      <c r="U952" s="19">
        <f t="shared" si="76"/>
        <v>81850</v>
      </c>
      <c r="V952" s="20">
        <f t="shared" si="77"/>
        <v>0.28233873749568816</v>
      </c>
      <c r="W952" s="18">
        <v>44280</v>
      </c>
      <c r="X952" s="14">
        <v>4</v>
      </c>
      <c r="Y952" s="14">
        <v>4</v>
      </c>
      <c r="Z952" s="42">
        <v>80000</v>
      </c>
      <c r="AA952" s="51">
        <f t="shared" si="78"/>
        <v>0.28000000000000003</v>
      </c>
    </row>
    <row r="953" spans="1:27" ht="19" x14ac:dyDescent="0.25">
      <c r="A953" s="14">
        <v>2114</v>
      </c>
      <c r="B953" s="14">
        <v>4434576</v>
      </c>
      <c r="C953" s="14" t="s">
        <v>19</v>
      </c>
      <c r="D953" s="14" t="s">
        <v>165</v>
      </c>
      <c r="E953" s="14" t="s">
        <v>2825</v>
      </c>
      <c r="F953" s="14">
        <v>78745</v>
      </c>
      <c r="G953" s="14">
        <v>3</v>
      </c>
      <c r="H953" s="14">
        <v>2</v>
      </c>
      <c r="I953" s="14">
        <v>0</v>
      </c>
      <c r="J953" s="14">
        <v>2</v>
      </c>
      <c r="K953" s="14">
        <v>1</v>
      </c>
      <c r="L953" s="14">
        <v>1976</v>
      </c>
      <c r="M953" s="14">
        <v>0.16500000000000001</v>
      </c>
      <c r="N953" s="15">
        <v>1441</v>
      </c>
      <c r="O953" s="16">
        <v>326.08999999999997</v>
      </c>
      <c r="P953" s="17">
        <v>469900</v>
      </c>
      <c r="Q953" s="16">
        <v>382.37</v>
      </c>
      <c r="R953" s="17">
        <v>551000</v>
      </c>
      <c r="S953" s="19">
        <f t="shared" si="74"/>
        <v>56.28000000000003</v>
      </c>
      <c r="T953" s="20">
        <f t="shared" si="75"/>
        <v>0.17259038915636798</v>
      </c>
      <c r="U953" s="19">
        <f t="shared" si="76"/>
        <v>81100</v>
      </c>
      <c r="V953" s="20">
        <f t="shared" si="77"/>
        <v>0.17258991274739308</v>
      </c>
      <c r="W953" s="18">
        <v>44259</v>
      </c>
      <c r="X953" s="14">
        <v>4</v>
      </c>
      <c r="Y953" s="14">
        <v>3</v>
      </c>
      <c r="Z953" s="42">
        <v>80000</v>
      </c>
      <c r="AA953" s="51">
        <f t="shared" si="78"/>
        <v>0.17</v>
      </c>
    </row>
    <row r="954" spans="1:27" ht="19" x14ac:dyDescent="0.25">
      <c r="A954" s="14">
        <v>828</v>
      </c>
      <c r="B954" s="14">
        <v>5089260</v>
      </c>
      <c r="C954" s="14" t="s">
        <v>19</v>
      </c>
      <c r="D954" s="14" t="s">
        <v>161</v>
      </c>
      <c r="E954" s="14" t="s">
        <v>1424</v>
      </c>
      <c r="F954" s="14">
        <v>78717</v>
      </c>
      <c r="G954" s="14">
        <v>4</v>
      </c>
      <c r="H954" s="14">
        <v>2</v>
      </c>
      <c r="I954" s="14">
        <v>1</v>
      </c>
      <c r="J954" s="14">
        <v>2</v>
      </c>
      <c r="K954" s="14">
        <v>1</v>
      </c>
      <c r="L954" s="14">
        <v>2018</v>
      </c>
      <c r="M954" s="14">
        <v>0.2</v>
      </c>
      <c r="N954" s="15">
        <v>3257</v>
      </c>
      <c r="O954" s="16">
        <v>229.97</v>
      </c>
      <c r="P954" s="17">
        <v>749000</v>
      </c>
      <c r="Q954" s="16">
        <v>254.84</v>
      </c>
      <c r="R954" s="17">
        <v>830000</v>
      </c>
      <c r="S954" s="19">
        <f t="shared" si="74"/>
        <v>24.870000000000005</v>
      </c>
      <c r="T954" s="20">
        <f t="shared" si="75"/>
        <v>0.10814454059225119</v>
      </c>
      <c r="U954" s="19">
        <f t="shared" si="76"/>
        <v>81000</v>
      </c>
      <c r="V954" s="20">
        <f t="shared" si="77"/>
        <v>0.1081441922563418</v>
      </c>
      <c r="W954" s="18">
        <v>44207</v>
      </c>
      <c r="X954" s="14">
        <v>4</v>
      </c>
      <c r="Y954" s="14">
        <v>4</v>
      </c>
      <c r="Z954" s="42">
        <v>80000</v>
      </c>
      <c r="AA954" s="51">
        <f t="shared" si="78"/>
        <v>0.11</v>
      </c>
    </row>
    <row r="955" spans="1:27" ht="19" x14ac:dyDescent="0.25">
      <c r="A955" s="14">
        <v>2064</v>
      </c>
      <c r="B955" s="14">
        <v>6861597</v>
      </c>
      <c r="C955" s="14" t="s">
        <v>19</v>
      </c>
      <c r="D955" s="14">
        <v>11</v>
      </c>
      <c r="E955" s="14" t="s">
        <v>598</v>
      </c>
      <c r="F955" s="14">
        <v>78744</v>
      </c>
      <c r="G955" s="14">
        <v>4</v>
      </c>
      <c r="H955" s="14">
        <v>2</v>
      </c>
      <c r="I955" s="14">
        <v>0</v>
      </c>
      <c r="J955" s="14">
        <v>2</v>
      </c>
      <c r="K955" s="14">
        <v>1</v>
      </c>
      <c r="L955" s="14">
        <v>2017</v>
      </c>
      <c r="M955" s="14">
        <v>0.14599999999999999</v>
      </c>
      <c r="N955" s="15">
        <v>1967</v>
      </c>
      <c r="O955" s="16">
        <v>187.6</v>
      </c>
      <c r="P955" s="17">
        <v>369000</v>
      </c>
      <c r="Q955" s="16">
        <v>228.77</v>
      </c>
      <c r="R955" s="17">
        <v>450000</v>
      </c>
      <c r="S955" s="19">
        <f t="shared" si="74"/>
        <v>41.170000000000016</v>
      </c>
      <c r="T955" s="20">
        <f t="shared" si="75"/>
        <v>0.21945628997867814</v>
      </c>
      <c r="U955" s="19">
        <f t="shared" si="76"/>
        <v>81000</v>
      </c>
      <c r="V955" s="20">
        <f t="shared" si="77"/>
        <v>0.21951219512195122</v>
      </c>
      <c r="W955" s="18">
        <v>44258</v>
      </c>
      <c r="X955" s="14">
        <v>5</v>
      </c>
      <c r="Y955" s="14">
        <v>5</v>
      </c>
      <c r="Z955" s="42">
        <v>80000</v>
      </c>
      <c r="AA955" s="51">
        <f t="shared" si="78"/>
        <v>0.22</v>
      </c>
    </row>
    <row r="956" spans="1:27" ht="19" x14ac:dyDescent="0.25">
      <c r="A956" s="14">
        <v>2902</v>
      </c>
      <c r="B956" s="14">
        <v>9095552</v>
      </c>
      <c r="C956" s="14" t="s">
        <v>19</v>
      </c>
      <c r="D956" s="14" t="s">
        <v>20</v>
      </c>
      <c r="E956" s="14" t="s">
        <v>1229</v>
      </c>
      <c r="F956" s="14">
        <v>78729</v>
      </c>
      <c r="G956" s="14">
        <v>3</v>
      </c>
      <c r="H956" s="14">
        <v>2</v>
      </c>
      <c r="I956" s="14">
        <v>1</v>
      </c>
      <c r="J956" s="14">
        <v>2</v>
      </c>
      <c r="K956" s="14">
        <v>2</v>
      </c>
      <c r="L956" s="14">
        <v>1991</v>
      </c>
      <c r="M956" s="14">
        <v>0.16500000000000001</v>
      </c>
      <c r="N956" s="15">
        <v>2492</v>
      </c>
      <c r="O956" s="16">
        <v>220.71</v>
      </c>
      <c r="P956" s="17">
        <v>550000</v>
      </c>
      <c r="Q956" s="16">
        <v>253.21</v>
      </c>
      <c r="R956" s="17">
        <v>631000</v>
      </c>
      <c r="S956" s="19">
        <f t="shared" si="74"/>
        <v>32.5</v>
      </c>
      <c r="T956" s="20">
        <f t="shared" si="75"/>
        <v>0.14725205020162202</v>
      </c>
      <c r="U956" s="19">
        <f t="shared" si="76"/>
        <v>81000</v>
      </c>
      <c r="V956" s="20">
        <f t="shared" si="77"/>
        <v>0.14727272727272728</v>
      </c>
      <c r="W956" s="18">
        <v>44287</v>
      </c>
      <c r="X956" s="14">
        <v>6</v>
      </c>
      <c r="Y956" s="14">
        <v>4</v>
      </c>
      <c r="Z956" s="42">
        <v>80000</v>
      </c>
      <c r="AA956" s="51">
        <f t="shared" si="78"/>
        <v>0.15</v>
      </c>
    </row>
    <row r="957" spans="1:27" ht="19" x14ac:dyDescent="0.25">
      <c r="A957" s="14">
        <v>3016</v>
      </c>
      <c r="B957" s="14">
        <v>5109327</v>
      </c>
      <c r="C957" s="14" t="s">
        <v>19</v>
      </c>
      <c r="D957" s="14">
        <v>9</v>
      </c>
      <c r="E957" s="14" t="s">
        <v>3047</v>
      </c>
      <c r="F957" s="14">
        <v>78741</v>
      </c>
      <c r="G957" s="14">
        <v>3</v>
      </c>
      <c r="H957" s="14">
        <v>2</v>
      </c>
      <c r="I957" s="14">
        <v>0</v>
      </c>
      <c r="J957" s="14">
        <v>2</v>
      </c>
      <c r="K957" s="14">
        <v>1</v>
      </c>
      <c r="L957" s="14">
        <v>1958</v>
      </c>
      <c r="M957" s="14">
        <v>0.35799999999999998</v>
      </c>
      <c r="N957" s="15">
        <v>1260</v>
      </c>
      <c r="O957" s="16">
        <v>356.35</v>
      </c>
      <c r="P957" s="17">
        <v>449000</v>
      </c>
      <c r="Q957" s="16">
        <v>420.63</v>
      </c>
      <c r="R957" s="17">
        <v>530000</v>
      </c>
      <c r="S957" s="19">
        <f t="shared" si="74"/>
        <v>64.279999999999973</v>
      </c>
      <c r="T957" s="20">
        <f t="shared" si="75"/>
        <v>0.18038445348674048</v>
      </c>
      <c r="U957" s="19">
        <f t="shared" si="76"/>
        <v>81000</v>
      </c>
      <c r="V957" s="20">
        <f t="shared" si="77"/>
        <v>0.18040089086859687</v>
      </c>
      <c r="W957" s="18">
        <v>44292</v>
      </c>
      <c r="X957" s="14">
        <v>7</v>
      </c>
      <c r="Y957" s="14">
        <v>7</v>
      </c>
      <c r="Z957" s="42">
        <v>80000</v>
      </c>
      <c r="AA957" s="51">
        <f t="shared" si="78"/>
        <v>0.18</v>
      </c>
    </row>
    <row r="958" spans="1:27" ht="19" x14ac:dyDescent="0.25">
      <c r="A958" s="14">
        <v>3092</v>
      </c>
      <c r="B958" s="14">
        <v>9605098</v>
      </c>
      <c r="C958" s="14" t="s">
        <v>19</v>
      </c>
      <c r="D958" s="14" t="s">
        <v>165</v>
      </c>
      <c r="E958" s="14" t="s">
        <v>2980</v>
      </c>
      <c r="F958" s="14">
        <v>78749</v>
      </c>
      <c r="G958" s="14">
        <v>3</v>
      </c>
      <c r="H958" s="14">
        <v>2</v>
      </c>
      <c r="I958" s="14">
        <v>0</v>
      </c>
      <c r="J958" s="14">
        <v>2</v>
      </c>
      <c r="K958" s="14">
        <v>1</v>
      </c>
      <c r="L958" s="14">
        <v>1984</v>
      </c>
      <c r="M958" s="14">
        <v>0.17699999999999999</v>
      </c>
      <c r="N958" s="15">
        <v>1298</v>
      </c>
      <c r="O958" s="16">
        <v>346.69</v>
      </c>
      <c r="P958" s="17">
        <v>450000</v>
      </c>
      <c r="Q958" s="16">
        <v>409.09</v>
      </c>
      <c r="R958" s="17">
        <v>531000</v>
      </c>
      <c r="S958" s="19">
        <f t="shared" si="74"/>
        <v>62.399999999999977</v>
      </c>
      <c r="T958" s="20">
        <f t="shared" si="75"/>
        <v>0.17998788543078825</v>
      </c>
      <c r="U958" s="19">
        <f t="shared" si="76"/>
        <v>81000</v>
      </c>
      <c r="V958" s="20">
        <f t="shared" si="77"/>
        <v>0.18</v>
      </c>
      <c r="W958" s="18">
        <v>44294</v>
      </c>
      <c r="X958" s="14">
        <v>4</v>
      </c>
      <c r="Y958" s="14">
        <v>4</v>
      </c>
      <c r="Z958" s="42">
        <v>80000</v>
      </c>
      <c r="AA958" s="51">
        <f t="shared" si="78"/>
        <v>0.18</v>
      </c>
    </row>
    <row r="959" spans="1:27" ht="19" x14ac:dyDescent="0.25">
      <c r="A959" s="14">
        <v>3113</v>
      </c>
      <c r="B959" s="14">
        <v>4094027</v>
      </c>
      <c r="C959" s="14" t="s">
        <v>19</v>
      </c>
      <c r="D959" s="14" t="s">
        <v>84</v>
      </c>
      <c r="E959" s="14" t="s">
        <v>766</v>
      </c>
      <c r="F959" s="14">
        <v>78727</v>
      </c>
      <c r="G959" s="14">
        <v>5</v>
      </c>
      <c r="H959" s="14">
        <v>2</v>
      </c>
      <c r="I959" s="14">
        <v>1</v>
      </c>
      <c r="J959" s="14">
        <v>2</v>
      </c>
      <c r="K959" s="14">
        <v>2</v>
      </c>
      <c r="L959" s="14">
        <v>1978</v>
      </c>
      <c r="M959" s="14">
        <v>0.20499999999999999</v>
      </c>
      <c r="N959" s="15">
        <v>2111</v>
      </c>
      <c r="O959" s="16">
        <v>198.48</v>
      </c>
      <c r="P959" s="17">
        <v>419000</v>
      </c>
      <c r="Q959" s="16">
        <v>236.85</v>
      </c>
      <c r="R959" s="17">
        <v>500000</v>
      </c>
      <c r="S959" s="19">
        <f t="shared" si="74"/>
        <v>38.370000000000005</v>
      </c>
      <c r="T959" s="20">
        <f t="shared" si="75"/>
        <v>0.19331922611850064</v>
      </c>
      <c r="U959" s="19">
        <f t="shared" si="76"/>
        <v>81000</v>
      </c>
      <c r="V959" s="20">
        <f t="shared" si="77"/>
        <v>0.19331742243436753</v>
      </c>
      <c r="W959" s="18">
        <v>44295</v>
      </c>
      <c r="X959" s="14">
        <v>2</v>
      </c>
      <c r="Y959" s="14">
        <v>2</v>
      </c>
      <c r="Z959" s="42">
        <v>80000</v>
      </c>
      <c r="AA959" s="51">
        <f t="shared" si="78"/>
        <v>0.19</v>
      </c>
    </row>
    <row r="960" spans="1:27" ht="19" x14ac:dyDescent="0.25">
      <c r="A960" s="14">
        <v>3179</v>
      </c>
      <c r="B960" s="14">
        <v>5354585</v>
      </c>
      <c r="C960" s="14" t="s">
        <v>19</v>
      </c>
      <c r="D960" s="14" t="s">
        <v>229</v>
      </c>
      <c r="E960" s="14" t="s">
        <v>1144</v>
      </c>
      <c r="F960" s="14">
        <v>78732</v>
      </c>
      <c r="G960" s="14">
        <v>4</v>
      </c>
      <c r="H960" s="14">
        <v>3</v>
      </c>
      <c r="I960" s="14">
        <v>1</v>
      </c>
      <c r="J960" s="14">
        <v>2</v>
      </c>
      <c r="K960" s="14">
        <v>2</v>
      </c>
      <c r="L960" s="14">
        <v>2004</v>
      </c>
      <c r="M960" s="14">
        <v>0.26900000000000002</v>
      </c>
      <c r="N960" s="15">
        <v>3695</v>
      </c>
      <c r="O960" s="16">
        <v>216.51</v>
      </c>
      <c r="P960" s="17">
        <v>800000</v>
      </c>
      <c r="Q960" s="16">
        <v>238.43</v>
      </c>
      <c r="R960" s="17">
        <v>881000</v>
      </c>
      <c r="S960" s="19">
        <f t="shared" si="74"/>
        <v>21.920000000000016</v>
      </c>
      <c r="T960" s="20">
        <f t="shared" si="75"/>
        <v>0.10124243683894515</v>
      </c>
      <c r="U960" s="19">
        <f t="shared" si="76"/>
        <v>81000</v>
      </c>
      <c r="V960" s="20">
        <f t="shared" si="77"/>
        <v>0.10125000000000001</v>
      </c>
      <c r="W960" s="18">
        <v>44298</v>
      </c>
      <c r="X960" s="14">
        <v>4</v>
      </c>
      <c r="Y960" s="14">
        <v>3</v>
      </c>
      <c r="Z960" s="42">
        <v>80000</v>
      </c>
      <c r="AA960" s="51">
        <f t="shared" si="78"/>
        <v>0.1</v>
      </c>
    </row>
    <row r="961" spans="1:27" ht="19" x14ac:dyDescent="0.25">
      <c r="A961" s="14">
        <v>3557</v>
      </c>
      <c r="B961" s="14">
        <v>3057674</v>
      </c>
      <c r="C961" s="14" t="s">
        <v>19</v>
      </c>
      <c r="D961" s="14" t="s">
        <v>29</v>
      </c>
      <c r="E961" s="14" t="s">
        <v>380</v>
      </c>
      <c r="F961" s="14">
        <v>78748</v>
      </c>
      <c r="G961" s="14">
        <v>4</v>
      </c>
      <c r="H961" s="14">
        <v>2</v>
      </c>
      <c r="I961" s="14">
        <v>1</v>
      </c>
      <c r="J961" s="14">
        <v>3</v>
      </c>
      <c r="K961" s="14">
        <v>2</v>
      </c>
      <c r="L961" s="14">
        <v>2012</v>
      </c>
      <c r="M961" s="14">
        <v>0.28999999999999998</v>
      </c>
      <c r="N961" s="15">
        <v>3483</v>
      </c>
      <c r="O961" s="16">
        <v>171.98</v>
      </c>
      <c r="P961" s="17">
        <v>599000</v>
      </c>
      <c r="Q961" s="16">
        <v>195.23</v>
      </c>
      <c r="R961" s="17">
        <v>680000</v>
      </c>
      <c r="S961" s="19">
        <f t="shared" si="74"/>
        <v>23.25</v>
      </c>
      <c r="T961" s="20">
        <f t="shared" si="75"/>
        <v>0.13519013838818469</v>
      </c>
      <c r="U961" s="19">
        <f t="shared" si="76"/>
        <v>81000</v>
      </c>
      <c r="V961" s="20">
        <f t="shared" si="77"/>
        <v>0.13522537562604339</v>
      </c>
      <c r="W961" s="18">
        <v>44309</v>
      </c>
      <c r="X961" s="14">
        <v>5</v>
      </c>
      <c r="Y961" s="14">
        <v>5</v>
      </c>
      <c r="Z961" s="42">
        <v>80000</v>
      </c>
      <c r="AA961" s="51">
        <f t="shared" si="78"/>
        <v>0.14000000000000001</v>
      </c>
    </row>
    <row r="962" spans="1:27" ht="19" x14ac:dyDescent="0.25">
      <c r="A962" s="14">
        <v>3851</v>
      </c>
      <c r="B962" s="14">
        <v>2788896</v>
      </c>
      <c r="C962" s="14" t="s">
        <v>19</v>
      </c>
      <c r="D962" s="14" t="s">
        <v>68</v>
      </c>
      <c r="E962" s="14" t="s">
        <v>1769</v>
      </c>
      <c r="F962" s="14">
        <v>78738</v>
      </c>
      <c r="G962" s="14">
        <v>4</v>
      </c>
      <c r="H962" s="14">
        <v>3</v>
      </c>
      <c r="I962" s="14">
        <v>1</v>
      </c>
      <c r="J962" s="14">
        <v>2</v>
      </c>
      <c r="K962" s="14">
        <v>2</v>
      </c>
      <c r="L962" s="14">
        <v>2017</v>
      </c>
      <c r="M962" s="14">
        <v>0.14000000000000001</v>
      </c>
      <c r="N962" s="15">
        <v>2598</v>
      </c>
      <c r="O962" s="16">
        <v>248.27</v>
      </c>
      <c r="P962" s="17">
        <v>645000</v>
      </c>
      <c r="Q962" s="16">
        <v>279.45</v>
      </c>
      <c r="R962" s="17">
        <v>726000</v>
      </c>
      <c r="S962" s="19">
        <f t="shared" si="74"/>
        <v>31.179999999999978</v>
      </c>
      <c r="T962" s="20">
        <f t="shared" si="75"/>
        <v>0.12558907640874845</v>
      </c>
      <c r="U962" s="19">
        <f t="shared" si="76"/>
        <v>81000</v>
      </c>
      <c r="V962" s="20">
        <f t="shared" si="77"/>
        <v>0.12558139534883722</v>
      </c>
      <c r="W962" s="18">
        <v>44316</v>
      </c>
      <c r="X962" s="14">
        <v>3</v>
      </c>
      <c r="Y962" s="14">
        <v>3</v>
      </c>
      <c r="Z962" s="42">
        <v>80000</v>
      </c>
      <c r="AA962" s="51">
        <f t="shared" si="78"/>
        <v>0.13</v>
      </c>
    </row>
    <row r="963" spans="1:27" ht="19" x14ac:dyDescent="0.25">
      <c r="A963" s="14">
        <v>4037</v>
      </c>
      <c r="B963" s="14">
        <v>1719537</v>
      </c>
      <c r="C963" s="14" t="s">
        <v>19</v>
      </c>
      <c r="D963" s="14" t="s">
        <v>40</v>
      </c>
      <c r="E963" s="14" t="s">
        <v>951</v>
      </c>
      <c r="F963" s="14">
        <v>78737</v>
      </c>
      <c r="G963" s="14">
        <v>4</v>
      </c>
      <c r="H963" s="14">
        <v>3</v>
      </c>
      <c r="I963" s="14">
        <v>0</v>
      </c>
      <c r="J963" s="14">
        <v>2</v>
      </c>
      <c r="K963" s="14">
        <v>2</v>
      </c>
      <c r="L963" s="14">
        <v>2007</v>
      </c>
      <c r="M963" s="14">
        <v>0.218</v>
      </c>
      <c r="N963" s="15">
        <v>2750</v>
      </c>
      <c r="O963" s="16">
        <v>206.91</v>
      </c>
      <c r="P963" s="17">
        <v>569000</v>
      </c>
      <c r="Q963" s="16">
        <v>236.36</v>
      </c>
      <c r="R963" s="17">
        <v>650000</v>
      </c>
      <c r="S963" s="19">
        <f t="shared" si="74"/>
        <v>29.450000000000017</v>
      </c>
      <c r="T963" s="20">
        <f t="shared" si="75"/>
        <v>0.14233241505968788</v>
      </c>
      <c r="U963" s="19">
        <f t="shared" si="76"/>
        <v>81000</v>
      </c>
      <c r="V963" s="20">
        <f t="shared" si="77"/>
        <v>0.14235500878734622</v>
      </c>
      <c r="W963" s="18">
        <v>44321</v>
      </c>
      <c r="X963" s="14">
        <v>5</v>
      </c>
      <c r="Y963" s="14">
        <v>5</v>
      </c>
      <c r="Z963" s="42">
        <v>80000</v>
      </c>
      <c r="AA963" s="51">
        <f t="shared" si="78"/>
        <v>0.14000000000000001</v>
      </c>
    </row>
    <row r="964" spans="1:27" ht="19" x14ac:dyDescent="0.25">
      <c r="A964" s="14">
        <v>7</v>
      </c>
      <c r="B964" s="14">
        <v>1670065</v>
      </c>
      <c r="C964" s="14" t="s">
        <v>19</v>
      </c>
      <c r="D964" s="14" t="s">
        <v>84</v>
      </c>
      <c r="E964" s="14" t="s">
        <v>376</v>
      </c>
      <c r="F964" s="14">
        <v>78728</v>
      </c>
      <c r="G964" s="14">
        <v>3</v>
      </c>
      <c r="H964" s="14">
        <v>2</v>
      </c>
      <c r="I964" s="14">
        <v>0</v>
      </c>
      <c r="J964" s="14">
        <v>2</v>
      </c>
      <c r="K964" s="14">
        <v>1</v>
      </c>
      <c r="L964" s="14">
        <v>1983</v>
      </c>
      <c r="M964" s="14">
        <v>0.17100000000000001</v>
      </c>
      <c r="N964" s="15">
        <v>1894</v>
      </c>
      <c r="O964" s="16">
        <v>171.59</v>
      </c>
      <c r="P964" s="17">
        <v>325000</v>
      </c>
      <c r="Q964" s="16">
        <v>214.1</v>
      </c>
      <c r="R964" s="17">
        <v>405500</v>
      </c>
      <c r="S964" s="19">
        <f t="shared" si="74"/>
        <v>42.509999999999991</v>
      </c>
      <c r="T964" s="20">
        <f t="shared" si="75"/>
        <v>0.24774170988985367</v>
      </c>
      <c r="U964" s="19">
        <f t="shared" si="76"/>
        <v>80500</v>
      </c>
      <c r="V964" s="20">
        <f t="shared" si="77"/>
        <v>0.24769230769230768</v>
      </c>
      <c r="W964" s="18">
        <v>44179</v>
      </c>
      <c r="X964" s="14">
        <v>2</v>
      </c>
      <c r="Y964" s="14">
        <v>2</v>
      </c>
      <c r="Z964" s="42">
        <v>80000</v>
      </c>
      <c r="AA964" s="51">
        <f t="shared" si="78"/>
        <v>0.25</v>
      </c>
    </row>
    <row r="965" spans="1:27" ht="19" x14ac:dyDescent="0.25">
      <c r="A965" s="14">
        <v>2069</v>
      </c>
      <c r="B965" s="14">
        <v>4477587</v>
      </c>
      <c r="C965" s="14" t="s">
        <v>19</v>
      </c>
      <c r="D965" s="14" t="s">
        <v>20</v>
      </c>
      <c r="E965" s="14" t="s">
        <v>1382</v>
      </c>
      <c r="F965" s="14">
        <v>78726</v>
      </c>
      <c r="G965" s="14">
        <v>4</v>
      </c>
      <c r="H965" s="14">
        <v>2</v>
      </c>
      <c r="I965" s="14">
        <v>0</v>
      </c>
      <c r="J965" s="14">
        <v>2</v>
      </c>
      <c r="K965" s="14">
        <v>1</v>
      </c>
      <c r="L965" s="14">
        <v>1989</v>
      </c>
      <c r="M965" s="14">
        <v>0.23899999999999999</v>
      </c>
      <c r="N965" s="15">
        <v>2630</v>
      </c>
      <c r="O965" s="16">
        <v>228.02</v>
      </c>
      <c r="P965" s="17">
        <v>599700</v>
      </c>
      <c r="Q965" s="16">
        <v>258.56</v>
      </c>
      <c r="R965" s="17">
        <v>680000</v>
      </c>
      <c r="S965" s="19">
        <f t="shared" si="74"/>
        <v>30.539999999999992</v>
      </c>
      <c r="T965" s="20">
        <f t="shared" si="75"/>
        <v>0.13393561968248396</v>
      </c>
      <c r="U965" s="19">
        <f t="shared" si="76"/>
        <v>80300</v>
      </c>
      <c r="V965" s="20">
        <f t="shared" si="77"/>
        <v>0.13390028347507088</v>
      </c>
      <c r="W965" s="18">
        <v>44258</v>
      </c>
      <c r="X965" s="14">
        <v>3</v>
      </c>
      <c r="Y965" s="14">
        <v>2</v>
      </c>
      <c r="Z965" s="42">
        <v>80000</v>
      </c>
      <c r="AA965" s="51">
        <f t="shared" si="78"/>
        <v>0.13</v>
      </c>
    </row>
    <row r="966" spans="1:27" ht="19" x14ac:dyDescent="0.25">
      <c r="A966" s="14">
        <v>1357</v>
      </c>
      <c r="B966" s="14">
        <v>9674282</v>
      </c>
      <c r="C966" s="14" t="s">
        <v>19</v>
      </c>
      <c r="D966" s="14" t="s">
        <v>20</v>
      </c>
      <c r="E966" s="14" t="s">
        <v>347</v>
      </c>
      <c r="F966" s="14">
        <v>78750</v>
      </c>
      <c r="G966" s="14">
        <v>4</v>
      </c>
      <c r="H966" s="14">
        <v>2</v>
      </c>
      <c r="I966" s="14">
        <v>0</v>
      </c>
      <c r="J966" s="14">
        <v>2</v>
      </c>
      <c r="K966" s="14">
        <v>1</v>
      </c>
      <c r="L966" s="14">
        <v>1976</v>
      </c>
      <c r="M966" s="14">
        <v>0</v>
      </c>
      <c r="N966" s="15">
        <v>2007</v>
      </c>
      <c r="O966" s="16">
        <v>169.36</v>
      </c>
      <c r="P966" s="17">
        <v>339900</v>
      </c>
      <c r="Q966" s="16">
        <v>209.27</v>
      </c>
      <c r="R966" s="17">
        <v>420000</v>
      </c>
      <c r="S966" s="19">
        <f t="shared" si="74"/>
        <v>39.909999999999997</v>
      </c>
      <c r="T966" s="20">
        <f t="shared" si="75"/>
        <v>0.23565186584789793</v>
      </c>
      <c r="U966" s="19">
        <f t="shared" si="76"/>
        <v>80100</v>
      </c>
      <c r="V966" s="20">
        <f t="shared" si="77"/>
        <v>0.23565754633715799</v>
      </c>
      <c r="W966" s="18">
        <v>44228</v>
      </c>
      <c r="X966" s="14">
        <v>3</v>
      </c>
      <c r="Y966" s="14">
        <v>3</v>
      </c>
      <c r="Z966" s="42">
        <v>80000</v>
      </c>
      <c r="AA966" s="51">
        <f t="shared" si="78"/>
        <v>0.24</v>
      </c>
    </row>
    <row r="967" spans="1:27" ht="19" x14ac:dyDescent="0.25">
      <c r="A967" s="14">
        <v>2152</v>
      </c>
      <c r="B967" s="14">
        <v>7961124</v>
      </c>
      <c r="C967" s="14" t="s">
        <v>19</v>
      </c>
      <c r="D967" s="14" t="s">
        <v>193</v>
      </c>
      <c r="E967" s="14" t="s">
        <v>2149</v>
      </c>
      <c r="F967" s="14">
        <v>78749</v>
      </c>
      <c r="G967" s="14">
        <v>3</v>
      </c>
      <c r="H967" s="14">
        <v>2</v>
      </c>
      <c r="I967" s="14">
        <v>0</v>
      </c>
      <c r="J967" s="14">
        <v>2</v>
      </c>
      <c r="K967" s="14">
        <v>1</v>
      </c>
      <c r="L967" s="14">
        <v>1983</v>
      </c>
      <c r="M967" s="14">
        <v>0.17899999999999999</v>
      </c>
      <c r="N967" s="15">
        <v>1476</v>
      </c>
      <c r="O967" s="16">
        <v>270.93</v>
      </c>
      <c r="P967" s="17">
        <v>399900</v>
      </c>
      <c r="Q967" s="16">
        <v>325.2</v>
      </c>
      <c r="R967" s="17">
        <v>480000</v>
      </c>
      <c r="S967" s="19">
        <f t="shared" ref="S967:S1030" si="79">Q967-O967</f>
        <v>54.269999999999982</v>
      </c>
      <c r="T967" s="20">
        <f t="shared" ref="T967:T1030" si="80">S967/O967</f>
        <v>0.20031004318458634</v>
      </c>
      <c r="U967" s="19">
        <f t="shared" ref="U967:U1030" si="81">R967-P967</f>
        <v>80100</v>
      </c>
      <c r="V967" s="20">
        <f t="shared" ref="V967:V1030" si="82">U967/P967</f>
        <v>0.20030007501875469</v>
      </c>
      <c r="W967" s="18">
        <v>44260</v>
      </c>
      <c r="X967" s="14">
        <v>5</v>
      </c>
      <c r="Y967" s="14">
        <v>5</v>
      </c>
      <c r="Z967" s="42">
        <v>80000</v>
      </c>
      <c r="AA967" s="51">
        <f t="shared" ref="AA967:AA1030" si="83">MROUND(V967,0.01)</f>
        <v>0.2</v>
      </c>
    </row>
    <row r="968" spans="1:27" ht="19" x14ac:dyDescent="0.25">
      <c r="A968" s="14">
        <v>3203</v>
      </c>
      <c r="B968" s="14">
        <v>9017912</v>
      </c>
      <c r="C968" s="14" t="s">
        <v>19</v>
      </c>
      <c r="D968" s="14" t="s">
        <v>165</v>
      </c>
      <c r="E968" s="14" t="s">
        <v>3272</v>
      </c>
      <c r="F968" s="14">
        <v>78749</v>
      </c>
      <c r="G968" s="14">
        <v>3</v>
      </c>
      <c r="H968" s="14">
        <v>2</v>
      </c>
      <c r="I968" s="14">
        <v>0</v>
      </c>
      <c r="J968" s="14">
        <v>2</v>
      </c>
      <c r="K968" s="14">
        <v>1</v>
      </c>
      <c r="L968" s="14">
        <v>1981</v>
      </c>
      <c r="M968" s="14">
        <v>0.13200000000000001</v>
      </c>
      <c r="N968" s="15">
        <v>1250</v>
      </c>
      <c r="O968" s="16">
        <v>395.92</v>
      </c>
      <c r="P968" s="17">
        <v>494900</v>
      </c>
      <c r="Q968" s="16">
        <v>460</v>
      </c>
      <c r="R968" s="17">
        <v>575000</v>
      </c>
      <c r="S968" s="19">
        <f t="shared" si="79"/>
        <v>64.079999999999984</v>
      </c>
      <c r="T968" s="20">
        <f t="shared" si="80"/>
        <v>0.16185087896544753</v>
      </c>
      <c r="U968" s="19">
        <f t="shared" si="81"/>
        <v>80100</v>
      </c>
      <c r="V968" s="20">
        <f t="shared" si="82"/>
        <v>0.16185087896544756</v>
      </c>
      <c r="W968" s="18">
        <v>44298</v>
      </c>
      <c r="X968" s="14">
        <v>4</v>
      </c>
      <c r="Y968" s="14">
        <v>3</v>
      </c>
      <c r="Z968" s="42">
        <v>80000</v>
      </c>
      <c r="AA968" s="51">
        <f t="shared" si="83"/>
        <v>0.16</v>
      </c>
    </row>
    <row r="969" spans="1:27" ht="19" x14ac:dyDescent="0.25">
      <c r="A969" s="14">
        <v>3991</v>
      </c>
      <c r="B969" s="14">
        <v>8097390</v>
      </c>
      <c r="C969" s="14" t="s">
        <v>19</v>
      </c>
      <c r="D969" s="14" t="s">
        <v>84</v>
      </c>
      <c r="E969" s="14" t="s">
        <v>2097</v>
      </c>
      <c r="F969" s="14">
        <v>78727</v>
      </c>
      <c r="G969" s="14">
        <v>3</v>
      </c>
      <c r="H969" s="14">
        <v>2</v>
      </c>
      <c r="I969" s="14">
        <v>0</v>
      </c>
      <c r="J969" s="14">
        <v>2</v>
      </c>
      <c r="K969" s="14">
        <v>1</v>
      </c>
      <c r="L969" s="14">
        <v>1996</v>
      </c>
      <c r="M969" s="14">
        <v>0.151</v>
      </c>
      <c r="N969" s="15">
        <v>1832</v>
      </c>
      <c r="O969" s="16">
        <v>267.41000000000003</v>
      </c>
      <c r="P969" s="17">
        <v>489900</v>
      </c>
      <c r="Q969" s="16">
        <v>311.14</v>
      </c>
      <c r="R969" s="17">
        <v>570000</v>
      </c>
      <c r="S969" s="19">
        <f t="shared" si="79"/>
        <v>43.729999999999961</v>
      </c>
      <c r="T969" s="20">
        <f t="shared" si="80"/>
        <v>0.16353165551026497</v>
      </c>
      <c r="U969" s="19">
        <f t="shared" si="81"/>
        <v>80100</v>
      </c>
      <c r="V969" s="20">
        <f t="shared" si="82"/>
        <v>0.16350275566442132</v>
      </c>
      <c r="W969" s="18">
        <v>44320</v>
      </c>
      <c r="X969" s="14">
        <v>2</v>
      </c>
      <c r="Y969" s="14">
        <v>2</v>
      </c>
      <c r="Z969" s="42">
        <v>80000</v>
      </c>
      <c r="AA969" s="51">
        <f t="shared" si="83"/>
        <v>0.16</v>
      </c>
    </row>
    <row r="970" spans="1:27" ht="19" x14ac:dyDescent="0.25">
      <c r="A970" s="14">
        <v>3312</v>
      </c>
      <c r="B970" s="14">
        <v>3836273</v>
      </c>
      <c r="C970" s="14" t="s">
        <v>19</v>
      </c>
      <c r="D970" s="14" t="s">
        <v>29</v>
      </c>
      <c r="E970" s="14" t="s">
        <v>2084</v>
      </c>
      <c r="F970" s="14">
        <v>78748</v>
      </c>
      <c r="G970" s="14">
        <v>3</v>
      </c>
      <c r="H970" s="14">
        <v>2</v>
      </c>
      <c r="I970" s="14">
        <v>1</v>
      </c>
      <c r="J970" s="14">
        <v>0</v>
      </c>
      <c r="K970" s="14">
        <v>2</v>
      </c>
      <c r="L970" s="14">
        <v>1987</v>
      </c>
      <c r="M970" s="14">
        <v>0.16800000000000001</v>
      </c>
      <c r="N970" s="15">
        <v>1504</v>
      </c>
      <c r="O970" s="16">
        <v>265.95999999999998</v>
      </c>
      <c r="P970" s="17">
        <v>399999</v>
      </c>
      <c r="Q970" s="16">
        <v>319.14999999999998</v>
      </c>
      <c r="R970" s="17">
        <v>480000</v>
      </c>
      <c r="S970" s="19">
        <f t="shared" si="79"/>
        <v>53.19</v>
      </c>
      <c r="T970" s="20">
        <f t="shared" si="80"/>
        <v>0.19999248007219131</v>
      </c>
      <c r="U970" s="19">
        <f t="shared" si="81"/>
        <v>80001</v>
      </c>
      <c r="V970" s="20">
        <f t="shared" si="82"/>
        <v>0.20000300000750001</v>
      </c>
      <c r="W970" s="18">
        <v>44301</v>
      </c>
      <c r="X970" s="14">
        <v>3</v>
      </c>
      <c r="Y970" s="14">
        <v>3</v>
      </c>
      <c r="Z970" s="42">
        <v>80000</v>
      </c>
      <c r="AA970" s="51">
        <f t="shared" si="83"/>
        <v>0.2</v>
      </c>
    </row>
    <row r="971" spans="1:27" ht="19" x14ac:dyDescent="0.25">
      <c r="A971" s="14">
        <v>371</v>
      </c>
      <c r="B971" s="14">
        <v>2448891</v>
      </c>
      <c r="C971" s="14" t="s">
        <v>19</v>
      </c>
      <c r="D971" s="14" t="s">
        <v>229</v>
      </c>
      <c r="E971" s="14" t="s">
        <v>2913</v>
      </c>
      <c r="F971" s="14">
        <v>78730</v>
      </c>
      <c r="G971" s="14">
        <v>4</v>
      </c>
      <c r="H971" s="14">
        <v>3</v>
      </c>
      <c r="I971" s="14">
        <v>1</v>
      </c>
      <c r="J971" s="14">
        <v>3</v>
      </c>
      <c r="K971" s="14">
        <v>2</v>
      </c>
      <c r="L971" s="14">
        <v>1983</v>
      </c>
      <c r="M971" s="14">
        <v>1.173</v>
      </c>
      <c r="N971" s="15">
        <v>4296</v>
      </c>
      <c r="O971" s="16">
        <v>337.52</v>
      </c>
      <c r="P971" s="17">
        <v>1450000</v>
      </c>
      <c r="Q971" s="16">
        <v>356.15</v>
      </c>
      <c r="R971" s="17">
        <v>1530000</v>
      </c>
      <c r="S971" s="19">
        <f t="shared" si="79"/>
        <v>18.629999999999995</v>
      </c>
      <c r="T971" s="20">
        <f t="shared" si="80"/>
        <v>5.5196729082721011E-2</v>
      </c>
      <c r="U971" s="19">
        <f t="shared" si="81"/>
        <v>80000</v>
      </c>
      <c r="V971" s="20">
        <f t="shared" si="82"/>
        <v>5.5172413793103448E-2</v>
      </c>
      <c r="W971" s="18">
        <v>44187</v>
      </c>
      <c r="X971" s="14">
        <v>4</v>
      </c>
      <c r="Y971" s="14">
        <v>4</v>
      </c>
      <c r="Z971" s="42">
        <v>80000</v>
      </c>
      <c r="AA971" s="51">
        <f t="shared" si="83"/>
        <v>0.06</v>
      </c>
    </row>
    <row r="972" spans="1:27" ht="19" x14ac:dyDescent="0.25">
      <c r="A972" s="14">
        <v>897</v>
      </c>
      <c r="B972" s="14">
        <v>6351576</v>
      </c>
      <c r="C972" s="14" t="s">
        <v>19</v>
      </c>
      <c r="D972" s="14" t="s">
        <v>2483</v>
      </c>
      <c r="E972" s="14" t="s">
        <v>3517</v>
      </c>
      <c r="F972" s="14">
        <v>78746</v>
      </c>
      <c r="G972" s="14">
        <v>4</v>
      </c>
      <c r="H972" s="14">
        <v>3</v>
      </c>
      <c r="I972" s="14">
        <v>1</v>
      </c>
      <c r="J972" s="14">
        <v>2</v>
      </c>
      <c r="K972" s="14">
        <v>2</v>
      </c>
      <c r="L972" s="14">
        <v>1979</v>
      </c>
      <c r="M972" s="14">
        <v>0.26500000000000001</v>
      </c>
      <c r="N972" s="15">
        <v>2485</v>
      </c>
      <c r="O972" s="16">
        <v>462.78</v>
      </c>
      <c r="P972" s="17">
        <v>1150000</v>
      </c>
      <c r="Q972" s="16">
        <v>494.97</v>
      </c>
      <c r="R972" s="17">
        <v>1230000</v>
      </c>
      <c r="S972" s="19">
        <f t="shared" si="79"/>
        <v>32.190000000000055</v>
      </c>
      <c r="T972" s="20">
        <f t="shared" si="80"/>
        <v>6.9557889277842719E-2</v>
      </c>
      <c r="U972" s="19">
        <f t="shared" si="81"/>
        <v>80000</v>
      </c>
      <c r="V972" s="20">
        <f t="shared" si="82"/>
        <v>6.9565217391304349E-2</v>
      </c>
      <c r="W972" s="18">
        <v>44209</v>
      </c>
      <c r="X972" s="14">
        <v>5</v>
      </c>
      <c r="Y972" s="14">
        <v>4</v>
      </c>
      <c r="Z972" s="42">
        <v>80000</v>
      </c>
      <c r="AA972" s="51">
        <f t="shared" si="83"/>
        <v>7.0000000000000007E-2</v>
      </c>
    </row>
    <row r="973" spans="1:27" ht="19" x14ac:dyDescent="0.25">
      <c r="A973" s="14">
        <v>1183</v>
      </c>
      <c r="B973" s="14">
        <v>5006970</v>
      </c>
      <c r="C973" s="14" t="s">
        <v>19</v>
      </c>
      <c r="D973" s="14" t="s">
        <v>68</v>
      </c>
      <c r="E973" s="14" t="s">
        <v>2671</v>
      </c>
      <c r="F973" s="14">
        <v>78738</v>
      </c>
      <c r="G973" s="14">
        <v>4</v>
      </c>
      <c r="H973" s="14">
        <v>4</v>
      </c>
      <c r="I973" s="14">
        <v>1</v>
      </c>
      <c r="J973" s="14">
        <v>3</v>
      </c>
      <c r="K973" s="14">
        <v>2</v>
      </c>
      <c r="L973" s="14">
        <v>2005</v>
      </c>
      <c r="M973" s="14">
        <v>0.38500000000000001</v>
      </c>
      <c r="N973" s="15">
        <v>4198</v>
      </c>
      <c r="O973" s="16">
        <v>309.67</v>
      </c>
      <c r="P973" s="17">
        <v>1300000</v>
      </c>
      <c r="Q973" s="16">
        <v>328.73</v>
      </c>
      <c r="R973" s="17">
        <v>1380000</v>
      </c>
      <c r="S973" s="19">
        <f t="shared" si="79"/>
        <v>19.060000000000002</v>
      </c>
      <c r="T973" s="20">
        <f t="shared" si="80"/>
        <v>6.1549391287499602E-2</v>
      </c>
      <c r="U973" s="19">
        <f t="shared" si="81"/>
        <v>80000</v>
      </c>
      <c r="V973" s="20">
        <f t="shared" si="82"/>
        <v>6.1538461538461542E-2</v>
      </c>
      <c r="W973" s="18">
        <v>44221</v>
      </c>
      <c r="X973" s="14">
        <v>2</v>
      </c>
      <c r="Y973" s="14">
        <v>2</v>
      </c>
      <c r="Z973" s="42">
        <v>80000</v>
      </c>
      <c r="AA973" s="51">
        <f t="shared" si="83"/>
        <v>0.06</v>
      </c>
    </row>
    <row r="974" spans="1:27" ht="19" x14ac:dyDescent="0.25">
      <c r="A974" s="14">
        <v>1589</v>
      </c>
      <c r="B974" s="14">
        <v>3418677</v>
      </c>
      <c r="C974" s="14" t="s">
        <v>19</v>
      </c>
      <c r="D974" s="14" t="s">
        <v>35</v>
      </c>
      <c r="E974" s="14" t="s">
        <v>67</v>
      </c>
      <c r="F974" s="14">
        <v>78754</v>
      </c>
      <c r="G974" s="14">
        <v>4</v>
      </c>
      <c r="H974" s="14">
        <v>2</v>
      </c>
      <c r="I974" s="14">
        <v>1</v>
      </c>
      <c r="J974" s="14">
        <v>3</v>
      </c>
      <c r="K974" s="14">
        <v>2</v>
      </c>
      <c r="L974" s="14">
        <v>2001</v>
      </c>
      <c r="M974" s="14">
        <v>0.23699999999999999</v>
      </c>
      <c r="N974" s="15">
        <v>2820</v>
      </c>
      <c r="O974" s="16">
        <v>127.66</v>
      </c>
      <c r="P974" s="17">
        <v>360000</v>
      </c>
      <c r="Q974" s="16">
        <v>156.03</v>
      </c>
      <c r="R974" s="17">
        <v>440000</v>
      </c>
      <c r="S974" s="19">
        <f t="shared" si="79"/>
        <v>28.370000000000005</v>
      </c>
      <c r="T974" s="20">
        <f t="shared" si="80"/>
        <v>0.22223092589691371</v>
      </c>
      <c r="U974" s="19">
        <f t="shared" si="81"/>
        <v>80000</v>
      </c>
      <c r="V974" s="20">
        <f t="shared" si="82"/>
        <v>0.22222222222222221</v>
      </c>
      <c r="W974" s="18">
        <v>44238</v>
      </c>
      <c r="X974" s="14">
        <v>4</v>
      </c>
      <c r="Y974" s="14">
        <v>4</v>
      </c>
      <c r="Z974" s="42">
        <v>80000</v>
      </c>
      <c r="AA974" s="51">
        <f t="shared" si="83"/>
        <v>0.22</v>
      </c>
    </row>
    <row r="975" spans="1:27" ht="19" x14ac:dyDescent="0.25">
      <c r="A975" s="14">
        <v>1809</v>
      </c>
      <c r="B975" s="14">
        <v>2615739</v>
      </c>
      <c r="C975" s="14" t="s">
        <v>19</v>
      </c>
      <c r="D975" s="14" t="s">
        <v>29</v>
      </c>
      <c r="E975" s="14" t="s">
        <v>923</v>
      </c>
      <c r="F975" s="14">
        <v>78748</v>
      </c>
      <c r="G975" s="14">
        <v>3</v>
      </c>
      <c r="H975" s="14">
        <v>2</v>
      </c>
      <c r="I975" s="14">
        <v>0</v>
      </c>
      <c r="J975" s="14">
        <v>2</v>
      </c>
      <c r="K975" s="14">
        <v>1</v>
      </c>
      <c r="L975" s="14">
        <v>2001</v>
      </c>
      <c r="M975" s="14">
        <v>0.14799999999999999</v>
      </c>
      <c r="N975" s="15">
        <v>1776</v>
      </c>
      <c r="O975" s="16">
        <v>205.52</v>
      </c>
      <c r="P975" s="17">
        <v>365000</v>
      </c>
      <c r="Q975" s="16">
        <v>250.56</v>
      </c>
      <c r="R975" s="17">
        <v>445000</v>
      </c>
      <c r="S975" s="19">
        <f t="shared" si="79"/>
        <v>45.039999999999992</v>
      </c>
      <c r="T975" s="20">
        <f t="shared" si="80"/>
        <v>0.21915142078629812</v>
      </c>
      <c r="U975" s="19">
        <f t="shared" si="81"/>
        <v>80000</v>
      </c>
      <c r="V975" s="20">
        <f t="shared" si="82"/>
        <v>0.21917808219178081</v>
      </c>
      <c r="W975" s="18">
        <v>44251</v>
      </c>
      <c r="X975" s="14">
        <v>4</v>
      </c>
      <c r="Y975" s="14">
        <v>3</v>
      </c>
      <c r="Z975" s="42">
        <v>80000</v>
      </c>
      <c r="AA975" s="51">
        <f t="shared" si="83"/>
        <v>0.22</v>
      </c>
    </row>
    <row r="976" spans="1:27" ht="19" x14ac:dyDescent="0.25">
      <c r="A976" s="14">
        <v>2068</v>
      </c>
      <c r="B976" s="14">
        <v>9800692</v>
      </c>
      <c r="C976" s="14" t="s">
        <v>19</v>
      </c>
      <c r="D976" s="14" t="s">
        <v>165</v>
      </c>
      <c r="E976" s="14" t="s">
        <v>1298</v>
      </c>
      <c r="F976" s="14">
        <v>78749</v>
      </c>
      <c r="G976" s="14">
        <v>3</v>
      </c>
      <c r="H976" s="14">
        <v>2</v>
      </c>
      <c r="I976" s="14">
        <v>1</v>
      </c>
      <c r="J976" s="14">
        <v>2</v>
      </c>
      <c r="K976" s="14">
        <v>2</v>
      </c>
      <c r="L976" s="14">
        <v>1992</v>
      </c>
      <c r="M976" s="14">
        <v>0</v>
      </c>
      <c r="N976" s="15">
        <v>1968</v>
      </c>
      <c r="O976" s="16">
        <v>223.58</v>
      </c>
      <c r="P976" s="17">
        <v>440000</v>
      </c>
      <c r="Q976" s="16">
        <v>264.23</v>
      </c>
      <c r="R976" s="17">
        <v>520000</v>
      </c>
      <c r="S976" s="19">
        <f t="shared" si="79"/>
        <v>40.650000000000006</v>
      </c>
      <c r="T976" s="20">
        <f t="shared" si="80"/>
        <v>0.18181411575275072</v>
      </c>
      <c r="U976" s="19">
        <f t="shared" si="81"/>
        <v>80000</v>
      </c>
      <c r="V976" s="20">
        <f t="shared" si="82"/>
        <v>0.18181818181818182</v>
      </c>
      <c r="W976" s="18">
        <v>44258</v>
      </c>
      <c r="X976" s="14">
        <v>2</v>
      </c>
      <c r="Y976" s="14">
        <v>2</v>
      </c>
      <c r="Z976" s="42">
        <v>80000</v>
      </c>
      <c r="AA976" s="51">
        <f t="shared" si="83"/>
        <v>0.18</v>
      </c>
    </row>
    <row r="977" spans="1:27" ht="19" x14ac:dyDescent="0.25">
      <c r="A977" s="14">
        <v>2101</v>
      </c>
      <c r="B977" s="14">
        <v>3599800</v>
      </c>
      <c r="C977" s="14" t="s">
        <v>19</v>
      </c>
      <c r="D977" s="14" t="s">
        <v>35</v>
      </c>
      <c r="E977" s="14" t="s">
        <v>603</v>
      </c>
      <c r="F977" s="14">
        <v>78754</v>
      </c>
      <c r="G977" s="14">
        <v>3</v>
      </c>
      <c r="H977" s="14">
        <v>2</v>
      </c>
      <c r="I977" s="14">
        <v>0</v>
      </c>
      <c r="J977" s="14">
        <v>2</v>
      </c>
      <c r="K977" s="14">
        <v>1</v>
      </c>
      <c r="L977" s="14">
        <v>2006</v>
      </c>
      <c r="M977" s="14">
        <v>0.105</v>
      </c>
      <c r="N977" s="15">
        <v>1650</v>
      </c>
      <c r="O977" s="16">
        <v>187.88</v>
      </c>
      <c r="P977" s="17">
        <v>310000</v>
      </c>
      <c r="Q977" s="16">
        <v>236.36</v>
      </c>
      <c r="R977" s="17">
        <v>390000</v>
      </c>
      <c r="S977" s="19">
        <f t="shared" si="79"/>
        <v>48.480000000000018</v>
      </c>
      <c r="T977" s="20">
        <f t="shared" si="80"/>
        <v>0.2580370449222909</v>
      </c>
      <c r="U977" s="19">
        <f t="shared" si="81"/>
        <v>80000</v>
      </c>
      <c r="V977" s="20">
        <f t="shared" si="82"/>
        <v>0.25806451612903225</v>
      </c>
      <c r="W977" s="18">
        <v>44259</v>
      </c>
      <c r="X977" s="14">
        <v>4</v>
      </c>
      <c r="Y977" s="14">
        <v>4</v>
      </c>
      <c r="Z977" s="42">
        <v>80000</v>
      </c>
      <c r="AA977" s="51">
        <f t="shared" si="83"/>
        <v>0.26</v>
      </c>
    </row>
    <row r="978" spans="1:27" ht="19" x14ac:dyDescent="0.25">
      <c r="A978" s="14">
        <v>2287</v>
      </c>
      <c r="B978" s="14">
        <v>9239150</v>
      </c>
      <c r="C978" s="14" t="s">
        <v>19</v>
      </c>
      <c r="D978" s="14" t="s">
        <v>229</v>
      </c>
      <c r="E978" s="14" t="s">
        <v>1742</v>
      </c>
      <c r="F978" s="14">
        <v>78732</v>
      </c>
      <c r="G978" s="14">
        <v>4</v>
      </c>
      <c r="H978" s="14">
        <v>2</v>
      </c>
      <c r="I978" s="14">
        <v>0</v>
      </c>
      <c r="J978" s="14">
        <v>2</v>
      </c>
      <c r="K978" s="14">
        <v>1</v>
      </c>
      <c r="L978" s="14">
        <v>1990</v>
      </c>
      <c r="M978" s="14">
        <v>0.189</v>
      </c>
      <c r="N978" s="15">
        <v>2230</v>
      </c>
      <c r="O978" s="16">
        <v>246.64</v>
      </c>
      <c r="P978" s="17">
        <v>550000</v>
      </c>
      <c r="Q978" s="16">
        <v>282.51</v>
      </c>
      <c r="R978" s="17">
        <v>630000</v>
      </c>
      <c r="S978" s="19">
        <f t="shared" si="79"/>
        <v>35.870000000000005</v>
      </c>
      <c r="T978" s="20">
        <f t="shared" si="80"/>
        <v>0.14543464158287386</v>
      </c>
      <c r="U978" s="19">
        <f t="shared" si="81"/>
        <v>80000</v>
      </c>
      <c r="V978" s="20">
        <f t="shared" si="82"/>
        <v>0.14545454545454545</v>
      </c>
      <c r="W978" s="18">
        <v>44265</v>
      </c>
      <c r="X978" s="14">
        <v>5</v>
      </c>
      <c r="Y978" s="14">
        <v>5</v>
      </c>
      <c r="Z978" s="42">
        <v>80000</v>
      </c>
      <c r="AA978" s="51">
        <f t="shared" si="83"/>
        <v>0.15</v>
      </c>
    </row>
    <row r="979" spans="1:27" ht="19" x14ac:dyDescent="0.25">
      <c r="A979" s="14">
        <v>2314</v>
      </c>
      <c r="B979" s="14">
        <v>2299251</v>
      </c>
      <c r="C979" s="14" t="s">
        <v>19</v>
      </c>
      <c r="D979" s="14" t="s">
        <v>357</v>
      </c>
      <c r="E979" s="14" t="s">
        <v>3998</v>
      </c>
      <c r="F979" s="14">
        <v>78745</v>
      </c>
      <c r="G979" s="14">
        <v>3</v>
      </c>
      <c r="H979" s="14">
        <v>2</v>
      </c>
      <c r="I979" s="14">
        <v>1</v>
      </c>
      <c r="J979" s="14">
        <v>1</v>
      </c>
      <c r="K979" s="14">
        <v>2</v>
      </c>
      <c r="L979" s="14">
        <v>2014</v>
      </c>
      <c r="M979" s="14">
        <v>9.5000000000000001E-2</v>
      </c>
      <c r="N979" s="15">
        <v>1687</v>
      </c>
      <c r="O979" s="16">
        <v>237.11</v>
      </c>
      <c r="P979" s="17">
        <v>400000</v>
      </c>
      <c r="Q979" s="16">
        <v>284.52999999999997</v>
      </c>
      <c r="R979" s="17">
        <v>480000</v>
      </c>
      <c r="S979" s="19">
        <f t="shared" si="79"/>
        <v>47.419999999999959</v>
      </c>
      <c r="T979" s="20">
        <f t="shared" si="80"/>
        <v>0.19999156509636859</v>
      </c>
      <c r="U979" s="19">
        <f t="shared" si="81"/>
        <v>80000</v>
      </c>
      <c r="V979" s="20">
        <f t="shared" si="82"/>
        <v>0.2</v>
      </c>
      <c r="W979" s="18">
        <v>44266</v>
      </c>
      <c r="X979" s="14">
        <v>4</v>
      </c>
      <c r="Y979" s="14">
        <v>4</v>
      </c>
      <c r="Z979" s="42">
        <v>80000</v>
      </c>
      <c r="AA979" s="51">
        <f t="shared" si="83"/>
        <v>0.2</v>
      </c>
    </row>
    <row r="980" spans="1:27" ht="19" x14ac:dyDescent="0.25">
      <c r="A980" s="14">
        <v>2377</v>
      </c>
      <c r="B980" s="14">
        <v>5719518</v>
      </c>
      <c r="C980" s="14" t="s">
        <v>19</v>
      </c>
      <c r="D980" s="14">
        <v>3</v>
      </c>
      <c r="E980" s="14" t="s">
        <v>2104</v>
      </c>
      <c r="F980" s="14">
        <v>78723</v>
      </c>
      <c r="G980" s="14">
        <v>2</v>
      </c>
      <c r="H980" s="14">
        <v>2</v>
      </c>
      <c r="I980" s="14">
        <v>0</v>
      </c>
      <c r="J980" s="14">
        <v>1</v>
      </c>
      <c r="K980" s="14">
        <v>1</v>
      </c>
      <c r="L980" s="14">
        <v>1955</v>
      </c>
      <c r="M980" s="14">
        <v>0.16800000000000001</v>
      </c>
      <c r="N980" s="15">
        <v>1400</v>
      </c>
      <c r="O980" s="16">
        <v>267.86</v>
      </c>
      <c r="P980" s="17">
        <v>375000</v>
      </c>
      <c r="Q980" s="16">
        <v>325</v>
      </c>
      <c r="R980" s="17">
        <v>455000</v>
      </c>
      <c r="S980" s="19">
        <f t="shared" si="79"/>
        <v>57.139999999999986</v>
      </c>
      <c r="T980" s="20">
        <f t="shared" si="80"/>
        <v>0.21332039124915994</v>
      </c>
      <c r="U980" s="19">
        <f t="shared" si="81"/>
        <v>80000</v>
      </c>
      <c r="V980" s="20">
        <f t="shared" si="82"/>
        <v>0.21333333333333335</v>
      </c>
      <c r="W980" s="18">
        <v>44267</v>
      </c>
      <c r="X980" s="14">
        <v>4</v>
      </c>
      <c r="Y980" s="14">
        <v>4</v>
      </c>
      <c r="Z980" s="42">
        <v>80000</v>
      </c>
      <c r="AA980" s="51">
        <f t="shared" si="83"/>
        <v>0.21</v>
      </c>
    </row>
    <row r="981" spans="1:27" ht="19" x14ac:dyDescent="0.25">
      <c r="A981" s="14">
        <v>2462</v>
      </c>
      <c r="B981" s="14">
        <v>1073666</v>
      </c>
      <c r="C981" s="14" t="s">
        <v>19</v>
      </c>
      <c r="D981" s="14">
        <v>7</v>
      </c>
      <c r="E981" s="14" t="s">
        <v>3727</v>
      </c>
      <c r="F981" s="14">
        <v>78704</v>
      </c>
      <c r="G981" s="14">
        <v>3</v>
      </c>
      <c r="H981" s="14">
        <v>2</v>
      </c>
      <c r="I981" s="14">
        <v>1</v>
      </c>
      <c r="J981" s="14">
        <v>0</v>
      </c>
      <c r="K981" s="14">
        <v>1</v>
      </c>
      <c r="L981" s="14">
        <v>1951</v>
      </c>
      <c r="M981" s="14">
        <v>0.17199999999999999</v>
      </c>
      <c r="N981" s="15">
        <v>2426</v>
      </c>
      <c r="O981" s="16">
        <v>546.16999999999996</v>
      </c>
      <c r="P981" s="17">
        <v>1325000</v>
      </c>
      <c r="Q981" s="16">
        <v>579.14</v>
      </c>
      <c r="R981" s="17">
        <v>1405000</v>
      </c>
      <c r="S981" s="19">
        <f t="shared" si="79"/>
        <v>32.970000000000027</v>
      </c>
      <c r="T981" s="20">
        <f t="shared" si="80"/>
        <v>6.0365820165882475E-2</v>
      </c>
      <c r="U981" s="19">
        <f t="shared" si="81"/>
        <v>80000</v>
      </c>
      <c r="V981" s="20">
        <f t="shared" si="82"/>
        <v>6.0377358490566038E-2</v>
      </c>
      <c r="W981" s="18">
        <v>44270</v>
      </c>
      <c r="X981" s="14">
        <v>136</v>
      </c>
      <c r="Y981" s="14">
        <v>136</v>
      </c>
      <c r="Z981" s="42">
        <v>80000</v>
      </c>
      <c r="AA981" s="51">
        <f t="shared" si="83"/>
        <v>0.06</v>
      </c>
    </row>
    <row r="982" spans="1:27" ht="19" x14ac:dyDescent="0.25">
      <c r="A982" s="14">
        <v>2507</v>
      </c>
      <c r="B982" s="14">
        <v>7322156</v>
      </c>
      <c r="C982" s="14" t="s">
        <v>19</v>
      </c>
      <c r="D982" s="14" t="s">
        <v>20</v>
      </c>
      <c r="E982" s="14" t="s">
        <v>1552</v>
      </c>
      <c r="F982" s="14">
        <v>78729</v>
      </c>
      <c r="G982" s="14">
        <v>3</v>
      </c>
      <c r="H982" s="14">
        <v>2</v>
      </c>
      <c r="I982" s="14">
        <v>0</v>
      </c>
      <c r="J982" s="14">
        <v>2</v>
      </c>
      <c r="K982" s="14">
        <v>1</v>
      </c>
      <c r="L982" s="14">
        <v>1975</v>
      </c>
      <c r="M982" s="14">
        <v>0.3</v>
      </c>
      <c r="N982" s="15">
        <v>1586</v>
      </c>
      <c r="O982" s="16">
        <v>236.44</v>
      </c>
      <c r="P982" s="17">
        <v>375000</v>
      </c>
      <c r="Q982" s="16">
        <v>286.89</v>
      </c>
      <c r="R982" s="17">
        <v>455000</v>
      </c>
      <c r="S982" s="19">
        <f t="shared" si="79"/>
        <v>50.449999999999989</v>
      </c>
      <c r="T982" s="20">
        <f t="shared" si="80"/>
        <v>0.21337337167991874</v>
      </c>
      <c r="U982" s="19">
        <f t="shared" si="81"/>
        <v>80000</v>
      </c>
      <c r="V982" s="20">
        <f t="shared" si="82"/>
        <v>0.21333333333333335</v>
      </c>
      <c r="W982" s="18">
        <v>44272</v>
      </c>
      <c r="X982" s="14">
        <v>1</v>
      </c>
      <c r="Y982" s="14">
        <v>1</v>
      </c>
      <c r="Z982" s="42">
        <v>80000</v>
      </c>
      <c r="AA982" s="51">
        <f t="shared" si="83"/>
        <v>0.21</v>
      </c>
    </row>
    <row r="983" spans="1:27" ht="19" x14ac:dyDescent="0.25">
      <c r="A983" s="14">
        <v>2702</v>
      </c>
      <c r="B983" s="14">
        <v>5568963</v>
      </c>
      <c r="C983" s="14" t="s">
        <v>19</v>
      </c>
      <c r="D983" s="14" t="s">
        <v>20</v>
      </c>
      <c r="E983" s="14" t="s">
        <v>948</v>
      </c>
      <c r="F983" s="14">
        <v>78750</v>
      </c>
      <c r="G983" s="14">
        <v>3</v>
      </c>
      <c r="H983" s="14">
        <v>2</v>
      </c>
      <c r="I983" s="14">
        <v>0</v>
      </c>
      <c r="J983" s="14">
        <v>2</v>
      </c>
      <c r="K983" s="14">
        <v>1</v>
      </c>
      <c r="L983" s="14">
        <v>1976</v>
      </c>
      <c r="M983" s="14">
        <v>0</v>
      </c>
      <c r="N983" s="15">
        <v>1692</v>
      </c>
      <c r="O983" s="16">
        <v>206.86</v>
      </c>
      <c r="P983" s="17">
        <v>350000</v>
      </c>
      <c r="Q983" s="16">
        <v>254.14</v>
      </c>
      <c r="R983" s="17">
        <v>430000</v>
      </c>
      <c r="S983" s="19">
        <f t="shared" si="79"/>
        <v>47.279999999999973</v>
      </c>
      <c r="T983" s="20">
        <f t="shared" si="80"/>
        <v>0.22856037900028991</v>
      </c>
      <c r="U983" s="19">
        <f t="shared" si="81"/>
        <v>80000</v>
      </c>
      <c r="V983" s="20">
        <f t="shared" si="82"/>
        <v>0.22857142857142856</v>
      </c>
      <c r="W983" s="18">
        <v>44281</v>
      </c>
      <c r="X983" s="14">
        <v>14</v>
      </c>
      <c r="Y983" s="14">
        <v>14</v>
      </c>
      <c r="Z983" s="42">
        <v>80000</v>
      </c>
      <c r="AA983" s="51">
        <f t="shared" si="83"/>
        <v>0.23</v>
      </c>
    </row>
    <row r="984" spans="1:27" ht="19" x14ac:dyDescent="0.25">
      <c r="A984" s="14">
        <v>2799</v>
      </c>
      <c r="B984" s="14">
        <v>3635349</v>
      </c>
      <c r="C984" s="14" t="s">
        <v>19</v>
      </c>
      <c r="D984" s="14" t="s">
        <v>27</v>
      </c>
      <c r="E984" s="14" t="s">
        <v>1016</v>
      </c>
      <c r="F984" s="14">
        <v>78724</v>
      </c>
      <c r="G984" s="14">
        <v>3</v>
      </c>
      <c r="H984" s="14">
        <v>2</v>
      </c>
      <c r="I984" s="14">
        <v>0</v>
      </c>
      <c r="J984" s="14">
        <v>0</v>
      </c>
      <c r="K984" s="14">
        <v>1</v>
      </c>
      <c r="L984" s="14">
        <v>1980</v>
      </c>
      <c r="M984" s="14">
        <v>0.11700000000000001</v>
      </c>
      <c r="N984" s="15">
        <v>1306</v>
      </c>
      <c r="O984" s="16">
        <v>210.57</v>
      </c>
      <c r="P984" s="17">
        <v>275000</v>
      </c>
      <c r="Q984" s="16">
        <v>271.82</v>
      </c>
      <c r="R984" s="17">
        <v>355000</v>
      </c>
      <c r="S984" s="19">
        <f t="shared" si="79"/>
        <v>61.25</v>
      </c>
      <c r="T984" s="20">
        <f t="shared" si="80"/>
        <v>0.29087714299282902</v>
      </c>
      <c r="U984" s="19">
        <f t="shared" si="81"/>
        <v>80000</v>
      </c>
      <c r="V984" s="20">
        <f t="shared" si="82"/>
        <v>0.29090909090909089</v>
      </c>
      <c r="W984" s="18">
        <v>44285</v>
      </c>
      <c r="X984" s="14">
        <v>3</v>
      </c>
      <c r="Y984" s="14">
        <v>3</v>
      </c>
      <c r="Z984" s="42">
        <v>80000</v>
      </c>
      <c r="AA984" s="51">
        <f t="shared" si="83"/>
        <v>0.28999999999999998</v>
      </c>
    </row>
    <row r="985" spans="1:27" ht="19" x14ac:dyDescent="0.25">
      <c r="A985" s="14">
        <v>3028</v>
      </c>
      <c r="B985" s="14">
        <v>2554528</v>
      </c>
      <c r="C985" s="14" t="s">
        <v>19</v>
      </c>
      <c r="D985" s="14">
        <v>11</v>
      </c>
      <c r="E985" s="14" t="s">
        <v>744</v>
      </c>
      <c r="F985" s="14">
        <v>78744</v>
      </c>
      <c r="G985" s="14">
        <v>4</v>
      </c>
      <c r="H985" s="14">
        <v>2</v>
      </c>
      <c r="I985" s="14">
        <v>0</v>
      </c>
      <c r="J985" s="14">
        <v>0</v>
      </c>
      <c r="K985" s="14">
        <v>1</v>
      </c>
      <c r="L985" s="14">
        <v>1997</v>
      </c>
      <c r="M985" s="14">
        <v>0.13300000000000001</v>
      </c>
      <c r="N985" s="15">
        <v>1571</v>
      </c>
      <c r="O985" s="16">
        <v>197.33</v>
      </c>
      <c r="P985" s="17">
        <v>310000</v>
      </c>
      <c r="Q985" s="16">
        <v>248.25</v>
      </c>
      <c r="R985" s="17">
        <v>390000</v>
      </c>
      <c r="S985" s="19">
        <f t="shared" si="79"/>
        <v>50.919999999999987</v>
      </c>
      <c r="T985" s="20">
        <f t="shared" si="80"/>
        <v>0.25804489940708453</v>
      </c>
      <c r="U985" s="19">
        <f t="shared" si="81"/>
        <v>80000</v>
      </c>
      <c r="V985" s="20">
        <f t="shared" si="82"/>
        <v>0.25806451612903225</v>
      </c>
      <c r="W985" s="18">
        <v>44293</v>
      </c>
      <c r="X985" s="14">
        <v>5</v>
      </c>
      <c r="Y985" s="14">
        <v>5</v>
      </c>
      <c r="Z985" s="42">
        <v>80000</v>
      </c>
      <c r="AA985" s="51">
        <f t="shared" si="83"/>
        <v>0.26</v>
      </c>
    </row>
    <row r="986" spans="1:27" ht="19" x14ac:dyDescent="0.25">
      <c r="A986" s="14">
        <v>3054</v>
      </c>
      <c r="B986" s="14">
        <v>9679466</v>
      </c>
      <c r="C986" s="14" t="s">
        <v>19</v>
      </c>
      <c r="D986" s="14" t="s">
        <v>282</v>
      </c>
      <c r="E986" s="14" t="s">
        <v>3014</v>
      </c>
      <c r="F986" s="14">
        <v>78735</v>
      </c>
      <c r="G986" s="14">
        <v>3</v>
      </c>
      <c r="H986" s="14">
        <v>2</v>
      </c>
      <c r="I986" s="14">
        <v>0</v>
      </c>
      <c r="J986" s="14">
        <v>2</v>
      </c>
      <c r="K986" s="14">
        <v>1</v>
      </c>
      <c r="L986" s="14">
        <v>1975</v>
      </c>
      <c r="M986" s="14">
        <v>0.20200000000000001</v>
      </c>
      <c r="N986" s="15">
        <v>1669</v>
      </c>
      <c r="O986" s="16">
        <v>350.51</v>
      </c>
      <c r="P986" s="17">
        <v>585000</v>
      </c>
      <c r="Q986" s="16">
        <v>398.44</v>
      </c>
      <c r="R986" s="17">
        <v>665000</v>
      </c>
      <c r="S986" s="19">
        <f t="shared" si="79"/>
        <v>47.930000000000007</v>
      </c>
      <c r="T986" s="20">
        <f t="shared" si="80"/>
        <v>0.13674360217968107</v>
      </c>
      <c r="U986" s="19">
        <f t="shared" si="81"/>
        <v>80000</v>
      </c>
      <c r="V986" s="20">
        <f t="shared" si="82"/>
        <v>0.13675213675213677</v>
      </c>
      <c r="W986" s="18">
        <v>44293</v>
      </c>
      <c r="X986" s="14">
        <v>5</v>
      </c>
      <c r="Y986" s="14">
        <v>5</v>
      </c>
      <c r="Z986" s="42">
        <v>80000</v>
      </c>
      <c r="AA986" s="51">
        <f t="shared" si="83"/>
        <v>0.14000000000000001</v>
      </c>
    </row>
    <row r="987" spans="1:27" ht="19" x14ac:dyDescent="0.25">
      <c r="A987" s="14">
        <v>3196</v>
      </c>
      <c r="B987" s="14">
        <v>2786687</v>
      </c>
      <c r="C987" s="14" t="s">
        <v>19</v>
      </c>
      <c r="D987" s="14" t="s">
        <v>84</v>
      </c>
      <c r="E987" s="14" t="s">
        <v>2153</v>
      </c>
      <c r="F987" s="14">
        <v>78727</v>
      </c>
      <c r="G987" s="14">
        <v>3</v>
      </c>
      <c r="H987" s="14">
        <v>2</v>
      </c>
      <c r="I987" s="14">
        <v>0</v>
      </c>
      <c r="J987" s="14">
        <v>2</v>
      </c>
      <c r="K987" s="14">
        <v>1</v>
      </c>
      <c r="L987" s="14">
        <v>1986</v>
      </c>
      <c r="M987" s="14">
        <v>0.187</v>
      </c>
      <c r="N987" s="15">
        <v>1088</v>
      </c>
      <c r="O987" s="16">
        <v>271.14</v>
      </c>
      <c r="P987" s="17">
        <v>295000</v>
      </c>
      <c r="Q987" s="16">
        <v>344.67</v>
      </c>
      <c r="R987" s="17">
        <v>375000</v>
      </c>
      <c r="S987" s="19">
        <f t="shared" si="79"/>
        <v>73.53000000000003</v>
      </c>
      <c r="T987" s="20">
        <f t="shared" si="80"/>
        <v>0.27118831599911497</v>
      </c>
      <c r="U987" s="19">
        <f t="shared" si="81"/>
        <v>80000</v>
      </c>
      <c r="V987" s="20">
        <f t="shared" si="82"/>
        <v>0.2711864406779661</v>
      </c>
      <c r="W987" s="18">
        <v>44298</v>
      </c>
      <c r="X987" s="14">
        <v>2</v>
      </c>
      <c r="Y987" s="14">
        <v>2</v>
      </c>
      <c r="Z987" s="42">
        <v>80000</v>
      </c>
      <c r="AA987" s="51">
        <f t="shared" si="83"/>
        <v>0.27</v>
      </c>
    </row>
    <row r="988" spans="1:27" ht="19" x14ac:dyDescent="0.25">
      <c r="A988" s="14">
        <v>3490</v>
      </c>
      <c r="B988" s="14">
        <v>7074265</v>
      </c>
      <c r="C988" s="14" t="s">
        <v>19</v>
      </c>
      <c r="D988" s="14" t="s">
        <v>193</v>
      </c>
      <c r="E988" s="14" t="s">
        <v>1362</v>
      </c>
      <c r="F988" s="14">
        <v>78749</v>
      </c>
      <c r="G988" s="14">
        <v>5</v>
      </c>
      <c r="H988" s="14">
        <v>3</v>
      </c>
      <c r="I988" s="14">
        <v>0</v>
      </c>
      <c r="J988" s="14">
        <v>3</v>
      </c>
      <c r="K988" s="14">
        <v>2</v>
      </c>
      <c r="L988" s="14">
        <v>2003</v>
      </c>
      <c r="M988" s="14">
        <v>0.19700000000000001</v>
      </c>
      <c r="N988" s="15">
        <v>3636</v>
      </c>
      <c r="O988" s="16">
        <v>226.9</v>
      </c>
      <c r="P988" s="17">
        <v>825000</v>
      </c>
      <c r="Q988" s="16">
        <v>248.9</v>
      </c>
      <c r="R988" s="17">
        <v>905000</v>
      </c>
      <c r="S988" s="19">
        <f t="shared" si="79"/>
        <v>22</v>
      </c>
      <c r="T988" s="20">
        <f t="shared" si="80"/>
        <v>9.6959012780960779E-2</v>
      </c>
      <c r="U988" s="19">
        <f t="shared" si="81"/>
        <v>80000</v>
      </c>
      <c r="V988" s="20">
        <f t="shared" si="82"/>
        <v>9.696969696969697E-2</v>
      </c>
      <c r="W988" s="18">
        <v>44307</v>
      </c>
      <c r="X988" s="14">
        <v>4</v>
      </c>
      <c r="Y988" s="14">
        <v>4</v>
      </c>
      <c r="Z988" s="42">
        <v>80000</v>
      </c>
      <c r="AA988" s="51">
        <f t="shared" si="83"/>
        <v>0.1</v>
      </c>
    </row>
    <row r="989" spans="1:27" ht="19" x14ac:dyDescent="0.25">
      <c r="A989" s="14">
        <v>3613</v>
      </c>
      <c r="B989" s="14">
        <v>4120216</v>
      </c>
      <c r="C989" s="14" t="s">
        <v>19</v>
      </c>
      <c r="D989" s="14">
        <v>2</v>
      </c>
      <c r="E989" s="14" t="s">
        <v>3522</v>
      </c>
      <c r="F989" s="14">
        <v>78757</v>
      </c>
      <c r="G989" s="14">
        <v>3</v>
      </c>
      <c r="H989" s="14">
        <v>2</v>
      </c>
      <c r="I989" s="14">
        <v>0</v>
      </c>
      <c r="J989" s="14">
        <v>2</v>
      </c>
      <c r="K989" s="14">
        <v>1</v>
      </c>
      <c r="L989" s="14">
        <v>1967</v>
      </c>
      <c r="M989" s="14">
        <v>0.221</v>
      </c>
      <c r="N989" s="15">
        <v>1646</v>
      </c>
      <c r="O989" s="16">
        <v>464.76</v>
      </c>
      <c r="P989" s="17">
        <v>765000</v>
      </c>
      <c r="Q989" s="16">
        <v>513.37</v>
      </c>
      <c r="R989" s="17">
        <v>845000</v>
      </c>
      <c r="S989" s="19">
        <f t="shared" si="79"/>
        <v>48.610000000000014</v>
      </c>
      <c r="T989" s="20">
        <f t="shared" si="80"/>
        <v>0.10459161717875896</v>
      </c>
      <c r="U989" s="19">
        <f t="shared" si="81"/>
        <v>80000</v>
      </c>
      <c r="V989" s="20">
        <f t="shared" si="82"/>
        <v>0.10457516339869281</v>
      </c>
      <c r="W989" s="18">
        <v>44309</v>
      </c>
      <c r="X989" s="14">
        <v>4</v>
      </c>
      <c r="Y989" s="14">
        <v>4</v>
      </c>
      <c r="Z989" s="42">
        <v>80000</v>
      </c>
      <c r="AA989" s="51">
        <f t="shared" si="83"/>
        <v>0.1</v>
      </c>
    </row>
    <row r="990" spans="1:27" ht="19" x14ac:dyDescent="0.25">
      <c r="A990" s="14">
        <v>3626</v>
      </c>
      <c r="B990" s="14">
        <v>6850818</v>
      </c>
      <c r="C990" s="14" t="s">
        <v>19</v>
      </c>
      <c r="D990" s="14">
        <v>11</v>
      </c>
      <c r="E990" s="14" t="s">
        <v>388</v>
      </c>
      <c r="F990" s="14">
        <v>78744</v>
      </c>
      <c r="G990" s="14">
        <v>4</v>
      </c>
      <c r="H990" s="14">
        <v>3</v>
      </c>
      <c r="I990" s="14">
        <v>1</v>
      </c>
      <c r="J990" s="14">
        <v>2</v>
      </c>
      <c r="K990" s="14">
        <v>2</v>
      </c>
      <c r="L990" s="14">
        <v>2017</v>
      </c>
      <c r="M990" s="14">
        <v>0.152</v>
      </c>
      <c r="N990" s="15">
        <v>2434</v>
      </c>
      <c r="O990" s="16">
        <v>172.56</v>
      </c>
      <c r="P990" s="17">
        <v>420000</v>
      </c>
      <c r="Q990" s="16">
        <v>205.42</v>
      </c>
      <c r="R990" s="17">
        <v>500000</v>
      </c>
      <c r="S990" s="19">
        <f t="shared" si="79"/>
        <v>32.859999999999985</v>
      </c>
      <c r="T990" s="20">
        <f t="shared" si="80"/>
        <v>0.19042651831247093</v>
      </c>
      <c r="U990" s="19">
        <f t="shared" si="81"/>
        <v>80000</v>
      </c>
      <c r="V990" s="20">
        <f t="shared" si="82"/>
        <v>0.19047619047619047</v>
      </c>
      <c r="W990" s="18">
        <v>44312</v>
      </c>
      <c r="X990" s="14">
        <v>4</v>
      </c>
      <c r="Y990" s="14">
        <v>4</v>
      </c>
      <c r="Z990" s="42">
        <v>80000</v>
      </c>
      <c r="AA990" s="51">
        <f t="shared" si="83"/>
        <v>0.19</v>
      </c>
    </row>
    <row r="991" spans="1:27" ht="19" x14ac:dyDescent="0.25">
      <c r="A991" s="14">
        <v>3634</v>
      </c>
      <c r="B991" s="14">
        <v>3710770</v>
      </c>
      <c r="C991" s="14" t="s">
        <v>19</v>
      </c>
      <c r="D991" s="14">
        <v>11</v>
      </c>
      <c r="E991" s="14" t="s">
        <v>1585</v>
      </c>
      <c r="F991" s="14">
        <v>78744</v>
      </c>
      <c r="G991" s="14">
        <v>3</v>
      </c>
      <c r="H991" s="14">
        <v>2</v>
      </c>
      <c r="I991" s="14">
        <v>0</v>
      </c>
      <c r="J991" s="14">
        <v>2</v>
      </c>
      <c r="K991" s="14">
        <v>1</v>
      </c>
      <c r="L991" s="14">
        <v>1996</v>
      </c>
      <c r="M991" s="14">
        <v>0.16300000000000001</v>
      </c>
      <c r="N991" s="15">
        <v>1216</v>
      </c>
      <c r="O991" s="16">
        <v>238.49</v>
      </c>
      <c r="P991" s="17">
        <v>290000</v>
      </c>
      <c r="Q991" s="16">
        <v>304.27999999999997</v>
      </c>
      <c r="R991" s="17">
        <v>370000</v>
      </c>
      <c r="S991" s="19">
        <f t="shared" si="79"/>
        <v>65.789999999999964</v>
      </c>
      <c r="T991" s="20">
        <f t="shared" si="80"/>
        <v>0.27586062308692172</v>
      </c>
      <c r="U991" s="19">
        <f t="shared" si="81"/>
        <v>80000</v>
      </c>
      <c r="V991" s="20">
        <f t="shared" si="82"/>
        <v>0.27586206896551724</v>
      </c>
      <c r="W991" s="18">
        <v>44312</v>
      </c>
      <c r="X991" s="14">
        <v>5</v>
      </c>
      <c r="Y991" s="14">
        <v>5</v>
      </c>
      <c r="Z991" s="42">
        <v>80000</v>
      </c>
      <c r="AA991" s="51">
        <f t="shared" si="83"/>
        <v>0.28000000000000003</v>
      </c>
    </row>
    <row r="992" spans="1:27" ht="19" x14ac:dyDescent="0.25">
      <c r="A992" s="14">
        <v>3798</v>
      </c>
      <c r="B992" s="14">
        <v>1145756</v>
      </c>
      <c r="C992" s="14" t="s">
        <v>19</v>
      </c>
      <c r="D992" s="14">
        <v>3</v>
      </c>
      <c r="E992" s="14" t="s">
        <v>3244</v>
      </c>
      <c r="F992" s="14">
        <v>78723</v>
      </c>
      <c r="G992" s="14">
        <v>4</v>
      </c>
      <c r="H992" s="14">
        <v>2</v>
      </c>
      <c r="I992" s="14">
        <v>0</v>
      </c>
      <c r="J992" s="14">
        <v>0</v>
      </c>
      <c r="K992" s="14">
        <v>1</v>
      </c>
      <c r="L992" s="14">
        <v>1958</v>
      </c>
      <c r="M992" s="14">
        <v>0.20899999999999999</v>
      </c>
      <c r="N992" s="15">
        <v>2034</v>
      </c>
      <c r="O992" s="16">
        <v>390.86</v>
      </c>
      <c r="P992" s="17">
        <v>795000</v>
      </c>
      <c r="Q992" s="16">
        <v>430.19</v>
      </c>
      <c r="R992" s="17">
        <v>875000</v>
      </c>
      <c r="S992" s="19">
        <f t="shared" si="79"/>
        <v>39.329999999999984</v>
      </c>
      <c r="T992" s="20">
        <f t="shared" si="80"/>
        <v>0.10062426444251134</v>
      </c>
      <c r="U992" s="19">
        <f t="shared" si="81"/>
        <v>80000</v>
      </c>
      <c r="V992" s="20">
        <f t="shared" si="82"/>
        <v>0.10062893081761007</v>
      </c>
      <c r="W992" s="18">
        <v>44315</v>
      </c>
      <c r="X992" s="14">
        <v>4</v>
      </c>
      <c r="Y992" s="14">
        <v>4</v>
      </c>
      <c r="Z992" s="42">
        <v>80000</v>
      </c>
      <c r="AA992" s="51">
        <f t="shared" si="83"/>
        <v>0.1</v>
      </c>
    </row>
    <row r="993" spans="1:27" ht="19" x14ac:dyDescent="0.25">
      <c r="A993" s="14">
        <v>3869</v>
      </c>
      <c r="B993" s="14">
        <v>3532850</v>
      </c>
      <c r="C993" s="14" t="s">
        <v>19</v>
      </c>
      <c r="D993" s="14" t="s">
        <v>193</v>
      </c>
      <c r="E993" s="14" t="s">
        <v>2252</v>
      </c>
      <c r="F993" s="14">
        <v>78739</v>
      </c>
      <c r="G993" s="14">
        <v>4</v>
      </c>
      <c r="H993" s="14">
        <v>3</v>
      </c>
      <c r="I993" s="14">
        <v>1</v>
      </c>
      <c r="J993" s="14">
        <v>3</v>
      </c>
      <c r="K993" s="14">
        <v>1.5</v>
      </c>
      <c r="L993" s="14">
        <v>2005</v>
      </c>
      <c r="M993" s="14">
        <v>0.26700000000000002</v>
      </c>
      <c r="N993" s="15">
        <v>3532</v>
      </c>
      <c r="O993" s="16">
        <v>277.45999999999998</v>
      </c>
      <c r="P993" s="17">
        <v>980000</v>
      </c>
      <c r="Q993" s="16">
        <v>300.11</v>
      </c>
      <c r="R993" s="17">
        <v>1060000</v>
      </c>
      <c r="S993" s="19">
        <f t="shared" si="79"/>
        <v>22.650000000000034</v>
      </c>
      <c r="T993" s="20">
        <f t="shared" si="80"/>
        <v>8.1633388596554585E-2</v>
      </c>
      <c r="U993" s="19">
        <f t="shared" si="81"/>
        <v>80000</v>
      </c>
      <c r="V993" s="20">
        <f t="shared" si="82"/>
        <v>8.1632653061224483E-2</v>
      </c>
      <c r="W993" s="18">
        <v>44316</v>
      </c>
      <c r="X993" s="14">
        <v>3</v>
      </c>
      <c r="Y993" s="14">
        <v>3</v>
      </c>
      <c r="Z993" s="42">
        <v>80000</v>
      </c>
      <c r="AA993" s="51">
        <f t="shared" si="83"/>
        <v>0.08</v>
      </c>
    </row>
    <row r="994" spans="1:27" ht="19" x14ac:dyDescent="0.25">
      <c r="A994" s="14">
        <v>3917</v>
      </c>
      <c r="B994" s="14">
        <v>1613730</v>
      </c>
      <c r="C994" s="14" t="s">
        <v>19</v>
      </c>
      <c r="D994" s="14">
        <v>6</v>
      </c>
      <c r="E994" s="14" t="s">
        <v>3730</v>
      </c>
      <c r="F994" s="14">
        <v>78704</v>
      </c>
      <c r="G994" s="14">
        <v>4</v>
      </c>
      <c r="H994" s="14">
        <v>2</v>
      </c>
      <c r="I994" s="14">
        <v>0</v>
      </c>
      <c r="J994" s="14">
        <v>0</v>
      </c>
      <c r="K994" s="14">
        <v>1</v>
      </c>
      <c r="L994" s="14">
        <v>1962</v>
      </c>
      <c r="M994" s="14">
        <v>0.23499999999999999</v>
      </c>
      <c r="N994" s="15">
        <v>1365</v>
      </c>
      <c r="O994" s="16">
        <v>549.45000000000005</v>
      </c>
      <c r="P994" s="17">
        <v>750000</v>
      </c>
      <c r="Q994" s="16">
        <v>608.05999999999995</v>
      </c>
      <c r="R994" s="17">
        <v>830000</v>
      </c>
      <c r="S994" s="19">
        <f t="shared" si="79"/>
        <v>58.6099999999999</v>
      </c>
      <c r="T994" s="20">
        <f t="shared" si="80"/>
        <v>0.10667030667030648</v>
      </c>
      <c r="U994" s="19">
        <f t="shared" si="81"/>
        <v>80000</v>
      </c>
      <c r="V994" s="20">
        <f t="shared" si="82"/>
        <v>0.10666666666666667</v>
      </c>
      <c r="W994" s="18">
        <v>44316</v>
      </c>
      <c r="X994" s="14">
        <v>5</v>
      </c>
      <c r="Y994" s="14">
        <v>5</v>
      </c>
      <c r="Z994" s="42">
        <v>80000</v>
      </c>
      <c r="AA994" s="51">
        <f t="shared" si="83"/>
        <v>0.11</v>
      </c>
    </row>
    <row r="995" spans="1:27" ht="19" x14ac:dyDescent="0.25">
      <c r="A995" s="14">
        <v>3981</v>
      </c>
      <c r="B995" s="14">
        <v>1743210</v>
      </c>
      <c r="C995" s="14" t="s">
        <v>19</v>
      </c>
      <c r="D995" s="14">
        <v>5</v>
      </c>
      <c r="E995" s="14" t="s">
        <v>1477</v>
      </c>
      <c r="F995" s="14">
        <v>78702</v>
      </c>
      <c r="G995" s="14">
        <v>3</v>
      </c>
      <c r="H995" s="14">
        <v>2</v>
      </c>
      <c r="I995" s="14">
        <v>1</v>
      </c>
      <c r="J995" s="14">
        <v>2</v>
      </c>
      <c r="K995" s="14">
        <v>1</v>
      </c>
      <c r="L995" s="14">
        <v>1935</v>
      </c>
      <c r="M995" s="14">
        <v>0.13400000000000001</v>
      </c>
      <c r="N995" s="15">
        <v>2154</v>
      </c>
      <c r="O995" s="16">
        <v>232.13</v>
      </c>
      <c r="P995" s="17">
        <v>500000</v>
      </c>
      <c r="Q995" s="16">
        <v>269.27</v>
      </c>
      <c r="R995" s="17">
        <v>580000</v>
      </c>
      <c r="S995" s="19">
        <f t="shared" si="79"/>
        <v>37.139999999999986</v>
      </c>
      <c r="T995" s="20">
        <f t="shared" si="80"/>
        <v>0.15999655365527932</v>
      </c>
      <c r="U995" s="19">
        <f t="shared" si="81"/>
        <v>80000</v>
      </c>
      <c r="V995" s="20">
        <f t="shared" si="82"/>
        <v>0.16</v>
      </c>
      <c r="W995" s="18">
        <v>44320</v>
      </c>
      <c r="X995" s="14">
        <v>3</v>
      </c>
      <c r="Y995" s="14">
        <v>3</v>
      </c>
      <c r="Z995" s="42">
        <v>80000</v>
      </c>
      <c r="AA995" s="51">
        <f t="shared" si="83"/>
        <v>0.16</v>
      </c>
    </row>
    <row r="996" spans="1:27" ht="19" x14ac:dyDescent="0.25">
      <c r="A996" s="14">
        <v>4115</v>
      </c>
      <c r="B996" s="14">
        <v>9234312</v>
      </c>
      <c r="C996" s="14" t="s">
        <v>19</v>
      </c>
      <c r="D996" s="14">
        <v>11</v>
      </c>
      <c r="E996" s="14" t="s">
        <v>1359</v>
      </c>
      <c r="F996" s="14">
        <v>78744</v>
      </c>
      <c r="G996" s="14">
        <v>3</v>
      </c>
      <c r="H996" s="14">
        <v>2</v>
      </c>
      <c r="I996" s="14">
        <v>0</v>
      </c>
      <c r="J996" s="14">
        <v>2</v>
      </c>
      <c r="K996" s="14">
        <v>1</v>
      </c>
      <c r="L996" s="14">
        <v>2007</v>
      </c>
      <c r="M996" s="14">
        <v>0.10100000000000001</v>
      </c>
      <c r="N996" s="15">
        <v>1324</v>
      </c>
      <c r="O996" s="16">
        <v>226.59</v>
      </c>
      <c r="P996" s="17">
        <v>300000</v>
      </c>
      <c r="Q996" s="16">
        <v>287.01</v>
      </c>
      <c r="R996" s="17">
        <v>380000</v>
      </c>
      <c r="S996" s="19">
        <f t="shared" si="79"/>
        <v>60.419999999999987</v>
      </c>
      <c r="T996" s="20">
        <f t="shared" si="80"/>
        <v>0.26664901363696536</v>
      </c>
      <c r="U996" s="19">
        <f t="shared" si="81"/>
        <v>80000</v>
      </c>
      <c r="V996" s="20">
        <f t="shared" si="82"/>
        <v>0.26666666666666666</v>
      </c>
      <c r="W996" s="18">
        <v>44323</v>
      </c>
      <c r="X996" s="14">
        <v>2</v>
      </c>
      <c r="Y996" s="14">
        <v>2</v>
      </c>
      <c r="Z996" s="42">
        <v>80000</v>
      </c>
      <c r="AA996" s="51">
        <f t="shared" si="83"/>
        <v>0.27</v>
      </c>
    </row>
    <row r="997" spans="1:27" ht="19" x14ac:dyDescent="0.25">
      <c r="A997" s="14">
        <v>4135</v>
      </c>
      <c r="B997" s="14">
        <v>7800845</v>
      </c>
      <c r="C997" s="14" t="s">
        <v>19</v>
      </c>
      <c r="D997" s="14" t="s">
        <v>193</v>
      </c>
      <c r="E997" s="14" t="s">
        <v>2410</v>
      </c>
      <c r="F997" s="14">
        <v>78739</v>
      </c>
      <c r="G997" s="14">
        <v>3</v>
      </c>
      <c r="H997" s="14">
        <v>2</v>
      </c>
      <c r="I997" s="14">
        <v>1</v>
      </c>
      <c r="J997" s="14">
        <v>2</v>
      </c>
      <c r="K997" s="14">
        <v>1</v>
      </c>
      <c r="L997" s="14">
        <v>2006</v>
      </c>
      <c r="M997" s="14">
        <v>0.20699999999999999</v>
      </c>
      <c r="N997" s="15">
        <v>2519</v>
      </c>
      <c r="O997" s="16">
        <v>287.81</v>
      </c>
      <c r="P997" s="17">
        <v>725000</v>
      </c>
      <c r="Q997" s="16">
        <v>319.57</v>
      </c>
      <c r="R997" s="17">
        <v>805000</v>
      </c>
      <c r="S997" s="19">
        <f t="shared" si="79"/>
        <v>31.759999999999991</v>
      </c>
      <c r="T997" s="20">
        <f t="shared" si="80"/>
        <v>0.11035057850665367</v>
      </c>
      <c r="U997" s="19">
        <f t="shared" si="81"/>
        <v>80000</v>
      </c>
      <c r="V997" s="20">
        <f t="shared" si="82"/>
        <v>0.1103448275862069</v>
      </c>
      <c r="W997" s="18">
        <v>44323</v>
      </c>
      <c r="X997" s="14">
        <v>5</v>
      </c>
      <c r="Y997" s="14">
        <v>5</v>
      </c>
      <c r="Z997" s="42">
        <v>80000</v>
      </c>
      <c r="AA997" s="51">
        <f t="shared" si="83"/>
        <v>0.11</v>
      </c>
    </row>
    <row r="998" spans="1:27" ht="19" x14ac:dyDescent="0.25">
      <c r="A998" s="14">
        <v>3704</v>
      </c>
      <c r="B998" s="14">
        <v>9687679</v>
      </c>
      <c r="C998" s="14" t="s">
        <v>19</v>
      </c>
      <c r="D998" s="14" t="s">
        <v>84</v>
      </c>
      <c r="E998" s="14" t="s">
        <v>559</v>
      </c>
      <c r="F998" s="14">
        <v>78727</v>
      </c>
      <c r="G998" s="14">
        <v>4</v>
      </c>
      <c r="H998" s="14">
        <v>2</v>
      </c>
      <c r="I998" s="14">
        <v>1</v>
      </c>
      <c r="J998" s="14">
        <v>2</v>
      </c>
      <c r="K998" s="14">
        <v>1</v>
      </c>
      <c r="L998" s="14">
        <v>2000</v>
      </c>
      <c r="M998" s="14">
        <v>0.17899999999999999</v>
      </c>
      <c r="N998" s="15">
        <v>2590</v>
      </c>
      <c r="O998" s="16">
        <v>184.75</v>
      </c>
      <c r="P998" s="17">
        <v>478500</v>
      </c>
      <c r="Q998" s="16">
        <v>215.44</v>
      </c>
      <c r="R998" s="17">
        <v>558000</v>
      </c>
      <c r="S998" s="19">
        <f t="shared" si="79"/>
        <v>30.689999999999998</v>
      </c>
      <c r="T998" s="20">
        <f t="shared" si="80"/>
        <v>0.16611637347767252</v>
      </c>
      <c r="U998" s="19">
        <f t="shared" si="81"/>
        <v>79500</v>
      </c>
      <c r="V998" s="20">
        <f t="shared" si="82"/>
        <v>0.16614420062695925</v>
      </c>
      <c r="W998" s="18">
        <v>44314</v>
      </c>
      <c r="X998" s="14">
        <v>4</v>
      </c>
      <c r="Y998" s="14">
        <v>4</v>
      </c>
      <c r="Z998" s="42">
        <v>80000</v>
      </c>
      <c r="AA998" s="51">
        <f t="shared" si="83"/>
        <v>0.17</v>
      </c>
    </row>
    <row r="999" spans="1:27" ht="19" x14ac:dyDescent="0.25">
      <c r="A999" s="14">
        <v>2424</v>
      </c>
      <c r="B999" s="14">
        <v>5060405</v>
      </c>
      <c r="C999" s="14" t="s">
        <v>19</v>
      </c>
      <c r="D999" s="14" t="s">
        <v>29</v>
      </c>
      <c r="E999" s="14" t="s">
        <v>192</v>
      </c>
      <c r="F999" s="14">
        <v>78748</v>
      </c>
      <c r="G999" s="14">
        <v>4</v>
      </c>
      <c r="H999" s="14">
        <v>2</v>
      </c>
      <c r="I999" s="14">
        <v>1</v>
      </c>
      <c r="J999" s="14">
        <v>2</v>
      </c>
      <c r="K999" s="14">
        <v>2</v>
      </c>
      <c r="L999" s="14">
        <v>2006</v>
      </c>
      <c r="M999" s="14">
        <v>0.11899999999999999</v>
      </c>
      <c r="N999" s="15">
        <v>2444</v>
      </c>
      <c r="O999" s="16">
        <v>153.44</v>
      </c>
      <c r="P999" s="17">
        <v>375000</v>
      </c>
      <c r="Q999" s="16">
        <v>185.76</v>
      </c>
      <c r="R999" s="17">
        <v>454000</v>
      </c>
      <c r="S999" s="19">
        <f t="shared" si="79"/>
        <v>32.319999999999993</v>
      </c>
      <c r="T999" s="20">
        <f t="shared" si="80"/>
        <v>0.2106360792492179</v>
      </c>
      <c r="U999" s="19">
        <f t="shared" si="81"/>
        <v>79000</v>
      </c>
      <c r="V999" s="20">
        <f t="shared" si="82"/>
        <v>0.21066666666666667</v>
      </c>
      <c r="W999" s="18">
        <v>44270</v>
      </c>
      <c r="X999" s="14">
        <v>4</v>
      </c>
      <c r="Y999" s="14">
        <v>3</v>
      </c>
      <c r="Z999" s="42">
        <v>80000</v>
      </c>
      <c r="AA999" s="51">
        <f t="shared" si="83"/>
        <v>0.21</v>
      </c>
    </row>
    <row r="1000" spans="1:27" ht="19" x14ac:dyDescent="0.25">
      <c r="A1000" s="14">
        <v>3706</v>
      </c>
      <c r="B1000" s="14">
        <v>8304014</v>
      </c>
      <c r="C1000" s="14" t="s">
        <v>19</v>
      </c>
      <c r="D1000" s="14" t="s">
        <v>22</v>
      </c>
      <c r="E1000" s="14" t="s">
        <v>749</v>
      </c>
      <c r="F1000" s="14">
        <v>78747</v>
      </c>
      <c r="G1000" s="14">
        <v>3</v>
      </c>
      <c r="H1000" s="14">
        <v>2</v>
      </c>
      <c r="I1000" s="14">
        <v>0</v>
      </c>
      <c r="J1000" s="14">
        <v>2</v>
      </c>
      <c r="K1000" s="14">
        <v>1</v>
      </c>
      <c r="L1000" s="14">
        <v>2006</v>
      </c>
      <c r="M1000" s="14">
        <v>0.154</v>
      </c>
      <c r="N1000" s="15">
        <v>1518</v>
      </c>
      <c r="O1000" s="16">
        <v>197.56</v>
      </c>
      <c r="P1000" s="17">
        <v>299900</v>
      </c>
      <c r="Q1000" s="16">
        <v>249.34</v>
      </c>
      <c r="R1000" s="17">
        <v>378500</v>
      </c>
      <c r="S1000" s="19">
        <f t="shared" si="79"/>
        <v>51.78</v>
      </c>
      <c r="T1000" s="20">
        <f t="shared" si="80"/>
        <v>0.26209759060538573</v>
      </c>
      <c r="U1000" s="19">
        <f t="shared" si="81"/>
        <v>78600</v>
      </c>
      <c r="V1000" s="20">
        <f t="shared" si="82"/>
        <v>0.26208736245415137</v>
      </c>
      <c r="W1000" s="18">
        <v>44314</v>
      </c>
      <c r="X1000" s="14">
        <v>4</v>
      </c>
      <c r="Y1000" s="14">
        <v>3</v>
      </c>
      <c r="Z1000" s="42">
        <v>80000</v>
      </c>
      <c r="AA1000" s="51">
        <f t="shared" si="83"/>
        <v>0.26</v>
      </c>
    </row>
    <row r="1001" spans="1:27" ht="19" x14ac:dyDescent="0.25">
      <c r="A1001" s="14">
        <v>2898</v>
      </c>
      <c r="B1001" s="14">
        <v>2401501</v>
      </c>
      <c r="C1001" s="14" t="s">
        <v>19</v>
      </c>
      <c r="D1001" s="14" t="s">
        <v>165</v>
      </c>
      <c r="E1001" s="14" t="s">
        <v>791</v>
      </c>
      <c r="F1001" s="14">
        <v>78748</v>
      </c>
      <c r="G1001" s="14">
        <v>3</v>
      </c>
      <c r="H1001" s="14">
        <v>2</v>
      </c>
      <c r="I1001" s="14">
        <v>1</v>
      </c>
      <c r="J1001" s="14">
        <v>2</v>
      </c>
      <c r="K1001" s="14">
        <v>2</v>
      </c>
      <c r="L1001" s="14">
        <v>2001</v>
      </c>
      <c r="M1001" s="14">
        <v>0.19600000000000001</v>
      </c>
      <c r="N1001" s="15">
        <v>1875</v>
      </c>
      <c r="O1001" s="16">
        <v>200</v>
      </c>
      <c r="P1001" s="17">
        <v>375000</v>
      </c>
      <c r="Q1001" s="16">
        <v>241.87</v>
      </c>
      <c r="R1001" s="17">
        <v>453500</v>
      </c>
      <c r="S1001" s="19">
        <f t="shared" si="79"/>
        <v>41.870000000000005</v>
      </c>
      <c r="T1001" s="20">
        <f t="shared" si="80"/>
        <v>0.20935000000000004</v>
      </c>
      <c r="U1001" s="19">
        <f t="shared" si="81"/>
        <v>78500</v>
      </c>
      <c r="V1001" s="20">
        <f t="shared" si="82"/>
        <v>0.20933333333333334</v>
      </c>
      <c r="W1001" s="18">
        <v>44287</v>
      </c>
      <c r="X1001" s="14">
        <v>4</v>
      </c>
      <c r="Y1001" s="14">
        <v>4</v>
      </c>
      <c r="Z1001" s="42">
        <v>80000</v>
      </c>
      <c r="AA1001" s="51">
        <f t="shared" si="83"/>
        <v>0.21</v>
      </c>
    </row>
    <row r="1002" spans="1:27" ht="19" x14ac:dyDescent="0.25">
      <c r="A1002" s="14">
        <v>3892</v>
      </c>
      <c r="B1002" s="14">
        <v>6528407</v>
      </c>
      <c r="C1002" s="14" t="s">
        <v>19</v>
      </c>
      <c r="D1002" s="14" t="s">
        <v>357</v>
      </c>
      <c r="E1002" s="14" t="s">
        <v>3165</v>
      </c>
      <c r="F1002" s="14">
        <v>78745</v>
      </c>
      <c r="G1002" s="14">
        <v>3</v>
      </c>
      <c r="H1002" s="14">
        <v>1</v>
      </c>
      <c r="I1002" s="14">
        <v>1</v>
      </c>
      <c r="J1002" s="14">
        <v>1</v>
      </c>
      <c r="K1002" s="14">
        <v>1</v>
      </c>
      <c r="L1002" s="14">
        <v>1969</v>
      </c>
      <c r="M1002" s="14">
        <v>0.184</v>
      </c>
      <c r="N1002" s="14">
        <v>928</v>
      </c>
      <c r="O1002" s="16">
        <v>376.08</v>
      </c>
      <c r="P1002" s="17">
        <v>349000</v>
      </c>
      <c r="Q1002" s="16">
        <v>460.67</v>
      </c>
      <c r="R1002" s="17">
        <v>427500</v>
      </c>
      <c r="S1002" s="19">
        <f t="shared" si="79"/>
        <v>84.590000000000032</v>
      </c>
      <c r="T1002" s="20">
        <f t="shared" si="80"/>
        <v>0.22492554775579673</v>
      </c>
      <c r="U1002" s="19">
        <f t="shared" si="81"/>
        <v>78500</v>
      </c>
      <c r="V1002" s="20">
        <f t="shared" si="82"/>
        <v>0.22492836676217765</v>
      </c>
      <c r="W1002" s="18">
        <v>44316</v>
      </c>
      <c r="X1002" s="14">
        <v>2</v>
      </c>
      <c r="Y1002" s="14">
        <v>2</v>
      </c>
      <c r="Z1002" s="42">
        <v>80000</v>
      </c>
      <c r="AA1002" s="51">
        <f t="shared" si="83"/>
        <v>0.22</v>
      </c>
    </row>
    <row r="1003" spans="1:27" ht="19" x14ac:dyDescent="0.25">
      <c r="A1003" s="14">
        <v>2927</v>
      </c>
      <c r="B1003" s="14">
        <v>7434272</v>
      </c>
      <c r="C1003" s="14" t="s">
        <v>19</v>
      </c>
      <c r="D1003" s="14" t="s">
        <v>35</v>
      </c>
      <c r="E1003" s="14" t="s">
        <v>167</v>
      </c>
      <c r="F1003" s="14">
        <v>78754</v>
      </c>
      <c r="G1003" s="14">
        <v>4</v>
      </c>
      <c r="H1003" s="14">
        <v>2</v>
      </c>
      <c r="I1003" s="14">
        <v>1</v>
      </c>
      <c r="J1003" s="14">
        <v>2</v>
      </c>
      <c r="K1003" s="14">
        <v>2</v>
      </c>
      <c r="L1003" s="14">
        <v>2009</v>
      </c>
      <c r="M1003" s="14">
        <v>0.13200000000000001</v>
      </c>
      <c r="N1003" s="15">
        <v>2009</v>
      </c>
      <c r="O1003" s="16">
        <v>149.28</v>
      </c>
      <c r="P1003" s="17">
        <v>299900</v>
      </c>
      <c r="Q1003" s="16">
        <v>188.15</v>
      </c>
      <c r="R1003" s="17">
        <v>378000</v>
      </c>
      <c r="S1003" s="19">
        <f t="shared" si="79"/>
        <v>38.870000000000005</v>
      </c>
      <c r="T1003" s="20">
        <f t="shared" si="80"/>
        <v>0.26038317256162918</v>
      </c>
      <c r="U1003" s="19">
        <f t="shared" si="81"/>
        <v>78100</v>
      </c>
      <c r="V1003" s="20">
        <f t="shared" si="82"/>
        <v>0.26042014004668224</v>
      </c>
      <c r="W1003" s="18">
        <v>44288</v>
      </c>
      <c r="X1003" s="14">
        <v>7</v>
      </c>
      <c r="Y1003" s="14">
        <v>7</v>
      </c>
      <c r="Z1003" s="42">
        <v>80000</v>
      </c>
      <c r="AA1003" s="51">
        <f t="shared" si="83"/>
        <v>0.26</v>
      </c>
    </row>
    <row r="1004" spans="1:27" ht="19" x14ac:dyDescent="0.25">
      <c r="A1004" s="14">
        <v>159</v>
      </c>
      <c r="B1004" s="14">
        <v>5703832</v>
      </c>
      <c r="C1004" s="14" t="s">
        <v>19</v>
      </c>
      <c r="D1004" s="14" t="s">
        <v>193</v>
      </c>
      <c r="E1004" s="14" t="s">
        <v>809</v>
      </c>
      <c r="F1004" s="14">
        <v>78739</v>
      </c>
      <c r="G1004" s="14">
        <v>4</v>
      </c>
      <c r="H1004" s="14">
        <v>4</v>
      </c>
      <c r="I1004" s="14">
        <v>0</v>
      </c>
      <c r="J1004" s="14">
        <v>3</v>
      </c>
      <c r="K1004" s="14">
        <v>2</v>
      </c>
      <c r="L1004" s="14">
        <v>2006</v>
      </c>
      <c r="M1004" s="14">
        <v>0.246</v>
      </c>
      <c r="N1004" s="15">
        <v>3435</v>
      </c>
      <c r="O1004" s="16">
        <v>200.58</v>
      </c>
      <c r="P1004" s="17">
        <v>689000</v>
      </c>
      <c r="Q1004" s="16">
        <v>223.29</v>
      </c>
      <c r="R1004" s="17">
        <v>767000</v>
      </c>
      <c r="S1004" s="19">
        <f t="shared" si="79"/>
        <v>22.70999999999998</v>
      </c>
      <c r="T1004" s="20">
        <f t="shared" si="80"/>
        <v>0.11322165719413689</v>
      </c>
      <c r="U1004" s="19">
        <f t="shared" si="81"/>
        <v>78000</v>
      </c>
      <c r="V1004" s="20">
        <f t="shared" si="82"/>
        <v>0.11320754716981132</v>
      </c>
      <c r="W1004" s="18">
        <v>44182</v>
      </c>
      <c r="X1004" s="14">
        <v>5</v>
      </c>
      <c r="Y1004" s="14">
        <v>4</v>
      </c>
      <c r="Z1004" s="42">
        <v>80000</v>
      </c>
      <c r="AA1004" s="51">
        <f t="shared" si="83"/>
        <v>0.11</v>
      </c>
    </row>
    <row r="1005" spans="1:27" ht="19" x14ac:dyDescent="0.25">
      <c r="A1005" s="14">
        <v>1816</v>
      </c>
      <c r="B1005" s="14">
        <v>4346259</v>
      </c>
      <c r="C1005" s="14" t="s">
        <v>19</v>
      </c>
      <c r="D1005" s="14" t="s">
        <v>29</v>
      </c>
      <c r="E1005" s="14" t="s">
        <v>1380</v>
      </c>
      <c r="F1005" s="14">
        <v>78748</v>
      </c>
      <c r="G1005" s="14">
        <v>3</v>
      </c>
      <c r="H1005" s="14">
        <v>2</v>
      </c>
      <c r="I1005" s="14">
        <v>0</v>
      </c>
      <c r="J1005" s="14">
        <v>2</v>
      </c>
      <c r="K1005" s="14">
        <v>1</v>
      </c>
      <c r="L1005" s="14">
        <v>2006</v>
      </c>
      <c r="M1005" s="14">
        <v>0.17599999999999999</v>
      </c>
      <c r="N1005" s="15">
        <v>1487</v>
      </c>
      <c r="O1005" s="16">
        <v>227.98</v>
      </c>
      <c r="P1005" s="17">
        <v>339000</v>
      </c>
      <c r="Q1005" s="16">
        <v>280.43</v>
      </c>
      <c r="R1005" s="17">
        <v>417000</v>
      </c>
      <c r="S1005" s="19">
        <f t="shared" si="79"/>
        <v>52.450000000000017</v>
      </c>
      <c r="T1005" s="20">
        <f t="shared" si="80"/>
        <v>0.2300640407053251</v>
      </c>
      <c r="U1005" s="19">
        <f t="shared" si="81"/>
        <v>78000</v>
      </c>
      <c r="V1005" s="20">
        <f t="shared" si="82"/>
        <v>0.23008849557522124</v>
      </c>
      <c r="W1005" s="18">
        <v>44251</v>
      </c>
      <c r="X1005" s="14">
        <v>4</v>
      </c>
      <c r="Y1005" s="14">
        <v>4</v>
      </c>
      <c r="Z1005" s="42">
        <v>80000</v>
      </c>
      <c r="AA1005" s="51">
        <f t="shared" si="83"/>
        <v>0.23</v>
      </c>
    </row>
    <row r="1006" spans="1:27" ht="19" x14ac:dyDescent="0.25">
      <c r="A1006" s="14">
        <v>3941</v>
      </c>
      <c r="B1006" s="14">
        <v>5108680</v>
      </c>
      <c r="C1006" s="14" t="s">
        <v>19</v>
      </c>
      <c r="D1006" s="14" t="s">
        <v>20</v>
      </c>
      <c r="E1006" s="14" t="s">
        <v>1531</v>
      </c>
      <c r="F1006" s="14">
        <v>78750</v>
      </c>
      <c r="G1006" s="14">
        <v>3</v>
      </c>
      <c r="H1006" s="14">
        <v>2</v>
      </c>
      <c r="I1006" s="14">
        <v>0</v>
      </c>
      <c r="J1006" s="14">
        <v>2</v>
      </c>
      <c r="K1006" s="14">
        <v>1</v>
      </c>
      <c r="L1006" s="14">
        <v>1981</v>
      </c>
      <c r="M1006" s="14">
        <v>0.17199999999999999</v>
      </c>
      <c r="N1006" s="15">
        <v>1380</v>
      </c>
      <c r="O1006" s="16">
        <v>235.51</v>
      </c>
      <c r="P1006" s="17">
        <v>325000</v>
      </c>
      <c r="Q1006" s="16">
        <v>292.02999999999997</v>
      </c>
      <c r="R1006" s="17">
        <v>403000</v>
      </c>
      <c r="S1006" s="19">
        <f t="shared" si="79"/>
        <v>56.519999999999982</v>
      </c>
      <c r="T1006" s="20">
        <f t="shared" si="80"/>
        <v>0.23998980934992137</v>
      </c>
      <c r="U1006" s="19">
        <f t="shared" si="81"/>
        <v>78000</v>
      </c>
      <c r="V1006" s="20">
        <f t="shared" si="82"/>
        <v>0.24</v>
      </c>
      <c r="W1006" s="18">
        <v>44319</v>
      </c>
      <c r="X1006" s="14">
        <v>3</v>
      </c>
      <c r="Y1006" s="14">
        <v>3</v>
      </c>
      <c r="Z1006" s="42">
        <v>80000</v>
      </c>
      <c r="AA1006" s="51">
        <f t="shared" si="83"/>
        <v>0.24</v>
      </c>
    </row>
    <row r="1007" spans="1:27" ht="19" x14ac:dyDescent="0.25">
      <c r="A1007" s="14">
        <v>4182</v>
      </c>
      <c r="B1007" s="14">
        <v>4267272</v>
      </c>
      <c r="C1007" s="14" t="s">
        <v>19</v>
      </c>
      <c r="D1007" s="14" t="s">
        <v>20</v>
      </c>
      <c r="E1007" s="14" t="s">
        <v>1369</v>
      </c>
      <c r="F1007" s="14">
        <v>78750</v>
      </c>
      <c r="G1007" s="14">
        <v>4</v>
      </c>
      <c r="H1007" s="14">
        <v>2</v>
      </c>
      <c r="I1007" s="14">
        <v>1</v>
      </c>
      <c r="J1007" s="14">
        <v>3</v>
      </c>
      <c r="K1007" s="14">
        <v>2</v>
      </c>
      <c r="L1007" s="14">
        <v>1985</v>
      </c>
      <c r="M1007" s="14">
        <v>0.25900000000000001</v>
      </c>
      <c r="N1007" s="15">
        <v>3077</v>
      </c>
      <c r="O1007" s="16">
        <v>227.17</v>
      </c>
      <c r="P1007" s="17">
        <v>699000</v>
      </c>
      <c r="Q1007" s="16">
        <v>252.52</v>
      </c>
      <c r="R1007" s="17">
        <v>777000</v>
      </c>
      <c r="S1007" s="19">
        <f t="shared" si="79"/>
        <v>25.350000000000023</v>
      </c>
      <c r="T1007" s="20">
        <f t="shared" si="80"/>
        <v>0.11159043887837312</v>
      </c>
      <c r="U1007" s="19">
        <f t="shared" si="81"/>
        <v>78000</v>
      </c>
      <c r="V1007" s="20">
        <f t="shared" si="82"/>
        <v>0.11158798283261803</v>
      </c>
      <c r="W1007" s="18">
        <v>44326</v>
      </c>
      <c r="X1007" s="14">
        <v>5</v>
      </c>
      <c r="Y1007" s="14">
        <v>4</v>
      </c>
      <c r="Z1007" s="42">
        <v>80000</v>
      </c>
      <c r="AA1007" s="51">
        <f t="shared" si="83"/>
        <v>0.11</v>
      </c>
    </row>
    <row r="1008" spans="1:27" ht="19" x14ac:dyDescent="0.25">
      <c r="A1008" s="14">
        <v>3414</v>
      </c>
      <c r="B1008" s="14">
        <v>3060749</v>
      </c>
      <c r="C1008" s="14" t="s">
        <v>19</v>
      </c>
      <c r="D1008" s="14" t="s">
        <v>29</v>
      </c>
      <c r="E1008" s="14" t="s">
        <v>427</v>
      </c>
      <c r="F1008" s="14">
        <v>78748</v>
      </c>
      <c r="G1008" s="14">
        <v>4</v>
      </c>
      <c r="H1008" s="14">
        <v>2</v>
      </c>
      <c r="I1008" s="14">
        <v>1</v>
      </c>
      <c r="J1008" s="14">
        <v>2</v>
      </c>
      <c r="K1008" s="14">
        <v>2</v>
      </c>
      <c r="L1008" s="14">
        <v>1993</v>
      </c>
      <c r="M1008" s="14">
        <v>0.17299999999999999</v>
      </c>
      <c r="N1008" s="15">
        <v>2248</v>
      </c>
      <c r="O1008" s="16">
        <v>175.67</v>
      </c>
      <c r="P1008" s="17">
        <v>394900</v>
      </c>
      <c r="Q1008" s="16">
        <v>210.19</v>
      </c>
      <c r="R1008" s="17">
        <v>472500</v>
      </c>
      <c r="S1008" s="19">
        <f t="shared" si="79"/>
        <v>34.52000000000001</v>
      </c>
      <c r="T1008" s="20">
        <f t="shared" si="80"/>
        <v>0.19650481015540508</v>
      </c>
      <c r="U1008" s="19">
        <f t="shared" si="81"/>
        <v>77600</v>
      </c>
      <c r="V1008" s="20">
        <f t="shared" si="82"/>
        <v>0.19650544441630793</v>
      </c>
      <c r="W1008" s="18">
        <v>44305</v>
      </c>
      <c r="X1008" s="14">
        <v>3</v>
      </c>
      <c r="Y1008" s="14">
        <v>2</v>
      </c>
      <c r="Z1008" s="42">
        <v>80000</v>
      </c>
      <c r="AA1008" s="51">
        <f t="shared" si="83"/>
        <v>0.2</v>
      </c>
    </row>
    <row r="1009" spans="1:27" ht="19" x14ac:dyDescent="0.25">
      <c r="A1009" s="14">
        <v>1722</v>
      </c>
      <c r="B1009" s="14">
        <v>2321001</v>
      </c>
      <c r="C1009" s="14" t="s">
        <v>19</v>
      </c>
      <c r="D1009" s="14" t="s">
        <v>84</v>
      </c>
      <c r="E1009" s="14" t="s">
        <v>971</v>
      </c>
      <c r="F1009" s="14">
        <v>78727</v>
      </c>
      <c r="G1009" s="14">
        <v>4</v>
      </c>
      <c r="H1009" s="14">
        <v>2</v>
      </c>
      <c r="I1009" s="14">
        <v>1</v>
      </c>
      <c r="J1009" s="14">
        <v>1</v>
      </c>
      <c r="K1009" s="14">
        <v>2</v>
      </c>
      <c r="L1009" s="14">
        <v>1991</v>
      </c>
      <c r="M1009" s="14">
        <v>0.16200000000000001</v>
      </c>
      <c r="N1009" s="15">
        <v>1969</v>
      </c>
      <c r="O1009" s="16">
        <v>208.23</v>
      </c>
      <c r="P1009" s="17">
        <v>410000</v>
      </c>
      <c r="Q1009" s="16">
        <v>247.59</v>
      </c>
      <c r="R1009" s="17">
        <v>487500</v>
      </c>
      <c r="S1009" s="19">
        <f t="shared" si="79"/>
        <v>39.360000000000014</v>
      </c>
      <c r="T1009" s="20">
        <f t="shared" si="80"/>
        <v>0.18902175479037611</v>
      </c>
      <c r="U1009" s="19">
        <f t="shared" si="81"/>
        <v>77500</v>
      </c>
      <c r="V1009" s="20">
        <f t="shared" si="82"/>
        <v>0.18902439024390244</v>
      </c>
      <c r="W1009" s="18">
        <v>44249</v>
      </c>
      <c r="X1009" s="14">
        <v>2</v>
      </c>
      <c r="Y1009" s="14">
        <v>2</v>
      </c>
      <c r="Z1009" s="42">
        <v>80000</v>
      </c>
      <c r="AA1009" s="51">
        <f t="shared" si="83"/>
        <v>0.19</v>
      </c>
    </row>
    <row r="1010" spans="1:27" ht="19" x14ac:dyDescent="0.25">
      <c r="A1010" s="14">
        <v>3597</v>
      </c>
      <c r="B1010" s="14">
        <v>9005405</v>
      </c>
      <c r="C1010" s="14" t="s">
        <v>19</v>
      </c>
      <c r="D1010" s="14" t="s">
        <v>712</v>
      </c>
      <c r="E1010" s="14" t="s">
        <v>2668</v>
      </c>
      <c r="F1010" s="14">
        <v>78759</v>
      </c>
      <c r="G1010" s="14">
        <v>3</v>
      </c>
      <c r="H1010" s="14">
        <v>2</v>
      </c>
      <c r="I1010" s="14">
        <v>0</v>
      </c>
      <c r="J1010" s="14">
        <v>2</v>
      </c>
      <c r="K1010" s="14">
        <v>1</v>
      </c>
      <c r="L1010" s="14">
        <v>1978</v>
      </c>
      <c r="M1010" s="14">
        <v>0.20499999999999999</v>
      </c>
      <c r="N1010" s="15">
        <v>1778</v>
      </c>
      <c r="O1010" s="16">
        <v>309.33999999999997</v>
      </c>
      <c r="P1010" s="17">
        <v>550000</v>
      </c>
      <c r="Q1010" s="16">
        <v>352.92</v>
      </c>
      <c r="R1010" s="17">
        <v>627500</v>
      </c>
      <c r="S1010" s="19">
        <f t="shared" si="79"/>
        <v>43.580000000000041</v>
      </c>
      <c r="T1010" s="20">
        <f t="shared" si="80"/>
        <v>0.14088058447016241</v>
      </c>
      <c r="U1010" s="19">
        <f t="shared" si="81"/>
        <v>77500</v>
      </c>
      <c r="V1010" s="20">
        <f t="shared" si="82"/>
        <v>0.1409090909090909</v>
      </c>
      <c r="W1010" s="18">
        <v>44309</v>
      </c>
      <c r="X1010" s="14">
        <v>5</v>
      </c>
      <c r="Y1010" s="14">
        <v>4</v>
      </c>
      <c r="Z1010" s="42">
        <v>80000</v>
      </c>
      <c r="AA1010" s="51">
        <f t="shared" si="83"/>
        <v>0.14000000000000001</v>
      </c>
    </row>
    <row r="1011" spans="1:27" ht="19" x14ac:dyDescent="0.25">
      <c r="A1011" s="14">
        <v>1132</v>
      </c>
      <c r="B1011" s="14">
        <v>8719162</v>
      </c>
      <c r="C1011" s="14" t="s">
        <v>19</v>
      </c>
      <c r="D1011" s="14" t="s">
        <v>22</v>
      </c>
      <c r="E1011" s="14" t="s">
        <v>729</v>
      </c>
      <c r="F1011" s="14">
        <v>78747</v>
      </c>
      <c r="G1011" s="14">
        <v>3</v>
      </c>
      <c r="H1011" s="14">
        <v>2</v>
      </c>
      <c r="I1011" s="14">
        <v>1</v>
      </c>
      <c r="J1011" s="14">
        <v>2</v>
      </c>
      <c r="K1011" s="14">
        <v>1</v>
      </c>
      <c r="L1011" s="14">
        <v>1982</v>
      </c>
      <c r="M1011" s="14">
        <v>0.24399999999999999</v>
      </c>
      <c r="N1011" s="15">
        <v>2221</v>
      </c>
      <c r="O1011" s="16">
        <v>195.81</v>
      </c>
      <c r="P1011" s="17">
        <v>434900</v>
      </c>
      <c r="Q1011" s="16">
        <v>230.53</v>
      </c>
      <c r="R1011" s="17">
        <v>512000</v>
      </c>
      <c r="S1011" s="19">
        <f t="shared" si="79"/>
        <v>34.72</v>
      </c>
      <c r="T1011" s="20">
        <f t="shared" si="80"/>
        <v>0.17731474388437771</v>
      </c>
      <c r="U1011" s="19">
        <f t="shared" si="81"/>
        <v>77100</v>
      </c>
      <c r="V1011" s="20">
        <f t="shared" si="82"/>
        <v>0.17728213382386757</v>
      </c>
      <c r="W1011" s="18">
        <v>44218</v>
      </c>
      <c r="X1011" s="14">
        <v>3</v>
      </c>
      <c r="Y1011" s="14">
        <v>2</v>
      </c>
      <c r="Z1011" s="42">
        <v>75000</v>
      </c>
      <c r="AA1011" s="51">
        <f t="shared" si="83"/>
        <v>0.18</v>
      </c>
    </row>
    <row r="1012" spans="1:27" ht="19" x14ac:dyDescent="0.25">
      <c r="A1012" s="14">
        <v>1393</v>
      </c>
      <c r="B1012" s="14">
        <v>8868184</v>
      </c>
      <c r="C1012" s="14" t="s">
        <v>19</v>
      </c>
      <c r="D1012" s="14" t="s">
        <v>20</v>
      </c>
      <c r="E1012" s="14" t="s">
        <v>837</v>
      </c>
      <c r="F1012" s="14">
        <v>78729</v>
      </c>
      <c r="G1012" s="14">
        <v>3</v>
      </c>
      <c r="H1012" s="14">
        <v>2</v>
      </c>
      <c r="I1012" s="14">
        <v>1</v>
      </c>
      <c r="J1012" s="14">
        <v>2</v>
      </c>
      <c r="K1012" s="14">
        <v>2</v>
      </c>
      <c r="L1012" s="14">
        <v>1999</v>
      </c>
      <c r="M1012" s="14">
        <v>0.11799999999999999</v>
      </c>
      <c r="N1012" s="15">
        <v>1956</v>
      </c>
      <c r="O1012" s="16">
        <v>201.94</v>
      </c>
      <c r="P1012" s="17">
        <v>395000</v>
      </c>
      <c r="Q1012" s="16">
        <v>241.31</v>
      </c>
      <c r="R1012" s="17">
        <v>472000</v>
      </c>
      <c r="S1012" s="19">
        <f t="shared" si="79"/>
        <v>39.370000000000005</v>
      </c>
      <c r="T1012" s="20">
        <f t="shared" si="80"/>
        <v>0.19495889868277708</v>
      </c>
      <c r="U1012" s="19">
        <f t="shared" si="81"/>
        <v>77000</v>
      </c>
      <c r="V1012" s="20">
        <f t="shared" si="82"/>
        <v>0.19493670886075951</v>
      </c>
      <c r="W1012" s="18">
        <v>44229</v>
      </c>
      <c r="X1012" s="14">
        <v>2</v>
      </c>
      <c r="Y1012" s="14">
        <v>2</v>
      </c>
      <c r="Z1012" s="42">
        <v>75000</v>
      </c>
      <c r="AA1012" s="51">
        <f t="shared" si="83"/>
        <v>0.19</v>
      </c>
    </row>
    <row r="1013" spans="1:27" ht="19" x14ac:dyDescent="0.25">
      <c r="A1013" s="14">
        <v>2036</v>
      </c>
      <c r="B1013" s="14">
        <v>9193730</v>
      </c>
      <c r="C1013" s="14" t="s">
        <v>19</v>
      </c>
      <c r="D1013" s="14" t="s">
        <v>35</v>
      </c>
      <c r="E1013" s="14" t="s">
        <v>947</v>
      </c>
      <c r="F1013" s="14">
        <v>78754</v>
      </c>
      <c r="G1013" s="14">
        <v>3</v>
      </c>
      <c r="H1013" s="14">
        <v>2</v>
      </c>
      <c r="I1013" s="14">
        <v>1</v>
      </c>
      <c r="J1013" s="14">
        <v>2</v>
      </c>
      <c r="K1013" s="14">
        <v>2</v>
      </c>
      <c r="L1013" s="14">
        <v>2020</v>
      </c>
      <c r="M1013" s="14">
        <v>0.14000000000000001</v>
      </c>
      <c r="N1013" s="15">
        <v>1813</v>
      </c>
      <c r="O1013" s="16">
        <v>206.84</v>
      </c>
      <c r="P1013" s="17">
        <v>375000</v>
      </c>
      <c r="Q1013" s="16">
        <v>249.31</v>
      </c>
      <c r="R1013" s="17">
        <v>452000</v>
      </c>
      <c r="S1013" s="19">
        <f t="shared" si="79"/>
        <v>42.47</v>
      </c>
      <c r="T1013" s="20">
        <f t="shared" si="80"/>
        <v>0.20532778959582285</v>
      </c>
      <c r="U1013" s="19">
        <f t="shared" si="81"/>
        <v>77000</v>
      </c>
      <c r="V1013" s="20">
        <f t="shared" si="82"/>
        <v>0.20533333333333334</v>
      </c>
      <c r="W1013" s="18">
        <v>44257</v>
      </c>
      <c r="X1013" s="14">
        <v>5</v>
      </c>
      <c r="Y1013" s="14">
        <v>5</v>
      </c>
      <c r="Z1013" s="42">
        <v>75000</v>
      </c>
      <c r="AA1013" s="51">
        <f t="shared" si="83"/>
        <v>0.21</v>
      </c>
    </row>
    <row r="1014" spans="1:27" ht="19" x14ac:dyDescent="0.25">
      <c r="A1014" s="14">
        <v>2347</v>
      </c>
      <c r="B1014" s="14">
        <v>8407626</v>
      </c>
      <c r="C1014" s="14" t="s">
        <v>19</v>
      </c>
      <c r="D1014" s="14" t="s">
        <v>68</v>
      </c>
      <c r="E1014" s="14" t="s">
        <v>630</v>
      </c>
      <c r="F1014" s="14">
        <v>78738</v>
      </c>
      <c r="G1014" s="14">
        <v>4</v>
      </c>
      <c r="H1014" s="14">
        <v>3</v>
      </c>
      <c r="I1014" s="14">
        <v>2</v>
      </c>
      <c r="J1014" s="14">
        <v>3</v>
      </c>
      <c r="K1014" s="14">
        <v>1.5</v>
      </c>
      <c r="L1014" s="14">
        <v>2016</v>
      </c>
      <c r="M1014" s="14">
        <v>0.20899999999999999</v>
      </c>
      <c r="N1014" s="15">
        <v>3555</v>
      </c>
      <c r="O1014" s="16">
        <v>189.87</v>
      </c>
      <c r="P1014" s="17">
        <v>675000</v>
      </c>
      <c r="Q1014" s="16">
        <v>211.53</v>
      </c>
      <c r="R1014" s="17">
        <v>752000</v>
      </c>
      <c r="S1014" s="19">
        <f t="shared" si="79"/>
        <v>21.659999999999997</v>
      </c>
      <c r="T1014" s="20">
        <f t="shared" si="80"/>
        <v>0.11407805340496127</v>
      </c>
      <c r="U1014" s="19">
        <f t="shared" si="81"/>
        <v>77000</v>
      </c>
      <c r="V1014" s="20">
        <f t="shared" si="82"/>
        <v>0.11407407407407408</v>
      </c>
      <c r="W1014" s="18">
        <v>44267</v>
      </c>
      <c r="X1014" s="14">
        <v>4</v>
      </c>
      <c r="Y1014" s="14">
        <v>4</v>
      </c>
      <c r="Z1014" s="42">
        <v>75000</v>
      </c>
      <c r="AA1014" s="51">
        <f t="shared" si="83"/>
        <v>0.11</v>
      </c>
    </row>
    <row r="1015" spans="1:27" ht="19" x14ac:dyDescent="0.25">
      <c r="A1015" s="14">
        <v>2543</v>
      </c>
      <c r="B1015" s="14">
        <v>3398215</v>
      </c>
      <c r="C1015" s="14" t="s">
        <v>19</v>
      </c>
      <c r="D1015" s="14" t="s">
        <v>165</v>
      </c>
      <c r="E1015" s="14" t="s">
        <v>2177</v>
      </c>
      <c r="F1015" s="14">
        <v>78748</v>
      </c>
      <c r="G1015" s="14">
        <v>2</v>
      </c>
      <c r="H1015" s="14">
        <v>2</v>
      </c>
      <c r="I1015" s="14">
        <v>0</v>
      </c>
      <c r="J1015" s="14">
        <v>1</v>
      </c>
      <c r="K1015" s="14">
        <v>1</v>
      </c>
      <c r="L1015" s="14">
        <v>1997</v>
      </c>
      <c r="M1015" s="14">
        <v>9.7000000000000003E-2</v>
      </c>
      <c r="N1015" s="15">
        <v>1090</v>
      </c>
      <c r="O1015" s="16">
        <v>273.39</v>
      </c>
      <c r="P1015" s="17">
        <v>298000</v>
      </c>
      <c r="Q1015" s="16">
        <v>344.04</v>
      </c>
      <c r="R1015" s="17">
        <v>375000</v>
      </c>
      <c r="S1015" s="19">
        <f t="shared" si="79"/>
        <v>70.650000000000034</v>
      </c>
      <c r="T1015" s="20">
        <f t="shared" si="80"/>
        <v>0.25842203445627138</v>
      </c>
      <c r="U1015" s="19">
        <f t="shared" si="81"/>
        <v>77000</v>
      </c>
      <c r="V1015" s="20">
        <f t="shared" si="82"/>
        <v>0.25838926174496646</v>
      </c>
      <c r="W1015" s="18">
        <v>44273</v>
      </c>
      <c r="X1015" s="14">
        <v>3</v>
      </c>
      <c r="Y1015" s="14">
        <v>3</v>
      </c>
      <c r="Z1015" s="42">
        <v>75000</v>
      </c>
      <c r="AA1015" s="51">
        <f t="shared" si="83"/>
        <v>0.26</v>
      </c>
    </row>
    <row r="1016" spans="1:27" ht="19" x14ac:dyDescent="0.25">
      <c r="A1016" s="14">
        <v>3516</v>
      </c>
      <c r="B1016" s="14">
        <v>1163259</v>
      </c>
      <c r="C1016" s="14" t="s">
        <v>19</v>
      </c>
      <c r="D1016" s="14" t="s">
        <v>2483</v>
      </c>
      <c r="E1016" s="14" t="s">
        <v>3939</v>
      </c>
      <c r="F1016" s="14">
        <v>78746</v>
      </c>
      <c r="G1016" s="14">
        <v>4</v>
      </c>
      <c r="H1016" s="14">
        <v>2</v>
      </c>
      <c r="I1016" s="14">
        <v>1</v>
      </c>
      <c r="J1016" s="14">
        <v>2</v>
      </c>
      <c r="K1016" s="14">
        <v>2</v>
      </c>
      <c r="L1016" s="14">
        <v>1984</v>
      </c>
      <c r="M1016" s="14">
        <v>0.40400000000000003</v>
      </c>
      <c r="N1016" s="15">
        <v>2181</v>
      </c>
      <c r="O1016" s="16">
        <v>868.87</v>
      </c>
      <c r="P1016" s="17">
        <v>1895000</v>
      </c>
      <c r="Q1016" s="16">
        <v>904.17</v>
      </c>
      <c r="R1016" s="17">
        <v>1972000</v>
      </c>
      <c r="S1016" s="19">
        <f t="shared" si="79"/>
        <v>35.299999999999955</v>
      </c>
      <c r="T1016" s="20">
        <f t="shared" si="80"/>
        <v>4.062748167159639E-2</v>
      </c>
      <c r="U1016" s="19">
        <f t="shared" si="81"/>
        <v>77000</v>
      </c>
      <c r="V1016" s="20">
        <f t="shared" si="82"/>
        <v>4.0633245382585753E-2</v>
      </c>
      <c r="W1016" s="18">
        <v>44307</v>
      </c>
      <c r="X1016" s="14">
        <v>4</v>
      </c>
      <c r="Y1016" s="14">
        <v>4</v>
      </c>
      <c r="Z1016" s="42">
        <v>75000</v>
      </c>
      <c r="AA1016" s="51">
        <f t="shared" si="83"/>
        <v>0.04</v>
      </c>
    </row>
    <row r="1017" spans="1:27" ht="19" x14ac:dyDescent="0.25">
      <c r="A1017" s="14">
        <v>3852</v>
      </c>
      <c r="B1017" s="14">
        <v>8452245</v>
      </c>
      <c r="C1017" s="14" t="s">
        <v>19</v>
      </c>
      <c r="D1017" s="14" t="s">
        <v>282</v>
      </c>
      <c r="E1017" s="14" t="s">
        <v>1801</v>
      </c>
      <c r="F1017" s="14">
        <v>78736</v>
      </c>
      <c r="G1017" s="14">
        <v>5</v>
      </c>
      <c r="H1017" s="14">
        <v>4</v>
      </c>
      <c r="I1017" s="14">
        <v>0</v>
      </c>
      <c r="J1017" s="14">
        <v>3</v>
      </c>
      <c r="K1017" s="14">
        <v>2</v>
      </c>
      <c r="L1017" s="14">
        <v>2013</v>
      </c>
      <c r="M1017" s="14">
        <v>1.4690000000000001</v>
      </c>
      <c r="N1017" s="15">
        <v>3700</v>
      </c>
      <c r="O1017" s="16">
        <v>250</v>
      </c>
      <c r="P1017" s="17">
        <v>925000</v>
      </c>
      <c r="Q1017" s="16">
        <v>270.81</v>
      </c>
      <c r="R1017" s="17">
        <v>1002000</v>
      </c>
      <c r="S1017" s="19">
        <f t="shared" si="79"/>
        <v>20.810000000000002</v>
      </c>
      <c r="T1017" s="20">
        <f t="shared" si="80"/>
        <v>8.3240000000000008E-2</v>
      </c>
      <c r="U1017" s="19">
        <f t="shared" si="81"/>
        <v>77000</v>
      </c>
      <c r="V1017" s="20">
        <f t="shared" si="82"/>
        <v>8.324324324324324E-2</v>
      </c>
      <c r="W1017" s="18">
        <v>44316</v>
      </c>
      <c r="X1017" s="14">
        <v>8</v>
      </c>
      <c r="Y1017" s="14">
        <v>8</v>
      </c>
      <c r="Z1017" s="42">
        <v>75000</v>
      </c>
      <c r="AA1017" s="51">
        <f t="shared" si="83"/>
        <v>0.08</v>
      </c>
    </row>
    <row r="1018" spans="1:27" ht="19" x14ac:dyDescent="0.25">
      <c r="A1018" s="14">
        <v>3883</v>
      </c>
      <c r="B1018" s="14">
        <v>2407060</v>
      </c>
      <c r="C1018" s="14" t="s">
        <v>19</v>
      </c>
      <c r="D1018" s="14" t="s">
        <v>193</v>
      </c>
      <c r="E1018" s="14" t="s">
        <v>2684</v>
      </c>
      <c r="F1018" s="14">
        <v>78749</v>
      </c>
      <c r="G1018" s="14">
        <v>3</v>
      </c>
      <c r="H1018" s="14">
        <v>2</v>
      </c>
      <c r="I1018" s="14">
        <v>0</v>
      </c>
      <c r="J1018" s="14">
        <v>2</v>
      </c>
      <c r="K1018" s="14">
        <v>1</v>
      </c>
      <c r="L1018" s="14">
        <v>1996</v>
      </c>
      <c r="M1018" s="14">
        <v>0.153</v>
      </c>
      <c r="N1018" s="15">
        <v>1687</v>
      </c>
      <c r="O1018" s="16">
        <v>311.2</v>
      </c>
      <c r="P1018" s="17">
        <v>525000</v>
      </c>
      <c r="Q1018" s="16">
        <v>356.85</v>
      </c>
      <c r="R1018" s="17">
        <v>602000</v>
      </c>
      <c r="S1018" s="19">
        <f t="shared" si="79"/>
        <v>45.650000000000034</v>
      </c>
      <c r="T1018" s="20">
        <f t="shared" si="80"/>
        <v>0.14669023136246798</v>
      </c>
      <c r="U1018" s="19">
        <f t="shared" si="81"/>
        <v>77000</v>
      </c>
      <c r="V1018" s="20">
        <f t="shared" si="82"/>
        <v>0.14666666666666667</v>
      </c>
      <c r="W1018" s="18">
        <v>44316</v>
      </c>
      <c r="X1018" s="14">
        <v>3</v>
      </c>
      <c r="Y1018" s="14">
        <v>3</v>
      </c>
      <c r="Z1018" s="42">
        <v>75000</v>
      </c>
      <c r="AA1018" s="51">
        <f t="shared" si="83"/>
        <v>0.15</v>
      </c>
    </row>
    <row r="1019" spans="1:27" ht="19" x14ac:dyDescent="0.25">
      <c r="A1019" s="14">
        <v>4150</v>
      </c>
      <c r="B1019" s="14">
        <v>1628943</v>
      </c>
      <c r="C1019" s="14" t="s">
        <v>19</v>
      </c>
      <c r="D1019" s="14" t="s">
        <v>193</v>
      </c>
      <c r="E1019" s="14" t="s">
        <v>3078</v>
      </c>
      <c r="F1019" s="14">
        <v>78749</v>
      </c>
      <c r="G1019" s="14">
        <v>3</v>
      </c>
      <c r="H1019" s="14">
        <v>2</v>
      </c>
      <c r="I1019" s="14">
        <v>0</v>
      </c>
      <c r="J1019" s="14">
        <v>2</v>
      </c>
      <c r="K1019" s="14">
        <v>1</v>
      </c>
      <c r="L1019" s="14">
        <v>1969</v>
      </c>
      <c r="M1019" s="14">
        <v>0.45800000000000002</v>
      </c>
      <c r="N1019" s="15">
        <v>1937</v>
      </c>
      <c r="O1019" s="16">
        <v>361.38</v>
      </c>
      <c r="P1019" s="17">
        <v>700000</v>
      </c>
      <c r="Q1019" s="16">
        <v>401.14</v>
      </c>
      <c r="R1019" s="17">
        <v>777000</v>
      </c>
      <c r="S1019" s="19">
        <f t="shared" si="79"/>
        <v>39.759999999999991</v>
      </c>
      <c r="T1019" s="20">
        <f t="shared" si="80"/>
        <v>0.11002269079639158</v>
      </c>
      <c r="U1019" s="19">
        <f t="shared" si="81"/>
        <v>77000</v>
      </c>
      <c r="V1019" s="20">
        <f t="shared" si="82"/>
        <v>0.11</v>
      </c>
      <c r="W1019" s="18">
        <v>44323</v>
      </c>
      <c r="X1019" s="14">
        <v>5</v>
      </c>
      <c r="Y1019" s="14">
        <v>4</v>
      </c>
      <c r="Z1019" s="42">
        <v>75000</v>
      </c>
      <c r="AA1019" s="51">
        <f t="shared" si="83"/>
        <v>0.11</v>
      </c>
    </row>
    <row r="1020" spans="1:27" ht="19" x14ac:dyDescent="0.25">
      <c r="A1020" s="14">
        <v>4156</v>
      </c>
      <c r="B1020" s="14">
        <v>5500529</v>
      </c>
      <c r="C1020" s="14" t="s">
        <v>19</v>
      </c>
      <c r="D1020" s="14">
        <v>2</v>
      </c>
      <c r="E1020" s="14" t="s">
        <v>3331</v>
      </c>
      <c r="F1020" s="14">
        <v>78757</v>
      </c>
      <c r="G1020" s="14">
        <v>4</v>
      </c>
      <c r="H1020" s="14">
        <v>2</v>
      </c>
      <c r="I1020" s="14">
        <v>0</v>
      </c>
      <c r="J1020" s="14">
        <v>2</v>
      </c>
      <c r="K1020" s="14">
        <v>1</v>
      </c>
      <c r="L1020" s="14">
        <v>1969</v>
      </c>
      <c r="M1020" s="14">
        <v>0.191</v>
      </c>
      <c r="N1020" s="15">
        <v>1462</v>
      </c>
      <c r="O1020" s="16">
        <v>410.4</v>
      </c>
      <c r="P1020" s="17">
        <v>600000</v>
      </c>
      <c r="Q1020" s="16">
        <v>463.06</v>
      </c>
      <c r="R1020" s="17">
        <v>677000</v>
      </c>
      <c r="S1020" s="19">
        <f t="shared" si="79"/>
        <v>52.660000000000025</v>
      </c>
      <c r="T1020" s="20">
        <f t="shared" si="80"/>
        <v>0.12831384015594549</v>
      </c>
      <c r="U1020" s="19">
        <f t="shared" si="81"/>
        <v>77000</v>
      </c>
      <c r="V1020" s="20">
        <f t="shared" si="82"/>
        <v>0.12833333333333333</v>
      </c>
      <c r="W1020" s="18">
        <v>44323</v>
      </c>
      <c r="X1020" s="14">
        <v>0</v>
      </c>
      <c r="Y1020" s="14">
        <v>0</v>
      </c>
      <c r="Z1020" s="42">
        <v>75000</v>
      </c>
      <c r="AA1020" s="51">
        <f t="shared" si="83"/>
        <v>0.13</v>
      </c>
    </row>
    <row r="1021" spans="1:27" ht="19" x14ac:dyDescent="0.25">
      <c r="A1021" s="14">
        <v>1129</v>
      </c>
      <c r="B1021" s="14">
        <v>7528282</v>
      </c>
      <c r="C1021" s="14" t="s">
        <v>19</v>
      </c>
      <c r="D1021" s="14" t="s">
        <v>161</v>
      </c>
      <c r="E1021" s="14" t="s">
        <v>494</v>
      </c>
      <c r="F1021" s="14">
        <v>78717</v>
      </c>
      <c r="G1021" s="14">
        <v>4</v>
      </c>
      <c r="H1021" s="14">
        <v>2</v>
      </c>
      <c r="I1021" s="14">
        <v>1</v>
      </c>
      <c r="J1021" s="14">
        <v>2</v>
      </c>
      <c r="K1021" s="14">
        <v>2</v>
      </c>
      <c r="L1021" s="14">
        <v>1993</v>
      </c>
      <c r="M1021" s="14">
        <v>0.215</v>
      </c>
      <c r="N1021" s="15">
        <v>2334</v>
      </c>
      <c r="O1021" s="16">
        <v>179.91</v>
      </c>
      <c r="P1021" s="17">
        <v>419900</v>
      </c>
      <c r="Q1021" s="16">
        <v>212.72</v>
      </c>
      <c r="R1021" s="17">
        <v>496500</v>
      </c>
      <c r="S1021" s="19">
        <f t="shared" si="79"/>
        <v>32.81</v>
      </c>
      <c r="T1021" s="20">
        <f t="shared" si="80"/>
        <v>0.18236896225890725</v>
      </c>
      <c r="U1021" s="19">
        <f t="shared" si="81"/>
        <v>76600</v>
      </c>
      <c r="V1021" s="20">
        <f t="shared" si="82"/>
        <v>0.18242438675875208</v>
      </c>
      <c r="W1021" s="18">
        <v>44218</v>
      </c>
      <c r="X1021" s="14">
        <v>4</v>
      </c>
      <c r="Y1021" s="14">
        <v>4</v>
      </c>
      <c r="Z1021" s="42">
        <v>75000</v>
      </c>
      <c r="AA1021" s="51">
        <f t="shared" si="83"/>
        <v>0.18</v>
      </c>
    </row>
    <row r="1022" spans="1:27" ht="19" x14ac:dyDescent="0.25">
      <c r="A1022" s="14">
        <v>1425</v>
      </c>
      <c r="B1022" s="14">
        <v>9460400</v>
      </c>
      <c r="C1022" s="14" t="s">
        <v>19</v>
      </c>
      <c r="D1022" s="14" t="s">
        <v>84</v>
      </c>
      <c r="E1022" s="14" t="s">
        <v>617</v>
      </c>
      <c r="F1022" s="14">
        <v>78728</v>
      </c>
      <c r="G1022" s="14">
        <v>3</v>
      </c>
      <c r="H1022" s="14">
        <v>2</v>
      </c>
      <c r="I1022" s="14">
        <v>1</v>
      </c>
      <c r="J1022" s="14">
        <v>2</v>
      </c>
      <c r="K1022" s="14">
        <v>2</v>
      </c>
      <c r="L1022" s="14">
        <v>1985</v>
      </c>
      <c r="M1022" s="14">
        <v>0.16200000000000001</v>
      </c>
      <c r="N1022" s="15">
        <v>1740</v>
      </c>
      <c r="O1022" s="16">
        <v>189.08</v>
      </c>
      <c r="P1022" s="17">
        <v>329000</v>
      </c>
      <c r="Q1022" s="16">
        <v>233.1</v>
      </c>
      <c r="R1022" s="17">
        <v>405600</v>
      </c>
      <c r="S1022" s="19">
        <f t="shared" si="79"/>
        <v>44.019999999999982</v>
      </c>
      <c r="T1022" s="20">
        <f t="shared" si="80"/>
        <v>0.23281150835625122</v>
      </c>
      <c r="U1022" s="19">
        <f t="shared" si="81"/>
        <v>76600</v>
      </c>
      <c r="V1022" s="20">
        <f t="shared" si="82"/>
        <v>0.23282674772036474</v>
      </c>
      <c r="W1022" s="18">
        <v>44231</v>
      </c>
      <c r="X1022" s="14">
        <v>3</v>
      </c>
      <c r="Y1022" s="14">
        <v>3</v>
      </c>
      <c r="Z1022" s="42">
        <v>75000</v>
      </c>
      <c r="AA1022" s="51">
        <f t="shared" si="83"/>
        <v>0.23</v>
      </c>
    </row>
    <row r="1023" spans="1:27" ht="19" x14ac:dyDescent="0.25">
      <c r="A1023" s="14">
        <v>3916</v>
      </c>
      <c r="B1023" s="14">
        <v>5046320</v>
      </c>
      <c r="C1023" s="14" t="s">
        <v>19</v>
      </c>
      <c r="D1023" s="14">
        <v>5</v>
      </c>
      <c r="E1023" s="14" t="s">
        <v>3711</v>
      </c>
      <c r="F1023" s="14">
        <v>78721</v>
      </c>
      <c r="G1023" s="14">
        <v>2</v>
      </c>
      <c r="H1023" s="14">
        <v>1</v>
      </c>
      <c r="I1023" s="14">
        <v>0</v>
      </c>
      <c r="J1023" s="14">
        <v>0</v>
      </c>
      <c r="K1023" s="14">
        <v>1</v>
      </c>
      <c r="L1023" s="14">
        <v>1952</v>
      </c>
      <c r="M1023" s="14">
        <v>0.13400000000000001</v>
      </c>
      <c r="N1023" s="14">
        <v>744</v>
      </c>
      <c r="O1023" s="16">
        <v>535.62</v>
      </c>
      <c r="P1023" s="17">
        <v>398500</v>
      </c>
      <c r="Q1023" s="16">
        <v>638.44000000000005</v>
      </c>
      <c r="R1023" s="17">
        <v>475000</v>
      </c>
      <c r="S1023" s="19">
        <f t="shared" si="79"/>
        <v>102.82000000000005</v>
      </c>
      <c r="T1023" s="20">
        <f t="shared" si="80"/>
        <v>0.19196445241029098</v>
      </c>
      <c r="U1023" s="19">
        <f t="shared" si="81"/>
        <v>76500</v>
      </c>
      <c r="V1023" s="20">
        <f t="shared" si="82"/>
        <v>0.191969887076537</v>
      </c>
      <c r="W1023" s="18">
        <v>44316</v>
      </c>
      <c r="X1023" s="14">
        <v>4</v>
      </c>
      <c r="Y1023" s="14">
        <v>4</v>
      </c>
      <c r="Z1023" s="42">
        <v>75000</v>
      </c>
      <c r="AA1023" s="51">
        <f t="shared" si="83"/>
        <v>0.19</v>
      </c>
    </row>
    <row r="1024" spans="1:27" ht="19" x14ac:dyDescent="0.25">
      <c r="A1024" s="14">
        <v>3460</v>
      </c>
      <c r="B1024" s="14">
        <v>5816619</v>
      </c>
      <c r="C1024" s="14" t="s">
        <v>19</v>
      </c>
      <c r="D1024" s="14" t="s">
        <v>20</v>
      </c>
      <c r="E1024" s="14" t="s">
        <v>965</v>
      </c>
      <c r="F1024" s="14">
        <v>78729</v>
      </c>
      <c r="G1024" s="14">
        <v>4</v>
      </c>
      <c r="H1024" s="14">
        <v>2</v>
      </c>
      <c r="I1024" s="14">
        <v>1</v>
      </c>
      <c r="J1024" s="14">
        <v>2</v>
      </c>
      <c r="K1024" s="14">
        <v>2</v>
      </c>
      <c r="L1024" s="14">
        <v>1986</v>
      </c>
      <c r="M1024" s="14">
        <v>0.14199999999999999</v>
      </c>
      <c r="N1024" s="15">
        <v>2406</v>
      </c>
      <c r="O1024" s="16">
        <v>207.81</v>
      </c>
      <c r="P1024" s="17">
        <v>500000</v>
      </c>
      <c r="Q1024" s="16">
        <v>239.46</v>
      </c>
      <c r="R1024" s="17">
        <v>576143</v>
      </c>
      <c r="S1024" s="19">
        <f t="shared" si="79"/>
        <v>31.650000000000006</v>
      </c>
      <c r="T1024" s="20">
        <f t="shared" si="80"/>
        <v>0.1523025840912372</v>
      </c>
      <c r="U1024" s="19">
        <f t="shared" si="81"/>
        <v>76143</v>
      </c>
      <c r="V1024" s="20">
        <f t="shared" si="82"/>
        <v>0.152286</v>
      </c>
      <c r="W1024" s="18">
        <v>44306</v>
      </c>
      <c r="X1024" s="14">
        <v>3</v>
      </c>
      <c r="Y1024" s="14">
        <v>3</v>
      </c>
      <c r="Z1024" s="42">
        <v>75000</v>
      </c>
      <c r="AA1024" s="51">
        <f t="shared" si="83"/>
        <v>0.15</v>
      </c>
    </row>
    <row r="1025" spans="1:27" ht="19" x14ac:dyDescent="0.25">
      <c r="A1025" s="14">
        <v>83</v>
      </c>
      <c r="B1025" s="14">
        <v>5411196</v>
      </c>
      <c r="C1025" s="14" t="s">
        <v>19</v>
      </c>
      <c r="D1025" s="14" t="s">
        <v>282</v>
      </c>
      <c r="E1025" s="14" t="s">
        <v>2540</v>
      </c>
      <c r="F1025" s="14">
        <v>78736</v>
      </c>
      <c r="G1025" s="14">
        <v>3</v>
      </c>
      <c r="H1025" s="14">
        <v>2</v>
      </c>
      <c r="I1025" s="14">
        <v>0</v>
      </c>
      <c r="J1025" s="14">
        <v>2</v>
      </c>
      <c r="K1025" s="14">
        <v>1</v>
      </c>
      <c r="L1025" s="14">
        <v>1984</v>
      </c>
      <c r="M1025" s="14">
        <v>1.22</v>
      </c>
      <c r="N1025" s="15">
        <v>1780</v>
      </c>
      <c r="O1025" s="16">
        <v>297.7</v>
      </c>
      <c r="P1025" s="17">
        <v>529900</v>
      </c>
      <c r="Q1025" s="16">
        <v>340.45</v>
      </c>
      <c r="R1025" s="17">
        <v>606000</v>
      </c>
      <c r="S1025" s="19">
        <f t="shared" si="79"/>
        <v>42.75</v>
      </c>
      <c r="T1025" s="20">
        <f t="shared" si="80"/>
        <v>0.143600940544172</v>
      </c>
      <c r="U1025" s="19">
        <f t="shared" si="81"/>
        <v>76100</v>
      </c>
      <c r="V1025" s="20">
        <f t="shared" si="82"/>
        <v>0.14361200226457821</v>
      </c>
      <c r="W1025" s="18">
        <v>44180</v>
      </c>
      <c r="X1025" s="14">
        <v>5</v>
      </c>
      <c r="Y1025" s="14">
        <v>5</v>
      </c>
      <c r="Z1025" s="42">
        <v>75000</v>
      </c>
      <c r="AA1025" s="51">
        <f t="shared" si="83"/>
        <v>0.14000000000000001</v>
      </c>
    </row>
    <row r="1026" spans="1:27" ht="19" x14ac:dyDescent="0.25">
      <c r="A1026" s="14">
        <v>1505</v>
      </c>
      <c r="B1026" s="14">
        <v>5986732</v>
      </c>
      <c r="C1026" s="14" t="s">
        <v>19</v>
      </c>
      <c r="D1026" s="14" t="s">
        <v>29</v>
      </c>
      <c r="E1026" s="14" t="s">
        <v>922</v>
      </c>
      <c r="F1026" s="14">
        <v>78748</v>
      </c>
      <c r="G1026" s="14">
        <v>4</v>
      </c>
      <c r="H1026" s="14">
        <v>2</v>
      </c>
      <c r="I1026" s="14">
        <v>1</v>
      </c>
      <c r="J1026" s="14">
        <v>2</v>
      </c>
      <c r="K1026" s="14">
        <v>2</v>
      </c>
      <c r="L1026" s="14">
        <v>1996</v>
      </c>
      <c r="M1026" s="14">
        <v>0.224</v>
      </c>
      <c r="N1026" s="15">
        <v>2385</v>
      </c>
      <c r="O1026" s="16">
        <v>205.41</v>
      </c>
      <c r="P1026" s="17">
        <v>489900</v>
      </c>
      <c r="Q1026" s="16">
        <v>237.32</v>
      </c>
      <c r="R1026" s="17">
        <v>566000</v>
      </c>
      <c r="S1026" s="19">
        <f t="shared" si="79"/>
        <v>31.909999999999997</v>
      </c>
      <c r="T1026" s="20">
        <f t="shared" si="80"/>
        <v>0.15534784090355871</v>
      </c>
      <c r="U1026" s="19">
        <f t="shared" si="81"/>
        <v>76100</v>
      </c>
      <c r="V1026" s="20">
        <f t="shared" si="82"/>
        <v>0.1553378240457236</v>
      </c>
      <c r="W1026" s="18">
        <v>44235</v>
      </c>
      <c r="X1026" s="14">
        <v>2</v>
      </c>
      <c r="Y1026" s="14">
        <v>2</v>
      </c>
      <c r="Z1026" s="42">
        <v>75000</v>
      </c>
      <c r="AA1026" s="51">
        <f t="shared" si="83"/>
        <v>0.16</v>
      </c>
    </row>
    <row r="1027" spans="1:27" ht="19" x14ac:dyDescent="0.25">
      <c r="A1027" s="14">
        <v>1327</v>
      </c>
      <c r="B1027" s="14">
        <v>1903424</v>
      </c>
      <c r="C1027" s="14" t="s">
        <v>19</v>
      </c>
      <c r="D1027" s="14" t="s">
        <v>712</v>
      </c>
      <c r="E1027" s="14" t="s">
        <v>2717</v>
      </c>
      <c r="F1027" s="14">
        <v>78750</v>
      </c>
      <c r="G1027" s="14">
        <v>4</v>
      </c>
      <c r="H1027" s="14">
        <v>4</v>
      </c>
      <c r="I1027" s="14">
        <v>0</v>
      </c>
      <c r="J1027" s="14">
        <v>2</v>
      </c>
      <c r="K1027" s="14">
        <v>2</v>
      </c>
      <c r="L1027" s="14">
        <v>1983</v>
      </c>
      <c r="M1027" s="14">
        <v>1.708</v>
      </c>
      <c r="N1027" s="15">
        <v>2463</v>
      </c>
      <c r="O1027" s="16">
        <v>314.66000000000003</v>
      </c>
      <c r="P1027" s="17">
        <v>775000</v>
      </c>
      <c r="Q1027" s="16">
        <v>345.51</v>
      </c>
      <c r="R1027" s="17">
        <v>851000</v>
      </c>
      <c r="S1027" s="19">
        <f t="shared" si="79"/>
        <v>30.849999999999966</v>
      </c>
      <c r="T1027" s="20">
        <f t="shared" si="80"/>
        <v>9.8042331405326269E-2</v>
      </c>
      <c r="U1027" s="19">
        <f t="shared" si="81"/>
        <v>76000</v>
      </c>
      <c r="V1027" s="20">
        <f t="shared" si="82"/>
        <v>9.8064516129032261E-2</v>
      </c>
      <c r="W1027" s="18">
        <v>44225</v>
      </c>
      <c r="X1027" s="14">
        <v>5</v>
      </c>
      <c r="Y1027" s="14">
        <v>4</v>
      </c>
      <c r="Z1027" s="42">
        <v>75000</v>
      </c>
      <c r="AA1027" s="51">
        <f t="shared" si="83"/>
        <v>0.1</v>
      </c>
    </row>
    <row r="1028" spans="1:27" ht="19" x14ac:dyDescent="0.25">
      <c r="A1028" s="14">
        <v>1489</v>
      </c>
      <c r="B1028" s="14">
        <v>2146167</v>
      </c>
      <c r="C1028" s="14" t="s">
        <v>19</v>
      </c>
      <c r="D1028" s="14">
        <v>4</v>
      </c>
      <c r="E1028" s="14" t="s">
        <v>3459</v>
      </c>
      <c r="F1028" s="14">
        <v>78731</v>
      </c>
      <c r="G1028" s="14">
        <v>3</v>
      </c>
      <c r="H1028" s="14">
        <v>2</v>
      </c>
      <c r="I1028" s="14">
        <v>1</v>
      </c>
      <c r="J1028" s="14">
        <v>2</v>
      </c>
      <c r="K1028" s="14">
        <v>2</v>
      </c>
      <c r="L1028" s="14">
        <v>2012</v>
      </c>
      <c r="M1028" s="14">
        <v>0.14399999999999999</v>
      </c>
      <c r="N1028" s="15">
        <v>2030</v>
      </c>
      <c r="O1028" s="16">
        <v>442.86</v>
      </c>
      <c r="P1028" s="17">
        <v>899000</v>
      </c>
      <c r="Q1028" s="16">
        <v>480.3</v>
      </c>
      <c r="R1028" s="17">
        <v>975000</v>
      </c>
      <c r="S1028" s="19">
        <f t="shared" si="79"/>
        <v>37.44</v>
      </c>
      <c r="T1028" s="20">
        <f t="shared" si="80"/>
        <v>8.4541390055548019E-2</v>
      </c>
      <c r="U1028" s="19">
        <f t="shared" si="81"/>
        <v>76000</v>
      </c>
      <c r="V1028" s="20">
        <f t="shared" si="82"/>
        <v>8.4538375973303673E-2</v>
      </c>
      <c r="W1028" s="18">
        <v>44232</v>
      </c>
      <c r="X1028" s="14">
        <v>1</v>
      </c>
      <c r="Y1028" s="14">
        <v>1</v>
      </c>
      <c r="Z1028" s="42">
        <v>75000</v>
      </c>
      <c r="AA1028" s="51">
        <f t="shared" si="83"/>
        <v>0.08</v>
      </c>
    </row>
    <row r="1029" spans="1:27" ht="19" x14ac:dyDescent="0.25">
      <c r="A1029" s="14">
        <v>1950</v>
      </c>
      <c r="B1029" s="14">
        <v>8114884</v>
      </c>
      <c r="C1029" s="14" t="s">
        <v>19</v>
      </c>
      <c r="D1029" s="14" t="s">
        <v>165</v>
      </c>
      <c r="E1029" s="14" t="s">
        <v>2898</v>
      </c>
      <c r="F1029" s="14">
        <v>78748</v>
      </c>
      <c r="G1029" s="14">
        <v>2</v>
      </c>
      <c r="H1029" s="14">
        <v>1</v>
      </c>
      <c r="I1029" s="14">
        <v>0</v>
      </c>
      <c r="J1029" s="14">
        <v>1</v>
      </c>
      <c r="K1029" s="14">
        <v>1</v>
      </c>
      <c r="L1029" s="14">
        <v>1986</v>
      </c>
      <c r="M1029" s="14">
        <v>0.14399999999999999</v>
      </c>
      <c r="N1029" s="14">
        <v>892</v>
      </c>
      <c r="O1029" s="16">
        <v>335.2</v>
      </c>
      <c r="P1029" s="17">
        <v>299000</v>
      </c>
      <c r="Q1029" s="16">
        <v>420.4</v>
      </c>
      <c r="R1029" s="17">
        <v>375000</v>
      </c>
      <c r="S1029" s="19">
        <f t="shared" si="79"/>
        <v>85.199999999999989</v>
      </c>
      <c r="T1029" s="20">
        <f t="shared" si="80"/>
        <v>0.25417661097852023</v>
      </c>
      <c r="U1029" s="19">
        <f t="shared" si="81"/>
        <v>76000</v>
      </c>
      <c r="V1029" s="20">
        <f t="shared" si="82"/>
        <v>0.25418060200668896</v>
      </c>
      <c r="W1029" s="18">
        <v>44253</v>
      </c>
      <c r="X1029" s="14">
        <v>4</v>
      </c>
      <c r="Y1029" s="14">
        <v>4</v>
      </c>
      <c r="Z1029" s="42">
        <v>75000</v>
      </c>
      <c r="AA1029" s="51">
        <f t="shared" si="83"/>
        <v>0.25</v>
      </c>
    </row>
    <row r="1030" spans="1:27" ht="19" x14ac:dyDescent="0.25">
      <c r="A1030" s="14">
        <v>2207</v>
      </c>
      <c r="B1030" s="14">
        <v>8973048</v>
      </c>
      <c r="C1030" s="14" t="s">
        <v>19</v>
      </c>
      <c r="D1030" s="14">
        <v>11</v>
      </c>
      <c r="E1030" s="14" t="s">
        <v>1702</v>
      </c>
      <c r="F1030" s="14">
        <v>78744</v>
      </c>
      <c r="G1030" s="14">
        <v>3</v>
      </c>
      <c r="H1030" s="14">
        <v>2</v>
      </c>
      <c r="I1030" s="14">
        <v>0</v>
      </c>
      <c r="J1030" s="14">
        <v>2</v>
      </c>
      <c r="K1030" s="14">
        <v>2</v>
      </c>
      <c r="L1030" s="14">
        <v>1977</v>
      </c>
      <c r="M1030" s="14">
        <v>0.16600000000000001</v>
      </c>
      <c r="N1030" s="15">
        <v>1385</v>
      </c>
      <c r="O1030" s="16">
        <v>244.77</v>
      </c>
      <c r="P1030" s="17">
        <v>339000</v>
      </c>
      <c r="Q1030" s="16">
        <v>299.64</v>
      </c>
      <c r="R1030" s="17">
        <v>415000</v>
      </c>
      <c r="S1030" s="19">
        <f t="shared" si="79"/>
        <v>54.869999999999976</v>
      </c>
      <c r="T1030" s="20">
        <f t="shared" si="80"/>
        <v>0.22416962863095957</v>
      </c>
      <c r="U1030" s="19">
        <f t="shared" si="81"/>
        <v>76000</v>
      </c>
      <c r="V1030" s="20">
        <f t="shared" si="82"/>
        <v>0.22418879056047197</v>
      </c>
      <c r="W1030" s="18">
        <v>44263</v>
      </c>
      <c r="X1030" s="14">
        <v>3</v>
      </c>
      <c r="Y1030" s="14">
        <v>2</v>
      </c>
      <c r="Z1030" s="42">
        <v>75000</v>
      </c>
      <c r="AA1030" s="51">
        <f t="shared" si="83"/>
        <v>0.22</v>
      </c>
    </row>
    <row r="1031" spans="1:27" ht="19" x14ac:dyDescent="0.25">
      <c r="A1031" s="14">
        <v>2721</v>
      </c>
      <c r="B1031" s="14">
        <v>1653167</v>
      </c>
      <c r="C1031" s="14" t="s">
        <v>19</v>
      </c>
      <c r="D1031" s="14" t="s">
        <v>712</v>
      </c>
      <c r="E1031" s="14" t="s">
        <v>2307</v>
      </c>
      <c r="F1031" s="14">
        <v>78727</v>
      </c>
      <c r="G1031" s="14">
        <v>3</v>
      </c>
      <c r="H1031" s="14">
        <v>2</v>
      </c>
      <c r="I1031" s="14">
        <v>0</v>
      </c>
      <c r="J1031" s="14">
        <v>2</v>
      </c>
      <c r="K1031" s="14">
        <v>1</v>
      </c>
      <c r="L1031" s="14">
        <v>1993</v>
      </c>
      <c r="M1031" s="14">
        <v>0.2</v>
      </c>
      <c r="N1031" s="15">
        <v>1776</v>
      </c>
      <c r="O1031" s="16">
        <v>280.97000000000003</v>
      </c>
      <c r="P1031" s="17">
        <v>499000</v>
      </c>
      <c r="Q1031" s="16">
        <v>323.76</v>
      </c>
      <c r="R1031" s="17">
        <v>575000</v>
      </c>
      <c r="S1031" s="19">
        <f t="shared" ref="S1031:S1094" si="84">Q1031-O1031</f>
        <v>42.789999999999964</v>
      </c>
      <c r="T1031" s="20">
        <f t="shared" ref="T1031:T1094" si="85">S1031/O1031</f>
        <v>0.15229383919991443</v>
      </c>
      <c r="U1031" s="19">
        <f t="shared" ref="U1031:U1094" si="86">R1031-P1031</f>
        <v>76000</v>
      </c>
      <c r="V1031" s="20">
        <f t="shared" ref="V1031:V1094" si="87">U1031/P1031</f>
        <v>0.15230460921843689</v>
      </c>
      <c r="W1031" s="18">
        <v>44281</v>
      </c>
      <c r="X1031" s="14">
        <v>0</v>
      </c>
      <c r="Y1031" s="14">
        <v>0</v>
      </c>
      <c r="Z1031" s="42">
        <v>75000</v>
      </c>
      <c r="AA1031" s="51">
        <f t="shared" ref="AA1031:AA1094" si="88">MROUND(V1031,0.01)</f>
        <v>0.15</v>
      </c>
    </row>
    <row r="1032" spans="1:27" ht="19" x14ac:dyDescent="0.25">
      <c r="A1032" s="14">
        <v>2782</v>
      </c>
      <c r="B1032" s="14">
        <v>1867671</v>
      </c>
      <c r="C1032" s="14" t="s">
        <v>19</v>
      </c>
      <c r="D1032" s="14" t="s">
        <v>68</v>
      </c>
      <c r="E1032" s="14" t="s">
        <v>2879</v>
      </c>
      <c r="F1032" s="14">
        <v>78734</v>
      </c>
      <c r="G1032" s="14">
        <v>6</v>
      </c>
      <c r="H1032" s="14">
        <v>5</v>
      </c>
      <c r="I1032" s="14">
        <v>0</v>
      </c>
      <c r="J1032" s="14">
        <v>3</v>
      </c>
      <c r="K1032" s="14">
        <v>2</v>
      </c>
      <c r="L1032" s="14">
        <v>1998</v>
      </c>
      <c r="M1032" s="14">
        <v>1.3220000000000001</v>
      </c>
      <c r="N1032" s="15">
        <v>5187</v>
      </c>
      <c r="O1032" s="16">
        <v>332.56</v>
      </c>
      <c r="P1032" s="17">
        <v>1725000</v>
      </c>
      <c r="Q1032" s="16">
        <v>347.21</v>
      </c>
      <c r="R1032" s="17">
        <v>1801000</v>
      </c>
      <c r="S1032" s="19">
        <f t="shared" si="84"/>
        <v>14.649999999999977</v>
      </c>
      <c r="T1032" s="20">
        <f t="shared" si="85"/>
        <v>4.4052201106567164E-2</v>
      </c>
      <c r="U1032" s="19">
        <f t="shared" si="86"/>
        <v>76000</v>
      </c>
      <c r="V1032" s="20">
        <f t="shared" si="87"/>
        <v>4.4057971014492756E-2</v>
      </c>
      <c r="W1032" s="18">
        <v>44284</v>
      </c>
      <c r="X1032" s="14">
        <v>32</v>
      </c>
      <c r="Y1032" s="14">
        <v>32</v>
      </c>
      <c r="Z1032" s="42">
        <v>75000</v>
      </c>
      <c r="AA1032" s="51">
        <f t="shared" si="88"/>
        <v>0.04</v>
      </c>
    </row>
    <row r="1033" spans="1:27" ht="19" x14ac:dyDescent="0.25">
      <c r="A1033" s="14">
        <v>3074</v>
      </c>
      <c r="B1033" s="14">
        <v>8857819</v>
      </c>
      <c r="C1033" s="14" t="s">
        <v>19</v>
      </c>
      <c r="D1033" s="14" t="s">
        <v>84</v>
      </c>
      <c r="E1033" s="14" t="s">
        <v>1850</v>
      </c>
      <c r="F1033" s="14">
        <v>78728</v>
      </c>
      <c r="G1033" s="14">
        <v>3</v>
      </c>
      <c r="H1033" s="14">
        <v>2</v>
      </c>
      <c r="I1033" s="14">
        <v>1</v>
      </c>
      <c r="J1033" s="14">
        <v>1</v>
      </c>
      <c r="K1033" s="14">
        <v>2</v>
      </c>
      <c r="L1033" s="14">
        <v>1984</v>
      </c>
      <c r="M1033" s="14">
        <v>9.6000000000000002E-2</v>
      </c>
      <c r="N1033" s="15">
        <v>1183</v>
      </c>
      <c r="O1033" s="16">
        <v>252.75</v>
      </c>
      <c r="P1033" s="17">
        <v>299000</v>
      </c>
      <c r="Q1033" s="16">
        <v>316.99</v>
      </c>
      <c r="R1033" s="17">
        <v>375000</v>
      </c>
      <c r="S1033" s="19">
        <f t="shared" si="84"/>
        <v>64.240000000000009</v>
      </c>
      <c r="T1033" s="20">
        <f t="shared" si="85"/>
        <v>0.25416419386745798</v>
      </c>
      <c r="U1033" s="19">
        <f t="shared" si="86"/>
        <v>76000</v>
      </c>
      <c r="V1033" s="20">
        <f t="shared" si="87"/>
        <v>0.25418060200668896</v>
      </c>
      <c r="W1033" s="18">
        <v>44294</v>
      </c>
      <c r="X1033" s="14">
        <v>3</v>
      </c>
      <c r="Y1033" s="14">
        <v>3</v>
      </c>
      <c r="Z1033" s="42">
        <v>75000</v>
      </c>
      <c r="AA1033" s="51">
        <f t="shared" si="88"/>
        <v>0.25</v>
      </c>
    </row>
    <row r="1034" spans="1:27" ht="19" x14ac:dyDescent="0.25">
      <c r="A1034" s="14">
        <v>3267</v>
      </c>
      <c r="B1034" s="14">
        <v>1352504</v>
      </c>
      <c r="C1034" s="14" t="s">
        <v>19</v>
      </c>
      <c r="D1034" s="14" t="s">
        <v>193</v>
      </c>
      <c r="E1034" s="14" t="s">
        <v>2518</v>
      </c>
      <c r="F1034" s="14">
        <v>78749</v>
      </c>
      <c r="G1034" s="14">
        <v>3</v>
      </c>
      <c r="H1034" s="14">
        <v>2</v>
      </c>
      <c r="I1034" s="14">
        <v>0</v>
      </c>
      <c r="J1034" s="14">
        <v>2</v>
      </c>
      <c r="K1034" s="14">
        <v>1</v>
      </c>
      <c r="L1034" s="14">
        <v>1984</v>
      </c>
      <c r="M1034" s="14">
        <v>0.188</v>
      </c>
      <c r="N1034" s="15">
        <v>1890</v>
      </c>
      <c r="O1034" s="16">
        <v>295.77</v>
      </c>
      <c r="P1034" s="17">
        <v>559000</v>
      </c>
      <c r="Q1034" s="16">
        <v>335.98</v>
      </c>
      <c r="R1034" s="17">
        <v>635000</v>
      </c>
      <c r="S1034" s="19">
        <f t="shared" si="84"/>
        <v>40.210000000000036</v>
      </c>
      <c r="T1034" s="20">
        <f t="shared" si="85"/>
        <v>0.13595023159887765</v>
      </c>
      <c r="U1034" s="19">
        <f t="shared" si="86"/>
        <v>76000</v>
      </c>
      <c r="V1034" s="20">
        <f t="shared" si="87"/>
        <v>0.13595706618962433</v>
      </c>
      <c r="W1034" s="18">
        <v>44300</v>
      </c>
      <c r="X1034" s="14">
        <v>4</v>
      </c>
      <c r="Y1034" s="14">
        <v>4</v>
      </c>
      <c r="Z1034" s="42">
        <v>75000</v>
      </c>
      <c r="AA1034" s="51">
        <f t="shared" si="88"/>
        <v>0.14000000000000001</v>
      </c>
    </row>
    <row r="1035" spans="1:27" ht="19" x14ac:dyDescent="0.25">
      <c r="A1035" s="14">
        <v>3593</v>
      </c>
      <c r="B1035" s="14">
        <v>5725480</v>
      </c>
      <c r="C1035" s="14" t="s">
        <v>19</v>
      </c>
      <c r="D1035" s="14" t="s">
        <v>165</v>
      </c>
      <c r="E1035" s="14" t="s">
        <v>2503</v>
      </c>
      <c r="F1035" s="14">
        <v>78748</v>
      </c>
      <c r="G1035" s="14">
        <v>3</v>
      </c>
      <c r="H1035" s="14">
        <v>2</v>
      </c>
      <c r="I1035" s="14">
        <v>0</v>
      </c>
      <c r="J1035" s="14">
        <v>1</v>
      </c>
      <c r="K1035" s="14">
        <v>1</v>
      </c>
      <c r="L1035" s="14">
        <v>1954</v>
      </c>
      <c r="M1035" s="14">
        <v>0.13400000000000001</v>
      </c>
      <c r="N1035" s="15">
        <v>1135</v>
      </c>
      <c r="O1035" s="16">
        <v>295.14999999999998</v>
      </c>
      <c r="P1035" s="17">
        <v>335000</v>
      </c>
      <c r="Q1035" s="16">
        <v>362.11</v>
      </c>
      <c r="R1035" s="17">
        <v>411000</v>
      </c>
      <c r="S1035" s="19">
        <f t="shared" si="84"/>
        <v>66.960000000000036</v>
      </c>
      <c r="T1035" s="20">
        <f t="shared" si="85"/>
        <v>0.22686769439268184</v>
      </c>
      <c r="U1035" s="19">
        <f t="shared" si="86"/>
        <v>76000</v>
      </c>
      <c r="V1035" s="20">
        <f t="shared" si="87"/>
        <v>0.22686567164179106</v>
      </c>
      <c r="W1035" s="18">
        <v>44309</v>
      </c>
      <c r="X1035" s="14">
        <v>5</v>
      </c>
      <c r="Y1035" s="14">
        <v>4</v>
      </c>
      <c r="Z1035" s="42">
        <v>75000</v>
      </c>
      <c r="AA1035" s="51">
        <f t="shared" si="88"/>
        <v>0.23</v>
      </c>
    </row>
    <row r="1036" spans="1:27" ht="19" x14ac:dyDescent="0.25">
      <c r="A1036" s="14">
        <v>3744</v>
      </c>
      <c r="B1036" s="14">
        <v>4531422</v>
      </c>
      <c r="C1036" s="14" t="s">
        <v>19</v>
      </c>
      <c r="D1036" s="14">
        <v>6</v>
      </c>
      <c r="E1036" s="14" t="s">
        <v>3397</v>
      </c>
      <c r="F1036" s="14">
        <v>78704</v>
      </c>
      <c r="G1036" s="14">
        <v>4</v>
      </c>
      <c r="H1036" s="14">
        <v>2</v>
      </c>
      <c r="I1036" s="14">
        <v>0</v>
      </c>
      <c r="J1036" s="14">
        <v>0</v>
      </c>
      <c r="K1036" s="14">
        <v>1</v>
      </c>
      <c r="L1036" s="14">
        <v>1961</v>
      </c>
      <c r="M1036" s="14">
        <v>0.25</v>
      </c>
      <c r="N1036" s="15">
        <v>1870</v>
      </c>
      <c r="O1036" s="16">
        <v>427.27</v>
      </c>
      <c r="P1036" s="17">
        <v>799000</v>
      </c>
      <c r="Q1036" s="16">
        <v>467.91</v>
      </c>
      <c r="R1036" s="17">
        <v>875000</v>
      </c>
      <c r="S1036" s="19">
        <f t="shared" si="84"/>
        <v>40.640000000000043</v>
      </c>
      <c r="T1036" s="20">
        <f t="shared" si="85"/>
        <v>9.5115500737238859E-2</v>
      </c>
      <c r="U1036" s="19">
        <f t="shared" si="86"/>
        <v>76000</v>
      </c>
      <c r="V1036" s="20">
        <f t="shared" si="87"/>
        <v>9.5118898623279102E-2</v>
      </c>
      <c r="W1036" s="18">
        <v>44314</v>
      </c>
      <c r="X1036" s="14">
        <v>5</v>
      </c>
      <c r="Y1036" s="14">
        <v>5</v>
      </c>
      <c r="Z1036" s="42">
        <v>75000</v>
      </c>
      <c r="AA1036" s="51">
        <f t="shared" si="88"/>
        <v>0.1</v>
      </c>
    </row>
    <row r="1037" spans="1:27" ht="19" x14ac:dyDescent="0.25">
      <c r="A1037" s="14">
        <v>3753</v>
      </c>
      <c r="B1037" s="14">
        <v>1532814</v>
      </c>
      <c r="C1037" s="14" t="s">
        <v>19</v>
      </c>
      <c r="D1037" s="14" t="s">
        <v>22</v>
      </c>
      <c r="E1037" s="14" t="s">
        <v>274</v>
      </c>
      <c r="F1037" s="14">
        <v>78747</v>
      </c>
      <c r="G1037" s="14">
        <v>3</v>
      </c>
      <c r="H1037" s="14">
        <v>2</v>
      </c>
      <c r="I1037" s="14">
        <v>0</v>
      </c>
      <c r="J1037" s="14">
        <v>2</v>
      </c>
      <c r="K1037" s="14">
        <v>1</v>
      </c>
      <c r="L1037" s="14">
        <v>1996</v>
      </c>
      <c r="M1037" s="14">
        <v>0.15</v>
      </c>
      <c r="N1037" s="15">
        <v>1782</v>
      </c>
      <c r="O1037" s="16">
        <v>162.18</v>
      </c>
      <c r="P1037" s="17">
        <v>289000</v>
      </c>
      <c r="Q1037" s="16">
        <v>204.83</v>
      </c>
      <c r="R1037" s="17">
        <v>365000</v>
      </c>
      <c r="S1037" s="19">
        <f t="shared" si="84"/>
        <v>42.650000000000006</v>
      </c>
      <c r="T1037" s="20">
        <f t="shared" si="85"/>
        <v>0.26297940559871752</v>
      </c>
      <c r="U1037" s="19">
        <f t="shared" si="86"/>
        <v>76000</v>
      </c>
      <c r="V1037" s="20">
        <f t="shared" si="87"/>
        <v>0.26297577854671278</v>
      </c>
      <c r="W1037" s="18">
        <v>44315</v>
      </c>
      <c r="X1037" s="14">
        <v>6</v>
      </c>
      <c r="Y1037" s="14">
        <v>4</v>
      </c>
      <c r="Z1037" s="42">
        <v>75000</v>
      </c>
      <c r="AA1037" s="51">
        <f t="shared" si="88"/>
        <v>0.26</v>
      </c>
    </row>
    <row r="1038" spans="1:27" ht="19" x14ac:dyDescent="0.25">
      <c r="A1038" s="14">
        <v>4194</v>
      </c>
      <c r="B1038" s="14">
        <v>1775189</v>
      </c>
      <c r="C1038" s="14" t="s">
        <v>19</v>
      </c>
      <c r="D1038" s="14" t="s">
        <v>29</v>
      </c>
      <c r="E1038" s="14" t="s">
        <v>2243</v>
      </c>
      <c r="F1038" s="14">
        <v>78739</v>
      </c>
      <c r="G1038" s="14">
        <v>4</v>
      </c>
      <c r="H1038" s="14">
        <v>3</v>
      </c>
      <c r="I1038" s="14">
        <v>1</v>
      </c>
      <c r="J1038" s="14">
        <v>2</v>
      </c>
      <c r="K1038" s="14">
        <v>2</v>
      </c>
      <c r="L1038" s="14">
        <v>2017</v>
      </c>
      <c r="M1038" s="14">
        <v>0.17899999999999999</v>
      </c>
      <c r="N1038" s="15">
        <v>3068</v>
      </c>
      <c r="O1038" s="16">
        <v>277.07</v>
      </c>
      <c r="P1038" s="17">
        <v>849900</v>
      </c>
      <c r="Q1038" s="16">
        <v>301.70999999999998</v>
      </c>
      <c r="R1038" s="17">
        <v>925500</v>
      </c>
      <c r="S1038" s="19">
        <f t="shared" si="84"/>
        <v>24.639999999999986</v>
      </c>
      <c r="T1038" s="20">
        <f t="shared" si="85"/>
        <v>8.8930595156458611E-2</v>
      </c>
      <c r="U1038" s="19">
        <f t="shared" si="86"/>
        <v>75600</v>
      </c>
      <c r="V1038" s="20">
        <f t="shared" si="87"/>
        <v>8.8951641369572884E-2</v>
      </c>
      <c r="W1038" s="18">
        <v>44326</v>
      </c>
      <c r="X1038" s="14">
        <v>4</v>
      </c>
      <c r="Y1038" s="14">
        <v>4</v>
      </c>
      <c r="Z1038" s="42">
        <v>75000</v>
      </c>
      <c r="AA1038" s="51">
        <f t="shared" si="88"/>
        <v>0.09</v>
      </c>
    </row>
    <row r="1039" spans="1:27" ht="19" x14ac:dyDescent="0.25">
      <c r="A1039" s="14">
        <v>1375</v>
      </c>
      <c r="B1039" s="14">
        <v>5656113</v>
      </c>
      <c r="C1039" s="14" t="s">
        <v>19</v>
      </c>
      <c r="D1039" s="14" t="s">
        <v>20</v>
      </c>
      <c r="E1039" s="14" t="s">
        <v>2168</v>
      </c>
      <c r="F1039" s="14">
        <v>78750</v>
      </c>
      <c r="G1039" s="14">
        <v>4</v>
      </c>
      <c r="H1039" s="14">
        <v>3</v>
      </c>
      <c r="I1039" s="14">
        <v>0</v>
      </c>
      <c r="J1039" s="14">
        <v>2</v>
      </c>
      <c r="K1039" s="14">
        <v>1</v>
      </c>
      <c r="L1039" s="14">
        <v>2020</v>
      </c>
      <c r="M1039" s="14">
        <v>0.16400000000000001</v>
      </c>
      <c r="N1039" s="15">
        <v>2200</v>
      </c>
      <c r="O1039" s="16">
        <v>272.58999999999997</v>
      </c>
      <c r="P1039" s="17">
        <v>599700</v>
      </c>
      <c r="Q1039" s="16">
        <v>306.93</v>
      </c>
      <c r="R1039" s="17">
        <v>675250</v>
      </c>
      <c r="S1039" s="19">
        <f t="shared" si="84"/>
        <v>34.340000000000032</v>
      </c>
      <c r="T1039" s="20">
        <f t="shared" si="85"/>
        <v>0.12597674162661887</v>
      </c>
      <c r="U1039" s="19">
        <f t="shared" si="86"/>
        <v>75550</v>
      </c>
      <c r="V1039" s="20">
        <f t="shared" si="87"/>
        <v>0.12597965649491413</v>
      </c>
      <c r="W1039" s="18">
        <v>44228</v>
      </c>
      <c r="X1039" s="14">
        <v>9</v>
      </c>
      <c r="Y1039" s="14">
        <v>7</v>
      </c>
      <c r="Z1039" s="42">
        <v>75000</v>
      </c>
      <c r="AA1039" s="51">
        <f t="shared" si="88"/>
        <v>0.13</v>
      </c>
    </row>
    <row r="1040" spans="1:27" ht="19" x14ac:dyDescent="0.25">
      <c r="A1040" s="14">
        <v>3004</v>
      </c>
      <c r="B1040" s="14">
        <v>6139649</v>
      </c>
      <c r="C1040" s="14" t="s">
        <v>19</v>
      </c>
      <c r="D1040" s="14" t="s">
        <v>165</v>
      </c>
      <c r="E1040" s="14" t="s">
        <v>1472</v>
      </c>
      <c r="F1040" s="14">
        <v>78748</v>
      </c>
      <c r="G1040" s="14">
        <v>3</v>
      </c>
      <c r="H1040" s="14">
        <v>2</v>
      </c>
      <c r="I1040" s="14">
        <v>0</v>
      </c>
      <c r="J1040" s="14">
        <v>0</v>
      </c>
      <c r="K1040" s="14">
        <v>1</v>
      </c>
      <c r="L1040" s="14">
        <v>1985</v>
      </c>
      <c r="M1040" s="14">
        <v>0.21199999999999999</v>
      </c>
      <c r="N1040" s="15">
        <v>1552</v>
      </c>
      <c r="O1040" s="16">
        <v>231.96</v>
      </c>
      <c r="P1040" s="17">
        <v>360000</v>
      </c>
      <c r="Q1040" s="16">
        <v>280.41000000000003</v>
      </c>
      <c r="R1040" s="17">
        <v>435200</v>
      </c>
      <c r="S1040" s="19">
        <f t="shared" si="84"/>
        <v>48.450000000000017</v>
      </c>
      <c r="T1040" s="20">
        <f t="shared" si="85"/>
        <v>0.20887221934816355</v>
      </c>
      <c r="U1040" s="19">
        <f t="shared" si="86"/>
        <v>75200</v>
      </c>
      <c r="V1040" s="20">
        <f t="shared" si="87"/>
        <v>0.2088888888888889</v>
      </c>
      <c r="W1040" s="18">
        <v>44292</v>
      </c>
      <c r="X1040" s="14">
        <v>3</v>
      </c>
      <c r="Y1040" s="14">
        <v>3</v>
      </c>
      <c r="Z1040" s="42">
        <v>75000</v>
      </c>
      <c r="AA1040" s="51">
        <f t="shared" si="88"/>
        <v>0.21</v>
      </c>
    </row>
    <row r="1041" spans="1:27" ht="19" x14ac:dyDescent="0.25">
      <c r="A1041" s="14">
        <v>3439</v>
      </c>
      <c r="B1041" s="14">
        <v>5160492</v>
      </c>
      <c r="C1041" s="14" t="s">
        <v>19</v>
      </c>
      <c r="D1041" s="14" t="s">
        <v>165</v>
      </c>
      <c r="E1041" s="14" t="s">
        <v>2741</v>
      </c>
      <c r="F1041" s="14">
        <v>78749</v>
      </c>
      <c r="G1041" s="14">
        <v>3</v>
      </c>
      <c r="H1041" s="14">
        <v>2</v>
      </c>
      <c r="I1041" s="14">
        <v>1</v>
      </c>
      <c r="J1041" s="14">
        <v>2</v>
      </c>
      <c r="K1041" s="14">
        <v>2</v>
      </c>
      <c r="L1041" s="14">
        <v>1985</v>
      </c>
      <c r="M1041" s="14">
        <v>0.13900000000000001</v>
      </c>
      <c r="N1041" s="15">
        <v>1498</v>
      </c>
      <c r="O1041" s="16">
        <v>317.08999999999997</v>
      </c>
      <c r="P1041" s="17">
        <v>475000</v>
      </c>
      <c r="Q1041" s="16">
        <v>367.24</v>
      </c>
      <c r="R1041" s="17">
        <v>550124</v>
      </c>
      <c r="S1041" s="19">
        <f t="shared" si="84"/>
        <v>50.150000000000034</v>
      </c>
      <c r="T1041" s="20">
        <f t="shared" si="85"/>
        <v>0.15815699012898557</v>
      </c>
      <c r="U1041" s="19">
        <f t="shared" si="86"/>
        <v>75124</v>
      </c>
      <c r="V1041" s="20">
        <f t="shared" si="87"/>
        <v>0.15815578947368422</v>
      </c>
      <c r="W1041" s="18">
        <v>44305</v>
      </c>
      <c r="X1041" s="14">
        <v>5</v>
      </c>
      <c r="Y1041" s="14">
        <v>5</v>
      </c>
      <c r="Z1041" s="42">
        <v>75000</v>
      </c>
      <c r="AA1041" s="51">
        <f t="shared" si="88"/>
        <v>0.16</v>
      </c>
    </row>
    <row r="1042" spans="1:27" ht="19" x14ac:dyDescent="0.25">
      <c r="A1042" s="14">
        <v>3940</v>
      </c>
      <c r="B1042" s="14">
        <v>4927011</v>
      </c>
      <c r="C1042" s="14" t="s">
        <v>19</v>
      </c>
      <c r="D1042" s="14" t="s">
        <v>84</v>
      </c>
      <c r="E1042" s="14" t="s">
        <v>1491</v>
      </c>
      <c r="F1042" s="14">
        <v>78728</v>
      </c>
      <c r="G1042" s="14">
        <v>3</v>
      </c>
      <c r="H1042" s="14">
        <v>2</v>
      </c>
      <c r="I1042" s="14">
        <v>1</v>
      </c>
      <c r="J1042" s="14">
        <v>2</v>
      </c>
      <c r="K1042" s="14">
        <v>2</v>
      </c>
      <c r="L1042" s="14">
        <v>2014</v>
      </c>
      <c r="M1042" s="14">
        <v>0.105</v>
      </c>
      <c r="N1042" s="15">
        <v>1886</v>
      </c>
      <c r="O1042" s="16">
        <v>233.3</v>
      </c>
      <c r="P1042" s="17">
        <v>439999</v>
      </c>
      <c r="Q1042" s="16">
        <v>273.12</v>
      </c>
      <c r="R1042" s="17">
        <v>515100</v>
      </c>
      <c r="S1042" s="19">
        <f t="shared" si="84"/>
        <v>39.819999999999993</v>
      </c>
      <c r="T1042" s="20">
        <f t="shared" si="85"/>
        <v>0.17068152593227601</v>
      </c>
      <c r="U1042" s="19">
        <f t="shared" si="86"/>
        <v>75101</v>
      </c>
      <c r="V1042" s="20">
        <f t="shared" si="87"/>
        <v>0.17068447882836096</v>
      </c>
      <c r="W1042" s="18">
        <v>44319</v>
      </c>
      <c r="X1042" s="14">
        <v>1</v>
      </c>
      <c r="Y1042" s="14">
        <v>1</v>
      </c>
      <c r="Z1042" s="42">
        <v>75000</v>
      </c>
      <c r="AA1042" s="51">
        <f t="shared" si="88"/>
        <v>0.17</v>
      </c>
    </row>
    <row r="1043" spans="1:27" ht="19" x14ac:dyDescent="0.25">
      <c r="A1043" s="14">
        <v>1381</v>
      </c>
      <c r="B1043" s="14">
        <v>9590766</v>
      </c>
      <c r="C1043" s="14" t="s">
        <v>19</v>
      </c>
      <c r="D1043" s="14" t="s">
        <v>712</v>
      </c>
      <c r="E1043" s="14" t="s">
        <v>2911</v>
      </c>
      <c r="F1043" s="14">
        <v>78759</v>
      </c>
      <c r="G1043" s="14">
        <v>4</v>
      </c>
      <c r="H1043" s="14">
        <v>2</v>
      </c>
      <c r="I1043" s="14">
        <v>1</v>
      </c>
      <c r="J1043" s="14">
        <v>2</v>
      </c>
      <c r="K1043" s="14">
        <v>2</v>
      </c>
      <c r="L1043" s="14">
        <v>1978</v>
      </c>
      <c r="M1043" s="14">
        <v>0.23300000000000001</v>
      </c>
      <c r="N1043" s="15">
        <v>2074</v>
      </c>
      <c r="O1043" s="16">
        <v>337.46</v>
      </c>
      <c r="P1043" s="17">
        <v>699900</v>
      </c>
      <c r="Q1043" s="16">
        <v>373.67</v>
      </c>
      <c r="R1043" s="17">
        <v>775000</v>
      </c>
      <c r="S1043" s="19">
        <f t="shared" si="84"/>
        <v>36.210000000000036</v>
      </c>
      <c r="T1043" s="20">
        <f t="shared" si="85"/>
        <v>0.10730160611628056</v>
      </c>
      <c r="U1043" s="19">
        <f t="shared" si="86"/>
        <v>75100</v>
      </c>
      <c r="V1043" s="20">
        <f t="shared" si="87"/>
        <v>0.10730104300614374</v>
      </c>
      <c r="W1043" s="18">
        <v>44228</v>
      </c>
      <c r="X1043" s="14">
        <v>5</v>
      </c>
      <c r="Y1043" s="14">
        <v>5</v>
      </c>
      <c r="Z1043" s="42">
        <v>75000</v>
      </c>
      <c r="AA1043" s="51">
        <f t="shared" si="88"/>
        <v>0.11</v>
      </c>
    </row>
    <row r="1044" spans="1:27" ht="19" x14ac:dyDescent="0.25">
      <c r="A1044" s="14">
        <v>1407</v>
      </c>
      <c r="B1044" s="14">
        <v>6484642</v>
      </c>
      <c r="C1044" s="14" t="s">
        <v>19</v>
      </c>
      <c r="D1044" s="14" t="s">
        <v>29</v>
      </c>
      <c r="E1044" s="14" t="s">
        <v>703</v>
      </c>
      <c r="F1044" s="14">
        <v>78748</v>
      </c>
      <c r="G1044" s="14">
        <v>4</v>
      </c>
      <c r="H1044" s="14">
        <v>2</v>
      </c>
      <c r="I1044" s="14">
        <v>0</v>
      </c>
      <c r="J1044" s="14">
        <v>2</v>
      </c>
      <c r="K1044" s="14">
        <v>1</v>
      </c>
      <c r="L1044" s="14">
        <v>2003</v>
      </c>
      <c r="M1044" s="14">
        <v>0.253</v>
      </c>
      <c r="N1044" s="15">
        <v>1956</v>
      </c>
      <c r="O1044" s="16">
        <v>194.22</v>
      </c>
      <c r="P1044" s="17">
        <v>379900</v>
      </c>
      <c r="Q1044" s="16">
        <v>232.62</v>
      </c>
      <c r="R1044" s="17">
        <v>455000</v>
      </c>
      <c r="S1044" s="19">
        <f t="shared" si="84"/>
        <v>38.400000000000006</v>
      </c>
      <c r="T1044" s="20">
        <f t="shared" si="85"/>
        <v>0.19771393265369172</v>
      </c>
      <c r="U1044" s="19">
        <f t="shared" si="86"/>
        <v>75100</v>
      </c>
      <c r="V1044" s="20">
        <f t="shared" si="87"/>
        <v>0.1976836009476178</v>
      </c>
      <c r="W1044" s="18">
        <v>44230</v>
      </c>
      <c r="X1044" s="14">
        <v>3</v>
      </c>
      <c r="Y1044" s="14">
        <v>2</v>
      </c>
      <c r="Z1044" s="42">
        <v>75000</v>
      </c>
      <c r="AA1044" s="51">
        <f t="shared" si="88"/>
        <v>0.2</v>
      </c>
    </row>
    <row r="1045" spans="1:27" ht="19" x14ac:dyDescent="0.25">
      <c r="A1045" s="14">
        <v>1673</v>
      </c>
      <c r="B1045" s="14">
        <v>3146130</v>
      </c>
      <c r="C1045" s="14" t="s">
        <v>19</v>
      </c>
      <c r="D1045" s="14" t="s">
        <v>38</v>
      </c>
      <c r="E1045" s="14" t="s">
        <v>173</v>
      </c>
      <c r="F1045" s="14">
        <v>78725</v>
      </c>
      <c r="G1045" s="14">
        <v>3</v>
      </c>
      <c r="H1045" s="14">
        <v>3</v>
      </c>
      <c r="I1045" s="14">
        <v>0</v>
      </c>
      <c r="J1045" s="14">
        <v>0</v>
      </c>
      <c r="K1045" s="14">
        <v>1</v>
      </c>
      <c r="L1045" s="14">
        <v>1983</v>
      </c>
      <c r="M1045" s="14">
        <v>5.4550000000000001</v>
      </c>
      <c r="N1045" s="15">
        <v>3995</v>
      </c>
      <c r="O1045" s="16">
        <v>150.16</v>
      </c>
      <c r="P1045" s="17">
        <v>599900</v>
      </c>
      <c r="Q1045" s="16">
        <v>168.96</v>
      </c>
      <c r="R1045" s="17">
        <v>675000</v>
      </c>
      <c r="S1045" s="19">
        <f t="shared" si="84"/>
        <v>18.800000000000011</v>
      </c>
      <c r="T1045" s="20">
        <f t="shared" si="85"/>
        <v>0.12519978689397984</v>
      </c>
      <c r="U1045" s="19">
        <f t="shared" si="86"/>
        <v>75100</v>
      </c>
      <c r="V1045" s="20">
        <f t="shared" si="87"/>
        <v>0.12518753125520921</v>
      </c>
      <c r="W1045" s="18">
        <v>44242</v>
      </c>
      <c r="X1045" s="14">
        <v>5</v>
      </c>
      <c r="Y1045" s="14">
        <v>14</v>
      </c>
      <c r="Z1045" s="42">
        <v>75000</v>
      </c>
      <c r="AA1045" s="51">
        <f t="shared" si="88"/>
        <v>0.13</v>
      </c>
    </row>
    <row r="1046" spans="1:27" ht="19" x14ac:dyDescent="0.25">
      <c r="A1046" s="14">
        <v>2110</v>
      </c>
      <c r="B1046" s="14">
        <v>9388386</v>
      </c>
      <c r="C1046" s="14" t="s">
        <v>19</v>
      </c>
      <c r="D1046" s="14">
        <v>9</v>
      </c>
      <c r="E1046" s="14" t="s">
        <v>2100</v>
      </c>
      <c r="F1046" s="14">
        <v>78741</v>
      </c>
      <c r="G1046" s="14">
        <v>3</v>
      </c>
      <c r="H1046" s="14">
        <v>3</v>
      </c>
      <c r="I1046" s="14">
        <v>0</v>
      </c>
      <c r="J1046" s="14">
        <v>2</v>
      </c>
      <c r="K1046" s="14">
        <v>2</v>
      </c>
      <c r="L1046" s="14">
        <v>2018</v>
      </c>
      <c r="M1046" s="14">
        <v>9.5000000000000001E-2</v>
      </c>
      <c r="N1046" s="15">
        <v>1961</v>
      </c>
      <c r="O1046" s="16">
        <v>267.67</v>
      </c>
      <c r="P1046" s="17">
        <v>524900</v>
      </c>
      <c r="Q1046" s="16">
        <v>305.97000000000003</v>
      </c>
      <c r="R1046" s="17">
        <v>600000</v>
      </c>
      <c r="S1046" s="19">
        <f t="shared" si="84"/>
        <v>38.300000000000011</v>
      </c>
      <c r="T1046" s="20">
        <f t="shared" si="85"/>
        <v>0.14308663653005571</v>
      </c>
      <c r="U1046" s="19">
        <f t="shared" si="86"/>
        <v>75100</v>
      </c>
      <c r="V1046" s="20">
        <f t="shared" si="87"/>
        <v>0.14307487140407696</v>
      </c>
      <c r="W1046" s="18">
        <v>44259</v>
      </c>
      <c r="X1046" s="14">
        <v>3</v>
      </c>
      <c r="Y1046" s="14">
        <v>3</v>
      </c>
      <c r="Z1046" s="42">
        <v>75000</v>
      </c>
      <c r="AA1046" s="51">
        <f t="shared" si="88"/>
        <v>0.14000000000000001</v>
      </c>
    </row>
    <row r="1047" spans="1:27" ht="19" x14ac:dyDescent="0.25">
      <c r="A1047" s="14">
        <v>3571</v>
      </c>
      <c r="B1047" s="14">
        <v>3923174</v>
      </c>
      <c r="C1047" s="14" t="s">
        <v>19</v>
      </c>
      <c r="D1047" s="14">
        <v>11</v>
      </c>
      <c r="E1047" s="14" t="s">
        <v>1169</v>
      </c>
      <c r="F1047" s="14">
        <v>78744</v>
      </c>
      <c r="G1047" s="14">
        <v>3</v>
      </c>
      <c r="H1047" s="14">
        <v>2</v>
      </c>
      <c r="I1047" s="14">
        <v>1</v>
      </c>
      <c r="J1047" s="14">
        <v>2</v>
      </c>
      <c r="K1047" s="14">
        <v>2</v>
      </c>
      <c r="L1047" s="14">
        <v>2017</v>
      </c>
      <c r="M1047" s="14">
        <v>0.16500000000000001</v>
      </c>
      <c r="N1047" s="15">
        <v>2071</v>
      </c>
      <c r="O1047" s="16">
        <v>217.24</v>
      </c>
      <c r="P1047" s="17">
        <v>449900</v>
      </c>
      <c r="Q1047" s="16">
        <v>253.5</v>
      </c>
      <c r="R1047" s="17">
        <v>525000</v>
      </c>
      <c r="S1047" s="19">
        <f t="shared" si="84"/>
        <v>36.259999999999991</v>
      </c>
      <c r="T1047" s="20">
        <f t="shared" si="85"/>
        <v>0.16691217087092611</v>
      </c>
      <c r="U1047" s="19">
        <f t="shared" si="86"/>
        <v>75100</v>
      </c>
      <c r="V1047" s="20">
        <f t="shared" si="87"/>
        <v>0.16692598355190041</v>
      </c>
      <c r="W1047" s="18">
        <v>44309</v>
      </c>
      <c r="X1047" s="14">
        <v>5</v>
      </c>
      <c r="Y1047" s="14">
        <v>5</v>
      </c>
      <c r="Z1047" s="42">
        <v>75000</v>
      </c>
      <c r="AA1047" s="51">
        <f t="shared" si="88"/>
        <v>0.17</v>
      </c>
    </row>
    <row r="1048" spans="1:27" ht="19" x14ac:dyDescent="0.25">
      <c r="A1048" s="14">
        <v>3774</v>
      </c>
      <c r="B1048" s="14">
        <v>9614240</v>
      </c>
      <c r="C1048" s="14" t="s">
        <v>19</v>
      </c>
      <c r="D1048" s="14" t="s">
        <v>165</v>
      </c>
      <c r="E1048" s="14" t="s">
        <v>1891</v>
      </c>
      <c r="F1048" s="14">
        <v>78748</v>
      </c>
      <c r="G1048" s="14">
        <v>3</v>
      </c>
      <c r="H1048" s="14">
        <v>2</v>
      </c>
      <c r="I1048" s="14">
        <v>0</v>
      </c>
      <c r="J1048" s="14">
        <v>2</v>
      </c>
      <c r="K1048" s="14">
        <v>1</v>
      </c>
      <c r="L1048" s="14">
        <v>1986</v>
      </c>
      <c r="M1048" s="14">
        <v>0.19400000000000001</v>
      </c>
      <c r="N1048" s="15">
        <v>1176</v>
      </c>
      <c r="O1048" s="16">
        <v>255.02</v>
      </c>
      <c r="P1048" s="17">
        <v>299900</v>
      </c>
      <c r="Q1048" s="16">
        <v>318.88</v>
      </c>
      <c r="R1048" s="17">
        <v>375000</v>
      </c>
      <c r="S1048" s="19">
        <f t="shared" si="84"/>
        <v>63.859999999999985</v>
      </c>
      <c r="T1048" s="20">
        <f t="shared" si="85"/>
        <v>0.25041173241314402</v>
      </c>
      <c r="U1048" s="19">
        <f t="shared" si="86"/>
        <v>75100</v>
      </c>
      <c r="V1048" s="20">
        <f t="shared" si="87"/>
        <v>0.2504168056018673</v>
      </c>
      <c r="W1048" s="18">
        <v>44315</v>
      </c>
      <c r="X1048" s="14">
        <v>2</v>
      </c>
      <c r="Y1048" s="14">
        <v>2</v>
      </c>
      <c r="Z1048" s="42">
        <v>75000</v>
      </c>
      <c r="AA1048" s="51">
        <f t="shared" si="88"/>
        <v>0.25</v>
      </c>
    </row>
    <row r="1049" spans="1:27" ht="19" x14ac:dyDescent="0.25">
      <c r="A1049" s="14">
        <v>2945</v>
      </c>
      <c r="B1049" s="14">
        <v>9663598</v>
      </c>
      <c r="C1049" s="14" t="s">
        <v>19</v>
      </c>
      <c r="D1049" s="14" t="s">
        <v>68</v>
      </c>
      <c r="E1049" s="14" t="s">
        <v>2519</v>
      </c>
      <c r="F1049" s="14">
        <v>78738</v>
      </c>
      <c r="G1049" s="14">
        <v>4</v>
      </c>
      <c r="H1049" s="14">
        <v>3</v>
      </c>
      <c r="I1049" s="14">
        <v>1</v>
      </c>
      <c r="J1049" s="14">
        <v>2</v>
      </c>
      <c r="K1049" s="14">
        <v>2</v>
      </c>
      <c r="L1049" s="14">
        <v>2015</v>
      </c>
      <c r="M1049" s="14">
        <v>0.24199999999999999</v>
      </c>
      <c r="N1049" s="15">
        <v>3549</v>
      </c>
      <c r="O1049" s="16">
        <v>295.85000000000002</v>
      </c>
      <c r="P1049" s="17">
        <v>1049986</v>
      </c>
      <c r="Q1049" s="16">
        <v>316.99</v>
      </c>
      <c r="R1049" s="17">
        <v>1125000</v>
      </c>
      <c r="S1049" s="19">
        <f t="shared" si="84"/>
        <v>21.139999999999986</v>
      </c>
      <c r="T1049" s="20">
        <f t="shared" si="85"/>
        <v>7.1455129288490737E-2</v>
      </c>
      <c r="U1049" s="19">
        <f t="shared" si="86"/>
        <v>75014</v>
      </c>
      <c r="V1049" s="20">
        <f t="shared" si="87"/>
        <v>7.1442857333335871E-2</v>
      </c>
      <c r="W1049" s="18">
        <v>44288</v>
      </c>
      <c r="X1049" s="14">
        <v>7</v>
      </c>
      <c r="Y1049" s="14">
        <v>7</v>
      </c>
      <c r="Z1049" s="42">
        <v>75000</v>
      </c>
      <c r="AA1049" s="51">
        <f t="shared" si="88"/>
        <v>7.0000000000000007E-2</v>
      </c>
    </row>
    <row r="1050" spans="1:27" ht="19" x14ac:dyDescent="0.25">
      <c r="A1050" s="14">
        <v>1774</v>
      </c>
      <c r="B1050" s="14">
        <v>6642268</v>
      </c>
      <c r="C1050" s="14" t="s">
        <v>19</v>
      </c>
      <c r="D1050" s="14" t="s">
        <v>84</v>
      </c>
      <c r="E1050" s="14" t="s">
        <v>1647</v>
      </c>
      <c r="F1050" s="14">
        <v>78727</v>
      </c>
      <c r="G1050" s="14">
        <v>3</v>
      </c>
      <c r="H1050" s="14">
        <v>2</v>
      </c>
      <c r="I1050" s="14">
        <v>0</v>
      </c>
      <c r="J1050" s="14">
        <v>2</v>
      </c>
      <c r="K1050" s="14">
        <v>1</v>
      </c>
      <c r="L1050" s="14">
        <v>1982</v>
      </c>
      <c r="M1050" s="14">
        <v>0.156</v>
      </c>
      <c r="N1050" s="15">
        <v>1654</v>
      </c>
      <c r="O1050" s="16">
        <v>241.84</v>
      </c>
      <c r="P1050" s="17">
        <v>399999</v>
      </c>
      <c r="Q1050" s="16">
        <v>287.18</v>
      </c>
      <c r="R1050" s="17">
        <v>475000</v>
      </c>
      <c r="S1050" s="19">
        <f t="shared" si="84"/>
        <v>45.34</v>
      </c>
      <c r="T1050" s="20">
        <f t="shared" si="85"/>
        <v>0.18747932517366855</v>
      </c>
      <c r="U1050" s="19">
        <f t="shared" si="86"/>
        <v>75001</v>
      </c>
      <c r="V1050" s="20">
        <f t="shared" si="87"/>
        <v>0.1875029687574219</v>
      </c>
      <c r="W1050" s="18">
        <v>44250</v>
      </c>
      <c r="X1050" s="14">
        <v>6</v>
      </c>
      <c r="Y1050" s="14">
        <v>6</v>
      </c>
      <c r="Z1050" s="42">
        <v>75000</v>
      </c>
      <c r="AA1050" s="51">
        <f t="shared" si="88"/>
        <v>0.19</v>
      </c>
    </row>
    <row r="1051" spans="1:27" ht="19" x14ac:dyDescent="0.25">
      <c r="A1051" s="14">
        <v>3435</v>
      </c>
      <c r="B1051" s="14">
        <v>5158371</v>
      </c>
      <c r="C1051" s="14" t="s">
        <v>19</v>
      </c>
      <c r="D1051" s="14" t="s">
        <v>20</v>
      </c>
      <c r="E1051" s="14" t="s">
        <v>1562</v>
      </c>
      <c r="F1051" s="14">
        <v>78729</v>
      </c>
      <c r="G1051" s="14">
        <v>3</v>
      </c>
      <c r="H1051" s="14">
        <v>2</v>
      </c>
      <c r="I1051" s="14">
        <v>1</v>
      </c>
      <c r="J1051" s="14">
        <v>0</v>
      </c>
      <c r="K1051" s="14">
        <v>2</v>
      </c>
      <c r="L1051" s="14">
        <v>1986</v>
      </c>
      <c r="M1051" s="14">
        <v>0.10199999999999999</v>
      </c>
      <c r="N1051" s="15">
        <v>1265</v>
      </c>
      <c r="O1051" s="16">
        <v>284.58</v>
      </c>
      <c r="P1051" s="17">
        <v>359999</v>
      </c>
      <c r="Q1051" s="16">
        <v>343.87</v>
      </c>
      <c r="R1051" s="17">
        <v>435000</v>
      </c>
      <c r="S1051" s="19">
        <f t="shared" si="84"/>
        <v>59.29000000000002</v>
      </c>
      <c r="T1051" s="20">
        <f t="shared" si="85"/>
        <v>0.20834211820929097</v>
      </c>
      <c r="U1051" s="19">
        <f t="shared" si="86"/>
        <v>75001</v>
      </c>
      <c r="V1051" s="20">
        <f t="shared" si="87"/>
        <v>0.20833668982413839</v>
      </c>
      <c r="W1051" s="18">
        <v>44305</v>
      </c>
      <c r="X1051" s="14">
        <v>7</v>
      </c>
      <c r="Y1051" s="14">
        <v>6</v>
      </c>
      <c r="Z1051" s="42">
        <v>75000</v>
      </c>
      <c r="AA1051" s="51">
        <f t="shared" si="88"/>
        <v>0.21</v>
      </c>
    </row>
    <row r="1052" spans="1:27" ht="19" x14ac:dyDescent="0.25">
      <c r="A1052" s="14">
        <v>213</v>
      </c>
      <c r="B1052" s="14">
        <v>8355382</v>
      </c>
      <c r="C1052" s="14" t="s">
        <v>19</v>
      </c>
      <c r="D1052" s="14" t="s">
        <v>68</v>
      </c>
      <c r="E1052" s="14" t="s">
        <v>815</v>
      </c>
      <c r="F1052" s="14">
        <v>78738</v>
      </c>
      <c r="G1052" s="14">
        <v>4</v>
      </c>
      <c r="H1052" s="14">
        <v>3</v>
      </c>
      <c r="I1052" s="14">
        <v>1</v>
      </c>
      <c r="J1052" s="14">
        <v>2</v>
      </c>
      <c r="K1052" s="14">
        <v>2</v>
      </c>
      <c r="L1052" s="14">
        <v>2002</v>
      </c>
      <c r="M1052" s="14">
        <v>0.189</v>
      </c>
      <c r="N1052" s="15">
        <v>3609</v>
      </c>
      <c r="O1052" s="16">
        <v>200.89</v>
      </c>
      <c r="P1052" s="17">
        <v>725000</v>
      </c>
      <c r="Q1052" s="16">
        <v>221.67</v>
      </c>
      <c r="R1052" s="17">
        <v>800000</v>
      </c>
      <c r="S1052" s="19">
        <f t="shared" si="84"/>
        <v>20.78</v>
      </c>
      <c r="T1052" s="20">
        <f t="shared" si="85"/>
        <v>0.10343969336452787</v>
      </c>
      <c r="U1052" s="19">
        <f t="shared" si="86"/>
        <v>75000</v>
      </c>
      <c r="V1052" s="20">
        <f t="shared" si="87"/>
        <v>0.10344827586206896</v>
      </c>
      <c r="W1052" s="18">
        <v>44183</v>
      </c>
      <c r="X1052" s="14">
        <v>6</v>
      </c>
      <c r="Y1052" s="14">
        <v>5</v>
      </c>
      <c r="Z1052" s="42">
        <v>75000</v>
      </c>
      <c r="AA1052" s="51">
        <f t="shared" si="88"/>
        <v>0.1</v>
      </c>
    </row>
    <row r="1053" spans="1:27" ht="19" x14ac:dyDescent="0.25">
      <c r="A1053" s="14">
        <v>759</v>
      </c>
      <c r="B1053" s="14">
        <v>3802881</v>
      </c>
      <c r="C1053" s="14" t="s">
        <v>19</v>
      </c>
      <c r="D1053" s="14" t="s">
        <v>2365</v>
      </c>
      <c r="E1053" s="14" t="s">
        <v>3287</v>
      </c>
      <c r="F1053" s="14">
        <v>78731</v>
      </c>
      <c r="G1053" s="14">
        <v>4</v>
      </c>
      <c r="H1053" s="14">
        <v>3</v>
      </c>
      <c r="I1053" s="14">
        <v>1</v>
      </c>
      <c r="J1053" s="14">
        <v>2</v>
      </c>
      <c r="K1053" s="14">
        <v>2</v>
      </c>
      <c r="L1053" s="14">
        <v>1992</v>
      </c>
      <c r="M1053" s="14">
        <v>0.49</v>
      </c>
      <c r="N1053" s="15">
        <v>3310</v>
      </c>
      <c r="O1053" s="16">
        <v>400.3</v>
      </c>
      <c r="P1053" s="17">
        <v>1325000</v>
      </c>
      <c r="Q1053" s="16">
        <v>422.96</v>
      </c>
      <c r="R1053" s="17">
        <v>1400000</v>
      </c>
      <c r="S1053" s="19">
        <f t="shared" si="84"/>
        <v>22.659999999999968</v>
      </c>
      <c r="T1053" s="20">
        <f t="shared" si="85"/>
        <v>5.6607544341743608E-2</v>
      </c>
      <c r="U1053" s="19">
        <f t="shared" si="86"/>
        <v>75000</v>
      </c>
      <c r="V1053" s="20">
        <f t="shared" si="87"/>
        <v>5.6603773584905662E-2</v>
      </c>
      <c r="W1053" s="18">
        <v>44203</v>
      </c>
      <c r="X1053" s="14">
        <v>5</v>
      </c>
      <c r="Y1053" s="14">
        <v>4</v>
      </c>
      <c r="Z1053" s="42">
        <v>75000</v>
      </c>
      <c r="AA1053" s="51">
        <f t="shared" si="88"/>
        <v>0.06</v>
      </c>
    </row>
    <row r="1054" spans="1:27" ht="19" x14ac:dyDescent="0.25">
      <c r="A1054" s="14">
        <v>886</v>
      </c>
      <c r="B1054" s="14">
        <v>3756898</v>
      </c>
      <c r="C1054" s="14" t="s">
        <v>19</v>
      </c>
      <c r="D1054" s="14" t="s">
        <v>712</v>
      </c>
      <c r="E1054" s="14" t="s">
        <v>1659</v>
      </c>
      <c r="F1054" s="14">
        <v>78727</v>
      </c>
      <c r="G1054" s="14">
        <v>4</v>
      </c>
      <c r="H1054" s="14">
        <v>2</v>
      </c>
      <c r="I1054" s="14">
        <v>0</v>
      </c>
      <c r="J1054" s="14">
        <v>2</v>
      </c>
      <c r="K1054" s="14">
        <v>1</v>
      </c>
      <c r="L1054" s="14">
        <v>1977</v>
      </c>
      <c r="M1054" s="14">
        <v>0.23899999999999999</v>
      </c>
      <c r="N1054" s="15">
        <v>1547</v>
      </c>
      <c r="O1054" s="16">
        <v>242.4</v>
      </c>
      <c r="P1054" s="17">
        <v>375000</v>
      </c>
      <c r="Q1054" s="16">
        <v>290.89</v>
      </c>
      <c r="R1054" s="17">
        <v>450000</v>
      </c>
      <c r="S1054" s="19">
        <f t="shared" si="84"/>
        <v>48.489999999999981</v>
      </c>
      <c r="T1054" s="20">
        <f t="shared" si="85"/>
        <v>0.20004125412541246</v>
      </c>
      <c r="U1054" s="19">
        <f t="shared" si="86"/>
        <v>75000</v>
      </c>
      <c r="V1054" s="20">
        <f t="shared" si="87"/>
        <v>0.2</v>
      </c>
      <c r="W1054" s="18">
        <v>44209</v>
      </c>
      <c r="X1054" s="14">
        <v>2</v>
      </c>
      <c r="Y1054" s="14">
        <v>2</v>
      </c>
      <c r="Z1054" s="42">
        <v>75000</v>
      </c>
      <c r="AA1054" s="51">
        <f t="shared" si="88"/>
        <v>0.2</v>
      </c>
    </row>
    <row r="1055" spans="1:27" ht="19" x14ac:dyDescent="0.25">
      <c r="A1055" s="14">
        <v>1000</v>
      </c>
      <c r="B1055" s="14">
        <v>5480963</v>
      </c>
      <c r="C1055" s="14" t="s">
        <v>19</v>
      </c>
      <c r="D1055" s="14">
        <v>2</v>
      </c>
      <c r="E1055" s="14" t="s">
        <v>2983</v>
      </c>
      <c r="F1055" s="14">
        <v>78757</v>
      </c>
      <c r="G1055" s="14">
        <v>3</v>
      </c>
      <c r="H1055" s="14">
        <v>3</v>
      </c>
      <c r="I1055" s="14">
        <v>0</v>
      </c>
      <c r="J1055" s="14">
        <v>1</v>
      </c>
      <c r="K1055" s="14">
        <v>1</v>
      </c>
      <c r="L1055" s="14">
        <v>1955</v>
      </c>
      <c r="M1055" s="14">
        <v>0.33</v>
      </c>
      <c r="N1055" s="15">
        <v>2002</v>
      </c>
      <c r="O1055" s="16">
        <v>347.15</v>
      </c>
      <c r="P1055" s="17">
        <v>695000</v>
      </c>
      <c r="Q1055" s="16">
        <v>384.62</v>
      </c>
      <c r="R1055" s="17">
        <v>770000</v>
      </c>
      <c r="S1055" s="19">
        <f t="shared" si="84"/>
        <v>37.470000000000027</v>
      </c>
      <c r="T1055" s="20">
        <f t="shared" si="85"/>
        <v>0.10793605069854538</v>
      </c>
      <c r="U1055" s="19">
        <f t="shared" si="86"/>
        <v>75000</v>
      </c>
      <c r="V1055" s="20">
        <f t="shared" si="87"/>
        <v>0.1079136690647482</v>
      </c>
      <c r="W1055" s="18">
        <v>44211</v>
      </c>
      <c r="X1055" s="14">
        <v>4</v>
      </c>
      <c r="Y1055" s="14">
        <v>4</v>
      </c>
      <c r="Z1055" s="42">
        <v>75000</v>
      </c>
      <c r="AA1055" s="51">
        <f t="shared" si="88"/>
        <v>0.11</v>
      </c>
    </row>
    <row r="1056" spans="1:27" ht="19" x14ac:dyDescent="0.25">
      <c r="A1056" s="14">
        <v>1224</v>
      </c>
      <c r="B1056" s="14">
        <v>3093708</v>
      </c>
      <c r="C1056" s="14" t="s">
        <v>19</v>
      </c>
      <c r="D1056" s="14" t="s">
        <v>29</v>
      </c>
      <c r="E1056" s="14" t="s">
        <v>438</v>
      </c>
      <c r="F1056" s="14">
        <v>78749</v>
      </c>
      <c r="G1056" s="14">
        <v>4</v>
      </c>
      <c r="H1056" s="14">
        <v>2</v>
      </c>
      <c r="I1056" s="14">
        <v>1</v>
      </c>
      <c r="J1056" s="14">
        <v>2</v>
      </c>
      <c r="K1056" s="14">
        <v>2</v>
      </c>
      <c r="L1056" s="14">
        <v>1996</v>
      </c>
      <c r="M1056" s="14">
        <v>0.20399999999999999</v>
      </c>
      <c r="N1056" s="15">
        <v>3250</v>
      </c>
      <c r="O1056" s="16">
        <v>176.92</v>
      </c>
      <c r="P1056" s="17">
        <v>575000</v>
      </c>
      <c r="Q1056" s="16">
        <v>200</v>
      </c>
      <c r="R1056" s="17">
        <v>650000</v>
      </c>
      <c r="S1056" s="19">
        <f t="shared" si="84"/>
        <v>23.080000000000013</v>
      </c>
      <c r="T1056" s="20">
        <f t="shared" si="85"/>
        <v>0.13045444268595985</v>
      </c>
      <c r="U1056" s="19">
        <f t="shared" si="86"/>
        <v>75000</v>
      </c>
      <c r="V1056" s="20">
        <f t="shared" si="87"/>
        <v>0.13043478260869565</v>
      </c>
      <c r="W1056" s="18">
        <v>44223</v>
      </c>
      <c r="X1056" s="14">
        <v>0</v>
      </c>
      <c r="Y1056" s="14">
        <v>0</v>
      </c>
      <c r="Z1056" s="42">
        <v>75000</v>
      </c>
      <c r="AA1056" s="51">
        <f t="shared" si="88"/>
        <v>0.13</v>
      </c>
    </row>
    <row r="1057" spans="1:27" ht="19" x14ac:dyDescent="0.25">
      <c r="A1057" s="14">
        <v>1341</v>
      </c>
      <c r="B1057" s="14">
        <v>9046738</v>
      </c>
      <c r="C1057" s="14" t="s">
        <v>19</v>
      </c>
      <c r="D1057" s="14" t="s">
        <v>282</v>
      </c>
      <c r="E1057" s="14" t="s">
        <v>3412</v>
      </c>
      <c r="F1057" s="14">
        <v>78735</v>
      </c>
      <c r="G1057" s="14">
        <v>4</v>
      </c>
      <c r="H1057" s="14">
        <v>4</v>
      </c>
      <c r="I1057" s="14">
        <v>1</v>
      </c>
      <c r="J1057" s="14">
        <v>3</v>
      </c>
      <c r="K1057" s="14">
        <v>2</v>
      </c>
      <c r="L1057" s="14">
        <v>1999</v>
      </c>
      <c r="M1057" s="14">
        <v>1.742</v>
      </c>
      <c r="N1057" s="15">
        <v>4050</v>
      </c>
      <c r="O1057" s="16">
        <v>432.1</v>
      </c>
      <c r="P1057" s="17">
        <v>1750000</v>
      </c>
      <c r="Q1057" s="16">
        <v>450.62</v>
      </c>
      <c r="R1057" s="17">
        <v>1825000</v>
      </c>
      <c r="S1057" s="19">
        <f t="shared" si="84"/>
        <v>18.519999999999982</v>
      </c>
      <c r="T1057" s="20">
        <f t="shared" si="85"/>
        <v>4.2860448970145758E-2</v>
      </c>
      <c r="U1057" s="19">
        <f t="shared" si="86"/>
        <v>75000</v>
      </c>
      <c r="V1057" s="20">
        <f t="shared" si="87"/>
        <v>4.2857142857142858E-2</v>
      </c>
      <c r="W1057" s="18">
        <v>44225</v>
      </c>
      <c r="X1057" s="14">
        <v>3</v>
      </c>
      <c r="Y1057" s="14">
        <v>3</v>
      </c>
      <c r="Z1057" s="42">
        <v>75000</v>
      </c>
      <c r="AA1057" s="51">
        <f t="shared" si="88"/>
        <v>0.04</v>
      </c>
    </row>
    <row r="1058" spans="1:27" ht="19" x14ac:dyDescent="0.25">
      <c r="A1058" s="14">
        <v>1350</v>
      </c>
      <c r="B1058" s="14">
        <v>4644797</v>
      </c>
      <c r="C1058" s="14" t="s">
        <v>19</v>
      </c>
      <c r="D1058" s="14">
        <v>5</v>
      </c>
      <c r="E1058" s="14" t="s">
        <v>3739</v>
      </c>
      <c r="F1058" s="14">
        <v>78702</v>
      </c>
      <c r="G1058" s="14">
        <v>3</v>
      </c>
      <c r="H1058" s="14">
        <v>2</v>
      </c>
      <c r="I1058" s="14">
        <v>0</v>
      </c>
      <c r="J1058" s="14">
        <v>0</v>
      </c>
      <c r="K1058" s="14">
        <v>1</v>
      </c>
      <c r="L1058" s="14">
        <v>1930</v>
      </c>
      <c r="M1058" s="14">
        <v>0.161</v>
      </c>
      <c r="N1058" s="15">
        <v>1715</v>
      </c>
      <c r="O1058" s="16">
        <v>553.94000000000005</v>
      </c>
      <c r="P1058" s="17">
        <v>950000</v>
      </c>
      <c r="Q1058" s="16">
        <v>597.66999999999996</v>
      </c>
      <c r="R1058" s="17">
        <v>1025000</v>
      </c>
      <c r="S1058" s="19">
        <f t="shared" si="84"/>
        <v>43.729999999999905</v>
      </c>
      <c r="T1058" s="20">
        <f t="shared" si="85"/>
        <v>7.8943567895439756E-2</v>
      </c>
      <c r="U1058" s="19">
        <f t="shared" si="86"/>
        <v>75000</v>
      </c>
      <c r="V1058" s="20">
        <f t="shared" si="87"/>
        <v>7.8947368421052627E-2</v>
      </c>
      <c r="W1058" s="18">
        <v>44225</v>
      </c>
      <c r="X1058" s="14">
        <v>5</v>
      </c>
      <c r="Y1058" s="14">
        <v>4</v>
      </c>
      <c r="Z1058" s="42">
        <v>75000</v>
      </c>
      <c r="AA1058" s="51">
        <f t="shared" si="88"/>
        <v>0.08</v>
      </c>
    </row>
    <row r="1059" spans="1:27" ht="19" x14ac:dyDescent="0.25">
      <c r="A1059" s="14">
        <v>1376</v>
      </c>
      <c r="B1059" s="14">
        <v>5299643</v>
      </c>
      <c r="C1059" s="14" t="s">
        <v>19</v>
      </c>
      <c r="D1059" s="14" t="s">
        <v>165</v>
      </c>
      <c r="E1059" s="14" t="s">
        <v>2170</v>
      </c>
      <c r="F1059" s="14">
        <v>78745</v>
      </c>
      <c r="G1059" s="14">
        <v>3</v>
      </c>
      <c r="H1059" s="14">
        <v>2</v>
      </c>
      <c r="I1059" s="14">
        <v>1</v>
      </c>
      <c r="J1059" s="14">
        <v>2</v>
      </c>
      <c r="K1059" s="14">
        <v>2</v>
      </c>
      <c r="L1059" s="14">
        <v>1986</v>
      </c>
      <c r="M1059" s="14">
        <v>0.15</v>
      </c>
      <c r="N1059" s="15">
        <v>1650</v>
      </c>
      <c r="O1059" s="16">
        <v>272.73</v>
      </c>
      <c r="P1059" s="17">
        <v>450000</v>
      </c>
      <c r="Q1059" s="16">
        <v>318.18</v>
      </c>
      <c r="R1059" s="17">
        <v>525000</v>
      </c>
      <c r="S1059" s="19">
        <f t="shared" si="84"/>
        <v>45.449999999999989</v>
      </c>
      <c r="T1059" s="20">
        <f t="shared" si="85"/>
        <v>0.16664833351666478</v>
      </c>
      <c r="U1059" s="19">
        <f t="shared" si="86"/>
        <v>75000</v>
      </c>
      <c r="V1059" s="20">
        <f t="shared" si="87"/>
        <v>0.16666666666666666</v>
      </c>
      <c r="W1059" s="18">
        <v>44228</v>
      </c>
      <c r="X1059" s="14">
        <v>1</v>
      </c>
      <c r="Y1059" s="14">
        <v>1</v>
      </c>
      <c r="Z1059" s="42">
        <v>75000</v>
      </c>
      <c r="AA1059" s="51">
        <f t="shared" si="88"/>
        <v>0.17</v>
      </c>
    </row>
    <row r="1060" spans="1:27" ht="19" x14ac:dyDescent="0.25">
      <c r="A1060" s="14">
        <v>1556</v>
      </c>
      <c r="B1060" s="14">
        <v>4305071</v>
      </c>
      <c r="C1060" s="14" t="s">
        <v>19</v>
      </c>
      <c r="D1060" s="14" t="s">
        <v>2365</v>
      </c>
      <c r="E1060" s="14" t="s">
        <v>3743</v>
      </c>
      <c r="F1060" s="14">
        <v>78703</v>
      </c>
      <c r="G1060" s="14">
        <v>3</v>
      </c>
      <c r="H1060" s="14">
        <v>3</v>
      </c>
      <c r="I1060" s="14">
        <v>0</v>
      </c>
      <c r="J1060" s="14">
        <v>2</v>
      </c>
      <c r="K1060" s="14">
        <v>2</v>
      </c>
      <c r="L1060" s="14">
        <v>1951</v>
      </c>
      <c r="M1060" s="14">
        <v>0.29199999999999998</v>
      </c>
      <c r="N1060" s="15">
        <v>3138</v>
      </c>
      <c r="O1060" s="16">
        <v>557.67999999999995</v>
      </c>
      <c r="P1060" s="17">
        <v>1750000</v>
      </c>
      <c r="Q1060" s="16">
        <v>581.58000000000004</v>
      </c>
      <c r="R1060" s="17">
        <v>1825000</v>
      </c>
      <c r="S1060" s="19">
        <f t="shared" si="84"/>
        <v>23.900000000000091</v>
      </c>
      <c r="T1060" s="20">
        <f t="shared" si="85"/>
        <v>4.2856118203988117E-2</v>
      </c>
      <c r="U1060" s="19">
        <f t="shared" si="86"/>
        <v>75000</v>
      </c>
      <c r="V1060" s="20">
        <f t="shared" si="87"/>
        <v>4.2857142857142858E-2</v>
      </c>
      <c r="W1060" s="18">
        <v>44236</v>
      </c>
      <c r="X1060" s="14">
        <v>4</v>
      </c>
      <c r="Y1060" s="14">
        <v>4</v>
      </c>
      <c r="Z1060" s="42">
        <v>75000</v>
      </c>
      <c r="AA1060" s="51">
        <f t="shared" si="88"/>
        <v>0.04</v>
      </c>
    </row>
    <row r="1061" spans="1:27" ht="19" x14ac:dyDescent="0.25">
      <c r="A1061" s="14">
        <v>1650</v>
      </c>
      <c r="B1061" s="14">
        <v>3848275</v>
      </c>
      <c r="C1061" s="14" t="s">
        <v>19</v>
      </c>
      <c r="D1061" s="14" t="s">
        <v>46</v>
      </c>
      <c r="E1061" s="14" t="s">
        <v>2934</v>
      </c>
      <c r="F1061" s="14">
        <v>78753</v>
      </c>
      <c r="G1061" s="14">
        <v>3</v>
      </c>
      <c r="H1061" s="14">
        <v>2</v>
      </c>
      <c r="I1061" s="14">
        <v>0</v>
      </c>
      <c r="J1061" s="14">
        <v>2</v>
      </c>
      <c r="K1061" s="14">
        <v>1</v>
      </c>
      <c r="L1061" s="14">
        <v>1972</v>
      </c>
      <c r="M1061" s="14">
        <v>0.17499999999999999</v>
      </c>
      <c r="N1061" s="14">
        <v>969</v>
      </c>
      <c r="O1061" s="16">
        <v>340.56</v>
      </c>
      <c r="P1061" s="17">
        <v>330000</v>
      </c>
      <c r="Q1061" s="16">
        <v>417.96</v>
      </c>
      <c r="R1061" s="17">
        <v>405000</v>
      </c>
      <c r="S1061" s="19">
        <f t="shared" si="84"/>
        <v>77.399999999999977</v>
      </c>
      <c r="T1061" s="20">
        <f t="shared" si="85"/>
        <v>0.22727272727272721</v>
      </c>
      <c r="U1061" s="19">
        <f t="shared" si="86"/>
        <v>75000</v>
      </c>
      <c r="V1061" s="20">
        <f t="shared" si="87"/>
        <v>0.22727272727272727</v>
      </c>
      <c r="W1061" s="18">
        <v>44239</v>
      </c>
      <c r="X1061" s="14">
        <v>1</v>
      </c>
      <c r="Y1061" s="14">
        <v>1</v>
      </c>
      <c r="Z1061" s="42">
        <v>75000</v>
      </c>
      <c r="AA1061" s="51">
        <f t="shared" si="88"/>
        <v>0.23</v>
      </c>
    </row>
    <row r="1062" spans="1:27" ht="19" x14ac:dyDescent="0.25">
      <c r="A1062" s="14">
        <v>1874</v>
      </c>
      <c r="B1062" s="14">
        <v>6850658</v>
      </c>
      <c r="C1062" s="14" t="s">
        <v>19</v>
      </c>
      <c r="D1062" s="14">
        <v>4</v>
      </c>
      <c r="E1062" s="14" t="s">
        <v>3370</v>
      </c>
      <c r="F1062" s="14">
        <v>78751</v>
      </c>
      <c r="G1062" s="14">
        <v>3</v>
      </c>
      <c r="H1062" s="14">
        <v>2</v>
      </c>
      <c r="I1062" s="14">
        <v>0</v>
      </c>
      <c r="J1062" s="14">
        <v>0</v>
      </c>
      <c r="K1062" s="14">
        <v>1</v>
      </c>
      <c r="L1062" s="14">
        <v>1946</v>
      </c>
      <c r="M1062" s="14">
        <v>0.12</v>
      </c>
      <c r="N1062" s="15">
        <v>1132</v>
      </c>
      <c r="O1062" s="16">
        <v>419.61</v>
      </c>
      <c r="P1062" s="17">
        <v>475000</v>
      </c>
      <c r="Q1062" s="16">
        <v>485.87</v>
      </c>
      <c r="R1062" s="17">
        <v>550000</v>
      </c>
      <c r="S1062" s="19">
        <f t="shared" si="84"/>
        <v>66.259999999999991</v>
      </c>
      <c r="T1062" s="20">
        <f t="shared" si="85"/>
        <v>0.15790853411501155</v>
      </c>
      <c r="U1062" s="19">
        <f t="shared" si="86"/>
        <v>75000</v>
      </c>
      <c r="V1062" s="20">
        <f t="shared" si="87"/>
        <v>0.15789473684210525</v>
      </c>
      <c r="W1062" s="18">
        <v>44252</v>
      </c>
      <c r="X1062" s="14">
        <v>3</v>
      </c>
      <c r="Y1062" s="14">
        <v>3</v>
      </c>
      <c r="Z1062" s="42">
        <v>75000</v>
      </c>
      <c r="AA1062" s="51">
        <f t="shared" si="88"/>
        <v>0.16</v>
      </c>
    </row>
    <row r="1063" spans="1:27" ht="19" x14ac:dyDescent="0.25">
      <c r="A1063" s="14">
        <v>1894</v>
      </c>
      <c r="B1063" s="14">
        <v>2050454</v>
      </c>
      <c r="C1063" s="14" t="s">
        <v>19</v>
      </c>
      <c r="D1063" s="14" t="s">
        <v>161</v>
      </c>
      <c r="E1063" s="14" t="s">
        <v>497</v>
      </c>
      <c r="F1063" s="14">
        <v>78717</v>
      </c>
      <c r="G1063" s="14">
        <v>5</v>
      </c>
      <c r="H1063" s="14">
        <v>2</v>
      </c>
      <c r="I1063" s="14">
        <v>1</v>
      </c>
      <c r="J1063" s="14">
        <v>2</v>
      </c>
      <c r="K1063" s="14">
        <v>2</v>
      </c>
      <c r="L1063" s="14">
        <v>1992</v>
      </c>
      <c r="M1063" s="14">
        <v>0.189</v>
      </c>
      <c r="N1063" s="15">
        <v>3055</v>
      </c>
      <c r="O1063" s="16">
        <v>180.03</v>
      </c>
      <c r="P1063" s="17">
        <v>550000</v>
      </c>
      <c r="Q1063" s="16">
        <v>204.58</v>
      </c>
      <c r="R1063" s="17">
        <v>625000</v>
      </c>
      <c r="S1063" s="19">
        <f t="shared" si="84"/>
        <v>24.550000000000011</v>
      </c>
      <c r="T1063" s="20">
        <f t="shared" si="85"/>
        <v>0.13636616119535638</v>
      </c>
      <c r="U1063" s="19">
        <f t="shared" si="86"/>
        <v>75000</v>
      </c>
      <c r="V1063" s="20">
        <f t="shared" si="87"/>
        <v>0.13636363636363635</v>
      </c>
      <c r="W1063" s="18">
        <v>44253</v>
      </c>
      <c r="X1063" s="14">
        <v>4</v>
      </c>
      <c r="Y1063" s="14">
        <v>4</v>
      </c>
      <c r="Z1063" s="42">
        <v>75000</v>
      </c>
      <c r="AA1063" s="51">
        <f t="shared" si="88"/>
        <v>0.14000000000000001</v>
      </c>
    </row>
    <row r="1064" spans="1:27" ht="19" x14ac:dyDescent="0.25">
      <c r="A1064" s="14">
        <v>2016</v>
      </c>
      <c r="B1064" s="14">
        <v>2299704</v>
      </c>
      <c r="C1064" s="14" t="s">
        <v>19</v>
      </c>
      <c r="D1064" s="14" t="s">
        <v>20</v>
      </c>
      <c r="E1064" s="14" t="s">
        <v>2472</v>
      </c>
      <c r="F1064" s="14">
        <v>78750</v>
      </c>
      <c r="G1064" s="14">
        <v>3</v>
      </c>
      <c r="H1064" s="14">
        <v>2</v>
      </c>
      <c r="I1064" s="14">
        <v>0</v>
      </c>
      <c r="J1064" s="14">
        <v>2</v>
      </c>
      <c r="K1064" s="14">
        <v>1</v>
      </c>
      <c r="L1064" s="14">
        <v>1977</v>
      </c>
      <c r="M1064" s="14">
        <v>0.16500000000000001</v>
      </c>
      <c r="N1064" s="15">
        <v>1690</v>
      </c>
      <c r="O1064" s="16">
        <v>292.89999999999998</v>
      </c>
      <c r="P1064" s="17">
        <v>495000</v>
      </c>
      <c r="Q1064" s="16">
        <v>337.28</v>
      </c>
      <c r="R1064" s="17">
        <v>570000</v>
      </c>
      <c r="S1064" s="19">
        <f t="shared" si="84"/>
        <v>44.379999999999995</v>
      </c>
      <c r="T1064" s="20">
        <f t="shared" si="85"/>
        <v>0.15151928986002047</v>
      </c>
      <c r="U1064" s="19">
        <f t="shared" si="86"/>
        <v>75000</v>
      </c>
      <c r="V1064" s="20">
        <f t="shared" si="87"/>
        <v>0.15151515151515152</v>
      </c>
      <c r="W1064" s="18">
        <v>44256</v>
      </c>
      <c r="X1064" s="14">
        <v>7</v>
      </c>
      <c r="Y1064" s="14">
        <v>3</v>
      </c>
      <c r="Z1064" s="42">
        <v>75000</v>
      </c>
      <c r="AA1064" s="51">
        <f t="shared" si="88"/>
        <v>0.15</v>
      </c>
    </row>
    <row r="1065" spans="1:27" ht="19" x14ac:dyDescent="0.25">
      <c r="A1065" s="14">
        <v>2084</v>
      </c>
      <c r="B1065" s="14">
        <v>3417434</v>
      </c>
      <c r="C1065" s="14" t="s">
        <v>19</v>
      </c>
      <c r="D1065" s="14">
        <v>5</v>
      </c>
      <c r="E1065" s="14" t="s">
        <v>4098</v>
      </c>
      <c r="F1065" s="14">
        <v>78721</v>
      </c>
      <c r="G1065" s="14">
        <v>3</v>
      </c>
      <c r="H1065" s="14">
        <v>3</v>
      </c>
      <c r="I1065" s="14">
        <v>0</v>
      </c>
      <c r="J1065" s="14">
        <v>1</v>
      </c>
      <c r="K1065" s="14">
        <v>2</v>
      </c>
      <c r="L1065" s="14">
        <v>2021</v>
      </c>
      <c r="M1065" s="14">
        <v>0.188</v>
      </c>
      <c r="N1065" s="15">
        <v>2004</v>
      </c>
      <c r="O1065" s="16">
        <v>361.78</v>
      </c>
      <c r="P1065" s="17">
        <v>725000</v>
      </c>
      <c r="Q1065" s="16">
        <v>399.2</v>
      </c>
      <c r="R1065" s="17">
        <v>800000</v>
      </c>
      <c r="S1065" s="19">
        <f t="shared" si="84"/>
        <v>37.420000000000016</v>
      </c>
      <c r="T1065" s="20">
        <f t="shared" si="85"/>
        <v>0.10343302559566593</v>
      </c>
      <c r="U1065" s="19">
        <f t="shared" si="86"/>
        <v>75000</v>
      </c>
      <c r="V1065" s="20">
        <f t="shared" si="87"/>
        <v>0.10344827586206896</v>
      </c>
      <c r="W1065" s="18">
        <v>44258</v>
      </c>
      <c r="X1065" s="14">
        <v>3</v>
      </c>
      <c r="Y1065" s="14">
        <v>2</v>
      </c>
      <c r="Z1065" s="42">
        <v>75000</v>
      </c>
      <c r="AA1065" s="51">
        <f t="shared" si="88"/>
        <v>0.1</v>
      </c>
    </row>
    <row r="1066" spans="1:27" ht="19" x14ac:dyDescent="0.25">
      <c r="A1066" s="14">
        <v>2148</v>
      </c>
      <c r="B1066" s="14">
        <v>3341055</v>
      </c>
      <c r="C1066" s="14" t="s">
        <v>19</v>
      </c>
      <c r="D1066" s="14" t="s">
        <v>68</v>
      </c>
      <c r="E1066" s="14" t="s">
        <v>1879</v>
      </c>
      <c r="F1066" s="14">
        <v>78738</v>
      </c>
      <c r="G1066" s="14">
        <v>3</v>
      </c>
      <c r="H1066" s="14">
        <v>2</v>
      </c>
      <c r="I1066" s="14">
        <v>0</v>
      </c>
      <c r="J1066" s="14">
        <v>2</v>
      </c>
      <c r="K1066" s="14">
        <v>1</v>
      </c>
      <c r="L1066" s="14">
        <v>2015</v>
      </c>
      <c r="M1066" s="14">
        <v>0.183</v>
      </c>
      <c r="N1066" s="15">
        <v>1729</v>
      </c>
      <c r="O1066" s="16">
        <v>254.48</v>
      </c>
      <c r="P1066" s="17">
        <v>440000</v>
      </c>
      <c r="Q1066" s="16">
        <v>297.86</v>
      </c>
      <c r="R1066" s="17">
        <v>515000</v>
      </c>
      <c r="S1066" s="19">
        <f t="shared" si="84"/>
        <v>43.380000000000024</v>
      </c>
      <c r="T1066" s="20">
        <f t="shared" si="85"/>
        <v>0.17046526249607052</v>
      </c>
      <c r="U1066" s="19">
        <f t="shared" si="86"/>
        <v>75000</v>
      </c>
      <c r="V1066" s="20">
        <f t="shared" si="87"/>
        <v>0.17045454545454544</v>
      </c>
      <c r="W1066" s="18">
        <v>44260</v>
      </c>
      <c r="X1066" s="14">
        <v>6</v>
      </c>
      <c r="Y1066" s="14">
        <v>6</v>
      </c>
      <c r="Z1066" s="42">
        <v>75000</v>
      </c>
      <c r="AA1066" s="51">
        <f t="shared" si="88"/>
        <v>0.17</v>
      </c>
    </row>
    <row r="1067" spans="1:27" ht="19" x14ac:dyDescent="0.25">
      <c r="A1067" s="14">
        <v>2265</v>
      </c>
      <c r="B1067" s="14">
        <v>8073042</v>
      </c>
      <c r="C1067" s="14" t="s">
        <v>19</v>
      </c>
      <c r="D1067" s="14">
        <v>6</v>
      </c>
      <c r="E1067" s="14" t="s">
        <v>4199</v>
      </c>
      <c r="F1067" s="14">
        <v>78704</v>
      </c>
      <c r="G1067" s="14">
        <v>3</v>
      </c>
      <c r="H1067" s="14">
        <v>2</v>
      </c>
      <c r="I1067" s="14">
        <v>1</v>
      </c>
      <c r="J1067" s="14">
        <v>0</v>
      </c>
      <c r="K1067" s="14">
        <v>2</v>
      </c>
      <c r="L1067" s="14">
        <v>2018</v>
      </c>
      <c r="M1067" s="14">
        <v>0.16</v>
      </c>
      <c r="N1067" s="15">
        <v>1652</v>
      </c>
      <c r="O1067" s="16">
        <v>469.13</v>
      </c>
      <c r="P1067" s="17">
        <v>775000</v>
      </c>
      <c r="Q1067" s="16">
        <v>514.53</v>
      </c>
      <c r="R1067" s="17">
        <v>850000</v>
      </c>
      <c r="S1067" s="19">
        <f t="shared" si="84"/>
        <v>45.399999999999977</v>
      </c>
      <c r="T1067" s="20">
        <f t="shared" si="85"/>
        <v>9.6774881163003812E-2</v>
      </c>
      <c r="U1067" s="19">
        <f t="shared" si="86"/>
        <v>75000</v>
      </c>
      <c r="V1067" s="20">
        <f t="shared" si="87"/>
        <v>9.6774193548387094E-2</v>
      </c>
      <c r="W1067" s="18">
        <v>44264</v>
      </c>
      <c r="X1067" s="14">
        <v>3</v>
      </c>
      <c r="Y1067" s="14">
        <v>3</v>
      </c>
      <c r="Z1067" s="42">
        <v>75000</v>
      </c>
      <c r="AA1067" s="51">
        <f t="shared" si="88"/>
        <v>0.1</v>
      </c>
    </row>
    <row r="1068" spans="1:27" ht="19" x14ac:dyDescent="0.25">
      <c r="A1068" s="14">
        <v>2366</v>
      </c>
      <c r="B1068" s="14">
        <v>1473309</v>
      </c>
      <c r="C1068" s="14" t="s">
        <v>19</v>
      </c>
      <c r="D1068" s="14" t="s">
        <v>357</v>
      </c>
      <c r="E1068" s="14" t="s">
        <v>1168</v>
      </c>
      <c r="F1068" s="14">
        <v>78745</v>
      </c>
      <c r="G1068" s="14">
        <v>5</v>
      </c>
      <c r="H1068" s="14">
        <v>2</v>
      </c>
      <c r="I1068" s="14">
        <v>1</v>
      </c>
      <c r="J1068" s="14">
        <v>1</v>
      </c>
      <c r="K1068" s="14">
        <v>2</v>
      </c>
      <c r="L1068" s="14">
        <v>2012</v>
      </c>
      <c r="M1068" s="14">
        <v>0.20699999999999999</v>
      </c>
      <c r="N1068" s="15">
        <v>2487</v>
      </c>
      <c r="O1068" s="16">
        <v>217.13</v>
      </c>
      <c r="P1068" s="17">
        <v>540000</v>
      </c>
      <c r="Q1068" s="16">
        <v>247.29</v>
      </c>
      <c r="R1068" s="17">
        <v>615000</v>
      </c>
      <c r="S1068" s="19">
        <f t="shared" si="84"/>
        <v>30.159999999999997</v>
      </c>
      <c r="T1068" s="20">
        <f t="shared" si="85"/>
        <v>0.13890296135955418</v>
      </c>
      <c r="U1068" s="19">
        <f t="shared" si="86"/>
        <v>75000</v>
      </c>
      <c r="V1068" s="20">
        <f t="shared" si="87"/>
        <v>0.1388888888888889</v>
      </c>
      <c r="W1068" s="18">
        <v>44267</v>
      </c>
      <c r="X1068" s="14">
        <v>5</v>
      </c>
      <c r="Y1068" s="14">
        <v>5</v>
      </c>
      <c r="Z1068" s="42">
        <v>75000</v>
      </c>
      <c r="AA1068" s="51">
        <f t="shared" si="88"/>
        <v>0.14000000000000001</v>
      </c>
    </row>
    <row r="1069" spans="1:27" ht="19" x14ac:dyDescent="0.25">
      <c r="A1069" s="14">
        <v>2412</v>
      </c>
      <c r="B1069" s="14">
        <v>8333165</v>
      </c>
      <c r="C1069" s="14" t="s">
        <v>19</v>
      </c>
      <c r="D1069" s="14">
        <v>2</v>
      </c>
      <c r="E1069" s="14" t="s">
        <v>3528</v>
      </c>
      <c r="F1069" s="14">
        <v>78757</v>
      </c>
      <c r="G1069" s="14">
        <v>3</v>
      </c>
      <c r="H1069" s="14">
        <v>2</v>
      </c>
      <c r="I1069" s="14">
        <v>0</v>
      </c>
      <c r="J1069" s="14">
        <v>1</v>
      </c>
      <c r="K1069" s="14">
        <v>1</v>
      </c>
      <c r="L1069" s="14">
        <v>1961</v>
      </c>
      <c r="M1069" s="14">
        <v>0.14399999999999999</v>
      </c>
      <c r="N1069" s="15">
        <v>1231</v>
      </c>
      <c r="O1069" s="16">
        <v>467.1</v>
      </c>
      <c r="P1069" s="17">
        <v>575000</v>
      </c>
      <c r="Q1069" s="16">
        <v>528.03</v>
      </c>
      <c r="R1069" s="17">
        <v>650000</v>
      </c>
      <c r="S1069" s="19">
        <f t="shared" si="84"/>
        <v>60.92999999999995</v>
      </c>
      <c r="T1069" s="20">
        <f t="shared" si="85"/>
        <v>0.1304431599229286</v>
      </c>
      <c r="U1069" s="19">
        <f t="shared" si="86"/>
        <v>75000</v>
      </c>
      <c r="V1069" s="20">
        <f t="shared" si="87"/>
        <v>0.13043478260869565</v>
      </c>
      <c r="W1069" s="18">
        <v>44267</v>
      </c>
      <c r="X1069" s="14">
        <v>3</v>
      </c>
      <c r="Y1069" s="14">
        <v>3</v>
      </c>
      <c r="Z1069" s="42">
        <v>75000</v>
      </c>
      <c r="AA1069" s="51">
        <f t="shared" si="88"/>
        <v>0.13</v>
      </c>
    </row>
    <row r="1070" spans="1:27" ht="19" x14ac:dyDescent="0.25">
      <c r="A1070" s="14">
        <v>2515</v>
      </c>
      <c r="B1070" s="14">
        <v>4688433</v>
      </c>
      <c r="C1070" s="14" t="s">
        <v>19</v>
      </c>
      <c r="D1070" s="14" t="s">
        <v>68</v>
      </c>
      <c r="E1070" s="14" t="s">
        <v>2292</v>
      </c>
      <c r="F1070" s="14">
        <v>78738</v>
      </c>
      <c r="G1070" s="14">
        <v>3</v>
      </c>
      <c r="H1070" s="14">
        <v>2</v>
      </c>
      <c r="I1070" s="14">
        <v>1</v>
      </c>
      <c r="J1070" s="14">
        <v>2</v>
      </c>
      <c r="K1070" s="14">
        <v>2</v>
      </c>
      <c r="L1070" s="14">
        <v>2018</v>
      </c>
      <c r="M1070" s="14">
        <v>0.125</v>
      </c>
      <c r="N1070" s="15">
        <v>2324</v>
      </c>
      <c r="O1070" s="16">
        <v>279.69</v>
      </c>
      <c r="P1070" s="17">
        <v>650000</v>
      </c>
      <c r="Q1070" s="16">
        <v>311.95999999999998</v>
      </c>
      <c r="R1070" s="17">
        <v>725000</v>
      </c>
      <c r="S1070" s="19">
        <f t="shared" si="84"/>
        <v>32.269999999999982</v>
      </c>
      <c r="T1070" s="20">
        <f t="shared" si="85"/>
        <v>0.115377739640316</v>
      </c>
      <c r="U1070" s="19">
        <f t="shared" si="86"/>
        <v>75000</v>
      </c>
      <c r="V1070" s="20">
        <f t="shared" si="87"/>
        <v>0.11538461538461539</v>
      </c>
      <c r="W1070" s="18">
        <v>44272</v>
      </c>
      <c r="X1070" s="14">
        <v>2</v>
      </c>
      <c r="Y1070" s="14">
        <v>2</v>
      </c>
      <c r="Z1070" s="42">
        <v>75000</v>
      </c>
      <c r="AA1070" s="51">
        <f t="shared" si="88"/>
        <v>0.12</v>
      </c>
    </row>
    <row r="1071" spans="1:27" ht="19" x14ac:dyDescent="0.25">
      <c r="A1071" s="14">
        <v>2637</v>
      </c>
      <c r="B1071" s="14">
        <v>9811589</v>
      </c>
      <c r="C1071" s="14" t="s">
        <v>19</v>
      </c>
      <c r="D1071" s="14" t="s">
        <v>165</v>
      </c>
      <c r="E1071" s="14" t="s">
        <v>2468</v>
      </c>
      <c r="F1071" s="14">
        <v>78745</v>
      </c>
      <c r="G1071" s="14">
        <v>3</v>
      </c>
      <c r="H1071" s="14">
        <v>2</v>
      </c>
      <c r="I1071" s="14">
        <v>0</v>
      </c>
      <c r="J1071" s="14">
        <v>2</v>
      </c>
      <c r="K1071" s="14">
        <v>1</v>
      </c>
      <c r="L1071" s="14">
        <v>1976</v>
      </c>
      <c r="M1071" s="14">
        <v>0.159</v>
      </c>
      <c r="N1071" s="15">
        <v>1194</v>
      </c>
      <c r="O1071" s="16">
        <v>292.29000000000002</v>
      </c>
      <c r="P1071" s="17">
        <v>349000</v>
      </c>
      <c r="Q1071" s="16">
        <v>355.11</v>
      </c>
      <c r="R1071" s="17">
        <v>424000</v>
      </c>
      <c r="S1071" s="19">
        <f t="shared" si="84"/>
        <v>62.819999999999993</v>
      </c>
      <c r="T1071" s="20">
        <f t="shared" si="85"/>
        <v>0.21492353484553009</v>
      </c>
      <c r="U1071" s="19">
        <f t="shared" si="86"/>
        <v>75000</v>
      </c>
      <c r="V1071" s="20">
        <f t="shared" si="87"/>
        <v>0.2148997134670487</v>
      </c>
      <c r="W1071" s="18">
        <v>44278</v>
      </c>
      <c r="X1071" s="14">
        <v>4</v>
      </c>
      <c r="Y1071" s="14">
        <v>4</v>
      </c>
      <c r="Z1071" s="42">
        <v>75000</v>
      </c>
      <c r="AA1071" s="51">
        <f t="shared" si="88"/>
        <v>0.21</v>
      </c>
    </row>
    <row r="1072" spans="1:27" ht="19" x14ac:dyDescent="0.25">
      <c r="A1072" s="14">
        <v>2641</v>
      </c>
      <c r="B1072" s="14">
        <v>2560575</v>
      </c>
      <c r="C1072" s="14" t="s">
        <v>19</v>
      </c>
      <c r="D1072" s="14">
        <v>4</v>
      </c>
      <c r="E1072" s="14" t="s">
        <v>2963</v>
      </c>
      <c r="F1072" s="14">
        <v>78731</v>
      </c>
      <c r="G1072" s="14">
        <v>4</v>
      </c>
      <c r="H1072" s="14">
        <v>3</v>
      </c>
      <c r="I1072" s="14">
        <v>0</v>
      </c>
      <c r="J1072" s="14">
        <v>2</v>
      </c>
      <c r="K1072" s="14">
        <v>1</v>
      </c>
      <c r="L1072" s="14">
        <v>1954</v>
      </c>
      <c r="M1072" s="14">
        <v>0.28100000000000003</v>
      </c>
      <c r="N1072" s="15">
        <v>2250</v>
      </c>
      <c r="O1072" s="16">
        <v>344.44</v>
      </c>
      <c r="P1072" s="17">
        <v>775000</v>
      </c>
      <c r="Q1072" s="16">
        <v>377.78</v>
      </c>
      <c r="R1072" s="17">
        <v>850000</v>
      </c>
      <c r="S1072" s="19">
        <f t="shared" si="84"/>
        <v>33.339999999999975</v>
      </c>
      <c r="T1072" s="20">
        <f t="shared" si="85"/>
        <v>9.6794797352223821E-2</v>
      </c>
      <c r="U1072" s="19">
        <f t="shared" si="86"/>
        <v>75000</v>
      </c>
      <c r="V1072" s="20">
        <f t="shared" si="87"/>
        <v>9.6774193548387094E-2</v>
      </c>
      <c r="W1072" s="18">
        <v>44278</v>
      </c>
      <c r="X1072" s="14">
        <v>4</v>
      </c>
      <c r="Y1072" s="14">
        <v>4</v>
      </c>
      <c r="Z1072" s="42">
        <v>75000</v>
      </c>
      <c r="AA1072" s="51">
        <f t="shared" si="88"/>
        <v>0.1</v>
      </c>
    </row>
    <row r="1073" spans="1:27" ht="19" x14ac:dyDescent="0.25">
      <c r="A1073" s="14">
        <v>2674</v>
      </c>
      <c r="B1073" s="14">
        <v>1196728</v>
      </c>
      <c r="C1073" s="14" t="s">
        <v>19</v>
      </c>
      <c r="D1073" s="14" t="s">
        <v>68</v>
      </c>
      <c r="E1073" s="14" t="s">
        <v>1681</v>
      </c>
      <c r="F1073" s="14">
        <v>78734</v>
      </c>
      <c r="G1073" s="14">
        <v>3</v>
      </c>
      <c r="H1073" s="14">
        <v>2</v>
      </c>
      <c r="I1073" s="14">
        <v>0</v>
      </c>
      <c r="J1073" s="14">
        <v>2</v>
      </c>
      <c r="K1073" s="14">
        <v>1</v>
      </c>
      <c r="L1073" s="14">
        <v>1984</v>
      </c>
      <c r="M1073" s="14">
        <v>0.35299999999999998</v>
      </c>
      <c r="N1073" s="15">
        <v>1417</v>
      </c>
      <c r="O1073" s="16">
        <v>243.47</v>
      </c>
      <c r="P1073" s="17">
        <v>345000</v>
      </c>
      <c r="Q1073" s="16">
        <v>296.39999999999998</v>
      </c>
      <c r="R1073" s="17">
        <v>420000</v>
      </c>
      <c r="S1073" s="19">
        <f t="shared" si="84"/>
        <v>52.929999999999978</v>
      </c>
      <c r="T1073" s="20">
        <f t="shared" si="85"/>
        <v>0.21739844744732401</v>
      </c>
      <c r="U1073" s="19">
        <f t="shared" si="86"/>
        <v>75000</v>
      </c>
      <c r="V1073" s="20">
        <f t="shared" si="87"/>
        <v>0.21739130434782608</v>
      </c>
      <c r="W1073" s="18">
        <v>44280</v>
      </c>
      <c r="X1073" s="14">
        <v>5</v>
      </c>
      <c r="Y1073" s="14">
        <v>5</v>
      </c>
      <c r="Z1073" s="42">
        <v>75000</v>
      </c>
      <c r="AA1073" s="51">
        <f t="shared" si="88"/>
        <v>0.22</v>
      </c>
    </row>
    <row r="1074" spans="1:27" ht="19" x14ac:dyDescent="0.25">
      <c r="A1074" s="14">
        <v>2708</v>
      </c>
      <c r="B1074" s="14">
        <v>6827699</v>
      </c>
      <c r="C1074" s="14" t="s">
        <v>19</v>
      </c>
      <c r="D1074" s="14" t="s">
        <v>165</v>
      </c>
      <c r="E1074" s="14" t="s">
        <v>1386</v>
      </c>
      <c r="F1074" s="14">
        <v>78745</v>
      </c>
      <c r="G1074" s="14">
        <v>3</v>
      </c>
      <c r="H1074" s="14">
        <v>2</v>
      </c>
      <c r="I1074" s="14">
        <v>0</v>
      </c>
      <c r="J1074" s="14">
        <v>2</v>
      </c>
      <c r="K1074" s="14">
        <v>1</v>
      </c>
      <c r="L1074" s="14">
        <v>2001</v>
      </c>
      <c r="M1074" s="14">
        <v>0.13900000000000001</v>
      </c>
      <c r="N1074" s="15">
        <v>1643</v>
      </c>
      <c r="O1074" s="16">
        <v>228.24</v>
      </c>
      <c r="P1074" s="17">
        <v>375000</v>
      </c>
      <c r="Q1074" s="16">
        <v>273.89</v>
      </c>
      <c r="R1074" s="17">
        <v>450000</v>
      </c>
      <c r="S1074" s="19">
        <f t="shared" si="84"/>
        <v>45.649999999999977</v>
      </c>
      <c r="T1074" s="20">
        <f t="shared" si="85"/>
        <v>0.20000876270592349</v>
      </c>
      <c r="U1074" s="19">
        <f t="shared" si="86"/>
        <v>75000</v>
      </c>
      <c r="V1074" s="20">
        <f t="shared" si="87"/>
        <v>0.2</v>
      </c>
      <c r="W1074" s="18">
        <v>44281</v>
      </c>
      <c r="X1074" s="14">
        <v>4</v>
      </c>
      <c r="Y1074" s="14">
        <v>4</v>
      </c>
      <c r="Z1074" s="42">
        <v>75000</v>
      </c>
      <c r="AA1074" s="51">
        <f t="shared" si="88"/>
        <v>0.2</v>
      </c>
    </row>
    <row r="1075" spans="1:27" ht="19" x14ac:dyDescent="0.25">
      <c r="A1075" s="14">
        <v>2728</v>
      </c>
      <c r="B1075" s="14">
        <v>5728162</v>
      </c>
      <c r="C1075" s="14" t="s">
        <v>19</v>
      </c>
      <c r="D1075" s="14" t="s">
        <v>27</v>
      </c>
      <c r="E1075" s="14" t="s">
        <v>2640</v>
      </c>
      <c r="F1075" s="14">
        <v>78724</v>
      </c>
      <c r="G1075" s="14">
        <v>3</v>
      </c>
      <c r="H1075" s="14">
        <v>2</v>
      </c>
      <c r="I1075" s="14">
        <v>0</v>
      </c>
      <c r="J1075" s="14">
        <v>2</v>
      </c>
      <c r="K1075" s="14">
        <v>1</v>
      </c>
      <c r="L1075" s="14">
        <v>1977</v>
      </c>
      <c r="M1075" s="14">
        <v>0.23300000000000001</v>
      </c>
      <c r="N1075" s="15">
        <v>1304</v>
      </c>
      <c r="O1075" s="16">
        <v>306.75</v>
      </c>
      <c r="P1075" s="17">
        <v>400000</v>
      </c>
      <c r="Q1075" s="16">
        <v>364.26</v>
      </c>
      <c r="R1075" s="17">
        <v>475000</v>
      </c>
      <c r="S1075" s="19">
        <f t="shared" si="84"/>
        <v>57.509999999999991</v>
      </c>
      <c r="T1075" s="20">
        <f t="shared" si="85"/>
        <v>0.187481662591687</v>
      </c>
      <c r="U1075" s="19">
        <f t="shared" si="86"/>
        <v>75000</v>
      </c>
      <c r="V1075" s="20">
        <f t="shared" si="87"/>
        <v>0.1875</v>
      </c>
      <c r="W1075" s="18">
        <v>44281</v>
      </c>
      <c r="X1075" s="14">
        <v>2</v>
      </c>
      <c r="Y1075" s="14">
        <v>2</v>
      </c>
      <c r="Z1075" s="42">
        <v>75000</v>
      </c>
      <c r="AA1075" s="51">
        <f t="shared" si="88"/>
        <v>0.19</v>
      </c>
    </row>
    <row r="1076" spans="1:27" ht="19" x14ac:dyDescent="0.25">
      <c r="A1076" s="14">
        <v>2815</v>
      </c>
      <c r="B1076" s="14">
        <v>8863921</v>
      </c>
      <c r="C1076" s="14" t="s">
        <v>19</v>
      </c>
      <c r="D1076" s="14">
        <v>5</v>
      </c>
      <c r="E1076" s="14" t="s">
        <v>3411</v>
      </c>
      <c r="F1076" s="14">
        <v>78721</v>
      </c>
      <c r="G1076" s="14">
        <v>3</v>
      </c>
      <c r="H1076" s="14">
        <v>2</v>
      </c>
      <c r="I1076" s="14">
        <v>0</v>
      </c>
      <c r="J1076" s="14">
        <v>0</v>
      </c>
      <c r="K1076" s="14">
        <v>1</v>
      </c>
      <c r="L1076" s="14">
        <v>1968</v>
      </c>
      <c r="M1076" s="14">
        <v>0.17</v>
      </c>
      <c r="N1076" s="15">
        <v>1216</v>
      </c>
      <c r="O1076" s="16">
        <v>431.74</v>
      </c>
      <c r="P1076" s="17">
        <v>525000</v>
      </c>
      <c r="Q1076" s="16">
        <v>493.42</v>
      </c>
      <c r="R1076" s="17">
        <v>600000</v>
      </c>
      <c r="S1076" s="19">
        <f t="shared" si="84"/>
        <v>61.680000000000007</v>
      </c>
      <c r="T1076" s="20">
        <f t="shared" si="85"/>
        <v>0.1428637605966554</v>
      </c>
      <c r="U1076" s="19">
        <f t="shared" si="86"/>
        <v>75000</v>
      </c>
      <c r="V1076" s="20">
        <f t="shared" si="87"/>
        <v>0.14285714285714285</v>
      </c>
      <c r="W1076" s="18">
        <v>44285</v>
      </c>
      <c r="X1076" s="14">
        <v>5</v>
      </c>
      <c r="Y1076" s="14">
        <v>5</v>
      </c>
      <c r="Z1076" s="42">
        <v>75000</v>
      </c>
      <c r="AA1076" s="51">
        <f t="shared" si="88"/>
        <v>0.14000000000000001</v>
      </c>
    </row>
    <row r="1077" spans="1:27" ht="19" x14ac:dyDescent="0.25">
      <c r="A1077" s="14">
        <v>2897</v>
      </c>
      <c r="B1077" s="14">
        <v>2933748</v>
      </c>
      <c r="C1077" s="14" t="s">
        <v>19</v>
      </c>
      <c r="D1077" s="14" t="s">
        <v>20</v>
      </c>
      <c r="E1077" s="14" t="s">
        <v>601</v>
      </c>
      <c r="F1077" s="14">
        <v>78726</v>
      </c>
      <c r="G1077" s="14">
        <v>5</v>
      </c>
      <c r="H1077" s="14">
        <v>4</v>
      </c>
      <c r="I1077" s="14">
        <v>0</v>
      </c>
      <c r="J1077" s="14">
        <v>2</v>
      </c>
      <c r="K1077" s="14">
        <v>2</v>
      </c>
      <c r="L1077" s="14">
        <v>2001</v>
      </c>
      <c r="M1077" s="14">
        <v>0.152</v>
      </c>
      <c r="N1077" s="15">
        <v>3327</v>
      </c>
      <c r="O1077" s="16">
        <v>187.86</v>
      </c>
      <c r="P1077" s="17">
        <v>625000</v>
      </c>
      <c r="Q1077" s="16">
        <v>210.4</v>
      </c>
      <c r="R1077" s="17">
        <v>700000</v>
      </c>
      <c r="S1077" s="19">
        <f t="shared" si="84"/>
        <v>22.539999999999992</v>
      </c>
      <c r="T1077" s="20">
        <f t="shared" si="85"/>
        <v>0.11998296603853929</v>
      </c>
      <c r="U1077" s="19">
        <f t="shared" si="86"/>
        <v>75000</v>
      </c>
      <c r="V1077" s="20">
        <f t="shared" si="87"/>
        <v>0.12</v>
      </c>
      <c r="W1077" s="18">
        <v>44287</v>
      </c>
      <c r="X1077" s="14">
        <v>3</v>
      </c>
      <c r="Y1077" s="14">
        <v>3</v>
      </c>
      <c r="Z1077" s="42">
        <v>75000</v>
      </c>
      <c r="AA1077" s="51">
        <f t="shared" si="88"/>
        <v>0.12</v>
      </c>
    </row>
    <row r="1078" spans="1:27" ht="19" x14ac:dyDescent="0.25">
      <c r="A1078" s="14">
        <v>2961</v>
      </c>
      <c r="B1078" s="14">
        <v>2536483</v>
      </c>
      <c r="C1078" s="14" t="s">
        <v>19</v>
      </c>
      <c r="D1078" s="14">
        <v>4</v>
      </c>
      <c r="E1078" s="14" t="s">
        <v>3796</v>
      </c>
      <c r="F1078" s="14">
        <v>78751</v>
      </c>
      <c r="G1078" s="14">
        <v>2</v>
      </c>
      <c r="H1078" s="14">
        <v>1</v>
      </c>
      <c r="I1078" s="14">
        <v>0</v>
      </c>
      <c r="J1078" s="14">
        <v>0</v>
      </c>
      <c r="K1078" s="14">
        <v>1</v>
      </c>
      <c r="L1078" s="14">
        <v>1950</v>
      </c>
      <c r="M1078" s="14">
        <v>0.14499999999999999</v>
      </c>
      <c r="N1078" s="15">
        <v>1008</v>
      </c>
      <c r="O1078" s="16">
        <v>595.24</v>
      </c>
      <c r="P1078" s="17">
        <v>600000</v>
      </c>
      <c r="Q1078" s="16">
        <v>669.64</v>
      </c>
      <c r="R1078" s="17">
        <v>675000</v>
      </c>
      <c r="S1078" s="19">
        <f t="shared" si="84"/>
        <v>74.399999999999977</v>
      </c>
      <c r="T1078" s="20">
        <f t="shared" si="85"/>
        <v>0.12499160002687987</v>
      </c>
      <c r="U1078" s="19">
        <f t="shared" si="86"/>
        <v>75000</v>
      </c>
      <c r="V1078" s="20">
        <f t="shared" si="87"/>
        <v>0.125</v>
      </c>
      <c r="W1078" s="18">
        <v>44288</v>
      </c>
      <c r="X1078" s="14">
        <v>2</v>
      </c>
      <c r="Y1078" s="14">
        <v>2</v>
      </c>
      <c r="Z1078" s="42">
        <v>75000</v>
      </c>
      <c r="AA1078" s="51">
        <f t="shared" si="88"/>
        <v>0.13</v>
      </c>
    </row>
    <row r="1079" spans="1:27" ht="19" x14ac:dyDescent="0.25">
      <c r="A1079" s="14">
        <v>2967</v>
      </c>
      <c r="B1079" s="14">
        <v>5937631</v>
      </c>
      <c r="C1079" s="14" t="s">
        <v>19</v>
      </c>
      <c r="D1079" s="14" t="s">
        <v>20</v>
      </c>
      <c r="E1079" s="14" t="s">
        <v>590</v>
      </c>
      <c r="F1079" s="14">
        <v>78750</v>
      </c>
      <c r="G1079" s="14">
        <v>4</v>
      </c>
      <c r="H1079" s="14">
        <v>2</v>
      </c>
      <c r="I1079" s="14">
        <v>1</v>
      </c>
      <c r="J1079" s="14">
        <v>2</v>
      </c>
      <c r="K1079" s="14">
        <v>1</v>
      </c>
      <c r="L1079" s="14">
        <v>1977</v>
      </c>
      <c r="M1079" s="14">
        <v>0</v>
      </c>
      <c r="N1079" s="15">
        <v>2406</v>
      </c>
      <c r="O1079" s="16">
        <v>187.03</v>
      </c>
      <c r="P1079" s="17">
        <v>450000</v>
      </c>
      <c r="Q1079" s="16">
        <v>218.2</v>
      </c>
      <c r="R1079" s="17">
        <v>525000</v>
      </c>
      <c r="S1079" s="19">
        <f t="shared" si="84"/>
        <v>31.169999999999987</v>
      </c>
      <c r="T1079" s="20">
        <f t="shared" si="85"/>
        <v>0.16665775544030362</v>
      </c>
      <c r="U1079" s="19">
        <f t="shared" si="86"/>
        <v>75000</v>
      </c>
      <c r="V1079" s="20">
        <f t="shared" si="87"/>
        <v>0.16666666666666666</v>
      </c>
      <c r="W1079" s="18">
        <v>44291</v>
      </c>
      <c r="X1079" s="14">
        <v>3</v>
      </c>
      <c r="Y1079" s="14">
        <v>3</v>
      </c>
      <c r="Z1079" s="42">
        <v>75000</v>
      </c>
      <c r="AA1079" s="51">
        <f t="shared" si="88"/>
        <v>0.17</v>
      </c>
    </row>
    <row r="1080" spans="1:27" ht="19" x14ac:dyDescent="0.25">
      <c r="A1080" s="14">
        <v>3020</v>
      </c>
      <c r="B1080" s="14">
        <v>5392832</v>
      </c>
      <c r="C1080" s="14" t="s">
        <v>19</v>
      </c>
      <c r="D1080" s="14">
        <v>2</v>
      </c>
      <c r="E1080" s="14" t="s">
        <v>4189</v>
      </c>
      <c r="F1080" s="14">
        <v>78757</v>
      </c>
      <c r="G1080" s="14">
        <v>2</v>
      </c>
      <c r="H1080" s="14">
        <v>2</v>
      </c>
      <c r="I1080" s="14">
        <v>1</v>
      </c>
      <c r="J1080" s="14">
        <v>1</v>
      </c>
      <c r="K1080" s="14">
        <v>2</v>
      </c>
      <c r="L1080" s="14">
        <v>2021</v>
      </c>
      <c r="M1080" s="14">
        <v>0.20699999999999999</v>
      </c>
      <c r="N1080" s="15">
        <v>1095</v>
      </c>
      <c r="O1080" s="16">
        <v>456.62</v>
      </c>
      <c r="P1080" s="17">
        <v>500000</v>
      </c>
      <c r="Q1080" s="16">
        <v>525.11</v>
      </c>
      <c r="R1080" s="17">
        <v>575000</v>
      </c>
      <c r="S1080" s="19">
        <f t="shared" si="84"/>
        <v>68.490000000000009</v>
      </c>
      <c r="T1080" s="20">
        <f t="shared" si="85"/>
        <v>0.14999342998554599</v>
      </c>
      <c r="U1080" s="19">
        <f t="shared" si="86"/>
        <v>75000</v>
      </c>
      <c r="V1080" s="20">
        <f t="shared" si="87"/>
        <v>0.15</v>
      </c>
      <c r="W1080" s="18">
        <v>44292</v>
      </c>
      <c r="X1080" s="14">
        <v>3</v>
      </c>
      <c r="Y1080" s="14">
        <v>3</v>
      </c>
      <c r="Z1080" s="42">
        <v>75000</v>
      </c>
      <c r="AA1080" s="51">
        <f t="shared" si="88"/>
        <v>0.15</v>
      </c>
    </row>
    <row r="1081" spans="1:27" ht="19" x14ac:dyDescent="0.25">
      <c r="A1081" s="14">
        <v>3033</v>
      </c>
      <c r="B1081" s="14">
        <v>5322033</v>
      </c>
      <c r="C1081" s="14" t="s">
        <v>19</v>
      </c>
      <c r="D1081" s="14" t="s">
        <v>68</v>
      </c>
      <c r="E1081" s="14" t="s">
        <v>1176</v>
      </c>
      <c r="F1081" s="14">
        <v>78738</v>
      </c>
      <c r="G1081" s="14">
        <v>5</v>
      </c>
      <c r="H1081" s="14">
        <v>4</v>
      </c>
      <c r="I1081" s="14">
        <v>1</v>
      </c>
      <c r="J1081" s="14">
        <v>3</v>
      </c>
      <c r="K1081" s="14">
        <v>2</v>
      </c>
      <c r="L1081" s="14">
        <v>2011</v>
      </c>
      <c r="M1081" s="14">
        <v>0.27300000000000002</v>
      </c>
      <c r="N1081" s="15">
        <v>4256</v>
      </c>
      <c r="O1081" s="16">
        <v>217.34</v>
      </c>
      <c r="P1081" s="17">
        <v>925000</v>
      </c>
      <c r="Q1081" s="16">
        <v>234.96</v>
      </c>
      <c r="R1081" s="17">
        <v>1000000</v>
      </c>
      <c r="S1081" s="19">
        <f t="shared" si="84"/>
        <v>17.620000000000005</v>
      </c>
      <c r="T1081" s="20">
        <f t="shared" si="85"/>
        <v>8.1071132787337838E-2</v>
      </c>
      <c r="U1081" s="19">
        <f t="shared" si="86"/>
        <v>75000</v>
      </c>
      <c r="V1081" s="20">
        <f t="shared" si="87"/>
        <v>8.1081081081081086E-2</v>
      </c>
      <c r="W1081" s="18">
        <v>44293</v>
      </c>
      <c r="X1081" s="14">
        <v>5</v>
      </c>
      <c r="Y1081" s="14">
        <v>5</v>
      </c>
      <c r="Z1081" s="42">
        <v>75000</v>
      </c>
      <c r="AA1081" s="51">
        <f t="shared" si="88"/>
        <v>0.08</v>
      </c>
    </row>
    <row r="1082" spans="1:27" ht="19" x14ac:dyDescent="0.25">
      <c r="A1082" s="14">
        <v>3088</v>
      </c>
      <c r="B1082" s="14">
        <v>3371817</v>
      </c>
      <c r="C1082" s="14" t="s">
        <v>19</v>
      </c>
      <c r="D1082" s="14" t="s">
        <v>20</v>
      </c>
      <c r="E1082" s="14" t="s">
        <v>2585</v>
      </c>
      <c r="F1082" s="14">
        <v>78726</v>
      </c>
      <c r="G1082" s="14">
        <v>3</v>
      </c>
      <c r="H1082" s="14">
        <v>3</v>
      </c>
      <c r="I1082" s="14">
        <v>0</v>
      </c>
      <c r="J1082" s="14">
        <v>2</v>
      </c>
      <c r="K1082" s="14">
        <v>1</v>
      </c>
      <c r="L1082" s="14">
        <v>2015</v>
      </c>
      <c r="M1082" s="14">
        <v>0.192</v>
      </c>
      <c r="N1082" s="15">
        <v>1821</v>
      </c>
      <c r="O1082" s="16">
        <v>302.02999999999997</v>
      </c>
      <c r="P1082" s="17">
        <v>550000</v>
      </c>
      <c r="Q1082" s="16">
        <v>343.22</v>
      </c>
      <c r="R1082" s="17">
        <v>625000</v>
      </c>
      <c r="S1082" s="19">
        <f t="shared" si="84"/>
        <v>41.190000000000055</v>
      </c>
      <c r="T1082" s="20">
        <f t="shared" si="85"/>
        <v>0.13637718107472788</v>
      </c>
      <c r="U1082" s="19">
        <f t="shared" si="86"/>
        <v>75000</v>
      </c>
      <c r="V1082" s="20">
        <f t="shared" si="87"/>
        <v>0.13636363636363635</v>
      </c>
      <c r="W1082" s="18">
        <v>44294</v>
      </c>
      <c r="X1082" s="14">
        <v>4</v>
      </c>
      <c r="Y1082" s="14">
        <v>4</v>
      </c>
      <c r="Z1082" s="42">
        <v>75000</v>
      </c>
      <c r="AA1082" s="51">
        <f t="shared" si="88"/>
        <v>0.14000000000000001</v>
      </c>
    </row>
    <row r="1083" spans="1:27" ht="19" x14ac:dyDescent="0.25">
      <c r="A1083" s="14">
        <v>3108</v>
      </c>
      <c r="B1083" s="14">
        <v>7127134</v>
      </c>
      <c r="C1083" s="14" t="s">
        <v>19</v>
      </c>
      <c r="D1083" s="14" t="s">
        <v>161</v>
      </c>
      <c r="E1083" s="14" t="s">
        <v>350</v>
      </c>
      <c r="F1083" s="14">
        <v>78717</v>
      </c>
      <c r="G1083" s="14">
        <v>4</v>
      </c>
      <c r="H1083" s="14">
        <v>4</v>
      </c>
      <c r="I1083" s="14">
        <v>0</v>
      </c>
      <c r="J1083" s="14">
        <v>3</v>
      </c>
      <c r="K1083" s="14">
        <v>2</v>
      </c>
      <c r="L1083" s="14">
        <v>2001</v>
      </c>
      <c r="M1083" s="14">
        <v>0.22900000000000001</v>
      </c>
      <c r="N1083" s="15">
        <v>3680</v>
      </c>
      <c r="O1083" s="16">
        <v>169.84</v>
      </c>
      <c r="P1083" s="17">
        <v>625000</v>
      </c>
      <c r="Q1083" s="16">
        <v>190.22</v>
      </c>
      <c r="R1083" s="17">
        <v>700000</v>
      </c>
      <c r="S1083" s="19">
        <f t="shared" si="84"/>
        <v>20.379999999999995</v>
      </c>
      <c r="T1083" s="20">
        <f t="shared" si="85"/>
        <v>0.11999528968440883</v>
      </c>
      <c r="U1083" s="19">
        <f t="shared" si="86"/>
        <v>75000</v>
      </c>
      <c r="V1083" s="20">
        <f t="shared" si="87"/>
        <v>0.12</v>
      </c>
      <c r="W1083" s="18">
        <v>44295</v>
      </c>
      <c r="X1083" s="14">
        <v>3</v>
      </c>
      <c r="Y1083" s="14">
        <v>3</v>
      </c>
      <c r="Z1083" s="42">
        <v>75000</v>
      </c>
      <c r="AA1083" s="51">
        <f t="shared" si="88"/>
        <v>0.12</v>
      </c>
    </row>
    <row r="1084" spans="1:27" ht="19" x14ac:dyDescent="0.25">
      <c r="A1084" s="14">
        <v>3125</v>
      </c>
      <c r="B1084" s="14">
        <v>6316350</v>
      </c>
      <c r="C1084" s="14" t="s">
        <v>19</v>
      </c>
      <c r="D1084" s="14" t="s">
        <v>68</v>
      </c>
      <c r="E1084" s="14" t="s">
        <v>1357</v>
      </c>
      <c r="F1084" s="14">
        <v>78738</v>
      </c>
      <c r="G1084" s="14">
        <v>3</v>
      </c>
      <c r="H1084" s="14">
        <v>2</v>
      </c>
      <c r="I1084" s="14">
        <v>1</v>
      </c>
      <c r="J1084" s="14">
        <v>3</v>
      </c>
      <c r="K1084" s="14">
        <v>1</v>
      </c>
      <c r="L1084" s="14">
        <v>2016</v>
      </c>
      <c r="M1084" s="14">
        <v>0.19900000000000001</v>
      </c>
      <c r="N1084" s="15">
        <v>2871</v>
      </c>
      <c r="O1084" s="16">
        <v>226.4</v>
      </c>
      <c r="P1084" s="17">
        <v>650000</v>
      </c>
      <c r="Q1084" s="16">
        <v>252.53</v>
      </c>
      <c r="R1084" s="17">
        <v>725000</v>
      </c>
      <c r="S1084" s="19">
        <f t="shared" si="84"/>
        <v>26.129999999999995</v>
      </c>
      <c r="T1084" s="20">
        <f t="shared" si="85"/>
        <v>0.11541519434628973</v>
      </c>
      <c r="U1084" s="19">
        <f t="shared" si="86"/>
        <v>75000</v>
      </c>
      <c r="V1084" s="20">
        <f t="shared" si="87"/>
        <v>0.11538461538461539</v>
      </c>
      <c r="W1084" s="18">
        <v>44295</v>
      </c>
      <c r="X1084" s="14">
        <v>4</v>
      </c>
      <c r="Y1084" s="14">
        <v>4</v>
      </c>
      <c r="Z1084" s="42">
        <v>75000</v>
      </c>
      <c r="AA1084" s="51">
        <f t="shared" si="88"/>
        <v>0.12</v>
      </c>
    </row>
    <row r="1085" spans="1:27" ht="19" x14ac:dyDescent="0.25">
      <c r="A1085" s="14">
        <v>3165</v>
      </c>
      <c r="B1085" s="14">
        <v>9289763</v>
      </c>
      <c r="C1085" s="14" t="s">
        <v>19</v>
      </c>
      <c r="D1085" s="14">
        <v>3</v>
      </c>
      <c r="E1085" s="14" t="s">
        <v>3685</v>
      </c>
      <c r="F1085" s="14">
        <v>78722</v>
      </c>
      <c r="G1085" s="14">
        <v>2</v>
      </c>
      <c r="H1085" s="14">
        <v>1</v>
      </c>
      <c r="I1085" s="14">
        <v>0</v>
      </c>
      <c r="J1085" s="14">
        <v>1</v>
      </c>
      <c r="K1085" s="14">
        <v>1</v>
      </c>
      <c r="L1085" s="14">
        <v>1947</v>
      </c>
      <c r="M1085" s="14">
        <v>0.191</v>
      </c>
      <c r="N1085" s="14">
        <v>858</v>
      </c>
      <c r="O1085" s="16">
        <v>524.48</v>
      </c>
      <c r="P1085" s="17">
        <v>450000</v>
      </c>
      <c r="Q1085" s="16">
        <v>611.89</v>
      </c>
      <c r="R1085" s="17">
        <v>525000</v>
      </c>
      <c r="S1085" s="19">
        <f t="shared" si="84"/>
        <v>87.409999999999968</v>
      </c>
      <c r="T1085" s="20">
        <f t="shared" si="85"/>
        <v>0.16666031116534466</v>
      </c>
      <c r="U1085" s="19">
        <f t="shared" si="86"/>
        <v>75000</v>
      </c>
      <c r="V1085" s="20">
        <f t="shared" si="87"/>
        <v>0.16666666666666666</v>
      </c>
      <c r="W1085" s="18">
        <v>44295</v>
      </c>
      <c r="X1085" s="14">
        <v>1</v>
      </c>
      <c r="Y1085" s="14">
        <v>1</v>
      </c>
      <c r="Z1085" s="42">
        <v>75000</v>
      </c>
      <c r="AA1085" s="51">
        <f t="shared" si="88"/>
        <v>0.17</v>
      </c>
    </row>
    <row r="1086" spans="1:27" ht="19" x14ac:dyDescent="0.25">
      <c r="A1086" s="14">
        <v>3182</v>
      </c>
      <c r="B1086" s="14">
        <v>2295715</v>
      </c>
      <c r="C1086" s="14" t="s">
        <v>19</v>
      </c>
      <c r="D1086" s="14" t="s">
        <v>27</v>
      </c>
      <c r="E1086" s="14" t="s">
        <v>1268</v>
      </c>
      <c r="F1086" s="14">
        <v>78724</v>
      </c>
      <c r="G1086" s="14">
        <v>3</v>
      </c>
      <c r="H1086" s="14">
        <v>2</v>
      </c>
      <c r="I1086" s="14">
        <v>0</v>
      </c>
      <c r="J1086" s="14">
        <v>2</v>
      </c>
      <c r="K1086" s="14">
        <v>2</v>
      </c>
      <c r="L1086" s="14">
        <v>2015</v>
      </c>
      <c r="M1086" s="14">
        <v>0.124</v>
      </c>
      <c r="N1086" s="15">
        <v>2473</v>
      </c>
      <c r="O1086" s="16">
        <v>222.4</v>
      </c>
      <c r="P1086" s="17">
        <v>550000</v>
      </c>
      <c r="Q1086" s="16">
        <v>252.73</v>
      </c>
      <c r="R1086" s="17">
        <v>625000</v>
      </c>
      <c r="S1086" s="19">
        <f t="shared" si="84"/>
        <v>30.329999999999984</v>
      </c>
      <c r="T1086" s="20">
        <f t="shared" si="85"/>
        <v>0.13637589928057547</v>
      </c>
      <c r="U1086" s="19">
        <f t="shared" si="86"/>
        <v>75000</v>
      </c>
      <c r="V1086" s="20">
        <f t="shared" si="87"/>
        <v>0.13636363636363635</v>
      </c>
      <c r="W1086" s="18">
        <v>44298</v>
      </c>
      <c r="X1086" s="14">
        <v>9</v>
      </c>
      <c r="Y1086" s="14">
        <v>9</v>
      </c>
      <c r="Z1086" s="42">
        <v>75000</v>
      </c>
      <c r="AA1086" s="51">
        <f t="shared" si="88"/>
        <v>0.14000000000000001</v>
      </c>
    </row>
    <row r="1087" spans="1:27" ht="19" x14ac:dyDescent="0.25">
      <c r="A1087" s="14">
        <v>3192</v>
      </c>
      <c r="B1087" s="14">
        <v>5790333</v>
      </c>
      <c r="C1087" s="14" t="s">
        <v>19</v>
      </c>
      <c r="D1087" s="14" t="s">
        <v>84</v>
      </c>
      <c r="E1087" s="14" t="s">
        <v>1967</v>
      </c>
      <c r="F1087" s="14">
        <v>78728</v>
      </c>
      <c r="G1087" s="14">
        <v>4</v>
      </c>
      <c r="H1087" s="14">
        <v>2</v>
      </c>
      <c r="I1087" s="14">
        <v>0</v>
      </c>
      <c r="J1087" s="14">
        <v>2</v>
      </c>
      <c r="K1087" s="14">
        <v>1</v>
      </c>
      <c r="L1087" s="14">
        <v>2018</v>
      </c>
      <c r="M1087" s="14">
        <v>0.113</v>
      </c>
      <c r="N1087" s="15">
        <v>1676</v>
      </c>
      <c r="O1087" s="16">
        <v>259.55</v>
      </c>
      <c r="P1087" s="17">
        <v>435000</v>
      </c>
      <c r="Q1087" s="16">
        <v>304.3</v>
      </c>
      <c r="R1087" s="17">
        <v>510000</v>
      </c>
      <c r="S1087" s="19">
        <f t="shared" si="84"/>
        <v>44.75</v>
      </c>
      <c r="T1087" s="20">
        <f t="shared" si="85"/>
        <v>0.17241379310344826</v>
      </c>
      <c r="U1087" s="19">
        <f t="shared" si="86"/>
        <v>75000</v>
      </c>
      <c r="V1087" s="20">
        <f t="shared" si="87"/>
        <v>0.17241379310344829</v>
      </c>
      <c r="W1087" s="18">
        <v>44298</v>
      </c>
      <c r="X1087" s="14">
        <v>2</v>
      </c>
      <c r="Y1087" s="14">
        <v>2</v>
      </c>
      <c r="Z1087" s="42">
        <v>75000</v>
      </c>
      <c r="AA1087" s="51">
        <f t="shared" si="88"/>
        <v>0.17</v>
      </c>
    </row>
    <row r="1088" spans="1:27" ht="19" x14ac:dyDescent="0.25">
      <c r="A1088" s="14">
        <v>3344</v>
      </c>
      <c r="B1088" s="14">
        <v>2330730</v>
      </c>
      <c r="C1088" s="14" t="s">
        <v>19</v>
      </c>
      <c r="D1088" s="14" t="s">
        <v>29</v>
      </c>
      <c r="E1088" s="14" t="s">
        <v>996</v>
      </c>
      <c r="F1088" s="14">
        <v>78748</v>
      </c>
      <c r="G1088" s="14">
        <v>5</v>
      </c>
      <c r="H1088" s="14">
        <v>4</v>
      </c>
      <c r="I1088" s="14">
        <v>0</v>
      </c>
      <c r="J1088" s="14">
        <v>2</v>
      </c>
      <c r="K1088" s="14">
        <v>2</v>
      </c>
      <c r="L1088" s="14">
        <v>2001</v>
      </c>
      <c r="M1088" s="14">
        <v>0.375</v>
      </c>
      <c r="N1088" s="15">
        <v>3218</v>
      </c>
      <c r="O1088" s="16">
        <v>209.76</v>
      </c>
      <c r="P1088" s="17">
        <v>675000</v>
      </c>
      <c r="Q1088" s="16">
        <v>233.06</v>
      </c>
      <c r="R1088" s="17">
        <v>750000</v>
      </c>
      <c r="S1088" s="19">
        <f t="shared" si="84"/>
        <v>23.300000000000011</v>
      </c>
      <c r="T1088" s="20">
        <f t="shared" si="85"/>
        <v>0.11107932875667435</v>
      </c>
      <c r="U1088" s="19">
        <f t="shared" si="86"/>
        <v>75000</v>
      </c>
      <c r="V1088" s="20">
        <f t="shared" si="87"/>
        <v>0.1111111111111111</v>
      </c>
      <c r="W1088" s="18">
        <v>44302</v>
      </c>
      <c r="X1088" s="14">
        <v>3</v>
      </c>
      <c r="Y1088" s="14">
        <v>3</v>
      </c>
      <c r="Z1088" s="42">
        <v>75000</v>
      </c>
      <c r="AA1088" s="51">
        <f t="shared" si="88"/>
        <v>0.11</v>
      </c>
    </row>
    <row r="1089" spans="1:27" ht="19" x14ac:dyDescent="0.25">
      <c r="A1089" s="14">
        <v>3402</v>
      </c>
      <c r="B1089" s="14">
        <v>7418669</v>
      </c>
      <c r="C1089" s="14" t="s">
        <v>19</v>
      </c>
      <c r="D1089" s="14" t="s">
        <v>68</v>
      </c>
      <c r="E1089" s="14" t="s">
        <v>3404</v>
      </c>
      <c r="F1089" s="14">
        <v>78738</v>
      </c>
      <c r="G1089" s="14">
        <v>3</v>
      </c>
      <c r="H1089" s="14">
        <v>3</v>
      </c>
      <c r="I1089" s="14">
        <v>0</v>
      </c>
      <c r="J1089" s="14">
        <v>2</v>
      </c>
      <c r="K1089" s="14">
        <v>1</v>
      </c>
      <c r="L1089" s="14">
        <v>2019</v>
      </c>
      <c r="M1089" s="14">
        <v>0.35199999999999998</v>
      </c>
      <c r="N1089" s="15">
        <v>2559</v>
      </c>
      <c r="O1089" s="16">
        <v>429.86</v>
      </c>
      <c r="P1089" s="17">
        <v>1100000</v>
      </c>
      <c r="Q1089" s="16">
        <v>459.16</v>
      </c>
      <c r="R1089" s="17">
        <v>1175000</v>
      </c>
      <c r="S1089" s="19">
        <f t="shared" si="84"/>
        <v>29.300000000000011</v>
      </c>
      <c r="T1089" s="20">
        <f t="shared" si="85"/>
        <v>6.8161727073931075E-2</v>
      </c>
      <c r="U1089" s="19">
        <f t="shared" si="86"/>
        <v>75000</v>
      </c>
      <c r="V1089" s="20">
        <f t="shared" si="87"/>
        <v>6.8181818181818177E-2</v>
      </c>
      <c r="W1089" s="18">
        <v>44302</v>
      </c>
      <c r="X1089" s="14">
        <v>2</v>
      </c>
      <c r="Y1089" s="14">
        <v>2</v>
      </c>
      <c r="Z1089" s="42">
        <v>75000</v>
      </c>
      <c r="AA1089" s="51">
        <f t="shared" si="88"/>
        <v>7.0000000000000007E-2</v>
      </c>
    </row>
    <row r="1090" spans="1:27" ht="19" x14ac:dyDescent="0.25">
      <c r="A1090" s="14">
        <v>3466</v>
      </c>
      <c r="B1090" s="14">
        <v>6765527</v>
      </c>
      <c r="C1090" s="14" t="s">
        <v>19</v>
      </c>
      <c r="D1090" s="14" t="s">
        <v>229</v>
      </c>
      <c r="E1090" s="14" t="s">
        <v>4008</v>
      </c>
      <c r="F1090" s="14">
        <v>78732</v>
      </c>
      <c r="G1090" s="14">
        <v>4</v>
      </c>
      <c r="H1090" s="14">
        <v>3</v>
      </c>
      <c r="I1090" s="14">
        <v>0</v>
      </c>
      <c r="J1090" s="14">
        <v>2</v>
      </c>
      <c r="K1090" s="14">
        <v>2</v>
      </c>
      <c r="L1090" s="14">
        <v>2014</v>
      </c>
      <c r="M1090" s="14">
        <v>0.3</v>
      </c>
      <c r="N1090" s="15">
        <v>2860</v>
      </c>
      <c r="O1090" s="16">
        <v>253.5</v>
      </c>
      <c r="P1090" s="17">
        <v>725000</v>
      </c>
      <c r="Q1090" s="16">
        <v>279.72000000000003</v>
      </c>
      <c r="R1090" s="17">
        <v>800000</v>
      </c>
      <c r="S1090" s="19">
        <f t="shared" si="84"/>
        <v>26.220000000000027</v>
      </c>
      <c r="T1090" s="20">
        <f t="shared" si="85"/>
        <v>0.103431952662722</v>
      </c>
      <c r="U1090" s="19">
        <f t="shared" si="86"/>
        <v>75000</v>
      </c>
      <c r="V1090" s="20">
        <f t="shared" si="87"/>
        <v>0.10344827586206896</v>
      </c>
      <c r="W1090" s="18">
        <v>44306</v>
      </c>
      <c r="X1090" s="14">
        <v>3</v>
      </c>
      <c r="Y1090" s="14">
        <v>3</v>
      </c>
      <c r="Z1090" s="42">
        <v>75000</v>
      </c>
      <c r="AA1090" s="51">
        <f t="shared" si="88"/>
        <v>0.1</v>
      </c>
    </row>
    <row r="1091" spans="1:27" ht="19" x14ac:dyDescent="0.25">
      <c r="A1091" s="14">
        <v>3513</v>
      </c>
      <c r="B1091" s="14">
        <v>4990347</v>
      </c>
      <c r="C1091" s="14" t="s">
        <v>19</v>
      </c>
      <c r="D1091" s="14">
        <v>6</v>
      </c>
      <c r="E1091" s="14" t="s">
        <v>3785</v>
      </c>
      <c r="F1091" s="14">
        <v>78704</v>
      </c>
      <c r="G1091" s="14">
        <v>5</v>
      </c>
      <c r="H1091" s="14">
        <v>5</v>
      </c>
      <c r="I1091" s="14">
        <v>0</v>
      </c>
      <c r="J1091" s="14">
        <v>0</v>
      </c>
      <c r="K1091" s="14">
        <v>2</v>
      </c>
      <c r="L1091" s="14">
        <v>1929</v>
      </c>
      <c r="M1091" s="14">
        <v>0.16200000000000001</v>
      </c>
      <c r="N1091" s="15">
        <v>2703</v>
      </c>
      <c r="O1091" s="16">
        <v>582.69000000000005</v>
      </c>
      <c r="P1091" s="17">
        <v>1575000</v>
      </c>
      <c r="Q1091" s="16">
        <v>610.42999999999995</v>
      </c>
      <c r="R1091" s="17">
        <v>1650000</v>
      </c>
      <c r="S1091" s="19">
        <f t="shared" si="84"/>
        <v>27.739999999999895</v>
      </c>
      <c r="T1091" s="20">
        <f t="shared" si="85"/>
        <v>4.7606789201805236E-2</v>
      </c>
      <c r="U1091" s="19">
        <f t="shared" si="86"/>
        <v>75000</v>
      </c>
      <c r="V1091" s="20">
        <f t="shared" si="87"/>
        <v>4.7619047619047616E-2</v>
      </c>
      <c r="W1091" s="18">
        <v>44307</v>
      </c>
      <c r="X1091" s="14">
        <v>2</v>
      </c>
      <c r="Y1091" s="14">
        <v>2</v>
      </c>
      <c r="Z1091" s="42">
        <v>75000</v>
      </c>
      <c r="AA1091" s="51">
        <f t="shared" si="88"/>
        <v>0.05</v>
      </c>
    </row>
    <row r="1092" spans="1:27" ht="19" x14ac:dyDescent="0.25">
      <c r="A1092" s="14">
        <v>3529</v>
      </c>
      <c r="B1092" s="14">
        <v>3429987</v>
      </c>
      <c r="C1092" s="14" t="s">
        <v>19</v>
      </c>
      <c r="D1092" s="14" t="s">
        <v>35</v>
      </c>
      <c r="E1092" s="14" t="s">
        <v>2234</v>
      </c>
      <c r="F1092" s="14">
        <v>78753</v>
      </c>
      <c r="G1092" s="14">
        <v>3</v>
      </c>
      <c r="H1092" s="14">
        <v>2</v>
      </c>
      <c r="I1092" s="14">
        <v>0</v>
      </c>
      <c r="J1092" s="14">
        <v>2</v>
      </c>
      <c r="K1092" s="14">
        <v>1</v>
      </c>
      <c r="L1092" s="14">
        <v>1986</v>
      </c>
      <c r="M1092" s="14">
        <v>0.13600000000000001</v>
      </c>
      <c r="N1092" s="15">
        <v>1176</v>
      </c>
      <c r="O1092" s="16">
        <v>276.36</v>
      </c>
      <c r="P1092" s="17">
        <v>325000</v>
      </c>
      <c r="Q1092" s="16">
        <v>340.14</v>
      </c>
      <c r="R1092" s="17">
        <v>400000</v>
      </c>
      <c r="S1092" s="19">
        <f t="shared" si="84"/>
        <v>63.779999999999973</v>
      </c>
      <c r="T1092" s="20">
        <f t="shared" si="85"/>
        <v>0.23078593139383402</v>
      </c>
      <c r="U1092" s="19">
        <f t="shared" si="86"/>
        <v>75000</v>
      </c>
      <c r="V1092" s="20">
        <f t="shared" si="87"/>
        <v>0.23076923076923078</v>
      </c>
      <c r="W1092" s="18">
        <v>44308</v>
      </c>
      <c r="X1092" s="14">
        <v>5</v>
      </c>
      <c r="Y1092" s="14">
        <v>3</v>
      </c>
      <c r="Z1092" s="42">
        <v>75000</v>
      </c>
      <c r="AA1092" s="51">
        <f t="shared" si="88"/>
        <v>0.23</v>
      </c>
    </row>
    <row r="1093" spans="1:27" ht="19" x14ac:dyDescent="0.25">
      <c r="A1093" s="14">
        <v>3533</v>
      </c>
      <c r="B1093" s="14">
        <v>2878103</v>
      </c>
      <c r="C1093" s="14" t="s">
        <v>19</v>
      </c>
      <c r="D1093" s="14" t="s">
        <v>165</v>
      </c>
      <c r="E1093" s="14" t="s">
        <v>2548</v>
      </c>
      <c r="F1093" s="14">
        <v>78745</v>
      </c>
      <c r="G1093" s="14">
        <v>3</v>
      </c>
      <c r="H1093" s="14">
        <v>2</v>
      </c>
      <c r="I1093" s="14">
        <v>0</v>
      </c>
      <c r="J1093" s="14">
        <v>2</v>
      </c>
      <c r="K1093" s="14">
        <v>1</v>
      </c>
      <c r="L1093" s="14">
        <v>1978</v>
      </c>
      <c r="M1093" s="14">
        <v>0.19500000000000001</v>
      </c>
      <c r="N1093" s="15">
        <v>1508</v>
      </c>
      <c r="O1093" s="16">
        <v>298.41000000000003</v>
      </c>
      <c r="P1093" s="17">
        <v>450000</v>
      </c>
      <c r="Q1093" s="16">
        <v>348.14</v>
      </c>
      <c r="R1093" s="17">
        <v>525000</v>
      </c>
      <c r="S1093" s="19">
        <f t="shared" si="84"/>
        <v>49.729999999999961</v>
      </c>
      <c r="T1093" s="20">
        <f t="shared" si="85"/>
        <v>0.16664991119600536</v>
      </c>
      <c r="U1093" s="19">
        <f t="shared" si="86"/>
        <v>75000</v>
      </c>
      <c r="V1093" s="20">
        <f t="shared" si="87"/>
        <v>0.16666666666666666</v>
      </c>
      <c r="W1093" s="18">
        <v>44308</v>
      </c>
      <c r="X1093" s="14">
        <v>5</v>
      </c>
      <c r="Y1093" s="14">
        <v>3</v>
      </c>
      <c r="Z1093" s="42">
        <v>75000</v>
      </c>
      <c r="AA1093" s="51">
        <f t="shared" si="88"/>
        <v>0.17</v>
      </c>
    </row>
    <row r="1094" spans="1:27" ht="19" x14ac:dyDescent="0.25">
      <c r="A1094" s="14">
        <v>3545</v>
      </c>
      <c r="B1094" s="14">
        <v>8115210</v>
      </c>
      <c r="C1094" s="14" t="s">
        <v>19</v>
      </c>
      <c r="D1094" s="14">
        <v>2</v>
      </c>
      <c r="E1094" s="14" t="s">
        <v>3449</v>
      </c>
      <c r="F1094" s="14">
        <v>78757</v>
      </c>
      <c r="G1094" s="14">
        <v>3</v>
      </c>
      <c r="H1094" s="14">
        <v>2</v>
      </c>
      <c r="I1094" s="14">
        <v>0</v>
      </c>
      <c r="J1094" s="14">
        <v>2</v>
      </c>
      <c r="K1094" s="14">
        <v>1</v>
      </c>
      <c r="L1094" s="14">
        <v>1962</v>
      </c>
      <c r="M1094" s="14">
        <v>0.19800000000000001</v>
      </c>
      <c r="N1094" s="15">
        <v>1700</v>
      </c>
      <c r="O1094" s="16">
        <v>441.18</v>
      </c>
      <c r="P1094" s="17">
        <v>750000</v>
      </c>
      <c r="Q1094" s="16">
        <v>485.29</v>
      </c>
      <c r="R1094" s="17">
        <v>825000</v>
      </c>
      <c r="S1094" s="19">
        <f t="shared" si="84"/>
        <v>44.110000000000014</v>
      </c>
      <c r="T1094" s="20">
        <f t="shared" si="85"/>
        <v>9.9981866811732198E-2</v>
      </c>
      <c r="U1094" s="19">
        <f t="shared" si="86"/>
        <v>75000</v>
      </c>
      <c r="V1094" s="20">
        <f t="shared" si="87"/>
        <v>0.1</v>
      </c>
      <c r="W1094" s="18">
        <v>44308</v>
      </c>
      <c r="X1094" s="14">
        <v>7</v>
      </c>
      <c r="Y1094" s="14">
        <v>6</v>
      </c>
      <c r="Z1094" s="42">
        <v>75000</v>
      </c>
      <c r="AA1094" s="51">
        <f t="shared" si="88"/>
        <v>0.1</v>
      </c>
    </row>
    <row r="1095" spans="1:27" ht="19" x14ac:dyDescent="0.25">
      <c r="A1095" s="14">
        <v>3576</v>
      </c>
      <c r="B1095" s="14">
        <v>4140396</v>
      </c>
      <c r="C1095" s="14" t="s">
        <v>19</v>
      </c>
      <c r="D1095" s="14" t="s">
        <v>20</v>
      </c>
      <c r="E1095" s="14" t="s">
        <v>1513</v>
      </c>
      <c r="F1095" s="14">
        <v>78750</v>
      </c>
      <c r="G1095" s="14">
        <v>3</v>
      </c>
      <c r="H1095" s="14">
        <v>2</v>
      </c>
      <c r="I1095" s="14">
        <v>0</v>
      </c>
      <c r="J1095" s="14">
        <v>2</v>
      </c>
      <c r="K1095" s="14">
        <v>1</v>
      </c>
      <c r="L1095" s="14">
        <v>1982</v>
      </c>
      <c r="M1095" s="14">
        <v>0.17499999999999999</v>
      </c>
      <c r="N1095" s="15">
        <v>1856</v>
      </c>
      <c r="O1095" s="16">
        <v>234.38</v>
      </c>
      <c r="P1095" s="17">
        <v>435000</v>
      </c>
      <c r="Q1095" s="16">
        <v>274.77999999999997</v>
      </c>
      <c r="R1095" s="17">
        <v>510000</v>
      </c>
      <c r="S1095" s="19">
        <f t="shared" ref="S1095:S1158" si="89">Q1095-O1095</f>
        <v>40.399999999999977</v>
      </c>
      <c r="T1095" s="20">
        <f t="shared" ref="T1095:T1158" si="90">S1095/O1095</f>
        <v>0.17236965611400282</v>
      </c>
      <c r="U1095" s="19">
        <f t="shared" ref="U1095:U1158" si="91">R1095-P1095</f>
        <v>75000</v>
      </c>
      <c r="V1095" s="20">
        <f t="shared" ref="V1095:V1158" si="92">U1095/P1095</f>
        <v>0.17241379310344829</v>
      </c>
      <c r="W1095" s="18">
        <v>44309</v>
      </c>
      <c r="X1095" s="14">
        <v>9</v>
      </c>
      <c r="Y1095" s="14">
        <v>8</v>
      </c>
      <c r="Z1095" s="42">
        <v>75000</v>
      </c>
      <c r="AA1095" s="51">
        <f t="shared" ref="AA1095:AA1158" si="93">MROUND(V1095,0.01)</f>
        <v>0.17</v>
      </c>
    </row>
    <row r="1096" spans="1:27" ht="19" x14ac:dyDescent="0.25">
      <c r="A1096" s="14">
        <v>3611</v>
      </c>
      <c r="B1096" s="14">
        <v>7861968</v>
      </c>
      <c r="C1096" s="14" t="s">
        <v>19</v>
      </c>
      <c r="D1096" s="14">
        <v>4</v>
      </c>
      <c r="E1096" s="14" t="s">
        <v>4192</v>
      </c>
      <c r="F1096" s="14">
        <v>78751</v>
      </c>
      <c r="G1096" s="14">
        <v>3</v>
      </c>
      <c r="H1096" s="14">
        <v>3</v>
      </c>
      <c r="I1096" s="14">
        <v>1</v>
      </c>
      <c r="J1096" s="14">
        <v>0</v>
      </c>
      <c r="K1096" s="14">
        <v>2</v>
      </c>
      <c r="L1096" s="14">
        <v>2021</v>
      </c>
      <c r="M1096" s="14">
        <v>0.182</v>
      </c>
      <c r="N1096" s="15">
        <v>1300</v>
      </c>
      <c r="O1096" s="16">
        <v>461.54</v>
      </c>
      <c r="P1096" s="17">
        <v>600000</v>
      </c>
      <c r="Q1096" s="16">
        <v>519.23</v>
      </c>
      <c r="R1096" s="17">
        <v>675000</v>
      </c>
      <c r="S1096" s="19">
        <f t="shared" si="89"/>
        <v>57.69</v>
      </c>
      <c r="T1096" s="20">
        <f t="shared" si="90"/>
        <v>0.12499458335138881</v>
      </c>
      <c r="U1096" s="19">
        <f t="shared" si="91"/>
        <v>75000</v>
      </c>
      <c r="V1096" s="20">
        <f t="shared" si="92"/>
        <v>0.125</v>
      </c>
      <c r="W1096" s="18">
        <v>44309</v>
      </c>
      <c r="X1096" s="14">
        <v>6</v>
      </c>
      <c r="Y1096" s="14">
        <v>4</v>
      </c>
      <c r="Z1096" s="42">
        <v>75000</v>
      </c>
      <c r="AA1096" s="51">
        <f t="shared" si="93"/>
        <v>0.13</v>
      </c>
    </row>
    <row r="1097" spans="1:27" ht="19" x14ac:dyDescent="0.25">
      <c r="A1097" s="14">
        <v>3751</v>
      </c>
      <c r="B1097" s="14">
        <v>8918096</v>
      </c>
      <c r="C1097" s="14" t="s">
        <v>19</v>
      </c>
      <c r="D1097" s="14">
        <v>5</v>
      </c>
      <c r="E1097" s="14" t="s">
        <v>3894</v>
      </c>
      <c r="F1097" s="14">
        <v>78702</v>
      </c>
      <c r="G1097" s="14">
        <v>2</v>
      </c>
      <c r="H1097" s="14">
        <v>1</v>
      </c>
      <c r="I1097" s="14">
        <v>1</v>
      </c>
      <c r="J1097" s="14">
        <v>1</v>
      </c>
      <c r="K1097" s="14">
        <v>1</v>
      </c>
      <c r="L1097" s="14">
        <v>1932</v>
      </c>
      <c r="M1097" s="14">
        <v>0.13200000000000001</v>
      </c>
      <c r="N1097" s="14">
        <v>955</v>
      </c>
      <c r="O1097" s="16">
        <v>706.81</v>
      </c>
      <c r="P1097" s="17">
        <v>675000</v>
      </c>
      <c r="Q1097" s="16">
        <v>785.34</v>
      </c>
      <c r="R1097" s="17">
        <v>750000</v>
      </c>
      <c r="S1097" s="19">
        <f t="shared" si="89"/>
        <v>78.530000000000086</v>
      </c>
      <c r="T1097" s="20">
        <f t="shared" si="90"/>
        <v>0.11110482307833802</v>
      </c>
      <c r="U1097" s="19">
        <f t="shared" si="91"/>
        <v>75000</v>
      </c>
      <c r="V1097" s="20">
        <f t="shared" si="92"/>
        <v>0.1111111111111111</v>
      </c>
      <c r="W1097" s="18">
        <v>44314</v>
      </c>
      <c r="X1097" s="14">
        <v>3</v>
      </c>
      <c r="Y1097" s="14">
        <v>2</v>
      </c>
      <c r="Z1097" s="42">
        <v>75000</v>
      </c>
      <c r="AA1097" s="51">
        <f t="shared" si="93"/>
        <v>0.11</v>
      </c>
    </row>
    <row r="1098" spans="1:27" ht="19" x14ac:dyDescent="0.25">
      <c r="A1098" s="14">
        <v>3782</v>
      </c>
      <c r="B1098" s="14">
        <v>9914875</v>
      </c>
      <c r="C1098" s="14" t="s">
        <v>19</v>
      </c>
      <c r="D1098" s="14" t="s">
        <v>193</v>
      </c>
      <c r="E1098" s="14" t="s">
        <v>2309</v>
      </c>
      <c r="F1098" s="14">
        <v>78749</v>
      </c>
      <c r="G1098" s="14">
        <v>4</v>
      </c>
      <c r="H1098" s="14">
        <v>2</v>
      </c>
      <c r="I1098" s="14">
        <v>1</v>
      </c>
      <c r="J1098" s="14">
        <v>2</v>
      </c>
      <c r="K1098" s="14">
        <v>2</v>
      </c>
      <c r="L1098" s="14">
        <v>1999</v>
      </c>
      <c r="M1098" s="14">
        <v>0.13300000000000001</v>
      </c>
      <c r="N1098" s="15">
        <v>2401</v>
      </c>
      <c r="O1098" s="16">
        <v>281.13</v>
      </c>
      <c r="P1098" s="17">
        <v>675000</v>
      </c>
      <c r="Q1098" s="16">
        <v>312.37</v>
      </c>
      <c r="R1098" s="17">
        <v>750000</v>
      </c>
      <c r="S1098" s="19">
        <f t="shared" si="89"/>
        <v>31.240000000000009</v>
      </c>
      <c r="T1098" s="20">
        <f t="shared" si="90"/>
        <v>0.1111229680219116</v>
      </c>
      <c r="U1098" s="19">
        <f t="shared" si="91"/>
        <v>75000</v>
      </c>
      <c r="V1098" s="20">
        <f t="shared" si="92"/>
        <v>0.1111111111111111</v>
      </c>
      <c r="W1098" s="18">
        <v>44315</v>
      </c>
      <c r="X1098" s="14">
        <v>4</v>
      </c>
      <c r="Y1098" s="14">
        <v>4</v>
      </c>
      <c r="Z1098" s="42">
        <v>75000</v>
      </c>
      <c r="AA1098" s="51">
        <f t="shared" si="93"/>
        <v>0.11</v>
      </c>
    </row>
    <row r="1099" spans="1:27" ht="19" x14ac:dyDescent="0.25">
      <c r="A1099" s="14">
        <v>3785</v>
      </c>
      <c r="B1099" s="14">
        <v>9038239</v>
      </c>
      <c r="C1099" s="14" t="s">
        <v>19</v>
      </c>
      <c r="D1099" s="14" t="s">
        <v>357</v>
      </c>
      <c r="E1099" s="14" t="s">
        <v>4031</v>
      </c>
      <c r="F1099" s="14">
        <v>78745</v>
      </c>
      <c r="G1099" s="14">
        <v>2</v>
      </c>
      <c r="H1099" s="14">
        <v>2</v>
      </c>
      <c r="I1099" s="14">
        <v>1</v>
      </c>
      <c r="J1099" s="14">
        <v>0</v>
      </c>
      <c r="K1099" s="14">
        <v>2</v>
      </c>
      <c r="L1099" s="14">
        <v>2009</v>
      </c>
      <c r="M1099" s="14">
        <v>9.4E-2</v>
      </c>
      <c r="N1099" s="15">
        <v>1854</v>
      </c>
      <c r="O1099" s="16">
        <v>296.66000000000003</v>
      </c>
      <c r="P1099" s="17">
        <v>550000</v>
      </c>
      <c r="Q1099" s="16">
        <v>337.11</v>
      </c>
      <c r="R1099" s="17">
        <v>625000</v>
      </c>
      <c r="S1099" s="19">
        <f t="shared" si="89"/>
        <v>40.449999999999989</v>
      </c>
      <c r="T1099" s="20">
        <f t="shared" si="90"/>
        <v>0.13635137868266697</v>
      </c>
      <c r="U1099" s="19">
        <f t="shared" si="91"/>
        <v>75000</v>
      </c>
      <c r="V1099" s="20">
        <f t="shared" si="92"/>
        <v>0.13636363636363635</v>
      </c>
      <c r="W1099" s="18">
        <v>44315</v>
      </c>
      <c r="X1099" s="14">
        <v>4</v>
      </c>
      <c r="Y1099" s="14">
        <v>3</v>
      </c>
      <c r="Z1099" s="42">
        <v>75000</v>
      </c>
      <c r="AA1099" s="51">
        <f t="shared" si="93"/>
        <v>0.14000000000000001</v>
      </c>
    </row>
    <row r="1100" spans="1:27" ht="19" x14ac:dyDescent="0.25">
      <c r="A1100" s="14">
        <v>3787</v>
      </c>
      <c r="B1100" s="14">
        <v>3807836</v>
      </c>
      <c r="C1100" s="14" t="s">
        <v>19</v>
      </c>
      <c r="D1100" s="14" t="s">
        <v>282</v>
      </c>
      <c r="E1100" s="14" t="s">
        <v>2716</v>
      </c>
      <c r="F1100" s="14">
        <v>78735</v>
      </c>
      <c r="G1100" s="14">
        <v>3</v>
      </c>
      <c r="H1100" s="14">
        <v>2</v>
      </c>
      <c r="I1100" s="14">
        <v>0</v>
      </c>
      <c r="J1100" s="14">
        <v>2</v>
      </c>
      <c r="K1100" s="14">
        <v>1</v>
      </c>
      <c r="L1100" s="14">
        <v>1997</v>
      </c>
      <c r="M1100" s="14">
        <v>0.20699999999999999</v>
      </c>
      <c r="N1100" s="15">
        <v>2543</v>
      </c>
      <c r="O1100" s="16">
        <v>314.58999999999997</v>
      </c>
      <c r="P1100" s="17">
        <v>800000</v>
      </c>
      <c r="Q1100" s="16">
        <v>344.08</v>
      </c>
      <c r="R1100" s="17">
        <v>875000</v>
      </c>
      <c r="S1100" s="19">
        <f t="shared" si="89"/>
        <v>29.490000000000009</v>
      </c>
      <c r="T1100" s="20">
        <f t="shared" si="90"/>
        <v>9.3741059792110407E-2</v>
      </c>
      <c r="U1100" s="19">
        <f t="shared" si="91"/>
        <v>75000</v>
      </c>
      <c r="V1100" s="20">
        <f t="shared" si="92"/>
        <v>9.375E-2</v>
      </c>
      <c r="W1100" s="18">
        <v>44315</v>
      </c>
      <c r="X1100" s="14">
        <v>4</v>
      </c>
      <c r="Y1100" s="14">
        <v>4</v>
      </c>
      <c r="Z1100" s="42">
        <v>75000</v>
      </c>
      <c r="AA1100" s="51">
        <f t="shared" si="93"/>
        <v>0.09</v>
      </c>
    </row>
    <row r="1101" spans="1:27" ht="19" x14ac:dyDescent="0.25">
      <c r="A1101" s="14">
        <v>3799</v>
      </c>
      <c r="B1101" s="14">
        <v>2732997</v>
      </c>
      <c r="C1101" s="14" t="s">
        <v>19</v>
      </c>
      <c r="D1101" s="14">
        <v>3</v>
      </c>
      <c r="E1101" s="14" t="s">
        <v>2392</v>
      </c>
      <c r="F1101" s="14">
        <v>78723</v>
      </c>
      <c r="G1101" s="14">
        <v>4</v>
      </c>
      <c r="H1101" s="14">
        <v>2</v>
      </c>
      <c r="I1101" s="14">
        <v>0</v>
      </c>
      <c r="J1101" s="14">
        <v>2</v>
      </c>
      <c r="K1101" s="14">
        <v>1</v>
      </c>
      <c r="L1101" s="14">
        <v>1964</v>
      </c>
      <c r="M1101" s="14">
        <v>0.29799999999999999</v>
      </c>
      <c r="N1101" s="15">
        <v>1519</v>
      </c>
      <c r="O1101" s="16">
        <v>411.45</v>
      </c>
      <c r="P1101" s="17">
        <v>625000</v>
      </c>
      <c r="Q1101" s="16">
        <v>460.83</v>
      </c>
      <c r="R1101" s="17">
        <v>700000</v>
      </c>
      <c r="S1101" s="19">
        <f t="shared" si="89"/>
        <v>49.379999999999995</v>
      </c>
      <c r="T1101" s="20">
        <f t="shared" si="90"/>
        <v>0.12001458257382427</v>
      </c>
      <c r="U1101" s="19">
        <f t="shared" si="91"/>
        <v>75000</v>
      </c>
      <c r="V1101" s="20">
        <f t="shared" si="92"/>
        <v>0.12</v>
      </c>
      <c r="W1101" s="18">
        <v>44315</v>
      </c>
      <c r="X1101" s="14">
        <v>4</v>
      </c>
      <c r="Y1101" s="14">
        <v>3</v>
      </c>
      <c r="Z1101" s="42">
        <v>75000</v>
      </c>
      <c r="AA1101" s="51">
        <f t="shared" si="93"/>
        <v>0.12</v>
      </c>
    </row>
    <row r="1102" spans="1:27" ht="19" x14ac:dyDescent="0.25">
      <c r="A1102" s="14">
        <v>3822</v>
      </c>
      <c r="B1102" s="14">
        <v>8266883</v>
      </c>
      <c r="C1102" s="14" t="s">
        <v>19</v>
      </c>
      <c r="D1102" s="14" t="s">
        <v>165</v>
      </c>
      <c r="E1102" s="14" t="s">
        <v>701</v>
      </c>
      <c r="F1102" s="14">
        <v>78745</v>
      </c>
      <c r="G1102" s="14">
        <v>4</v>
      </c>
      <c r="H1102" s="14">
        <v>2</v>
      </c>
      <c r="I1102" s="14">
        <v>0</v>
      </c>
      <c r="J1102" s="14">
        <v>0</v>
      </c>
      <c r="K1102" s="14">
        <v>1</v>
      </c>
      <c r="L1102" s="14">
        <v>1991</v>
      </c>
      <c r="M1102" s="14">
        <v>0.41499999999999998</v>
      </c>
      <c r="N1102" s="15">
        <v>1803</v>
      </c>
      <c r="O1102" s="16">
        <v>194.12</v>
      </c>
      <c r="P1102" s="17">
        <v>350000</v>
      </c>
      <c r="Q1102" s="16">
        <v>235.72</v>
      </c>
      <c r="R1102" s="17">
        <v>425000</v>
      </c>
      <c r="S1102" s="19">
        <f t="shared" si="89"/>
        <v>41.599999999999994</v>
      </c>
      <c r="T1102" s="20">
        <f t="shared" si="90"/>
        <v>0.21430043272202759</v>
      </c>
      <c r="U1102" s="19">
        <f t="shared" si="91"/>
        <v>75000</v>
      </c>
      <c r="V1102" s="20">
        <f t="shared" si="92"/>
        <v>0.21428571428571427</v>
      </c>
      <c r="W1102" s="18">
        <v>44316</v>
      </c>
      <c r="X1102" s="14">
        <v>4</v>
      </c>
      <c r="Y1102" s="14">
        <v>4</v>
      </c>
      <c r="Z1102" s="42">
        <v>75000</v>
      </c>
      <c r="AA1102" s="51">
        <f t="shared" si="93"/>
        <v>0.21</v>
      </c>
    </row>
    <row r="1103" spans="1:27" ht="19" x14ac:dyDescent="0.25">
      <c r="A1103" s="14">
        <v>3967</v>
      </c>
      <c r="B1103" s="14">
        <v>9248546</v>
      </c>
      <c r="C1103" s="14" t="s">
        <v>19</v>
      </c>
      <c r="D1103" s="14" t="s">
        <v>357</v>
      </c>
      <c r="E1103" s="14" t="s">
        <v>4167</v>
      </c>
      <c r="F1103" s="14">
        <v>78745</v>
      </c>
      <c r="G1103" s="14">
        <v>2</v>
      </c>
      <c r="H1103" s="14">
        <v>2</v>
      </c>
      <c r="I1103" s="14">
        <v>0</v>
      </c>
      <c r="J1103" s="14">
        <v>0</v>
      </c>
      <c r="K1103" s="14">
        <v>2</v>
      </c>
      <c r="L1103" s="14">
        <v>2021</v>
      </c>
      <c r="M1103" s="14">
        <v>0.17799999999999999</v>
      </c>
      <c r="N1103" s="15">
        <v>1100</v>
      </c>
      <c r="O1103" s="16">
        <v>431.82</v>
      </c>
      <c r="P1103" s="17">
        <v>475000</v>
      </c>
      <c r="Q1103" s="16">
        <v>500</v>
      </c>
      <c r="R1103" s="17">
        <v>550000</v>
      </c>
      <c r="S1103" s="19">
        <f t="shared" si="89"/>
        <v>68.180000000000007</v>
      </c>
      <c r="T1103" s="20">
        <f t="shared" si="90"/>
        <v>0.15788986151637258</v>
      </c>
      <c r="U1103" s="19">
        <f t="shared" si="91"/>
        <v>75000</v>
      </c>
      <c r="V1103" s="20">
        <f t="shared" si="92"/>
        <v>0.15789473684210525</v>
      </c>
      <c r="W1103" s="18">
        <v>44319</v>
      </c>
      <c r="X1103" s="14">
        <v>2</v>
      </c>
      <c r="Y1103" s="14">
        <v>1</v>
      </c>
      <c r="Z1103" s="42">
        <v>75000</v>
      </c>
      <c r="AA1103" s="51">
        <f t="shared" si="93"/>
        <v>0.16</v>
      </c>
    </row>
    <row r="1104" spans="1:27" ht="19" x14ac:dyDescent="0.25">
      <c r="A1104" s="14">
        <v>4087</v>
      </c>
      <c r="B1104" s="14">
        <v>4201547</v>
      </c>
      <c r="C1104" s="14" t="s">
        <v>19</v>
      </c>
      <c r="D1104" s="14" t="s">
        <v>20</v>
      </c>
      <c r="E1104" s="14" t="s">
        <v>2029</v>
      </c>
      <c r="F1104" s="14">
        <v>78750</v>
      </c>
      <c r="G1104" s="14">
        <v>3</v>
      </c>
      <c r="H1104" s="14">
        <v>2</v>
      </c>
      <c r="I1104" s="14">
        <v>0</v>
      </c>
      <c r="J1104" s="14">
        <v>2</v>
      </c>
      <c r="K1104" s="14">
        <v>1</v>
      </c>
      <c r="L1104" s="14">
        <v>1977</v>
      </c>
      <c r="M1104" s="14">
        <v>0.154</v>
      </c>
      <c r="N1104" s="15">
        <v>1425</v>
      </c>
      <c r="O1104" s="16">
        <v>263.16000000000003</v>
      </c>
      <c r="P1104" s="17">
        <v>375000</v>
      </c>
      <c r="Q1104" s="16">
        <v>315.79000000000002</v>
      </c>
      <c r="R1104" s="17">
        <v>450000</v>
      </c>
      <c r="S1104" s="19">
        <f t="shared" si="89"/>
        <v>52.629999999999995</v>
      </c>
      <c r="T1104" s="20">
        <f t="shared" si="90"/>
        <v>0.19999240006079949</v>
      </c>
      <c r="U1104" s="19">
        <f t="shared" si="91"/>
        <v>75000</v>
      </c>
      <c r="V1104" s="20">
        <f t="shared" si="92"/>
        <v>0.2</v>
      </c>
      <c r="W1104" s="18">
        <v>44322</v>
      </c>
      <c r="X1104" s="14">
        <v>2</v>
      </c>
      <c r="Y1104" s="14">
        <v>2</v>
      </c>
      <c r="Z1104" s="42">
        <v>75000</v>
      </c>
      <c r="AA1104" s="51">
        <f t="shared" si="93"/>
        <v>0.2</v>
      </c>
    </row>
    <row r="1105" spans="1:27" ht="19" x14ac:dyDescent="0.25">
      <c r="A1105" s="14">
        <v>4145</v>
      </c>
      <c r="B1105" s="14">
        <v>5251420</v>
      </c>
      <c r="C1105" s="14" t="s">
        <v>19</v>
      </c>
      <c r="D1105" s="14" t="s">
        <v>68</v>
      </c>
      <c r="E1105" s="14" t="s">
        <v>2876</v>
      </c>
      <c r="F1105" s="14">
        <v>78738</v>
      </c>
      <c r="G1105" s="14">
        <v>4</v>
      </c>
      <c r="H1105" s="14">
        <v>4</v>
      </c>
      <c r="I1105" s="14">
        <v>1</v>
      </c>
      <c r="J1105" s="14">
        <v>3</v>
      </c>
      <c r="K1105" s="14">
        <v>2</v>
      </c>
      <c r="L1105" s="14">
        <v>2011</v>
      </c>
      <c r="M1105" s="14">
        <v>0.52300000000000002</v>
      </c>
      <c r="N1105" s="15">
        <v>4064</v>
      </c>
      <c r="O1105" s="16">
        <v>332.19</v>
      </c>
      <c r="P1105" s="17">
        <v>1350000</v>
      </c>
      <c r="Q1105" s="16">
        <v>350.64</v>
      </c>
      <c r="R1105" s="17">
        <v>1425000</v>
      </c>
      <c r="S1105" s="19">
        <f t="shared" si="89"/>
        <v>18.449999999999989</v>
      </c>
      <c r="T1105" s="20">
        <f t="shared" si="90"/>
        <v>5.5540503928474635E-2</v>
      </c>
      <c r="U1105" s="19">
        <f t="shared" si="91"/>
        <v>75000</v>
      </c>
      <c r="V1105" s="20">
        <f t="shared" si="92"/>
        <v>5.5555555555555552E-2</v>
      </c>
      <c r="W1105" s="18">
        <v>44323</v>
      </c>
      <c r="X1105" s="14">
        <v>12</v>
      </c>
      <c r="Y1105" s="14">
        <v>11</v>
      </c>
      <c r="Z1105" s="42">
        <v>75000</v>
      </c>
      <c r="AA1105" s="51">
        <f t="shared" si="93"/>
        <v>0.06</v>
      </c>
    </row>
    <row r="1106" spans="1:27" ht="19" x14ac:dyDescent="0.25">
      <c r="A1106" s="14">
        <v>4146</v>
      </c>
      <c r="B1106" s="14">
        <v>4373619</v>
      </c>
      <c r="C1106" s="14" t="s">
        <v>19</v>
      </c>
      <c r="D1106" s="14">
        <v>5</v>
      </c>
      <c r="E1106" s="14" t="s">
        <v>2886</v>
      </c>
      <c r="F1106" s="14">
        <v>78721</v>
      </c>
      <c r="G1106" s="14">
        <v>4</v>
      </c>
      <c r="H1106" s="14">
        <v>3</v>
      </c>
      <c r="I1106" s="14">
        <v>0</v>
      </c>
      <c r="J1106" s="14">
        <v>0</v>
      </c>
      <c r="K1106" s="14">
        <v>1</v>
      </c>
      <c r="L1106" s="14">
        <v>1952</v>
      </c>
      <c r="M1106" s="14">
        <v>0.14699999999999999</v>
      </c>
      <c r="N1106" s="15">
        <v>1751</v>
      </c>
      <c r="O1106" s="16">
        <v>334.09</v>
      </c>
      <c r="P1106" s="17">
        <v>585000</v>
      </c>
      <c r="Q1106" s="16">
        <v>376.93</v>
      </c>
      <c r="R1106" s="17">
        <v>660000</v>
      </c>
      <c r="S1106" s="19">
        <f t="shared" si="89"/>
        <v>42.840000000000032</v>
      </c>
      <c r="T1106" s="20">
        <f t="shared" si="90"/>
        <v>0.12822892035080377</v>
      </c>
      <c r="U1106" s="19">
        <f t="shared" si="91"/>
        <v>75000</v>
      </c>
      <c r="V1106" s="20">
        <f t="shared" si="92"/>
        <v>0.12820512820512819</v>
      </c>
      <c r="W1106" s="18">
        <v>44323</v>
      </c>
      <c r="X1106" s="14">
        <v>4</v>
      </c>
      <c r="Y1106" s="14">
        <v>4</v>
      </c>
      <c r="Z1106" s="42">
        <v>75000</v>
      </c>
      <c r="AA1106" s="51">
        <f t="shared" si="93"/>
        <v>0.13</v>
      </c>
    </row>
    <row r="1107" spans="1:27" ht="19" x14ac:dyDescent="0.25">
      <c r="A1107" s="14">
        <v>4179</v>
      </c>
      <c r="B1107" s="14">
        <v>9895938</v>
      </c>
      <c r="C1107" s="14" t="s">
        <v>19</v>
      </c>
      <c r="D1107" s="14" t="s">
        <v>193</v>
      </c>
      <c r="E1107" s="14" t="s">
        <v>750</v>
      </c>
      <c r="F1107" s="14">
        <v>78749</v>
      </c>
      <c r="G1107" s="14">
        <v>4</v>
      </c>
      <c r="H1107" s="14">
        <v>2</v>
      </c>
      <c r="I1107" s="14">
        <v>0</v>
      </c>
      <c r="J1107" s="14">
        <v>2</v>
      </c>
      <c r="K1107" s="14">
        <v>1</v>
      </c>
      <c r="L1107" s="14">
        <v>1981</v>
      </c>
      <c r="M1107" s="14">
        <v>0.19900000000000001</v>
      </c>
      <c r="N1107" s="15">
        <v>2277</v>
      </c>
      <c r="O1107" s="16">
        <v>197.63</v>
      </c>
      <c r="P1107" s="17">
        <v>450000</v>
      </c>
      <c r="Q1107" s="16">
        <v>230.57</v>
      </c>
      <c r="R1107" s="17">
        <v>525000</v>
      </c>
      <c r="S1107" s="19">
        <f t="shared" si="89"/>
        <v>32.94</v>
      </c>
      <c r="T1107" s="20">
        <f t="shared" si="90"/>
        <v>0.1666750999342205</v>
      </c>
      <c r="U1107" s="19">
        <f t="shared" si="91"/>
        <v>75000</v>
      </c>
      <c r="V1107" s="20">
        <f t="shared" si="92"/>
        <v>0.16666666666666666</v>
      </c>
      <c r="W1107" s="18">
        <v>44326</v>
      </c>
      <c r="X1107" s="14">
        <v>0</v>
      </c>
      <c r="Y1107" s="14">
        <v>0</v>
      </c>
      <c r="Z1107" s="42">
        <v>75000</v>
      </c>
      <c r="AA1107" s="51">
        <f t="shared" si="93"/>
        <v>0.17</v>
      </c>
    </row>
    <row r="1108" spans="1:27" ht="19" x14ac:dyDescent="0.25">
      <c r="A1108" s="14">
        <v>1448</v>
      </c>
      <c r="B1108" s="14">
        <v>8586520</v>
      </c>
      <c r="C1108" s="14" t="s">
        <v>19</v>
      </c>
      <c r="D1108" s="14" t="s">
        <v>20</v>
      </c>
      <c r="E1108" s="14" t="s">
        <v>320</v>
      </c>
      <c r="F1108" s="14">
        <v>78729</v>
      </c>
      <c r="G1108" s="14">
        <v>5</v>
      </c>
      <c r="H1108" s="14">
        <v>3</v>
      </c>
      <c r="I1108" s="14">
        <v>0</v>
      </c>
      <c r="J1108" s="14">
        <v>2</v>
      </c>
      <c r="K1108" s="14">
        <v>2</v>
      </c>
      <c r="L1108" s="14">
        <v>1993</v>
      </c>
      <c r="M1108" s="14">
        <v>0.17199999999999999</v>
      </c>
      <c r="N1108" s="15">
        <v>2924</v>
      </c>
      <c r="O1108" s="16">
        <v>167.49</v>
      </c>
      <c r="P1108" s="17">
        <v>489741</v>
      </c>
      <c r="Q1108" s="16">
        <v>193.06</v>
      </c>
      <c r="R1108" s="17">
        <v>564500</v>
      </c>
      <c r="S1108" s="19">
        <f t="shared" si="89"/>
        <v>25.569999999999993</v>
      </c>
      <c r="T1108" s="20">
        <f t="shared" si="90"/>
        <v>0.15266583079586837</v>
      </c>
      <c r="U1108" s="19">
        <f t="shared" si="91"/>
        <v>74759</v>
      </c>
      <c r="V1108" s="20">
        <f t="shared" si="92"/>
        <v>0.15265007422290558</v>
      </c>
      <c r="W1108" s="18">
        <v>44232</v>
      </c>
      <c r="X1108" s="14">
        <v>2</v>
      </c>
      <c r="Y1108" s="14">
        <v>2</v>
      </c>
      <c r="Z1108" s="42">
        <v>75000</v>
      </c>
      <c r="AA1108" s="51">
        <f t="shared" si="93"/>
        <v>0.15</v>
      </c>
    </row>
    <row r="1109" spans="1:27" ht="19" x14ac:dyDescent="0.25">
      <c r="A1109" s="14">
        <v>1370</v>
      </c>
      <c r="B1109" s="14">
        <v>2863593</v>
      </c>
      <c r="C1109" s="14" t="s">
        <v>19</v>
      </c>
      <c r="D1109" s="14" t="s">
        <v>68</v>
      </c>
      <c r="E1109" s="14" t="s">
        <v>1586</v>
      </c>
      <c r="F1109" s="14">
        <v>78738</v>
      </c>
      <c r="G1109" s="14">
        <v>3</v>
      </c>
      <c r="H1109" s="14">
        <v>2</v>
      </c>
      <c r="I1109" s="14">
        <v>0</v>
      </c>
      <c r="J1109" s="14">
        <v>2</v>
      </c>
      <c r="K1109" s="14">
        <v>1</v>
      </c>
      <c r="L1109" s="14">
        <v>2009</v>
      </c>
      <c r="M1109" s="14">
        <v>0.3</v>
      </c>
      <c r="N1109" s="15">
        <v>2033</v>
      </c>
      <c r="O1109" s="16">
        <v>238.56</v>
      </c>
      <c r="P1109" s="17">
        <v>485000</v>
      </c>
      <c r="Q1109" s="16">
        <v>275.24</v>
      </c>
      <c r="R1109" s="17">
        <v>559559</v>
      </c>
      <c r="S1109" s="19">
        <f t="shared" si="89"/>
        <v>36.680000000000007</v>
      </c>
      <c r="T1109" s="20">
        <f t="shared" si="90"/>
        <v>0.15375586854460097</v>
      </c>
      <c r="U1109" s="19">
        <f t="shared" si="91"/>
        <v>74559</v>
      </c>
      <c r="V1109" s="20">
        <f t="shared" si="92"/>
        <v>0.1537298969072165</v>
      </c>
      <c r="W1109" s="18">
        <v>44228</v>
      </c>
      <c r="X1109" s="14">
        <v>3</v>
      </c>
      <c r="Y1109" s="14">
        <v>3</v>
      </c>
      <c r="Z1109" s="42">
        <v>75000</v>
      </c>
      <c r="AA1109" s="51">
        <f t="shared" si="93"/>
        <v>0.15</v>
      </c>
    </row>
    <row r="1110" spans="1:27" ht="19" x14ac:dyDescent="0.25">
      <c r="A1110" s="14">
        <v>2481</v>
      </c>
      <c r="B1110" s="14">
        <v>4975815</v>
      </c>
      <c r="C1110" s="14" t="s">
        <v>19</v>
      </c>
      <c r="D1110" s="14" t="s">
        <v>165</v>
      </c>
      <c r="E1110" s="14" t="s">
        <v>1734</v>
      </c>
      <c r="F1110" s="14">
        <v>78748</v>
      </c>
      <c r="G1110" s="14">
        <v>3</v>
      </c>
      <c r="H1110" s="14">
        <v>2</v>
      </c>
      <c r="I1110" s="14">
        <v>0</v>
      </c>
      <c r="J1110" s="14">
        <v>2</v>
      </c>
      <c r="K1110" s="14">
        <v>1</v>
      </c>
      <c r="L1110" s="14">
        <v>2018</v>
      </c>
      <c r="M1110" s="14">
        <v>0.187</v>
      </c>
      <c r="N1110" s="15">
        <v>1583</v>
      </c>
      <c r="O1110" s="16">
        <v>246.3</v>
      </c>
      <c r="P1110" s="17">
        <v>389900</v>
      </c>
      <c r="Q1110" s="16">
        <v>293.27</v>
      </c>
      <c r="R1110" s="17">
        <v>464250</v>
      </c>
      <c r="S1110" s="19">
        <f t="shared" si="89"/>
        <v>46.96999999999997</v>
      </c>
      <c r="T1110" s="20">
        <f t="shared" si="90"/>
        <v>0.19070239545269982</v>
      </c>
      <c r="U1110" s="19">
        <f t="shared" si="91"/>
        <v>74350</v>
      </c>
      <c r="V1110" s="20">
        <f t="shared" si="92"/>
        <v>0.19068992049243397</v>
      </c>
      <c r="W1110" s="18">
        <v>44271</v>
      </c>
      <c r="X1110" s="14">
        <v>5</v>
      </c>
      <c r="Y1110" s="14">
        <v>5</v>
      </c>
      <c r="Z1110" s="42">
        <v>75000</v>
      </c>
      <c r="AA1110" s="51">
        <f t="shared" si="93"/>
        <v>0.19</v>
      </c>
    </row>
    <row r="1111" spans="1:27" ht="19" x14ac:dyDescent="0.25">
      <c r="A1111" s="14">
        <v>3559</v>
      </c>
      <c r="B1111" s="14">
        <v>8584646</v>
      </c>
      <c r="C1111" s="14" t="s">
        <v>19</v>
      </c>
      <c r="D1111" s="14" t="s">
        <v>22</v>
      </c>
      <c r="E1111" s="14" t="s">
        <v>476</v>
      </c>
      <c r="F1111" s="14">
        <v>78747</v>
      </c>
      <c r="G1111" s="14">
        <v>4</v>
      </c>
      <c r="H1111" s="14">
        <v>3</v>
      </c>
      <c r="I1111" s="14">
        <v>0</v>
      </c>
      <c r="J1111" s="14">
        <v>2</v>
      </c>
      <c r="K1111" s="14">
        <v>2</v>
      </c>
      <c r="L1111" s="14">
        <v>2018</v>
      </c>
      <c r="M1111" s="14">
        <v>0.154</v>
      </c>
      <c r="N1111" s="15">
        <v>1984</v>
      </c>
      <c r="O1111" s="16">
        <v>178.93</v>
      </c>
      <c r="P1111" s="17">
        <v>355000</v>
      </c>
      <c r="Q1111" s="16">
        <v>216.33</v>
      </c>
      <c r="R1111" s="17">
        <v>429200</v>
      </c>
      <c r="S1111" s="19">
        <f t="shared" si="89"/>
        <v>37.400000000000006</v>
      </c>
      <c r="T1111" s="20">
        <f t="shared" si="90"/>
        <v>0.20902028726317556</v>
      </c>
      <c r="U1111" s="19">
        <f t="shared" si="91"/>
        <v>74200</v>
      </c>
      <c r="V1111" s="20">
        <f t="shared" si="92"/>
        <v>0.20901408450704226</v>
      </c>
      <c r="W1111" s="18">
        <v>44309</v>
      </c>
      <c r="X1111" s="14">
        <v>4</v>
      </c>
      <c r="Y1111" s="14">
        <v>4</v>
      </c>
      <c r="Z1111" s="42">
        <v>75000</v>
      </c>
      <c r="AA1111" s="51">
        <f t="shared" si="93"/>
        <v>0.21</v>
      </c>
    </row>
    <row r="1112" spans="1:27" ht="19" x14ac:dyDescent="0.25">
      <c r="A1112" s="14">
        <v>3115</v>
      </c>
      <c r="B1112" s="14">
        <v>6198938</v>
      </c>
      <c r="C1112" s="14" t="s">
        <v>19</v>
      </c>
      <c r="D1112" s="14" t="s">
        <v>229</v>
      </c>
      <c r="E1112" s="14" t="s">
        <v>895</v>
      </c>
      <c r="F1112" s="14">
        <v>78732</v>
      </c>
      <c r="G1112" s="14">
        <v>4</v>
      </c>
      <c r="H1112" s="14">
        <v>3</v>
      </c>
      <c r="I1112" s="14">
        <v>0</v>
      </c>
      <c r="J1112" s="14">
        <v>2</v>
      </c>
      <c r="K1112" s="14">
        <v>2</v>
      </c>
      <c r="L1112" s="14">
        <v>1997</v>
      </c>
      <c r="M1112" s="14">
        <v>0.16400000000000001</v>
      </c>
      <c r="N1112" s="15">
        <v>2815</v>
      </c>
      <c r="O1112" s="16">
        <v>204.26</v>
      </c>
      <c r="P1112" s="17">
        <v>575000</v>
      </c>
      <c r="Q1112" s="16">
        <v>230.55</v>
      </c>
      <c r="R1112" s="17">
        <v>649000</v>
      </c>
      <c r="S1112" s="19">
        <f t="shared" si="89"/>
        <v>26.29000000000002</v>
      </c>
      <c r="T1112" s="20">
        <f t="shared" si="90"/>
        <v>0.12870850876334095</v>
      </c>
      <c r="U1112" s="19">
        <f t="shared" si="91"/>
        <v>74000</v>
      </c>
      <c r="V1112" s="20">
        <f t="shared" si="92"/>
        <v>0.12869565217391304</v>
      </c>
      <c r="W1112" s="18">
        <v>44295</v>
      </c>
      <c r="X1112" s="14">
        <v>5</v>
      </c>
      <c r="Y1112" s="14">
        <v>4</v>
      </c>
      <c r="Z1112" s="42">
        <v>75000</v>
      </c>
      <c r="AA1112" s="51">
        <f t="shared" si="93"/>
        <v>0.13</v>
      </c>
    </row>
    <row r="1113" spans="1:27" ht="19" x14ac:dyDescent="0.25">
      <c r="A1113" s="14">
        <v>3902</v>
      </c>
      <c r="B1113" s="14">
        <v>2069838</v>
      </c>
      <c r="C1113" s="14" t="s">
        <v>19</v>
      </c>
      <c r="D1113" s="14" t="s">
        <v>357</v>
      </c>
      <c r="E1113" s="14" t="s">
        <v>3470</v>
      </c>
      <c r="F1113" s="14">
        <v>78745</v>
      </c>
      <c r="G1113" s="14">
        <v>3</v>
      </c>
      <c r="H1113" s="14">
        <v>2</v>
      </c>
      <c r="I1113" s="14">
        <v>0</v>
      </c>
      <c r="J1113" s="14">
        <v>0</v>
      </c>
      <c r="K1113" s="14">
        <v>1</v>
      </c>
      <c r="L1113" s="14">
        <v>1968</v>
      </c>
      <c r="M1113" s="14">
        <v>0.14199999999999999</v>
      </c>
      <c r="N1113" s="15">
        <v>1076</v>
      </c>
      <c r="O1113" s="16">
        <v>446.1</v>
      </c>
      <c r="P1113" s="17">
        <v>480000</v>
      </c>
      <c r="Q1113" s="16">
        <v>514.87</v>
      </c>
      <c r="R1113" s="17">
        <v>554000</v>
      </c>
      <c r="S1113" s="19">
        <f t="shared" si="89"/>
        <v>68.769999999999982</v>
      </c>
      <c r="T1113" s="20">
        <f t="shared" si="90"/>
        <v>0.15415826047971301</v>
      </c>
      <c r="U1113" s="19">
        <f t="shared" si="91"/>
        <v>74000</v>
      </c>
      <c r="V1113" s="20">
        <f t="shared" si="92"/>
        <v>0.15416666666666667</v>
      </c>
      <c r="W1113" s="18">
        <v>44316</v>
      </c>
      <c r="X1113" s="14">
        <v>2</v>
      </c>
      <c r="Y1113" s="14">
        <v>2</v>
      </c>
      <c r="Z1113" s="42">
        <v>75000</v>
      </c>
      <c r="AA1113" s="51">
        <f t="shared" si="93"/>
        <v>0.15</v>
      </c>
    </row>
    <row r="1114" spans="1:27" ht="19" x14ac:dyDescent="0.25">
      <c r="A1114" s="14">
        <v>2429</v>
      </c>
      <c r="B1114" s="14">
        <v>1141597</v>
      </c>
      <c r="C1114" s="14" t="s">
        <v>19</v>
      </c>
      <c r="D1114" s="14" t="s">
        <v>161</v>
      </c>
      <c r="E1114" s="14" t="s">
        <v>593</v>
      </c>
      <c r="F1114" s="14">
        <v>78717</v>
      </c>
      <c r="G1114" s="14">
        <v>4</v>
      </c>
      <c r="H1114" s="14">
        <v>2</v>
      </c>
      <c r="I1114" s="14">
        <v>0</v>
      </c>
      <c r="J1114" s="14">
        <v>0</v>
      </c>
      <c r="K1114" s="14">
        <v>1</v>
      </c>
      <c r="L1114" s="14">
        <v>1984</v>
      </c>
      <c r="M1114" s="14">
        <v>0.14699999999999999</v>
      </c>
      <c r="N1114" s="15">
        <v>1437</v>
      </c>
      <c r="O1114" s="16">
        <v>187.2</v>
      </c>
      <c r="P1114" s="17">
        <v>269000</v>
      </c>
      <c r="Q1114" s="16">
        <v>238.34</v>
      </c>
      <c r="R1114" s="17">
        <v>342500</v>
      </c>
      <c r="S1114" s="19">
        <f t="shared" si="89"/>
        <v>51.140000000000015</v>
      </c>
      <c r="T1114" s="20">
        <f t="shared" si="90"/>
        <v>0.27318376068376077</v>
      </c>
      <c r="U1114" s="19">
        <f t="shared" si="91"/>
        <v>73500</v>
      </c>
      <c r="V1114" s="20">
        <f t="shared" si="92"/>
        <v>0.27323420074349442</v>
      </c>
      <c r="W1114" s="18">
        <v>44270</v>
      </c>
      <c r="X1114" s="14">
        <v>2</v>
      </c>
      <c r="Y1114" s="14">
        <v>2</v>
      </c>
      <c r="Z1114" s="42">
        <v>75000</v>
      </c>
      <c r="AA1114" s="51">
        <f t="shared" si="93"/>
        <v>0.27</v>
      </c>
    </row>
    <row r="1115" spans="1:27" ht="19" x14ac:dyDescent="0.25">
      <c r="A1115" s="14">
        <v>3399</v>
      </c>
      <c r="B1115" s="14">
        <v>9489723</v>
      </c>
      <c r="C1115" s="14" t="s">
        <v>19</v>
      </c>
      <c r="D1115" s="14">
        <v>9</v>
      </c>
      <c r="E1115" s="14" t="s">
        <v>3319</v>
      </c>
      <c r="F1115" s="14">
        <v>78741</v>
      </c>
      <c r="G1115" s="14">
        <v>3</v>
      </c>
      <c r="H1115" s="14">
        <v>2</v>
      </c>
      <c r="I1115" s="14">
        <v>0</v>
      </c>
      <c r="J1115" s="14">
        <v>2</v>
      </c>
      <c r="K1115" s="14">
        <v>1</v>
      </c>
      <c r="L1115" s="14">
        <v>1987</v>
      </c>
      <c r="M1115" s="14">
        <v>0.40699999999999997</v>
      </c>
      <c r="N1115" s="15">
        <v>1838</v>
      </c>
      <c r="O1115" s="16">
        <v>408.05</v>
      </c>
      <c r="P1115" s="17">
        <v>750000</v>
      </c>
      <c r="Q1115" s="16">
        <v>448.04</v>
      </c>
      <c r="R1115" s="17">
        <v>823500</v>
      </c>
      <c r="S1115" s="19">
        <f t="shared" si="89"/>
        <v>39.990000000000009</v>
      </c>
      <c r="T1115" s="20">
        <f t="shared" si="90"/>
        <v>9.8002695748070107E-2</v>
      </c>
      <c r="U1115" s="19">
        <f t="shared" si="91"/>
        <v>73500</v>
      </c>
      <c r="V1115" s="20">
        <f t="shared" si="92"/>
        <v>9.8000000000000004E-2</v>
      </c>
      <c r="W1115" s="18">
        <v>44302</v>
      </c>
      <c r="X1115" s="14">
        <v>4</v>
      </c>
      <c r="Y1115" s="14">
        <v>4</v>
      </c>
      <c r="Z1115" s="42">
        <v>75000</v>
      </c>
      <c r="AA1115" s="51">
        <f t="shared" si="93"/>
        <v>0.1</v>
      </c>
    </row>
    <row r="1116" spans="1:27" ht="19" x14ac:dyDescent="0.25">
      <c r="A1116" s="14">
        <v>3669</v>
      </c>
      <c r="B1116" s="14">
        <v>7982471</v>
      </c>
      <c r="C1116" s="14" t="s">
        <v>19</v>
      </c>
      <c r="D1116" s="14" t="s">
        <v>165</v>
      </c>
      <c r="E1116" s="14" t="s">
        <v>1733</v>
      </c>
      <c r="F1116" s="14">
        <v>78748</v>
      </c>
      <c r="G1116" s="14">
        <v>3</v>
      </c>
      <c r="H1116" s="14">
        <v>2</v>
      </c>
      <c r="I1116" s="14">
        <v>1</v>
      </c>
      <c r="J1116" s="14">
        <v>2</v>
      </c>
      <c r="K1116" s="14">
        <v>2</v>
      </c>
      <c r="L1116" s="14">
        <v>1996</v>
      </c>
      <c r="M1116" s="14">
        <v>0.17199999999999999</v>
      </c>
      <c r="N1116" s="15">
        <v>1380</v>
      </c>
      <c r="O1116" s="16">
        <v>246.3</v>
      </c>
      <c r="P1116" s="17">
        <v>339900</v>
      </c>
      <c r="Q1116" s="16">
        <v>299.27999999999997</v>
      </c>
      <c r="R1116" s="17">
        <v>413000</v>
      </c>
      <c r="S1116" s="19">
        <f t="shared" si="89"/>
        <v>52.979999999999961</v>
      </c>
      <c r="T1116" s="20">
        <f t="shared" si="90"/>
        <v>0.21510353227770995</v>
      </c>
      <c r="U1116" s="19">
        <f t="shared" si="91"/>
        <v>73100</v>
      </c>
      <c r="V1116" s="20">
        <f t="shared" si="92"/>
        <v>0.21506325389820535</v>
      </c>
      <c r="W1116" s="18">
        <v>44313</v>
      </c>
      <c r="X1116" s="14">
        <v>4</v>
      </c>
      <c r="Y1116" s="14">
        <v>3</v>
      </c>
      <c r="Z1116" s="42">
        <v>75000</v>
      </c>
      <c r="AA1116" s="51">
        <f t="shared" si="93"/>
        <v>0.22</v>
      </c>
    </row>
    <row r="1117" spans="1:27" ht="19" x14ac:dyDescent="0.25">
      <c r="A1117" s="14">
        <v>4054</v>
      </c>
      <c r="B1117" s="14">
        <v>4917956</v>
      </c>
      <c r="C1117" s="14" t="s">
        <v>19</v>
      </c>
      <c r="D1117" s="14" t="s">
        <v>712</v>
      </c>
      <c r="E1117" s="14" t="s">
        <v>2633</v>
      </c>
      <c r="F1117" s="14">
        <v>78727</v>
      </c>
      <c r="G1117" s="14">
        <v>3</v>
      </c>
      <c r="H1117" s="14">
        <v>2</v>
      </c>
      <c r="I1117" s="14">
        <v>0</v>
      </c>
      <c r="J1117" s="14">
        <v>2</v>
      </c>
      <c r="K1117" s="14">
        <v>1</v>
      </c>
      <c r="L1117" s="14">
        <v>1984</v>
      </c>
      <c r="M1117" s="14">
        <v>0.14299999999999999</v>
      </c>
      <c r="N1117" s="15">
        <v>1167</v>
      </c>
      <c r="O1117" s="16">
        <v>305.87</v>
      </c>
      <c r="P1117" s="17">
        <v>356953</v>
      </c>
      <c r="Q1117" s="16">
        <v>368.47</v>
      </c>
      <c r="R1117" s="17">
        <v>430000</v>
      </c>
      <c r="S1117" s="19">
        <f t="shared" si="89"/>
        <v>62.600000000000023</v>
      </c>
      <c r="T1117" s="20">
        <f t="shared" si="90"/>
        <v>0.20466211135449708</v>
      </c>
      <c r="U1117" s="19">
        <f t="shared" si="91"/>
        <v>73047</v>
      </c>
      <c r="V1117" s="20">
        <f t="shared" si="92"/>
        <v>0.20464038682963864</v>
      </c>
      <c r="W1117" s="18">
        <v>44321</v>
      </c>
      <c r="X1117" s="14">
        <v>3</v>
      </c>
      <c r="Y1117" s="14">
        <v>3</v>
      </c>
      <c r="Z1117" s="42">
        <v>75000</v>
      </c>
      <c r="AA1117" s="51">
        <f t="shared" si="93"/>
        <v>0.2</v>
      </c>
    </row>
    <row r="1118" spans="1:27" ht="19" x14ac:dyDescent="0.25">
      <c r="A1118" s="14">
        <v>2106</v>
      </c>
      <c r="B1118" s="14">
        <v>6320936</v>
      </c>
      <c r="C1118" s="14" t="s">
        <v>19</v>
      </c>
      <c r="D1118" s="14" t="s">
        <v>22</v>
      </c>
      <c r="E1118" s="14" t="s">
        <v>1187</v>
      </c>
      <c r="F1118" s="14">
        <v>78747</v>
      </c>
      <c r="G1118" s="14">
        <v>3</v>
      </c>
      <c r="H1118" s="14">
        <v>2</v>
      </c>
      <c r="I1118" s="14">
        <v>0</v>
      </c>
      <c r="J1118" s="14">
        <v>2</v>
      </c>
      <c r="K1118" s="14">
        <v>1</v>
      </c>
      <c r="L1118" s="14">
        <v>2017</v>
      </c>
      <c r="M1118" s="14">
        <v>0.15</v>
      </c>
      <c r="N1118" s="15">
        <v>1308</v>
      </c>
      <c r="O1118" s="16">
        <v>217.89</v>
      </c>
      <c r="P1118" s="17">
        <v>285000</v>
      </c>
      <c r="Q1118" s="16">
        <v>273.7</v>
      </c>
      <c r="R1118" s="17">
        <v>358000</v>
      </c>
      <c r="S1118" s="19">
        <f t="shared" si="89"/>
        <v>55.81</v>
      </c>
      <c r="T1118" s="20">
        <f t="shared" si="90"/>
        <v>0.25613841846803437</v>
      </c>
      <c r="U1118" s="19">
        <f t="shared" si="91"/>
        <v>73000</v>
      </c>
      <c r="V1118" s="20">
        <f t="shared" si="92"/>
        <v>0.256140350877193</v>
      </c>
      <c r="W1118" s="18">
        <v>44259</v>
      </c>
      <c r="X1118" s="14">
        <v>4</v>
      </c>
      <c r="Y1118" s="14">
        <v>4</v>
      </c>
      <c r="Z1118" s="42">
        <v>75000</v>
      </c>
      <c r="AA1118" s="51">
        <f t="shared" si="93"/>
        <v>0.26</v>
      </c>
    </row>
    <row r="1119" spans="1:27" ht="19" x14ac:dyDescent="0.25">
      <c r="A1119" s="14">
        <v>2362</v>
      </c>
      <c r="B1119" s="14">
        <v>5114837</v>
      </c>
      <c r="C1119" s="14" t="s">
        <v>19</v>
      </c>
      <c r="D1119" s="14" t="s">
        <v>161</v>
      </c>
      <c r="E1119" s="14" t="s">
        <v>1089</v>
      </c>
      <c r="F1119" s="14">
        <v>78717</v>
      </c>
      <c r="G1119" s="14">
        <v>3</v>
      </c>
      <c r="H1119" s="14">
        <v>2</v>
      </c>
      <c r="I1119" s="14">
        <v>0</v>
      </c>
      <c r="J1119" s="14">
        <v>2</v>
      </c>
      <c r="K1119" s="14">
        <v>1</v>
      </c>
      <c r="L1119" s="14">
        <v>2004</v>
      </c>
      <c r="M1119" s="14">
        <v>0</v>
      </c>
      <c r="N1119" s="15">
        <v>1846</v>
      </c>
      <c r="O1119" s="16">
        <v>213.98</v>
      </c>
      <c r="P1119" s="17">
        <v>395000</v>
      </c>
      <c r="Q1119" s="16">
        <v>253.52</v>
      </c>
      <c r="R1119" s="17">
        <v>468000</v>
      </c>
      <c r="S1119" s="19">
        <f t="shared" si="89"/>
        <v>39.54000000000002</v>
      </c>
      <c r="T1119" s="20">
        <f t="shared" si="90"/>
        <v>0.18478362463781672</v>
      </c>
      <c r="U1119" s="19">
        <f t="shared" si="91"/>
        <v>73000</v>
      </c>
      <c r="V1119" s="20">
        <f t="shared" si="92"/>
        <v>0.18481012658227849</v>
      </c>
      <c r="W1119" s="18">
        <v>44267</v>
      </c>
      <c r="X1119" s="14">
        <v>3</v>
      </c>
      <c r="Y1119" s="14">
        <v>3</v>
      </c>
      <c r="Z1119" s="42">
        <v>75000</v>
      </c>
      <c r="AA1119" s="51">
        <f t="shared" si="93"/>
        <v>0.18</v>
      </c>
    </row>
    <row r="1120" spans="1:27" ht="19" x14ac:dyDescent="0.25">
      <c r="A1120" s="14">
        <v>4120</v>
      </c>
      <c r="B1120" s="14">
        <v>1152786</v>
      </c>
      <c r="C1120" s="14" t="s">
        <v>19</v>
      </c>
      <c r="D1120" s="14">
        <v>11</v>
      </c>
      <c r="E1120" s="14" t="s">
        <v>1520</v>
      </c>
      <c r="F1120" s="14">
        <v>78744</v>
      </c>
      <c r="G1120" s="14">
        <v>3</v>
      </c>
      <c r="H1120" s="14">
        <v>2</v>
      </c>
      <c r="I1120" s="14">
        <v>0</v>
      </c>
      <c r="J1120" s="14">
        <v>0</v>
      </c>
      <c r="K1120" s="14">
        <v>1</v>
      </c>
      <c r="L1120" s="14">
        <v>1971</v>
      </c>
      <c r="M1120" s="14">
        <v>0.26800000000000002</v>
      </c>
      <c r="N1120" s="15">
        <v>1231</v>
      </c>
      <c r="O1120" s="16">
        <v>234.77</v>
      </c>
      <c r="P1120" s="17">
        <v>289000</v>
      </c>
      <c r="Q1120" s="16">
        <v>294.07</v>
      </c>
      <c r="R1120" s="17">
        <v>362000</v>
      </c>
      <c r="S1120" s="19">
        <f t="shared" si="89"/>
        <v>59.299999999999983</v>
      </c>
      <c r="T1120" s="20">
        <f t="shared" si="90"/>
        <v>0.25258763896579622</v>
      </c>
      <c r="U1120" s="19">
        <f t="shared" si="91"/>
        <v>73000</v>
      </c>
      <c r="V1120" s="20">
        <f t="shared" si="92"/>
        <v>0.25259515570934254</v>
      </c>
      <c r="W1120" s="18">
        <v>44323</v>
      </c>
      <c r="X1120" s="14">
        <v>6</v>
      </c>
      <c r="Y1120" s="14">
        <v>6</v>
      </c>
      <c r="Z1120" s="42">
        <v>75000</v>
      </c>
      <c r="AA1120" s="51">
        <f t="shared" si="93"/>
        <v>0.25</v>
      </c>
    </row>
    <row r="1121" spans="1:27" ht="19" x14ac:dyDescent="0.25">
      <c r="A1121" s="14">
        <v>2511</v>
      </c>
      <c r="B1121" s="14">
        <v>4454967</v>
      </c>
      <c r="C1121" s="14" t="s">
        <v>19</v>
      </c>
      <c r="D1121" s="14" t="s">
        <v>84</v>
      </c>
      <c r="E1121" s="14" t="s">
        <v>1759</v>
      </c>
      <c r="F1121" s="14">
        <v>78728</v>
      </c>
      <c r="G1121" s="14">
        <v>3</v>
      </c>
      <c r="H1121" s="14">
        <v>2</v>
      </c>
      <c r="I1121" s="14">
        <v>0</v>
      </c>
      <c r="J1121" s="14">
        <v>2</v>
      </c>
      <c r="K1121" s="14">
        <v>1</v>
      </c>
      <c r="L1121" s="14">
        <v>1987</v>
      </c>
      <c r="M1121" s="14">
        <v>0.14199999999999999</v>
      </c>
      <c r="N1121" s="15">
        <v>1333</v>
      </c>
      <c r="O1121" s="16">
        <v>247.56</v>
      </c>
      <c r="P1121" s="17">
        <v>330000</v>
      </c>
      <c r="Q1121" s="16">
        <v>301.95</v>
      </c>
      <c r="R1121" s="17">
        <v>402500</v>
      </c>
      <c r="S1121" s="19">
        <f t="shared" si="89"/>
        <v>54.389999999999986</v>
      </c>
      <c r="T1121" s="20">
        <f t="shared" si="90"/>
        <v>0.21970431410567129</v>
      </c>
      <c r="U1121" s="19">
        <f t="shared" si="91"/>
        <v>72500</v>
      </c>
      <c r="V1121" s="20">
        <f t="shared" si="92"/>
        <v>0.2196969696969697</v>
      </c>
      <c r="W1121" s="18">
        <v>44272</v>
      </c>
      <c r="X1121" s="14">
        <v>4</v>
      </c>
      <c r="Y1121" s="14">
        <v>3</v>
      </c>
      <c r="Z1121" s="42">
        <v>75000</v>
      </c>
      <c r="AA1121" s="51">
        <f t="shared" si="93"/>
        <v>0.22</v>
      </c>
    </row>
    <row r="1122" spans="1:27" ht="19" x14ac:dyDescent="0.25">
      <c r="A1122" s="14">
        <v>1328</v>
      </c>
      <c r="B1122" s="14">
        <v>6198643</v>
      </c>
      <c r="C1122" s="14" t="s">
        <v>19</v>
      </c>
      <c r="D1122" s="14" t="s">
        <v>357</v>
      </c>
      <c r="E1122" s="14" t="s">
        <v>2737</v>
      </c>
      <c r="F1122" s="14">
        <v>78745</v>
      </c>
      <c r="G1122" s="14">
        <v>3</v>
      </c>
      <c r="H1122" s="14">
        <v>2</v>
      </c>
      <c r="I1122" s="14">
        <v>0</v>
      </c>
      <c r="J1122" s="14">
        <v>1</v>
      </c>
      <c r="K1122" s="14">
        <v>1</v>
      </c>
      <c r="L1122" s="14">
        <v>1969</v>
      </c>
      <c r="M1122" s="14">
        <v>0.187</v>
      </c>
      <c r="N1122" s="15">
        <v>1359</v>
      </c>
      <c r="O1122" s="16">
        <v>316.41000000000003</v>
      </c>
      <c r="P1122" s="17">
        <v>430000</v>
      </c>
      <c r="Q1122" s="16">
        <v>369.39</v>
      </c>
      <c r="R1122" s="17">
        <v>502000</v>
      </c>
      <c r="S1122" s="19">
        <f t="shared" si="89"/>
        <v>52.979999999999961</v>
      </c>
      <c r="T1122" s="20">
        <f t="shared" si="90"/>
        <v>0.16744097847729197</v>
      </c>
      <c r="U1122" s="19">
        <f t="shared" si="91"/>
        <v>72000</v>
      </c>
      <c r="V1122" s="20">
        <f t="shared" si="92"/>
        <v>0.16744186046511628</v>
      </c>
      <c r="W1122" s="18">
        <v>44225</v>
      </c>
      <c r="X1122" s="14">
        <v>2</v>
      </c>
      <c r="Y1122" s="14">
        <v>2</v>
      </c>
      <c r="Z1122" s="42">
        <v>70000</v>
      </c>
      <c r="AA1122" s="51">
        <f t="shared" si="93"/>
        <v>0.17</v>
      </c>
    </row>
    <row r="1123" spans="1:27" ht="19" x14ac:dyDescent="0.25">
      <c r="A1123" s="14">
        <v>1616</v>
      </c>
      <c r="B1123" s="14">
        <v>6051017</v>
      </c>
      <c r="C1123" s="14" t="s">
        <v>19</v>
      </c>
      <c r="D1123" s="14" t="s">
        <v>29</v>
      </c>
      <c r="E1123" s="14" t="s">
        <v>243</v>
      </c>
      <c r="F1123" s="14">
        <v>78748</v>
      </c>
      <c r="G1123" s="14">
        <v>4</v>
      </c>
      <c r="H1123" s="14">
        <v>3</v>
      </c>
      <c r="I1123" s="14">
        <v>1</v>
      </c>
      <c r="J1123" s="14">
        <v>2</v>
      </c>
      <c r="K1123" s="14">
        <v>2</v>
      </c>
      <c r="L1123" s="14">
        <v>2013</v>
      </c>
      <c r="M1123" s="14">
        <v>0.13200000000000001</v>
      </c>
      <c r="N1123" s="15">
        <v>3517</v>
      </c>
      <c r="O1123" s="16">
        <v>159.22999999999999</v>
      </c>
      <c r="P1123" s="17">
        <v>560000</v>
      </c>
      <c r="Q1123" s="16">
        <v>179.7</v>
      </c>
      <c r="R1123" s="17">
        <v>632000</v>
      </c>
      <c r="S1123" s="19">
        <f t="shared" si="89"/>
        <v>20.47</v>
      </c>
      <c r="T1123" s="20">
        <f t="shared" si="90"/>
        <v>0.12855617659988697</v>
      </c>
      <c r="U1123" s="19">
        <f t="shared" si="91"/>
        <v>72000</v>
      </c>
      <c r="V1123" s="20">
        <f t="shared" si="92"/>
        <v>0.12857142857142856</v>
      </c>
      <c r="W1123" s="18">
        <v>44239</v>
      </c>
      <c r="X1123" s="14">
        <v>2</v>
      </c>
      <c r="Y1123" s="14">
        <v>2</v>
      </c>
      <c r="Z1123" s="42">
        <v>70000</v>
      </c>
      <c r="AA1123" s="51">
        <f t="shared" si="93"/>
        <v>0.13</v>
      </c>
    </row>
    <row r="1124" spans="1:27" ht="19" x14ac:dyDescent="0.25">
      <c r="A1124" s="14">
        <v>1700</v>
      </c>
      <c r="B1124" s="14">
        <v>1508206</v>
      </c>
      <c r="C1124" s="14" t="s">
        <v>19</v>
      </c>
      <c r="D1124" s="14" t="s">
        <v>611</v>
      </c>
      <c r="E1124" s="14" t="s">
        <v>3111</v>
      </c>
      <c r="F1124" s="14">
        <v>78731</v>
      </c>
      <c r="G1124" s="14">
        <v>4</v>
      </c>
      <c r="H1124" s="14">
        <v>3</v>
      </c>
      <c r="I1124" s="14">
        <v>0</v>
      </c>
      <c r="J1124" s="14">
        <v>2</v>
      </c>
      <c r="K1124" s="14">
        <v>1</v>
      </c>
      <c r="L1124" s="14">
        <v>1965</v>
      </c>
      <c r="M1124" s="14">
        <v>0.26300000000000001</v>
      </c>
      <c r="N1124" s="15">
        <v>2694</v>
      </c>
      <c r="O1124" s="16">
        <v>366.74</v>
      </c>
      <c r="P1124" s="17">
        <v>988000</v>
      </c>
      <c r="Q1124" s="16">
        <v>393.47</v>
      </c>
      <c r="R1124" s="17">
        <v>1060000</v>
      </c>
      <c r="S1124" s="19">
        <f t="shared" si="89"/>
        <v>26.730000000000018</v>
      </c>
      <c r="T1124" s="20">
        <f t="shared" si="90"/>
        <v>7.288542291541697E-2</v>
      </c>
      <c r="U1124" s="19">
        <f t="shared" si="91"/>
        <v>72000</v>
      </c>
      <c r="V1124" s="20">
        <f t="shared" si="92"/>
        <v>7.28744939271255E-2</v>
      </c>
      <c r="W1124" s="18">
        <v>44246</v>
      </c>
      <c r="X1124" s="14">
        <v>3</v>
      </c>
      <c r="Y1124" s="14">
        <v>3</v>
      </c>
      <c r="Z1124" s="42">
        <v>70000</v>
      </c>
      <c r="AA1124" s="51">
        <f t="shared" si="93"/>
        <v>7.0000000000000007E-2</v>
      </c>
    </row>
    <row r="1125" spans="1:27" ht="19" x14ac:dyDescent="0.25">
      <c r="A1125" s="14">
        <v>1733</v>
      </c>
      <c r="B1125" s="14">
        <v>1746730</v>
      </c>
      <c r="C1125" s="14" t="s">
        <v>19</v>
      </c>
      <c r="D1125" s="14" t="s">
        <v>193</v>
      </c>
      <c r="E1125" s="14" t="s">
        <v>1881</v>
      </c>
      <c r="F1125" s="14">
        <v>78739</v>
      </c>
      <c r="G1125" s="14">
        <v>3</v>
      </c>
      <c r="H1125" s="14">
        <v>2</v>
      </c>
      <c r="I1125" s="14">
        <v>1</v>
      </c>
      <c r="J1125" s="14">
        <v>2</v>
      </c>
      <c r="K1125" s="14">
        <v>2</v>
      </c>
      <c r="L1125" s="14">
        <v>1988</v>
      </c>
      <c r="M1125" s="14">
        <v>0.24299999999999999</v>
      </c>
      <c r="N1125" s="15">
        <v>2534</v>
      </c>
      <c r="O1125" s="16">
        <v>254.54</v>
      </c>
      <c r="P1125" s="17">
        <v>645000</v>
      </c>
      <c r="Q1125" s="16">
        <v>282.95</v>
      </c>
      <c r="R1125" s="17">
        <v>717000</v>
      </c>
      <c r="S1125" s="19">
        <f t="shared" si="89"/>
        <v>28.409999999999997</v>
      </c>
      <c r="T1125" s="20">
        <f t="shared" si="90"/>
        <v>0.11161310599512846</v>
      </c>
      <c r="U1125" s="19">
        <f t="shared" si="91"/>
        <v>72000</v>
      </c>
      <c r="V1125" s="20">
        <f t="shared" si="92"/>
        <v>0.11162790697674418</v>
      </c>
      <c r="W1125" s="18">
        <v>44249</v>
      </c>
      <c r="X1125" s="14">
        <v>3</v>
      </c>
      <c r="Y1125" s="14">
        <v>3</v>
      </c>
      <c r="Z1125" s="42">
        <v>70000</v>
      </c>
      <c r="AA1125" s="51">
        <f t="shared" si="93"/>
        <v>0.11</v>
      </c>
    </row>
    <row r="1126" spans="1:27" ht="19" x14ac:dyDescent="0.25">
      <c r="A1126" s="14">
        <v>2920</v>
      </c>
      <c r="B1126" s="14">
        <v>5034648</v>
      </c>
      <c r="C1126" s="14" t="s">
        <v>19</v>
      </c>
      <c r="D1126" s="14" t="s">
        <v>357</v>
      </c>
      <c r="E1126" s="14" t="s">
        <v>2995</v>
      </c>
      <c r="F1126" s="14">
        <v>78745</v>
      </c>
      <c r="G1126" s="14">
        <v>3</v>
      </c>
      <c r="H1126" s="14">
        <v>2</v>
      </c>
      <c r="I1126" s="14">
        <v>0</v>
      </c>
      <c r="J1126" s="14">
        <v>2</v>
      </c>
      <c r="K1126" s="14">
        <v>1</v>
      </c>
      <c r="L1126" s="14">
        <v>2005</v>
      </c>
      <c r="M1126" s="14">
        <v>0.13300000000000001</v>
      </c>
      <c r="N1126" s="15">
        <v>1206</v>
      </c>
      <c r="O1126" s="16">
        <v>348.26</v>
      </c>
      <c r="P1126" s="17">
        <v>420000</v>
      </c>
      <c r="Q1126" s="16">
        <v>407.96</v>
      </c>
      <c r="R1126" s="17">
        <v>492000</v>
      </c>
      <c r="S1126" s="19">
        <f t="shared" si="89"/>
        <v>59.699999999999989</v>
      </c>
      <c r="T1126" s="20">
        <f t="shared" si="90"/>
        <v>0.17142364899787513</v>
      </c>
      <c r="U1126" s="19">
        <f t="shared" si="91"/>
        <v>72000</v>
      </c>
      <c r="V1126" s="20">
        <f t="shared" si="92"/>
        <v>0.17142857142857143</v>
      </c>
      <c r="W1126" s="18">
        <v>44287</v>
      </c>
      <c r="X1126" s="14">
        <v>4</v>
      </c>
      <c r="Y1126" s="14">
        <v>4</v>
      </c>
      <c r="Z1126" s="42">
        <v>70000</v>
      </c>
      <c r="AA1126" s="51">
        <f t="shared" si="93"/>
        <v>0.17</v>
      </c>
    </row>
    <row r="1127" spans="1:27" ht="19" x14ac:dyDescent="0.25">
      <c r="A1127" s="14">
        <v>3144</v>
      </c>
      <c r="B1127" s="14">
        <v>1180518</v>
      </c>
      <c r="C1127" s="14" t="s">
        <v>19</v>
      </c>
      <c r="D1127" s="14" t="s">
        <v>165</v>
      </c>
      <c r="E1127" s="14" t="s">
        <v>2441</v>
      </c>
      <c r="F1127" s="14">
        <v>78749</v>
      </c>
      <c r="G1127" s="14">
        <v>4</v>
      </c>
      <c r="H1127" s="14">
        <v>2</v>
      </c>
      <c r="I1127" s="14">
        <v>0</v>
      </c>
      <c r="J1127" s="14">
        <v>2</v>
      </c>
      <c r="K1127" s="14">
        <v>1</v>
      </c>
      <c r="L1127" s="14">
        <v>1975</v>
      </c>
      <c r="M1127" s="14">
        <v>0.152</v>
      </c>
      <c r="N1127" s="15">
        <v>1326</v>
      </c>
      <c r="O1127" s="16">
        <v>290.35000000000002</v>
      </c>
      <c r="P1127" s="17">
        <v>385000</v>
      </c>
      <c r="Q1127" s="16">
        <v>344.65</v>
      </c>
      <c r="R1127" s="17">
        <v>457000</v>
      </c>
      <c r="S1127" s="19">
        <f t="shared" si="89"/>
        <v>54.299999999999955</v>
      </c>
      <c r="T1127" s="20">
        <f t="shared" si="90"/>
        <v>0.18701567074220751</v>
      </c>
      <c r="U1127" s="19">
        <f t="shared" si="91"/>
        <v>72000</v>
      </c>
      <c r="V1127" s="20">
        <f t="shared" si="92"/>
        <v>0.18701298701298702</v>
      </c>
      <c r="W1127" s="18">
        <v>44295</v>
      </c>
      <c r="X1127" s="14">
        <v>3</v>
      </c>
      <c r="Y1127" s="14">
        <v>3</v>
      </c>
      <c r="Z1127" s="42">
        <v>70000</v>
      </c>
      <c r="AA1127" s="51">
        <f t="shared" si="93"/>
        <v>0.19</v>
      </c>
    </row>
    <row r="1128" spans="1:27" ht="19" x14ac:dyDescent="0.25">
      <c r="A1128" s="14">
        <v>3833</v>
      </c>
      <c r="B1128" s="14">
        <v>2599209</v>
      </c>
      <c r="C1128" s="14" t="s">
        <v>19</v>
      </c>
      <c r="D1128" s="14" t="s">
        <v>27</v>
      </c>
      <c r="E1128" s="14" t="s">
        <v>1132</v>
      </c>
      <c r="F1128" s="14">
        <v>78724</v>
      </c>
      <c r="G1128" s="14">
        <v>3</v>
      </c>
      <c r="H1128" s="14">
        <v>2</v>
      </c>
      <c r="I1128" s="14">
        <v>0</v>
      </c>
      <c r="J1128" s="14">
        <v>2</v>
      </c>
      <c r="K1128" s="14">
        <v>1</v>
      </c>
      <c r="L1128" s="14">
        <v>2009</v>
      </c>
      <c r="M1128" s="14">
        <v>0.14699999999999999</v>
      </c>
      <c r="N1128" s="15">
        <v>1203</v>
      </c>
      <c r="O1128" s="16">
        <v>216.04</v>
      </c>
      <c r="P1128" s="17">
        <v>259900</v>
      </c>
      <c r="Q1128" s="16">
        <v>275.73</v>
      </c>
      <c r="R1128" s="17">
        <v>331700</v>
      </c>
      <c r="S1128" s="19">
        <f t="shared" si="89"/>
        <v>59.690000000000026</v>
      </c>
      <c r="T1128" s="20">
        <f t="shared" si="90"/>
        <v>0.27629142751342356</v>
      </c>
      <c r="U1128" s="19">
        <f t="shared" si="91"/>
        <v>71800</v>
      </c>
      <c r="V1128" s="20">
        <f t="shared" si="92"/>
        <v>0.27626010003847634</v>
      </c>
      <c r="W1128" s="18">
        <v>44316</v>
      </c>
      <c r="X1128" s="14">
        <v>4</v>
      </c>
      <c r="Y1128" s="14">
        <v>4</v>
      </c>
      <c r="Z1128" s="42">
        <v>70000</v>
      </c>
      <c r="AA1128" s="51">
        <f t="shared" si="93"/>
        <v>0.28000000000000003</v>
      </c>
    </row>
    <row r="1129" spans="1:27" ht="19" x14ac:dyDescent="0.25">
      <c r="A1129" s="14">
        <v>2839</v>
      </c>
      <c r="B1129" s="14">
        <v>3520747</v>
      </c>
      <c r="C1129" s="14" t="s">
        <v>19</v>
      </c>
      <c r="D1129" s="14" t="s">
        <v>29</v>
      </c>
      <c r="E1129" s="14" t="s">
        <v>978</v>
      </c>
      <c r="F1129" s="14">
        <v>78748</v>
      </c>
      <c r="G1129" s="14">
        <v>3</v>
      </c>
      <c r="H1129" s="14">
        <v>2</v>
      </c>
      <c r="I1129" s="14">
        <v>1</v>
      </c>
      <c r="J1129" s="14">
        <v>2</v>
      </c>
      <c r="K1129" s="14">
        <v>2</v>
      </c>
      <c r="L1129" s="14">
        <v>2006</v>
      </c>
      <c r="M1129" s="14">
        <v>0.218</v>
      </c>
      <c r="N1129" s="15">
        <v>2190</v>
      </c>
      <c r="O1129" s="16">
        <v>208.68</v>
      </c>
      <c r="P1129" s="17">
        <v>457000</v>
      </c>
      <c r="Q1129" s="16">
        <v>241.32</v>
      </c>
      <c r="R1129" s="17">
        <v>528500</v>
      </c>
      <c r="S1129" s="19">
        <f t="shared" si="89"/>
        <v>32.639999999999986</v>
      </c>
      <c r="T1129" s="20">
        <f t="shared" si="90"/>
        <v>0.15641173087981591</v>
      </c>
      <c r="U1129" s="19">
        <f t="shared" si="91"/>
        <v>71500</v>
      </c>
      <c r="V1129" s="20">
        <f t="shared" si="92"/>
        <v>0.15645514223194748</v>
      </c>
      <c r="W1129" s="18">
        <v>44286</v>
      </c>
      <c r="X1129" s="14">
        <v>5</v>
      </c>
      <c r="Y1129" s="14">
        <v>4</v>
      </c>
      <c r="Z1129" s="42">
        <v>70000</v>
      </c>
      <c r="AA1129" s="51">
        <f t="shared" si="93"/>
        <v>0.16</v>
      </c>
    </row>
    <row r="1130" spans="1:27" ht="19" x14ac:dyDescent="0.25">
      <c r="A1130" s="14">
        <v>3027</v>
      </c>
      <c r="B1130" s="14">
        <v>6573222</v>
      </c>
      <c r="C1130" s="14" t="s">
        <v>19</v>
      </c>
      <c r="D1130" s="14">
        <v>4</v>
      </c>
      <c r="E1130" s="14" t="s">
        <v>3892</v>
      </c>
      <c r="F1130" s="14">
        <v>78731</v>
      </c>
      <c r="G1130" s="14">
        <v>2</v>
      </c>
      <c r="H1130" s="14">
        <v>1</v>
      </c>
      <c r="I1130" s="14">
        <v>0</v>
      </c>
      <c r="J1130" s="14">
        <v>1</v>
      </c>
      <c r="K1130" s="14">
        <v>1</v>
      </c>
      <c r="L1130" s="14">
        <v>1950</v>
      </c>
      <c r="M1130" s="14">
        <v>0.14899999999999999</v>
      </c>
      <c r="N1130" s="14">
        <v>811</v>
      </c>
      <c r="O1130" s="16">
        <v>702.84</v>
      </c>
      <c r="P1130" s="17">
        <v>570000</v>
      </c>
      <c r="Q1130" s="16">
        <v>790.69</v>
      </c>
      <c r="R1130" s="17">
        <v>641250</v>
      </c>
      <c r="S1130" s="19">
        <f t="shared" si="89"/>
        <v>87.850000000000023</v>
      </c>
      <c r="T1130" s="20">
        <f t="shared" si="90"/>
        <v>0.12499288600534975</v>
      </c>
      <c r="U1130" s="19">
        <f t="shared" si="91"/>
        <v>71250</v>
      </c>
      <c r="V1130" s="20">
        <f t="shared" si="92"/>
        <v>0.125</v>
      </c>
      <c r="W1130" s="18">
        <v>44292</v>
      </c>
      <c r="X1130" s="14">
        <v>13</v>
      </c>
      <c r="Y1130" s="14">
        <v>12</v>
      </c>
      <c r="Z1130" s="42">
        <v>70000</v>
      </c>
      <c r="AA1130" s="51">
        <f t="shared" si="93"/>
        <v>0.13</v>
      </c>
    </row>
    <row r="1131" spans="1:27" ht="19" x14ac:dyDescent="0.25">
      <c r="A1131" s="14">
        <v>3137</v>
      </c>
      <c r="B1131" s="14">
        <v>2314309</v>
      </c>
      <c r="C1131" s="14" t="s">
        <v>19</v>
      </c>
      <c r="D1131" s="14" t="s">
        <v>712</v>
      </c>
      <c r="E1131" s="14" t="s">
        <v>2208</v>
      </c>
      <c r="F1131" s="14">
        <v>78727</v>
      </c>
      <c r="G1131" s="14">
        <v>3</v>
      </c>
      <c r="H1131" s="14">
        <v>2</v>
      </c>
      <c r="I1131" s="14">
        <v>0</v>
      </c>
      <c r="J1131" s="14">
        <v>2</v>
      </c>
      <c r="K1131" s="14">
        <v>1</v>
      </c>
      <c r="L1131" s="14">
        <v>1978</v>
      </c>
      <c r="M1131" s="14">
        <v>0.56799999999999995</v>
      </c>
      <c r="N1131" s="15">
        <v>2290</v>
      </c>
      <c r="O1131" s="16">
        <v>274.58</v>
      </c>
      <c r="P1131" s="17">
        <v>628777</v>
      </c>
      <c r="Q1131" s="16">
        <v>305.68</v>
      </c>
      <c r="R1131" s="17">
        <v>700000</v>
      </c>
      <c r="S1131" s="19">
        <f t="shared" si="89"/>
        <v>31.100000000000023</v>
      </c>
      <c r="T1131" s="20">
        <f t="shared" si="90"/>
        <v>0.11326389394711933</v>
      </c>
      <c r="U1131" s="19">
        <f t="shared" si="91"/>
        <v>71223</v>
      </c>
      <c r="V1131" s="20">
        <f t="shared" si="92"/>
        <v>0.11327227299980756</v>
      </c>
      <c r="W1131" s="18">
        <v>44295</v>
      </c>
      <c r="X1131" s="14">
        <v>5</v>
      </c>
      <c r="Y1131" s="14">
        <v>5</v>
      </c>
      <c r="Z1131" s="42">
        <v>70000</v>
      </c>
      <c r="AA1131" s="51">
        <f t="shared" si="93"/>
        <v>0.11</v>
      </c>
    </row>
    <row r="1132" spans="1:27" ht="19" x14ac:dyDescent="0.25">
      <c r="A1132" s="14">
        <v>570</v>
      </c>
      <c r="B1132" s="14">
        <v>3253459</v>
      </c>
      <c r="C1132" s="14" t="s">
        <v>19</v>
      </c>
      <c r="D1132" s="14" t="s">
        <v>193</v>
      </c>
      <c r="E1132" s="14" t="s">
        <v>2063</v>
      </c>
      <c r="F1132" s="14">
        <v>78749</v>
      </c>
      <c r="G1132" s="14">
        <v>3</v>
      </c>
      <c r="H1132" s="14">
        <v>2</v>
      </c>
      <c r="I1132" s="14">
        <v>0</v>
      </c>
      <c r="J1132" s="14">
        <v>2</v>
      </c>
      <c r="K1132" s="14">
        <v>1</v>
      </c>
      <c r="L1132" s="14">
        <v>1993</v>
      </c>
      <c r="M1132" s="14">
        <v>0.16</v>
      </c>
      <c r="N1132" s="15">
        <v>1659</v>
      </c>
      <c r="O1132" s="16">
        <v>264.62</v>
      </c>
      <c r="P1132" s="17">
        <v>439000</v>
      </c>
      <c r="Q1132" s="16">
        <v>307.41000000000003</v>
      </c>
      <c r="R1132" s="17">
        <v>510000</v>
      </c>
      <c r="S1132" s="19">
        <f t="shared" si="89"/>
        <v>42.79000000000002</v>
      </c>
      <c r="T1132" s="20">
        <f t="shared" si="90"/>
        <v>0.1617035749376465</v>
      </c>
      <c r="U1132" s="19">
        <f t="shared" si="91"/>
        <v>71000</v>
      </c>
      <c r="V1132" s="20">
        <f t="shared" si="92"/>
        <v>0.16173120728929385</v>
      </c>
      <c r="W1132" s="18">
        <v>44195</v>
      </c>
      <c r="X1132" s="14">
        <v>4</v>
      </c>
      <c r="Y1132" s="14">
        <v>4</v>
      </c>
      <c r="Z1132" s="42">
        <v>70000</v>
      </c>
      <c r="AA1132" s="51">
        <f t="shared" si="93"/>
        <v>0.16</v>
      </c>
    </row>
    <row r="1133" spans="1:27" ht="19" x14ac:dyDescent="0.25">
      <c r="A1133" s="14">
        <v>959</v>
      </c>
      <c r="B1133" s="14">
        <v>8054916</v>
      </c>
      <c r="C1133" s="14" t="s">
        <v>19</v>
      </c>
      <c r="D1133" s="14" t="s">
        <v>165</v>
      </c>
      <c r="E1133" s="14" t="s">
        <v>884</v>
      </c>
      <c r="F1133" s="14">
        <v>78745</v>
      </c>
      <c r="G1133" s="14">
        <v>4</v>
      </c>
      <c r="H1133" s="14">
        <v>2</v>
      </c>
      <c r="I1133" s="14">
        <v>1</v>
      </c>
      <c r="J1133" s="14">
        <v>2</v>
      </c>
      <c r="K1133" s="14">
        <v>2</v>
      </c>
      <c r="L1133" s="14">
        <v>1994</v>
      </c>
      <c r="M1133" s="14">
        <v>0.13200000000000001</v>
      </c>
      <c r="N1133" s="15">
        <v>1858</v>
      </c>
      <c r="O1133" s="16">
        <v>203.98</v>
      </c>
      <c r="P1133" s="17">
        <v>379000</v>
      </c>
      <c r="Q1133" s="16">
        <v>242.2</v>
      </c>
      <c r="R1133" s="17">
        <v>450000</v>
      </c>
      <c r="S1133" s="19">
        <f t="shared" si="89"/>
        <v>38.22</v>
      </c>
      <c r="T1133" s="20">
        <f t="shared" si="90"/>
        <v>0.1873713109128346</v>
      </c>
      <c r="U1133" s="19">
        <f t="shared" si="91"/>
        <v>71000</v>
      </c>
      <c r="V1133" s="20">
        <f t="shared" si="92"/>
        <v>0.18733509234828497</v>
      </c>
      <c r="W1133" s="18">
        <v>44211</v>
      </c>
      <c r="X1133" s="14">
        <v>4</v>
      </c>
      <c r="Y1133" s="14">
        <v>4</v>
      </c>
      <c r="Z1133" s="42">
        <v>70000</v>
      </c>
      <c r="AA1133" s="51">
        <f t="shared" si="93"/>
        <v>0.19</v>
      </c>
    </row>
    <row r="1134" spans="1:27" ht="19" x14ac:dyDescent="0.25">
      <c r="A1134" s="14">
        <v>1803</v>
      </c>
      <c r="B1134" s="14">
        <v>7555886</v>
      </c>
      <c r="C1134" s="14" t="s">
        <v>19</v>
      </c>
      <c r="D1134" s="14" t="s">
        <v>456</v>
      </c>
      <c r="E1134" s="14" t="s">
        <v>457</v>
      </c>
      <c r="F1134" s="14">
        <v>78717</v>
      </c>
      <c r="G1134" s="14">
        <v>3</v>
      </c>
      <c r="H1134" s="14">
        <v>2</v>
      </c>
      <c r="I1134" s="14">
        <v>1</v>
      </c>
      <c r="J1134" s="14">
        <v>2</v>
      </c>
      <c r="K1134" s="14">
        <v>2</v>
      </c>
      <c r="L1134" s="14">
        <v>2002</v>
      </c>
      <c r="M1134" s="14">
        <v>0.127</v>
      </c>
      <c r="N1134" s="15">
        <v>2184</v>
      </c>
      <c r="O1134" s="16">
        <v>178.11</v>
      </c>
      <c r="P1134" s="17">
        <v>389000</v>
      </c>
      <c r="Q1134" s="16">
        <v>210.62</v>
      </c>
      <c r="R1134" s="17">
        <v>460000</v>
      </c>
      <c r="S1134" s="19">
        <f t="shared" si="89"/>
        <v>32.509999999999991</v>
      </c>
      <c r="T1134" s="20">
        <f t="shared" si="90"/>
        <v>0.18252765145135022</v>
      </c>
      <c r="U1134" s="19">
        <f t="shared" si="91"/>
        <v>71000</v>
      </c>
      <c r="V1134" s="20">
        <f t="shared" si="92"/>
        <v>0.18251928020565553</v>
      </c>
      <c r="W1134" s="18">
        <v>44251</v>
      </c>
      <c r="X1134" s="14">
        <v>6</v>
      </c>
      <c r="Y1134" s="14">
        <v>6</v>
      </c>
      <c r="Z1134" s="42">
        <v>70000</v>
      </c>
      <c r="AA1134" s="51">
        <f t="shared" si="93"/>
        <v>0.18</v>
      </c>
    </row>
    <row r="1135" spans="1:27" ht="19" x14ac:dyDescent="0.25">
      <c r="A1135" s="14">
        <v>2423</v>
      </c>
      <c r="B1135" s="14">
        <v>2015789</v>
      </c>
      <c r="C1135" s="14" t="s">
        <v>19</v>
      </c>
      <c r="D1135" s="14" t="s">
        <v>35</v>
      </c>
      <c r="E1135" s="14" t="s">
        <v>87</v>
      </c>
      <c r="F1135" s="14">
        <v>78754</v>
      </c>
      <c r="G1135" s="14">
        <v>4</v>
      </c>
      <c r="H1135" s="14">
        <v>2</v>
      </c>
      <c r="I1135" s="14">
        <v>1</v>
      </c>
      <c r="J1135" s="14">
        <v>2</v>
      </c>
      <c r="K1135" s="14">
        <v>2</v>
      </c>
      <c r="L1135" s="14">
        <v>2015</v>
      </c>
      <c r="M1135" s="14">
        <v>0.13800000000000001</v>
      </c>
      <c r="N1135" s="15">
        <v>2587</v>
      </c>
      <c r="O1135" s="16">
        <v>134.52000000000001</v>
      </c>
      <c r="P1135" s="17">
        <v>348000</v>
      </c>
      <c r="Q1135" s="16">
        <v>161.96</v>
      </c>
      <c r="R1135" s="17">
        <v>419000</v>
      </c>
      <c r="S1135" s="19">
        <f t="shared" si="89"/>
        <v>27.439999999999998</v>
      </c>
      <c r="T1135" s="20">
        <f t="shared" si="90"/>
        <v>0.20398453761522448</v>
      </c>
      <c r="U1135" s="19">
        <f t="shared" si="91"/>
        <v>71000</v>
      </c>
      <c r="V1135" s="20">
        <f t="shared" si="92"/>
        <v>0.20402298850574713</v>
      </c>
      <c r="W1135" s="18">
        <v>44270</v>
      </c>
      <c r="X1135" s="14">
        <v>1</v>
      </c>
      <c r="Y1135" s="14">
        <v>1</v>
      </c>
      <c r="Z1135" s="42">
        <v>70000</v>
      </c>
      <c r="AA1135" s="51">
        <f t="shared" si="93"/>
        <v>0.2</v>
      </c>
    </row>
    <row r="1136" spans="1:27" ht="19" x14ac:dyDescent="0.25">
      <c r="A1136" s="14">
        <v>2450</v>
      </c>
      <c r="B1136" s="14">
        <v>9934400</v>
      </c>
      <c r="C1136" s="14" t="s">
        <v>19</v>
      </c>
      <c r="D1136" s="14" t="s">
        <v>20</v>
      </c>
      <c r="E1136" s="14" t="s">
        <v>2351</v>
      </c>
      <c r="F1136" s="14">
        <v>78750</v>
      </c>
      <c r="G1136" s="14">
        <v>3</v>
      </c>
      <c r="H1136" s="14">
        <v>2</v>
      </c>
      <c r="I1136" s="14">
        <v>0</v>
      </c>
      <c r="J1136" s="14">
        <v>2</v>
      </c>
      <c r="K1136" s="14">
        <v>2</v>
      </c>
      <c r="L1136" s="14">
        <v>1979</v>
      </c>
      <c r="M1136" s="14">
        <v>0.22900000000000001</v>
      </c>
      <c r="N1136" s="15">
        <v>1827</v>
      </c>
      <c r="O1136" s="16">
        <v>284.07</v>
      </c>
      <c r="P1136" s="17">
        <v>519000</v>
      </c>
      <c r="Q1136" s="16">
        <v>322.93</v>
      </c>
      <c r="R1136" s="17">
        <v>590000</v>
      </c>
      <c r="S1136" s="19">
        <f t="shared" si="89"/>
        <v>38.860000000000014</v>
      </c>
      <c r="T1136" s="20">
        <f t="shared" si="90"/>
        <v>0.13679726827894539</v>
      </c>
      <c r="U1136" s="19">
        <f t="shared" si="91"/>
        <v>71000</v>
      </c>
      <c r="V1136" s="20">
        <f t="shared" si="92"/>
        <v>0.13680154142581888</v>
      </c>
      <c r="W1136" s="18">
        <v>44270</v>
      </c>
      <c r="X1136" s="14">
        <v>4</v>
      </c>
      <c r="Y1136" s="14">
        <v>4</v>
      </c>
      <c r="Z1136" s="42">
        <v>70000</v>
      </c>
      <c r="AA1136" s="51">
        <f t="shared" si="93"/>
        <v>0.14000000000000001</v>
      </c>
    </row>
    <row r="1137" spans="1:27" ht="19" x14ac:dyDescent="0.25">
      <c r="A1137" s="14">
        <v>2628</v>
      </c>
      <c r="B1137" s="14">
        <v>1950239</v>
      </c>
      <c r="C1137" s="14" t="s">
        <v>19</v>
      </c>
      <c r="D1137" s="14" t="s">
        <v>357</v>
      </c>
      <c r="E1137" s="14" t="s">
        <v>3999</v>
      </c>
      <c r="F1137" s="14">
        <v>78745</v>
      </c>
      <c r="G1137" s="14">
        <v>2</v>
      </c>
      <c r="H1137" s="14">
        <v>2</v>
      </c>
      <c r="I1137" s="14">
        <v>0</v>
      </c>
      <c r="J1137" s="14">
        <v>2</v>
      </c>
      <c r="K1137" s="14">
        <v>2</v>
      </c>
      <c r="L1137" s="14">
        <v>2001</v>
      </c>
      <c r="M1137" s="14">
        <v>0.16</v>
      </c>
      <c r="N1137" s="15">
        <v>1710</v>
      </c>
      <c r="O1137" s="16">
        <v>239.18</v>
      </c>
      <c r="P1137" s="17">
        <v>409000</v>
      </c>
      <c r="Q1137" s="16">
        <v>280.7</v>
      </c>
      <c r="R1137" s="17">
        <v>480000</v>
      </c>
      <c r="S1137" s="19">
        <f t="shared" si="89"/>
        <v>41.519999999999982</v>
      </c>
      <c r="T1137" s="20">
        <f t="shared" si="90"/>
        <v>0.17359310979178852</v>
      </c>
      <c r="U1137" s="19">
        <f t="shared" si="91"/>
        <v>71000</v>
      </c>
      <c r="V1137" s="20">
        <f t="shared" si="92"/>
        <v>0.17359413202933985</v>
      </c>
      <c r="W1137" s="18">
        <v>44278</v>
      </c>
      <c r="X1137" s="14">
        <v>1</v>
      </c>
      <c r="Y1137" s="14">
        <v>1</v>
      </c>
      <c r="Z1137" s="42">
        <v>70000</v>
      </c>
      <c r="AA1137" s="51">
        <f t="shared" si="93"/>
        <v>0.17</v>
      </c>
    </row>
    <row r="1138" spans="1:27" ht="19" x14ac:dyDescent="0.25">
      <c r="A1138" s="14">
        <v>2774</v>
      </c>
      <c r="B1138" s="14">
        <v>2226381</v>
      </c>
      <c r="C1138" s="14" t="s">
        <v>19</v>
      </c>
      <c r="D1138" s="14" t="s">
        <v>456</v>
      </c>
      <c r="E1138" s="14" t="s">
        <v>2242</v>
      </c>
      <c r="F1138" s="14">
        <v>78717</v>
      </c>
      <c r="G1138" s="14">
        <v>3</v>
      </c>
      <c r="H1138" s="14">
        <v>2</v>
      </c>
      <c r="I1138" s="14">
        <v>0</v>
      </c>
      <c r="J1138" s="14">
        <v>2</v>
      </c>
      <c r="K1138" s="14">
        <v>1</v>
      </c>
      <c r="L1138" s="14">
        <v>2007</v>
      </c>
      <c r="M1138" s="14">
        <v>0.15</v>
      </c>
      <c r="N1138" s="15">
        <v>2058</v>
      </c>
      <c r="O1138" s="16">
        <v>276.97000000000003</v>
      </c>
      <c r="P1138" s="17">
        <v>570000</v>
      </c>
      <c r="Q1138" s="16">
        <v>311.47000000000003</v>
      </c>
      <c r="R1138" s="17">
        <v>641000</v>
      </c>
      <c r="S1138" s="19">
        <f t="shared" si="89"/>
        <v>34.5</v>
      </c>
      <c r="T1138" s="20">
        <f t="shared" si="90"/>
        <v>0.124562226955988</v>
      </c>
      <c r="U1138" s="19">
        <f t="shared" si="91"/>
        <v>71000</v>
      </c>
      <c r="V1138" s="20">
        <f t="shared" si="92"/>
        <v>0.12456140350877193</v>
      </c>
      <c r="W1138" s="18">
        <v>44284</v>
      </c>
      <c r="X1138" s="14">
        <v>4</v>
      </c>
      <c r="Y1138" s="14">
        <v>4</v>
      </c>
      <c r="Z1138" s="42">
        <v>70000</v>
      </c>
      <c r="AA1138" s="51">
        <f t="shared" si="93"/>
        <v>0.12</v>
      </c>
    </row>
    <row r="1139" spans="1:27" ht="19" x14ac:dyDescent="0.25">
      <c r="A1139" s="14">
        <v>2831</v>
      </c>
      <c r="B1139" s="14">
        <v>3370076</v>
      </c>
      <c r="C1139" s="14" t="s">
        <v>19</v>
      </c>
      <c r="D1139" s="14" t="s">
        <v>22</v>
      </c>
      <c r="E1139" s="14" t="s">
        <v>515</v>
      </c>
      <c r="F1139" s="14">
        <v>78747</v>
      </c>
      <c r="G1139" s="14">
        <v>4</v>
      </c>
      <c r="H1139" s="14">
        <v>2</v>
      </c>
      <c r="I1139" s="14">
        <v>0</v>
      </c>
      <c r="J1139" s="14">
        <v>2</v>
      </c>
      <c r="K1139" s="14">
        <v>1</v>
      </c>
      <c r="L1139" s="14">
        <v>1980</v>
      </c>
      <c r="M1139" s="14">
        <v>0.28899999999999998</v>
      </c>
      <c r="N1139" s="15">
        <v>2749</v>
      </c>
      <c r="O1139" s="16">
        <v>181.52</v>
      </c>
      <c r="P1139" s="17">
        <v>499000</v>
      </c>
      <c r="Q1139" s="16">
        <v>207.35</v>
      </c>
      <c r="R1139" s="17">
        <v>570000</v>
      </c>
      <c r="S1139" s="19">
        <f t="shared" si="89"/>
        <v>25.829999999999984</v>
      </c>
      <c r="T1139" s="20">
        <f t="shared" si="90"/>
        <v>0.14229836932569404</v>
      </c>
      <c r="U1139" s="19">
        <f t="shared" si="91"/>
        <v>71000</v>
      </c>
      <c r="V1139" s="20">
        <f t="shared" si="92"/>
        <v>0.14228456913827656</v>
      </c>
      <c r="W1139" s="18">
        <v>44286</v>
      </c>
      <c r="X1139" s="14">
        <v>5</v>
      </c>
      <c r="Y1139" s="14">
        <v>5</v>
      </c>
      <c r="Z1139" s="42">
        <v>70000</v>
      </c>
      <c r="AA1139" s="51">
        <f t="shared" si="93"/>
        <v>0.14000000000000001</v>
      </c>
    </row>
    <row r="1140" spans="1:27" ht="19" x14ac:dyDescent="0.25">
      <c r="A1140" s="14">
        <v>3222</v>
      </c>
      <c r="B1140" s="14">
        <v>7060938</v>
      </c>
      <c r="C1140" s="14" t="s">
        <v>19</v>
      </c>
      <c r="D1140" s="14" t="s">
        <v>29</v>
      </c>
      <c r="E1140" s="14" t="s">
        <v>1911</v>
      </c>
      <c r="F1140" s="14">
        <v>78739</v>
      </c>
      <c r="G1140" s="14">
        <v>4</v>
      </c>
      <c r="H1140" s="14">
        <v>2</v>
      </c>
      <c r="I1140" s="14">
        <v>0</v>
      </c>
      <c r="J1140" s="14">
        <v>2</v>
      </c>
      <c r="K1140" s="14">
        <v>1</v>
      </c>
      <c r="L1140" s="14">
        <v>1991</v>
      </c>
      <c r="M1140" s="14">
        <v>0.27700000000000002</v>
      </c>
      <c r="N1140" s="15">
        <v>2455</v>
      </c>
      <c r="O1140" s="16">
        <v>256.20999999999998</v>
      </c>
      <c r="P1140" s="17">
        <v>629000</v>
      </c>
      <c r="Q1140" s="16">
        <v>285.13</v>
      </c>
      <c r="R1140" s="17">
        <v>700000</v>
      </c>
      <c r="S1140" s="19">
        <f t="shared" si="89"/>
        <v>28.920000000000016</v>
      </c>
      <c r="T1140" s="20">
        <f t="shared" si="90"/>
        <v>0.11287615627805322</v>
      </c>
      <c r="U1140" s="19">
        <f t="shared" si="91"/>
        <v>71000</v>
      </c>
      <c r="V1140" s="20">
        <f t="shared" si="92"/>
        <v>0.11287758346581876</v>
      </c>
      <c r="W1140" s="18">
        <v>44299</v>
      </c>
      <c r="X1140" s="14">
        <v>4</v>
      </c>
      <c r="Y1140" s="14">
        <v>2</v>
      </c>
      <c r="Z1140" s="42">
        <v>70000</v>
      </c>
      <c r="AA1140" s="51">
        <f t="shared" si="93"/>
        <v>0.11</v>
      </c>
    </row>
    <row r="1141" spans="1:27" ht="19" x14ac:dyDescent="0.25">
      <c r="A1141" s="14">
        <v>3489</v>
      </c>
      <c r="B1141" s="14">
        <v>9358918</v>
      </c>
      <c r="C1141" s="14" t="s">
        <v>19</v>
      </c>
      <c r="D1141" s="14" t="s">
        <v>35</v>
      </c>
      <c r="E1141" s="14" t="s">
        <v>1313</v>
      </c>
      <c r="F1141" s="14">
        <v>78754</v>
      </c>
      <c r="G1141" s="14">
        <v>3</v>
      </c>
      <c r="H1141" s="14">
        <v>2</v>
      </c>
      <c r="I1141" s="14">
        <v>0</v>
      </c>
      <c r="J1141" s="14">
        <v>2</v>
      </c>
      <c r="K1141" s="14">
        <v>1</v>
      </c>
      <c r="L1141" s="14">
        <v>2013</v>
      </c>
      <c r="M1141" s="14">
        <v>0.106</v>
      </c>
      <c r="N1141" s="15">
        <v>1360</v>
      </c>
      <c r="O1141" s="16">
        <v>224.26</v>
      </c>
      <c r="P1141" s="17">
        <v>305000</v>
      </c>
      <c r="Q1141" s="16">
        <v>276.47000000000003</v>
      </c>
      <c r="R1141" s="17">
        <v>376000</v>
      </c>
      <c r="S1141" s="19">
        <f t="shared" si="89"/>
        <v>52.210000000000036</v>
      </c>
      <c r="T1141" s="20">
        <f t="shared" si="90"/>
        <v>0.23281013109783305</v>
      </c>
      <c r="U1141" s="19">
        <f t="shared" si="91"/>
        <v>71000</v>
      </c>
      <c r="V1141" s="20">
        <f t="shared" si="92"/>
        <v>0.23278688524590163</v>
      </c>
      <c r="W1141" s="18">
        <v>44307</v>
      </c>
      <c r="X1141" s="14">
        <v>4</v>
      </c>
      <c r="Y1141" s="14">
        <v>4</v>
      </c>
      <c r="Z1141" s="42">
        <v>70000</v>
      </c>
      <c r="AA1141" s="51">
        <f t="shared" si="93"/>
        <v>0.23</v>
      </c>
    </row>
    <row r="1142" spans="1:27" ht="19" x14ac:dyDescent="0.25">
      <c r="A1142" s="14">
        <v>3907</v>
      </c>
      <c r="B1142" s="14">
        <v>7484706</v>
      </c>
      <c r="C1142" s="14" t="s">
        <v>19</v>
      </c>
      <c r="D1142" s="14">
        <v>4</v>
      </c>
      <c r="E1142" s="14" t="s">
        <v>3637</v>
      </c>
      <c r="F1142" s="14">
        <v>78756</v>
      </c>
      <c r="G1142" s="14">
        <v>2</v>
      </c>
      <c r="H1142" s="14">
        <v>2</v>
      </c>
      <c r="I1142" s="14">
        <v>0</v>
      </c>
      <c r="J1142" s="14">
        <v>0</v>
      </c>
      <c r="K1142" s="14">
        <v>1</v>
      </c>
      <c r="L1142" s="14">
        <v>1985</v>
      </c>
      <c r="M1142" s="14">
        <v>0.156</v>
      </c>
      <c r="N1142" s="15">
        <v>1390</v>
      </c>
      <c r="O1142" s="16">
        <v>502.88</v>
      </c>
      <c r="P1142" s="17">
        <v>699000</v>
      </c>
      <c r="Q1142" s="16">
        <v>553.96</v>
      </c>
      <c r="R1142" s="17">
        <v>770000</v>
      </c>
      <c r="S1142" s="19">
        <f t="shared" si="89"/>
        <v>51.080000000000041</v>
      </c>
      <c r="T1142" s="20">
        <f t="shared" si="90"/>
        <v>0.10157492841234497</v>
      </c>
      <c r="U1142" s="19">
        <f t="shared" si="91"/>
        <v>71000</v>
      </c>
      <c r="V1142" s="20">
        <f t="shared" si="92"/>
        <v>0.10157367668097282</v>
      </c>
      <c r="W1142" s="18">
        <v>44316</v>
      </c>
      <c r="X1142" s="14">
        <v>10</v>
      </c>
      <c r="Y1142" s="14">
        <v>9</v>
      </c>
      <c r="Z1142" s="42">
        <v>70000</v>
      </c>
      <c r="AA1142" s="51">
        <f t="shared" si="93"/>
        <v>0.1</v>
      </c>
    </row>
    <row r="1143" spans="1:27" ht="19" x14ac:dyDescent="0.25">
      <c r="A1143" s="14">
        <v>4161</v>
      </c>
      <c r="B1143" s="14">
        <v>7274524</v>
      </c>
      <c r="C1143" s="14" t="s">
        <v>19</v>
      </c>
      <c r="D1143" s="14">
        <v>4</v>
      </c>
      <c r="E1143" s="14" t="s">
        <v>3504</v>
      </c>
      <c r="F1143" s="14">
        <v>78731</v>
      </c>
      <c r="G1143" s="14">
        <v>3</v>
      </c>
      <c r="H1143" s="14">
        <v>2</v>
      </c>
      <c r="I1143" s="14">
        <v>0</v>
      </c>
      <c r="J1143" s="14">
        <v>1</v>
      </c>
      <c r="K1143" s="14">
        <v>1</v>
      </c>
      <c r="L1143" s="14">
        <v>1966</v>
      </c>
      <c r="M1143" s="14">
        <v>0.21</v>
      </c>
      <c r="N1143" s="15">
        <v>1504</v>
      </c>
      <c r="O1143" s="16">
        <v>458.11</v>
      </c>
      <c r="P1143" s="17">
        <v>689000</v>
      </c>
      <c r="Q1143" s="16">
        <v>505.32</v>
      </c>
      <c r="R1143" s="17">
        <v>760000</v>
      </c>
      <c r="S1143" s="19">
        <f t="shared" si="89"/>
        <v>47.20999999999998</v>
      </c>
      <c r="T1143" s="20">
        <f t="shared" si="90"/>
        <v>0.10305385169500771</v>
      </c>
      <c r="U1143" s="19">
        <f t="shared" si="91"/>
        <v>71000</v>
      </c>
      <c r="V1143" s="20">
        <f t="shared" si="92"/>
        <v>0.10304789550072568</v>
      </c>
      <c r="W1143" s="18">
        <v>44323</v>
      </c>
      <c r="X1143" s="14">
        <v>6</v>
      </c>
      <c r="Y1143" s="14">
        <v>6</v>
      </c>
      <c r="Z1143" s="42">
        <v>70000</v>
      </c>
      <c r="AA1143" s="51">
        <f t="shared" si="93"/>
        <v>0.1</v>
      </c>
    </row>
    <row r="1144" spans="1:27" ht="19" x14ac:dyDescent="0.25">
      <c r="A1144" s="14">
        <v>3225</v>
      </c>
      <c r="B1144" s="14">
        <v>6540319</v>
      </c>
      <c r="C1144" s="14" t="s">
        <v>19</v>
      </c>
      <c r="D1144" s="14" t="s">
        <v>20</v>
      </c>
      <c r="E1144" s="14" t="s">
        <v>2447</v>
      </c>
      <c r="F1144" s="14">
        <v>78750</v>
      </c>
      <c r="G1144" s="14">
        <v>4</v>
      </c>
      <c r="H1144" s="14">
        <v>3</v>
      </c>
      <c r="I1144" s="14">
        <v>0</v>
      </c>
      <c r="J1144" s="14">
        <v>3</v>
      </c>
      <c r="K1144" s="14">
        <v>2</v>
      </c>
      <c r="L1144" s="14">
        <v>1982</v>
      </c>
      <c r="M1144" s="14">
        <v>0.27900000000000003</v>
      </c>
      <c r="N1144" s="15">
        <v>2578</v>
      </c>
      <c r="O1144" s="16">
        <v>290.92</v>
      </c>
      <c r="P1144" s="17">
        <v>750000</v>
      </c>
      <c r="Q1144" s="16">
        <v>318.27</v>
      </c>
      <c r="R1144" s="17">
        <v>820512</v>
      </c>
      <c r="S1144" s="19">
        <f t="shared" si="89"/>
        <v>27.349999999999966</v>
      </c>
      <c r="T1144" s="20">
        <f t="shared" si="90"/>
        <v>9.4012099546266895E-2</v>
      </c>
      <c r="U1144" s="19">
        <f t="shared" si="91"/>
        <v>70512</v>
      </c>
      <c r="V1144" s="20">
        <f t="shared" si="92"/>
        <v>9.4016000000000002E-2</v>
      </c>
      <c r="W1144" s="18">
        <v>44299</v>
      </c>
      <c r="X1144" s="14">
        <v>3</v>
      </c>
      <c r="Y1144" s="14">
        <v>3</v>
      </c>
      <c r="Z1144" s="42">
        <v>70000</v>
      </c>
      <c r="AA1144" s="51">
        <f t="shared" si="93"/>
        <v>0.09</v>
      </c>
    </row>
    <row r="1145" spans="1:27" ht="19" x14ac:dyDescent="0.25">
      <c r="A1145" s="14">
        <v>2626</v>
      </c>
      <c r="B1145" s="14">
        <v>8179843</v>
      </c>
      <c r="C1145" s="14" t="s">
        <v>19</v>
      </c>
      <c r="D1145" s="14" t="s">
        <v>27</v>
      </c>
      <c r="E1145" s="14" t="s">
        <v>1326</v>
      </c>
      <c r="F1145" s="14">
        <v>78724</v>
      </c>
      <c r="G1145" s="14">
        <v>3</v>
      </c>
      <c r="H1145" s="14">
        <v>2</v>
      </c>
      <c r="I1145" s="14">
        <v>1</v>
      </c>
      <c r="J1145" s="14">
        <v>2</v>
      </c>
      <c r="K1145" s="14">
        <v>2</v>
      </c>
      <c r="L1145" s="14">
        <v>2015</v>
      </c>
      <c r="M1145" s="14">
        <v>0.219</v>
      </c>
      <c r="N1145" s="15">
        <v>2532</v>
      </c>
      <c r="O1145" s="16">
        <v>224.96</v>
      </c>
      <c r="P1145" s="17">
        <v>569600</v>
      </c>
      <c r="Q1145" s="16">
        <v>252.76</v>
      </c>
      <c r="R1145" s="17">
        <v>640000</v>
      </c>
      <c r="S1145" s="19">
        <f t="shared" si="89"/>
        <v>27.799999999999983</v>
      </c>
      <c r="T1145" s="20">
        <f t="shared" si="90"/>
        <v>0.12357752489331429</v>
      </c>
      <c r="U1145" s="19">
        <f t="shared" si="91"/>
        <v>70400</v>
      </c>
      <c r="V1145" s="20">
        <f t="shared" si="92"/>
        <v>0.12359550561797752</v>
      </c>
      <c r="W1145" s="18">
        <v>44278</v>
      </c>
      <c r="X1145" s="14">
        <v>4</v>
      </c>
      <c r="Y1145" s="14">
        <v>3</v>
      </c>
      <c r="Z1145" s="42">
        <v>70000</v>
      </c>
      <c r="AA1145" s="51">
        <f t="shared" si="93"/>
        <v>0.12</v>
      </c>
    </row>
    <row r="1146" spans="1:27" ht="19" x14ac:dyDescent="0.25">
      <c r="A1146" s="14">
        <v>3816</v>
      </c>
      <c r="B1146" s="14">
        <v>4426492</v>
      </c>
      <c r="C1146" s="14" t="s">
        <v>19</v>
      </c>
      <c r="D1146" s="14" t="s">
        <v>49</v>
      </c>
      <c r="E1146" s="14" t="s">
        <v>302</v>
      </c>
      <c r="F1146" s="14">
        <v>78753</v>
      </c>
      <c r="G1146" s="14">
        <v>4</v>
      </c>
      <c r="H1146" s="14">
        <v>3</v>
      </c>
      <c r="I1146" s="14">
        <v>1</v>
      </c>
      <c r="J1146" s="14">
        <v>2</v>
      </c>
      <c r="K1146" s="14">
        <v>2</v>
      </c>
      <c r="L1146" s="14">
        <v>2018</v>
      </c>
      <c r="M1146" s="14">
        <v>0.12</v>
      </c>
      <c r="N1146" s="15">
        <v>2412</v>
      </c>
      <c r="O1146" s="16">
        <v>165.8</v>
      </c>
      <c r="P1146" s="17">
        <v>399900</v>
      </c>
      <c r="Q1146" s="16">
        <v>194.9</v>
      </c>
      <c r="R1146" s="17">
        <v>470110</v>
      </c>
      <c r="S1146" s="19">
        <f t="shared" si="89"/>
        <v>29.099999999999994</v>
      </c>
      <c r="T1146" s="20">
        <f t="shared" si="90"/>
        <v>0.17551266586248487</v>
      </c>
      <c r="U1146" s="19">
        <f t="shared" si="91"/>
        <v>70210</v>
      </c>
      <c r="V1146" s="20">
        <f t="shared" si="92"/>
        <v>0.17556889222305577</v>
      </c>
      <c r="W1146" s="18">
        <v>44316</v>
      </c>
      <c r="X1146" s="14">
        <v>5</v>
      </c>
      <c r="Y1146" s="14">
        <v>5</v>
      </c>
      <c r="Z1146" s="42">
        <v>70000</v>
      </c>
      <c r="AA1146" s="51">
        <f t="shared" si="93"/>
        <v>0.18</v>
      </c>
    </row>
    <row r="1147" spans="1:27" ht="19" x14ac:dyDescent="0.25">
      <c r="A1147" s="14">
        <v>1222</v>
      </c>
      <c r="B1147" s="14">
        <v>2062303</v>
      </c>
      <c r="C1147" s="14" t="s">
        <v>19</v>
      </c>
      <c r="D1147" s="14" t="s">
        <v>27</v>
      </c>
      <c r="E1147" s="14" t="s">
        <v>384</v>
      </c>
      <c r="F1147" s="14">
        <v>78724</v>
      </c>
      <c r="G1147" s="14">
        <v>4</v>
      </c>
      <c r="H1147" s="14">
        <v>2</v>
      </c>
      <c r="I1147" s="14">
        <v>1</v>
      </c>
      <c r="J1147" s="14">
        <v>2</v>
      </c>
      <c r="K1147" s="14">
        <v>2</v>
      </c>
      <c r="L1147" s="14">
        <v>2017</v>
      </c>
      <c r="M1147" s="14">
        <v>0.14699999999999999</v>
      </c>
      <c r="N1147" s="15">
        <v>2497</v>
      </c>
      <c r="O1147" s="16">
        <v>172.17</v>
      </c>
      <c r="P1147" s="17">
        <v>429900</v>
      </c>
      <c r="Q1147" s="16">
        <v>200.24</v>
      </c>
      <c r="R1147" s="17">
        <v>500000</v>
      </c>
      <c r="S1147" s="19">
        <f t="shared" si="89"/>
        <v>28.070000000000022</v>
      </c>
      <c r="T1147" s="20">
        <f t="shared" si="90"/>
        <v>0.16303653365859339</v>
      </c>
      <c r="U1147" s="19">
        <f t="shared" si="91"/>
        <v>70100</v>
      </c>
      <c r="V1147" s="20">
        <f t="shared" si="92"/>
        <v>0.16306117701791115</v>
      </c>
      <c r="W1147" s="18">
        <v>44223</v>
      </c>
      <c r="X1147" s="14">
        <v>3</v>
      </c>
      <c r="Y1147" s="14">
        <v>3</v>
      </c>
      <c r="Z1147" s="42">
        <v>70000</v>
      </c>
      <c r="AA1147" s="51">
        <f t="shared" si="93"/>
        <v>0.16</v>
      </c>
    </row>
    <row r="1148" spans="1:27" ht="19" x14ac:dyDescent="0.25">
      <c r="A1148" s="14">
        <v>2274</v>
      </c>
      <c r="B1148" s="14">
        <v>9599037</v>
      </c>
      <c r="C1148" s="14" t="s">
        <v>19</v>
      </c>
      <c r="D1148" s="14" t="s">
        <v>49</v>
      </c>
      <c r="E1148" s="14" t="s">
        <v>295</v>
      </c>
      <c r="F1148" s="14">
        <v>78753</v>
      </c>
      <c r="G1148" s="14">
        <v>4</v>
      </c>
      <c r="H1148" s="14">
        <v>2</v>
      </c>
      <c r="I1148" s="14">
        <v>1</v>
      </c>
      <c r="J1148" s="14">
        <v>2</v>
      </c>
      <c r="K1148" s="14">
        <v>2</v>
      </c>
      <c r="L1148" s="14">
        <v>1987</v>
      </c>
      <c r="M1148" s="14">
        <v>0.14399999999999999</v>
      </c>
      <c r="N1148" s="15">
        <v>1821</v>
      </c>
      <c r="O1148" s="16">
        <v>164.69</v>
      </c>
      <c r="P1148" s="17">
        <v>299900</v>
      </c>
      <c r="Q1148" s="16">
        <v>203.19</v>
      </c>
      <c r="R1148" s="17">
        <v>370000</v>
      </c>
      <c r="S1148" s="19">
        <f t="shared" si="89"/>
        <v>38.5</v>
      </c>
      <c r="T1148" s="20">
        <f t="shared" si="90"/>
        <v>0.23377254235229827</v>
      </c>
      <c r="U1148" s="19">
        <f t="shared" si="91"/>
        <v>70100</v>
      </c>
      <c r="V1148" s="20">
        <f t="shared" si="92"/>
        <v>0.23374458152717573</v>
      </c>
      <c r="W1148" s="18">
        <v>44265</v>
      </c>
      <c r="X1148" s="14">
        <v>4</v>
      </c>
      <c r="Y1148" s="14">
        <v>3</v>
      </c>
      <c r="Z1148" s="42">
        <v>70000</v>
      </c>
      <c r="AA1148" s="51">
        <f t="shared" si="93"/>
        <v>0.23</v>
      </c>
    </row>
    <row r="1149" spans="1:27" ht="19" x14ac:dyDescent="0.25">
      <c r="A1149" s="14">
        <v>2914</v>
      </c>
      <c r="B1149" s="14">
        <v>1431987</v>
      </c>
      <c r="C1149" s="14" t="s">
        <v>19</v>
      </c>
      <c r="D1149" s="14" t="s">
        <v>20</v>
      </c>
      <c r="E1149" s="14" t="s">
        <v>2389</v>
      </c>
      <c r="F1149" s="14">
        <v>78750</v>
      </c>
      <c r="G1149" s="14">
        <v>4</v>
      </c>
      <c r="H1149" s="14">
        <v>2</v>
      </c>
      <c r="I1149" s="14">
        <v>1</v>
      </c>
      <c r="J1149" s="14">
        <v>2</v>
      </c>
      <c r="K1149" s="14">
        <v>1</v>
      </c>
      <c r="L1149" s="14">
        <v>1998</v>
      </c>
      <c r="M1149" s="14">
        <v>0.30499999999999999</v>
      </c>
      <c r="N1149" s="15">
        <v>2969</v>
      </c>
      <c r="O1149" s="16">
        <v>286.26</v>
      </c>
      <c r="P1149" s="17">
        <v>849900</v>
      </c>
      <c r="Q1149" s="16">
        <v>309.87</v>
      </c>
      <c r="R1149" s="17">
        <v>920000</v>
      </c>
      <c r="S1149" s="19">
        <f t="shared" si="89"/>
        <v>23.610000000000014</v>
      </c>
      <c r="T1149" s="20">
        <f t="shared" si="90"/>
        <v>8.2477468036051188E-2</v>
      </c>
      <c r="U1149" s="19">
        <f t="shared" si="91"/>
        <v>70100</v>
      </c>
      <c r="V1149" s="20">
        <f t="shared" si="92"/>
        <v>8.2480291799035182E-2</v>
      </c>
      <c r="W1149" s="18">
        <v>44287</v>
      </c>
      <c r="X1149" s="14">
        <v>1</v>
      </c>
      <c r="Y1149" s="14">
        <v>1</v>
      </c>
      <c r="Z1149" s="42">
        <v>70000</v>
      </c>
      <c r="AA1149" s="51">
        <f t="shared" si="93"/>
        <v>0.08</v>
      </c>
    </row>
    <row r="1150" spans="1:27" ht="19" x14ac:dyDescent="0.25">
      <c r="A1150" s="14">
        <v>3360</v>
      </c>
      <c r="B1150" s="14">
        <v>6384564</v>
      </c>
      <c r="C1150" s="14" t="s">
        <v>19</v>
      </c>
      <c r="D1150" s="14" t="s">
        <v>20</v>
      </c>
      <c r="E1150" s="14" t="s">
        <v>1493</v>
      </c>
      <c r="F1150" s="14">
        <v>78750</v>
      </c>
      <c r="G1150" s="14">
        <v>4</v>
      </c>
      <c r="H1150" s="14">
        <v>2</v>
      </c>
      <c r="I1150" s="14">
        <v>0</v>
      </c>
      <c r="J1150" s="14">
        <v>2</v>
      </c>
      <c r="K1150" s="14">
        <v>1</v>
      </c>
      <c r="L1150" s="14">
        <v>1980</v>
      </c>
      <c r="M1150" s="14">
        <v>0.22700000000000001</v>
      </c>
      <c r="N1150" s="15">
        <v>2056</v>
      </c>
      <c r="O1150" s="16">
        <v>233.41</v>
      </c>
      <c r="P1150" s="17">
        <v>479900</v>
      </c>
      <c r="Q1150" s="16">
        <v>267.51</v>
      </c>
      <c r="R1150" s="17">
        <v>550000</v>
      </c>
      <c r="S1150" s="19">
        <f t="shared" si="89"/>
        <v>34.099999999999994</v>
      </c>
      <c r="T1150" s="20">
        <f t="shared" si="90"/>
        <v>0.14609485454779142</v>
      </c>
      <c r="U1150" s="19">
        <f t="shared" si="91"/>
        <v>70100</v>
      </c>
      <c r="V1150" s="20">
        <f t="shared" si="92"/>
        <v>0.1460720983538237</v>
      </c>
      <c r="W1150" s="18">
        <v>44302</v>
      </c>
      <c r="X1150" s="14">
        <v>3</v>
      </c>
      <c r="Y1150" s="14">
        <v>3</v>
      </c>
      <c r="Z1150" s="42">
        <v>70000</v>
      </c>
      <c r="AA1150" s="51">
        <f t="shared" si="93"/>
        <v>0.15</v>
      </c>
    </row>
    <row r="1151" spans="1:27" ht="19" x14ac:dyDescent="0.25">
      <c r="A1151" s="14">
        <v>1956</v>
      </c>
      <c r="B1151" s="14">
        <v>3563104</v>
      </c>
      <c r="C1151" s="14" t="s">
        <v>19</v>
      </c>
      <c r="D1151" s="14" t="s">
        <v>165</v>
      </c>
      <c r="E1151" s="14" t="s">
        <v>3025</v>
      </c>
      <c r="F1151" s="14">
        <v>78745</v>
      </c>
      <c r="G1151" s="14">
        <v>3</v>
      </c>
      <c r="H1151" s="14">
        <v>2</v>
      </c>
      <c r="I1151" s="14">
        <v>1</v>
      </c>
      <c r="J1151" s="14">
        <v>2</v>
      </c>
      <c r="K1151" s="14">
        <v>2</v>
      </c>
      <c r="L1151" s="14">
        <v>1980</v>
      </c>
      <c r="M1151" s="14">
        <v>0.188</v>
      </c>
      <c r="N1151" s="15">
        <v>1591</v>
      </c>
      <c r="O1151" s="16">
        <v>351.95</v>
      </c>
      <c r="P1151" s="17">
        <v>559950</v>
      </c>
      <c r="Q1151" s="16">
        <v>395.98</v>
      </c>
      <c r="R1151" s="17">
        <v>630000</v>
      </c>
      <c r="S1151" s="19">
        <f t="shared" si="89"/>
        <v>44.03000000000003</v>
      </c>
      <c r="T1151" s="20">
        <f t="shared" si="90"/>
        <v>0.1251029975848843</v>
      </c>
      <c r="U1151" s="19">
        <f t="shared" si="91"/>
        <v>70050</v>
      </c>
      <c r="V1151" s="20">
        <f t="shared" si="92"/>
        <v>0.12510045539780337</v>
      </c>
      <c r="W1151" s="18">
        <v>44253</v>
      </c>
      <c r="X1151" s="14">
        <v>6</v>
      </c>
      <c r="Y1151" s="14">
        <v>5</v>
      </c>
      <c r="Z1151" s="42">
        <v>70000</v>
      </c>
      <c r="AA1151" s="51">
        <f t="shared" si="93"/>
        <v>0.13</v>
      </c>
    </row>
    <row r="1152" spans="1:27" ht="19" x14ac:dyDescent="0.25">
      <c r="A1152" s="14">
        <v>70</v>
      </c>
      <c r="B1152" s="14">
        <v>9898598</v>
      </c>
      <c r="C1152" s="14" t="s">
        <v>19</v>
      </c>
      <c r="D1152" s="14" t="s">
        <v>712</v>
      </c>
      <c r="E1152" s="14" t="s">
        <v>1458</v>
      </c>
      <c r="F1152" s="14">
        <v>78759</v>
      </c>
      <c r="G1152" s="14">
        <v>4</v>
      </c>
      <c r="H1152" s="14">
        <v>3</v>
      </c>
      <c r="I1152" s="14">
        <v>1</v>
      </c>
      <c r="J1152" s="14">
        <v>3</v>
      </c>
      <c r="K1152" s="14">
        <v>2</v>
      </c>
      <c r="L1152" s="14">
        <v>2001</v>
      </c>
      <c r="M1152" s="14">
        <v>0.20899999999999999</v>
      </c>
      <c r="N1152" s="15">
        <v>3534</v>
      </c>
      <c r="O1152" s="16">
        <v>231.47</v>
      </c>
      <c r="P1152" s="17">
        <v>818000</v>
      </c>
      <c r="Q1152" s="16">
        <v>251.27</v>
      </c>
      <c r="R1152" s="17">
        <v>888000</v>
      </c>
      <c r="S1152" s="19">
        <f t="shared" si="89"/>
        <v>19.800000000000011</v>
      </c>
      <c r="T1152" s="20">
        <f t="shared" si="90"/>
        <v>8.5540242796042734E-2</v>
      </c>
      <c r="U1152" s="19">
        <f t="shared" si="91"/>
        <v>70000</v>
      </c>
      <c r="V1152" s="20">
        <f t="shared" si="92"/>
        <v>8.557457212713937E-2</v>
      </c>
      <c r="W1152" s="18">
        <v>44180</v>
      </c>
      <c r="X1152" s="14">
        <v>4</v>
      </c>
      <c r="Y1152" s="14">
        <v>4</v>
      </c>
      <c r="Z1152" s="42">
        <v>70000</v>
      </c>
      <c r="AA1152" s="51">
        <f t="shared" si="93"/>
        <v>0.09</v>
      </c>
    </row>
    <row r="1153" spans="1:27" ht="19" x14ac:dyDescent="0.25">
      <c r="A1153" s="14">
        <v>459</v>
      </c>
      <c r="B1153" s="14">
        <v>8177889</v>
      </c>
      <c r="C1153" s="14" t="s">
        <v>19</v>
      </c>
      <c r="D1153" s="14" t="s">
        <v>357</v>
      </c>
      <c r="E1153" s="14" t="s">
        <v>2593</v>
      </c>
      <c r="F1153" s="14">
        <v>78745</v>
      </c>
      <c r="G1153" s="14">
        <v>3</v>
      </c>
      <c r="H1153" s="14">
        <v>1</v>
      </c>
      <c r="I1153" s="14">
        <v>0</v>
      </c>
      <c r="J1153" s="14">
        <v>0</v>
      </c>
      <c r="K1153" s="14">
        <v>1</v>
      </c>
      <c r="L1153" s="14">
        <v>1969</v>
      </c>
      <c r="M1153" s="14">
        <v>0.17399999999999999</v>
      </c>
      <c r="N1153" s="15">
        <v>1254</v>
      </c>
      <c r="O1153" s="16">
        <v>303.02999999999997</v>
      </c>
      <c r="P1153" s="17">
        <v>380000</v>
      </c>
      <c r="Q1153" s="16">
        <v>358.85</v>
      </c>
      <c r="R1153" s="17">
        <v>450000</v>
      </c>
      <c r="S1153" s="19">
        <f t="shared" si="89"/>
        <v>55.82000000000005</v>
      </c>
      <c r="T1153" s="20">
        <f t="shared" si="90"/>
        <v>0.1842061842061844</v>
      </c>
      <c r="U1153" s="19">
        <f t="shared" si="91"/>
        <v>70000</v>
      </c>
      <c r="V1153" s="20">
        <f t="shared" si="92"/>
        <v>0.18421052631578946</v>
      </c>
      <c r="W1153" s="18">
        <v>44193</v>
      </c>
      <c r="X1153" s="14">
        <v>3</v>
      </c>
      <c r="Y1153" s="14">
        <v>3</v>
      </c>
      <c r="Z1153" s="42">
        <v>70000</v>
      </c>
      <c r="AA1153" s="51">
        <f t="shared" si="93"/>
        <v>0.18</v>
      </c>
    </row>
    <row r="1154" spans="1:27" ht="19" x14ac:dyDescent="0.25">
      <c r="A1154" s="14">
        <v>700</v>
      </c>
      <c r="B1154" s="14">
        <v>2144586</v>
      </c>
      <c r="C1154" s="14" t="s">
        <v>19</v>
      </c>
      <c r="D1154" s="14" t="s">
        <v>712</v>
      </c>
      <c r="E1154" s="14" t="s">
        <v>1505</v>
      </c>
      <c r="F1154" s="14">
        <v>78759</v>
      </c>
      <c r="G1154" s="14">
        <v>5</v>
      </c>
      <c r="H1154" s="14">
        <v>3</v>
      </c>
      <c r="I1154" s="14">
        <v>1</v>
      </c>
      <c r="J1154" s="14">
        <v>2</v>
      </c>
      <c r="K1154" s="14">
        <v>2</v>
      </c>
      <c r="L1154" s="14">
        <v>1979</v>
      </c>
      <c r="M1154" s="14">
        <v>0.23300000000000001</v>
      </c>
      <c r="N1154" s="15">
        <v>2714</v>
      </c>
      <c r="O1154" s="16">
        <v>233.97</v>
      </c>
      <c r="P1154" s="17">
        <v>635000</v>
      </c>
      <c r="Q1154" s="16">
        <v>259.76</v>
      </c>
      <c r="R1154" s="17">
        <v>705000</v>
      </c>
      <c r="S1154" s="19">
        <f t="shared" si="89"/>
        <v>25.789999999999992</v>
      </c>
      <c r="T1154" s="20">
        <f t="shared" si="90"/>
        <v>0.1102278069838013</v>
      </c>
      <c r="U1154" s="19">
        <f t="shared" si="91"/>
        <v>70000</v>
      </c>
      <c r="V1154" s="20">
        <f t="shared" si="92"/>
        <v>0.11023622047244094</v>
      </c>
      <c r="W1154" s="18">
        <v>44201</v>
      </c>
      <c r="X1154" s="14">
        <v>0</v>
      </c>
      <c r="Y1154" s="14">
        <v>0</v>
      </c>
      <c r="Z1154" s="42">
        <v>70000</v>
      </c>
      <c r="AA1154" s="51">
        <f t="shared" si="93"/>
        <v>0.11</v>
      </c>
    </row>
    <row r="1155" spans="1:27" ht="19" x14ac:dyDescent="0.25">
      <c r="A1155" s="14">
        <v>750</v>
      </c>
      <c r="B1155" s="14">
        <v>5556317</v>
      </c>
      <c r="C1155" s="14" t="s">
        <v>19</v>
      </c>
      <c r="D1155" s="14" t="s">
        <v>165</v>
      </c>
      <c r="E1155" s="14" t="s">
        <v>2023</v>
      </c>
      <c r="F1155" s="14">
        <v>78749</v>
      </c>
      <c r="G1155" s="14">
        <v>3</v>
      </c>
      <c r="H1155" s="14">
        <v>2</v>
      </c>
      <c r="I1155" s="14">
        <v>0</v>
      </c>
      <c r="J1155" s="14">
        <v>2</v>
      </c>
      <c r="K1155" s="14">
        <v>1</v>
      </c>
      <c r="L1155" s="14">
        <v>1996</v>
      </c>
      <c r="M1155" s="14">
        <v>0.25600000000000001</v>
      </c>
      <c r="N1155" s="15">
        <v>1579</v>
      </c>
      <c r="O1155" s="16">
        <v>262.82</v>
      </c>
      <c r="P1155" s="17">
        <v>415000</v>
      </c>
      <c r="Q1155" s="16">
        <v>307.16000000000003</v>
      </c>
      <c r="R1155" s="17">
        <v>485000</v>
      </c>
      <c r="S1155" s="19">
        <f t="shared" si="89"/>
        <v>44.340000000000032</v>
      </c>
      <c r="T1155" s="20">
        <f t="shared" si="90"/>
        <v>0.16870862187048183</v>
      </c>
      <c r="U1155" s="19">
        <f t="shared" si="91"/>
        <v>70000</v>
      </c>
      <c r="V1155" s="20">
        <f t="shared" si="92"/>
        <v>0.16867469879518071</v>
      </c>
      <c r="W1155" s="18">
        <v>44203</v>
      </c>
      <c r="X1155" s="14">
        <v>4</v>
      </c>
      <c r="Y1155" s="14">
        <v>4</v>
      </c>
      <c r="Z1155" s="42">
        <v>70000</v>
      </c>
      <c r="AA1155" s="51">
        <f t="shared" si="93"/>
        <v>0.17</v>
      </c>
    </row>
    <row r="1156" spans="1:27" ht="19" x14ac:dyDescent="0.25">
      <c r="A1156" s="14">
        <v>859</v>
      </c>
      <c r="B1156" s="14">
        <v>8107819</v>
      </c>
      <c r="C1156" s="14" t="s">
        <v>19</v>
      </c>
      <c r="D1156" s="14" t="s">
        <v>712</v>
      </c>
      <c r="E1156" s="14" t="s">
        <v>1399</v>
      </c>
      <c r="F1156" s="14">
        <v>78727</v>
      </c>
      <c r="G1156" s="14">
        <v>3</v>
      </c>
      <c r="H1156" s="14">
        <v>2</v>
      </c>
      <c r="I1156" s="14">
        <v>0</v>
      </c>
      <c r="J1156" s="14">
        <v>2</v>
      </c>
      <c r="K1156" s="14">
        <v>1</v>
      </c>
      <c r="L1156" s="14">
        <v>1980</v>
      </c>
      <c r="M1156" s="14">
        <v>0.23200000000000001</v>
      </c>
      <c r="N1156" s="15">
        <v>1747</v>
      </c>
      <c r="O1156" s="16">
        <v>228.96</v>
      </c>
      <c r="P1156" s="17">
        <v>400000</v>
      </c>
      <c r="Q1156" s="16">
        <v>269.02999999999997</v>
      </c>
      <c r="R1156" s="17">
        <v>470000</v>
      </c>
      <c r="S1156" s="19">
        <f t="shared" si="89"/>
        <v>40.069999999999965</v>
      </c>
      <c r="T1156" s="20">
        <f t="shared" si="90"/>
        <v>0.17500873515024443</v>
      </c>
      <c r="U1156" s="19">
        <f t="shared" si="91"/>
        <v>70000</v>
      </c>
      <c r="V1156" s="20">
        <f t="shared" si="92"/>
        <v>0.17499999999999999</v>
      </c>
      <c r="W1156" s="18">
        <v>44208</v>
      </c>
      <c r="X1156" s="14">
        <v>0</v>
      </c>
      <c r="Y1156" s="14">
        <v>0</v>
      </c>
      <c r="Z1156" s="42">
        <v>70000</v>
      </c>
      <c r="AA1156" s="51">
        <f t="shared" si="93"/>
        <v>0.18</v>
      </c>
    </row>
    <row r="1157" spans="1:27" ht="19" x14ac:dyDescent="0.25">
      <c r="A1157" s="14">
        <v>877</v>
      </c>
      <c r="B1157" s="14">
        <v>5672716</v>
      </c>
      <c r="C1157" s="14" t="s">
        <v>19</v>
      </c>
      <c r="D1157" s="14" t="s">
        <v>20</v>
      </c>
      <c r="E1157" s="14" t="s">
        <v>991</v>
      </c>
      <c r="F1157" s="14">
        <v>78726</v>
      </c>
      <c r="G1157" s="14">
        <v>4</v>
      </c>
      <c r="H1157" s="14">
        <v>2</v>
      </c>
      <c r="I1157" s="14">
        <v>1</v>
      </c>
      <c r="J1157" s="14">
        <v>2</v>
      </c>
      <c r="K1157" s="14">
        <v>2</v>
      </c>
      <c r="L1157" s="14">
        <v>1989</v>
      </c>
      <c r="M1157" s="14">
        <v>0.20899999999999999</v>
      </c>
      <c r="N1157" s="15">
        <v>2717</v>
      </c>
      <c r="O1157" s="16">
        <v>209.42</v>
      </c>
      <c r="P1157" s="17">
        <v>569000</v>
      </c>
      <c r="Q1157" s="16">
        <v>235.19</v>
      </c>
      <c r="R1157" s="17">
        <v>639000</v>
      </c>
      <c r="S1157" s="19">
        <f t="shared" si="89"/>
        <v>25.77000000000001</v>
      </c>
      <c r="T1157" s="20">
        <f t="shared" si="90"/>
        <v>0.1230541495559164</v>
      </c>
      <c r="U1157" s="19">
        <f t="shared" si="91"/>
        <v>70000</v>
      </c>
      <c r="V1157" s="20">
        <f t="shared" si="92"/>
        <v>0.12302284710017575</v>
      </c>
      <c r="W1157" s="18">
        <v>44209</v>
      </c>
      <c r="X1157" s="14">
        <v>5</v>
      </c>
      <c r="Y1157" s="14">
        <v>5</v>
      </c>
      <c r="Z1157" s="42">
        <v>70000</v>
      </c>
      <c r="AA1157" s="51">
        <f t="shared" si="93"/>
        <v>0.12</v>
      </c>
    </row>
    <row r="1158" spans="1:27" ht="19" x14ac:dyDescent="0.25">
      <c r="A1158" s="14">
        <v>905</v>
      </c>
      <c r="B1158" s="14">
        <v>8681395</v>
      </c>
      <c r="C1158" s="14" t="s">
        <v>19</v>
      </c>
      <c r="D1158" s="14" t="s">
        <v>20</v>
      </c>
      <c r="E1158" s="14" t="s">
        <v>928</v>
      </c>
      <c r="F1158" s="14">
        <v>78750</v>
      </c>
      <c r="G1158" s="14">
        <v>3</v>
      </c>
      <c r="H1158" s="14">
        <v>2</v>
      </c>
      <c r="I1158" s="14">
        <v>0</v>
      </c>
      <c r="J1158" s="14">
        <v>2</v>
      </c>
      <c r="K1158" s="14">
        <v>1</v>
      </c>
      <c r="L1158" s="14">
        <v>1977</v>
      </c>
      <c r="M1158" s="14">
        <v>0.14899999999999999</v>
      </c>
      <c r="N1158" s="15">
        <v>1653</v>
      </c>
      <c r="O1158" s="16">
        <v>205.69</v>
      </c>
      <c r="P1158" s="17">
        <v>340000</v>
      </c>
      <c r="Q1158" s="16">
        <v>248.03</v>
      </c>
      <c r="R1158" s="17">
        <v>410000</v>
      </c>
      <c r="S1158" s="19">
        <f t="shared" si="89"/>
        <v>42.34</v>
      </c>
      <c r="T1158" s="20">
        <f t="shared" si="90"/>
        <v>0.20584374544217027</v>
      </c>
      <c r="U1158" s="19">
        <f t="shared" si="91"/>
        <v>70000</v>
      </c>
      <c r="V1158" s="20">
        <f t="shared" si="92"/>
        <v>0.20588235294117646</v>
      </c>
      <c r="W1158" s="18">
        <v>44210</v>
      </c>
      <c r="X1158" s="14">
        <v>5</v>
      </c>
      <c r="Y1158" s="14">
        <v>5</v>
      </c>
      <c r="Z1158" s="42">
        <v>70000</v>
      </c>
      <c r="AA1158" s="51">
        <f t="shared" si="93"/>
        <v>0.21</v>
      </c>
    </row>
    <row r="1159" spans="1:27" ht="19" x14ac:dyDescent="0.25">
      <c r="A1159" s="14">
        <v>955</v>
      </c>
      <c r="B1159" s="14">
        <v>1586347</v>
      </c>
      <c r="C1159" s="14" t="s">
        <v>19</v>
      </c>
      <c r="D1159" s="14" t="s">
        <v>193</v>
      </c>
      <c r="E1159" s="14" t="s">
        <v>784</v>
      </c>
      <c r="F1159" s="14">
        <v>78749</v>
      </c>
      <c r="G1159" s="14">
        <v>3</v>
      </c>
      <c r="H1159" s="14">
        <v>2</v>
      </c>
      <c r="I1159" s="14">
        <v>1</v>
      </c>
      <c r="J1159" s="14">
        <v>2</v>
      </c>
      <c r="K1159" s="14">
        <v>2</v>
      </c>
      <c r="L1159" s="14">
        <v>1999</v>
      </c>
      <c r="M1159" s="14">
        <v>0.13400000000000001</v>
      </c>
      <c r="N1159" s="15">
        <v>2379</v>
      </c>
      <c r="O1159" s="16">
        <v>199.66</v>
      </c>
      <c r="P1159" s="17">
        <v>475000</v>
      </c>
      <c r="Q1159" s="16">
        <v>229.09</v>
      </c>
      <c r="R1159" s="17">
        <v>545000</v>
      </c>
      <c r="S1159" s="19">
        <f t="shared" ref="S1159:S1222" si="94">Q1159-O1159</f>
        <v>29.430000000000007</v>
      </c>
      <c r="T1159" s="20">
        <f t="shared" ref="T1159:T1222" si="95">S1159/O1159</f>
        <v>0.14740058098767908</v>
      </c>
      <c r="U1159" s="19">
        <f t="shared" ref="U1159:U1222" si="96">R1159-P1159</f>
        <v>70000</v>
      </c>
      <c r="V1159" s="20">
        <f t="shared" ref="V1159:V1222" si="97">U1159/P1159</f>
        <v>0.14736842105263157</v>
      </c>
      <c r="W1159" s="18">
        <v>44211</v>
      </c>
      <c r="X1159" s="14">
        <v>1</v>
      </c>
      <c r="Y1159" s="14">
        <v>1</v>
      </c>
      <c r="Z1159" s="42">
        <v>70000</v>
      </c>
      <c r="AA1159" s="51">
        <f t="shared" ref="AA1159:AA1222" si="98">MROUND(V1159,0.01)</f>
        <v>0.15</v>
      </c>
    </row>
    <row r="1160" spans="1:27" ht="19" x14ac:dyDescent="0.25">
      <c r="A1160" s="14">
        <v>990</v>
      </c>
      <c r="B1160" s="14">
        <v>3562398</v>
      </c>
      <c r="C1160" s="14" t="s">
        <v>19</v>
      </c>
      <c r="D1160" s="14" t="s">
        <v>1643</v>
      </c>
      <c r="E1160" s="14" t="s">
        <v>2412</v>
      </c>
      <c r="F1160" s="14">
        <v>78733</v>
      </c>
      <c r="G1160" s="14">
        <v>4</v>
      </c>
      <c r="H1160" s="14">
        <v>2</v>
      </c>
      <c r="I1160" s="14">
        <v>1</v>
      </c>
      <c r="J1160" s="14">
        <v>2</v>
      </c>
      <c r="K1160" s="14">
        <v>2</v>
      </c>
      <c r="L1160" s="14">
        <v>1991</v>
      </c>
      <c r="M1160" s="14">
        <v>0.23300000000000001</v>
      </c>
      <c r="N1160" s="15">
        <v>2777</v>
      </c>
      <c r="O1160" s="16">
        <v>288.08</v>
      </c>
      <c r="P1160" s="17">
        <v>800000</v>
      </c>
      <c r="Q1160" s="16">
        <v>313.29000000000002</v>
      </c>
      <c r="R1160" s="17">
        <v>870000</v>
      </c>
      <c r="S1160" s="19">
        <f t="shared" si="94"/>
        <v>25.210000000000036</v>
      </c>
      <c r="T1160" s="20">
        <f t="shared" si="95"/>
        <v>8.7510413773951815E-2</v>
      </c>
      <c r="U1160" s="19">
        <f t="shared" si="96"/>
        <v>70000</v>
      </c>
      <c r="V1160" s="20">
        <f t="shared" si="97"/>
        <v>8.7499999999999994E-2</v>
      </c>
      <c r="W1160" s="18">
        <v>44211</v>
      </c>
      <c r="X1160" s="14">
        <v>2</v>
      </c>
      <c r="Y1160" s="14">
        <v>2</v>
      </c>
      <c r="Z1160" s="42">
        <v>70000</v>
      </c>
      <c r="AA1160" s="51">
        <f t="shared" si="98"/>
        <v>0.09</v>
      </c>
    </row>
    <row r="1161" spans="1:27" ht="19" x14ac:dyDescent="0.25">
      <c r="A1161" s="14">
        <v>1473</v>
      </c>
      <c r="B1161" s="14">
        <v>4959621</v>
      </c>
      <c r="C1161" s="14" t="s">
        <v>19</v>
      </c>
      <c r="D1161" s="14">
        <v>5</v>
      </c>
      <c r="E1161" s="14" t="s">
        <v>2244</v>
      </c>
      <c r="F1161" s="14">
        <v>78721</v>
      </c>
      <c r="G1161" s="14">
        <v>4</v>
      </c>
      <c r="H1161" s="14">
        <v>1</v>
      </c>
      <c r="I1161" s="14">
        <v>1</v>
      </c>
      <c r="J1161" s="14">
        <v>0</v>
      </c>
      <c r="K1161" s="14">
        <v>1</v>
      </c>
      <c r="L1161" s="14">
        <v>1974</v>
      </c>
      <c r="M1161" s="14">
        <v>0.183</v>
      </c>
      <c r="N1161" s="15">
        <v>1299</v>
      </c>
      <c r="O1161" s="16">
        <v>277.14</v>
      </c>
      <c r="P1161" s="17">
        <v>360000</v>
      </c>
      <c r="Q1161" s="16">
        <v>331.02</v>
      </c>
      <c r="R1161" s="17">
        <v>430000</v>
      </c>
      <c r="S1161" s="19">
        <f t="shared" si="94"/>
        <v>53.879999999999995</v>
      </c>
      <c r="T1161" s="20">
        <f t="shared" si="95"/>
        <v>0.19441437540593201</v>
      </c>
      <c r="U1161" s="19">
        <f t="shared" si="96"/>
        <v>70000</v>
      </c>
      <c r="V1161" s="20">
        <f t="shared" si="97"/>
        <v>0.19444444444444445</v>
      </c>
      <c r="W1161" s="18">
        <v>44232</v>
      </c>
      <c r="X1161" s="14">
        <v>4</v>
      </c>
      <c r="Y1161" s="14">
        <v>4</v>
      </c>
      <c r="Z1161" s="42">
        <v>70000</v>
      </c>
      <c r="AA1161" s="51">
        <f t="shared" si="98"/>
        <v>0.19</v>
      </c>
    </row>
    <row r="1162" spans="1:27" ht="19" x14ac:dyDescent="0.25">
      <c r="A1162" s="14">
        <v>1710</v>
      </c>
      <c r="B1162" s="14">
        <v>6777664</v>
      </c>
      <c r="C1162" s="14" t="s">
        <v>19</v>
      </c>
      <c r="D1162" s="14" t="s">
        <v>22</v>
      </c>
      <c r="E1162" s="14" t="s">
        <v>442</v>
      </c>
      <c r="F1162" s="14">
        <v>78747</v>
      </c>
      <c r="G1162" s="14">
        <v>3</v>
      </c>
      <c r="H1162" s="14">
        <v>2</v>
      </c>
      <c r="I1162" s="14">
        <v>1</v>
      </c>
      <c r="J1162" s="14">
        <v>2</v>
      </c>
      <c r="K1162" s="14">
        <v>2</v>
      </c>
      <c r="L1162" s="14">
        <v>2007</v>
      </c>
      <c r="M1162" s="14">
        <v>0.104</v>
      </c>
      <c r="N1162" s="15">
        <v>1665</v>
      </c>
      <c r="O1162" s="16">
        <v>177.18</v>
      </c>
      <c r="P1162" s="17">
        <v>295000</v>
      </c>
      <c r="Q1162" s="16">
        <v>219.22</v>
      </c>
      <c r="R1162" s="17">
        <v>365000</v>
      </c>
      <c r="S1162" s="19">
        <f t="shared" si="94"/>
        <v>42.039999999999992</v>
      </c>
      <c r="T1162" s="20">
        <f t="shared" si="95"/>
        <v>0.23727282989050677</v>
      </c>
      <c r="U1162" s="19">
        <f t="shared" si="96"/>
        <v>70000</v>
      </c>
      <c r="V1162" s="20">
        <f t="shared" si="97"/>
        <v>0.23728813559322035</v>
      </c>
      <c r="W1162" s="18">
        <v>44249</v>
      </c>
      <c r="X1162" s="14">
        <v>3</v>
      </c>
      <c r="Y1162" s="14">
        <v>3</v>
      </c>
      <c r="Z1162" s="42">
        <v>70000</v>
      </c>
      <c r="AA1162" s="51">
        <f t="shared" si="98"/>
        <v>0.24</v>
      </c>
    </row>
    <row r="1163" spans="1:27" ht="19" x14ac:dyDescent="0.25">
      <c r="A1163" s="14">
        <v>1714</v>
      </c>
      <c r="B1163" s="14">
        <v>3573896</v>
      </c>
      <c r="C1163" s="14" t="s">
        <v>19</v>
      </c>
      <c r="D1163" s="14" t="s">
        <v>27</v>
      </c>
      <c r="E1163" s="14" t="s">
        <v>581</v>
      </c>
      <c r="F1163" s="14">
        <v>78724</v>
      </c>
      <c r="G1163" s="14">
        <v>3</v>
      </c>
      <c r="H1163" s="14">
        <v>2</v>
      </c>
      <c r="I1163" s="14">
        <v>0</v>
      </c>
      <c r="J1163" s="14">
        <v>2</v>
      </c>
      <c r="K1163" s="14">
        <v>1</v>
      </c>
      <c r="L1163" s="14">
        <v>2017</v>
      </c>
      <c r="M1163" s="14">
        <v>0.13200000000000001</v>
      </c>
      <c r="N1163" s="15">
        <v>1370</v>
      </c>
      <c r="O1163" s="16">
        <v>186.13</v>
      </c>
      <c r="P1163" s="17">
        <v>255000</v>
      </c>
      <c r="Q1163" s="16">
        <v>237.23</v>
      </c>
      <c r="R1163" s="17">
        <v>325000</v>
      </c>
      <c r="S1163" s="19">
        <f t="shared" si="94"/>
        <v>51.099999999999994</v>
      </c>
      <c r="T1163" s="20">
        <f t="shared" si="95"/>
        <v>0.27453930048890557</v>
      </c>
      <c r="U1163" s="19">
        <f t="shared" si="96"/>
        <v>70000</v>
      </c>
      <c r="V1163" s="20">
        <f t="shared" si="97"/>
        <v>0.27450980392156865</v>
      </c>
      <c r="W1163" s="18">
        <v>44249</v>
      </c>
      <c r="X1163" s="14">
        <v>2</v>
      </c>
      <c r="Y1163" s="14">
        <v>2</v>
      </c>
      <c r="Z1163" s="42">
        <v>70000</v>
      </c>
      <c r="AA1163" s="51">
        <f t="shared" si="98"/>
        <v>0.27</v>
      </c>
    </row>
    <row r="1164" spans="1:27" ht="19" x14ac:dyDescent="0.25">
      <c r="A1164" s="14">
        <v>2003</v>
      </c>
      <c r="B1164" s="14">
        <v>7406476</v>
      </c>
      <c r="C1164" s="14" t="s">
        <v>19</v>
      </c>
      <c r="D1164" s="14" t="s">
        <v>20</v>
      </c>
      <c r="E1164" s="14" t="s">
        <v>1148</v>
      </c>
      <c r="F1164" s="14">
        <v>78750</v>
      </c>
      <c r="G1164" s="14">
        <v>3</v>
      </c>
      <c r="H1164" s="14">
        <v>2</v>
      </c>
      <c r="I1164" s="14">
        <v>1</v>
      </c>
      <c r="J1164" s="14">
        <v>2</v>
      </c>
      <c r="K1164" s="14">
        <v>2</v>
      </c>
      <c r="L1164" s="14">
        <v>2012</v>
      </c>
      <c r="M1164" s="14">
        <v>0</v>
      </c>
      <c r="N1164" s="15">
        <v>1500</v>
      </c>
      <c r="O1164" s="16">
        <v>216.67</v>
      </c>
      <c r="P1164" s="17">
        <v>325000</v>
      </c>
      <c r="Q1164" s="16">
        <v>263.33</v>
      </c>
      <c r="R1164" s="17">
        <v>395000</v>
      </c>
      <c r="S1164" s="19">
        <f t="shared" si="94"/>
        <v>46.66</v>
      </c>
      <c r="T1164" s="20">
        <f t="shared" si="95"/>
        <v>0.21535053306872201</v>
      </c>
      <c r="U1164" s="19">
        <f t="shared" si="96"/>
        <v>70000</v>
      </c>
      <c r="V1164" s="20">
        <f t="shared" si="97"/>
        <v>0.2153846153846154</v>
      </c>
      <c r="W1164" s="18">
        <v>44256</v>
      </c>
      <c r="X1164" s="14">
        <v>5</v>
      </c>
      <c r="Y1164" s="14">
        <v>5</v>
      </c>
      <c r="Z1164" s="42">
        <v>70000</v>
      </c>
      <c r="AA1164" s="51">
        <f t="shared" si="98"/>
        <v>0.22</v>
      </c>
    </row>
    <row r="1165" spans="1:27" ht="19" x14ac:dyDescent="0.25">
      <c r="A1165" s="14">
        <v>2623</v>
      </c>
      <c r="B1165" s="14">
        <v>2379669</v>
      </c>
      <c r="C1165" s="14" t="s">
        <v>19</v>
      </c>
      <c r="D1165" s="14" t="s">
        <v>29</v>
      </c>
      <c r="E1165" s="14" t="s">
        <v>994</v>
      </c>
      <c r="F1165" s="14">
        <v>78748</v>
      </c>
      <c r="G1165" s="14">
        <v>3</v>
      </c>
      <c r="H1165" s="14">
        <v>2</v>
      </c>
      <c r="I1165" s="14">
        <v>0</v>
      </c>
      <c r="J1165" s="14">
        <v>2</v>
      </c>
      <c r="K1165" s="14">
        <v>1</v>
      </c>
      <c r="L1165" s="14">
        <v>2009</v>
      </c>
      <c r="M1165" s="14">
        <v>0.186</v>
      </c>
      <c r="N1165" s="15">
        <v>1741</v>
      </c>
      <c r="O1165" s="16">
        <v>209.65</v>
      </c>
      <c r="P1165" s="17">
        <v>365000</v>
      </c>
      <c r="Q1165" s="16">
        <v>249.86</v>
      </c>
      <c r="R1165" s="17">
        <v>435000</v>
      </c>
      <c r="S1165" s="19">
        <f t="shared" si="94"/>
        <v>40.210000000000008</v>
      </c>
      <c r="T1165" s="20">
        <f t="shared" si="95"/>
        <v>0.19179585022656812</v>
      </c>
      <c r="U1165" s="19">
        <f t="shared" si="96"/>
        <v>70000</v>
      </c>
      <c r="V1165" s="20">
        <f t="shared" si="97"/>
        <v>0.19178082191780821</v>
      </c>
      <c r="W1165" s="18">
        <v>44278</v>
      </c>
      <c r="X1165" s="14">
        <v>4</v>
      </c>
      <c r="Y1165" s="14">
        <v>4</v>
      </c>
      <c r="Z1165" s="42">
        <v>70000</v>
      </c>
      <c r="AA1165" s="51">
        <f t="shared" si="98"/>
        <v>0.19</v>
      </c>
    </row>
    <row r="1166" spans="1:27" ht="19" x14ac:dyDescent="0.25">
      <c r="A1166" s="14">
        <v>2762</v>
      </c>
      <c r="B1166" s="14">
        <v>3188710</v>
      </c>
      <c r="C1166" s="14" t="s">
        <v>19</v>
      </c>
      <c r="D1166" s="14" t="s">
        <v>20</v>
      </c>
      <c r="E1166" s="14" t="s">
        <v>997</v>
      </c>
      <c r="F1166" s="14">
        <v>78750</v>
      </c>
      <c r="G1166" s="14">
        <v>3</v>
      </c>
      <c r="H1166" s="14">
        <v>2</v>
      </c>
      <c r="I1166" s="14">
        <v>1</v>
      </c>
      <c r="J1166" s="14">
        <v>2</v>
      </c>
      <c r="K1166" s="14">
        <v>2</v>
      </c>
      <c r="L1166" s="14">
        <v>1983</v>
      </c>
      <c r="M1166" s="14">
        <v>0.16200000000000001</v>
      </c>
      <c r="N1166" s="15">
        <v>1668</v>
      </c>
      <c r="O1166" s="16">
        <v>209.83</v>
      </c>
      <c r="P1166" s="17">
        <v>350000</v>
      </c>
      <c r="Q1166" s="16">
        <v>251.8</v>
      </c>
      <c r="R1166" s="17">
        <v>420000</v>
      </c>
      <c r="S1166" s="19">
        <f t="shared" si="94"/>
        <v>41.97</v>
      </c>
      <c r="T1166" s="20">
        <f t="shared" si="95"/>
        <v>0.20001906305104131</v>
      </c>
      <c r="U1166" s="19">
        <f t="shared" si="96"/>
        <v>70000</v>
      </c>
      <c r="V1166" s="20">
        <f t="shared" si="97"/>
        <v>0.2</v>
      </c>
      <c r="W1166" s="18">
        <v>44284</v>
      </c>
      <c r="X1166" s="14">
        <v>5</v>
      </c>
      <c r="Y1166" s="14">
        <v>4</v>
      </c>
      <c r="Z1166" s="42">
        <v>70000</v>
      </c>
      <c r="AA1166" s="51">
        <f t="shared" si="98"/>
        <v>0.2</v>
      </c>
    </row>
    <row r="1167" spans="1:27" ht="19" x14ac:dyDescent="0.25">
      <c r="A1167" s="14">
        <v>2957</v>
      </c>
      <c r="B1167" s="14">
        <v>9148290</v>
      </c>
      <c r="C1167" s="14" t="s">
        <v>19</v>
      </c>
      <c r="D1167" s="14">
        <v>3</v>
      </c>
      <c r="E1167" s="14" t="s">
        <v>3473</v>
      </c>
      <c r="F1167" s="14">
        <v>78723</v>
      </c>
      <c r="G1167" s="14">
        <v>3</v>
      </c>
      <c r="H1167" s="14">
        <v>2</v>
      </c>
      <c r="I1167" s="14">
        <v>0</v>
      </c>
      <c r="J1167" s="14">
        <v>1</v>
      </c>
      <c r="K1167" s="14">
        <v>1</v>
      </c>
      <c r="L1167" s="14">
        <v>1961</v>
      </c>
      <c r="M1167" s="14">
        <v>0.16600000000000001</v>
      </c>
      <c r="N1167" s="15">
        <v>1040</v>
      </c>
      <c r="O1167" s="16">
        <v>447.12</v>
      </c>
      <c r="P1167" s="17">
        <v>465000</v>
      </c>
      <c r="Q1167" s="16">
        <v>514.41999999999996</v>
      </c>
      <c r="R1167" s="17">
        <v>535000</v>
      </c>
      <c r="S1167" s="19">
        <f t="shared" si="94"/>
        <v>67.299999999999955</v>
      </c>
      <c r="T1167" s="20">
        <f t="shared" si="95"/>
        <v>0.1505188763642869</v>
      </c>
      <c r="U1167" s="19">
        <f t="shared" si="96"/>
        <v>70000</v>
      </c>
      <c r="V1167" s="20">
        <f t="shared" si="97"/>
        <v>0.15053763440860216</v>
      </c>
      <c r="W1167" s="18">
        <v>44288</v>
      </c>
      <c r="X1167" s="14">
        <v>3</v>
      </c>
      <c r="Y1167" s="14">
        <v>3</v>
      </c>
      <c r="Z1167" s="42">
        <v>70000</v>
      </c>
      <c r="AA1167" s="51">
        <f t="shared" si="98"/>
        <v>0.15</v>
      </c>
    </row>
    <row r="1168" spans="1:27" ht="19" x14ac:dyDescent="0.25">
      <c r="A1168" s="14">
        <v>3239</v>
      </c>
      <c r="B1168" s="14">
        <v>1356967</v>
      </c>
      <c r="C1168" s="14" t="s">
        <v>19</v>
      </c>
      <c r="D1168" s="14" t="s">
        <v>27</v>
      </c>
      <c r="E1168" s="14" t="s">
        <v>117</v>
      </c>
      <c r="F1168" s="14">
        <v>78724</v>
      </c>
      <c r="G1168" s="14">
        <v>3</v>
      </c>
      <c r="H1168" s="14">
        <v>2</v>
      </c>
      <c r="I1168" s="14">
        <v>0</v>
      </c>
      <c r="J1168" s="14">
        <v>2</v>
      </c>
      <c r="K1168" s="14">
        <v>1</v>
      </c>
      <c r="L1168" s="14">
        <v>2004</v>
      </c>
      <c r="M1168" s="14">
        <v>0.248</v>
      </c>
      <c r="N1168" s="15">
        <v>1596</v>
      </c>
      <c r="O1168" s="16">
        <v>140.97999999999999</v>
      </c>
      <c r="P1168" s="17">
        <v>225000</v>
      </c>
      <c r="Q1168" s="16">
        <v>184.84</v>
      </c>
      <c r="R1168" s="17">
        <v>295000</v>
      </c>
      <c r="S1168" s="19">
        <f t="shared" si="94"/>
        <v>43.860000000000014</v>
      </c>
      <c r="T1168" s="20">
        <f t="shared" si="95"/>
        <v>0.31110795857568463</v>
      </c>
      <c r="U1168" s="19">
        <f t="shared" si="96"/>
        <v>70000</v>
      </c>
      <c r="V1168" s="20">
        <f t="shared" si="97"/>
        <v>0.31111111111111112</v>
      </c>
      <c r="W1168" s="18">
        <v>44300</v>
      </c>
      <c r="X1168" s="14">
        <v>4</v>
      </c>
      <c r="Y1168" s="14">
        <v>3</v>
      </c>
      <c r="Z1168" s="42">
        <v>70000</v>
      </c>
      <c r="AA1168" s="51">
        <f t="shared" si="98"/>
        <v>0.31</v>
      </c>
    </row>
    <row r="1169" spans="1:27" ht="19" x14ac:dyDescent="0.25">
      <c r="A1169" s="14">
        <v>3241</v>
      </c>
      <c r="B1169" s="14">
        <v>2171006</v>
      </c>
      <c r="C1169" s="14" t="s">
        <v>19</v>
      </c>
      <c r="D1169" s="14" t="s">
        <v>22</v>
      </c>
      <c r="E1169" s="14" t="s">
        <v>339</v>
      </c>
      <c r="F1169" s="14">
        <v>78747</v>
      </c>
      <c r="G1169" s="14">
        <v>4</v>
      </c>
      <c r="H1169" s="14">
        <v>3</v>
      </c>
      <c r="I1169" s="14">
        <v>0</v>
      </c>
      <c r="J1169" s="14">
        <v>2</v>
      </c>
      <c r="K1169" s="14">
        <v>2</v>
      </c>
      <c r="L1169" s="14">
        <v>2015</v>
      </c>
      <c r="M1169" s="14">
        <v>0.11899999999999999</v>
      </c>
      <c r="N1169" s="15">
        <v>2132</v>
      </c>
      <c r="O1169" s="16">
        <v>168.86</v>
      </c>
      <c r="P1169" s="17">
        <v>360000</v>
      </c>
      <c r="Q1169" s="16">
        <v>201.69</v>
      </c>
      <c r="R1169" s="17">
        <v>430000</v>
      </c>
      <c r="S1169" s="19">
        <f t="shared" si="94"/>
        <v>32.829999999999984</v>
      </c>
      <c r="T1169" s="20">
        <f t="shared" si="95"/>
        <v>0.19442141418926912</v>
      </c>
      <c r="U1169" s="19">
        <f t="shared" si="96"/>
        <v>70000</v>
      </c>
      <c r="V1169" s="20">
        <f t="shared" si="97"/>
        <v>0.19444444444444445</v>
      </c>
      <c r="W1169" s="18">
        <v>44300</v>
      </c>
      <c r="X1169" s="14">
        <v>2</v>
      </c>
      <c r="Y1169" s="14">
        <v>2</v>
      </c>
      <c r="Z1169" s="42">
        <v>70000</v>
      </c>
      <c r="AA1169" s="51">
        <f t="shared" si="98"/>
        <v>0.19</v>
      </c>
    </row>
    <row r="1170" spans="1:27" ht="19" x14ac:dyDescent="0.25">
      <c r="A1170" s="14">
        <v>3575</v>
      </c>
      <c r="B1170" s="14">
        <v>6876569</v>
      </c>
      <c r="C1170" s="14" t="s">
        <v>19</v>
      </c>
      <c r="D1170" s="14" t="s">
        <v>20</v>
      </c>
      <c r="E1170" s="14" t="s">
        <v>1451</v>
      </c>
      <c r="F1170" s="14">
        <v>78750</v>
      </c>
      <c r="G1170" s="14">
        <v>3</v>
      </c>
      <c r="H1170" s="14">
        <v>2</v>
      </c>
      <c r="I1170" s="14">
        <v>0</v>
      </c>
      <c r="J1170" s="14">
        <v>2</v>
      </c>
      <c r="K1170" s="14">
        <v>1</v>
      </c>
      <c r="L1170" s="14">
        <v>1976</v>
      </c>
      <c r="M1170" s="14">
        <v>0.248</v>
      </c>
      <c r="N1170" s="15">
        <v>1904</v>
      </c>
      <c r="O1170" s="16">
        <v>231.09</v>
      </c>
      <c r="P1170" s="17">
        <v>440000</v>
      </c>
      <c r="Q1170" s="16">
        <v>267.86</v>
      </c>
      <c r="R1170" s="17">
        <v>510000</v>
      </c>
      <c r="S1170" s="19">
        <f t="shared" si="94"/>
        <v>36.77000000000001</v>
      </c>
      <c r="T1170" s="20">
        <f t="shared" si="95"/>
        <v>0.15911549612705012</v>
      </c>
      <c r="U1170" s="19">
        <f t="shared" si="96"/>
        <v>70000</v>
      </c>
      <c r="V1170" s="20">
        <f t="shared" si="97"/>
        <v>0.15909090909090909</v>
      </c>
      <c r="W1170" s="18">
        <v>44309</v>
      </c>
      <c r="X1170" s="14">
        <v>6</v>
      </c>
      <c r="Y1170" s="14">
        <v>6</v>
      </c>
      <c r="Z1170" s="42">
        <v>70000</v>
      </c>
      <c r="AA1170" s="51">
        <f t="shared" si="98"/>
        <v>0.16</v>
      </c>
    </row>
    <row r="1171" spans="1:27" ht="19" x14ac:dyDescent="0.25">
      <c r="A1171" s="14">
        <v>3673</v>
      </c>
      <c r="B1171" s="14">
        <v>9919353</v>
      </c>
      <c r="C1171" s="14" t="s">
        <v>19</v>
      </c>
      <c r="D1171" s="14" t="s">
        <v>229</v>
      </c>
      <c r="E1171" s="14" t="s">
        <v>2123</v>
      </c>
      <c r="F1171" s="14">
        <v>78732</v>
      </c>
      <c r="G1171" s="14">
        <v>3</v>
      </c>
      <c r="H1171" s="14">
        <v>2</v>
      </c>
      <c r="I1171" s="14">
        <v>0</v>
      </c>
      <c r="J1171" s="14">
        <v>2</v>
      </c>
      <c r="K1171" s="14">
        <v>1</v>
      </c>
      <c r="L1171" s="14">
        <v>2008</v>
      </c>
      <c r="M1171" s="14">
        <v>0.16800000000000001</v>
      </c>
      <c r="N1171" s="15">
        <v>2045</v>
      </c>
      <c r="O1171" s="16">
        <v>268.95</v>
      </c>
      <c r="P1171" s="17">
        <v>550000</v>
      </c>
      <c r="Q1171" s="16">
        <v>303.18</v>
      </c>
      <c r="R1171" s="17">
        <v>620000</v>
      </c>
      <c r="S1171" s="19">
        <f t="shared" si="94"/>
        <v>34.230000000000018</v>
      </c>
      <c r="T1171" s="20">
        <f t="shared" si="95"/>
        <v>0.12727272727272734</v>
      </c>
      <c r="U1171" s="19">
        <f t="shared" si="96"/>
        <v>70000</v>
      </c>
      <c r="V1171" s="20">
        <f t="shared" si="97"/>
        <v>0.12727272727272726</v>
      </c>
      <c r="W1171" s="18">
        <v>44313</v>
      </c>
      <c r="X1171" s="14">
        <v>3</v>
      </c>
      <c r="Y1171" s="14">
        <v>3</v>
      </c>
      <c r="Z1171" s="42">
        <v>70000</v>
      </c>
      <c r="AA1171" s="51">
        <f t="shared" si="98"/>
        <v>0.13</v>
      </c>
    </row>
    <row r="1172" spans="1:27" ht="19" x14ac:dyDescent="0.25">
      <c r="A1172" s="14">
        <v>3690</v>
      </c>
      <c r="B1172" s="14">
        <v>6598083</v>
      </c>
      <c r="C1172" s="14" t="s">
        <v>19</v>
      </c>
      <c r="D1172" s="14" t="s">
        <v>357</v>
      </c>
      <c r="E1172" s="14" t="s">
        <v>3321</v>
      </c>
      <c r="F1172" s="14">
        <v>78745</v>
      </c>
      <c r="G1172" s="14">
        <v>3</v>
      </c>
      <c r="H1172" s="14">
        <v>2</v>
      </c>
      <c r="I1172" s="14">
        <v>0</v>
      </c>
      <c r="J1172" s="14">
        <v>2</v>
      </c>
      <c r="K1172" s="14">
        <v>1</v>
      </c>
      <c r="L1172" s="14">
        <v>1969</v>
      </c>
      <c r="M1172" s="14">
        <v>0.19</v>
      </c>
      <c r="N1172" s="15">
        <v>1346</v>
      </c>
      <c r="O1172" s="16">
        <v>408.62</v>
      </c>
      <c r="P1172" s="17">
        <v>550000</v>
      </c>
      <c r="Q1172" s="16">
        <v>460.62</v>
      </c>
      <c r="R1172" s="17">
        <v>620000</v>
      </c>
      <c r="S1172" s="19">
        <f t="shared" si="94"/>
        <v>52</v>
      </c>
      <c r="T1172" s="20">
        <f t="shared" si="95"/>
        <v>0.1272575987470021</v>
      </c>
      <c r="U1172" s="19">
        <f t="shared" si="96"/>
        <v>70000</v>
      </c>
      <c r="V1172" s="20">
        <f t="shared" si="97"/>
        <v>0.12727272727272726</v>
      </c>
      <c r="W1172" s="18">
        <v>44313</v>
      </c>
      <c r="X1172" s="14">
        <v>4</v>
      </c>
      <c r="Y1172" s="14">
        <v>4</v>
      </c>
      <c r="Z1172" s="42">
        <v>70000</v>
      </c>
      <c r="AA1172" s="51">
        <f t="shared" si="98"/>
        <v>0.13</v>
      </c>
    </row>
    <row r="1173" spans="1:27" ht="19" x14ac:dyDescent="0.25">
      <c r="A1173" s="14">
        <v>3728</v>
      </c>
      <c r="B1173" s="14">
        <v>9827923</v>
      </c>
      <c r="C1173" s="14" t="s">
        <v>19</v>
      </c>
      <c r="D1173" s="14" t="s">
        <v>35</v>
      </c>
      <c r="E1173" s="14" t="s">
        <v>2231</v>
      </c>
      <c r="F1173" s="14">
        <v>78753</v>
      </c>
      <c r="G1173" s="14">
        <v>3</v>
      </c>
      <c r="H1173" s="14">
        <v>2</v>
      </c>
      <c r="I1173" s="14">
        <v>0</v>
      </c>
      <c r="J1173" s="14">
        <v>2</v>
      </c>
      <c r="K1173" s="14">
        <v>1</v>
      </c>
      <c r="L1173" s="14">
        <v>1978</v>
      </c>
      <c r="M1173" s="14">
        <v>0.17799999999999999</v>
      </c>
      <c r="N1173" s="15">
        <v>1557</v>
      </c>
      <c r="O1173" s="16">
        <v>276.17</v>
      </c>
      <c r="P1173" s="17">
        <v>430000</v>
      </c>
      <c r="Q1173" s="16">
        <v>321.13</v>
      </c>
      <c r="R1173" s="17">
        <v>500000</v>
      </c>
      <c r="S1173" s="19">
        <f t="shared" si="94"/>
        <v>44.95999999999998</v>
      </c>
      <c r="T1173" s="20">
        <f t="shared" si="95"/>
        <v>0.16279827642394168</v>
      </c>
      <c r="U1173" s="19">
        <f t="shared" si="96"/>
        <v>70000</v>
      </c>
      <c r="V1173" s="20">
        <f t="shared" si="97"/>
        <v>0.16279069767441862</v>
      </c>
      <c r="W1173" s="18">
        <v>44314</v>
      </c>
      <c r="X1173" s="14">
        <v>4</v>
      </c>
      <c r="Y1173" s="14">
        <v>4</v>
      </c>
      <c r="Z1173" s="42">
        <v>70000</v>
      </c>
      <c r="AA1173" s="51">
        <f t="shared" si="98"/>
        <v>0.16</v>
      </c>
    </row>
    <row r="1174" spans="1:27" ht="19" x14ac:dyDescent="0.25">
      <c r="A1174" s="14">
        <v>3843</v>
      </c>
      <c r="B1174" s="14">
        <v>2458094</v>
      </c>
      <c r="C1174" s="14" t="s">
        <v>19</v>
      </c>
      <c r="D1174" s="14" t="s">
        <v>29</v>
      </c>
      <c r="E1174" s="14" t="s">
        <v>1463</v>
      </c>
      <c r="F1174" s="14">
        <v>78748</v>
      </c>
      <c r="G1174" s="14">
        <v>3</v>
      </c>
      <c r="H1174" s="14">
        <v>3</v>
      </c>
      <c r="I1174" s="14">
        <v>0</v>
      </c>
      <c r="J1174" s="14">
        <v>2</v>
      </c>
      <c r="K1174" s="14">
        <v>1.5</v>
      </c>
      <c r="L1174" s="14">
        <v>2013</v>
      </c>
      <c r="M1174" s="14">
        <v>0.13</v>
      </c>
      <c r="N1174" s="15">
        <v>2332</v>
      </c>
      <c r="O1174" s="16">
        <v>231.56</v>
      </c>
      <c r="P1174" s="17">
        <v>540000</v>
      </c>
      <c r="Q1174" s="16">
        <v>261.58</v>
      </c>
      <c r="R1174" s="17">
        <v>610000</v>
      </c>
      <c r="S1174" s="19">
        <f t="shared" si="94"/>
        <v>30.019999999999982</v>
      </c>
      <c r="T1174" s="20">
        <f t="shared" si="95"/>
        <v>0.12964242528934178</v>
      </c>
      <c r="U1174" s="19">
        <f t="shared" si="96"/>
        <v>70000</v>
      </c>
      <c r="V1174" s="20">
        <f t="shared" si="97"/>
        <v>0.12962962962962962</v>
      </c>
      <c r="W1174" s="18">
        <v>44316</v>
      </c>
      <c r="X1174" s="14">
        <v>7</v>
      </c>
      <c r="Y1174" s="14">
        <v>6</v>
      </c>
      <c r="Z1174" s="42">
        <v>70000</v>
      </c>
      <c r="AA1174" s="51">
        <f t="shared" si="98"/>
        <v>0.13</v>
      </c>
    </row>
    <row r="1175" spans="1:27" ht="19" x14ac:dyDescent="0.25">
      <c r="A1175" s="14">
        <v>3937</v>
      </c>
      <c r="B1175" s="14">
        <v>4703768</v>
      </c>
      <c r="C1175" s="14" t="s">
        <v>19</v>
      </c>
      <c r="D1175" s="14" t="s">
        <v>165</v>
      </c>
      <c r="E1175" s="14" t="s">
        <v>1285</v>
      </c>
      <c r="F1175" s="14">
        <v>78748</v>
      </c>
      <c r="G1175" s="14">
        <v>3</v>
      </c>
      <c r="H1175" s="14">
        <v>2</v>
      </c>
      <c r="I1175" s="14">
        <v>1</v>
      </c>
      <c r="J1175" s="14">
        <v>2</v>
      </c>
      <c r="K1175" s="14">
        <v>2</v>
      </c>
      <c r="L1175" s="14">
        <v>1996</v>
      </c>
      <c r="M1175" s="14">
        <v>0.16</v>
      </c>
      <c r="N1175" s="15">
        <v>1436</v>
      </c>
      <c r="O1175" s="16">
        <v>222.84</v>
      </c>
      <c r="P1175" s="17">
        <v>320000</v>
      </c>
      <c r="Q1175" s="16">
        <v>271.58999999999997</v>
      </c>
      <c r="R1175" s="17">
        <v>390000</v>
      </c>
      <c r="S1175" s="19">
        <f t="shared" si="94"/>
        <v>48.749999999999972</v>
      </c>
      <c r="T1175" s="20">
        <f t="shared" si="95"/>
        <v>0.21876682821755505</v>
      </c>
      <c r="U1175" s="19">
        <f t="shared" si="96"/>
        <v>70000</v>
      </c>
      <c r="V1175" s="20">
        <f t="shared" si="97"/>
        <v>0.21875</v>
      </c>
      <c r="W1175" s="18">
        <v>44319</v>
      </c>
      <c r="X1175" s="14">
        <v>9</v>
      </c>
      <c r="Y1175" s="14">
        <v>9</v>
      </c>
      <c r="Z1175" s="42">
        <v>70000</v>
      </c>
      <c r="AA1175" s="51">
        <f t="shared" si="98"/>
        <v>0.22</v>
      </c>
    </row>
    <row r="1176" spans="1:27" ht="19" x14ac:dyDescent="0.25">
      <c r="A1176" s="14">
        <v>3946</v>
      </c>
      <c r="B1176" s="14">
        <v>3442338</v>
      </c>
      <c r="C1176" s="14" t="s">
        <v>19</v>
      </c>
      <c r="D1176" s="14" t="s">
        <v>229</v>
      </c>
      <c r="E1176" s="14" t="s">
        <v>4297</v>
      </c>
      <c r="F1176" s="14">
        <v>78726</v>
      </c>
      <c r="G1176" s="14">
        <v>3</v>
      </c>
      <c r="H1176" s="14">
        <v>3</v>
      </c>
      <c r="I1176" s="14">
        <v>0</v>
      </c>
      <c r="J1176" s="14">
        <v>2</v>
      </c>
      <c r="K1176" s="14">
        <v>2</v>
      </c>
      <c r="L1176" s="14">
        <v>2012</v>
      </c>
      <c r="M1176" s="14">
        <v>0.23899999999999999</v>
      </c>
      <c r="N1176" s="15">
        <v>2531</v>
      </c>
      <c r="O1176" s="16">
        <v>256.82</v>
      </c>
      <c r="P1176" s="17">
        <v>650000</v>
      </c>
      <c r="Q1176" s="16">
        <v>284.47000000000003</v>
      </c>
      <c r="R1176" s="17">
        <v>720000</v>
      </c>
      <c r="S1176" s="19">
        <f t="shared" si="94"/>
        <v>27.650000000000034</v>
      </c>
      <c r="T1176" s="20">
        <f t="shared" si="95"/>
        <v>0.10766295459855164</v>
      </c>
      <c r="U1176" s="19">
        <f t="shared" si="96"/>
        <v>70000</v>
      </c>
      <c r="V1176" s="20">
        <f t="shared" si="97"/>
        <v>0.1076923076923077</v>
      </c>
      <c r="W1176" s="18">
        <v>44319</v>
      </c>
      <c r="X1176" s="14">
        <v>3</v>
      </c>
      <c r="Y1176" s="14">
        <v>2</v>
      </c>
      <c r="Z1176" s="42">
        <v>70000</v>
      </c>
      <c r="AA1176" s="51">
        <f t="shared" si="98"/>
        <v>0.11</v>
      </c>
    </row>
    <row r="1177" spans="1:27" ht="19" x14ac:dyDescent="0.25">
      <c r="A1177" s="14">
        <v>3958</v>
      </c>
      <c r="B1177" s="14">
        <v>8548093</v>
      </c>
      <c r="C1177" s="14" t="s">
        <v>19</v>
      </c>
      <c r="D1177" s="14" t="s">
        <v>357</v>
      </c>
      <c r="E1177" s="14" t="s">
        <v>2738</v>
      </c>
      <c r="F1177" s="14">
        <v>78745</v>
      </c>
      <c r="G1177" s="14">
        <v>3</v>
      </c>
      <c r="H1177" s="14">
        <v>1</v>
      </c>
      <c r="I1177" s="14">
        <v>1</v>
      </c>
      <c r="J1177" s="14">
        <v>1</v>
      </c>
      <c r="K1177" s="14">
        <v>1</v>
      </c>
      <c r="L1177" s="14">
        <v>1970</v>
      </c>
      <c r="M1177" s="14">
        <v>0.20300000000000001</v>
      </c>
      <c r="N1177" s="14">
        <v>948</v>
      </c>
      <c r="O1177" s="16">
        <v>316.45999999999998</v>
      </c>
      <c r="P1177" s="17">
        <v>300000</v>
      </c>
      <c r="Q1177" s="16">
        <v>390.3</v>
      </c>
      <c r="R1177" s="17">
        <v>370000</v>
      </c>
      <c r="S1177" s="19">
        <f t="shared" si="94"/>
        <v>73.840000000000032</v>
      </c>
      <c r="T1177" s="20">
        <f t="shared" si="95"/>
        <v>0.23333122669531706</v>
      </c>
      <c r="U1177" s="19">
        <f t="shared" si="96"/>
        <v>70000</v>
      </c>
      <c r="V1177" s="20">
        <f t="shared" si="97"/>
        <v>0.23333333333333334</v>
      </c>
      <c r="W1177" s="18">
        <v>44319</v>
      </c>
      <c r="X1177" s="14">
        <v>1</v>
      </c>
      <c r="Y1177" s="14">
        <v>1</v>
      </c>
      <c r="Z1177" s="42">
        <v>70000</v>
      </c>
      <c r="AA1177" s="51">
        <f t="shared" si="98"/>
        <v>0.23</v>
      </c>
    </row>
    <row r="1178" spans="1:27" ht="19" x14ac:dyDescent="0.25">
      <c r="A1178" s="14">
        <v>3998</v>
      </c>
      <c r="B1178" s="14">
        <v>8093198</v>
      </c>
      <c r="C1178" s="14" t="s">
        <v>19</v>
      </c>
      <c r="D1178" s="14" t="s">
        <v>46</v>
      </c>
      <c r="E1178" s="14" t="s">
        <v>2310</v>
      </c>
      <c r="F1178" s="14">
        <v>78758</v>
      </c>
      <c r="G1178" s="14">
        <v>3</v>
      </c>
      <c r="H1178" s="14">
        <v>2</v>
      </c>
      <c r="I1178" s="14">
        <v>0</v>
      </c>
      <c r="J1178" s="14">
        <v>2</v>
      </c>
      <c r="K1178" s="14">
        <v>2</v>
      </c>
      <c r="L1178" s="14">
        <v>1964</v>
      </c>
      <c r="M1178" s="14">
        <v>0.30299999999999999</v>
      </c>
      <c r="N1178" s="15">
        <v>1636</v>
      </c>
      <c r="O1178" s="16">
        <v>281.17</v>
      </c>
      <c r="P1178" s="17">
        <v>460000</v>
      </c>
      <c r="Q1178" s="16">
        <v>323.95999999999998</v>
      </c>
      <c r="R1178" s="17">
        <v>530000</v>
      </c>
      <c r="S1178" s="19">
        <f t="shared" si="94"/>
        <v>42.789999999999964</v>
      </c>
      <c r="T1178" s="20">
        <f t="shared" si="95"/>
        <v>0.15218551054522161</v>
      </c>
      <c r="U1178" s="19">
        <f t="shared" si="96"/>
        <v>70000</v>
      </c>
      <c r="V1178" s="20">
        <f t="shared" si="97"/>
        <v>0.15217391304347827</v>
      </c>
      <c r="W1178" s="18">
        <v>44320</v>
      </c>
      <c r="X1178" s="14">
        <v>5</v>
      </c>
      <c r="Y1178" s="14">
        <v>4</v>
      </c>
      <c r="Z1178" s="42">
        <v>70000</v>
      </c>
      <c r="AA1178" s="51">
        <f t="shared" si="98"/>
        <v>0.15</v>
      </c>
    </row>
    <row r="1179" spans="1:27" ht="19" x14ac:dyDescent="0.25">
      <c r="A1179" s="14">
        <v>4234</v>
      </c>
      <c r="B1179" s="14">
        <v>4577113</v>
      </c>
      <c r="C1179" s="14" t="s">
        <v>19</v>
      </c>
      <c r="D1179" s="14" t="s">
        <v>84</v>
      </c>
      <c r="E1179" s="14" t="s">
        <v>2336</v>
      </c>
      <c r="F1179" s="14">
        <v>78727</v>
      </c>
      <c r="G1179" s="14">
        <v>3</v>
      </c>
      <c r="H1179" s="14">
        <v>2</v>
      </c>
      <c r="I1179" s="14">
        <v>0</v>
      </c>
      <c r="J1179" s="14">
        <v>2</v>
      </c>
      <c r="K1179" s="14">
        <v>1</v>
      </c>
      <c r="L1179" s="14">
        <v>1983</v>
      </c>
      <c r="M1179" s="14">
        <v>0.20200000000000001</v>
      </c>
      <c r="N1179" s="15">
        <v>1680</v>
      </c>
      <c r="O1179" s="16">
        <v>282.74</v>
      </c>
      <c r="P1179" s="17">
        <v>475000</v>
      </c>
      <c r="Q1179" s="16">
        <v>324.39999999999998</v>
      </c>
      <c r="R1179" s="17">
        <v>545000</v>
      </c>
      <c r="S1179" s="19">
        <f t="shared" si="94"/>
        <v>41.659999999999968</v>
      </c>
      <c r="T1179" s="20">
        <f t="shared" si="95"/>
        <v>0.14734384947301396</v>
      </c>
      <c r="U1179" s="19">
        <f t="shared" si="96"/>
        <v>70000</v>
      </c>
      <c r="V1179" s="20">
        <f t="shared" si="97"/>
        <v>0.14736842105263157</v>
      </c>
      <c r="W1179" s="18">
        <v>44327</v>
      </c>
      <c r="X1179" s="14">
        <v>5</v>
      </c>
      <c r="Y1179" s="14">
        <v>5</v>
      </c>
      <c r="Z1179" s="42">
        <v>70000</v>
      </c>
      <c r="AA1179" s="51">
        <f t="shared" si="98"/>
        <v>0.15</v>
      </c>
    </row>
    <row r="1180" spans="1:27" ht="19" x14ac:dyDescent="0.25">
      <c r="A1180" s="14">
        <v>2132</v>
      </c>
      <c r="B1180" s="14">
        <v>4473276</v>
      </c>
      <c r="C1180" s="14" t="s">
        <v>19</v>
      </c>
      <c r="D1180" s="14" t="s">
        <v>20</v>
      </c>
      <c r="E1180" s="14" t="s">
        <v>644</v>
      </c>
      <c r="F1180" s="14">
        <v>78750</v>
      </c>
      <c r="G1180" s="14">
        <v>4</v>
      </c>
      <c r="H1180" s="14">
        <v>2</v>
      </c>
      <c r="I1180" s="14">
        <v>0</v>
      </c>
      <c r="J1180" s="14">
        <v>2</v>
      </c>
      <c r="K1180" s="14">
        <v>1</v>
      </c>
      <c r="L1180" s="14">
        <v>1978</v>
      </c>
      <c r="M1180" s="14">
        <v>0.55900000000000005</v>
      </c>
      <c r="N1180" s="15">
        <v>1836</v>
      </c>
      <c r="O1180" s="16">
        <v>190.63</v>
      </c>
      <c r="P1180" s="17">
        <v>350000</v>
      </c>
      <c r="Q1180" s="16">
        <v>228.57</v>
      </c>
      <c r="R1180" s="17">
        <v>419655</v>
      </c>
      <c r="S1180" s="19">
        <f t="shared" si="94"/>
        <v>37.94</v>
      </c>
      <c r="T1180" s="20">
        <f t="shared" si="95"/>
        <v>0.19902428788753082</v>
      </c>
      <c r="U1180" s="19">
        <f t="shared" si="96"/>
        <v>69655</v>
      </c>
      <c r="V1180" s="20">
        <f t="shared" si="97"/>
        <v>0.19901428571428573</v>
      </c>
      <c r="W1180" s="18">
        <v>44260</v>
      </c>
      <c r="X1180" s="14">
        <v>3</v>
      </c>
      <c r="Y1180" s="14">
        <v>3</v>
      </c>
      <c r="Z1180" s="42">
        <v>70000</v>
      </c>
      <c r="AA1180" s="51">
        <f t="shared" si="98"/>
        <v>0.2</v>
      </c>
    </row>
    <row r="1181" spans="1:27" ht="19" x14ac:dyDescent="0.25">
      <c r="A1181" s="14">
        <v>1441</v>
      </c>
      <c r="B1181" s="14">
        <v>1472642</v>
      </c>
      <c r="C1181" s="14" t="s">
        <v>19</v>
      </c>
      <c r="D1181" s="14">
        <v>3</v>
      </c>
      <c r="E1181" s="14" t="s">
        <v>3146</v>
      </c>
      <c r="F1181" s="14">
        <v>78723</v>
      </c>
      <c r="G1181" s="14">
        <v>3</v>
      </c>
      <c r="H1181" s="14">
        <v>2</v>
      </c>
      <c r="I1181" s="14">
        <v>1</v>
      </c>
      <c r="J1181" s="14">
        <v>2</v>
      </c>
      <c r="K1181" s="14">
        <v>2</v>
      </c>
      <c r="L1181" s="14">
        <v>2009</v>
      </c>
      <c r="M1181" s="14">
        <v>0.109</v>
      </c>
      <c r="N1181" s="15">
        <v>2214</v>
      </c>
      <c r="O1181" s="16">
        <v>372.4</v>
      </c>
      <c r="P1181" s="17">
        <v>824500</v>
      </c>
      <c r="Q1181" s="16">
        <v>403.86</v>
      </c>
      <c r="R1181" s="17">
        <v>894150</v>
      </c>
      <c r="S1181" s="19">
        <f t="shared" si="94"/>
        <v>31.460000000000036</v>
      </c>
      <c r="T1181" s="20">
        <f t="shared" si="95"/>
        <v>8.4479054779806759E-2</v>
      </c>
      <c r="U1181" s="19">
        <f t="shared" si="96"/>
        <v>69650</v>
      </c>
      <c r="V1181" s="20">
        <f t="shared" si="97"/>
        <v>8.4475439660400248E-2</v>
      </c>
      <c r="W1181" s="18">
        <v>44231</v>
      </c>
      <c r="X1181" s="14">
        <v>4</v>
      </c>
      <c r="Y1181" s="14">
        <v>3</v>
      </c>
      <c r="Z1181" s="42">
        <v>70000</v>
      </c>
      <c r="AA1181" s="51">
        <f t="shared" si="98"/>
        <v>0.08</v>
      </c>
    </row>
    <row r="1182" spans="1:27" ht="19" x14ac:dyDescent="0.25">
      <c r="A1182" s="14">
        <v>1989</v>
      </c>
      <c r="B1182" s="14">
        <v>7914854</v>
      </c>
      <c r="C1182" s="14" t="s">
        <v>19</v>
      </c>
      <c r="D1182" s="14" t="s">
        <v>22</v>
      </c>
      <c r="E1182" s="14" t="s">
        <v>57</v>
      </c>
      <c r="F1182" s="14">
        <v>78747</v>
      </c>
      <c r="G1182" s="14">
        <v>3</v>
      </c>
      <c r="H1182" s="14">
        <v>2</v>
      </c>
      <c r="I1182" s="14">
        <v>1</v>
      </c>
      <c r="J1182" s="14">
        <v>2</v>
      </c>
      <c r="K1182" s="14">
        <v>2</v>
      </c>
      <c r="L1182" s="14">
        <v>2011</v>
      </c>
      <c r="M1182" s="14">
        <v>0.16200000000000001</v>
      </c>
      <c r="N1182" s="15">
        <v>2790</v>
      </c>
      <c r="O1182" s="16">
        <v>125.09</v>
      </c>
      <c r="P1182" s="17">
        <v>349000</v>
      </c>
      <c r="Q1182" s="16">
        <v>150</v>
      </c>
      <c r="R1182" s="17">
        <v>418500</v>
      </c>
      <c r="S1182" s="19">
        <f t="shared" si="94"/>
        <v>24.909999999999997</v>
      </c>
      <c r="T1182" s="20">
        <f t="shared" si="95"/>
        <v>0.19913662163242463</v>
      </c>
      <c r="U1182" s="19">
        <f t="shared" si="96"/>
        <v>69500</v>
      </c>
      <c r="V1182" s="20">
        <f t="shared" si="97"/>
        <v>0.1991404011461318</v>
      </c>
      <c r="W1182" s="18">
        <v>44256</v>
      </c>
      <c r="X1182" s="14">
        <v>3</v>
      </c>
      <c r="Y1182" s="14">
        <v>3</v>
      </c>
      <c r="Z1182" s="42">
        <v>70000</v>
      </c>
      <c r="AA1182" s="51">
        <f t="shared" si="98"/>
        <v>0.2</v>
      </c>
    </row>
    <row r="1183" spans="1:27" ht="19" x14ac:dyDescent="0.25">
      <c r="A1183" s="14">
        <v>2111</v>
      </c>
      <c r="B1183" s="14">
        <v>8916834</v>
      </c>
      <c r="C1183" s="14" t="s">
        <v>19</v>
      </c>
      <c r="D1183" s="14" t="s">
        <v>20</v>
      </c>
      <c r="E1183" s="14" t="s">
        <v>2194</v>
      </c>
      <c r="F1183" s="14">
        <v>78750</v>
      </c>
      <c r="G1183" s="14">
        <v>3</v>
      </c>
      <c r="H1183" s="14">
        <v>2</v>
      </c>
      <c r="I1183" s="14">
        <v>0</v>
      </c>
      <c r="J1183" s="14">
        <v>2</v>
      </c>
      <c r="K1183" s="14">
        <v>1</v>
      </c>
      <c r="L1183" s="14">
        <v>1976</v>
      </c>
      <c r="M1183" s="14">
        <v>0.151</v>
      </c>
      <c r="N1183" s="15">
        <v>1424</v>
      </c>
      <c r="O1183" s="16">
        <v>273.88</v>
      </c>
      <c r="P1183" s="17">
        <v>390000</v>
      </c>
      <c r="Q1183" s="16">
        <v>322.68</v>
      </c>
      <c r="R1183" s="17">
        <v>459500</v>
      </c>
      <c r="S1183" s="19">
        <f t="shared" si="94"/>
        <v>48.800000000000011</v>
      </c>
      <c r="T1183" s="20">
        <f t="shared" si="95"/>
        <v>0.17818022491602167</v>
      </c>
      <c r="U1183" s="19">
        <f t="shared" si="96"/>
        <v>69500</v>
      </c>
      <c r="V1183" s="20">
        <f t="shared" si="97"/>
        <v>0.17820512820512821</v>
      </c>
      <c r="W1183" s="18">
        <v>44259</v>
      </c>
      <c r="X1183" s="14">
        <v>4</v>
      </c>
      <c r="Y1183" s="14">
        <v>3</v>
      </c>
      <c r="Z1183" s="42">
        <v>70000</v>
      </c>
      <c r="AA1183" s="51">
        <f t="shared" si="98"/>
        <v>0.18</v>
      </c>
    </row>
    <row r="1184" spans="1:27" ht="19" x14ac:dyDescent="0.25">
      <c r="A1184" s="14">
        <v>3608</v>
      </c>
      <c r="B1184" s="14">
        <v>1192502</v>
      </c>
      <c r="C1184" s="14" t="s">
        <v>19</v>
      </c>
      <c r="D1184" s="14">
        <v>2</v>
      </c>
      <c r="E1184" s="14" t="s">
        <v>3448</v>
      </c>
      <c r="F1184" s="14">
        <v>78757</v>
      </c>
      <c r="G1184" s="14">
        <v>3</v>
      </c>
      <c r="H1184" s="14">
        <v>1</v>
      </c>
      <c r="I1184" s="14">
        <v>0</v>
      </c>
      <c r="J1184" s="14">
        <v>1</v>
      </c>
      <c r="K1184" s="14">
        <v>1</v>
      </c>
      <c r="L1184" s="14">
        <v>1962</v>
      </c>
      <c r="M1184" s="14">
        <v>0.17699999999999999</v>
      </c>
      <c r="N1184" s="15">
        <v>1124</v>
      </c>
      <c r="O1184" s="16">
        <v>440.84</v>
      </c>
      <c r="P1184" s="17">
        <v>495500</v>
      </c>
      <c r="Q1184" s="16">
        <v>502.67</v>
      </c>
      <c r="R1184" s="17">
        <v>565000</v>
      </c>
      <c r="S1184" s="19">
        <f t="shared" si="94"/>
        <v>61.830000000000041</v>
      </c>
      <c r="T1184" s="20">
        <f t="shared" si="95"/>
        <v>0.140254967788767</v>
      </c>
      <c r="U1184" s="19">
        <f t="shared" si="96"/>
        <v>69500</v>
      </c>
      <c r="V1184" s="20">
        <f t="shared" si="97"/>
        <v>0.14026236125126135</v>
      </c>
      <c r="W1184" s="18">
        <v>44309</v>
      </c>
      <c r="X1184" s="14">
        <v>4</v>
      </c>
      <c r="Y1184" s="14">
        <v>4</v>
      </c>
      <c r="Z1184" s="42">
        <v>70000</v>
      </c>
      <c r="AA1184" s="51">
        <f t="shared" si="98"/>
        <v>0.14000000000000001</v>
      </c>
    </row>
    <row r="1185" spans="1:27" ht="19" x14ac:dyDescent="0.25">
      <c r="A1185" s="14">
        <v>3647</v>
      </c>
      <c r="B1185" s="14">
        <v>1250221</v>
      </c>
      <c r="C1185" s="14" t="s">
        <v>19</v>
      </c>
      <c r="D1185" s="14">
        <v>9</v>
      </c>
      <c r="E1185" s="14" t="s">
        <v>3079</v>
      </c>
      <c r="F1185" s="14">
        <v>78741</v>
      </c>
      <c r="G1185" s="14">
        <v>3</v>
      </c>
      <c r="H1185" s="14">
        <v>2</v>
      </c>
      <c r="I1185" s="14">
        <v>0</v>
      </c>
      <c r="J1185" s="14">
        <v>2</v>
      </c>
      <c r="K1185" s="14">
        <v>1</v>
      </c>
      <c r="L1185" s="14">
        <v>1987</v>
      </c>
      <c r="M1185" s="14">
        <v>0.30199999999999999</v>
      </c>
      <c r="N1185" s="15">
        <v>1452</v>
      </c>
      <c r="O1185" s="16">
        <v>361.57</v>
      </c>
      <c r="P1185" s="17">
        <v>525000</v>
      </c>
      <c r="Q1185" s="16">
        <v>409.3</v>
      </c>
      <c r="R1185" s="17">
        <v>594305</v>
      </c>
      <c r="S1185" s="19">
        <f t="shared" si="94"/>
        <v>47.730000000000018</v>
      </c>
      <c r="T1185" s="20">
        <f t="shared" si="95"/>
        <v>0.13200763337666294</v>
      </c>
      <c r="U1185" s="19">
        <f t="shared" si="96"/>
        <v>69305</v>
      </c>
      <c r="V1185" s="20">
        <f t="shared" si="97"/>
        <v>0.1320095238095238</v>
      </c>
      <c r="W1185" s="18">
        <v>44312</v>
      </c>
      <c r="X1185" s="14">
        <v>3</v>
      </c>
      <c r="Y1185" s="14">
        <v>3</v>
      </c>
      <c r="Z1185" s="42">
        <v>70000</v>
      </c>
      <c r="AA1185" s="51">
        <f t="shared" si="98"/>
        <v>0.13</v>
      </c>
    </row>
    <row r="1186" spans="1:27" ht="19" x14ac:dyDescent="0.25">
      <c r="A1186" s="14">
        <v>1527</v>
      </c>
      <c r="B1186" s="14">
        <v>3465213</v>
      </c>
      <c r="C1186" s="14" t="s">
        <v>19</v>
      </c>
      <c r="D1186" s="14" t="s">
        <v>84</v>
      </c>
      <c r="E1186" s="14" t="s">
        <v>182</v>
      </c>
      <c r="F1186" s="14">
        <v>78728</v>
      </c>
      <c r="G1186" s="14">
        <v>3</v>
      </c>
      <c r="H1186" s="14">
        <v>2</v>
      </c>
      <c r="I1186" s="14">
        <v>1</v>
      </c>
      <c r="J1186" s="14">
        <v>2</v>
      </c>
      <c r="K1186" s="14">
        <v>2</v>
      </c>
      <c r="L1186" s="14">
        <v>1994</v>
      </c>
      <c r="M1186" s="14">
        <v>0.20100000000000001</v>
      </c>
      <c r="N1186" s="15">
        <v>2300</v>
      </c>
      <c r="O1186" s="16">
        <v>152.13</v>
      </c>
      <c r="P1186" s="17">
        <v>349900</v>
      </c>
      <c r="Q1186" s="16">
        <v>182.17</v>
      </c>
      <c r="R1186" s="17">
        <v>419000</v>
      </c>
      <c r="S1186" s="19">
        <f t="shared" si="94"/>
        <v>30.039999999999992</v>
      </c>
      <c r="T1186" s="20">
        <f t="shared" si="95"/>
        <v>0.19746269637809763</v>
      </c>
      <c r="U1186" s="19">
        <f t="shared" si="96"/>
        <v>69100</v>
      </c>
      <c r="V1186" s="20">
        <f t="shared" si="97"/>
        <v>0.19748499571306088</v>
      </c>
      <c r="W1186" s="18">
        <v>44236</v>
      </c>
      <c r="X1186" s="14">
        <v>4</v>
      </c>
      <c r="Y1186" s="14">
        <v>3</v>
      </c>
      <c r="Z1186" s="42">
        <v>70000</v>
      </c>
      <c r="AA1186" s="51">
        <f t="shared" si="98"/>
        <v>0.2</v>
      </c>
    </row>
    <row r="1187" spans="1:27" ht="19" x14ac:dyDescent="0.25">
      <c r="A1187" s="14">
        <v>2756</v>
      </c>
      <c r="B1187" s="14">
        <v>9500341</v>
      </c>
      <c r="C1187" s="14" t="s">
        <v>19</v>
      </c>
      <c r="D1187" s="14" t="s">
        <v>22</v>
      </c>
      <c r="E1187" s="14" t="s">
        <v>135</v>
      </c>
      <c r="F1187" s="14">
        <v>78747</v>
      </c>
      <c r="G1187" s="14">
        <v>3</v>
      </c>
      <c r="H1187" s="14">
        <v>2</v>
      </c>
      <c r="I1187" s="14">
        <v>1</v>
      </c>
      <c r="J1187" s="14">
        <v>2</v>
      </c>
      <c r="K1187" s="14">
        <v>2</v>
      </c>
      <c r="L1187" s="14">
        <v>2008</v>
      </c>
      <c r="M1187" s="14">
        <v>9.7000000000000003E-2</v>
      </c>
      <c r="N1187" s="15">
        <v>2231</v>
      </c>
      <c r="O1187" s="16">
        <v>143.43</v>
      </c>
      <c r="P1187" s="17">
        <v>320000</v>
      </c>
      <c r="Q1187" s="16">
        <v>174.36</v>
      </c>
      <c r="R1187" s="17">
        <v>389000</v>
      </c>
      <c r="S1187" s="19">
        <f t="shared" si="94"/>
        <v>30.930000000000007</v>
      </c>
      <c r="T1187" s="20">
        <f t="shared" si="95"/>
        <v>0.21564526249738553</v>
      </c>
      <c r="U1187" s="19">
        <f t="shared" si="96"/>
        <v>69000</v>
      </c>
      <c r="V1187" s="20">
        <f t="shared" si="97"/>
        <v>0.21562500000000001</v>
      </c>
      <c r="W1187" s="18">
        <v>44284</v>
      </c>
      <c r="X1187" s="14">
        <v>2</v>
      </c>
      <c r="Y1187" s="14">
        <v>2</v>
      </c>
      <c r="Z1187" s="42">
        <v>70000</v>
      </c>
      <c r="AA1187" s="51">
        <f t="shared" si="98"/>
        <v>0.22</v>
      </c>
    </row>
    <row r="1188" spans="1:27" ht="19" x14ac:dyDescent="0.25">
      <c r="A1188" s="14">
        <v>4202</v>
      </c>
      <c r="B1188" s="14">
        <v>9326289</v>
      </c>
      <c r="C1188" s="14" t="s">
        <v>19</v>
      </c>
      <c r="D1188" s="14" t="s">
        <v>20</v>
      </c>
      <c r="E1188" s="14" t="s">
        <v>2511</v>
      </c>
      <c r="F1188" s="14">
        <v>78750</v>
      </c>
      <c r="G1188" s="14">
        <v>4</v>
      </c>
      <c r="H1188" s="14">
        <v>2</v>
      </c>
      <c r="I1188" s="14">
        <v>0</v>
      </c>
      <c r="J1188" s="14">
        <v>2</v>
      </c>
      <c r="K1188" s="14">
        <v>1</v>
      </c>
      <c r="L1188" s="14">
        <v>1977</v>
      </c>
      <c r="M1188" s="14">
        <v>0.27100000000000002</v>
      </c>
      <c r="N1188" s="15">
        <v>1947</v>
      </c>
      <c r="O1188" s="16">
        <v>295.33</v>
      </c>
      <c r="P1188" s="17">
        <v>575000</v>
      </c>
      <c r="Q1188" s="16">
        <v>330.77</v>
      </c>
      <c r="R1188" s="17">
        <v>644000</v>
      </c>
      <c r="S1188" s="19">
        <f t="shared" si="94"/>
        <v>35.44</v>
      </c>
      <c r="T1188" s="20">
        <f t="shared" si="95"/>
        <v>0.12000135441709274</v>
      </c>
      <c r="U1188" s="19">
        <f t="shared" si="96"/>
        <v>69000</v>
      </c>
      <c r="V1188" s="20">
        <f t="shared" si="97"/>
        <v>0.12</v>
      </c>
      <c r="W1188" s="18">
        <v>44326</v>
      </c>
      <c r="X1188" s="14">
        <v>1</v>
      </c>
      <c r="Y1188" s="14">
        <v>1</v>
      </c>
      <c r="Z1188" s="42">
        <v>70000</v>
      </c>
      <c r="AA1188" s="51">
        <f t="shared" si="98"/>
        <v>0.12</v>
      </c>
    </row>
    <row r="1189" spans="1:27" ht="19" x14ac:dyDescent="0.25">
      <c r="A1189" s="14">
        <v>3085</v>
      </c>
      <c r="B1189" s="14">
        <v>4874683</v>
      </c>
      <c r="C1189" s="14" t="s">
        <v>19</v>
      </c>
      <c r="D1189" s="14" t="s">
        <v>193</v>
      </c>
      <c r="E1189" s="14" t="s">
        <v>2448</v>
      </c>
      <c r="F1189" s="14">
        <v>78739</v>
      </c>
      <c r="G1189" s="14">
        <v>4</v>
      </c>
      <c r="H1189" s="14">
        <v>2</v>
      </c>
      <c r="I1189" s="14">
        <v>1</v>
      </c>
      <c r="J1189" s="14">
        <v>2</v>
      </c>
      <c r="K1189" s="14">
        <v>2</v>
      </c>
      <c r="L1189" s="14">
        <v>1996</v>
      </c>
      <c r="M1189" s="14">
        <v>0.217</v>
      </c>
      <c r="N1189" s="15">
        <v>2526</v>
      </c>
      <c r="O1189" s="16">
        <v>290.97000000000003</v>
      </c>
      <c r="P1189" s="17">
        <v>735000</v>
      </c>
      <c r="Q1189" s="16">
        <v>318.22000000000003</v>
      </c>
      <c r="R1189" s="17">
        <v>803833</v>
      </c>
      <c r="S1189" s="19">
        <f t="shared" si="94"/>
        <v>27.25</v>
      </c>
      <c r="T1189" s="20">
        <f t="shared" si="95"/>
        <v>9.3652266556689678E-2</v>
      </c>
      <c r="U1189" s="19">
        <f t="shared" si="96"/>
        <v>68833</v>
      </c>
      <c r="V1189" s="20">
        <f t="shared" si="97"/>
        <v>9.3650340136054416E-2</v>
      </c>
      <c r="W1189" s="18">
        <v>44294</v>
      </c>
      <c r="X1189" s="14">
        <v>4</v>
      </c>
      <c r="Y1189" s="14">
        <v>4</v>
      </c>
      <c r="Z1189" s="42">
        <v>70000</v>
      </c>
      <c r="AA1189" s="51">
        <f t="shared" si="98"/>
        <v>0.09</v>
      </c>
    </row>
    <row r="1190" spans="1:27" ht="19" x14ac:dyDescent="0.25">
      <c r="A1190" s="14">
        <v>607</v>
      </c>
      <c r="B1190" s="14">
        <v>3001260</v>
      </c>
      <c r="C1190" s="14" t="s">
        <v>19</v>
      </c>
      <c r="D1190" s="14">
        <v>6</v>
      </c>
      <c r="E1190" s="14" t="s">
        <v>3622</v>
      </c>
      <c r="F1190" s="14">
        <v>78704</v>
      </c>
      <c r="G1190" s="14">
        <v>1</v>
      </c>
      <c r="H1190" s="14">
        <v>1</v>
      </c>
      <c r="I1190" s="14">
        <v>0</v>
      </c>
      <c r="J1190" s="14">
        <v>0</v>
      </c>
      <c r="K1190" s="14">
        <v>1</v>
      </c>
      <c r="L1190" s="14">
        <v>2020</v>
      </c>
      <c r="M1190" s="14">
        <v>0</v>
      </c>
      <c r="N1190" s="15">
        <v>1081</v>
      </c>
      <c r="O1190" s="16">
        <v>494.91</v>
      </c>
      <c r="P1190" s="17">
        <v>535000</v>
      </c>
      <c r="Q1190" s="16">
        <v>557.82000000000005</v>
      </c>
      <c r="R1190" s="17">
        <v>603000</v>
      </c>
      <c r="S1190" s="19">
        <f t="shared" si="94"/>
        <v>62.910000000000025</v>
      </c>
      <c r="T1190" s="20">
        <f t="shared" si="95"/>
        <v>0.12711402073104205</v>
      </c>
      <c r="U1190" s="19">
        <f t="shared" si="96"/>
        <v>68000</v>
      </c>
      <c r="V1190" s="20">
        <f t="shared" si="97"/>
        <v>0.12710280373831775</v>
      </c>
      <c r="W1190" s="18">
        <v>44195</v>
      </c>
      <c r="X1190" s="14">
        <v>0</v>
      </c>
      <c r="Y1190" s="14">
        <v>0</v>
      </c>
      <c r="Z1190" s="42">
        <v>70000</v>
      </c>
      <c r="AA1190" s="51">
        <f t="shared" si="98"/>
        <v>0.13</v>
      </c>
    </row>
    <row r="1191" spans="1:27" ht="19" x14ac:dyDescent="0.25">
      <c r="A1191" s="14">
        <v>3328</v>
      </c>
      <c r="B1191" s="14">
        <v>6745856</v>
      </c>
      <c r="C1191" s="14" t="s">
        <v>19</v>
      </c>
      <c r="D1191" s="14">
        <v>5</v>
      </c>
      <c r="E1191" s="14" t="s">
        <v>3430</v>
      </c>
      <c r="F1191" s="14">
        <v>78721</v>
      </c>
      <c r="G1191" s="14">
        <v>2</v>
      </c>
      <c r="H1191" s="14">
        <v>1</v>
      </c>
      <c r="I1191" s="14">
        <v>0</v>
      </c>
      <c r="J1191" s="14">
        <v>0</v>
      </c>
      <c r="K1191" s="14">
        <v>1</v>
      </c>
      <c r="L1191" s="14">
        <v>1964</v>
      </c>
      <c r="M1191" s="14">
        <v>0.33400000000000002</v>
      </c>
      <c r="N1191" s="15">
        <v>1008</v>
      </c>
      <c r="O1191" s="16">
        <v>436.51</v>
      </c>
      <c r="P1191" s="17">
        <v>440000</v>
      </c>
      <c r="Q1191" s="16">
        <v>503.97</v>
      </c>
      <c r="R1191" s="17">
        <v>508000</v>
      </c>
      <c r="S1191" s="19">
        <f t="shared" si="94"/>
        <v>67.460000000000036</v>
      </c>
      <c r="T1191" s="20">
        <f t="shared" si="95"/>
        <v>0.15454399670110658</v>
      </c>
      <c r="U1191" s="19">
        <f t="shared" si="96"/>
        <v>68000</v>
      </c>
      <c r="V1191" s="20">
        <f t="shared" si="97"/>
        <v>0.15454545454545454</v>
      </c>
      <c r="W1191" s="18">
        <v>44301</v>
      </c>
      <c r="X1191" s="14">
        <v>3</v>
      </c>
      <c r="Y1191" s="14">
        <v>2</v>
      </c>
      <c r="Z1191" s="42">
        <v>70000</v>
      </c>
      <c r="AA1191" s="51">
        <f t="shared" si="98"/>
        <v>0.15</v>
      </c>
    </row>
    <row r="1192" spans="1:27" ht="19" x14ac:dyDescent="0.25">
      <c r="A1192" s="14">
        <v>2716</v>
      </c>
      <c r="B1192" s="14">
        <v>7668262</v>
      </c>
      <c r="C1192" s="14" t="s">
        <v>19</v>
      </c>
      <c r="D1192" s="14" t="s">
        <v>84</v>
      </c>
      <c r="E1192" s="14" t="s">
        <v>1844</v>
      </c>
      <c r="F1192" s="14">
        <v>78728</v>
      </c>
      <c r="G1192" s="14">
        <v>3</v>
      </c>
      <c r="H1192" s="14">
        <v>2</v>
      </c>
      <c r="I1192" s="14">
        <v>1</v>
      </c>
      <c r="J1192" s="14">
        <v>2</v>
      </c>
      <c r="K1192" s="14">
        <v>2</v>
      </c>
      <c r="L1192" s="14">
        <v>1999</v>
      </c>
      <c r="M1192" s="14">
        <v>0.14299999999999999</v>
      </c>
      <c r="N1192" s="15">
        <v>1772</v>
      </c>
      <c r="O1192" s="16">
        <v>252.43</v>
      </c>
      <c r="P1192" s="17">
        <v>447300</v>
      </c>
      <c r="Q1192" s="16">
        <v>290.63</v>
      </c>
      <c r="R1192" s="17">
        <v>515000</v>
      </c>
      <c r="S1192" s="19">
        <f t="shared" si="94"/>
        <v>38.199999999999989</v>
      </c>
      <c r="T1192" s="20">
        <f t="shared" si="95"/>
        <v>0.15132908132947742</v>
      </c>
      <c r="U1192" s="19">
        <f t="shared" si="96"/>
        <v>67700</v>
      </c>
      <c r="V1192" s="20">
        <f t="shared" si="97"/>
        <v>0.15135255980326404</v>
      </c>
      <c r="W1192" s="18">
        <v>44281</v>
      </c>
      <c r="X1192" s="14">
        <v>3</v>
      </c>
      <c r="Y1192" s="14">
        <v>3</v>
      </c>
      <c r="Z1192" s="42">
        <v>70000</v>
      </c>
      <c r="AA1192" s="51">
        <f t="shared" si="98"/>
        <v>0.15</v>
      </c>
    </row>
    <row r="1193" spans="1:27" ht="19" x14ac:dyDescent="0.25">
      <c r="A1193" s="14">
        <v>3585</v>
      </c>
      <c r="B1193" s="14">
        <v>8379254</v>
      </c>
      <c r="C1193" s="14" t="s">
        <v>19</v>
      </c>
      <c r="D1193" s="14" t="s">
        <v>22</v>
      </c>
      <c r="E1193" s="14" t="s">
        <v>1895</v>
      </c>
      <c r="F1193" s="14">
        <v>78747</v>
      </c>
      <c r="G1193" s="14">
        <v>3</v>
      </c>
      <c r="H1193" s="14">
        <v>2</v>
      </c>
      <c r="I1193" s="14">
        <v>0</v>
      </c>
      <c r="J1193" s="14">
        <v>2</v>
      </c>
      <c r="K1193" s="14">
        <v>1</v>
      </c>
      <c r="L1193" s="14">
        <v>2006</v>
      </c>
      <c r="M1193" s="14">
        <v>0.153</v>
      </c>
      <c r="N1193" s="15">
        <v>1763</v>
      </c>
      <c r="O1193" s="16">
        <v>255.19</v>
      </c>
      <c r="P1193" s="17">
        <v>449900</v>
      </c>
      <c r="Q1193" s="16">
        <v>293.52999999999997</v>
      </c>
      <c r="R1193" s="17">
        <v>517500</v>
      </c>
      <c r="S1193" s="19">
        <f t="shared" si="94"/>
        <v>38.339999999999975</v>
      </c>
      <c r="T1193" s="20">
        <f t="shared" si="95"/>
        <v>0.15024099690426732</v>
      </c>
      <c r="U1193" s="19">
        <f t="shared" si="96"/>
        <v>67600</v>
      </c>
      <c r="V1193" s="20">
        <f t="shared" si="97"/>
        <v>0.15025561235830184</v>
      </c>
      <c r="W1193" s="18">
        <v>44309</v>
      </c>
      <c r="X1193" s="14">
        <v>4</v>
      </c>
      <c r="Y1193" s="14">
        <v>4</v>
      </c>
      <c r="Z1193" s="42">
        <v>70000</v>
      </c>
      <c r="AA1193" s="51">
        <f t="shared" si="98"/>
        <v>0.15</v>
      </c>
    </row>
    <row r="1194" spans="1:27" ht="19" x14ac:dyDescent="0.25">
      <c r="A1194" s="14">
        <v>1903</v>
      </c>
      <c r="B1194" s="14">
        <v>7265077</v>
      </c>
      <c r="C1194" s="14" t="s">
        <v>19</v>
      </c>
      <c r="D1194" s="14" t="s">
        <v>29</v>
      </c>
      <c r="E1194" s="14" t="s">
        <v>822</v>
      </c>
      <c r="F1194" s="14">
        <v>78748</v>
      </c>
      <c r="G1194" s="14">
        <v>4</v>
      </c>
      <c r="H1194" s="14">
        <v>3</v>
      </c>
      <c r="I1194" s="14">
        <v>0</v>
      </c>
      <c r="J1194" s="14">
        <v>3</v>
      </c>
      <c r="K1194" s="14">
        <v>1</v>
      </c>
      <c r="L1194" s="14">
        <v>2005</v>
      </c>
      <c r="M1194" s="14">
        <v>0.245</v>
      </c>
      <c r="N1194" s="15">
        <v>2732</v>
      </c>
      <c r="O1194" s="16">
        <v>201.32</v>
      </c>
      <c r="P1194" s="17">
        <v>550000</v>
      </c>
      <c r="Q1194" s="16">
        <v>226.02</v>
      </c>
      <c r="R1194" s="17">
        <v>617500</v>
      </c>
      <c r="S1194" s="19">
        <f t="shared" si="94"/>
        <v>24.700000000000017</v>
      </c>
      <c r="T1194" s="20">
        <f t="shared" si="95"/>
        <v>0.12269024438704559</v>
      </c>
      <c r="U1194" s="19">
        <f t="shared" si="96"/>
        <v>67500</v>
      </c>
      <c r="V1194" s="20">
        <f t="shared" si="97"/>
        <v>0.12272727272727273</v>
      </c>
      <c r="W1194" s="18">
        <v>44253</v>
      </c>
      <c r="X1194" s="14">
        <v>5</v>
      </c>
      <c r="Y1194" s="14">
        <v>5</v>
      </c>
      <c r="Z1194" s="42">
        <v>70000</v>
      </c>
      <c r="AA1194" s="51">
        <f t="shared" si="98"/>
        <v>0.12</v>
      </c>
    </row>
    <row r="1195" spans="1:27" ht="19" x14ac:dyDescent="0.25">
      <c r="A1195" s="14">
        <v>2037</v>
      </c>
      <c r="B1195" s="14">
        <v>2119250</v>
      </c>
      <c r="C1195" s="14" t="s">
        <v>19</v>
      </c>
      <c r="D1195" s="14" t="s">
        <v>20</v>
      </c>
      <c r="E1195" s="14" t="s">
        <v>1034</v>
      </c>
      <c r="F1195" s="14">
        <v>78729</v>
      </c>
      <c r="G1195" s="14">
        <v>4</v>
      </c>
      <c r="H1195" s="14">
        <v>3</v>
      </c>
      <c r="I1195" s="14">
        <v>1</v>
      </c>
      <c r="J1195" s="14">
        <v>2</v>
      </c>
      <c r="K1195" s="14">
        <v>2</v>
      </c>
      <c r="L1195" s="14">
        <v>1987</v>
      </c>
      <c r="M1195" s="14">
        <v>0.182</v>
      </c>
      <c r="N1195" s="15">
        <v>2841</v>
      </c>
      <c r="O1195" s="16">
        <v>211.19</v>
      </c>
      <c r="P1195" s="17">
        <v>600000</v>
      </c>
      <c r="Q1195" s="16">
        <v>234.95</v>
      </c>
      <c r="R1195" s="17">
        <v>667500</v>
      </c>
      <c r="S1195" s="19">
        <f t="shared" si="94"/>
        <v>23.759999999999991</v>
      </c>
      <c r="T1195" s="20">
        <f t="shared" si="95"/>
        <v>0.11250532695676875</v>
      </c>
      <c r="U1195" s="19">
        <f t="shared" si="96"/>
        <v>67500</v>
      </c>
      <c r="V1195" s="20">
        <f t="shared" si="97"/>
        <v>0.1125</v>
      </c>
      <c r="W1195" s="18">
        <v>44257</v>
      </c>
      <c r="X1195" s="14">
        <v>2</v>
      </c>
      <c r="Y1195" s="14">
        <v>2</v>
      </c>
      <c r="Z1195" s="42">
        <v>70000</v>
      </c>
      <c r="AA1195" s="51">
        <f t="shared" si="98"/>
        <v>0.11</v>
      </c>
    </row>
    <row r="1196" spans="1:27" ht="19" x14ac:dyDescent="0.25">
      <c r="A1196" s="14">
        <v>2678</v>
      </c>
      <c r="B1196" s="14">
        <v>9341236</v>
      </c>
      <c r="C1196" s="14" t="s">
        <v>19</v>
      </c>
      <c r="D1196" s="14" t="s">
        <v>193</v>
      </c>
      <c r="E1196" s="14" t="s">
        <v>1852</v>
      </c>
      <c r="F1196" s="14">
        <v>78737</v>
      </c>
      <c r="G1196" s="14">
        <v>4</v>
      </c>
      <c r="H1196" s="14">
        <v>3</v>
      </c>
      <c r="I1196" s="14">
        <v>0</v>
      </c>
      <c r="J1196" s="14">
        <v>0</v>
      </c>
      <c r="K1196" s="14">
        <v>2</v>
      </c>
      <c r="L1196" s="14">
        <v>1981</v>
      </c>
      <c r="M1196" s="14">
        <v>2</v>
      </c>
      <c r="N1196" s="15">
        <v>2324</v>
      </c>
      <c r="O1196" s="16">
        <v>252.8</v>
      </c>
      <c r="P1196" s="17">
        <v>587500</v>
      </c>
      <c r="Q1196" s="16">
        <v>281.83999999999997</v>
      </c>
      <c r="R1196" s="17">
        <v>655000</v>
      </c>
      <c r="S1196" s="19">
        <f t="shared" si="94"/>
        <v>29.039999999999964</v>
      </c>
      <c r="T1196" s="20">
        <f t="shared" si="95"/>
        <v>0.11487341772151884</v>
      </c>
      <c r="U1196" s="19">
        <f t="shared" si="96"/>
        <v>67500</v>
      </c>
      <c r="V1196" s="20">
        <f t="shared" si="97"/>
        <v>0.1148936170212766</v>
      </c>
      <c r="W1196" s="18">
        <v>44280</v>
      </c>
      <c r="X1196" s="14">
        <v>6</v>
      </c>
      <c r="Y1196" s="14">
        <v>6</v>
      </c>
      <c r="Z1196" s="42">
        <v>70000</v>
      </c>
      <c r="AA1196" s="51">
        <f t="shared" si="98"/>
        <v>0.11</v>
      </c>
    </row>
    <row r="1197" spans="1:27" ht="19" x14ac:dyDescent="0.25">
      <c r="A1197" s="14">
        <v>2978</v>
      </c>
      <c r="B1197" s="14">
        <v>7125184</v>
      </c>
      <c r="C1197" s="14" t="s">
        <v>19</v>
      </c>
      <c r="D1197" s="14" t="s">
        <v>46</v>
      </c>
      <c r="E1197" s="14" t="s">
        <v>1792</v>
      </c>
      <c r="F1197" s="14">
        <v>78758</v>
      </c>
      <c r="G1197" s="14">
        <v>3</v>
      </c>
      <c r="H1197" s="14">
        <v>2</v>
      </c>
      <c r="I1197" s="14">
        <v>0</v>
      </c>
      <c r="J1197" s="14">
        <v>0</v>
      </c>
      <c r="K1197" s="14">
        <v>1</v>
      </c>
      <c r="L1197" s="14">
        <v>1969</v>
      </c>
      <c r="M1197" s="14">
        <v>0.185</v>
      </c>
      <c r="N1197" s="15">
        <v>1322</v>
      </c>
      <c r="O1197" s="16">
        <v>249.62</v>
      </c>
      <c r="P1197" s="17">
        <v>330000</v>
      </c>
      <c r="Q1197" s="16">
        <v>300.68</v>
      </c>
      <c r="R1197" s="17">
        <v>397500</v>
      </c>
      <c r="S1197" s="19">
        <f t="shared" si="94"/>
        <v>51.06</v>
      </c>
      <c r="T1197" s="20">
        <f t="shared" si="95"/>
        <v>0.20455091739443956</v>
      </c>
      <c r="U1197" s="19">
        <f t="shared" si="96"/>
        <v>67500</v>
      </c>
      <c r="V1197" s="20">
        <f t="shared" si="97"/>
        <v>0.20454545454545456</v>
      </c>
      <c r="W1197" s="18">
        <v>44291</v>
      </c>
      <c r="X1197" s="14">
        <v>3</v>
      </c>
      <c r="Y1197" s="14">
        <v>3</v>
      </c>
      <c r="Z1197" s="42">
        <v>70000</v>
      </c>
      <c r="AA1197" s="51">
        <f t="shared" si="98"/>
        <v>0.2</v>
      </c>
    </row>
    <row r="1198" spans="1:27" ht="19" x14ac:dyDescent="0.25">
      <c r="A1198" s="14">
        <v>471</v>
      </c>
      <c r="B1198" s="14">
        <v>6960739</v>
      </c>
      <c r="C1198" s="14" t="s">
        <v>19</v>
      </c>
      <c r="D1198" s="14">
        <v>7</v>
      </c>
      <c r="E1198" s="14" t="s">
        <v>3949</v>
      </c>
      <c r="F1198" s="14">
        <v>78704</v>
      </c>
      <c r="G1198" s="14">
        <v>3</v>
      </c>
      <c r="H1198" s="14">
        <v>2</v>
      </c>
      <c r="I1198" s="14">
        <v>0</v>
      </c>
      <c r="J1198" s="14">
        <v>0</v>
      </c>
      <c r="K1198" s="14">
        <v>1</v>
      </c>
      <c r="L1198" s="14">
        <v>1946</v>
      </c>
      <c r="M1198" s="14">
        <v>0.16400000000000001</v>
      </c>
      <c r="N1198" s="14">
        <v>800</v>
      </c>
      <c r="O1198" s="16">
        <v>937.5</v>
      </c>
      <c r="P1198" s="17">
        <v>750000</v>
      </c>
      <c r="Q1198" s="16">
        <v>1021.25</v>
      </c>
      <c r="R1198" s="17">
        <v>817000</v>
      </c>
      <c r="S1198" s="19">
        <f t="shared" si="94"/>
        <v>83.75</v>
      </c>
      <c r="T1198" s="20">
        <f t="shared" si="95"/>
        <v>8.9333333333333334E-2</v>
      </c>
      <c r="U1198" s="19">
        <f t="shared" si="96"/>
        <v>67000</v>
      </c>
      <c r="V1198" s="20">
        <f t="shared" si="97"/>
        <v>8.9333333333333334E-2</v>
      </c>
      <c r="W1198" s="18">
        <v>44193</v>
      </c>
      <c r="X1198" s="14">
        <v>4</v>
      </c>
      <c r="Y1198" s="14">
        <v>4</v>
      </c>
      <c r="Z1198" s="42">
        <v>65000</v>
      </c>
      <c r="AA1198" s="51">
        <f t="shared" si="98"/>
        <v>0.09</v>
      </c>
    </row>
    <row r="1199" spans="1:27" ht="19" x14ac:dyDescent="0.25">
      <c r="A1199" s="14">
        <v>1409</v>
      </c>
      <c r="B1199" s="14">
        <v>2330153</v>
      </c>
      <c r="C1199" s="14" t="s">
        <v>19</v>
      </c>
      <c r="D1199" s="14" t="s">
        <v>456</v>
      </c>
      <c r="E1199" s="14" t="s">
        <v>1344</v>
      </c>
      <c r="F1199" s="14">
        <v>78717</v>
      </c>
      <c r="G1199" s="14">
        <v>3</v>
      </c>
      <c r="H1199" s="14">
        <v>2</v>
      </c>
      <c r="I1199" s="14">
        <v>0</v>
      </c>
      <c r="J1199" s="14">
        <v>2</v>
      </c>
      <c r="K1199" s="14">
        <v>1</v>
      </c>
      <c r="L1199" s="14">
        <v>2005</v>
      </c>
      <c r="M1199" s="14">
        <v>0.14000000000000001</v>
      </c>
      <c r="N1199" s="15">
        <v>1748</v>
      </c>
      <c r="O1199" s="16">
        <v>225.97</v>
      </c>
      <c r="P1199" s="17">
        <v>395000</v>
      </c>
      <c r="Q1199" s="16">
        <v>264.3</v>
      </c>
      <c r="R1199" s="17">
        <v>462000</v>
      </c>
      <c r="S1199" s="19">
        <f t="shared" si="94"/>
        <v>38.330000000000013</v>
      </c>
      <c r="T1199" s="20">
        <f t="shared" si="95"/>
        <v>0.16962428640970045</v>
      </c>
      <c r="U1199" s="19">
        <f t="shared" si="96"/>
        <v>67000</v>
      </c>
      <c r="V1199" s="20">
        <f t="shared" si="97"/>
        <v>0.16962025316455695</v>
      </c>
      <c r="W1199" s="18">
        <v>44230</v>
      </c>
      <c r="X1199" s="14">
        <v>1</v>
      </c>
      <c r="Y1199" s="14">
        <v>1</v>
      </c>
      <c r="Z1199" s="42">
        <v>65000</v>
      </c>
      <c r="AA1199" s="51">
        <f t="shared" si="98"/>
        <v>0.17</v>
      </c>
    </row>
    <row r="1200" spans="1:27" ht="19" x14ac:dyDescent="0.25">
      <c r="A1200" s="14">
        <v>1484</v>
      </c>
      <c r="B1200" s="14">
        <v>6071688</v>
      </c>
      <c r="C1200" s="14" t="s">
        <v>19</v>
      </c>
      <c r="D1200" s="14">
        <v>3</v>
      </c>
      <c r="E1200" s="14" t="s">
        <v>3138</v>
      </c>
      <c r="F1200" s="14">
        <v>78723</v>
      </c>
      <c r="G1200" s="14">
        <v>4</v>
      </c>
      <c r="H1200" s="14">
        <v>2</v>
      </c>
      <c r="I1200" s="14">
        <v>1</v>
      </c>
      <c r="J1200" s="14">
        <v>2</v>
      </c>
      <c r="K1200" s="14">
        <v>2</v>
      </c>
      <c r="L1200" s="14">
        <v>2012</v>
      </c>
      <c r="M1200" s="14">
        <v>8.2000000000000003E-2</v>
      </c>
      <c r="N1200" s="15">
        <v>2019</v>
      </c>
      <c r="O1200" s="16">
        <v>371.47</v>
      </c>
      <c r="P1200" s="17">
        <v>750000</v>
      </c>
      <c r="Q1200" s="16">
        <v>404.66</v>
      </c>
      <c r="R1200" s="17">
        <v>817000</v>
      </c>
      <c r="S1200" s="19">
        <f t="shared" si="94"/>
        <v>33.19</v>
      </c>
      <c r="T1200" s="20">
        <f t="shared" si="95"/>
        <v>8.9347726599725397E-2</v>
      </c>
      <c r="U1200" s="19">
        <f t="shared" si="96"/>
        <v>67000</v>
      </c>
      <c r="V1200" s="20">
        <f t="shared" si="97"/>
        <v>8.9333333333333334E-2</v>
      </c>
      <c r="W1200" s="18">
        <v>44232</v>
      </c>
      <c r="X1200" s="14">
        <v>5</v>
      </c>
      <c r="Y1200" s="14">
        <v>4</v>
      </c>
      <c r="Z1200" s="42">
        <v>65000</v>
      </c>
      <c r="AA1200" s="51">
        <f t="shared" si="98"/>
        <v>0.09</v>
      </c>
    </row>
    <row r="1201" spans="1:27" ht="19" x14ac:dyDescent="0.25">
      <c r="A1201" s="14">
        <v>1665</v>
      </c>
      <c r="B1201" s="14">
        <v>4695051</v>
      </c>
      <c r="C1201" s="14" t="s">
        <v>19</v>
      </c>
      <c r="D1201" s="14" t="s">
        <v>357</v>
      </c>
      <c r="E1201" s="14" t="s">
        <v>3596</v>
      </c>
      <c r="F1201" s="14">
        <v>78745</v>
      </c>
      <c r="G1201" s="14">
        <v>2</v>
      </c>
      <c r="H1201" s="14">
        <v>1</v>
      </c>
      <c r="I1201" s="14">
        <v>0</v>
      </c>
      <c r="J1201" s="14">
        <v>1</v>
      </c>
      <c r="K1201" s="14">
        <v>1</v>
      </c>
      <c r="L1201" s="14">
        <v>1959</v>
      </c>
      <c r="M1201" s="14">
        <v>0.25800000000000001</v>
      </c>
      <c r="N1201" s="14">
        <v>936</v>
      </c>
      <c r="O1201" s="16">
        <v>486.11</v>
      </c>
      <c r="P1201" s="17">
        <v>455000</v>
      </c>
      <c r="Q1201" s="16">
        <v>557.69000000000005</v>
      </c>
      <c r="R1201" s="17">
        <v>522000</v>
      </c>
      <c r="S1201" s="19">
        <f t="shared" si="94"/>
        <v>71.580000000000041</v>
      </c>
      <c r="T1201" s="20">
        <f t="shared" si="95"/>
        <v>0.14725062228713673</v>
      </c>
      <c r="U1201" s="19">
        <f t="shared" si="96"/>
        <v>67000</v>
      </c>
      <c r="V1201" s="20">
        <f t="shared" si="97"/>
        <v>0.14725274725274726</v>
      </c>
      <c r="W1201" s="18">
        <v>44239</v>
      </c>
      <c r="X1201" s="14">
        <v>4</v>
      </c>
      <c r="Y1201" s="14">
        <v>4</v>
      </c>
      <c r="Z1201" s="42">
        <v>65000</v>
      </c>
      <c r="AA1201" s="51">
        <f t="shared" si="98"/>
        <v>0.15</v>
      </c>
    </row>
    <row r="1202" spans="1:27" ht="19" x14ac:dyDescent="0.25">
      <c r="A1202" s="14">
        <v>1815</v>
      </c>
      <c r="B1202" s="14">
        <v>4593429</v>
      </c>
      <c r="C1202" s="14" t="s">
        <v>19</v>
      </c>
      <c r="D1202" s="14" t="s">
        <v>84</v>
      </c>
      <c r="E1202" s="14" t="s">
        <v>1284</v>
      </c>
      <c r="F1202" s="14">
        <v>78728</v>
      </c>
      <c r="G1202" s="14">
        <v>3</v>
      </c>
      <c r="H1202" s="14">
        <v>2</v>
      </c>
      <c r="I1202" s="14">
        <v>1</v>
      </c>
      <c r="J1202" s="14">
        <v>2</v>
      </c>
      <c r="K1202" s="14">
        <v>2</v>
      </c>
      <c r="L1202" s="14">
        <v>1998</v>
      </c>
      <c r="M1202" s="14">
        <v>0.114</v>
      </c>
      <c r="N1202" s="15">
        <v>1436</v>
      </c>
      <c r="O1202" s="16">
        <v>222.84</v>
      </c>
      <c r="P1202" s="17">
        <v>320000</v>
      </c>
      <c r="Q1202" s="16">
        <v>269.5</v>
      </c>
      <c r="R1202" s="17">
        <v>387000</v>
      </c>
      <c r="S1202" s="19">
        <f t="shared" si="94"/>
        <v>46.66</v>
      </c>
      <c r="T1202" s="20">
        <f t="shared" si="95"/>
        <v>0.20938790163345897</v>
      </c>
      <c r="U1202" s="19">
        <f t="shared" si="96"/>
        <v>67000</v>
      </c>
      <c r="V1202" s="20">
        <f t="shared" si="97"/>
        <v>0.20937500000000001</v>
      </c>
      <c r="W1202" s="18">
        <v>44251</v>
      </c>
      <c r="X1202" s="14">
        <v>3</v>
      </c>
      <c r="Y1202" s="14">
        <v>3</v>
      </c>
      <c r="Z1202" s="42">
        <v>65000</v>
      </c>
      <c r="AA1202" s="51">
        <f t="shared" si="98"/>
        <v>0.21</v>
      </c>
    </row>
    <row r="1203" spans="1:27" ht="19" x14ac:dyDescent="0.25">
      <c r="A1203" s="14">
        <v>2078</v>
      </c>
      <c r="B1203" s="14">
        <v>1120993</v>
      </c>
      <c r="C1203" s="14" t="s">
        <v>19</v>
      </c>
      <c r="D1203" s="14">
        <v>5</v>
      </c>
      <c r="E1203" s="14" t="s">
        <v>2824</v>
      </c>
      <c r="F1203" s="14">
        <v>78721</v>
      </c>
      <c r="G1203" s="14">
        <v>3</v>
      </c>
      <c r="H1203" s="14">
        <v>2</v>
      </c>
      <c r="I1203" s="14">
        <v>0</v>
      </c>
      <c r="J1203" s="14">
        <v>0</v>
      </c>
      <c r="K1203" s="14">
        <v>1</v>
      </c>
      <c r="L1203" s="14">
        <v>1920</v>
      </c>
      <c r="M1203" s="14">
        <v>0.23699999999999999</v>
      </c>
      <c r="N1203" s="15">
        <v>1288</v>
      </c>
      <c r="O1203" s="16">
        <v>326.08999999999997</v>
      </c>
      <c r="P1203" s="17">
        <v>420000</v>
      </c>
      <c r="Q1203" s="16">
        <v>378.11</v>
      </c>
      <c r="R1203" s="17">
        <v>487000</v>
      </c>
      <c r="S1203" s="19">
        <f t="shared" si="94"/>
        <v>52.020000000000039</v>
      </c>
      <c r="T1203" s="20">
        <f t="shared" si="95"/>
        <v>0.15952651108589666</v>
      </c>
      <c r="U1203" s="19">
        <f t="shared" si="96"/>
        <v>67000</v>
      </c>
      <c r="V1203" s="20">
        <f t="shared" si="97"/>
        <v>0.15952380952380951</v>
      </c>
      <c r="W1203" s="18">
        <v>44258</v>
      </c>
      <c r="X1203" s="14">
        <v>6</v>
      </c>
      <c r="Y1203" s="14">
        <v>5</v>
      </c>
      <c r="Z1203" s="42">
        <v>65000</v>
      </c>
      <c r="AA1203" s="51">
        <f t="shared" si="98"/>
        <v>0.16</v>
      </c>
    </row>
    <row r="1204" spans="1:27" ht="19" x14ac:dyDescent="0.25">
      <c r="A1204" s="14">
        <v>2437</v>
      </c>
      <c r="B1204" s="14">
        <v>8535170</v>
      </c>
      <c r="C1204" s="14" t="s">
        <v>19</v>
      </c>
      <c r="D1204" s="14" t="s">
        <v>20</v>
      </c>
      <c r="E1204" s="14" t="s">
        <v>1213</v>
      </c>
      <c r="F1204" s="14">
        <v>78729</v>
      </c>
      <c r="G1204" s="14">
        <v>3</v>
      </c>
      <c r="H1204" s="14">
        <v>2</v>
      </c>
      <c r="I1204" s="14">
        <v>0</v>
      </c>
      <c r="J1204" s="14">
        <v>2</v>
      </c>
      <c r="K1204" s="14">
        <v>1</v>
      </c>
      <c r="L1204" s="14">
        <v>1982</v>
      </c>
      <c r="M1204" s="14">
        <v>0</v>
      </c>
      <c r="N1204" s="15">
        <v>1572</v>
      </c>
      <c r="O1204" s="16">
        <v>219.47</v>
      </c>
      <c r="P1204" s="17">
        <v>345000</v>
      </c>
      <c r="Q1204" s="16">
        <v>262.08999999999997</v>
      </c>
      <c r="R1204" s="17">
        <v>412000</v>
      </c>
      <c r="S1204" s="19">
        <f t="shared" si="94"/>
        <v>42.619999999999976</v>
      </c>
      <c r="T1204" s="20">
        <f t="shared" si="95"/>
        <v>0.19419510639267315</v>
      </c>
      <c r="U1204" s="19">
        <f t="shared" si="96"/>
        <v>67000</v>
      </c>
      <c r="V1204" s="20">
        <f t="shared" si="97"/>
        <v>0.19420289855072465</v>
      </c>
      <c r="W1204" s="18">
        <v>44270</v>
      </c>
      <c r="X1204" s="14">
        <v>1</v>
      </c>
      <c r="Y1204" s="14">
        <v>1</v>
      </c>
      <c r="Z1204" s="42">
        <v>65000</v>
      </c>
      <c r="AA1204" s="51">
        <f t="shared" si="98"/>
        <v>0.19</v>
      </c>
    </row>
    <row r="1205" spans="1:27" ht="19" x14ac:dyDescent="0.25">
      <c r="A1205" s="14">
        <v>3729</v>
      </c>
      <c r="B1205" s="14">
        <v>9445854</v>
      </c>
      <c r="C1205" s="14" t="s">
        <v>19</v>
      </c>
      <c r="D1205" s="14" t="s">
        <v>20</v>
      </c>
      <c r="E1205" s="14" t="s">
        <v>2255</v>
      </c>
      <c r="F1205" s="14">
        <v>78750</v>
      </c>
      <c r="G1205" s="14">
        <v>3</v>
      </c>
      <c r="H1205" s="14">
        <v>2</v>
      </c>
      <c r="I1205" s="14">
        <v>0</v>
      </c>
      <c r="J1205" s="14">
        <v>2</v>
      </c>
      <c r="K1205" s="14">
        <v>1</v>
      </c>
      <c r="L1205" s="14">
        <v>1977</v>
      </c>
      <c r="M1205" s="14">
        <v>0.18</v>
      </c>
      <c r="N1205" s="15">
        <v>1441</v>
      </c>
      <c r="O1205" s="16">
        <v>277.58999999999997</v>
      </c>
      <c r="P1205" s="17">
        <v>400000</v>
      </c>
      <c r="Q1205" s="16">
        <v>324.08</v>
      </c>
      <c r="R1205" s="17">
        <v>467000</v>
      </c>
      <c r="S1205" s="19">
        <f t="shared" si="94"/>
        <v>46.490000000000009</v>
      </c>
      <c r="T1205" s="20">
        <f t="shared" si="95"/>
        <v>0.16747721459706766</v>
      </c>
      <c r="U1205" s="19">
        <f t="shared" si="96"/>
        <v>67000</v>
      </c>
      <c r="V1205" s="20">
        <f t="shared" si="97"/>
        <v>0.16750000000000001</v>
      </c>
      <c r="W1205" s="18">
        <v>44314</v>
      </c>
      <c r="X1205" s="14">
        <v>4</v>
      </c>
      <c r="Y1205" s="14">
        <v>4</v>
      </c>
      <c r="Z1205" s="42">
        <v>65000</v>
      </c>
      <c r="AA1205" s="51">
        <f t="shared" si="98"/>
        <v>0.17</v>
      </c>
    </row>
    <row r="1206" spans="1:27" ht="19" x14ac:dyDescent="0.25">
      <c r="A1206" s="14">
        <v>4074</v>
      </c>
      <c r="B1206" s="14">
        <v>7783417</v>
      </c>
      <c r="C1206" s="14" t="s">
        <v>19</v>
      </c>
      <c r="D1206" s="14" t="s">
        <v>35</v>
      </c>
      <c r="E1206" s="14" t="s">
        <v>522</v>
      </c>
      <c r="F1206" s="14">
        <v>78754</v>
      </c>
      <c r="G1206" s="14">
        <v>3</v>
      </c>
      <c r="H1206" s="14">
        <v>2</v>
      </c>
      <c r="I1206" s="14">
        <v>0</v>
      </c>
      <c r="J1206" s="14">
        <v>2</v>
      </c>
      <c r="K1206" s="14">
        <v>1</v>
      </c>
      <c r="L1206" s="14">
        <v>2006</v>
      </c>
      <c r="M1206" s="14">
        <v>0.185</v>
      </c>
      <c r="N1206" s="15">
        <v>2302</v>
      </c>
      <c r="O1206" s="16">
        <v>182.02</v>
      </c>
      <c r="P1206" s="17">
        <v>419000</v>
      </c>
      <c r="Q1206" s="16">
        <v>211.12</v>
      </c>
      <c r="R1206" s="17">
        <v>486000</v>
      </c>
      <c r="S1206" s="19">
        <f t="shared" si="94"/>
        <v>29.099999999999994</v>
      </c>
      <c r="T1206" s="20">
        <f t="shared" si="95"/>
        <v>0.15987254147895832</v>
      </c>
      <c r="U1206" s="19">
        <f t="shared" si="96"/>
        <v>67000</v>
      </c>
      <c r="V1206" s="20">
        <f t="shared" si="97"/>
        <v>0.15990453460620524</v>
      </c>
      <c r="W1206" s="18">
        <v>44322</v>
      </c>
      <c r="X1206" s="14">
        <v>6</v>
      </c>
      <c r="Y1206" s="14">
        <v>5</v>
      </c>
      <c r="Z1206" s="42">
        <v>65000</v>
      </c>
      <c r="AA1206" s="51">
        <f t="shared" si="98"/>
        <v>0.16</v>
      </c>
    </row>
    <row r="1207" spans="1:27" ht="19" x14ac:dyDescent="0.25">
      <c r="A1207" s="14">
        <v>2712</v>
      </c>
      <c r="B1207" s="14">
        <v>7183756</v>
      </c>
      <c r="C1207" s="14" t="s">
        <v>19</v>
      </c>
      <c r="D1207" s="14" t="s">
        <v>29</v>
      </c>
      <c r="E1207" s="14" t="s">
        <v>1482</v>
      </c>
      <c r="F1207" s="14">
        <v>78748</v>
      </c>
      <c r="G1207" s="14">
        <v>3</v>
      </c>
      <c r="H1207" s="14">
        <v>2</v>
      </c>
      <c r="I1207" s="14">
        <v>0</v>
      </c>
      <c r="J1207" s="14">
        <v>2</v>
      </c>
      <c r="K1207" s="14">
        <v>1</v>
      </c>
      <c r="L1207" s="14">
        <v>2003</v>
      </c>
      <c r="M1207" s="14">
        <v>0.14399999999999999</v>
      </c>
      <c r="N1207" s="15">
        <v>1826</v>
      </c>
      <c r="O1207" s="16">
        <v>232.75</v>
      </c>
      <c r="P1207" s="17">
        <v>425000</v>
      </c>
      <c r="Q1207" s="16">
        <v>269.3</v>
      </c>
      <c r="R1207" s="17">
        <v>491750</v>
      </c>
      <c r="S1207" s="19">
        <f t="shared" si="94"/>
        <v>36.550000000000011</v>
      </c>
      <c r="T1207" s="20">
        <f t="shared" si="95"/>
        <v>0.15703544575725031</v>
      </c>
      <c r="U1207" s="19">
        <f t="shared" si="96"/>
        <v>66750</v>
      </c>
      <c r="V1207" s="20">
        <f t="shared" si="97"/>
        <v>0.15705882352941178</v>
      </c>
      <c r="W1207" s="18">
        <v>44281</v>
      </c>
      <c r="X1207" s="14">
        <v>3</v>
      </c>
      <c r="Y1207" s="14">
        <v>3</v>
      </c>
      <c r="Z1207" s="42">
        <v>65000</v>
      </c>
      <c r="AA1207" s="51">
        <f t="shared" si="98"/>
        <v>0.16</v>
      </c>
    </row>
    <row r="1208" spans="1:27" ht="19" x14ac:dyDescent="0.25">
      <c r="A1208" s="14">
        <v>1188</v>
      </c>
      <c r="B1208" s="14">
        <v>9387009</v>
      </c>
      <c r="C1208" s="14" t="s">
        <v>19</v>
      </c>
      <c r="D1208" s="14">
        <v>5</v>
      </c>
      <c r="E1208" s="14" t="s">
        <v>3309</v>
      </c>
      <c r="F1208" s="14">
        <v>78702</v>
      </c>
      <c r="G1208" s="14">
        <v>3</v>
      </c>
      <c r="H1208" s="14">
        <v>3</v>
      </c>
      <c r="I1208" s="14">
        <v>1</v>
      </c>
      <c r="J1208" s="14">
        <v>0</v>
      </c>
      <c r="K1208" s="14">
        <v>2</v>
      </c>
      <c r="L1208" s="14">
        <v>2008</v>
      </c>
      <c r="M1208" s="14">
        <v>0.13</v>
      </c>
      <c r="N1208" s="15">
        <v>1782</v>
      </c>
      <c r="O1208" s="16">
        <v>406.57</v>
      </c>
      <c r="P1208" s="17">
        <v>724500</v>
      </c>
      <c r="Q1208" s="16">
        <v>443.88</v>
      </c>
      <c r="R1208" s="17">
        <v>791000</v>
      </c>
      <c r="S1208" s="19">
        <f t="shared" si="94"/>
        <v>37.31</v>
      </c>
      <c r="T1208" s="20">
        <f t="shared" si="95"/>
        <v>9.1767715276582146E-2</v>
      </c>
      <c r="U1208" s="19">
        <f t="shared" si="96"/>
        <v>66500</v>
      </c>
      <c r="V1208" s="20">
        <f t="shared" si="97"/>
        <v>9.1787439613526575E-2</v>
      </c>
      <c r="W1208" s="18">
        <v>44221</v>
      </c>
      <c r="X1208" s="14">
        <v>9</v>
      </c>
      <c r="Y1208" s="14">
        <v>9</v>
      </c>
      <c r="Z1208" s="42">
        <v>65000</v>
      </c>
      <c r="AA1208" s="51">
        <f t="shared" si="98"/>
        <v>0.09</v>
      </c>
    </row>
    <row r="1209" spans="1:27" ht="19" x14ac:dyDescent="0.25">
      <c r="A1209" s="14">
        <v>2600</v>
      </c>
      <c r="B1209" s="14">
        <v>1136757</v>
      </c>
      <c r="C1209" s="14" t="s">
        <v>19</v>
      </c>
      <c r="D1209" s="14" t="s">
        <v>712</v>
      </c>
      <c r="E1209" s="14" t="s">
        <v>1352</v>
      </c>
      <c r="F1209" s="14">
        <v>78727</v>
      </c>
      <c r="G1209" s="14">
        <v>3</v>
      </c>
      <c r="H1209" s="14">
        <v>2</v>
      </c>
      <c r="I1209" s="14">
        <v>0</v>
      </c>
      <c r="J1209" s="14">
        <v>1</v>
      </c>
      <c r="K1209" s="14">
        <v>2</v>
      </c>
      <c r="L1209" s="14">
        <v>1981</v>
      </c>
      <c r="M1209" s="14">
        <v>0.159</v>
      </c>
      <c r="N1209" s="15">
        <v>2099</v>
      </c>
      <c r="O1209" s="16">
        <v>226.3</v>
      </c>
      <c r="P1209" s="17">
        <v>475000</v>
      </c>
      <c r="Q1209" s="16">
        <v>257.98</v>
      </c>
      <c r="R1209" s="17">
        <v>541500</v>
      </c>
      <c r="S1209" s="19">
        <f t="shared" si="94"/>
        <v>31.680000000000007</v>
      </c>
      <c r="T1209" s="20">
        <f t="shared" si="95"/>
        <v>0.1399911621741052</v>
      </c>
      <c r="U1209" s="19">
        <f t="shared" si="96"/>
        <v>66500</v>
      </c>
      <c r="V1209" s="20">
        <f t="shared" si="97"/>
        <v>0.14000000000000001</v>
      </c>
      <c r="W1209" s="18">
        <v>44277</v>
      </c>
      <c r="X1209" s="14">
        <v>9</v>
      </c>
      <c r="Y1209" s="14">
        <v>9</v>
      </c>
      <c r="Z1209" s="42">
        <v>65000</v>
      </c>
      <c r="AA1209" s="51">
        <f t="shared" si="98"/>
        <v>0.14000000000000001</v>
      </c>
    </row>
    <row r="1210" spans="1:27" ht="19" x14ac:dyDescent="0.25">
      <c r="A1210" s="14">
        <v>2575</v>
      </c>
      <c r="B1210" s="14">
        <v>9690726</v>
      </c>
      <c r="C1210" s="14" t="s">
        <v>19</v>
      </c>
      <c r="D1210" s="14" t="s">
        <v>165</v>
      </c>
      <c r="E1210" s="14" t="s">
        <v>2369</v>
      </c>
      <c r="F1210" s="14">
        <v>78748</v>
      </c>
      <c r="G1210" s="14">
        <v>2</v>
      </c>
      <c r="H1210" s="14">
        <v>2</v>
      </c>
      <c r="I1210" s="14">
        <v>0</v>
      </c>
      <c r="J1210" s="14">
        <v>2</v>
      </c>
      <c r="K1210" s="14">
        <v>1</v>
      </c>
      <c r="L1210" s="14">
        <v>1983</v>
      </c>
      <c r="M1210" s="14">
        <v>0.13</v>
      </c>
      <c r="N1210" s="15">
        <v>1192</v>
      </c>
      <c r="O1210" s="16">
        <v>285.14999999999998</v>
      </c>
      <c r="P1210" s="17">
        <v>339900</v>
      </c>
      <c r="Q1210" s="16">
        <v>340.6</v>
      </c>
      <c r="R1210" s="17">
        <v>406000</v>
      </c>
      <c r="S1210" s="19">
        <f t="shared" si="94"/>
        <v>55.450000000000045</v>
      </c>
      <c r="T1210" s="20">
        <f t="shared" si="95"/>
        <v>0.19445905663685797</v>
      </c>
      <c r="U1210" s="19">
        <f t="shared" si="96"/>
        <v>66100</v>
      </c>
      <c r="V1210" s="20">
        <f t="shared" si="97"/>
        <v>0.19446896145925271</v>
      </c>
      <c r="W1210" s="18">
        <v>44274</v>
      </c>
      <c r="X1210" s="14">
        <v>8</v>
      </c>
      <c r="Y1210" s="14">
        <v>7</v>
      </c>
      <c r="Z1210" s="42">
        <v>65000</v>
      </c>
      <c r="AA1210" s="51">
        <f t="shared" si="98"/>
        <v>0.19</v>
      </c>
    </row>
    <row r="1211" spans="1:27" ht="19" x14ac:dyDescent="0.25">
      <c r="A1211" s="14">
        <v>1378</v>
      </c>
      <c r="B1211" s="14">
        <v>6835137</v>
      </c>
      <c r="C1211" s="14" t="s">
        <v>19</v>
      </c>
      <c r="D1211" s="14" t="s">
        <v>193</v>
      </c>
      <c r="E1211" s="14" t="s">
        <v>2407</v>
      </c>
      <c r="F1211" s="14">
        <v>78739</v>
      </c>
      <c r="G1211" s="14">
        <v>3</v>
      </c>
      <c r="H1211" s="14">
        <v>2</v>
      </c>
      <c r="I1211" s="14">
        <v>0</v>
      </c>
      <c r="J1211" s="14">
        <v>2</v>
      </c>
      <c r="K1211" s="14">
        <v>1</v>
      </c>
      <c r="L1211" s="14">
        <v>1993</v>
      </c>
      <c r="M1211" s="14">
        <v>0.19600000000000001</v>
      </c>
      <c r="N1211" s="15">
        <v>1739</v>
      </c>
      <c r="O1211" s="16">
        <v>287.52</v>
      </c>
      <c r="P1211" s="17">
        <v>500000</v>
      </c>
      <c r="Q1211" s="16">
        <v>325.47000000000003</v>
      </c>
      <c r="R1211" s="17">
        <v>566000</v>
      </c>
      <c r="S1211" s="19">
        <f t="shared" si="94"/>
        <v>37.950000000000045</v>
      </c>
      <c r="T1211" s="20">
        <f t="shared" si="95"/>
        <v>0.13199081803005025</v>
      </c>
      <c r="U1211" s="19">
        <f t="shared" si="96"/>
        <v>66000</v>
      </c>
      <c r="V1211" s="20">
        <f t="shared" si="97"/>
        <v>0.13200000000000001</v>
      </c>
      <c r="W1211" s="18">
        <v>44228</v>
      </c>
      <c r="X1211" s="14">
        <v>2</v>
      </c>
      <c r="Y1211" s="14">
        <v>2</v>
      </c>
      <c r="Z1211" s="42">
        <v>65000</v>
      </c>
      <c r="AA1211" s="51">
        <f t="shared" si="98"/>
        <v>0.13</v>
      </c>
    </row>
    <row r="1212" spans="1:27" ht="19" x14ac:dyDescent="0.25">
      <c r="A1212" s="14">
        <v>1434</v>
      </c>
      <c r="B1212" s="14">
        <v>4611600</v>
      </c>
      <c r="C1212" s="14" t="s">
        <v>19</v>
      </c>
      <c r="D1212" s="14" t="s">
        <v>46</v>
      </c>
      <c r="E1212" s="14" t="s">
        <v>2136</v>
      </c>
      <c r="F1212" s="14">
        <v>78758</v>
      </c>
      <c r="G1212" s="14">
        <v>3</v>
      </c>
      <c r="H1212" s="14">
        <v>2</v>
      </c>
      <c r="I1212" s="14">
        <v>0</v>
      </c>
      <c r="J1212" s="14">
        <v>2</v>
      </c>
      <c r="K1212" s="14">
        <v>1</v>
      </c>
      <c r="L1212" s="14">
        <v>1980</v>
      </c>
      <c r="M1212" s="14">
        <v>0.187</v>
      </c>
      <c r="N1212" s="15">
        <v>1482</v>
      </c>
      <c r="O1212" s="16">
        <v>269.91000000000003</v>
      </c>
      <c r="P1212" s="17">
        <v>400000</v>
      </c>
      <c r="Q1212" s="16">
        <v>314.44</v>
      </c>
      <c r="R1212" s="17">
        <v>466000</v>
      </c>
      <c r="S1212" s="19">
        <f t="shared" si="94"/>
        <v>44.529999999999973</v>
      </c>
      <c r="T1212" s="20">
        <f t="shared" si="95"/>
        <v>0.16498091956578106</v>
      </c>
      <c r="U1212" s="19">
        <f t="shared" si="96"/>
        <v>66000</v>
      </c>
      <c r="V1212" s="20">
        <f t="shared" si="97"/>
        <v>0.16500000000000001</v>
      </c>
      <c r="W1212" s="18">
        <v>44231</v>
      </c>
      <c r="X1212" s="14">
        <v>4</v>
      </c>
      <c r="Y1212" s="14">
        <v>4</v>
      </c>
      <c r="Z1212" s="42">
        <v>65000</v>
      </c>
      <c r="AA1212" s="51">
        <f t="shared" si="98"/>
        <v>0.17</v>
      </c>
    </row>
    <row r="1213" spans="1:27" ht="19" x14ac:dyDescent="0.25">
      <c r="A1213" s="14">
        <v>1656</v>
      </c>
      <c r="B1213" s="14">
        <v>4212727</v>
      </c>
      <c r="C1213" s="14" t="s">
        <v>19</v>
      </c>
      <c r="D1213" s="14" t="s">
        <v>357</v>
      </c>
      <c r="E1213" s="14" t="s">
        <v>3263</v>
      </c>
      <c r="F1213" s="14">
        <v>78745</v>
      </c>
      <c r="G1213" s="14">
        <v>3</v>
      </c>
      <c r="H1213" s="14">
        <v>2</v>
      </c>
      <c r="I1213" s="14">
        <v>1</v>
      </c>
      <c r="J1213" s="14">
        <v>2</v>
      </c>
      <c r="K1213" s="14">
        <v>1</v>
      </c>
      <c r="L1213" s="14">
        <v>2012</v>
      </c>
      <c r="M1213" s="14">
        <v>0.317</v>
      </c>
      <c r="N1213" s="15">
        <v>2027</v>
      </c>
      <c r="O1213" s="16">
        <v>394.18</v>
      </c>
      <c r="P1213" s="17">
        <v>799000</v>
      </c>
      <c r="Q1213" s="16">
        <v>426.74</v>
      </c>
      <c r="R1213" s="17">
        <v>865000</v>
      </c>
      <c r="S1213" s="19">
        <f t="shared" si="94"/>
        <v>32.56</v>
      </c>
      <c r="T1213" s="20">
        <f t="shared" si="95"/>
        <v>8.260185701963571E-2</v>
      </c>
      <c r="U1213" s="19">
        <f t="shared" si="96"/>
        <v>66000</v>
      </c>
      <c r="V1213" s="20">
        <f t="shared" si="97"/>
        <v>8.2603254067584481E-2</v>
      </c>
      <c r="W1213" s="18">
        <v>44239</v>
      </c>
      <c r="X1213" s="14">
        <v>3</v>
      </c>
      <c r="Y1213" s="14">
        <v>2</v>
      </c>
      <c r="Z1213" s="42">
        <v>65000</v>
      </c>
      <c r="AA1213" s="51">
        <f t="shared" si="98"/>
        <v>0.08</v>
      </c>
    </row>
    <row r="1214" spans="1:27" ht="19" x14ac:dyDescent="0.25">
      <c r="A1214" s="14">
        <v>2133</v>
      </c>
      <c r="B1214" s="14">
        <v>6845838</v>
      </c>
      <c r="C1214" s="14" t="s">
        <v>19</v>
      </c>
      <c r="D1214" s="14" t="s">
        <v>229</v>
      </c>
      <c r="E1214" s="14" t="s">
        <v>687</v>
      </c>
      <c r="F1214" s="14">
        <v>78732</v>
      </c>
      <c r="G1214" s="14">
        <v>4</v>
      </c>
      <c r="H1214" s="14">
        <v>2</v>
      </c>
      <c r="I1214" s="14">
        <v>1</v>
      </c>
      <c r="J1214" s="14">
        <v>2</v>
      </c>
      <c r="K1214" s="14">
        <v>2</v>
      </c>
      <c r="L1214" s="14">
        <v>1993</v>
      </c>
      <c r="M1214" s="14">
        <v>0.17100000000000001</v>
      </c>
      <c r="N1214" s="15">
        <v>2325</v>
      </c>
      <c r="O1214" s="16">
        <v>193.55</v>
      </c>
      <c r="P1214" s="17">
        <v>450000</v>
      </c>
      <c r="Q1214" s="16">
        <v>221.94</v>
      </c>
      <c r="R1214" s="17">
        <v>516000</v>
      </c>
      <c r="S1214" s="19">
        <f t="shared" si="94"/>
        <v>28.389999999999986</v>
      </c>
      <c r="T1214" s="20">
        <f t="shared" si="95"/>
        <v>0.14668044432963051</v>
      </c>
      <c r="U1214" s="19">
        <f t="shared" si="96"/>
        <v>66000</v>
      </c>
      <c r="V1214" s="20">
        <f t="shared" si="97"/>
        <v>0.14666666666666667</v>
      </c>
      <c r="W1214" s="18">
        <v>44260</v>
      </c>
      <c r="X1214" s="14">
        <v>4</v>
      </c>
      <c r="Y1214" s="14">
        <v>4</v>
      </c>
      <c r="Z1214" s="42">
        <v>65000</v>
      </c>
      <c r="AA1214" s="51">
        <f t="shared" si="98"/>
        <v>0.15</v>
      </c>
    </row>
    <row r="1215" spans="1:27" ht="19" x14ac:dyDescent="0.25">
      <c r="A1215" s="14">
        <v>2206</v>
      </c>
      <c r="B1215" s="14">
        <v>4541159</v>
      </c>
      <c r="C1215" s="14" t="s">
        <v>19</v>
      </c>
      <c r="D1215" s="14" t="s">
        <v>29</v>
      </c>
      <c r="E1215" s="14" t="s">
        <v>1701</v>
      </c>
      <c r="F1215" s="14">
        <v>78739</v>
      </c>
      <c r="G1215" s="14">
        <v>5</v>
      </c>
      <c r="H1215" s="14">
        <v>3</v>
      </c>
      <c r="I1215" s="14">
        <v>0</v>
      </c>
      <c r="J1215" s="14">
        <v>2</v>
      </c>
      <c r="K1215" s="14">
        <v>1</v>
      </c>
      <c r="L1215" s="14">
        <v>1993</v>
      </c>
      <c r="M1215" s="14">
        <v>1.02</v>
      </c>
      <c r="N1215" s="15">
        <v>2856</v>
      </c>
      <c r="O1215" s="16">
        <v>244.75</v>
      </c>
      <c r="P1215" s="17">
        <v>699000</v>
      </c>
      <c r="Q1215" s="16">
        <v>267.86</v>
      </c>
      <c r="R1215" s="17">
        <v>765000</v>
      </c>
      <c r="S1215" s="19">
        <f t="shared" si="94"/>
        <v>23.110000000000014</v>
      </c>
      <c r="T1215" s="20">
        <f t="shared" si="95"/>
        <v>9.4422880490296277E-2</v>
      </c>
      <c r="U1215" s="19">
        <f t="shared" si="96"/>
        <v>66000</v>
      </c>
      <c r="V1215" s="20">
        <f t="shared" si="97"/>
        <v>9.4420600858369105E-2</v>
      </c>
      <c r="W1215" s="18">
        <v>44263</v>
      </c>
      <c r="X1215" s="14">
        <v>4</v>
      </c>
      <c r="Y1215" s="14">
        <v>4</v>
      </c>
      <c r="Z1215" s="42">
        <v>65000</v>
      </c>
      <c r="AA1215" s="51">
        <f t="shared" si="98"/>
        <v>0.09</v>
      </c>
    </row>
    <row r="1216" spans="1:27" ht="19" x14ac:dyDescent="0.25">
      <c r="A1216" s="14">
        <v>2541</v>
      </c>
      <c r="B1216" s="14">
        <v>3880190</v>
      </c>
      <c r="C1216" s="14" t="s">
        <v>19</v>
      </c>
      <c r="D1216" s="14" t="s">
        <v>161</v>
      </c>
      <c r="E1216" s="14" t="s">
        <v>1675</v>
      </c>
      <c r="F1216" s="14">
        <v>78717</v>
      </c>
      <c r="G1216" s="14">
        <v>3</v>
      </c>
      <c r="H1216" s="14">
        <v>2</v>
      </c>
      <c r="I1216" s="14">
        <v>0</v>
      </c>
      <c r="J1216" s="14">
        <v>2</v>
      </c>
      <c r="K1216" s="14">
        <v>1</v>
      </c>
      <c r="L1216" s="14">
        <v>1992</v>
      </c>
      <c r="M1216" s="14">
        <v>0.29499999999999998</v>
      </c>
      <c r="N1216" s="15">
        <v>2051</v>
      </c>
      <c r="O1216" s="16">
        <v>243.3</v>
      </c>
      <c r="P1216" s="17">
        <v>499000</v>
      </c>
      <c r="Q1216" s="16">
        <v>275.48</v>
      </c>
      <c r="R1216" s="17">
        <v>565000</v>
      </c>
      <c r="S1216" s="19">
        <f t="shared" si="94"/>
        <v>32.180000000000007</v>
      </c>
      <c r="T1216" s="20">
        <f t="shared" si="95"/>
        <v>0.1322646937936704</v>
      </c>
      <c r="U1216" s="19">
        <f t="shared" si="96"/>
        <v>66000</v>
      </c>
      <c r="V1216" s="20">
        <f t="shared" si="97"/>
        <v>0.13226452905811623</v>
      </c>
      <c r="W1216" s="18">
        <v>44273</v>
      </c>
      <c r="X1216" s="14">
        <v>6</v>
      </c>
      <c r="Y1216" s="14">
        <v>4</v>
      </c>
      <c r="Z1216" s="42">
        <v>65000</v>
      </c>
      <c r="AA1216" s="51">
        <f t="shared" si="98"/>
        <v>0.13</v>
      </c>
    </row>
    <row r="1217" spans="1:27" ht="19" x14ac:dyDescent="0.25">
      <c r="A1217" s="14">
        <v>2999</v>
      </c>
      <c r="B1217" s="14">
        <v>2768015</v>
      </c>
      <c r="C1217" s="14" t="s">
        <v>19</v>
      </c>
      <c r="D1217" s="14" t="s">
        <v>22</v>
      </c>
      <c r="E1217" s="14" t="s">
        <v>1078</v>
      </c>
      <c r="F1217" s="14">
        <v>78747</v>
      </c>
      <c r="G1217" s="14">
        <v>3</v>
      </c>
      <c r="H1217" s="14">
        <v>2</v>
      </c>
      <c r="I1217" s="14">
        <v>0</v>
      </c>
      <c r="J1217" s="14">
        <v>2</v>
      </c>
      <c r="K1217" s="14">
        <v>1</v>
      </c>
      <c r="L1217" s="14">
        <v>2001</v>
      </c>
      <c r="M1217" s="14">
        <v>0.33600000000000002</v>
      </c>
      <c r="N1217" s="15">
        <v>2058</v>
      </c>
      <c r="O1217" s="16">
        <v>213.31</v>
      </c>
      <c r="P1217" s="17">
        <v>439000</v>
      </c>
      <c r="Q1217" s="16">
        <v>245.38</v>
      </c>
      <c r="R1217" s="17">
        <v>505000</v>
      </c>
      <c r="S1217" s="19">
        <f t="shared" si="94"/>
        <v>32.069999999999993</v>
      </c>
      <c r="T1217" s="20">
        <f t="shared" si="95"/>
        <v>0.15034456893722747</v>
      </c>
      <c r="U1217" s="19">
        <f t="shared" si="96"/>
        <v>66000</v>
      </c>
      <c r="V1217" s="20">
        <f t="shared" si="97"/>
        <v>0.15034168564920272</v>
      </c>
      <c r="W1217" s="18">
        <v>44292</v>
      </c>
      <c r="X1217" s="14">
        <v>2</v>
      </c>
      <c r="Y1217" s="14">
        <v>2</v>
      </c>
      <c r="Z1217" s="42">
        <v>65000</v>
      </c>
      <c r="AA1217" s="51">
        <f t="shared" si="98"/>
        <v>0.15</v>
      </c>
    </row>
    <row r="1218" spans="1:27" ht="19" x14ac:dyDescent="0.25">
      <c r="A1218" s="14">
        <v>3290</v>
      </c>
      <c r="B1218" s="14">
        <v>1187488</v>
      </c>
      <c r="C1218" s="14" t="s">
        <v>19</v>
      </c>
      <c r="D1218" s="14">
        <v>11</v>
      </c>
      <c r="E1218" s="14" t="s">
        <v>912</v>
      </c>
      <c r="F1218" s="14">
        <v>78744</v>
      </c>
      <c r="G1218" s="14">
        <v>3</v>
      </c>
      <c r="H1218" s="14">
        <v>2</v>
      </c>
      <c r="I1218" s="14">
        <v>0</v>
      </c>
      <c r="J1218" s="14">
        <v>0</v>
      </c>
      <c r="K1218" s="14">
        <v>1</v>
      </c>
      <c r="L1218" s="14">
        <v>1974</v>
      </c>
      <c r="M1218" s="14">
        <v>0.156</v>
      </c>
      <c r="N1218" s="15">
        <v>1459</v>
      </c>
      <c r="O1218" s="16">
        <v>204.93</v>
      </c>
      <c r="P1218" s="17">
        <v>299000</v>
      </c>
      <c r="Q1218" s="16">
        <v>250.17</v>
      </c>
      <c r="R1218" s="17">
        <v>365000</v>
      </c>
      <c r="S1218" s="19">
        <f t="shared" si="94"/>
        <v>45.239999999999981</v>
      </c>
      <c r="T1218" s="20">
        <f t="shared" si="95"/>
        <v>0.22075830771482935</v>
      </c>
      <c r="U1218" s="19">
        <f t="shared" si="96"/>
        <v>66000</v>
      </c>
      <c r="V1218" s="20">
        <f t="shared" si="97"/>
        <v>0.22073578595317725</v>
      </c>
      <c r="W1218" s="18">
        <v>44301</v>
      </c>
      <c r="X1218" s="14">
        <v>3</v>
      </c>
      <c r="Y1218" s="14">
        <v>2</v>
      </c>
      <c r="Z1218" s="42">
        <v>65000</v>
      </c>
      <c r="AA1218" s="51">
        <f t="shared" si="98"/>
        <v>0.22</v>
      </c>
    </row>
    <row r="1219" spans="1:27" ht="19" x14ac:dyDescent="0.25">
      <c r="A1219" s="14">
        <v>3397</v>
      </c>
      <c r="B1219" s="14">
        <v>4323694</v>
      </c>
      <c r="C1219" s="14" t="s">
        <v>19</v>
      </c>
      <c r="D1219" s="14" t="s">
        <v>68</v>
      </c>
      <c r="E1219" s="14" t="s">
        <v>3267</v>
      </c>
      <c r="F1219" s="14">
        <v>78734</v>
      </c>
      <c r="G1219" s="14">
        <v>3</v>
      </c>
      <c r="H1219" s="14">
        <v>2</v>
      </c>
      <c r="I1219" s="14">
        <v>1</v>
      </c>
      <c r="J1219" s="14">
        <v>9</v>
      </c>
      <c r="K1219" s="14">
        <v>2</v>
      </c>
      <c r="L1219" s="14">
        <v>2016</v>
      </c>
      <c r="M1219" s="14">
        <v>0.45800000000000002</v>
      </c>
      <c r="N1219" s="15">
        <v>2147</v>
      </c>
      <c r="O1219" s="16">
        <v>395.44</v>
      </c>
      <c r="P1219" s="17">
        <v>849000</v>
      </c>
      <c r="Q1219" s="16">
        <v>426.18</v>
      </c>
      <c r="R1219" s="17">
        <v>915000</v>
      </c>
      <c r="S1219" s="19">
        <f t="shared" si="94"/>
        <v>30.740000000000009</v>
      </c>
      <c r="T1219" s="20">
        <f t="shared" si="95"/>
        <v>7.773619259558974E-2</v>
      </c>
      <c r="U1219" s="19">
        <f t="shared" si="96"/>
        <v>66000</v>
      </c>
      <c r="V1219" s="20">
        <f t="shared" si="97"/>
        <v>7.7738515901060068E-2</v>
      </c>
      <c r="W1219" s="18">
        <v>44302</v>
      </c>
      <c r="X1219" s="14">
        <v>4</v>
      </c>
      <c r="Y1219" s="14">
        <v>4</v>
      </c>
      <c r="Z1219" s="42">
        <v>65000</v>
      </c>
      <c r="AA1219" s="51">
        <f t="shared" si="98"/>
        <v>0.08</v>
      </c>
    </row>
    <row r="1220" spans="1:27" ht="19" x14ac:dyDescent="0.25">
      <c r="A1220" s="14">
        <v>4227</v>
      </c>
      <c r="B1220" s="14">
        <v>3976332</v>
      </c>
      <c r="C1220" s="14" t="s">
        <v>19</v>
      </c>
      <c r="D1220" s="14" t="s">
        <v>29</v>
      </c>
      <c r="E1220" s="14" t="s">
        <v>1457</v>
      </c>
      <c r="F1220" s="14">
        <v>78748</v>
      </c>
      <c r="G1220" s="14">
        <v>3</v>
      </c>
      <c r="H1220" s="14">
        <v>2</v>
      </c>
      <c r="I1220" s="14">
        <v>1</v>
      </c>
      <c r="J1220" s="14">
        <v>2</v>
      </c>
      <c r="K1220" s="14">
        <v>2</v>
      </c>
      <c r="L1220" s="14">
        <v>2013</v>
      </c>
      <c r="M1220" s="14">
        <v>0.21199999999999999</v>
      </c>
      <c r="N1220" s="15">
        <v>1880</v>
      </c>
      <c r="O1220" s="16">
        <v>231.38</v>
      </c>
      <c r="P1220" s="17">
        <v>435000</v>
      </c>
      <c r="Q1220" s="16">
        <v>266.49</v>
      </c>
      <c r="R1220" s="17">
        <v>501000</v>
      </c>
      <c r="S1220" s="19">
        <f t="shared" si="94"/>
        <v>35.110000000000014</v>
      </c>
      <c r="T1220" s="20">
        <f t="shared" si="95"/>
        <v>0.15174172357161386</v>
      </c>
      <c r="U1220" s="19">
        <f t="shared" si="96"/>
        <v>66000</v>
      </c>
      <c r="V1220" s="20">
        <f t="shared" si="97"/>
        <v>0.15172413793103448</v>
      </c>
      <c r="W1220" s="18">
        <v>44327</v>
      </c>
      <c r="X1220" s="14">
        <v>3</v>
      </c>
      <c r="Y1220" s="14">
        <v>3</v>
      </c>
      <c r="Z1220" s="42">
        <v>65000</v>
      </c>
      <c r="AA1220" s="51">
        <f t="shared" si="98"/>
        <v>0.15</v>
      </c>
    </row>
    <row r="1221" spans="1:27" ht="19" x14ac:dyDescent="0.25">
      <c r="A1221" s="14">
        <v>2559</v>
      </c>
      <c r="B1221" s="14">
        <v>8422693</v>
      </c>
      <c r="C1221" s="14" t="s">
        <v>19</v>
      </c>
      <c r="D1221" s="14" t="s">
        <v>35</v>
      </c>
      <c r="E1221" s="14" t="s">
        <v>524</v>
      </c>
      <c r="F1221" s="14">
        <v>78754</v>
      </c>
      <c r="G1221" s="14">
        <v>3</v>
      </c>
      <c r="H1221" s="14">
        <v>2</v>
      </c>
      <c r="I1221" s="14">
        <v>0</v>
      </c>
      <c r="J1221" s="14">
        <v>2</v>
      </c>
      <c r="K1221" s="14">
        <v>1</v>
      </c>
      <c r="L1221" s="14">
        <v>2007</v>
      </c>
      <c r="M1221" s="14">
        <v>0.20799999999999999</v>
      </c>
      <c r="N1221" s="15">
        <v>1646</v>
      </c>
      <c r="O1221" s="16">
        <v>182.2</v>
      </c>
      <c r="P1221" s="17">
        <v>299900</v>
      </c>
      <c r="Q1221" s="16">
        <v>221.75</v>
      </c>
      <c r="R1221" s="17">
        <v>365000</v>
      </c>
      <c r="S1221" s="19">
        <f t="shared" si="94"/>
        <v>39.550000000000011</v>
      </c>
      <c r="T1221" s="20">
        <f t="shared" si="95"/>
        <v>0.21706915477497263</v>
      </c>
      <c r="U1221" s="19">
        <f t="shared" si="96"/>
        <v>65100</v>
      </c>
      <c r="V1221" s="20">
        <f t="shared" si="97"/>
        <v>0.21707235745248415</v>
      </c>
      <c r="W1221" s="18">
        <v>44274</v>
      </c>
      <c r="X1221" s="14">
        <v>4</v>
      </c>
      <c r="Y1221" s="14">
        <v>4</v>
      </c>
      <c r="Z1221" s="42">
        <v>65000</v>
      </c>
      <c r="AA1221" s="51">
        <f t="shared" si="98"/>
        <v>0.22</v>
      </c>
    </row>
    <row r="1222" spans="1:27" ht="19" x14ac:dyDescent="0.25">
      <c r="A1222" s="14">
        <v>2832</v>
      </c>
      <c r="B1222" s="14">
        <v>7427869</v>
      </c>
      <c r="C1222" s="14" t="s">
        <v>19</v>
      </c>
      <c r="D1222" s="14">
        <v>11</v>
      </c>
      <c r="E1222" s="14" t="s">
        <v>654</v>
      </c>
      <c r="F1222" s="14">
        <v>78744</v>
      </c>
      <c r="G1222" s="14">
        <v>3</v>
      </c>
      <c r="H1222" s="14">
        <v>2</v>
      </c>
      <c r="I1222" s="14">
        <v>1</v>
      </c>
      <c r="J1222" s="14">
        <v>1</v>
      </c>
      <c r="K1222" s="14">
        <v>2</v>
      </c>
      <c r="L1222" s="14">
        <v>2005</v>
      </c>
      <c r="M1222" s="14">
        <v>0.106</v>
      </c>
      <c r="N1222" s="15">
        <v>1491</v>
      </c>
      <c r="O1222" s="16">
        <v>191.08</v>
      </c>
      <c r="P1222" s="17">
        <v>284900</v>
      </c>
      <c r="Q1222" s="16">
        <v>234.74</v>
      </c>
      <c r="R1222" s="17">
        <v>350000</v>
      </c>
      <c r="S1222" s="19">
        <f t="shared" si="94"/>
        <v>43.66</v>
      </c>
      <c r="T1222" s="20">
        <f t="shared" si="95"/>
        <v>0.22849068453003973</v>
      </c>
      <c r="U1222" s="19">
        <f t="shared" si="96"/>
        <v>65100</v>
      </c>
      <c r="V1222" s="20">
        <f t="shared" si="97"/>
        <v>0.2285012285012285</v>
      </c>
      <c r="W1222" s="18">
        <v>44286</v>
      </c>
      <c r="X1222" s="14">
        <v>6</v>
      </c>
      <c r="Y1222" s="14">
        <v>6</v>
      </c>
      <c r="Z1222" s="42">
        <v>65000</v>
      </c>
      <c r="AA1222" s="51">
        <f t="shared" si="98"/>
        <v>0.23</v>
      </c>
    </row>
    <row r="1223" spans="1:27" ht="19" x14ac:dyDescent="0.25">
      <c r="A1223" s="14">
        <v>2871</v>
      </c>
      <c r="B1223" s="14">
        <v>1937010</v>
      </c>
      <c r="C1223" s="14" t="s">
        <v>19</v>
      </c>
      <c r="D1223" s="14" t="s">
        <v>165</v>
      </c>
      <c r="E1223" s="14" t="s">
        <v>2692</v>
      </c>
      <c r="F1223" s="14">
        <v>78749</v>
      </c>
      <c r="G1223" s="14">
        <v>3</v>
      </c>
      <c r="H1223" s="14">
        <v>2</v>
      </c>
      <c r="I1223" s="14">
        <v>0</v>
      </c>
      <c r="J1223" s="14">
        <v>2</v>
      </c>
      <c r="K1223" s="14">
        <v>1</v>
      </c>
      <c r="L1223" s="14">
        <v>1980</v>
      </c>
      <c r="M1223" s="14">
        <v>0.151</v>
      </c>
      <c r="N1223" s="15">
        <v>1600</v>
      </c>
      <c r="O1223" s="16">
        <v>312.44</v>
      </c>
      <c r="P1223" s="17">
        <v>499900</v>
      </c>
      <c r="Q1223" s="16">
        <v>353.13</v>
      </c>
      <c r="R1223" s="17">
        <v>565000</v>
      </c>
      <c r="S1223" s="19">
        <f t="shared" ref="S1223:S1286" si="99">Q1223-O1223</f>
        <v>40.69</v>
      </c>
      <c r="T1223" s="20">
        <f t="shared" ref="T1223:T1286" si="100">S1223/O1223</f>
        <v>0.13023300473690949</v>
      </c>
      <c r="U1223" s="19">
        <f t="shared" ref="U1223:U1286" si="101">R1223-P1223</f>
        <v>65100</v>
      </c>
      <c r="V1223" s="20">
        <f t="shared" ref="V1223:V1286" si="102">U1223/P1223</f>
        <v>0.1302260452090418</v>
      </c>
      <c r="W1223" s="18">
        <v>44286</v>
      </c>
      <c r="X1223" s="14">
        <v>4</v>
      </c>
      <c r="Y1223" s="14">
        <v>4</v>
      </c>
      <c r="Z1223" s="42">
        <v>65000</v>
      </c>
      <c r="AA1223" s="51">
        <f t="shared" ref="AA1223:AA1286" si="103">MROUND(V1223,0.01)</f>
        <v>0.13</v>
      </c>
    </row>
    <row r="1224" spans="1:27" ht="19" x14ac:dyDescent="0.25">
      <c r="A1224" s="14">
        <v>3204</v>
      </c>
      <c r="B1224" s="14">
        <v>1055301</v>
      </c>
      <c r="C1224" s="14" t="s">
        <v>19</v>
      </c>
      <c r="D1224" s="14" t="s">
        <v>357</v>
      </c>
      <c r="E1224" s="14" t="s">
        <v>3290</v>
      </c>
      <c r="F1224" s="14">
        <v>78745</v>
      </c>
      <c r="G1224" s="14">
        <v>3</v>
      </c>
      <c r="H1224" s="14">
        <v>2</v>
      </c>
      <c r="I1224" s="14">
        <v>0</v>
      </c>
      <c r="J1224" s="14">
        <v>2</v>
      </c>
      <c r="K1224" s="14">
        <v>1</v>
      </c>
      <c r="L1224" s="14">
        <v>1968</v>
      </c>
      <c r="M1224" s="14">
        <v>0.32900000000000001</v>
      </c>
      <c r="N1224" s="15">
        <v>1620</v>
      </c>
      <c r="O1224" s="16">
        <v>401.17</v>
      </c>
      <c r="P1224" s="17">
        <v>649900</v>
      </c>
      <c r="Q1224" s="16">
        <v>441.36</v>
      </c>
      <c r="R1224" s="17">
        <v>715000</v>
      </c>
      <c r="S1224" s="19">
        <f t="shared" si="99"/>
        <v>40.19</v>
      </c>
      <c r="T1224" s="20">
        <f t="shared" si="100"/>
        <v>0.10018196774434777</v>
      </c>
      <c r="U1224" s="19">
        <f t="shared" si="101"/>
        <v>65100</v>
      </c>
      <c r="V1224" s="20">
        <f t="shared" si="102"/>
        <v>0.10016925680873981</v>
      </c>
      <c r="W1224" s="18">
        <v>44298</v>
      </c>
      <c r="X1224" s="14">
        <v>2</v>
      </c>
      <c r="Y1224" s="14">
        <v>2</v>
      </c>
      <c r="Z1224" s="42">
        <v>65000</v>
      </c>
      <c r="AA1224" s="51">
        <f t="shared" si="103"/>
        <v>0.1</v>
      </c>
    </row>
    <row r="1225" spans="1:27" ht="19" x14ac:dyDescent="0.25">
      <c r="A1225" s="14">
        <v>3684</v>
      </c>
      <c r="B1225" s="14">
        <v>4520360</v>
      </c>
      <c r="C1225" s="14" t="s">
        <v>19</v>
      </c>
      <c r="D1225" s="14" t="s">
        <v>68</v>
      </c>
      <c r="E1225" s="14" t="s">
        <v>2774</v>
      </c>
      <c r="F1225" s="14">
        <v>78738</v>
      </c>
      <c r="G1225" s="14">
        <v>3</v>
      </c>
      <c r="H1225" s="14">
        <v>2</v>
      </c>
      <c r="I1225" s="14">
        <v>0</v>
      </c>
      <c r="J1225" s="14">
        <v>2</v>
      </c>
      <c r="K1225" s="14">
        <v>1</v>
      </c>
      <c r="L1225" s="14">
        <v>2013</v>
      </c>
      <c r="M1225" s="14">
        <v>0.13200000000000001</v>
      </c>
      <c r="N1225" s="15">
        <v>1714</v>
      </c>
      <c r="O1225" s="16">
        <v>320.83</v>
      </c>
      <c r="P1225" s="17">
        <v>549900</v>
      </c>
      <c r="Q1225" s="16">
        <v>358.81</v>
      </c>
      <c r="R1225" s="17">
        <v>615000</v>
      </c>
      <c r="S1225" s="19">
        <f t="shared" si="99"/>
        <v>37.980000000000018</v>
      </c>
      <c r="T1225" s="20">
        <f t="shared" si="100"/>
        <v>0.11838045070598142</v>
      </c>
      <c r="U1225" s="19">
        <f t="shared" si="101"/>
        <v>65100</v>
      </c>
      <c r="V1225" s="20">
        <f t="shared" si="102"/>
        <v>0.11838516093835243</v>
      </c>
      <c r="W1225" s="18">
        <v>44313</v>
      </c>
      <c r="X1225" s="14">
        <v>5</v>
      </c>
      <c r="Y1225" s="14">
        <v>5</v>
      </c>
      <c r="Z1225" s="42">
        <v>65000</v>
      </c>
      <c r="AA1225" s="51">
        <f t="shared" si="103"/>
        <v>0.12</v>
      </c>
    </row>
    <row r="1226" spans="1:27" ht="19" x14ac:dyDescent="0.25">
      <c r="A1226" s="14">
        <v>3712</v>
      </c>
      <c r="B1226" s="14">
        <v>6244298</v>
      </c>
      <c r="C1226" s="14" t="s">
        <v>19</v>
      </c>
      <c r="D1226" s="14" t="s">
        <v>22</v>
      </c>
      <c r="E1226" s="14" t="s">
        <v>1334</v>
      </c>
      <c r="F1226" s="14">
        <v>78747</v>
      </c>
      <c r="G1226" s="14">
        <v>3</v>
      </c>
      <c r="H1226" s="14">
        <v>2</v>
      </c>
      <c r="I1226" s="14">
        <v>1</v>
      </c>
      <c r="J1226" s="14">
        <v>2</v>
      </c>
      <c r="K1226" s="14">
        <v>1</v>
      </c>
      <c r="L1226" s="14">
        <v>2000</v>
      </c>
      <c r="M1226" s="14">
        <v>0.218</v>
      </c>
      <c r="N1226" s="15">
        <v>2748</v>
      </c>
      <c r="O1226" s="16">
        <v>225.58</v>
      </c>
      <c r="P1226" s="17">
        <v>619900</v>
      </c>
      <c r="Q1226" s="16">
        <v>249.27</v>
      </c>
      <c r="R1226" s="17">
        <v>685000</v>
      </c>
      <c r="S1226" s="19">
        <f t="shared" si="99"/>
        <v>23.689999999999998</v>
      </c>
      <c r="T1226" s="20">
        <f t="shared" si="100"/>
        <v>0.10501817537015691</v>
      </c>
      <c r="U1226" s="19">
        <f t="shared" si="101"/>
        <v>65100</v>
      </c>
      <c r="V1226" s="20">
        <f t="shared" si="102"/>
        <v>0.10501693821584127</v>
      </c>
      <c r="W1226" s="18">
        <v>44314</v>
      </c>
      <c r="X1226" s="14">
        <v>1</v>
      </c>
      <c r="Y1226" s="14">
        <v>1</v>
      </c>
      <c r="Z1226" s="42">
        <v>65000</v>
      </c>
      <c r="AA1226" s="51">
        <f t="shared" si="103"/>
        <v>0.11</v>
      </c>
    </row>
    <row r="1227" spans="1:27" ht="19" x14ac:dyDescent="0.25">
      <c r="A1227" s="14">
        <v>420</v>
      </c>
      <c r="B1227" s="14">
        <v>6529081</v>
      </c>
      <c r="C1227" s="14" t="s">
        <v>19</v>
      </c>
      <c r="D1227" s="14">
        <v>6</v>
      </c>
      <c r="E1227" s="14" t="s">
        <v>3226</v>
      </c>
      <c r="F1227" s="14">
        <v>78704</v>
      </c>
      <c r="G1227" s="14">
        <v>3</v>
      </c>
      <c r="H1227" s="14">
        <v>2</v>
      </c>
      <c r="I1227" s="14">
        <v>0</v>
      </c>
      <c r="J1227" s="14">
        <v>1</v>
      </c>
      <c r="K1227" s="14">
        <v>1</v>
      </c>
      <c r="L1227" s="14">
        <v>2001</v>
      </c>
      <c r="M1227" s="14">
        <v>7.6999999999999999E-2</v>
      </c>
      <c r="N1227" s="15">
        <v>1676</v>
      </c>
      <c r="O1227" s="16">
        <v>387.82</v>
      </c>
      <c r="P1227" s="17">
        <v>649990</v>
      </c>
      <c r="Q1227" s="16">
        <v>426.61</v>
      </c>
      <c r="R1227" s="17">
        <v>715000</v>
      </c>
      <c r="S1227" s="19">
        <f t="shared" si="99"/>
        <v>38.79000000000002</v>
      </c>
      <c r="T1227" s="20">
        <f t="shared" si="100"/>
        <v>0.10002062812645048</v>
      </c>
      <c r="U1227" s="19">
        <f t="shared" si="101"/>
        <v>65010</v>
      </c>
      <c r="V1227" s="20">
        <f t="shared" si="102"/>
        <v>0.10001692333728211</v>
      </c>
      <c r="W1227" s="18">
        <v>44188</v>
      </c>
      <c r="X1227" s="14">
        <v>3</v>
      </c>
      <c r="Y1227" s="14">
        <v>3</v>
      </c>
      <c r="Z1227" s="42">
        <v>65000</v>
      </c>
      <c r="AA1227" s="51">
        <f t="shared" si="103"/>
        <v>0.1</v>
      </c>
    </row>
    <row r="1228" spans="1:27" ht="19" x14ac:dyDescent="0.25">
      <c r="A1228" s="14">
        <v>402</v>
      </c>
      <c r="B1228" s="14">
        <v>1480199</v>
      </c>
      <c r="C1228" s="14" t="s">
        <v>19</v>
      </c>
      <c r="D1228" s="14" t="s">
        <v>165</v>
      </c>
      <c r="E1228" s="14" t="s">
        <v>1666</v>
      </c>
      <c r="F1228" s="14">
        <v>78749</v>
      </c>
      <c r="G1228" s="14">
        <v>4</v>
      </c>
      <c r="H1228" s="14">
        <v>2</v>
      </c>
      <c r="I1228" s="14">
        <v>0</v>
      </c>
      <c r="J1228" s="14">
        <v>2</v>
      </c>
      <c r="K1228" s="14">
        <v>1</v>
      </c>
      <c r="L1228" s="14">
        <v>1996</v>
      </c>
      <c r="M1228" s="14">
        <v>0.13800000000000001</v>
      </c>
      <c r="N1228" s="15">
        <v>2038</v>
      </c>
      <c r="O1228" s="16">
        <v>242.89</v>
      </c>
      <c r="P1228" s="17">
        <v>495000</v>
      </c>
      <c r="Q1228" s="16">
        <v>274.77999999999997</v>
      </c>
      <c r="R1228" s="17">
        <v>560000</v>
      </c>
      <c r="S1228" s="19">
        <f t="shared" si="99"/>
        <v>31.889999999999986</v>
      </c>
      <c r="T1228" s="20">
        <f t="shared" si="100"/>
        <v>0.13129400139981057</v>
      </c>
      <c r="U1228" s="19">
        <f t="shared" si="101"/>
        <v>65000</v>
      </c>
      <c r="V1228" s="20">
        <f t="shared" si="102"/>
        <v>0.13131313131313133</v>
      </c>
      <c r="W1228" s="18">
        <v>44188</v>
      </c>
      <c r="X1228" s="14">
        <v>3</v>
      </c>
      <c r="Y1228" s="14">
        <v>3</v>
      </c>
      <c r="Z1228" s="42">
        <v>65000</v>
      </c>
      <c r="AA1228" s="51">
        <f t="shared" si="103"/>
        <v>0.13</v>
      </c>
    </row>
    <row r="1229" spans="1:27" ht="19" x14ac:dyDescent="0.25">
      <c r="A1229" s="14">
        <v>557</v>
      </c>
      <c r="B1229" s="14">
        <v>5355986</v>
      </c>
      <c r="C1229" s="14" t="s">
        <v>19</v>
      </c>
      <c r="D1229" s="14" t="s">
        <v>68</v>
      </c>
      <c r="E1229" s="14" t="s">
        <v>1188</v>
      </c>
      <c r="F1229" s="14">
        <v>78669</v>
      </c>
      <c r="G1229" s="14">
        <v>5</v>
      </c>
      <c r="H1229" s="14">
        <v>3</v>
      </c>
      <c r="I1229" s="14">
        <v>2</v>
      </c>
      <c r="J1229" s="14">
        <v>3</v>
      </c>
      <c r="K1229" s="14">
        <v>2</v>
      </c>
      <c r="L1229" s="14">
        <v>2008</v>
      </c>
      <c r="M1229" s="14">
        <v>0.68899999999999995</v>
      </c>
      <c r="N1229" s="15">
        <v>4819</v>
      </c>
      <c r="O1229" s="16">
        <v>217.89</v>
      </c>
      <c r="P1229" s="17">
        <v>1050000</v>
      </c>
      <c r="Q1229" s="16">
        <v>231.38</v>
      </c>
      <c r="R1229" s="17">
        <v>1115000</v>
      </c>
      <c r="S1229" s="19">
        <f t="shared" si="99"/>
        <v>13.490000000000009</v>
      </c>
      <c r="T1229" s="20">
        <f t="shared" si="100"/>
        <v>6.1911973931800493E-2</v>
      </c>
      <c r="U1229" s="19">
        <f t="shared" si="101"/>
        <v>65000</v>
      </c>
      <c r="V1229" s="20">
        <f t="shared" si="102"/>
        <v>6.1904761904761907E-2</v>
      </c>
      <c r="W1229" s="18">
        <v>44195</v>
      </c>
      <c r="X1229" s="14">
        <v>49</v>
      </c>
      <c r="Y1229" s="14">
        <v>49</v>
      </c>
      <c r="Z1229" s="42">
        <v>65000</v>
      </c>
      <c r="AA1229" s="51">
        <f t="shared" si="103"/>
        <v>0.06</v>
      </c>
    </row>
    <row r="1230" spans="1:27" ht="19" x14ac:dyDescent="0.25">
      <c r="A1230" s="14">
        <v>1511</v>
      </c>
      <c r="B1230" s="14">
        <v>2568448</v>
      </c>
      <c r="C1230" s="14" t="s">
        <v>19</v>
      </c>
      <c r="D1230" s="14" t="s">
        <v>29</v>
      </c>
      <c r="E1230" s="14" t="s">
        <v>1739</v>
      </c>
      <c r="F1230" s="14">
        <v>78748</v>
      </c>
      <c r="G1230" s="14">
        <v>3</v>
      </c>
      <c r="H1230" s="14">
        <v>2</v>
      </c>
      <c r="I1230" s="14">
        <v>0</v>
      </c>
      <c r="J1230" s="14">
        <v>2</v>
      </c>
      <c r="K1230" s="14">
        <v>1</v>
      </c>
      <c r="L1230" s="14">
        <v>1988</v>
      </c>
      <c r="M1230" s="14">
        <v>0.16800000000000001</v>
      </c>
      <c r="N1230" s="15">
        <v>1765</v>
      </c>
      <c r="O1230" s="16">
        <v>246.46</v>
      </c>
      <c r="P1230" s="17">
        <v>435000</v>
      </c>
      <c r="Q1230" s="16">
        <v>283.29000000000002</v>
      </c>
      <c r="R1230" s="17">
        <v>500000</v>
      </c>
      <c r="S1230" s="19">
        <f t="shared" si="99"/>
        <v>36.830000000000013</v>
      </c>
      <c r="T1230" s="20">
        <f t="shared" si="100"/>
        <v>0.14943601395764022</v>
      </c>
      <c r="U1230" s="19">
        <f t="shared" si="101"/>
        <v>65000</v>
      </c>
      <c r="V1230" s="20">
        <f t="shared" si="102"/>
        <v>0.14942528735632185</v>
      </c>
      <c r="W1230" s="18">
        <v>44235</v>
      </c>
      <c r="X1230" s="14">
        <v>0</v>
      </c>
      <c r="Y1230" s="14">
        <v>0</v>
      </c>
      <c r="Z1230" s="42">
        <v>65000</v>
      </c>
      <c r="AA1230" s="51">
        <f t="shared" si="103"/>
        <v>0.15</v>
      </c>
    </row>
    <row r="1231" spans="1:27" ht="19" x14ac:dyDescent="0.25">
      <c r="A1231" s="14">
        <v>1761</v>
      </c>
      <c r="B1231" s="14">
        <v>4925669</v>
      </c>
      <c r="C1231" s="14" t="s">
        <v>19</v>
      </c>
      <c r="D1231" s="14" t="s">
        <v>229</v>
      </c>
      <c r="E1231" s="14" t="s">
        <v>584</v>
      </c>
      <c r="F1231" s="14">
        <v>78732</v>
      </c>
      <c r="G1231" s="14">
        <v>4</v>
      </c>
      <c r="H1231" s="14">
        <v>4</v>
      </c>
      <c r="I1231" s="14">
        <v>0</v>
      </c>
      <c r="J1231" s="14">
        <v>2</v>
      </c>
      <c r="K1231" s="14">
        <v>2</v>
      </c>
      <c r="L1231" s="14">
        <v>2002</v>
      </c>
      <c r="M1231" s="14">
        <v>0.24399999999999999</v>
      </c>
      <c r="N1231" s="15">
        <v>3485</v>
      </c>
      <c r="O1231" s="16">
        <v>186.51</v>
      </c>
      <c r="P1231" s="17">
        <v>650000</v>
      </c>
      <c r="Q1231" s="16">
        <v>205.16</v>
      </c>
      <c r="R1231" s="17">
        <v>715000</v>
      </c>
      <c r="S1231" s="19">
        <f t="shared" si="99"/>
        <v>18.650000000000006</v>
      </c>
      <c r="T1231" s="20">
        <f t="shared" si="100"/>
        <v>9.9994638357192675E-2</v>
      </c>
      <c r="U1231" s="19">
        <f t="shared" si="101"/>
        <v>65000</v>
      </c>
      <c r="V1231" s="20">
        <f t="shared" si="102"/>
        <v>0.1</v>
      </c>
      <c r="W1231" s="18">
        <v>44250</v>
      </c>
      <c r="X1231" s="14">
        <v>4</v>
      </c>
      <c r="Y1231" s="14">
        <v>4</v>
      </c>
      <c r="Z1231" s="42">
        <v>65000</v>
      </c>
      <c r="AA1231" s="51">
        <f t="shared" si="103"/>
        <v>0.1</v>
      </c>
    </row>
    <row r="1232" spans="1:27" ht="19" x14ac:dyDescent="0.25">
      <c r="A1232" s="14">
        <v>1901</v>
      </c>
      <c r="B1232" s="14">
        <v>6101835</v>
      </c>
      <c r="C1232" s="14" t="s">
        <v>19</v>
      </c>
      <c r="D1232" s="14" t="s">
        <v>40</v>
      </c>
      <c r="E1232" s="14" t="s">
        <v>699</v>
      </c>
      <c r="F1232" s="14">
        <v>78737</v>
      </c>
      <c r="G1232" s="14">
        <v>3</v>
      </c>
      <c r="H1232" s="14">
        <v>2</v>
      </c>
      <c r="I1232" s="14">
        <v>0</v>
      </c>
      <c r="J1232" s="14">
        <v>3</v>
      </c>
      <c r="K1232" s="14">
        <v>1</v>
      </c>
      <c r="L1232" s="14">
        <v>2010</v>
      </c>
      <c r="M1232" s="14">
        <v>0.17899999999999999</v>
      </c>
      <c r="N1232" s="15">
        <v>2268</v>
      </c>
      <c r="O1232" s="16">
        <v>194</v>
      </c>
      <c r="P1232" s="17">
        <v>440000</v>
      </c>
      <c r="Q1232" s="16">
        <v>222.66</v>
      </c>
      <c r="R1232" s="17">
        <v>505000</v>
      </c>
      <c r="S1232" s="19">
        <f t="shared" si="99"/>
        <v>28.659999999999997</v>
      </c>
      <c r="T1232" s="20">
        <f t="shared" si="100"/>
        <v>0.14773195876288658</v>
      </c>
      <c r="U1232" s="19">
        <f t="shared" si="101"/>
        <v>65000</v>
      </c>
      <c r="V1232" s="20">
        <f t="shared" si="102"/>
        <v>0.14772727272727273</v>
      </c>
      <c r="W1232" s="18">
        <v>44253</v>
      </c>
      <c r="X1232" s="14">
        <v>3</v>
      </c>
      <c r="Y1232" s="14">
        <v>2</v>
      </c>
      <c r="Z1232" s="42">
        <v>65000</v>
      </c>
      <c r="AA1232" s="51">
        <f t="shared" si="103"/>
        <v>0.15</v>
      </c>
    </row>
    <row r="1233" spans="1:27" ht="19" x14ac:dyDescent="0.25">
      <c r="A1233" s="14">
        <v>1905</v>
      </c>
      <c r="B1233" s="14">
        <v>1717968</v>
      </c>
      <c r="C1233" s="14" t="s">
        <v>19</v>
      </c>
      <c r="D1233" s="14" t="s">
        <v>229</v>
      </c>
      <c r="E1233" s="14" t="s">
        <v>839</v>
      </c>
      <c r="F1233" s="14">
        <v>78732</v>
      </c>
      <c r="G1233" s="14">
        <v>5</v>
      </c>
      <c r="H1233" s="14">
        <v>3</v>
      </c>
      <c r="I1233" s="14">
        <v>1</v>
      </c>
      <c r="J1233" s="14">
        <v>2</v>
      </c>
      <c r="K1233" s="14">
        <v>2</v>
      </c>
      <c r="L1233" s="14">
        <v>2011</v>
      </c>
      <c r="M1233" s="14">
        <v>0.16800000000000001</v>
      </c>
      <c r="N1233" s="15">
        <v>3466</v>
      </c>
      <c r="O1233" s="16">
        <v>201.96</v>
      </c>
      <c r="P1233" s="17">
        <v>700000</v>
      </c>
      <c r="Q1233" s="16">
        <v>220.72</v>
      </c>
      <c r="R1233" s="17">
        <v>765000</v>
      </c>
      <c r="S1233" s="19">
        <f t="shared" si="99"/>
        <v>18.759999999999991</v>
      </c>
      <c r="T1233" s="20">
        <f t="shared" si="100"/>
        <v>9.2889681124975199E-2</v>
      </c>
      <c r="U1233" s="19">
        <f t="shared" si="101"/>
        <v>65000</v>
      </c>
      <c r="V1233" s="20">
        <f t="shared" si="102"/>
        <v>9.285714285714286E-2</v>
      </c>
      <c r="W1233" s="18">
        <v>44253</v>
      </c>
      <c r="X1233" s="14">
        <v>6</v>
      </c>
      <c r="Y1233" s="14">
        <v>5</v>
      </c>
      <c r="Z1233" s="42">
        <v>65000</v>
      </c>
      <c r="AA1233" s="51">
        <f t="shared" si="103"/>
        <v>0.09</v>
      </c>
    </row>
    <row r="1234" spans="1:27" ht="19" x14ac:dyDescent="0.25">
      <c r="A1234" s="14">
        <v>2011</v>
      </c>
      <c r="B1234" s="14">
        <v>3725803</v>
      </c>
      <c r="C1234" s="14" t="s">
        <v>19</v>
      </c>
      <c r="D1234" s="14" t="s">
        <v>193</v>
      </c>
      <c r="E1234" s="14" t="s">
        <v>1783</v>
      </c>
      <c r="F1234" s="14">
        <v>78737</v>
      </c>
      <c r="G1234" s="14">
        <v>4</v>
      </c>
      <c r="H1234" s="14">
        <v>3</v>
      </c>
      <c r="I1234" s="14">
        <v>0</v>
      </c>
      <c r="J1234" s="14">
        <v>2</v>
      </c>
      <c r="K1234" s="14">
        <v>1</v>
      </c>
      <c r="L1234" s="14">
        <v>1973</v>
      </c>
      <c r="M1234" s="14">
        <v>0.74</v>
      </c>
      <c r="N1234" s="15">
        <v>2808</v>
      </c>
      <c r="O1234" s="16">
        <v>249.29</v>
      </c>
      <c r="P1234" s="17">
        <v>700000</v>
      </c>
      <c r="Q1234" s="16">
        <v>272.44</v>
      </c>
      <c r="R1234" s="17">
        <v>765000</v>
      </c>
      <c r="S1234" s="19">
        <f t="shared" si="99"/>
        <v>23.150000000000006</v>
      </c>
      <c r="T1234" s="20">
        <f t="shared" si="100"/>
        <v>9.286373300172493E-2</v>
      </c>
      <c r="U1234" s="19">
        <f t="shared" si="101"/>
        <v>65000</v>
      </c>
      <c r="V1234" s="20">
        <f t="shared" si="102"/>
        <v>9.285714285714286E-2</v>
      </c>
      <c r="W1234" s="18">
        <v>44256</v>
      </c>
      <c r="X1234" s="14">
        <v>4</v>
      </c>
      <c r="Y1234" s="14">
        <v>4</v>
      </c>
      <c r="Z1234" s="42">
        <v>65000</v>
      </c>
      <c r="AA1234" s="51">
        <f t="shared" si="103"/>
        <v>0.09</v>
      </c>
    </row>
    <row r="1235" spans="1:27" ht="19" x14ac:dyDescent="0.25">
      <c r="A1235" s="14">
        <v>2040</v>
      </c>
      <c r="B1235" s="14">
        <v>6387729</v>
      </c>
      <c r="C1235" s="14" t="s">
        <v>19</v>
      </c>
      <c r="D1235" s="14" t="s">
        <v>20</v>
      </c>
      <c r="E1235" s="14" t="s">
        <v>1691</v>
      </c>
      <c r="F1235" s="14">
        <v>78729</v>
      </c>
      <c r="G1235" s="14">
        <v>3</v>
      </c>
      <c r="H1235" s="14">
        <v>2</v>
      </c>
      <c r="I1235" s="14">
        <v>0</v>
      </c>
      <c r="J1235" s="14">
        <v>2</v>
      </c>
      <c r="K1235" s="14">
        <v>1</v>
      </c>
      <c r="L1235" s="14">
        <v>1985</v>
      </c>
      <c r="M1235" s="14">
        <v>0.14000000000000001</v>
      </c>
      <c r="N1235" s="15">
        <v>1536</v>
      </c>
      <c r="O1235" s="16">
        <v>244.14</v>
      </c>
      <c r="P1235" s="17">
        <v>375000</v>
      </c>
      <c r="Q1235" s="16">
        <v>286.45999999999998</v>
      </c>
      <c r="R1235" s="17">
        <v>440000</v>
      </c>
      <c r="S1235" s="19">
        <f t="shared" si="99"/>
        <v>42.319999999999993</v>
      </c>
      <c r="T1235" s="20">
        <f t="shared" si="100"/>
        <v>0.1733431637584992</v>
      </c>
      <c r="U1235" s="19">
        <f t="shared" si="101"/>
        <v>65000</v>
      </c>
      <c r="V1235" s="20">
        <f t="shared" si="102"/>
        <v>0.17333333333333334</v>
      </c>
      <c r="W1235" s="18">
        <v>44257</v>
      </c>
      <c r="X1235" s="14">
        <v>3</v>
      </c>
      <c r="Y1235" s="14">
        <v>3</v>
      </c>
      <c r="Z1235" s="42">
        <v>65000</v>
      </c>
      <c r="AA1235" s="51">
        <f t="shared" si="103"/>
        <v>0.17</v>
      </c>
    </row>
    <row r="1236" spans="1:27" ht="19" x14ac:dyDescent="0.25">
      <c r="A1236" s="14">
        <v>2128</v>
      </c>
      <c r="B1236" s="14">
        <v>7290963</v>
      </c>
      <c r="C1236" s="14" t="s">
        <v>19</v>
      </c>
      <c r="D1236" s="14" t="s">
        <v>35</v>
      </c>
      <c r="E1236" s="14" t="s">
        <v>369</v>
      </c>
      <c r="F1236" s="14">
        <v>78754</v>
      </c>
      <c r="G1236" s="14">
        <v>3</v>
      </c>
      <c r="H1236" s="14">
        <v>2</v>
      </c>
      <c r="I1236" s="14">
        <v>0</v>
      </c>
      <c r="J1236" s="14">
        <v>2</v>
      </c>
      <c r="K1236" s="14">
        <v>1</v>
      </c>
      <c r="L1236" s="14">
        <v>2004</v>
      </c>
      <c r="M1236" s="14">
        <v>0.13800000000000001</v>
      </c>
      <c r="N1236" s="15">
        <v>1722</v>
      </c>
      <c r="O1236" s="16">
        <v>171.31</v>
      </c>
      <c r="P1236" s="17">
        <v>295000</v>
      </c>
      <c r="Q1236" s="16">
        <v>209.06</v>
      </c>
      <c r="R1236" s="17">
        <v>360000</v>
      </c>
      <c r="S1236" s="19">
        <f t="shared" si="99"/>
        <v>37.75</v>
      </c>
      <c r="T1236" s="20">
        <f t="shared" si="100"/>
        <v>0.22036074951841692</v>
      </c>
      <c r="U1236" s="19">
        <f t="shared" si="101"/>
        <v>65000</v>
      </c>
      <c r="V1236" s="20">
        <f t="shared" si="102"/>
        <v>0.22033898305084745</v>
      </c>
      <c r="W1236" s="18">
        <v>44260</v>
      </c>
      <c r="X1236" s="14">
        <v>0</v>
      </c>
      <c r="Y1236" s="14">
        <v>0</v>
      </c>
      <c r="Z1236" s="42">
        <v>65000</v>
      </c>
      <c r="AA1236" s="51">
        <f t="shared" si="103"/>
        <v>0.22</v>
      </c>
    </row>
    <row r="1237" spans="1:27" ht="19" x14ac:dyDescent="0.25">
      <c r="A1237" s="14">
        <v>2149</v>
      </c>
      <c r="B1237" s="14">
        <v>8957241</v>
      </c>
      <c r="C1237" s="14" t="s">
        <v>19</v>
      </c>
      <c r="D1237" s="14" t="s">
        <v>165</v>
      </c>
      <c r="E1237" s="14" t="s">
        <v>2025</v>
      </c>
      <c r="F1237" s="14">
        <v>78748</v>
      </c>
      <c r="G1237" s="14">
        <v>3</v>
      </c>
      <c r="H1237" s="14">
        <v>2</v>
      </c>
      <c r="I1237" s="14">
        <v>0</v>
      </c>
      <c r="J1237" s="14">
        <v>2</v>
      </c>
      <c r="K1237" s="14">
        <v>1</v>
      </c>
      <c r="L1237" s="14">
        <v>1986</v>
      </c>
      <c r="M1237" s="14">
        <v>0.17299999999999999</v>
      </c>
      <c r="N1237" s="15">
        <v>1274</v>
      </c>
      <c r="O1237" s="16">
        <v>262.95</v>
      </c>
      <c r="P1237" s="17">
        <v>335000</v>
      </c>
      <c r="Q1237" s="16">
        <v>313.97000000000003</v>
      </c>
      <c r="R1237" s="17">
        <v>400000</v>
      </c>
      <c r="S1237" s="19">
        <f t="shared" si="99"/>
        <v>51.020000000000039</v>
      </c>
      <c r="T1237" s="20">
        <f t="shared" si="100"/>
        <v>0.19402928313367576</v>
      </c>
      <c r="U1237" s="19">
        <f t="shared" si="101"/>
        <v>65000</v>
      </c>
      <c r="V1237" s="20">
        <f t="shared" si="102"/>
        <v>0.19402985074626866</v>
      </c>
      <c r="W1237" s="18">
        <v>44260</v>
      </c>
      <c r="X1237" s="14">
        <v>3</v>
      </c>
      <c r="Y1237" s="14">
        <v>3</v>
      </c>
      <c r="Z1237" s="42">
        <v>65000</v>
      </c>
      <c r="AA1237" s="51">
        <f t="shared" si="103"/>
        <v>0.19</v>
      </c>
    </row>
    <row r="1238" spans="1:27" ht="19" x14ac:dyDescent="0.25">
      <c r="A1238" s="14">
        <v>2236</v>
      </c>
      <c r="B1238" s="14">
        <v>2928377</v>
      </c>
      <c r="C1238" s="14" t="s">
        <v>19</v>
      </c>
      <c r="D1238" s="14" t="s">
        <v>46</v>
      </c>
      <c r="E1238" s="14" t="s">
        <v>312</v>
      </c>
      <c r="F1238" s="14">
        <v>78753</v>
      </c>
      <c r="G1238" s="14">
        <v>3</v>
      </c>
      <c r="H1238" s="14">
        <v>2</v>
      </c>
      <c r="I1238" s="14">
        <v>0</v>
      </c>
      <c r="J1238" s="14">
        <v>2</v>
      </c>
      <c r="K1238" s="14">
        <v>1</v>
      </c>
      <c r="L1238" s="14">
        <v>1968</v>
      </c>
      <c r="M1238" s="14">
        <v>0.25700000000000001</v>
      </c>
      <c r="N1238" s="15">
        <v>2101</v>
      </c>
      <c r="O1238" s="16">
        <v>166.59</v>
      </c>
      <c r="P1238" s="17">
        <v>350000</v>
      </c>
      <c r="Q1238" s="16">
        <v>197.52</v>
      </c>
      <c r="R1238" s="17">
        <v>415000</v>
      </c>
      <c r="S1238" s="19">
        <f t="shared" si="99"/>
        <v>30.930000000000007</v>
      </c>
      <c r="T1238" s="20">
        <f t="shared" si="100"/>
        <v>0.18566540608679996</v>
      </c>
      <c r="U1238" s="19">
        <f t="shared" si="101"/>
        <v>65000</v>
      </c>
      <c r="V1238" s="20">
        <f t="shared" si="102"/>
        <v>0.18571428571428572</v>
      </c>
      <c r="W1238" s="18">
        <v>44264</v>
      </c>
      <c r="X1238" s="14">
        <v>5</v>
      </c>
      <c r="Y1238" s="14">
        <v>5</v>
      </c>
      <c r="Z1238" s="42">
        <v>65000</v>
      </c>
      <c r="AA1238" s="51">
        <f t="shared" si="103"/>
        <v>0.19</v>
      </c>
    </row>
    <row r="1239" spans="1:27" ht="19" x14ac:dyDescent="0.25">
      <c r="A1239" s="14">
        <v>2289</v>
      </c>
      <c r="B1239" s="14">
        <v>1587108</v>
      </c>
      <c r="C1239" s="14" t="s">
        <v>19</v>
      </c>
      <c r="D1239" s="14" t="s">
        <v>84</v>
      </c>
      <c r="E1239" s="14" t="s">
        <v>1939</v>
      </c>
      <c r="F1239" s="14">
        <v>78727</v>
      </c>
      <c r="G1239" s="14">
        <v>3</v>
      </c>
      <c r="H1239" s="14">
        <v>2</v>
      </c>
      <c r="I1239" s="14">
        <v>0</v>
      </c>
      <c r="J1239" s="14">
        <v>2</v>
      </c>
      <c r="K1239" s="14">
        <v>1</v>
      </c>
      <c r="L1239" s="14">
        <v>1979</v>
      </c>
      <c r="M1239" s="14">
        <v>0.161</v>
      </c>
      <c r="N1239" s="15">
        <v>1396</v>
      </c>
      <c r="O1239" s="16">
        <v>257.88</v>
      </c>
      <c r="P1239" s="17">
        <v>360000</v>
      </c>
      <c r="Q1239" s="16">
        <v>304.44</v>
      </c>
      <c r="R1239" s="17">
        <v>425000</v>
      </c>
      <c r="S1239" s="19">
        <f t="shared" si="99"/>
        <v>46.56</v>
      </c>
      <c r="T1239" s="20">
        <f t="shared" si="100"/>
        <v>0.18054909260120988</v>
      </c>
      <c r="U1239" s="19">
        <f t="shared" si="101"/>
        <v>65000</v>
      </c>
      <c r="V1239" s="20">
        <f t="shared" si="102"/>
        <v>0.18055555555555555</v>
      </c>
      <c r="W1239" s="18">
        <v>44265</v>
      </c>
      <c r="X1239" s="14">
        <v>4</v>
      </c>
      <c r="Y1239" s="14">
        <v>4</v>
      </c>
      <c r="Z1239" s="42">
        <v>65000</v>
      </c>
      <c r="AA1239" s="51">
        <f t="shared" si="103"/>
        <v>0.18</v>
      </c>
    </row>
    <row r="1240" spans="1:27" ht="19" x14ac:dyDescent="0.25">
      <c r="A1240" s="14">
        <v>2392</v>
      </c>
      <c r="B1240" s="14">
        <v>4314343</v>
      </c>
      <c r="C1240" s="14" t="s">
        <v>19</v>
      </c>
      <c r="D1240" s="14" t="s">
        <v>611</v>
      </c>
      <c r="E1240" s="14" t="s">
        <v>2897</v>
      </c>
      <c r="F1240" s="14">
        <v>78731</v>
      </c>
      <c r="G1240" s="14">
        <v>4</v>
      </c>
      <c r="H1240" s="14">
        <v>2</v>
      </c>
      <c r="I1240" s="14">
        <v>0</v>
      </c>
      <c r="J1240" s="14">
        <v>2</v>
      </c>
      <c r="K1240" s="14">
        <v>1</v>
      </c>
      <c r="L1240" s="14">
        <v>1965</v>
      </c>
      <c r="M1240" s="14">
        <v>0.22600000000000001</v>
      </c>
      <c r="N1240" s="15">
        <v>2641</v>
      </c>
      <c r="O1240" s="16">
        <v>335.1</v>
      </c>
      <c r="P1240" s="17">
        <v>885000</v>
      </c>
      <c r="Q1240" s="16">
        <v>359.71</v>
      </c>
      <c r="R1240" s="17">
        <v>950000</v>
      </c>
      <c r="S1240" s="19">
        <f t="shared" si="99"/>
        <v>24.609999999999957</v>
      </c>
      <c r="T1240" s="20">
        <f t="shared" si="100"/>
        <v>7.3440763951059251E-2</v>
      </c>
      <c r="U1240" s="19">
        <f t="shared" si="101"/>
        <v>65000</v>
      </c>
      <c r="V1240" s="20">
        <f t="shared" si="102"/>
        <v>7.3446327683615822E-2</v>
      </c>
      <c r="W1240" s="18">
        <v>44267</v>
      </c>
      <c r="X1240" s="14">
        <v>4</v>
      </c>
      <c r="Y1240" s="14">
        <v>3</v>
      </c>
      <c r="Z1240" s="42">
        <v>65000</v>
      </c>
      <c r="AA1240" s="51">
        <f t="shared" si="103"/>
        <v>7.0000000000000007E-2</v>
      </c>
    </row>
    <row r="1241" spans="1:27" ht="19" x14ac:dyDescent="0.25">
      <c r="A1241" s="14">
        <v>2474</v>
      </c>
      <c r="B1241" s="14">
        <v>2826789</v>
      </c>
      <c r="C1241" s="14" t="s">
        <v>19</v>
      </c>
      <c r="D1241" s="14" t="s">
        <v>35</v>
      </c>
      <c r="E1241" s="14" t="s">
        <v>1230</v>
      </c>
      <c r="F1241" s="14">
        <v>78753</v>
      </c>
      <c r="G1241" s="14">
        <v>3</v>
      </c>
      <c r="H1241" s="14">
        <v>2</v>
      </c>
      <c r="I1241" s="14">
        <v>0</v>
      </c>
      <c r="J1241" s="14">
        <v>1</v>
      </c>
      <c r="K1241" s="14">
        <v>2</v>
      </c>
      <c r="L1241" s="14">
        <v>1985</v>
      </c>
      <c r="M1241" s="14">
        <v>9.7000000000000003E-2</v>
      </c>
      <c r="N1241" s="15">
        <v>1291</v>
      </c>
      <c r="O1241" s="16">
        <v>220.76</v>
      </c>
      <c r="P1241" s="17">
        <v>285000</v>
      </c>
      <c r="Q1241" s="16">
        <v>271.11</v>
      </c>
      <c r="R1241" s="17">
        <v>350000</v>
      </c>
      <c r="S1241" s="19">
        <f t="shared" si="99"/>
        <v>50.350000000000023</v>
      </c>
      <c r="T1241" s="20">
        <f t="shared" si="100"/>
        <v>0.22807573835839837</v>
      </c>
      <c r="U1241" s="19">
        <f t="shared" si="101"/>
        <v>65000</v>
      </c>
      <c r="V1241" s="20">
        <f t="shared" si="102"/>
        <v>0.22807017543859648</v>
      </c>
      <c r="W1241" s="18">
        <v>44271</v>
      </c>
      <c r="X1241" s="14">
        <v>0</v>
      </c>
      <c r="Y1241" s="14">
        <v>0</v>
      </c>
      <c r="Z1241" s="42">
        <v>65000</v>
      </c>
      <c r="AA1241" s="51">
        <f t="shared" si="103"/>
        <v>0.23</v>
      </c>
    </row>
    <row r="1242" spans="1:27" ht="19" x14ac:dyDescent="0.25">
      <c r="A1242" s="14">
        <v>2508</v>
      </c>
      <c r="B1242" s="14">
        <v>7449602</v>
      </c>
      <c r="C1242" s="14" t="s">
        <v>19</v>
      </c>
      <c r="D1242" s="14" t="s">
        <v>29</v>
      </c>
      <c r="E1242" s="14" t="s">
        <v>1658</v>
      </c>
      <c r="F1242" s="14">
        <v>78748</v>
      </c>
      <c r="G1242" s="14">
        <v>3</v>
      </c>
      <c r="H1242" s="14">
        <v>2</v>
      </c>
      <c r="I1242" s="14">
        <v>0</v>
      </c>
      <c r="J1242" s="14">
        <v>2</v>
      </c>
      <c r="K1242" s="14">
        <v>1</v>
      </c>
      <c r="L1242" s="14">
        <v>2008</v>
      </c>
      <c r="M1242" s="14">
        <v>0.13800000000000001</v>
      </c>
      <c r="N1242" s="15">
        <v>1382</v>
      </c>
      <c r="O1242" s="16">
        <v>242.4</v>
      </c>
      <c r="P1242" s="17">
        <v>335000</v>
      </c>
      <c r="Q1242" s="16">
        <v>289.44</v>
      </c>
      <c r="R1242" s="17">
        <v>400000</v>
      </c>
      <c r="S1242" s="19">
        <f t="shared" si="99"/>
        <v>47.039999999999992</v>
      </c>
      <c r="T1242" s="20">
        <f t="shared" si="100"/>
        <v>0.19405940594059401</v>
      </c>
      <c r="U1242" s="19">
        <f t="shared" si="101"/>
        <v>65000</v>
      </c>
      <c r="V1242" s="20">
        <f t="shared" si="102"/>
        <v>0.19402985074626866</v>
      </c>
      <c r="W1242" s="18">
        <v>44272</v>
      </c>
      <c r="X1242" s="14">
        <v>6</v>
      </c>
      <c r="Y1242" s="14">
        <v>5</v>
      </c>
      <c r="Z1242" s="42">
        <v>65000</v>
      </c>
      <c r="AA1242" s="51">
        <f t="shared" si="103"/>
        <v>0.19</v>
      </c>
    </row>
    <row r="1243" spans="1:27" ht="19" x14ac:dyDescent="0.25">
      <c r="A1243" s="14">
        <v>2532</v>
      </c>
      <c r="B1243" s="14">
        <v>6268895</v>
      </c>
      <c r="C1243" s="14" t="s">
        <v>19</v>
      </c>
      <c r="D1243" s="14" t="s">
        <v>193</v>
      </c>
      <c r="E1243" s="14" t="s">
        <v>862</v>
      </c>
      <c r="F1243" s="14">
        <v>78739</v>
      </c>
      <c r="G1243" s="14">
        <v>4</v>
      </c>
      <c r="H1243" s="14">
        <v>3</v>
      </c>
      <c r="I1243" s="14">
        <v>0</v>
      </c>
      <c r="J1243" s="14">
        <v>2</v>
      </c>
      <c r="K1243" s="14">
        <v>2</v>
      </c>
      <c r="L1243" s="14">
        <v>2008</v>
      </c>
      <c r="M1243" s="14">
        <v>0.185</v>
      </c>
      <c r="N1243" s="15">
        <v>3079</v>
      </c>
      <c r="O1243" s="16">
        <v>202.99</v>
      </c>
      <c r="P1243" s="17">
        <v>625000</v>
      </c>
      <c r="Q1243" s="16">
        <v>224.1</v>
      </c>
      <c r="R1243" s="17">
        <v>690000</v>
      </c>
      <c r="S1243" s="19">
        <f t="shared" si="99"/>
        <v>21.109999999999985</v>
      </c>
      <c r="T1243" s="20">
        <f t="shared" si="100"/>
        <v>0.10399527070299022</v>
      </c>
      <c r="U1243" s="19">
        <f t="shared" si="101"/>
        <v>65000</v>
      </c>
      <c r="V1243" s="20">
        <f t="shared" si="102"/>
        <v>0.104</v>
      </c>
      <c r="W1243" s="18">
        <v>44273</v>
      </c>
      <c r="X1243" s="14">
        <v>4</v>
      </c>
      <c r="Y1243" s="14">
        <v>4</v>
      </c>
      <c r="Z1243" s="42">
        <v>65000</v>
      </c>
      <c r="AA1243" s="51">
        <f t="shared" si="103"/>
        <v>0.1</v>
      </c>
    </row>
    <row r="1244" spans="1:27" ht="19" x14ac:dyDescent="0.25">
      <c r="A1244" s="14">
        <v>2579</v>
      </c>
      <c r="B1244" s="14">
        <v>3694677</v>
      </c>
      <c r="C1244" s="14" t="s">
        <v>19</v>
      </c>
      <c r="D1244" s="14">
        <v>3</v>
      </c>
      <c r="E1244" s="14" t="s">
        <v>2859</v>
      </c>
      <c r="F1244" s="14">
        <v>78722</v>
      </c>
      <c r="G1244" s="14">
        <v>3</v>
      </c>
      <c r="H1244" s="14">
        <v>2</v>
      </c>
      <c r="I1244" s="14">
        <v>0</v>
      </c>
      <c r="J1244" s="14">
        <v>2</v>
      </c>
      <c r="K1244" s="14">
        <v>1</v>
      </c>
      <c r="L1244" s="14">
        <v>1951</v>
      </c>
      <c r="M1244" s="14">
        <v>0.23899999999999999</v>
      </c>
      <c r="N1244" s="15">
        <v>1952</v>
      </c>
      <c r="O1244" s="16">
        <v>330.43</v>
      </c>
      <c r="P1244" s="17">
        <v>645000</v>
      </c>
      <c r="Q1244" s="16">
        <v>363.73</v>
      </c>
      <c r="R1244" s="17">
        <v>710000</v>
      </c>
      <c r="S1244" s="19">
        <f t="shared" si="99"/>
        <v>33.300000000000011</v>
      </c>
      <c r="T1244" s="20">
        <f t="shared" si="100"/>
        <v>0.10077777441515604</v>
      </c>
      <c r="U1244" s="19">
        <f t="shared" si="101"/>
        <v>65000</v>
      </c>
      <c r="V1244" s="20">
        <f t="shared" si="102"/>
        <v>0.10077519379844961</v>
      </c>
      <c r="W1244" s="18">
        <v>44274</v>
      </c>
      <c r="X1244" s="14">
        <v>6</v>
      </c>
      <c r="Y1244" s="14">
        <v>4</v>
      </c>
      <c r="Z1244" s="42">
        <v>65000</v>
      </c>
      <c r="AA1244" s="51">
        <f t="shared" si="103"/>
        <v>0.1</v>
      </c>
    </row>
    <row r="1245" spans="1:27" ht="19" x14ac:dyDescent="0.25">
      <c r="A1245" s="14">
        <v>2668</v>
      </c>
      <c r="B1245" s="14">
        <v>3337454</v>
      </c>
      <c r="C1245" s="14" t="s">
        <v>19</v>
      </c>
      <c r="D1245" s="14" t="s">
        <v>35</v>
      </c>
      <c r="E1245" s="14" t="s">
        <v>359</v>
      </c>
      <c r="F1245" s="14">
        <v>78754</v>
      </c>
      <c r="G1245" s="14">
        <v>4</v>
      </c>
      <c r="H1245" s="14">
        <v>2</v>
      </c>
      <c r="I1245" s="14">
        <v>0</v>
      </c>
      <c r="J1245" s="14">
        <v>2</v>
      </c>
      <c r="K1245" s="14">
        <v>1</v>
      </c>
      <c r="L1245" s="14">
        <v>2004</v>
      </c>
      <c r="M1245" s="14">
        <v>0.152</v>
      </c>
      <c r="N1245" s="15">
        <v>1936</v>
      </c>
      <c r="O1245" s="16">
        <v>170.45</v>
      </c>
      <c r="P1245" s="17">
        <v>330000</v>
      </c>
      <c r="Q1245" s="16">
        <v>204.03</v>
      </c>
      <c r="R1245" s="17">
        <v>395000</v>
      </c>
      <c r="S1245" s="19">
        <f t="shared" si="99"/>
        <v>33.580000000000013</v>
      </c>
      <c r="T1245" s="20">
        <f t="shared" si="100"/>
        <v>0.19700792021120572</v>
      </c>
      <c r="U1245" s="19">
        <f t="shared" si="101"/>
        <v>65000</v>
      </c>
      <c r="V1245" s="20">
        <f t="shared" si="102"/>
        <v>0.19696969696969696</v>
      </c>
      <c r="W1245" s="18">
        <v>44280</v>
      </c>
      <c r="X1245" s="14">
        <v>6</v>
      </c>
      <c r="Y1245" s="14">
        <v>6</v>
      </c>
      <c r="Z1245" s="42">
        <v>65000</v>
      </c>
      <c r="AA1245" s="51">
        <f t="shared" si="103"/>
        <v>0.2</v>
      </c>
    </row>
    <row r="1246" spans="1:27" ht="19" x14ac:dyDescent="0.25">
      <c r="A1246" s="14">
        <v>2800</v>
      </c>
      <c r="B1246" s="14">
        <v>8422048</v>
      </c>
      <c r="C1246" s="14" t="s">
        <v>19</v>
      </c>
      <c r="D1246" s="14">
        <v>11</v>
      </c>
      <c r="E1246" s="14" t="s">
        <v>1020</v>
      </c>
      <c r="F1246" s="14">
        <v>78744</v>
      </c>
      <c r="G1246" s="14">
        <v>3</v>
      </c>
      <c r="H1246" s="14">
        <v>2</v>
      </c>
      <c r="I1246" s="14">
        <v>0</v>
      </c>
      <c r="J1246" s="14">
        <v>2</v>
      </c>
      <c r="K1246" s="14">
        <v>1</v>
      </c>
      <c r="L1246" s="14">
        <v>1986</v>
      </c>
      <c r="M1246" s="14">
        <v>0.16200000000000001</v>
      </c>
      <c r="N1246" s="15">
        <v>1661</v>
      </c>
      <c r="O1246" s="16">
        <v>210.72</v>
      </c>
      <c r="P1246" s="17">
        <v>350000</v>
      </c>
      <c r="Q1246" s="16">
        <v>249.85</v>
      </c>
      <c r="R1246" s="17">
        <v>415000</v>
      </c>
      <c r="S1246" s="19">
        <f t="shared" si="99"/>
        <v>39.129999999999995</v>
      </c>
      <c r="T1246" s="20">
        <f t="shared" si="100"/>
        <v>0.18569665907365221</v>
      </c>
      <c r="U1246" s="19">
        <f t="shared" si="101"/>
        <v>65000</v>
      </c>
      <c r="V1246" s="20">
        <f t="shared" si="102"/>
        <v>0.18571428571428572</v>
      </c>
      <c r="W1246" s="18">
        <v>44285</v>
      </c>
      <c r="X1246" s="14">
        <v>0</v>
      </c>
      <c r="Y1246" s="14">
        <v>0</v>
      </c>
      <c r="Z1246" s="42">
        <v>65000</v>
      </c>
      <c r="AA1246" s="51">
        <f t="shared" si="103"/>
        <v>0.19</v>
      </c>
    </row>
    <row r="1247" spans="1:27" ht="19" x14ac:dyDescent="0.25">
      <c r="A1247" s="14">
        <v>2805</v>
      </c>
      <c r="B1247" s="14">
        <v>1278862</v>
      </c>
      <c r="C1247" s="14" t="s">
        <v>19</v>
      </c>
      <c r="D1247" s="14" t="s">
        <v>193</v>
      </c>
      <c r="E1247" s="14" t="s">
        <v>1887</v>
      </c>
      <c r="F1247" s="14">
        <v>78749</v>
      </c>
      <c r="G1247" s="14">
        <v>3</v>
      </c>
      <c r="H1247" s="14">
        <v>2</v>
      </c>
      <c r="I1247" s="14">
        <v>1</v>
      </c>
      <c r="J1247" s="14">
        <v>2</v>
      </c>
      <c r="K1247" s="14">
        <v>2</v>
      </c>
      <c r="L1247" s="14">
        <v>2001</v>
      </c>
      <c r="M1247" s="14">
        <v>0.16800000000000001</v>
      </c>
      <c r="N1247" s="15">
        <v>2473</v>
      </c>
      <c r="O1247" s="16">
        <v>254.75</v>
      </c>
      <c r="P1247" s="17">
        <v>630000</v>
      </c>
      <c r="Q1247" s="16">
        <v>281.04000000000002</v>
      </c>
      <c r="R1247" s="17">
        <v>695000</v>
      </c>
      <c r="S1247" s="19">
        <f t="shared" si="99"/>
        <v>26.29000000000002</v>
      </c>
      <c r="T1247" s="20">
        <f t="shared" si="100"/>
        <v>0.10319921491658497</v>
      </c>
      <c r="U1247" s="19">
        <f t="shared" si="101"/>
        <v>65000</v>
      </c>
      <c r="V1247" s="20">
        <f t="shared" si="102"/>
        <v>0.10317460317460317</v>
      </c>
      <c r="W1247" s="18">
        <v>44285</v>
      </c>
      <c r="X1247" s="14">
        <v>4</v>
      </c>
      <c r="Y1247" s="14">
        <v>4</v>
      </c>
      <c r="Z1247" s="42">
        <v>65000</v>
      </c>
      <c r="AA1247" s="51">
        <f t="shared" si="103"/>
        <v>0.1</v>
      </c>
    </row>
    <row r="1248" spans="1:27" ht="19" x14ac:dyDescent="0.25">
      <c r="A1248" s="14">
        <v>2859</v>
      </c>
      <c r="B1248" s="14">
        <v>3580307</v>
      </c>
      <c r="C1248" s="14" t="s">
        <v>19</v>
      </c>
      <c r="D1248" s="14" t="s">
        <v>84</v>
      </c>
      <c r="E1248" s="14" t="s">
        <v>1999</v>
      </c>
      <c r="F1248" s="14">
        <v>78728</v>
      </c>
      <c r="G1248" s="14">
        <v>2</v>
      </c>
      <c r="H1248" s="14">
        <v>2</v>
      </c>
      <c r="I1248" s="14">
        <v>0</v>
      </c>
      <c r="J1248" s="14">
        <v>1</v>
      </c>
      <c r="K1248" s="14">
        <v>1</v>
      </c>
      <c r="L1248" s="14">
        <v>1985</v>
      </c>
      <c r="M1248" s="14">
        <v>0.12</v>
      </c>
      <c r="N1248" s="15">
        <v>1109</v>
      </c>
      <c r="O1248" s="16">
        <v>261.5</v>
      </c>
      <c r="P1248" s="17">
        <v>290000</v>
      </c>
      <c r="Q1248" s="16">
        <v>320.11</v>
      </c>
      <c r="R1248" s="17">
        <v>355000</v>
      </c>
      <c r="S1248" s="19">
        <f t="shared" si="99"/>
        <v>58.610000000000014</v>
      </c>
      <c r="T1248" s="20">
        <f t="shared" si="100"/>
        <v>0.22413001912045893</v>
      </c>
      <c r="U1248" s="19">
        <f t="shared" si="101"/>
        <v>65000</v>
      </c>
      <c r="V1248" s="20">
        <f t="shared" si="102"/>
        <v>0.22413793103448276</v>
      </c>
      <c r="W1248" s="18">
        <v>44286</v>
      </c>
      <c r="X1248" s="14">
        <v>2</v>
      </c>
      <c r="Y1248" s="14">
        <v>2</v>
      </c>
      <c r="Z1248" s="42">
        <v>65000</v>
      </c>
      <c r="AA1248" s="51">
        <f t="shared" si="103"/>
        <v>0.22</v>
      </c>
    </row>
    <row r="1249" spans="1:27" ht="19" x14ac:dyDescent="0.25">
      <c r="A1249" s="14">
        <v>2861</v>
      </c>
      <c r="B1249" s="14">
        <v>5120525</v>
      </c>
      <c r="C1249" s="14" t="s">
        <v>19</v>
      </c>
      <c r="D1249" s="14" t="s">
        <v>161</v>
      </c>
      <c r="E1249" s="14" t="s">
        <v>2047</v>
      </c>
      <c r="F1249" s="14">
        <v>78717</v>
      </c>
      <c r="G1249" s="14">
        <v>3</v>
      </c>
      <c r="H1249" s="14">
        <v>2</v>
      </c>
      <c r="I1249" s="14">
        <v>0</v>
      </c>
      <c r="J1249" s="14">
        <v>2</v>
      </c>
      <c r="K1249" s="14">
        <v>1</v>
      </c>
      <c r="L1249" s="14">
        <v>2011</v>
      </c>
      <c r="M1249" s="14">
        <v>0.127</v>
      </c>
      <c r="N1249" s="15">
        <v>1704</v>
      </c>
      <c r="O1249" s="16">
        <v>264.08</v>
      </c>
      <c r="P1249" s="17">
        <v>450000</v>
      </c>
      <c r="Q1249" s="16">
        <v>302.23</v>
      </c>
      <c r="R1249" s="17">
        <v>515000</v>
      </c>
      <c r="S1249" s="19">
        <f t="shared" si="99"/>
        <v>38.150000000000034</v>
      </c>
      <c r="T1249" s="20">
        <f t="shared" si="100"/>
        <v>0.14446379884883381</v>
      </c>
      <c r="U1249" s="19">
        <f t="shared" si="101"/>
        <v>65000</v>
      </c>
      <c r="V1249" s="20">
        <f t="shared" si="102"/>
        <v>0.14444444444444443</v>
      </c>
      <c r="W1249" s="18">
        <v>44286</v>
      </c>
      <c r="X1249" s="14">
        <v>5</v>
      </c>
      <c r="Y1249" s="14">
        <v>5</v>
      </c>
      <c r="Z1249" s="42">
        <v>65000</v>
      </c>
      <c r="AA1249" s="51">
        <f t="shared" si="103"/>
        <v>0.14000000000000001</v>
      </c>
    </row>
    <row r="1250" spans="1:27" ht="19" x14ac:dyDescent="0.25">
      <c r="A1250" s="14">
        <v>2903</v>
      </c>
      <c r="B1250" s="14">
        <v>3740223</v>
      </c>
      <c r="C1250" s="14" t="s">
        <v>19</v>
      </c>
      <c r="D1250" s="14">
        <v>5</v>
      </c>
      <c r="E1250" s="14" t="s">
        <v>1404</v>
      </c>
      <c r="F1250" s="14">
        <v>78721</v>
      </c>
      <c r="G1250" s="14">
        <v>3</v>
      </c>
      <c r="H1250" s="14">
        <v>1</v>
      </c>
      <c r="I1250" s="14">
        <v>0</v>
      </c>
      <c r="J1250" s="14">
        <v>0</v>
      </c>
      <c r="K1250" s="14">
        <v>1</v>
      </c>
      <c r="L1250" s="14">
        <v>1945</v>
      </c>
      <c r="M1250" s="14">
        <v>0.156</v>
      </c>
      <c r="N1250" s="15">
        <v>1309</v>
      </c>
      <c r="O1250" s="16">
        <v>229.18</v>
      </c>
      <c r="P1250" s="17">
        <v>300000</v>
      </c>
      <c r="Q1250" s="16">
        <v>278.83999999999997</v>
      </c>
      <c r="R1250" s="17">
        <v>365000</v>
      </c>
      <c r="S1250" s="19">
        <f t="shared" si="99"/>
        <v>49.659999999999968</v>
      </c>
      <c r="T1250" s="20">
        <f t="shared" si="100"/>
        <v>0.21668557465747432</v>
      </c>
      <c r="U1250" s="19">
        <f t="shared" si="101"/>
        <v>65000</v>
      </c>
      <c r="V1250" s="20">
        <f t="shared" si="102"/>
        <v>0.21666666666666667</v>
      </c>
      <c r="W1250" s="18">
        <v>44287</v>
      </c>
      <c r="X1250" s="14">
        <v>0</v>
      </c>
      <c r="Y1250" s="14">
        <v>0</v>
      </c>
      <c r="Z1250" s="42">
        <v>65000</v>
      </c>
      <c r="AA1250" s="51">
        <f t="shared" si="103"/>
        <v>0.22</v>
      </c>
    </row>
    <row r="1251" spans="1:27" ht="19" x14ac:dyDescent="0.25">
      <c r="A1251" s="14">
        <v>2905</v>
      </c>
      <c r="B1251" s="14">
        <v>2499316</v>
      </c>
      <c r="C1251" s="14" t="s">
        <v>19</v>
      </c>
      <c r="D1251" s="14" t="s">
        <v>68</v>
      </c>
      <c r="E1251" s="14" t="s">
        <v>1582</v>
      </c>
      <c r="F1251" s="14">
        <v>78734</v>
      </c>
      <c r="G1251" s="14">
        <v>3</v>
      </c>
      <c r="H1251" s="14">
        <v>2</v>
      </c>
      <c r="I1251" s="14">
        <v>1</v>
      </c>
      <c r="J1251" s="14">
        <v>1</v>
      </c>
      <c r="K1251" s="14">
        <v>2</v>
      </c>
      <c r="L1251" s="14">
        <v>2001</v>
      </c>
      <c r="M1251" s="14">
        <v>0.185</v>
      </c>
      <c r="N1251" s="15">
        <v>1616</v>
      </c>
      <c r="O1251" s="16">
        <v>238.24</v>
      </c>
      <c r="P1251" s="17">
        <v>385000</v>
      </c>
      <c r="Q1251" s="16">
        <v>278.47000000000003</v>
      </c>
      <c r="R1251" s="17">
        <v>450000</v>
      </c>
      <c r="S1251" s="19">
        <f t="shared" si="99"/>
        <v>40.230000000000018</v>
      </c>
      <c r="T1251" s="20">
        <f t="shared" si="100"/>
        <v>0.16886333109469451</v>
      </c>
      <c r="U1251" s="19">
        <f t="shared" si="101"/>
        <v>65000</v>
      </c>
      <c r="V1251" s="20">
        <f t="shared" si="102"/>
        <v>0.16883116883116883</v>
      </c>
      <c r="W1251" s="18">
        <v>44287</v>
      </c>
      <c r="X1251" s="14">
        <v>3</v>
      </c>
      <c r="Y1251" s="14">
        <v>3</v>
      </c>
      <c r="Z1251" s="42">
        <v>65000</v>
      </c>
      <c r="AA1251" s="51">
        <f t="shared" si="103"/>
        <v>0.17</v>
      </c>
    </row>
    <row r="1252" spans="1:27" ht="19" x14ac:dyDescent="0.25">
      <c r="A1252" s="14">
        <v>3299</v>
      </c>
      <c r="B1252" s="14">
        <v>5119310</v>
      </c>
      <c r="C1252" s="14" t="s">
        <v>19</v>
      </c>
      <c r="D1252" s="14" t="s">
        <v>29</v>
      </c>
      <c r="E1252" s="14" t="s">
        <v>1416</v>
      </c>
      <c r="F1252" s="14">
        <v>78748</v>
      </c>
      <c r="G1252" s="14">
        <v>4</v>
      </c>
      <c r="H1252" s="14">
        <v>3</v>
      </c>
      <c r="I1252" s="14">
        <v>0</v>
      </c>
      <c r="J1252" s="14">
        <v>2</v>
      </c>
      <c r="K1252" s="14">
        <v>1</v>
      </c>
      <c r="L1252" s="14">
        <v>2014</v>
      </c>
      <c r="M1252" s="14">
        <v>0.16</v>
      </c>
      <c r="N1252" s="15">
        <v>2111</v>
      </c>
      <c r="O1252" s="16">
        <v>229.75</v>
      </c>
      <c r="P1252" s="17">
        <v>485000</v>
      </c>
      <c r="Q1252" s="16">
        <v>260.54000000000002</v>
      </c>
      <c r="R1252" s="17">
        <v>550000</v>
      </c>
      <c r="S1252" s="19">
        <f t="shared" si="99"/>
        <v>30.79000000000002</v>
      </c>
      <c r="T1252" s="20">
        <f t="shared" si="100"/>
        <v>0.13401523394994569</v>
      </c>
      <c r="U1252" s="19">
        <f t="shared" si="101"/>
        <v>65000</v>
      </c>
      <c r="V1252" s="20">
        <f t="shared" si="102"/>
        <v>0.13402061855670103</v>
      </c>
      <c r="W1252" s="18">
        <v>44301</v>
      </c>
      <c r="X1252" s="14">
        <v>5</v>
      </c>
      <c r="Y1252" s="14">
        <v>5</v>
      </c>
      <c r="Z1252" s="42">
        <v>65000</v>
      </c>
      <c r="AA1252" s="51">
        <f t="shared" si="103"/>
        <v>0.13</v>
      </c>
    </row>
    <row r="1253" spans="1:27" ht="19" x14ac:dyDescent="0.25">
      <c r="A1253" s="14">
        <v>3354</v>
      </c>
      <c r="B1253" s="14">
        <v>9525884</v>
      </c>
      <c r="C1253" s="14" t="s">
        <v>19</v>
      </c>
      <c r="D1253" s="14" t="s">
        <v>35</v>
      </c>
      <c r="E1253" s="14" t="s">
        <v>1291</v>
      </c>
      <c r="F1253" s="14">
        <v>78753</v>
      </c>
      <c r="G1253" s="14">
        <v>4</v>
      </c>
      <c r="H1253" s="14">
        <v>2</v>
      </c>
      <c r="I1253" s="14">
        <v>0</v>
      </c>
      <c r="J1253" s="14">
        <v>2</v>
      </c>
      <c r="K1253" s="14">
        <v>1</v>
      </c>
      <c r="L1253" s="14">
        <v>1964</v>
      </c>
      <c r="M1253" s="14">
        <v>0.30199999999999999</v>
      </c>
      <c r="N1253" s="15">
        <v>1928</v>
      </c>
      <c r="O1253" s="16">
        <v>223.03</v>
      </c>
      <c r="P1253" s="17">
        <v>430000</v>
      </c>
      <c r="Q1253" s="16">
        <v>256.74</v>
      </c>
      <c r="R1253" s="17">
        <v>495000</v>
      </c>
      <c r="S1253" s="19">
        <f t="shared" si="99"/>
        <v>33.710000000000008</v>
      </c>
      <c r="T1253" s="20">
        <f t="shared" si="100"/>
        <v>0.15114558579563292</v>
      </c>
      <c r="U1253" s="19">
        <f t="shared" si="101"/>
        <v>65000</v>
      </c>
      <c r="V1253" s="20">
        <f t="shared" si="102"/>
        <v>0.15116279069767441</v>
      </c>
      <c r="W1253" s="18">
        <v>44302</v>
      </c>
      <c r="X1253" s="14">
        <v>3</v>
      </c>
      <c r="Y1253" s="14">
        <v>3</v>
      </c>
      <c r="Z1253" s="42">
        <v>65000</v>
      </c>
      <c r="AA1253" s="51">
        <f t="shared" si="103"/>
        <v>0.15</v>
      </c>
    </row>
    <row r="1254" spans="1:27" ht="19" x14ac:dyDescent="0.25">
      <c r="A1254" s="14">
        <v>3364</v>
      </c>
      <c r="B1254" s="14">
        <v>8482510</v>
      </c>
      <c r="C1254" s="14" t="s">
        <v>19</v>
      </c>
      <c r="D1254" s="14" t="s">
        <v>29</v>
      </c>
      <c r="E1254" s="14" t="s">
        <v>1667</v>
      </c>
      <c r="F1254" s="14">
        <v>78748</v>
      </c>
      <c r="G1254" s="14">
        <v>3</v>
      </c>
      <c r="H1254" s="14">
        <v>2</v>
      </c>
      <c r="I1254" s="14">
        <v>0</v>
      </c>
      <c r="J1254" s="14">
        <v>2</v>
      </c>
      <c r="K1254" s="14">
        <v>1</v>
      </c>
      <c r="L1254" s="14">
        <v>1989</v>
      </c>
      <c r="M1254" s="14">
        <v>0.20300000000000001</v>
      </c>
      <c r="N1254" s="15">
        <v>1729</v>
      </c>
      <c r="O1254" s="16">
        <v>242.91</v>
      </c>
      <c r="P1254" s="17">
        <v>420000</v>
      </c>
      <c r="Q1254" s="16">
        <v>280.51</v>
      </c>
      <c r="R1254" s="17">
        <v>485000</v>
      </c>
      <c r="S1254" s="19">
        <f t="shared" si="99"/>
        <v>37.599999999999994</v>
      </c>
      <c r="T1254" s="20">
        <f t="shared" si="100"/>
        <v>0.15478983985838374</v>
      </c>
      <c r="U1254" s="19">
        <f t="shared" si="101"/>
        <v>65000</v>
      </c>
      <c r="V1254" s="20">
        <f t="shared" si="102"/>
        <v>0.15476190476190477</v>
      </c>
      <c r="W1254" s="18">
        <v>44302</v>
      </c>
      <c r="X1254" s="14">
        <v>8</v>
      </c>
      <c r="Y1254" s="14">
        <v>7</v>
      </c>
      <c r="Z1254" s="42">
        <v>65000</v>
      </c>
      <c r="AA1254" s="51">
        <f t="shared" si="103"/>
        <v>0.15</v>
      </c>
    </row>
    <row r="1255" spans="1:27" ht="19" x14ac:dyDescent="0.25">
      <c r="A1255" s="14">
        <v>3450</v>
      </c>
      <c r="B1255" s="14">
        <v>4515319</v>
      </c>
      <c r="C1255" s="14" t="s">
        <v>19</v>
      </c>
      <c r="D1255" s="14" t="s">
        <v>49</v>
      </c>
      <c r="E1255" s="14" t="s">
        <v>122</v>
      </c>
      <c r="F1255" s="14">
        <v>78754</v>
      </c>
      <c r="G1255" s="14">
        <v>4</v>
      </c>
      <c r="H1255" s="14">
        <v>3</v>
      </c>
      <c r="I1255" s="14">
        <v>0</v>
      </c>
      <c r="J1255" s="14">
        <v>1</v>
      </c>
      <c r="K1255" s="14">
        <v>2</v>
      </c>
      <c r="L1255" s="14">
        <v>2006</v>
      </c>
      <c r="M1255" s="14">
        <v>0.114</v>
      </c>
      <c r="N1255" s="15">
        <v>2088</v>
      </c>
      <c r="O1255" s="16">
        <v>141.28</v>
      </c>
      <c r="P1255" s="17">
        <v>295000</v>
      </c>
      <c r="Q1255" s="16">
        <v>172.41</v>
      </c>
      <c r="R1255" s="17">
        <v>360000</v>
      </c>
      <c r="S1255" s="19">
        <f t="shared" si="99"/>
        <v>31.129999999999995</v>
      </c>
      <c r="T1255" s="20">
        <f t="shared" si="100"/>
        <v>0.22034258210645524</v>
      </c>
      <c r="U1255" s="19">
        <f t="shared" si="101"/>
        <v>65000</v>
      </c>
      <c r="V1255" s="20">
        <f t="shared" si="102"/>
        <v>0.22033898305084745</v>
      </c>
      <c r="W1255" s="18">
        <v>44306</v>
      </c>
      <c r="X1255" s="14">
        <v>7</v>
      </c>
      <c r="Y1255" s="14">
        <v>7</v>
      </c>
      <c r="Z1255" s="42">
        <v>65000</v>
      </c>
      <c r="AA1255" s="51">
        <f t="shared" si="103"/>
        <v>0.22</v>
      </c>
    </row>
    <row r="1256" spans="1:27" ht="19" x14ac:dyDescent="0.25">
      <c r="A1256" s="14">
        <v>3689</v>
      </c>
      <c r="B1256" s="14">
        <v>5068776</v>
      </c>
      <c r="C1256" s="14" t="s">
        <v>19</v>
      </c>
      <c r="D1256" s="14">
        <v>3</v>
      </c>
      <c r="E1256" s="14" t="s">
        <v>3288</v>
      </c>
      <c r="F1256" s="14">
        <v>78723</v>
      </c>
      <c r="G1256" s="14">
        <v>2</v>
      </c>
      <c r="H1256" s="14">
        <v>1</v>
      </c>
      <c r="I1256" s="14">
        <v>0</v>
      </c>
      <c r="J1256" s="14">
        <v>0</v>
      </c>
      <c r="K1256" s="14">
        <v>1</v>
      </c>
      <c r="L1256" s="14">
        <v>1952</v>
      </c>
      <c r="M1256" s="14">
        <v>0.156</v>
      </c>
      <c r="N1256" s="14">
        <v>874</v>
      </c>
      <c r="O1256" s="16">
        <v>400.46</v>
      </c>
      <c r="P1256" s="17">
        <v>350000</v>
      </c>
      <c r="Q1256" s="16">
        <v>474.83</v>
      </c>
      <c r="R1256" s="17">
        <v>415000</v>
      </c>
      <c r="S1256" s="19">
        <f t="shared" si="99"/>
        <v>74.37</v>
      </c>
      <c r="T1256" s="20">
        <f t="shared" si="100"/>
        <v>0.18571143185336864</v>
      </c>
      <c r="U1256" s="19">
        <f t="shared" si="101"/>
        <v>65000</v>
      </c>
      <c r="V1256" s="20">
        <f t="shared" si="102"/>
        <v>0.18571428571428572</v>
      </c>
      <c r="W1256" s="18">
        <v>44313</v>
      </c>
      <c r="X1256" s="14">
        <v>2</v>
      </c>
      <c r="Y1256" s="14">
        <v>2</v>
      </c>
      <c r="Z1256" s="42">
        <v>65000</v>
      </c>
      <c r="AA1256" s="51">
        <f t="shared" si="103"/>
        <v>0.19</v>
      </c>
    </row>
    <row r="1257" spans="1:27" ht="19" x14ac:dyDescent="0.25">
      <c r="A1257" s="14">
        <v>3748</v>
      </c>
      <c r="B1257" s="14">
        <v>8105327</v>
      </c>
      <c r="C1257" s="14" t="s">
        <v>19</v>
      </c>
      <c r="D1257" s="14" t="s">
        <v>2365</v>
      </c>
      <c r="E1257" s="14" t="s">
        <v>3824</v>
      </c>
      <c r="F1257" s="14">
        <v>78703</v>
      </c>
      <c r="G1257" s="14">
        <v>2</v>
      </c>
      <c r="H1257" s="14">
        <v>2</v>
      </c>
      <c r="I1257" s="14">
        <v>0</v>
      </c>
      <c r="J1257" s="14">
        <v>0</v>
      </c>
      <c r="K1257" s="14">
        <v>1</v>
      </c>
      <c r="L1257" s="14">
        <v>1922</v>
      </c>
      <c r="M1257" s="14">
        <v>8.4000000000000005E-2</v>
      </c>
      <c r="N1257" s="15">
        <v>1250</v>
      </c>
      <c r="O1257" s="16">
        <v>620</v>
      </c>
      <c r="P1257" s="17">
        <v>775000</v>
      </c>
      <c r="Q1257" s="16">
        <v>672</v>
      </c>
      <c r="R1257" s="17">
        <v>840000</v>
      </c>
      <c r="S1257" s="19">
        <f t="shared" si="99"/>
        <v>52</v>
      </c>
      <c r="T1257" s="20">
        <f t="shared" si="100"/>
        <v>8.387096774193549E-2</v>
      </c>
      <c r="U1257" s="19">
        <f t="shared" si="101"/>
        <v>65000</v>
      </c>
      <c r="V1257" s="20">
        <f t="shared" si="102"/>
        <v>8.387096774193549E-2</v>
      </c>
      <c r="W1257" s="18">
        <v>44314</v>
      </c>
      <c r="X1257" s="14">
        <v>6</v>
      </c>
      <c r="Y1257" s="14">
        <v>5</v>
      </c>
      <c r="Z1257" s="42">
        <v>65000</v>
      </c>
      <c r="AA1257" s="51">
        <f t="shared" si="103"/>
        <v>0.08</v>
      </c>
    </row>
    <row r="1258" spans="1:27" ht="19" x14ac:dyDescent="0.25">
      <c r="A1258" s="14">
        <v>3790</v>
      </c>
      <c r="B1258" s="14">
        <v>5846212</v>
      </c>
      <c r="C1258" s="14" t="s">
        <v>19</v>
      </c>
      <c r="D1258" s="14" t="s">
        <v>68</v>
      </c>
      <c r="E1258" s="14" t="s">
        <v>2846</v>
      </c>
      <c r="F1258" s="14">
        <v>78738</v>
      </c>
      <c r="G1258" s="14">
        <v>5</v>
      </c>
      <c r="H1258" s="14">
        <v>4</v>
      </c>
      <c r="I1258" s="14">
        <v>0</v>
      </c>
      <c r="J1258" s="14">
        <v>3</v>
      </c>
      <c r="K1258" s="14">
        <v>2</v>
      </c>
      <c r="L1258" s="14">
        <v>2017</v>
      </c>
      <c r="M1258" s="14">
        <v>0.38100000000000001</v>
      </c>
      <c r="N1258" s="15">
        <v>4107</v>
      </c>
      <c r="O1258" s="16">
        <v>328.71</v>
      </c>
      <c r="P1258" s="17">
        <v>1350000</v>
      </c>
      <c r="Q1258" s="16">
        <v>344.53</v>
      </c>
      <c r="R1258" s="17">
        <v>1415000</v>
      </c>
      <c r="S1258" s="19">
        <f t="shared" si="99"/>
        <v>15.819999999999993</v>
      </c>
      <c r="T1258" s="20">
        <f t="shared" si="100"/>
        <v>4.812752882479996E-2</v>
      </c>
      <c r="U1258" s="19">
        <f t="shared" si="101"/>
        <v>65000</v>
      </c>
      <c r="V1258" s="20">
        <f t="shared" si="102"/>
        <v>4.8148148148148148E-2</v>
      </c>
      <c r="W1258" s="18">
        <v>44315</v>
      </c>
      <c r="X1258" s="14">
        <v>4</v>
      </c>
      <c r="Y1258" s="14">
        <v>4</v>
      </c>
      <c r="Z1258" s="42">
        <v>65000</v>
      </c>
      <c r="AA1258" s="51">
        <f t="shared" si="103"/>
        <v>0.05</v>
      </c>
    </row>
    <row r="1259" spans="1:27" ht="19" x14ac:dyDescent="0.25">
      <c r="A1259" s="14">
        <v>4162</v>
      </c>
      <c r="B1259" s="14">
        <v>8342128</v>
      </c>
      <c r="C1259" s="14" t="s">
        <v>19</v>
      </c>
      <c r="D1259" s="14">
        <v>6</v>
      </c>
      <c r="E1259" s="14" t="s">
        <v>3521</v>
      </c>
      <c r="F1259" s="14">
        <v>78704</v>
      </c>
      <c r="G1259" s="14">
        <v>3</v>
      </c>
      <c r="H1259" s="14">
        <v>2</v>
      </c>
      <c r="I1259" s="14">
        <v>1</v>
      </c>
      <c r="J1259" s="14">
        <v>0</v>
      </c>
      <c r="K1259" s="14">
        <v>1</v>
      </c>
      <c r="L1259" s="14">
        <v>1955</v>
      </c>
      <c r="M1259" s="14">
        <v>0.159</v>
      </c>
      <c r="N1259" s="15">
        <v>1614</v>
      </c>
      <c r="O1259" s="16">
        <v>464.68</v>
      </c>
      <c r="P1259" s="17">
        <v>750000</v>
      </c>
      <c r="Q1259" s="16">
        <v>504.96</v>
      </c>
      <c r="R1259" s="17">
        <v>815000</v>
      </c>
      <c r="S1259" s="19">
        <f t="shared" si="99"/>
        <v>40.279999999999973</v>
      </c>
      <c r="T1259" s="20">
        <f t="shared" si="100"/>
        <v>8.6683308943789214E-2</v>
      </c>
      <c r="U1259" s="19">
        <f t="shared" si="101"/>
        <v>65000</v>
      </c>
      <c r="V1259" s="20">
        <f t="shared" si="102"/>
        <v>8.666666666666667E-2</v>
      </c>
      <c r="W1259" s="18">
        <v>44323</v>
      </c>
      <c r="X1259" s="14">
        <v>10</v>
      </c>
      <c r="Y1259" s="14">
        <v>10</v>
      </c>
      <c r="Z1259" s="42">
        <v>65000</v>
      </c>
      <c r="AA1259" s="51">
        <f t="shared" si="103"/>
        <v>0.09</v>
      </c>
    </row>
    <row r="1260" spans="1:27" ht="19" x14ac:dyDescent="0.25">
      <c r="A1260" s="14">
        <v>2336</v>
      </c>
      <c r="B1260" s="14">
        <v>8160287</v>
      </c>
      <c r="C1260" s="14" t="s">
        <v>19</v>
      </c>
      <c r="D1260" s="14" t="s">
        <v>22</v>
      </c>
      <c r="E1260" s="14" t="s">
        <v>170</v>
      </c>
      <c r="F1260" s="14">
        <v>78747</v>
      </c>
      <c r="G1260" s="14">
        <v>3</v>
      </c>
      <c r="H1260" s="14">
        <v>2</v>
      </c>
      <c r="I1260" s="14">
        <v>1</v>
      </c>
      <c r="J1260" s="14">
        <v>0</v>
      </c>
      <c r="K1260" s="14">
        <v>2</v>
      </c>
      <c r="L1260" s="14">
        <v>2003</v>
      </c>
      <c r="M1260" s="14">
        <v>0.17599999999999999</v>
      </c>
      <c r="N1260" s="15">
        <v>2111</v>
      </c>
      <c r="O1260" s="16">
        <v>149.74</v>
      </c>
      <c r="P1260" s="17">
        <v>316100</v>
      </c>
      <c r="Q1260" s="16">
        <v>180.01</v>
      </c>
      <c r="R1260" s="17">
        <v>380000</v>
      </c>
      <c r="S1260" s="19">
        <f t="shared" si="99"/>
        <v>30.269999999999982</v>
      </c>
      <c r="T1260" s="20">
        <f t="shared" si="100"/>
        <v>0.20215039401629478</v>
      </c>
      <c r="U1260" s="19">
        <f t="shared" si="101"/>
        <v>63900</v>
      </c>
      <c r="V1260" s="20">
        <f t="shared" si="102"/>
        <v>0.20215121796899715</v>
      </c>
      <c r="W1260" s="18">
        <v>44267</v>
      </c>
      <c r="X1260" s="14">
        <v>6</v>
      </c>
      <c r="Y1260" s="14">
        <v>5</v>
      </c>
      <c r="Z1260" s="42">
        <v>65000</v>
      </c>
      <c r="AA1260" s="51">
        <f t="shared" si="103"/>
        <v>0.2</v>
      </c>
    </row>
    <row r="1261" spans="1:27" ht="19" x14ac:dyDescent="0.25">
      <c r="A1261" s="14">
        <v>1177</v>
      </c>
      <c r="B1261" s="14">
        <v>9353324</v>
      </c>
      <c r="C1261" s="14" t="s">
        <v>19</v>
      </c>
      <c r="D1261" s="14" t="s">
        <v>456</v>
      </c>
      <c r="E1261" s="14" t="s">
        <v>1388</v>
      </c>
      <c r="F1261" s="14">
        <v>78717</v>
      </c>
      <c r="G1261" s="14">
        <v>3</v>
      </c>
      <c r="H1261" s="14">
        <v>2</v>
      </c>
      <c r="I1261" s="14">
        <v>0</v>
      </c>
      <c r="J1261" s="14">
        <v>2</v>
      </c>
      <c r="K1261" s="14">
        <v>1</v>
      </c>
      <c r="L1261" s="14">
        <v>2007</v>
      </c>
      <c r="M1261" s="14">
        <v>0.15</v>
      </c>
      <c r="N1261" s="15">
        <v>1708</v>
      </c>
      <c r="O1261" s="16">
        <v>228.28</v>
      </c>
      <c r="P1261" s="17">
        <v>389900</v>
      </c>
      <c r="Q1261" s="16">
        <v>265.52</v>
      </c>
      <c r="R1261" s="17">
        <v>453500</v>
      </c>
      <c r="S1261" s="19">
        <f t="shared" si="99"/>
        <v>37.239999999999981</v>
      </c>
      <c r="T1261" s="20">
        <f t="shared" si="100"/>
        <v>0.1631329945680742</v>
      </c>
      <c r="U1261" s="19">
        <f t="shared" si="101"/>
        <v>63600</v>
      </c>
      <c r="V1261" s="20">
        <f t="shared" si="102"/>
        <v>0.16311874839702487</v>
      </c>
      <c r="W1261" s="18">
        <v>44221</v>
      </c>
      <c r="X1261" s="14">
        <v>3</v>
      </c>
      <c r="Y1261" s="14">
        <v>2</v>
      </c>
      <c r="Z1261" s="42">
        <v>65000</v>
      </c>
      <c r="AA1261" s="51">
        <f t="shared" si="103"/>
        <v>0.16</v>
      </c>
    </row>
    <row r="1262" spans="1:27" ht="19" x14ac:dyDescent="0.25">
      <c r="A1262" s="14">
        <v>2570</v>
      </c>
      <c r="B1262" s="14">
        <v>9573333</v>
      </c>
      <c r="C1262" s="14" t="s">
        <v>19</v>
      </c>
      <c r="D1262" s="14" t="s">
        <v>35</v>
      </c>
      <c r="E1262" s="14" t="s">
        <v>1900</v>
      </c>
      <c r="F1262" s="14">
        <v>78753</v>
      </c>
      <c r="G1262" s="14">
        <v>3</v>
      </c>
      <c r="H1262" s="14">
        <v>2</v>
      </c>
      <c r="I1262" s="14">
        <v>0</v>
      </c>
      <c r="J1262" s="14">
        <v>2</v>
      </c>
      <c r="K1262" s="14">
        <v>1</v>
      </c>
      <c r="L1262" s="14">
        <v>1960</v>
      </c>
      <c r="M1262" s="14">
        <v>0.29799999999999999</v>
      </c>
      <c r="N1262" s="15">
        <v>1741</v>
      </c>
      <c r="O1262" s="16">
        <v>255.6</v>
      </c>
      <c r="P1262" s="17">
        <v>445000</v>
      </c>
      <c r="Q1262" s="16">
        <v>292.07</v>
      </c>
      <c r="R1262" s="17">
        <v>508500</v>
      </c>
      <c r="S1262" s="19">
        <f t="shared" si="99"/>
        <v>36.47</v>
      </c>
      <c r="T1262" s="20">
        <f t="shared" si="100"/>
        <v>0.14268388106416274</v>
      </c>
      <c r="U1262" s="19">
        <f t="shared" si="101"/>
        <v>63500</v>
      </c>
      <c r="V1262" s="20">
        <f t="shared" si="102"/>
        <v>0.14269662921348314</v>
      </c>
      <c r="W1262" s="18">
        <v>44274</v>
      </c>
      <c r="X1262" s="14">
        <v>4</v>
      </c>
      <c r="Y1262" s="14">
        <v>3</v>
      </c>
      <c r="Z1262" s="42">
        <v>65000</v>
      </c>
      <c r="AA1262" s="51">
        <f t="shared" si="103"/>
        <v>0.14000000000000001</v>
      </c>
    </row>
    <row r="1263" spans="1:27" ht="19" x14ac:dyDescent="0.25">
      <c r="A1263" s="14">
        <v>3738</v>
      </c>
      <c r="B1263" s="14">
        <v>3521382</v>
      </c>
      <c r="C1263" s="14" t="s">
        <v>19</v>
      </c>
      <c r="D1263" s="14" t="s">
        <v>84</v>
      </c>
      <c r="E1263" s="14" t="s">
        <v>2823</v>
      </c>
      <c r="F1263" s="14">
        <v>78727</v>
      </c>
      <c r="G1263" s="14">
        <v>3</v>
      </c>
      <c r="H1263" s="14">
        <v>2</v>
      </c>
      <c r="I1263" s="14">
        <v>0</v>
      </c>
      <c r="J1263" s="14">
        <v>2</v>
      </c>
      <c r="K1263" s="14">
        <v>1</v>
      </c>
      <c r="L1263" s="14">
        <v>1979</v>
      </c>
      <c r="M1263" s="14">
        <v>0.161</v>
      </c>
      <c r="N1263" s="15">
        <v>1224</v>
      </c>
      <c r="O1263" s="16">
        <v>325.98</v>
      </c>
      <c r="P1263" s="17">
        <v>399000</v>
      </c>
      <c r="Q1263" s="16">
        <v>377.86</v>
      </c>
      <c r="R1263" s="17">
        <v>462500</v>
      </c>
      <c r="S1263" s="19">
        <f t="shared" si="99"/>
        <v>51.879999999999995</v>
      </c>
      <c r="T1263" s="20">
        <f t="shared" si="100"/>
        <v>0.15915086815142032</v>
      </c>
      <c r="U1263" s="19">
        <f t="shared" si="101"/>
        <v>63500</v>
      </c>
      <c r="V1263" s="20">
        <f t="shared" si="102"/>
        <v>0.15914786967418545</v>
      </c>
      <c r="W1263" s="18">
        <v>44314</v>
      </c>
      <c r="X1263" s="14">
        <v>3</v>
      </c>
      <c r="Y1263" s="14">
        <v>3</v>
      </c>
      <c r="Z1263" s="42">
        <v>65000</v>
      </c>
      <c r="AA1263" s="51">
        <f t="shared" si="103"/>
        <v>0.16</v>
      </c>
    </row>
    <row r="1264" spans="1:27" ht="19" x14ac:dyDescent="0.25">
      <c r="A1264" s="14">
        <v>3735</v>
      </c>
      <c r="B1264" s="14">
        <v>3729802</v>
      </c>
      <c r="C1264" s="14" t="s">
        <v>19</v>
      </c>
      <c r="D1264" s="14" t="s">
        <v>165</v>
      </c>
      <c r="E1264" s="14" t="s">
        <v>2779</v>
      </c>
      <c r="F1264" s="14">
        <v>78745</v>
      </c>
      <c r="G1264" s="14">
        <v>3</v>
      </c>
      <c r="H1264" s="14">
        <v>2</v>
      </c>
      <c r="I1264" s="14">
        <v>0</v>
      </c>
      <c r="J1264" s="14">
        <v>0</v>
      </c>
      <c r="K1264" s="14">
        <v>1</v>
      </c>
      <c r="L1264" s="14">
        <v>1982</v>
      </c>
      <c r="M1264" s="14">
        <v>0.14099999999999999</v>
      </c>
      <c r="N1264" s="15">
        <v>1136</v>
      </c>
      <c r="O1264" s="16">
        <v>321.3</v>
      </c>
      <c r="P1264" s="17">
        <v>365000</v>
      </c>
      <c r="Q1264" s="16">
        <v>377.15</v>
      </c>
      <c r="R1264" s="17">
        <v>428444</v>
      </c>
      <c r="S1264" s="19">
        <f t="shared" si="99"/>
        <v>55.849999999999966</v>
      </c>
      <c r="T1264" s="20">
        <f t="shared" si="100"/>
        <v>0.17382508558979137</v>
      </c>
      <c r="U1264" s="19">
        <f t="shared" si="101"/>
        <v>63444</v>
      </c>
      <c r="V1264" s="20">
        <f t="shared" si="102"/>
        <v>0.17381917808219177</v>
      </c>
      <c r="W1264" s="18">
        <v>44314</v>
      </c>
      <c r="X1264" s="14">
        <v>11</v>
      </c>
      <c r="Y1264" s="14">
        <v>11</v>
      </c>
      <c r="Z1264" s="42">
        <v>65000</v>
      </c>
      <c r="AA1264" s="51">
        <f t="shared" si="103"/>
        <v>0.17</v>
      </c>
    </row>
    <row r="1265" spans="1:27" ht="19" x14ac:dyDescent="0.25">
      <c r="A1265" s="14">
        <v>1118</v>
      </c>
      <c r="B1265" s="14">
        <v>9174244</v>
      </c>
      <c r="C1265" s="14" t="s">
        <v>19</v>
      </c>
      <c r="D1265" s="14" t="s">
        <v>22</v>
      </c>
      <c r="E1265" s="14" t="s">
        <v>82</v>
      </c>
      <c r="F1265" s="14">
        <v>78747</v>
      </c>
      <c r="G1265" s="14">
        <v>3</v>
      </c>
      <c r="H1265" s="14">
        <v>2</v>
      </c>
      <c r="I1265" s="14">
        <v>0</v>
      </c>
      <c r="J1265" s="14">
        <v>2</v>
      </c>
      <c r="K1265" s="14">
        <v>1</v>
      </c>
      <c r="L1265" s="14">
        <v>2006</v>
      </c>
      <c r="M1265" s="14">
        <v>0.10299999999999999</v>
      </c>
      <c r="N1265" s="15">
        <v>1314</v>
      </c>
      <c r="O1265" s="16">
        <v>133.11000000000001</v>
      </c>
      <c r="P1265" s="17">
        <v>174900</v>
      </c>
      <c r="Q1265" s="16">
        <v>181.24</v>
      </c>
      <c r="R1265" s="17">
        <v>238150</v>
      </c>
      <c r="S1265" s="19">
        <f t="shared" si="99"/>
        <v>48.129999999999995</v>
      </c>
      <c r="T1265" s="20">
        <f t="shared" si="100"/>
        <v>0.36158064758470432</v>
      </c>
      <c r="U1265" s="19">
        <f t="shared" si="101"/>
        <v>63250</v>
      </c>
      <c r="V1265" s="20">
        <f t="shared" si="102"/>
        <v>0.36163522012578614</v>
      </c>
      <c r="W1265" s="18">
        <v>44218</v>
      </c>
      <c r="X1265" s="14">
        <v>4</v>
      </c>
      <c r="Y1265" s="14">
        <v>4</v>
      </c>
      <c r="Z1265" s="42">
        <v>65000</v>
      </c>
      <c r="AA1265" s="51">
        <f t="shared" si="103"/>
        <v>0.36</v>
      </c>
    </row>
    <row r="1266" spans="1:27" ht="19" x14ac:dyDescent="0.25">
      <c r="A1266" s="14">
        <v>1137</v>
      </c>
      <c r="B1266" s="14">
        <v>5224649</v>
      </c>
      <c r="C1266" s="14" t="s">
        <v>19</v>
      </c>
      <c r="D1266" s="14" t="s">
        <v>229</v>
      </c>
      <c r="E1266" s="14" t="s">
        <v>1013</v>
      </c>
      <c r="F1266" s="14">
        <v>78732</v>
      </c>
      <c r="G1266" s="14">
        <v>4</v>
      </c>
      <c r="H1266" s="14">
        <v>3</v>
      </c>
      <c r="I1266" s="14">
        <v>0</v>
      </c>
      <c r="J1266" s="14">
        <v>3</v>
      </c>
      <c r="K1266" s="14">
        <v>1</v>
      </c>
      <c r="L1266" s="14">
        <v>2012</v>
      </c>
      <c r="M1266" s="14">
        <v>0.246</v>
      </c>
      <c r="N1266" s="15">
        <v>3442</v>
      </c>
      <c r="O1266" s="16">
        <v>210.34</v>
      </c>
      <c r="P1266" s="17">
        <v>724000</v>
      </c>
      <c r="Q1266" s="16">
        <v>228.65</v>
      </c>
      <c r="R1266" s="17">
        <v>787000</v>
      </c>
      <c r="S1266" s="19">
        <f t="shared" si="99"/>
        <v>18.310000000000002</v>
      </c>
      <c r="T1266" s="20">
        <f t="shared" si="100"/>
        <v>8.7049538841875065E-2</v>
      </c>
      <c r="U1266" s="19">
        <f t="shared" si="101"/>
        <v>63000</v>
      </c>
      <c r="V1266" s="20">
        <f t="shared" si="102"/>
        <v>8.7016574585635359E-2</v>
      </c>
      <c r="W1266" s="18">
        <v>44218</v>
      </c>
      <c r="X1266" s="14">
        <v>4</v>
      </c>
      <c r="Y1266" s="14">
        <v>4</v>
      </c>
      <c r="Z1266" s="42">
        <v>65000</v>
      </c>
      <c r="AA1266" s="51">
        <f t="shared" si="103"/>
        <v>0.09</v>
      </c>
    </row>
    <row r="1267" spans="1:27" ht="19" x14ac:dyDescent="0.25">
      <c r="A1267" s="14">
        <v>1563</v>
      </c>
      <c r="B1267" s="14">
        <v>9886389</v>
      </c>
      <c r="C1267" s="14" t="s">
        <v>19</v>
      </c>
      <c r="D1267" s="14" t="s">
        <v>29</v>
      </c>
      <c r="E1267" s="14" t="s">
        <v>942</v>
      </c>
      <c r="F1267" s="14">
        <v>78748</v>
      </c>
      <c r="G1267" s="14">
        <v>4</v>
      </c>
      <c r="H1267" s="14">
        <v>3</v>
      </c>
      <c r="I1267" s="14">
        <v>1</v>
      </c>
      <c r="J1267" s="14">
        <v>3</v>
      </c>
      <c r="K1267" s="14">
        <v>1</v>
      </c>
      <c r="L1267" s="14">
        <v>2013</v>
      </c>
      <c r="M1267" s="14">
        <v>0.33300000000000002</v>
      </c>
      <c r="N1267" s="15">
        <v>2831</v>
      </c>
      <c r="O1267" s="16">
        <v>206.64</v>
      </c>
      <c r="P1267" s="17">
        <v>585000</v>
      </c>
      <c r="Q1267" s="16">
        <v>228.89</v>
      </c>
      <c r="R1267" s="17">
        <v>648000</v>
      </c>
      <c r="S1267" s="19">
        <f t="shared" si="99"/>
        <v>22.25</v>
      </c>
      <c r="T1267" s="20">
        <f t="shared" si="100"/>
        <v>0.1076751838946961</v>
      </c>
      <c r="U1267" s="19">
        <f t="shared" si="101"/>
        <v>63000</v>
      </c>
      <c r="V1267" s="20">
        <f t="shared" si="102"/>
        <v>0.1076923076923077</v>
      </c>
      <c r="W1267" s="18">
        <v>44237</v>
      </c>
      <c r="X1267" s="14">
        <v>3</v>
      </c>
      <c r="Y1267" s="14">
        <v>3</v>
      </c>
      <c r="Z1267" s="42">
        <v>65000</v>
      </c>
      <c r="AA1267" s="51">
        <f t="shared" si="103"/>
        <v>0.11</v>
      </c>
    </row>
    <row r="1268" spans="1:27" ht="19" x14ac:dyDescent="0.25">
      <c r="A1268" s="14">
        <v>3632</v>
      </c>
      <c r="B1268" s="14">
        <v>8254041</v>
      </c>
      <c r="C1268" s="14" t="s">
        <v>19</v>
      </c>
      <c r="D1268" s="14" t="s">
        <v>161</v>
      </c>
      <c r="E1268" s="14" t="s">
        <v>1519</v>
      </c>
      <c r="F1268" s="14">
        <v>78717</v>
      </c>
      <c r="G1268" s="14">
        <v>3</v>
      </c>
      <c r="H1268" s="14">
        <v>2</v>
      </c>
      <c r="I1268" s="14">
        <v>0</v>
      </c>
      <c r="J1268" s="14">
        <v>2</v>
      </c>
      <c r="K1268" s="14">
        <v>1</v>
      </c>
      <c r="L1268" s="14">
        <v>1999</v>
      </c>
      <c r="M1268" s="14">
        <v>0.16600000000000001</v>
      </c>
      <c r="N1268" s="15">
        <v>2323</v>
      </c>
      <c r="O1268" s="16">
        <v>234.61</v>
      </c>
      <c r="P1268" s="17">
        <v>545000</v>
      </c>
      <c r="Q1268" s="16">
        <v>261.73</v>
      </c>
      <c r="R1268" s="17">
        <v>608000</v>
      </c>
      <c r="S1268" s="19">
        <f t="shared" si="99"/>
        <v>27.120000000000005</v>
      </c>
      <c r="T1268" s="20">
        <f t="shared" si="100"/>
        <v>0.11559609564809685</v>
      </c>
      <c r="U1268" s="19">
        <f t="shared" si="101"/>
        <v>63000</v>
      </c>
      <c r="V1268" s="20">
        <f t="shared" si="102"/>
        <v>0.11559633027522936</v>
      </c>
      <c r="W1268" s="18">
        <v>44312</v>
      </c>
      <c r="X1268" s="14">
        <v>5</v>
      </c>
      <c r="Y1268" s="14">
        <v>4</v>
      </c>
      <c r="Z1268" s="42">
        <v>65000</v>
      </c>
      <c r="AA1268" s="51">
        <f t="shared" si="103"/>
        <v>0.12</v>
      </c>
    </row>
    <row r="1269" spans="1:27" ht="19" x14ac:dyDescent="0.25">
      <c r="A1269" s="14">
        <v>3652</v>
      </c>
      <c r="B1269" s="14">
        <v>3530442</v>
      </c>
      <c r="C1269" s="14" t="s">
        <v>19</v>
      </c>
      <c r="D1269" s="14" t="s">
        <v>357</v>
      </c>
      <c r="E1269" s="14" t="s">
        <v>3623</v>
      </c>
      <c r="F1269" s="14">
        <v>78745</v>
      </c>
      <c r="G1269" s="14">
        <v>3</v>
      </c>
      <c r="H1269" s="14">
        <v>2</v>
      </c>
      <c r="I1269" s="14">
        <v>0</v>
      </c>
      <c r="J1269" s="14">
        <v>0</v>
      </c>
      <c r="K1269" s="14">
        <v>1</v>
      </c>
      <c r="L1269" s="14">
        <v>1959</v>
      </c>
      <c r="M1269" s="14">
        <v>0.17899999999999999</v>
      </c>
      <c r="N1269" s="15">
        <v>1008</v>
      </c>
      <c r="O1269" s="16">
        <v>495.04</v>
      </c>
      <c r="P1269" s="17">
        <v>499000</v>
      </c>
      <c r="Q1269" s="16">
        <v>557.54</v>
      </c>
      <c r="R1269" s="17">
        <v>562000</v>
      </c>
      <c r="S1269" s="19">
        <f t="shared" si="99"/>
        <v>62.499999999999943</v>
      </c>
      <c r="T1269" s="20">
        <f t="shared" si="100"/>
        <v>0.12625242404654158</v>
      </c>
      <c r="U1269" s="19">
        <f t="shared" si="101"/>
        <v>63000</v>
      </c>
      <c r="V1269" s="20">
        <f t="shared" si="102"/>
        <v>0.12625250501002003</v>
      </c>
      <c r="W1269" s="18">
        <v>44312</v>
      </c>
      <c r="X1269" s="14">
        <v>3</v>
      </c>
      <c r="Y1269" s="14">
        <v>2</v>
      </c>
      <c r="Z1269" s="42">
        <v>65000</v>
      </c>
      <c r="AA1269" s="51">
        <f t="shared" si="103"/>
        <v>0.13</v>
      </c>
    </row>
    <row r="1270" spans="1:27" ht="19" x14ac:dyDescent="0.25">
      <c r="A1270" s="14">
        <v>3863</v>
      </c>
      <c r="B1270" s="14">
        <v>1431719</v>
      </c>
      <c r="C1270" s="14" t="s">
        <v>19</v>
      </c>
      <c r="D1270" s="14" t="s">
        <v>229</v>
      </c>
      <c r="E1270" s="14" t="s">
        <v>2051</v>
      </c>
      <c r="F1270" s="14">
        <v>78732</v>
      </c>
      <c r="G1270" s="14">
        <v>4</v>
      </c>
      <c r="H1270" s="14">
        <v>3</v>
      </c>
      <c r="I1270" s="14">
        <v>1</v>
      </c>
      <c r="J1270" s="14">
        <v>3</v>
      </c>
      <c r="K1270" s="14">
        <v>2</v>
      </c>
      <c r="L1270" s="14">
        <v>2009</v>
      </c>
      <c r="M1270" s="14">
        <v>0.22900000000000001</v>
      </c>
      <c r="N1270" s="15">
        <v>2934</v>
      </c>
      <c r="O1270" s="16">
        <v>264.14</v>
      </c>
      <c r="P1270" s="17">
        <v>775000</v>
      </c>
      <c r="Q1270" s="16">
        <v>285.62</v>
      </c>
      <c r="R1270" s="17">
        <v>838000</v>
      </c>
      <c r="S1270" s="19">
        <f t="shared" si="99"/>
        <v>21.480000000000018</v>
      </c>
      <c r="T1270" s="20">
        <f t="shared" si="100"/>
        <v>8.1320511849776705E-2</v>
      </c>
      <c r="U1270" s="19">
        <f t="shared" si="101"/>
        <v>63000</v>
      </c>
      <c r="V1270" s="20">
        <f t="shared" si="102"/>
        <v>8.1290322580645155E-2</v>
      </c>
      <c r="W1270" s="18">
        <v>44316</v>
      </c>
      <c r="X1270" s="14">
        <v>4</v>
      </c>
      <c r="Y1270" s="14">
        <v>3</v>
      </c>
      <c r="Z1270" s="42">
        <v>65000</v>
      </c>
      <c r="AA1270" s="51">
        <f t="shared" si="103"/>
        <v>0.08</v>
      </c>
    </row>
    <row r="1271" spans="1:27" ht="19" x14ac:dyDescent="0.25">
      <c r="A1271" s="14">
        <v>4062</v>
      </c>
      <c r="B1271" s="14">
        <v>7255699</v>
      </c>
      <c r="C1271" s="14" t="s">
        <v>19</v>
      </c>
      <c r="D1271" s="14" t="s">
        <v>611</v>
      </c>
      <c r="E1271" s="14" t="s">
        <v>3180</v>
      </c>
      <c r="F1271" s="14">
        <v>78731</v>
      </c>
      <c r="G1271" s="14">
        <v>3</v>
      </c>
      <c r="H1271" s="14">
        <v>3</v>
      </c>
      <c r="I1271" s="14">
        <v>0</v>
      </c>
      <c r="J1271" s="14">
        <v>2</v>
      </c>
      <c r="K1271" s="14">
        <v>2</v>
      </c>
      <c r="L1271" s="14">
        <v>1996</v>
      </c>
      <c r="M1271" s="14">
        <v>9.2999999999999999E-2</v>
      </c>
      <c r="N1271" s="15">
        <v>2069</v>
      </c>
      <c r="O1271" s="16">
        <v>379.41</v>
      </c>
      <c r="P1271" s="17">
        <v>785000</v>
      </c>
      <c r="Q1271" s="16">
        <v>409.86</v>
      </c>
      <c r="R1271" s="17">
        <v>848000</v>
      </c>
      <c r="S1271" s="19">
        <f t="shared" si="99"/>
        <v>30.449999999999989</v>
      </c>
      <c r="T1271" s="20">
        <f t="shared" si="100"/>
        <v>8.0256187238080146E-2</v>
      </c>
      <c r="U1271" s="19">
        <f t="shared" si="101"/>
        <v>63000</v>
      </c>
      <c r="V1271" s="20">
        <f t="shared" si="102"/>
        <v>8.025477707006369E-2</v>
      </c>
      <c r="W1271" s="18">
        <v>44321</v>
      </c>
      <c r="X1271" s="14">
        <v>3</v>
      </c>
      <c r="Y1271" s="14">
        <v>3</v>
      </c>
      <c r="Z1271" s="42">
        <v>65000</v>
      </c>
      <c r="AA1271" s="51">
        <f t="shared" si="103"/>
        <v>0.08</v>
      </c>
    </row>
    <row r="1272" spans="1:27" ht="19" x14ac:dyDescent="0.25">
      <c r="A1272" s="14">
        <v>1368</v>
      </c>
      <c r="B1272" s="14">
        <v>8873831</v>
      </c>
      <c r="C1272" s="14" t="s">
        <v>19</v>
      </c>
      <c r="D1272" s="14" t="s">
        <v>282</v>
      </c>
      <c r="E1272" s="14" t="s">
        <v>1179</v>
      </c>
      <c r="F1272" s="14">
        <v>78735</v>
      </c>
      <c r="G1272" s="14">
        <v>5</v>
      </c>
      <c r="H1272" s="14">
        <v>4</v>
      </c>
      <c r="I1272" s="14">
        <v>0</v>
      </c>
      <c r="J1272" s="14">
        <v>2</v>
      </c>
      <c r="K1272" s="14">
        <v>2</v>
      </c>
      <c r="L1272" s="14">
        <v>2005</v>
      </c>
      <c r="M1272" s="14">
        <v>0.42199999999999999</v>
      </c>
      <c r="N1272" s="15">
        <v>3540</v>
      </c>
      <c r="O1272" s="16">
        <v>217.49</v>
      </c>
      <c r="P1272" s="17">
        <v>769900</v>
      </c>
      <c r="Q1272" s="16">
        <v>235.24</v>
      </c>
      <c r="R1272" s="17">
        <v>832750</v>
      </c>
      <c r="S1272" s="19">
        <f t="shared" si="99"/>
        <v>17.75</v>
      </c>
      <c r="T1272" s="20">
        <f t="shared" si="100"/>
        <v>8.161294772173433E-2</v>
      </c>
      <c r="U1272" s="19">
        <f t="shared" si="101"/>
        <v>62850</v>
      </c>
      <c r="V1272" s="20">
        <f t="shared" si="102"/>
        <v>8.1633978438758276E-2</v>
      </c>
      <c r="W1272" s="18">
        <v>44228</v>
      </c>
      <c r="X1272" s="14">
        <v>3</v>
      </c>
      <c r="Y1272" s="14">
        <v>3</v>
      </c>
      <c r="Z1272" s="42">
        <v>65000</v>
      </c>
      <c r="AA1272" s="51">
        <f t="shared" si="103"/>
        <v>0.08</v>
      </c>
    </row>
    <row r="1273" spans="1:27" ht="19" x14ac:dyDescent="0.25">
      <c r="A1273" s="14">
        <v>664</v>
      </c>
      <c r="B1273" s="14">
        <v>3455678</v>
      </c>
      <c r="C1273" s="14" t="s">
        <v>19</v>
      </c>
      <c r="D1273" s="14">
        <v>5</v>
      </c>
      <c r="E1273" s="14" t="s">
        <v>3790</v>
      </c>
      <c r="F1273" s="14">
        <v>78702</v>
      </c>
      <c r="G1273" s="14">
        <v>3</v>
      </c>
      <c r="H1273" s="14">
        <v>2</v>
      </c>
      <c r="I1273" s="14">
        <v>0</v>
      </c>
      <c r="J1273" s="14">
        <v>0</v>
      </c>
      <c r="K1273" s="14">
        <v>1</v>
      </c>
      <c r="L1273" s="14">
        <v>1920</v>
      </c>
      <c r="M1273" s="14">
        <v>8.1000000000000003E-2</v>
      </c>
      <c r="N1273" s="15">
        <v>1176</v>
      </c>
      <c r="O1273" s="16">
        <v>586.65</v>
      </c>
      <c r="P1273" s="17">
        <v>689900</v>
      </c>
      <c r="Q1273" s="16">
        <v>639.83000000000004</v>
      </c>
      <c r="R1273" s="17">
        <v>752445</v>
      </c>
      <c r="S1273" s="19">
        <f t="shared" si="99"/>
        <v>53.180000000000064</v>
      </c>
      <c r="T1273" s="20">
        <f t="shared" si="100"/>
        <v>9.0650302565413898E-2</v>
      </c>
      <c r="U1273" s="19">
        <f t="shared" si="101"/>
        <v>62545</v>
      </c>
      <c r="V1273" s="20">
        <f t="shared" si="102"/>
        <v>9.0658066386432812E-2</v>
      </c>
      <c r="W1273" s="18">
        <v>44196</v>
      </c>
      <c r="X1273" s="14">
        <v>1</v>
      </c>
      <c r="Y1273" s="14">
        <v>1</v>
      </c>
      <c r="Z1273" s="42">
        <v>65000</v>
      </c>
      <c r="AA1273" s="51">
        <f t="shared" si="103"/>
        <v>0.09</v>
      </c>
    </row>
    <row r="1274" spans="1:27" ht="19" x14ac:dyDescent="0.25">
      <c r="A1274" s="14">
        <v>1642</v>
      </c>
      <c r="B1274" s="14">
        <v>5473511</v>
      </c>
      <c r="C1274" s="14" t="s">
        <v>19</v>
      </c>
      <c r="D1274" s="14" t="s">
        <v>46</v>
      </c>
      <c r="E1274" s="14" t="s">
        <v>2568</v>
      </c>
      <c r="F1274" s="14">
        <v>78753</v>
      </c>
      <c r="G1274" s="14">
        <v>3</v>
      </c>
      <c r="H1274" s="14">
        <v>1</v>
      </c>
      <c r="I1274" s="14">
        <v>0</v>
      </c>
      <c r="J1274" s="14">
        <v>1</v>
      </c>
      <c r="K1274" s="14">
        <v>1</v>
      </c>
      <c r="L1274" s="14">
        <v>1971</v>
      </c>
      <c r="M1274" s="14">
        <v>0.121</v>
      </c>
      <c r="N1274" s="15">
        <v>1125</v>
      </c>
      <c r="O1274" s="16">
        <v>300</v>
      </c>
      <c r="P1274" s="17">
        <v>337500</v>
      </c>
      <c r="Q1274" s="16">
        <v>355.56</v>
      </c>
      <c r="R1274" s="17">
        <v>400000</v>
      </c>
      <c r="S1274" s="19">
        <f t="shared" si="99"/>
        <v>55.56</v>
      </c>
      <c r="T1274" s="20">
        <f t="shared" si="100"/>
        <v>0.1852</v>
      </c>
      <c r="U1274" s="19">
        <f t="shared" si="101"/>
        <v>62500</v>
      </c>
      <c r="V1274" s="20">
        <f t="shared" si="102"/>
        <v>0.18518518518518517</v>
      </c>
      <c r="W1274" s="18">
        <v>44239</v>
      </c>
      <c r="X1274" s="14">
        <v>3</v>
      </c>
      <c r="Y1274" s="14">
        <v>3</v>
      </c>
      <c r="Z1274" s="42">
        <v>65000</v>
      </c>
      <c r="AA1274" s="51">
        <f t="shared" si="103"/>
        <v>0.19</v>
      </c>
    </row>
    <row r="1275" spans="1:27" ht="19" x14ac:dyDescent="0.25">
      <c r="A1275" s="14">
        <v>3057</v>
      </c>
      <c r="B1275" s="14">
        <v>6972985</v>
      </c>
      <c r="C1275" s="14" t="s">
        <v>19</v>
      </c>
      <c r="D1275" s="14">
        <v>3</v>
      </c>
      <c r="E1275" s="14" t="s">
        <v>3406</v>
      </c>
      <c r="F1275" s="14">
        <v>78723</v>
      </c>
      <c r="G1275" s="14">
        <v>4</v>
      </c>
      <c r="H1275" s="14">
        <v>2</v>
      </c>
      <c r="I1275" s="14">
        <v>0</v>
      </c>
      <c r="J1275" s="14">
        <v>0</v>
      </c>
      <c r="K1275" s="14">
        <v>1</v>
      </c>
      <c r="L1275" s="14">
        <v>1954</v>
      </c>
      <c r="M1275" s="14">
        <v>0.35199999999999998</v>
      </c>
      <c r="N1275" s="15">
        <v>1428</v>
      </c>
      <c r="O1275" s="16">
        <v>430.67</v>
      </c>
      <c r="P1275" s="17">
        <v>615000</v>
      </c>
      <c r="Q1275" s="16">
        <v>474.44</v>
      </c>
      <c r="R1275" s="17">
        <v>677500</v>
      </c>
      <c r="S1275" s="19">
        <f t="shared" si="99"/>
        <v>43.769999999999982</v>
      </c>
      <c r="T1275" s="20">
        <f t="shared" si="100"/>
        <v>0.10163234030696353</v>
      </c>
      <c r="U1275" s="19">
        <f t="shared" si="101"/>
        <v>62500</v>
      </c>
      <c r="V1275" s="20">
        <f t="shared" si="102"/>
        <v>0.1016260162601626</v>
      </c>
      <c r="W1275" s="18">
        <v>44293</v>
      </c>
      <c r="X1275" s="14">
        <v>5</v>
      </c>
      <c r="Y1275" s="14">
        <v>5</v>
      </c>
      <c r="Z1275" s="42">
        <v>65000</v>
      </c>
      <c r="AA1275" s="51">
        <f t="shared" si="103"/>
        <v>0.1</v>
      </c>
    </row>
    <row r="1276" spans="1:27" ht="19" x14ac:dyDescent="0.25">
      <c r="A1276" s="14">
        <v>1659</v>
      </c>
      <c r="B1276" s="14">
        <v>3870929</v>
      </c>
      <c r="C1276" s="14" t="s">
        <v>19</v>
      </c>
      <c r="D1276" s="14">
        <v>2</v>
      </c>
      <c r="E1276" s="14" t="s">
        <v>3306</v>
      </c>
      <c r="F1276" s="14">
        <v>78757</v>
      </c>
      <c r="G1276" s="14">
        <v>3</v>
      </c>
      <c r="H1276" s="14">
        <v>2</v>
      </c>
      <c r="I1276" s="14">
        <v>0</v>
      </c>
      <c r="J1276" s="14">
        <v>1</v>
      </c>
      <c r="K1276" s="14">
        <v>1</v>
      </c>
      <c r="L1276" s="14">
        <v>1963</v>
      </c>
      <c r="M1276" s="14">
        <v>0.16500000000000001</v>
      </c>
      <c r="N1276" s="15">
        <v>1423</v>
      </c>
      <c r="O1276" s="16">
        <v>406.18</v>
      </c>
      <c r="P1276" s="17">
        <v>578000</v>
      </c>
      <c r="Q1276" s="16">
        <v>450</v>
      </c>
      <c r="R1276" s="17">
        <v>640350</v>
      </c>
      <c r="S1276" s="19">
        <f t="shared" si="99"/>
        <v>43.819999999999993</v>
      </c>
      <c r="T1276" s="20">
        <f t="shared" si="100"/>
        <v>0.1078832044906199</v>
      </c>
      <c r="U1276" s="19">
        <f t="shared" si="101"/>
        <v>62350</v>
      </c>
      <c r="V1276" s="20">
        <f t="shared" si="102"/>
        <v>0.1078719723183391</v>
      </c>
      <c r="W1276" s="18">
        <v>44239</v>
      </c>
      <c r="X1276" s="14">
        <v>2</v>
      </c>
      <c r="Y1276" s="14">
        <v>2</v>
      </c>
      <c r="Z1276" s="42">
        <v>60000</v>
      </c>
      <c r="AA1276" s="51">
        <f t="shared" si="103"/>
        <v>0.11</v>
      </c>
    </row>
    <row r="1277" spans="1:27" ht="19" x14ac:dyDescent="0.25">
      <c r="A1277" s="14">
        <v>1995</v>
      </c>
      <c r="B1277" s="14">
        <v>9856622</v>
      </c>
      <c r="C1277" s="14" t="s">
        <v>19</v>
      </c>
      <c r="D1277" s="14" t="s">
        <v>35</v>
      </c>
      <c r="E1277" s="14" t="s">
        <v>297</v>
      </c>
      <c r="F1277" s="14">
        <v>78753</v>
      </c>
      <c r="G1277" s="14">
        <v>4</v>
      </c>
      <c r="H1277" s="14">
        <v>3</v>
      </c>
      <c r="I1277" s="14">
        <v>0</v>
      </c>
      <c r="J1277" s="14">
        <v>2</v>
      </c>
      <c r="K1277" s="14">
        <v>1</v>
      </c>
      <c r="L1277" s="14">
        <v>1969</v>
      </c>
      <c r="M1277" s="14">
        <v>0.3</v>
      </c>
      <c r="N1277" s="15">
        <v>3274</v>
      </c>
      <c r="O1277" s="16">
        <v>164.94</v>
      </c>
      <c r="P1277" s="17">
        <v>540000</v>
      </c>
      <c r="Q1277" s="16">
        <v>183.87</v>
      </c>
      <c r="R1277" s="17">
        <v>602000</v>
      </c>
      <c r="S1277" s="19">
        <f t="shared" si="99"/>
        <v>18.930000000000007</v>
      </c>
      <c r="T1277" s="20">
        <f t="shared" si="100"/>
        <v>0.11476900691160426</v>
      </c>
      <c r="U1277" s="19">
        <f t="shared" si="101"/>
        <v>62000</v>
      </c>
      <c r="V1277" s="20">
        <f t="shared" si="102"/>
        <v>0.11481481481481481</v>
      </c>
      <c r="W1277" s="18">
        <v>44256</v>
      </c>
      <c r="X1277" s="14">
        <v>3</v>
      </c>
      <c r="Y1277" s="14">
        <v>2</v>
      </c>
      <c r="Z1277" s="42">
        <v>60000</v>
      </c>
      <c r="AA1277" s="51">
        <f t="shared" si="103"/>
        <v>0.11</v>
      </c>
    </row>
    <row r="1278" spans="1:27" ht="19" x14ac:dyDescent="0.25">
      <c r="A1278" s="14">
        <v>2150</v>
      </c>
      <c r="B1278" s="14">
        <v>2804151</v>
      </c>
      <c r="C1278" s="14" t="s">
        <v>19</v>
      </c>
      <c r="D1278" s="14" t="s">
        <v>165</v>
      </c>
      <c r="E1278" s="14" t="s">
        <v>2060</v>
      </c>
      <c r="F1278" s="14">
        <v>78748</v>
      </c>
      <c r="G1278" s="14">
        <v>3</v>
      </c>
      <c r="H1278" s="14">
        <v>2</v>
      </c>
      <c r="I1278" s="14">
        <v>0</v>
      </c>
      <c r="J1278" s="14">
        <v>2</v>
      </c>
      <c r="K1278" s="14">
        <v>1</v>
      </c>
      <c r="L1278" s="14">
        <v>2008</v>
      </c>
      <c r="M1278" s="14">
        <v>0.17</v>
      </c>
      <c r="N1278" s="15">
        <v>1304</v>
      </c>
      <c r="O1278" s="16">
        <v>264.57</v>
      </c>
      <c r="P1278" s="17">
        <v>345000</v>
      </c>
      <c r="Q1278" s="16">
        <v>312.12</v>
      </c>
      <c r="R1278" s="17">
        <v>407000</v>
      </c>
      <c r="S1278" s="19">
        <f t="shared" si="99"/>
        <v>47.550000000000011</v>
      </c>
      <c r="T1278" s="20">
        <f t="shared" si="100"/>
        <v>0.17972559247080172</v>
      </c>
      <c r="U1278" s="19">
        <f t="shared" si="101"/>
        <v>62000</v>
      </c>
      <c r="V1278" s="20">
        <f t="shared" si="102"/>
        <v>0.17971014492753623</v>
      </c>
      <c r="W1278" s="18">
        <v>44260</v>
      </c>
      <c r="X1278" s="14">
        <v>5</v>
      </c>
      <c r="Y1278" s="14">
        <v>4</v>
      </c>
      <c r="Z1278" s="42">
        <v>60000</v>
      </c>
      <c r="AA1278" s="51">
        <f t="shared" si="103"/>
        <v>0.18</v>
      </c>
    </row>
    <row r="1279" spans="1:27" ht="19" x14ac:dyDescent="0.25">
      <c r="A1279" s="14">
        <v>3362</v>
      </c>
      <c r="B1279" s="14">
        <v>3787135</v>
      </c>
      <c r="C1279" s="14" t="s">
        <v>19</v>
      </c>
      <c r="D1279" s="14" t="s">
        <v>229</v>
      </c>
      <c r="E1279" s="14" t="s">
        <v>1577</v>
      </c>
      <c r="F1279" s="14">
        <v>78732</v>
      </c>
      <c r="G1279" s="14">
        <v>4</v>
      </c>
      <c r="H1279" s="14">
        <v>3</v>
      </c>
      <c r="I1279" s="14">
        <v>1</v>
      </c>
      <c r="J1279" s="14">
        <v>2</v>
      </c>
      <c r="K1279" s="14">
        <v>2</v>
      </c>
      <c r="L1279" s="14">
        <v>2001</v>
      </c>
      <c r="M1279" s="14">
        <v>0.31900000000000001</v>
      </c>
      <c r="N1279" s="15">
        <v>3571</v>
      </c>
      <c r="O1279" s="16">
        <v>238.03</v>
      </c>
      <c r="P1279" s="17">
        <v>850000</v>
      </c>
      <c r="Q1279" s="16">
        <v>255.39</v>
      </c>
      <c r="R1279" s="17">
        <v>912000</v>
      </c>
      <c r="S1279" s="19">
        <f t="shared" si="99"/>
        <v>17.359999999999985</v>
      </c>
      <c r="T1279" s="20">
        <f t="shared" si="100"/>
        <v>7.2931983363441519E-2</v>
      </c>
      <c r="U1279" s="19">
        <f t="shared" si="101"/>
        <v>62000</v>
      </c>
      <c r="V1279" s="20">
        <f t="shared" si="102"/>
        <v>7.2941176470588232E-2</v>
      </c>
      <c r="W1279" s="18">
        <v>44302</v>
      </c>
      <c r="X1279" s="14">
        <v>4</v>
      </c>
      <c r="Y1279" s="14">
        <v>8</v>
      </c>
      <c r="Z1279" s="42">
        <v>60000</v>
      </c>
      <c r="AA1279" s="51">
        <f t="shared" si="103"/>
        <v>7.0000000000000007E-2</v>
      </c>
    </row>
    <row r="1280" spans="1:27" ht="19" x14ac:dyDescent="0.25">
      <c r="A1280" s="14">
        <v>3565</v>
      </c>
      <c r="B1280" s="14">
        <v>7269847</v>
      </c>
      <c r="C1280" s="14" t="s">
        <v>19</v>
      </c>
      <c r="D1280" s="14" t="s">
        <v>40</v>
      </c>
      <c r="E1280" s="14" t="s">
        <v>780</v>
      </c>
      <c r="F1280" s="14">
        <v>78737</v>
      </c>
      <c r="G1280" s="14">
        <v>4</v>
      </c>
      <c r="H1280" s="14">
        <v>2</v>
      </c>
      <c r="I1280" s="14">
        <v>1</v>
      </c>
      <c r="J1280" s="14">
        <v>2</v>
      </c>
      <c r="K1280" s="14">
        <v>2</v>
      </c>
      <c r="L1280" s="14">
        <v>2006</v>
      </c>
      <c r="M1280" s="14">
        <v>0.186</v>
      </c>
      <c r="N1280" s="15">
        <v>2382</v>
      </c>
      <c r="O1280" s="16">
        <v>199.41</v>
      </c>
      <c r="P1280" s="17">
        <v>475000</v>
      </c>
      <c r="Q1280" s="16">
        <v>225.44</v>
      </c>
      <c r="R1280" s="17">
        <v>537000</v>
      </c>
      <c r="S1280" s="19">
        <f t="shared" si="99"/>
        <v>26.03</v>
      </c>
      <c r="T1280" s="20">
        <f t="shared" si="100"/>
        <v>0.13053507848152049</v>
      </c>
      <c r="U1280" s="19">
        <f t="shared" si="101"/>
        <v>62000</v>
      </c>
      <c r="V1280" s="20">
        <f t="shared" si="102"/>
        <v>0.13052631578947368</v>
      </c>
      <c r="W1280" s="18">
        <v>44309</v>
      </c>
      <c r="X1280" s="14">
        <v>5</v>
      </c>
      <c r="Y1280" s="14">
        <v>4</v>
      </c>
      <c r="Z1280" s="42">
        <v>60000</v>
      </c>
      <c r="AA1280" s="51">
        <f t="shared" si="103"/>
        <v>0.13</v>
      </c>
    </row>
    <row r="1281" spans="1:27" ht="19" x14ac:dyDescent="0.25">
      <c r="A1281" s="14">
        <v>2509</v>
      </c>
      <c r="B1281" s="14">
        <v>2588777</v>
      </c>
      <c r="C1281" s="14" t="s">
        <v>19</v>
      </c>
      <c r="D1281" s="14" t="s">
        <v>84</v>
      </c>
      <c r="E1281" s="14" t="s">
        <v>1671</v>
      </c>
      <c r="F1281" s="14">
        <v>78727</v>
      </c>
      <c r="G1281" s="14">
        <v>3</v>
      </c>
      <c r="H1281" s="14">
        <v>2</v>
      </c>
      <c r="I1281" s="14">
        <v>1</v>
      </c>
      <c r="J1281" s="14">
        <v>2</v>
      </c>
      <c r="K1281" s="14">
        <v>2</v>
      </c>
      <c r="L1281" s="14">
        <v>1983</v>
      </c>
      <c r="M1281" s="14">
        <v>0.26600000000000001</v>
      </c>
      <c r="N1281" s="15">
        <v>1624</v>
      </c>
      <c r="O1281" s="16">
        <v>243.23</v>
      </c>
      <c r="P1281" s="17">
        <v>395000</v>
      </c>
      <c r="Q1281" s="16">
        <v>281.10000000000002</v>
      </c>
      <c r="R1281" s="17">
        <v>456500</v>
      </c>
      <c r="S1281" s="19">
        <f t="shared" si="99"/>
        <v>37.870000000000033</v>
      </c>
      <c r="T1281" s="20">
        <f t="shared" si="100"/>
        <v>0.15569625457386027</v>
      </c>
      <c r="U1281" s="19">
        <f t="shared" si="101"/>
        <v>61500</v>
      </c>
      <c r="V1281" s="20">
        <f t="shared" si="102"/>
        <v>0.15569620253164557</v>
      </c>
      <c r="W1281" s="18">
        <v>44272</v>
      </c>
      <c r="X1281" s="14">
        <v>2</v>
      </c>
      <c r="Y1281" s="14">
        <v>2</v>
      </c>
      <c r="Z1281" s="42">
        <v>60000</v>
      </c>
      <c r="AA1281" s="51">
        <f t="shared" si="103"/>
        <v>0.16</v>
      </c>
    </row>
    <row r="1282" spans="1:27" ht="19" x14ac:dyDescent="0.25">
      <c r="A1282" s="14">
        <v>3522</v>
      </c>
      <c r="B1282" s="14">
        <v>1288923</v>
      </c>
      <c r="C1282" s="14" t="s">
        <v>19</v>
      </c>
      <c r="D1282" s="14" t="s">
        <v>161</v>
      </c>
      <c r="E1282" s="14" t="s">
        <v>1348</v>
      </c>
      <c r="F1282" s="14">
        <v>78717</v>
      </c>
      <c r="G1282" s="14">
        <v>3</v>
      </c>
      <c r="H1282" s="14">
        <v>2</v>
      </c>
      <c r="I1282" s="14">
        <v>0</v>
      </c>
      <c r="J1282" s="14">
        <v>2</v>
      </c>
      <c r="K1282" s="14">
        <v>1</v>
      </c>
      <c r="L1282" s="14">
        <v>1990</v>
      </c>
      <c r="M1282" s="14">
        <v>0.27500000000000002</v>
      </c>
      <c r="N1282" s="15">
        <v>1985</v>
      </c>
      <c r="O1282" s="16">
        <v>226.2</v>
      </c>
      <c r="P1282" s="17">
        <v>449000</v>
      </c>
      <c r="Q1282" s="16">
        <v>257.08999999999997</v>
      </c>
      <c r="R1282" s="17">
        <v>510317</v>
      </c>
      <c r="S1282" s="19">
        <f t="shared" si="99"/>
        <v>30.889999999999986</v>
      </c>
      <c r="T1282" s="20">
        <f t="shared" si="100"/>
        <v>0.13656056587091064</v>
      </c>
      <c r="U1282" s="19">
        <f t="shared" si="101"/>
        <v>61317</v>
      </c>
      <c r="V1282" s="20">
        <f t="shared" si="102"/>
        <v>0.13656347438752783</v>
      </c>
      <c r="W1282" s="18">
        <v>44308</v>
      </c>
      <c r="X1282" s="14">
        <v>3</v>
      </c>
      <c r="Y1282" s="14">
        <v>3</v>
      </c>
      <c r="Z1282" s="42">
        <v>60000</v>
      </c>
      <c r="AA1282" s="51">
        <f t="shared" si="103"/>
        <v>0.14000000000000001</v>
      </c>
    </row>
    <row r="1283" spans="1:27" ht="19" x14ac:dyDescent="0.25">
      <c r="A1283" s="14">
        <v>3960</v>
      </c>
      <c r="B1283" s="14">
        <v>2131456</v>
      </c>
      <c r="C1283" s="14" t="s">
        <v>19</v>
      </c>
      <c r="D1283" s="14" t="s">
        <v>165</v>
      </c>
      <c r="E1283" s="14" t="s">
        <v>2831</v>
      </c>
      <c r="F1283" s="14">
        <v>78749</v>
      </c>
      <c r="G1283" s="14">
        <v>4</v>
      </c>
      <c r="H1283" s="14">
        <v>2</v>
      </c>
      <c r="I1283" s="14">
        <v>0</v>
      </c>
      <c r="J1283" s="14">
        <v>2</v>
      </c>
      <c r="K1283" s="14">
        <v>1</v>
      </c>
      <c r="L1283" s="14">
        <v>1985</v>
      </c>
      <c r="M1283" s="14">
        <v>0.17599999999999999</v>
      </c>
      <c r="N1283" s="15">
        <v>1683</v>
      </c>
      <c r="O1283" s="16">
        <v>326.8</v>
      </c>
      <c r="P1283" s="17">
        <v>550000</v>
      </c>
      <c r="Q1283" s="16">
        <v>363.21</v>
      </c>
      <c r="R1283" s="17">
        <v>611281</v>
      </c>
      <c r="S1283" s="19">
        <f t="shared" si="99"/>
        <v>36.409999999999968</v>
      </c>
      <c r="T1283" s="20">
        <f t="shared" si="100"/>
        <v>0.11141370869033038</v>
      </c>
      <c r="U1283" s="19">
        <f t="shared" si="101"/>
        <v>61281</v>
      </c>
      <c r="V1283" s="20">
        <f t="shared" si="102"/>
        <v>0.11142000000000001</v>
      </c>
      <c r="W1283" s="18">
        <v>44319</v>
      </c>
      <c r="X1283" s="14">
        <v>4</v>
      </c>
      <c r="Y1283" s="14">
        <v>3</v>
      </c>
      <c r="Z1283" s="42">
        <v>60000</v>
      </c>
      <c r="AA1283" s="51">
        <f t="shared" si="103"/>
        <v>0.11</v>
      </c>
    </row>
    <row r="1284" spans="1:27" ht="19" x14ac:dyDescent="0.25">
      <c r="A1284" s="14">
        <v>332</v>
      </c>
      <c r="B1284" s="14">
        <v>7998390</v>
      </c>
      <c r="C1284" s="14" t="s">
        <v>19</v>
      </c>
      <c r="D1284" s="14" t="s">
        <v>161</v>
      </c>
      <c r="E1284" s="14" t="s">
        <v>215</v>
      </c>
      <c r="F1284" s="14">
        <v>78717</v>
      </c>
      <c r="G1284" s="14">
        <v>4</v>
      </c>
      <c r="H1284" s="14">
        <v>3</v>
      </c>
      <c r="I1284" s="14">
        <v>0</v>
      </c>
      <c r="J1284" s="14">
        <v>4</v>
      </c>
      <c r="K1284" s="14">
        <v>2</v>
      </c>
      <c r="L1284" s="14">
        <v>1998</v>
      </c>
      <c r="M1284" s="14">
        <v>0.371</v>
      </c>
      <c r="N1284" s="15">
        <v>3517</v>
      </c>
      <c r="O1284" s="16">
        <v>156.35</v>
      </c>
      <c r="P1284" s="17">
        <v>549900</v>
      </c>
      <c r="Q1284" s="16">
        <v>173.73</v>
      </c>
      <c r="R1284" s="17">
        <v>611000</v>
      </c>
      <c r="S1284" s="19">
        <f t="shared" si="99"/>
        <v>17.379999999999995</v>
      </c>
      <c r="T1284" s="20">
        <f t="shared" si="100"/>
        <v>0.11116085705148702</v>
      </c>
      <c r="U1284" s="19">
        <f t="shared" si="101"/>
        <v>61100</v>
      </c>
      <c r="V1284" s="20">
        <f t="shared" si="102"/>
        <v>0.1111111111111111</v>
      </c>
      <c r="W1284" s="18">
        <v>44187</v>
      </c>
      <c r="X1284" s="14">
        <v>4</v>
      </c>
      <c r="Y1284" s="14">
        <v>4</v>
      </c>
      <c r="Z1284" s="42">
        <v>60000</v>
      </c>
      <c r="AA1284" s="51">
        <f t="shared" si="103"/>
        <v>0.11</v>
      </c>
    </row>
    <row r="1285" spans="1:27" ht="19" x14ac:dyDescent="0.25">
      <c r="A1285" s="14">
        <v>2517</v>
      </c>
      <c r="B1285" s="14">
        <v>5070503</v>
      </c>
      <c r="C1285" s="14" t="s">
        <v>19</v>
      </c>
      <c r="D1285" s="14" t="s">
        <v>46</v>
      </c>
      <c r="E1285" s="14" t="s">
        <v>2899</v>
      </c>
      <c r="F1285" s="14">
        <v>78758</v>
      </c>
      <c r="G1285" s="14">
        <v>3</v>
      </c>
      <c r="H1285" s="14">
        <v>2</v>
      </c>
      <c r="I1285" s="14">
        <v>0</v>
      </c>
      <c r="J1285" s="14">
        <v>2</v>
      </c>
      <c r="K1285" s="14">
        <v>1</v>
      </c>
      <c r="L1285" s="14">
        <v>1974</v>
      </c>
      <c r="M1285" s="14">
        <v>0.184</v>
      </c>
      <c r="N1285" s="15">
        <v>1341</v>
      </c>
      <c r="O1285" s="16">
        <v>335.5</v>
      </c>
      <c r="P1285" s="17">
        <v>449900</v>
      </c>
      <c r="Q1285" s="16">
        <v>381.06</v>
      </c>
      <c r="R1285" s="17">
        <v>511000</v>
      </c>
      <c r="S1285" s="19">
        <f t="shared" si="99"/>
        <v>45.56</v>
      </c>
      <c r="T1285" s="20">
        <f t="shared" si="100"/>
        <v>0.13579731743666171</v>
      </c>
      <c r="U1285" s="19">
        <f t="shared" si="101"/>
        <v>61100</v>
      </c>
      <c r="V1285" s="20">
        <f t="shared" si="102"/>
        <v>0.13580795732384973</v>
      </c>
      <c r="W1285" s="18">
        <v>44272</v>
      </c>
      <c r="X1285" s="14">
        <v>3</v>
      </c>
      <c r="Y1285" s="14">
        <v>2</v>
      </c>
      <c r="Z1285" s="42">
        <v>60000</v>
      </c>
      <c r="AA1285" s="51">
        <f t="shared" si="103"/>
        <v>0.14000000000000001</v>
      </c>
    </row>
    <row r="1286" spans="1:27" ht="19" x14ac:dyDescent="0.25">
      <c r="A1286" s="14">
        <v>3175</v>
      </c>
      <c r="B1286" s="14">
        <v>9009198</v>
      </c>
      <c r="C1286" s="14" t="s">
        <v>19</v>
      </c>
      <c r="D1286" s="14" t="s">
        <v>84</v>
      </c>
      <c r="E1286" s="14" t="s">
        <v>681</v>
      </c>
      <c r="F1286" s="14">
        <v>78728</v>
      </c>
      <c r="G1286" s="14">
        <v>3</v>
      </c>
      <c r="H1286" s="14">
        <v>2</v>
      </c>
      <c r="I1286" s="14">
        <v>1</v>
      </c>
      <c r="J1286" s="14">
        <v>2</v>
      </c>
      <c r="K1286" s="14">
        <v>2</v>
      </c>
      <c r="L1286" s="14">
        <v>1985</v>
      </c>
      <c r="M1286" s="14">
        <v>0.216</v>
      </c>
      <c r="N1286" s="15">
        <v>1863</v>
      </c>
      <c r="O1286" s="16">
        <v>193.18</v>
      </c>
      <c r="P1286" s="17">
        <v>359900</v>
      </c>
      <c r="Q1286" s="16">
        <v>225.98</v>
      </c>
      <c r="R1286" s="17">
        <v>421000</v>
      </c>
      <c r="S1286" s="19">
        <f t="shared" si="99"/>
        <v>32.799999999999983</v>
      </c>
      <c r="T1286" s="20">
        <f t="shared" si="100"/>
        <v>0.16978983331607816</v>
      </c>
      <c r="U1286" s="19">
        <f t="shared" si="101"/>
        <v>61100</v>
      </c>
      <c r="V1286" s="20">
        <f t="shared" si="102"/>
        <v>0.16976938038343983</v>
      </c>
      <c r="W1286" s="18">
        <v>44298</v>
      </c>
      <c r="X1286" s="14">
        <v>3</v>
      </c>
      <c r="Y1286" s="14">
        <v>3</v>
      </c>
      <c r="Z1286" s="42">
        <v>60000</v>
      </c>
      <c r="AA1286" s="51">
        <f t="shared" si="103"/>
        <v>0.17</v>
      </c>
    </row>
    <row r="1287" spans="1:27" ht="19" x14ac:dyDescent="0.25">
      <c r="A1287" s="14">
        <v>1359</v>
      </c>
      <c r="B1287" s="14">
        <v>8609640</v>
      </c>
      <c r="C1287" s="14" t="s">
        <v>19</v>
      </c>
      <c r="D1287" s="14" t="s">
        <v>35</v>
      </c>
      <c r="E1287" s="14" t="s">
        <v>351</v>
      </c>
      <c r="F1287" s="14">
        <v>78753</v>
      </c>
      <c r="G1287" s="14">
        <v>4</v>
      </c>
      <c r="H1287" s="14">
        <v>2</v>
      </c>
      <c r="I1287" s="14">
        <v>0</v>
      </c>
      <c r="J1287" s="14">
        <v>2</v>
      </c>
      <c r="K1287" s="14">
        <v>1</v>
      </c>
      <c r="L1287" s="14">
        <v>1972</v>
      </c>
      <c r="M1287" s="14">
        <v>0.24299999999999999</v>
      </c>
      <c r="N1287" s="15">
        <v>2054</v>
      </c>
      <c r="O1287" s="16">
        <v>169.91</v>
      </c>
      <c r="P1287" s="17">
        <v>349000</v>
      </c>
      <c r="Q1287" s="16">
        <v>199.61</v>
      </c>
      <c r="R1287" s="17">
        <v>410000</v>
      </c>
      <c r="S1287" s="19">
        <f t="shared" ref="S1287:S1350" si="104">Q1287-O1287</f>
        <v>29.700000000000017</v>
      </c>
      <c r="T1287" s="20">
        <f t="shared" ref="T1287:T1350" si="105">S1287/O1287</f>
        <v>0.17479842269436771</v>
      </c>
      <c r="U1287" s="19">
        <f t="shared" ref="U1287:U1350" si="106">R1287-P1287</f>
        <v>61000</v>
      </c>
      <c r="V1287" s="20">
        <f t="shared" ref="V1287:V1350" si="107">U1287/P1287</f>
        <v>0.17478510028653296</v>
      </c>
      <c r="W1287" s="18">
        <v>44228</v>
      </c>
      <c r="X1287" s="14">
        <v>5</v>
      </c>
      <c r="Y1287" s="14">
        <v>5</v>
      </c>
      <c r="Z1287" s="42">
        <v>60000</v>
      </c>
      <c r="AA1287" s="51">
        <f t="shared" ref="AA1287:AA1350" si="108">MROUND(V1287,0.01)</f>
        <v>0.17</v>
      </c>
    </row>
    <row r="1288" spans="1:27" ht="19" x14ac:dyDescent="0.25">
      <c r="A1288" s="14">
        <v>1689</v>
      </c>
      <c r="B1288" s="14">
        <v>3980101</v>
      </c>
      <c r="C1288" s="14" t="s">
        <v>19</v>
      </c>
      <c r="D1288" s="14" t="s">
        <v>22</v>
      </c>
      <c r="E1288" s="14" t="s">
        <v>83</v>
      </c>
      <c r="F1288" s="14">
        <v>78747</v>
      </c>
      <c r="G1288" s="14">
        <v>4</v>
      </c>
      <c r="H1288" s="14">
        <v>2</v>
      </c>
      <c r="I1288" s="14">
        <v>1</v>
      </c>
      <c r="J1288" s="14">
        <v>2</v>
      </c>
      <c r="K1288" s="14">
        <v>2</v>
      </c>
      <c r="L1288" s="14">
        <v>2010</v>
      </c>
      <c r="M1288" s="14">
        <v>0.11899999999999999</v>
      </c>
      <c r="N1288" s="15">
        <v>2242</v>
      </c>
      <c r="O1288" s="16">
        <v>133.36000000000001</v>
      </c>
      <c r="P1288" s="17">
        <v>299000</v>
      </c>
      <c r="Q1288" s="16">
        <v>160.57</v>
      </c>
      <c r="R1288" s="17">
        <v>360000</v>
      </c>
      <c r="S1288" s="19">
        <f t="shared" si="104"/>
        <v>27.20999999999998</v>
      </c>
      <c r="T1288" s="20">
        <f t="shared" si="105"/>
        <v>0.20403419316136756</v>
      </c>
      <c r="U1288" s="19">
        <f t="shared" si="106"/>
        <v>61000</v>
      </c>
      <c r="V1288" s="20">
        <f t="shared" si="107"/>
        <v>0.20401337792642141</v>
      </c>
      <c r="W1288" s="18">
        <v>44246</v>
      </c>
      <c r="X1288" s="14">
        <v>2</v>
      </c>
      <c r="Y1288" s="14">
        <v>2</v>
      </c>
      <c r="Z1288" s="42">
        <v>60000</v>
      </c>
      <c r="AA1288" s="51">
        <f t="shared" si="108"/>
        <v>0.2</v>
      </c>
    </row>
    <row r="1289" spans="1:27" ht="19" x14ac:dyDescent="0.25">
      <c r="A1289" s="14">
        <v>1698</v>
      </c>
      <c r="B1289" s="14">
        <v>3649437</v>
      </c>
      <c r="C1289" s="14" t="s">
        <v>19</v>
      </c>
      <c r="D1289" s="14" t="s">
        <v>282</v>
      </c>
      <c r="E1289" s="14" t="s">
        <v>2339</v>
      </c>
      <c r="F1289" s="14">
        <v>78735</v>
      </c>
      <c r="G1289" s="14">
        <v>4</v>
      </c>
      <c r="H1289" s="14">
        <v>2</v>
      </c>
      <c r="I1289" s="14">
        <v>1</v>
      </c>
      <c r="J1289" s="14">
        <v>2</v>
      </c>
      <c r="K1289" s="14">
        <v>2</v>
      </c>
      <c r="L1289" s="14">
        <v>1997</v>
      </c>
      <c r="M1289" s="14">
        <v>0.17499999999999999</v>
      </c>
      <c r="N1289" s="15">
        <v>2825</v>
      </c>
      <c r="O1289" s="16">
        <v>282.83</v>
      </c>
      <c r="P1289" s="17">
        <v>799000</v>
      </c>
      <c r="Q1289" s="16">
        <v>304.42</v>
      </c>
      <c r="R1289" s="17">
        <v>860000</v>
      </c>
      <c r="S1289" s="19">
        <f t="shared" si="104"/>
        <v>21.590000000000032</v>
      </c>
      <c r="T1289" s="20">
        <f t="shared" si="105"/>
        <v>7.6335607962380342E-2</v>
      </c>
      <c r="U1289" s="19">
        <f t="shared" si="106"/>
        <v>61000</v>
      </c>
      <c r="V1289" s="20">
        <f t="shared" si="107"/>
        <v>7.634543178973717E-2</v>
      </c>
      <c r="W1289" s="18">
        <v>44246</v>
      </c>
      <c r="X1289" s="14">
        <v>5</v>
      </c>
      <c r="Y1289" s="14">
        <v>5</v>
      </c>
      <c r="Z1289" s="42">
        <v>60000</v>
      </c>
      <c r="AA1289" s="51">
        <f t="shared" si="108"/>
        <v>0.08</v>
      </c>
    </row>
    <row r="1290" spans="1:27" ht="19" x14ac:dyDescent="0.25">
      <c r="A1290" s="14">
        <v>1807</v>
      </c>
      <c r="B1290" s="14">
        <v>7574409</v>
      </c>
      <c r="C1290" s="14" t="s">
        <v>19</v>
      </c>
      <c r="D1290" s="14" t="s">
        <v>456</v>
      </c>
      <c r="E1290" s="14" t="s">
        <v>859</v>
      </c>
      <c r="F1290" s="14">
        <v>78717</v>
      </c>
      <c r="G1290" s="14">
        <v>3</v>
      </c>
      <c r="H1290" s="14">
        <v>2</v>
      </c>
      <c r="I1290" s="14">
        <v>1</v>
      </c>
      <c r="J1290" s="14">
        <v>2</v>
      </c>
      <c r="K1290" s="14">
        <v>2</v>
      </c>
      <c r="L1290" s="14">
        <v>2002</v>
      </c>
      <c r="M1290" s="14">
        <v>0.13400000000000001</v>
      </c>
      <c r="N1290" s="15">
        <v>2120</v>
      </c>
      <c r="O1290" s="16">
        <v>202.83</v>
      </c>
      <c r="P1290" s="17">
        <v>430000</v>
      </c>
      <c r="Q1290" s="16">
        <v>231.6</v>
      </c>
      <c r="R1290" s="17">
        <v>491000</v>
      </c>
      <c r="S1290" s="19">
        <f t="shared" si="104"/>
        <v>28.769999999999982</v>
      </c>
      <c r="T1290" s="20">
        <f t="shared" si="105"/>
        <v>0.14184292264457909</v>
      </c>
      <c r="U1290" s="19">
        <f t="shared" si="106"/>
        <v>61000</v>
      </c>
      <c r="V1290" s="20">
        <f t="shared" si="107"/>
        <v>0.14186046511627906</v>
      </c>
      <c r="W1290" s="18">
        <v>44251</v>
      </c>
      <c r="X1290" s="14">
        <v>7</v>
      </c>
      <c r="Y1290" s="14">
        <v>7</v>
      </c>
      <c r="Z1290" s="42">
        <v>60000</v>
      </c>
      <c r="AA1290" s="51">
        <f t="shared" si="108"/>
        <v>0.14000000000000001</v>
      </c>
    </row>
    <row r="1291" spans="1:27" ht="19" x14ac:dyDescent="0.25">
      <c r="A1291" s="14">
        <v>1942</v>
      </c>
      <c r="B1291" s="14">
        <v>2840222</v>
      </c>
      <c r="C1291" s="14" t="s">
        <v>19</v>
      </c>
      <c r="D1291" s="14" t="s">
        <v>165</v>
      </c>
      <c r="E1291" s="14" t="s">
        <v>2491</v>
      </c>
      <c r="F1291" s="14">
        <v>78745</v>
      </c>
      <c r="G1291" s="14">
        <v>3</v>
      </c>
      <c r="H1291" s="14">
        <v>2</v>
      </c>
      <c r="I1291" s="14">
        <v>1</v>
      </c>
      <c r="J1291" s="14">
        <v>0</v>
      </c>
      <c r="K1291" s="14">
        <v>2</v>
      </c>
      <c r="L1291" s="14">
        <v>2020</v>
      </c>
      <c r="M1291" s="14">
        <v>8.3000000000000004E-2</v>
      </c>
      <c r="N1291" s="15">
        <v>2000</v>
      </c>
      <c r="O1291" s="16">
        <v>294.5</v>
      </c>
      <c r="P1291" s="17">
        <v>589000</v>
      </c>
      <c r="Q1291" s="16">
        <v>325</v>
      </c>
      <c r="R1291" s="17">
        <v>650000</v>
      </c>
      <c r="S1291" s="19">
        <f t="shared" si="104"/>
        <v>30.5</v>
      </c>
      <c r="T1291" s="20">
        <f t="shared" si="105"/>
        <v>0.1035653650254669</v>
      </c>
      <c r="U1291" s="19">
        <f t="shared" si="106"/>
        <v>61000</v>
      </c>
      <c r="V1291" s="20">
        <f t="shared" si="107"/>
        <v>0.1035653650254669</v>
      </c>
      <c r="W1291" s="18">
        <v>44253</v>
      </c>
      <c r="X1291" s="14">
        <v>4</v>
      </c>
      <c r="Y1291" s="14">
        <v>4</v>
      </c>
      <c r="Z1291" s="42">
        <v>60000</v>
      </c>
      <c r="AA1291" s="51">
        <f t="shared" si="108"/>
        <v>0.1</v>
      </c>
    </row>
    <row r="1292" spans="1:27" ht="19" x14ac:dyDescent="0.25">
      <c r="A1292" s="14">
        <v>2054</v>
      </c>
      <c r="B1292" s="14">
        <v>6354567</v>
      </c>
      <c r="C1292" s="14" t="s">
        <v>19</v>
      </c>
      <c r="D1292" s="14">
        <v>4</v>
      </c>
      <c r="E1292" s="14" t="s">
        <v>3250</v>
      </c>
      <c r="F1292" s="14">
        <v>78751</v>
      </c>
      <c r="G1292" s="14">
        <v>3</v>
      </c>
      <c r="H1292" s="14">
        <v>3</v>
      </c>
      <c r="I1292" s="14">
        <v>1</v>
      </c>
      <c r="J1292" s="14">
        <v>0</v>
      </c>
      <c r="K1292" s="14">
        <v>2</v>
      </c>
      <c r="L1292" s="14">
        <v>1927</v>
      </c>
      <c r="M1292" s="14">
        <v>0.14699999999999999</v>
      </c>
      <c r="N1292" s="15">
        <v>2106</v>
      </c>
      <c r="O1292" s="16">
        <v>391.74</v>
      </c>
      <c r="P1292" s="17">
        <v>825000</v>
      </c>
      <c r="Q1292" s="16">
        <v>420.7</v>
      </c>
      <c r="R1292" s="17">
        <v>886000</v>
      </c>
      <c r="S1292" s="19">
        <f t="shared" si="104"/>
        <v>28.95999999999998</v>
      </c>
      <c r="T1292" s="20">
        <f t="shared" si="105"/>
        <v>7.3926583958748099E-2</v>
      </c>
      <c r="U1292" s="19">
        <f t="shared" si="106"/>
        <v>61000</v>
      </c>
      <c r="V1292" s="20">
        <f t="shared" si="107"/>
        <v>7.3939393939393944E-2</v>
      </c>
      <c r="W1292" s="18">
        <v>44257</v>
      </c>
      <c r="X1292" s="14">
        <v>4</v>
      </c>
      <c r="Y1292" s="14">
        <v>4</v>
      </c>
      <c r="Z1292" s="42">
        <v>60000</v>
      </c>
      <c r="AA1292" s="51">
        <f t="shared" si="108"/>
        <v>7.0000000000000007E-2</v>
      </c>
    </row>
    <row r="1293" spans="1:27" ht="19" x14ac:dyDescent="0.25">
      <c r="A1293" s="14">
        <v>2108</v>
      </c>
      <c r="B1293" s="14">
        <v>4094596</v>
      </c>
      <c r="C1293" s="14" t="s">
        <v>19</v>
      </c>
      <c r="D1293" s="14" t="s">
        <v>68</v>
      </c>
      <c r="E1293" s="14" t="s">
        <v>1764</v>
      </c>
      <c r="F1293" s="14">
        <v>78738</v>
      </c>
      <c r="G1293" s="14">
        <v>4</v>
      </c>
      <c r="H1293" s="14">
        <v>3</v>
      </c>
      <c r="I1293" s="14">
        <v>1</v>
      </c>
      <c r="J1293" s="14">
        <v>2</v>
      </c>
      <c r="K1293" s="14">
        <v>2</v>
      </c>
      <c r="L1293" s="14">
        <v>2019</v>
      </c>
      <c r="M1293" s="14">
        <v>0.21199999999999999</v>
      </c>
      <c r="N1293" s="15">
        <v>3625</v>
      </c>
      <c r="O1293" s="16">
        <v>248</v>
      </c>
      <c r="P1293" s="17">
        <v>899000</v>
      </c>
      <c r="Q1293" s="16">
        <v>264.83</v>
      </c>
      <c r="R1293" s="17">
        <v>960000</v>
      </c>
      <c r="S1293" s="19">
        <f t="shared" si="104"/>
        <v>16.829999999999984</v>
      </c>
      <c r="T1293" s="20">
        <f t="shared" si="105"/>
        <v>6.786290322580639E-2</v>
      </c>
      <c r="U1293" s="19">
        <f t="shared" si="106"/>
        <v>61000</v>
      </c>
      <c r="V1293" s="20">
        <f t="shared" si="107"/>
        <v>6.7853170189099005E-2</v>
      </c>
      <c r="W1293" s="18">
        <v>44259</v>
      </c>
      <c r="X1293" s="14">
        <v>9</v>
      </c>
      <c r="Y1293" s="14">
        <v>9</v>
      </c>
      <c r="Z1293" s="42">
        <v>60000</v>
      </c>
      <c r="AA1293" s="51">
        <f t="shared" si="108"/>
        <v>7.0000000000000007E-2</v>
      </c>
    </row>
    <row r="1294" spans="1:27" ht="19" x14ac:dyDescent="0.25">
      <c r="A1294" s="14">
        <v>2245</v>
      </c>
      <c r="B1294" s="14">
        <v>8461207</v>
      </c>
      <c r="C1294" s="14" t="s">
        <v>19</v>
      </c>
      <c r="D1294" s="14" t="s">
        <v>29</v>
      </c>
      <c r="E1294" s="14" t="s">
        <v>1588</v>
      </c>
      <c r="F1294" s="14">
        <v>78748</v>
      </c>
      <c r="G1294" s="14">
        <v>2</v>
      </c>
      <c r="H1294" s="14">
        <v>2</v>
      </c>
      <c r="I1294" s="14">
        <v>0</v>
      </c>
      <c r="J1294" s="14">
        <v>2</v>
      </c>
      <c r="K1294" s="14">
        <v>1</v>
      </c>
      <c r="L1294" s="14">
        <v>2013</v>
      </c>
      <c r="M1294" s="14">
        <v>0.106</v>
      </c>
      <c r="N1294" s="15">
        <v>1278</v>
      </c>
      <c r="O1294" s="16">
        <v>238.65</v>
      </c>
      <c r="P1294" s="17">
        <v>305000</v>
      </c>
      <c r="Q1294" s="16">
        <v>286.38</v>
      </c>
      <c r="R1294" s="17">
        <v>366000</v>
      </c>
      <c r="S1294" s="19">
        <f t="shared" si="104"/>
        <v>47.72999999999999</v>
      </c>
      <c r="T1294" s="20">
        <f t="shared" si="105"/>
        <v>0.19999999999999996</v>
      </c>
      <c r="U1294" s="19">
        <f t="shared" si="106"/>
        <v>61000</v>
      </c>
      <c r="V1294" s="20">
        <f t="shared" si="107"/>
        <v>0.2</v>
      </c>
      <c r="W1294" s="18">
        <v>44264</v>
      </c>
      <c r="X1294" s="14">
        <v>3</v>
      </c>
      <c r="Y1294" s="14">
        <v>3</v>
      </c>
      <c r="Z1294" s="42">
        <v>60000</v>
      </c>
      <c r="AA1294" s="51">
        <f t="shared" si="108"/>
        <v>0.2</v>
      </c>
    </row>
    <row r="1295" spans="1:27" ht="19" x14ac:dyDescent="0.25">
      <c r="A1295" s="14">
        <v>2634</v>
      </c>
      <c r="B1295" s="14">
        <v>6882013</v>
      </c>
      <c r="C1295" s="14" t="s">
        <v>19</v>
      </c>
      <c r="D1295" s="14" t="s">
        <v>68</v>
      </c>
      <c r="E1295" s="14" t="s">
        <v>2350</v>
      </c>
      <c r="F1295" s="14">
        <v>78738</v>
      </c>
      <c r="G1295" s="14">
        <v>3</v>
      </c>
      <c r="H1295" s="14">
        <v>2</v>
      </c>
      <c r="I1295" s="14">
        <v>0</v>
      </c>
      <c r="J1295" s="14">
        <v>2</v>
      </c>
      <c r="K1295" s="14">
        <v>1</v>
      </c>
      <c r="L1295" s="14">
        <v>2018</v>
      </c>
      <c r="M1295" s="14">
        <v>0.13</v>
      </c>
      <c r="N1295" s="15">
        <v>1992</v>
      </c>
      <c r="O1295" s="16">
        <v>283.63</v>
      </c>
      <c r="P1295" s="17">
        <v>565000</v>
      </c>
      <c r="Q1295" s="16">
        <v>314.26</v>
      </c>
      <c r="R1295" s="17">
        <v>626000</v>
      </c>
      <c r="S1295" s="19">
        <f t="shared" si="104"/>
        <v>30.629999999999995</v>
      </c>
      <c r="T1295" s="20">
        <f t="shared" si="105"/>
        <v>0.10799280753093818</v>
      </c>
      <c r="U1295" s="19">
        <f t="shared" si="106"/>
        <v>61000</v>
      </c>
      <c r="V1295" s="20">
        <f t="shared" si="107"/>
        <v>0.1079646017699115</v>
      </c>
      <c r="W1295" s="18">
        <v>44278</v>
      </c>
      <c r="X1295" s="14">
        <v>6</v>
      </c>
      <c r="Y1295" s="14">
        <v>6</v>
      </c>
      <c r="Z1295" s="42">
        <v>60000</v>
      </c>
      <c r="AA1295" s="51">
        <f t="shared" si="108"/>
        <v>0.11</v>
      </c>
    </row>
    <row r="1296" spans="1:27" ht="19" x14ac:dyDescent="0.25">
      <c r="A1296" s="14">
        <v>2694</v>
      </c>
      <c r="B1296" s="14">
        <v>1439701</v>
      </c>
      <c r="C1296" s="14" t="s">
        <v>19</v>
      </c>
      <c r="D1296" s="14" t="s">
        <v>22</v>
      </c>
      <c r="E1296" s="14" t="s">
        <v>158</v>
      </c>
      <c r="F1296" s="14">
        <v>78747</v>
      </c>
      <c r="G1296" s="14">
        <v>3</v>
      </c>
      <c r="H1296" s="14">
        <v>2</v>
      </c>
      <c r="I1296" s="14">
        <v>1</v>
      </c>
      <c r="J1296" s="14">
        <v>2</v>
      </c>
      <c r="K1296" s="14">
        <v>2</v>
      </c>
      <c r="L1296" s="14">
        <v>2013</v>
      </c>
      <c r="M1296" s="14">
        <v>9.6000000000000002E-2</v>
      </c>
      <c r="N1296" s="15">
        <v>2068</v>
      </c>
      <c r="O1296" s="16">
        <v>147.49</v>
      </c>
      <c r="P1296" s="17">
        <v>305000</v>
      </c>
      <c r="Q1296" s="16">
        <v>176.98</v>
      </c>
      <c r="R1296" s="17">
        <v>366000</v>
      </c>
      <c r="S1296" s="19">
        <f t="shared" si="104"/>
        <v>29.489999999999981</v>
      </c>
      <c r="T1296" s="20">
        <f t="shared" si="105"/>
        <v>0.19994575903451067</v>
      </c>
      <c r="U1296" s="19">
        <f t="shared" si="106"/>
        <v>61000</v>
      </c>
      <c r="V1296" s="20">
        <f t="shared" si="107"/>
        <v>0.2</v>
      </c>
      <c r="W1296" s="18">
        <v>44281</v>
      </c>
      <c r="X1296" s="14">
        <v>3</v>
      </c>
      <c r="Y1296" s="14">
        <v>3</v>
      </c>
      <c r="Z1296" s="42">
        <v>60000</v>
      </c>
      <c r="AA1296" s="51">
        <f t="shared" si="108"/>
        <v>0.2</v>
      </c>
    </row>
    <row r="1297" spans="1:27" ht="19" x14ac:dyDescent="0.25">
      <c r="A1297" s="14">
        <v>3128</v>
      </c>
      <c r="B1297" s="14">
        <v>8716184</v>
      </c>
      <c r="C1297" s="14" t="s">
        <v>19</v>
      </c>
      <c r="D1297" s="14">
        <v>11</v>
      </c>
      <c r="E1297" s="14" t="s">
        <v>1503</v>
      </c>
      <c r="F1297" s="14">
        <v>78744</v>
      </c>
      <c r="G1297" s="14">
        <v>4</v>
      </c>
      <c r="H1297" s="14">
        <v>2</v>
      </c>
      <c r="I1297" s="14">
        <v>0</v>
      </c>
      <c r="J1297" s="14">
        <v>2</v>
      </c>
      <c r="K1297" s="14">
        <v>1</v>
      </c>
      <c r="L1297" s="14">
        <v>1986</v>
      </c>
      <c r="M1297" s="14">
        <v>0</v>
      </c>
      <c r="N1297" s="15">
        <v>1390</v>
      </c>
      <c r="O1297" s="16">
        <v>233.81</v>
      </c>
      <c r="P1297" s="17">
        <v>325000</v>
      </c>
      <c r="Q1297" s="16">
        <v>277.7</v>
      </c>
      <c r="R1297" s="17">
        <v>386000</v>
      </c>
      <c r="S1297" s="19">
        <f t="shared" si="104"/>
        <v>43.889999999999986</v>
      </c>
      <c r="T1297" s="20">
        <f t="shared" si="105"/>
        <v>0.18771652196227701</v>
      </c>
      <c r="U1297" s="19">
        <f t="shared" si="106"/>
        <v>61000</v>
      </c>
      <c r="V1297" s="20">
        <f t="shared" si="107"/>
        <v>0.18769230769230769</v>
      </c>
      <c r="W1297" s="18">
        <v>44295</v>
      </c>
      <c r="X1297" s="14">
        <v>4</v>
      </c>
      <c r="Y1297" s="14">
        <v>3</v>
      </c>
      <c r="Z1297" s="42">
        <v>60000</v>
      </c>
      <c r="AA1297" s="51">
        <f t="shared" si="108"/>
        <v>0.19</v>
      </c>
    </row>
    <row r="1298" spans="1:27" ht="19" x14ac:dyDescent="0.25">
      <c r="A1298" s="14">
        <v>3143</v>
      </c>
      <c r="B1298" s="14">
        <v>4696651</v>
      </c>
      <c r="C1298" s="14" t="s">
        <v>19</v>
      </c>
      <c r="D1298" s="14" t="s">
        <v>20</v>
      </c>
      <c r="E1298" s="14" t="s">
        <v>2437</v>
      </c>
      <c r="F1298" s="14">
        <v>78750</v>
      </c>
      <c r="G1298" s="14">
        <v>3</v>
      </c>
      <c r="H1298" s="14">
        <v>2</v>
      </c>
      <c r="I1298" s="14">
        <v>0</v>
      </c>
      <c r="J1298" s="14">
        <v>2</v>
      </c>
      <c r="K1298" s="14">
        <v>2</v>
      </c>
      <c r="L1298" s="14">
        <v>1977</v>
      </c>
      <c r="M1298" s="14">
        <v>0.34799999999999998</v>
      </c>
      <c r="N1298" s="15">
        <v>2066</v>
      </c>
      <c r="O1298" s="16">
        <v>289.93</v>
      </c>
      <c r="P1298" s="17">
        <v>599000</v>
      </c>
      <c r="Q1298" s="16">
        <v>319.45999999999998</v>
      </c>
      <c r="R1298" s="17">
        <v>660000</v>
      </c>
      <c r="S1298" s="19">
        <f t="shared" si="104"/>
        <v>29.529999999999973</v>
      </c>
      <c r="T1298" s="20">
        <f t="shared" si="105"/>
        <v>0.10185217121374116</v>
      </c>
      <c r="U1298" s="19">
        <f t="shared" si="106"/>
        <v>61000</v>
      </c>
      <c r="V1298" s="20">
        <f t="shared" si="107"/>
        <v>0.1018363939899833</v>
      </c>
      <c r="W1298" s="18">
        <v>44295</v>
      </c>
      <c r="X1298" s="14">
        <v>5</v>
      </c>
      <c r="Y1298" s="14">
        <v>5</v>
      </c>
      <c r="Z1298" s="42">
        <v>60000</v>
      </c>
      <c r="AA1298" s="51">
        <f t="shared" si="108"/>
        <v>0.1</v>
      </c>
    </row>
    <row r="1299" spans="1:27" ht="19" x14ac:dyDescent="0.25">
      <c r="A1299" s="14">
        <v>3177</v>
      </c>
      <c r="B1299" s="14">
        <v>2858622</v>
      </c>
      <c r="C1299" s="14" t="s">
        <v>19</v>
      </c>
      <c r="D1299" s="14">
        <v>11</v>
      </c>
      <c r="E1299" s="14" t="s">
        <v>1036</v>
      </c>
      <c r="F1299" s="14">
        <v>78744</v>
      </c>
      <c r="G1299" s="14">
        <v>3</v>
      </c>
      <c r="H1299" s="14">
        <v>2</v>
      </c>
      <c r="I1299" s="14">
        <v>0</v>
      </c>
      <c r="J1299" s="14">
        <v>2</v>
      </c>
      <c r="K1299" s="14">
        <v>1</v>
      </c>
      <c r="L1299" s="14">
        <v>2018</v>
      </c>
      <c r="M1299" s="14">
        <v>0.13800000000000001</v>
      </c>
      <c r="N1299" s="15">
        <v>1983</v>
      </c>
      <c r="O1299" s="16">
        <v>211.3</v>
      </c>
      <c r="P1299" s="17">
        <v>419000</v>
      </c>
      <c r="Q1299" s="16">
        <v>242.06</v>
      </c>
      <c r="R1299" s="17">
        <v>480000</v>
      </c>
      <c r="S1299" s="19">
        <f t="shared" si="104"/>
        <v>30.759999999999991</v>
      </c>
      <c r="T1299" s="20">
        <f t="shared" si="105"/>
        <v>0.14557501183151911</v>
      </c>
      <c r="U1299" s="19">
        <f t="shared" si="106"/>
        <v>61000</v>
      </c>
      <c r="V1299" s="20">
        <f t="shared" si="107"/>
        <v>0.14558472553699284</v>
      </c>
      <c r="W1299" s="18">
        <v>44298</v>
      </c>
      <c r="X1299" s="14">
        <v>5</v>
      </c>
      <c r="Y1299" s="14">
        <v>5</v>
      </c>
      <c r="Z1299" s="42">
        <v>60000</v>
      </c>
      <c r="AA1299" s="51">
        <f t="shared" si="108"/>
        <v>0.15</v>
      </c>
    </row>
    <row r="1300" spans="1:27" ht="19" x14ac:dyDescent="0.25">
      <c r="A1300" s="14">
        <v>3384</v>
      </c>
      <c r="B1300" s="14">
        <v>3413591</v>
      </c>
      <c r="C1300" s="14" t="s">
        <v>19</v>
      </c>
      <c r="D1300" s="14" t="s">
        <v>165</v>
      </c>
      <c r="E1300" s="14" t="s">
        <v>2618</v>
      </c>
      <c r="F1300" s="14">
        <v>78749</v>
      </c>
      <c r="G1300" s="14">
        <v>3</v>
      </c>
      <c r="H1300" s="14">
        <v>2</v>
      </c>
      <c r="I1300" s="14">
        <v>0</v>
      </c>
      <c r="J1300" s="14">
        <v>2</v>
      </c>
      <c r="K1300" s="14">
        <v>2</v>
      </c>
      <c r="L1300" s="14">
        <v>1985</v>
      </c>
      <c r="M1300" s="14">
        <v>0.20300000000000001</v>
      </c>
      <c r="N1300" s="15">
        <v>1507</v>
      </c>
      <c r="O1300" s="16">
        <v>304.58</v>
      </c>
      <c r="P1300" s="17">
        <v>459000</v>
      </c>
      <c r="Q1300" s="16">
        <v>345.06</v>
      </c>
      <c r="R1300" s="17">
        <v>520000</v>
      </c>
      <c r="S1300" s="19">
        <f t="shared" si="104"/>
        <v>40.480000000000018</v>
      </c>
      <c r="T1300" s="20">
        <f t="shared" si="105"/>
        <v>0.13290432727033955</v>
      </c>
      <c r="U1300" s="19">
        <f t="shared" si="106"/>
        <v>61000</v>
      </c>
      <c r="V1300" s="20">
        <f t="shared" si="107"/>
        <v>0.13289760348583879</v>
      </c>
      <c r="W1300" s="18">
        <v>44302</v>
      </c>
      <c r="X1300" s="14">
        <v>5</v>
      </c>
      <c r="Y1300" s="14">
        <v>4</v>
      </c>
      <c r="Z1300" s="42">
        <v>60000</v>
      </c>
      <c r="AA1300" s="51">
        <f t="shared" si="108"/>
        <v>0.13</v>
      </c>
    </row>
    <row r="1301" spans="1:27" ht="19" x14ac:dyDescent="0.25">
      <c r="A1301" s="14">
        <v>3675</v>
      </c>
      <c r="B1301" s="14">
        <v>8467199</v>
      </c>
      <c r="C1301" s="14" t="s">
        <v>19</v>
      </c>
      <c r="D1301" s="14" t="s">
        <v>29</v>
      </c>
      <c r="E1301" s="14" t="s">
        <v>2355</v>
      </c>
      <c r="F1301" s="14">
        <v>78748</v>
      </c>
      <c r="G1301" s="14">
        <v>3</v>
      </c>
      <c r="H1301" s="14">
        <v>2</v>
      </c>
      <c r="I1301" s="14">
        <v>0</v>
      </c>
      <c r="J1301" s="14">
        <v>2</v>
      </c>
      <c r="K1301" s="14">
        <v>1</v>
      </c>
      <c r="L1301" s="14">
        <v>2004</v>
      </c>
      <c r="M1301" s="14">
        <v>0.13200000000000001</v>
      </c>
      <c r="N1301" s="15">
        <v>1355</v>
      </c>
      <c r="O1301" s="16">
        <v>284.13</v>
      </c>
      <c r="P1301" s="17">
        <v>385000</v>
      </c>
      <c r="Q1301" s="16">
        <v>329.15</v>
      </c>
      <c r="R1301" s="17">
        <v>446000</v>
      </c>
      <c r="S1301" s="19">
        <f t="shared" si="104"/>
        <v>45.019999999999982</v>
      </c>
      <c r="T1301" s="20">
        <f t="shared" si="105"/>
        <v>0.15844859747298765</v>
      </c>
      <c r="U1301" s="19">
        <f t="shared" si="106"/>
        <v>61000</v>
      </c>
      <c r="V1301" s="20">
        <f t="shared" si="107"/>
        <v>0.15844155844155844</v>
      </c>
      <c r="W1301" s="18">
        <v>44313</v>
      </c>
      <c r="X1301" s="14">
        <v>6</v>
      </c>
      <c r="Y1301" s="14">
        <v>6</v>
      </c>
      <c r="Z1301" s="42">
        <v>60000</v>
      </c>
      <c r="AA1301" s="51">
        <f t="shared" si="108"/>
        <v>0.16</v>
      </c>
    </row>
    <row r="1302" spans="1:27" ht="19" x14ac:dyDescent="0.25">
      <c r="A1302" s="14">
        <v>4052</v>
      </c>
      <c r="B1302" s="14">
        <v>7190041</v>
      </c>
      <c r="C1302" s="14" t="s">
        <v>19</v>
      </c>
      <c r="D1302" s="14" t="s">
        <v>68</v>
      </c>
      <c r="E1302" s="14" t="s">
        <v>2577</v>
      </c>
      <c r="F1302" s="14">
        <v>78738</v>
      </c>
      <c r="G1302" s="14">
        <v>3</v>
      </c>
      <c r="H1302" s="14">
        <v>2</v>
      </c>
      <c r="I1302" s="14">
        <v>0</v>
      </c>
      <c r="J1302" s="14">
        <v>2</v>
      </c>
      <c r="K1302" s="14">
        <v>1</v>
      </c>
      <c r="L1302" s="14">
        <v>2018</v>
      </c>
      <c r="M1302" s="14">
        <v>0.126</v>
      </c>
      <c r="N1302" s="15">
        <v>1992</v>
      </c>
      <c r="O1302" s="16">
        <v>301.2</v>
      </c>
      <c r="P1302" s="17">
        <v>600000</v>
      </c>
      <c r="Q1302" s="16">
        <v>331.83</v>
      </c>
      <c r="R1302" s="17">
        <v>661000</v>
      </c>
      <c r="S1302" s="19">
        <f t="shared" si="104"/>
        <v>30.629999999999995</v>
      </c>
      <c r="T1302" s="20">
        <f t="shared" si="105"/>
        <v>0.10169322709163345</v>
      </c>
      <c r="U1302" s="19">
        <f t="shared" si="106"/>
        <v>61000</v>
      </c>
      <c r="V1302" s="20">
        <f t="shared" si="107"/>
        <v>0.10166666666666667</v>
      </c>
      <c r="W1302" s="18">
        <v>44321</v>
      </c>
      <c r="X1302" s="14">
        <v>4</v>
      </c>
      <c r="Y1302" s="14">
        <v>3</v>
      </c>
      <c r="Z1302" s="42">
        <v>60000</v>
      </c>
      <c r="AA1302" s="51">
        <f t="shared" si="108"/>
        <v>0.1</v>
      </c>
    </row>
    <row r="1303" spans="1:27" ht="19" x14ac:dyDescent="0.25">
      <c r="A1303" s="14">
        <v>4079</v>
      </c>
      <c r="B1303" s="14">
        <v>4827447</v>
      </c>
      <c r="C1303" s="14" t="s">
        <v>19</v>
      </c>
      <c r="D1303" s="14" t="s">
        <v>20</v>
      </c>
      <c r="E1303" s="14" t="s">
        <v>1549</v>
      </c>
      <c r="F1303" s="14">
        <v>78729</v>
      </c>
      <c r="G1303" s="14">
        <v>3</v>
      </c>
      <c r="H1303" s="14">
        <v>2</v>
      </c>
      <c r="I1303" s="14">
        <v>1</v>
      </c>
      <c r="J1303" s="14">
        <v>2</v>
      </c>
      <c r="K1303" s="14">
        <v>2</v>
      </c>
      <c r="L1303" s="14">
        <v>1992</v>
      </c>
      <c r="M1303" s="14">
        <v>0.13</v>
      </c>
      <c r="N1303" s="15">
        <v>1900</v>
      </c>
      <c r="O1303" s="16">
        <v>236.32</v>
      </c>
      <c r="P1303" s="17">
        <v>449000</v>
      </c>
      <c r="Q1303" s="16">
        <v>268.42</v>
      </c>
      <c r="R1303" s="17">
        <v>510000</v>
      </c>
      <c r="S1303" s="19">
        <f t="shared" si="104"/>
        <v>32.100000000000023</v>
      </c>
      <c r="T1303" s="20">
        <f t="shared" si="105"/>
        <v>0.13583276912660808</v>
      </c>
      <c r="U1303" s="19">
        <f t="shared" si="106"/>
        <v>61000</v>
      </c>
      <c r="V1303" s="20">
        <f t="shared" si="107"/>
        <v>0.13585746102449889</v>
      </c>
      <c r="W1303" s="18">
        <v>44322</v>
      </c>
      <c r="X1303" s="14">
        <v>6</v>
      </c>
      <c r="Y1303" s="14">
        <v>5</v>
      </c>
      <c r="Z1303" s="42">
        <v>60000</v>
      </c>
      <c r="AA1303" s="51">
        <f t="shared" si="108"/>
        <v>0.14000000000000001</v>
      </c>
    </row>
    <row r="1304" spans="1:27" ht="19" x14ac:dyDescent="0.25">
      <c r="A1304" s="14">
        <v>2563</v>
      </c>
      <c r="B1304" s="14">
        <v>8805981</v>
      </c>
      <c r="C1304" s="14" t="s">
        <v>19</v>
      </c>
      <c r="D1304" s="14" t="s">
        <v>161</v>
      </c>
      <c r="E1304" s="14" t="s">
        <v>937</v>
      </c>
      <c r="F1304" s="14">
        <v>78717</v>
      </c>
      <c r="G1304" s="14">
        <v>5</v>
      </c>
      <c r="H1304" s="14">
        <v>4</v>
      </c>
      <c r="I1304" s="14">
        <v>0</v>
      </c>
      <c r="J1304" s="14">
        <v>2</v>
      </c>
      <c r="K1304" s="14">
        <v>2</v>
      </c>
      <c r="L1304" s="14">
        <v>2005</v>
      </c>
      <c r="M1304" s="14">
        <v>0.219</v>
      </c>
      <c r="N1304" s="15">
        <v>3633</v>
      </c>
      <c r="O1304" s="16">
        <v>206.44</v>
      </c>
      <c r="P1304" s="17">
        <v>750000</v>
      </c>
      <c r="Q1304" s="16">
        <v>223.09</v>
      </c>
      <c r="R1304" s="17">
        <v>810500</v>
      </c>
      <c r="S1304" s="19">
        <f t="shared" si="104"/>
        <v>16.650000000000006</v>
      </c>
      <c r="T1304" s="20">
        <f t="shared" si="105"/>
        <v>8.0652974229800459E-2</v>
      </c>
      <c r="U1304" s="19">
        <f t="shared" si="106"/>
        <v>60500</v>
      </c>
      <c r="V1304" s="20">
        <f t="shared" si="107"/>
        <v>8.0666666666666664E-2</v>
      </c>
      <c r="W1304" s="18">
        <v>44274</v>
      </c>
      <c r="X1304" s="14">
        <v>2</v>
      </c>
      <c r="Y1304" s="14">
        <v>2</v>
      </c>
      <c r="Z1304" s="42">
        <v>60000</v>
      </c>
      <c r="AA1304" s="51">
        <f t="shared" si="108"/>
        <v>0.08</v>
      </c>
    </row>
    <row r="1305" spans="1:27" ht="19" x14ac:dyDescent="0.25">
      <c r="A1305" s="14">
        <v>3418</v>
      </c>
      <c r="B1305" s="14">
        <v>5177944</v>
      </c>
      <c r="C1305" s="14" t="s">
        <v>19</v>
      </c>
      <c r="D1305" s="14" t="s">
        <v>27</v>
      </c>
      <c r="E1305" s="14" t="s">
        <v>855</v>
      </c>
      <c r="F1305" s="14">
        <v>78724</v>
      </c>
      <c r="G1305" s="14">
        <v>3</v>
      </c>
      <c r="H1305" s="14">
        <v>2</v>
      </c>
      <c r="I1305" s="14">
        <v>0</v>
      </c>
      <c r="J1305" s="14">
        <v>0</v>
      </c>
      <c r="K1305" s="14">
        <v>1</v>
      </c>
      <c r="L1305" s="14">
        <v>1979</v>
      </c>
      <c r="M1305" s="14">
        <v>0.20599999999999999</v>
      </c>
      <c r="N1305" s="15">
        <v>1431</v>
      </c>
      <c r="O1305" s="16">
        <v>202.65</v>
      </c>
      <c r="P1305" s="17">
        <v>289990</v>
      </c>
      <c r="Q1305" s="16">
        <v>244.72</v>
      </c>
      <c r="R1305" s="17">
        <v>350200</v>
      </c>
      <c r="S1305" s="19">
        <f t="shared" si="104"/>
        <v>42.069999999999993</v>
      </c>
      <c r="T1305" s="20">
        <f t="shared" si="105"/>
        <v>0.20759930915371325</v>
      </c>
      <c r="U1305" s="19">
        <f t="shared" si="106"/>
        <v>60210</v>
      </c>
      <c r="V1305" s="20">
        <f t="shared" si="107"/>
        <v>0.20762784923618055</v>
      </c>
      <c r="W1305" s="18">
        <v>44305</v>
      </c>
      <c r="X1305" s="14">
        <v>3</v>
      </c>
      <c r="Y1305" s="14">
        <v>3</v>
      </c>
      <c r="Z1305" s="42">
        <v>60000</v>
      </c>
      <c r="AA1305" s="51">
        <f t="shared" si="108"/>
        <v>0.21</v>
      </c>
    </row>
    <row r="1306" spans="1:27" ht="19" x14ac:dyDescent="0.25">
      <c r="A1306" s="14">
        <v>500</v>
      </c>
      <c r="B1306" s="14">
        <v>4318436</v>
      </c>
      <c r="C1306" s="14" t="s">
        <v>19</v>
      </c>
      <c r="D1306" s="14">
        <v>3</v>
      </c>
      <c r="E1306" s="14" t="s">
        <v>1677</v>
      </c>
      <c r="F1306" s="14">
        <v>78723</v>
      </c>
      <c r="G1306" s="14">
        <v>4</v>
      </c>
      <c r="H1306" s="14">
        <v>3</v>
      </c>
      <c r="I1306" s="14">
        <v>0</v>
      </c>
      <c r="J1306" s="14">
        <v>2</v>
      </c>
      <c r="K1306" s="14">
        <v>2</v>
      </c>
      <c r="L1306" s="14">
        <v>1963</v>
      </c>
      <c r="M1306" s="14">
        <v>0.19500000000000001</v>
      </c>
      <c r="N1306" s="15">
        <v>1927</v>
      </c>
      <c r="O1306" s="16">
        <v>243.38</v>
      </c>
      <c r="P1306" s="17">
        <v>469000</v>
      </c>
      <c r="Q1306" s="16">
        <v>274.57</v>
      </c>
      <c r="R1306" s="17">
        <v>529105</v>
      </c>
      <c r="S1306" s="19">
        <f t="shared" si="104"/>
        <v>31.189999999999998</v>
      </c>
      <c r="T1306" s="20">
        <f t="shared" si="105"/>
        <v>0.12815350480729723</v>
      </c>
      <c r="U1306" s="19">
        <f t="shared" si="106"/>
        <v>60105</v>
      </c>
      <c r="V1306" s="20">
        <f t="shared" si="107"/>
        <v>0.12815565031982942</v>
      </c>
      <c r="W1306" s="18">
        <v>44194</v>
      </c>
      <c r="X1306" s="14">
        <v>4</v>
      </c>
      <c r="Y1306" s="14">
        <v>4</v>
      </c>
      <c r="Z1306" s="42">
        <v>60000</v>
      </c>
      <c r="AA1306" s="51">
        <f t="shared" si="108"/>
        <v>0.13</v>
      </c>
    </row>
    <row r="1307" spans="1:27" ht="19" x14ac:dyDescent="0.25">
      <c r="A1307" s="14">
        <v>1764</v>
      </c>
      <c r="B1307" s="14">
        <v>5651412</v>
      </c>
      <c r="C1307" s="14" t="s">
        <v>19</v>
      </c>
      <c r="D1307" s="14" t="s">
        <v>40</v>
      </c>
      <c r="E1307" s="14" t="s">
        <v>763</v>
      </c>
      <c r="F1307" s="14">
        <v>78737</v>
      </c>
      <c r="G1307" s="14">
        <v>4</v>
      </c>
      <c r="H1307" s="14">
        <v>3</v>
      </c>
      <c r="I1307" s="14">
        <v>0</v>
      </c>
      <c r="J1307" s="14">
        <v>2</v>
      </c>
      <c r="K1307" s="14">
        <v>1</v>
      </c>
      <c r="L1307" s="14">
        <v>2014</v>
      </c>
      <c r="M1307" s="14">
        <v>0.17799999999999999</v>
      </c>
      <c r="N1307" s="15">
        <v>2773</v>
      </c>
      <c r="O1307" s="16">
        <v>198.31</v>
      </c>
      <c r="P1307" s="17">
        <v>549900</v>
      </c>
      <c r="Q1307" s="16">
        <v>219.98</v>
      </c>
      <c r="R1307" s="17">
        <v>610000</v>
      </c>
      <c r="S1307" s="19">
        <f t="shared" si="104"/>
        <v>21.669999999999987</v>
      </c>
      <c r="T1307" s="20">
        <f t="shared" si="105"/>
        <v>0.10927335989107956</v>
      </c>
      <c r="U1307" s="19">
        <f t="shared" si="106"/>
        <v>60100</v>
      </c>
      <c r="V1307" s="20">
        <f t="shared" si="107"/>
        <v>0.10929259865430078</v>
      </c>
      <c r="W1307" s="18">
        <v>44250</v>
      </c>
      <c r="X1307" s="14">
        <v>4</v>
      </c>
      <c r="Y1307" s="14">
        <v>4</v>
      </c>
      <c r="Z1307" s="42">
        <v>60000</v>
      </c>
      <c r="AA1307" s="51">
        <f t="shared" si="108"/>
        <v>0.11</v>
      </c>
    </row>
    <row r="1308" spans="1:27" ht="19" x14ac:dyDescent="0.25">
      <c r="A1308" s="14">
        <v>1775</v>
      </c>
      <c r="B1308" s="14">
        <v>5802369</v>
      </c>
      <c r="C1308" s="14" t="s">
        <v>19</v>
      </c>
      <c r="D1308" s="14" t="s">
        <v>46</v>
      </c>
      <c r="E1308" s="14" t="s">
        <v>1893</v>
      </c>
      <c r="F1308" s="14">
        <v>78758</v>
      </c>
      <c r="G1308" s="14">
        <v>3</v>
      </c>
      <c r="H1308" s="14">
        <v>2</v>
      </c>
      <c r="I1308" s="14">
        <v>1</v>
      </c>
      <c r="J1308" s="14">
        <v>2</v>
      </c>
      <c r="K1308" s="14">
        <v>2</v>
      </c>
      <c r="L1308" s="14">
        <v>1983</v>
      </c>
      <c r="M1308" s="14">
        <v>0.16700000000000001</v>
      </c>
      <c r="N1308" s="15">
        <v>1411</v>
      </c>
      <c r="O1308" s="16">
        <v>255.07</v>
      </c>
      <c r="P1308" s="17">
        <v>359900</v>
      </c>
      <c r="Q1308" s="16">
        <v>297.66000000000003</v>
      </c>
      <c r="R1308" s="17">
        <v>420000</v>
      </c>
      <c r="S1308" s="19">
        <f t="shared" si="104"/>
        <v>42.590000000000032</v>
      </c>
      <c r="T1308" s="20">
        <f t="shared" si="105"/>
        <v>0.16697377190575149</v>
      </c>
      <c r="U1308" s="19">
        <f t="shared" si="106"/>
        <v>60100</v>
      </c>
      <c r="V1308" s="20">
        <f t="shared" si="107"/>
        <v>0.16699083078632954</v>
      </c>
      <c r="W1308" s="18">
        <v>44250</v>
      </c>
      <c r="X1308" s="14">
        <v>4</v>
      </c>
      <c r="Y1308" s="14">
        <v>4</v>
      </c>
      <c r="Z1308" s="42">
        <v>60000</v>
      </c>
      <c r="AA1308" s="51">
        <f t="shared" si="108"/>
        <v>0.17</v>
      </c>
    </row>
    <row r="1309" spans="1:27" ht="19" x14ac:dyDescent="0.25">
      <c r="A1309" s="14">
        <v>2495</v>
      </c>
      <c r="B1309" s="14">
        <v>2977564</v>
      </c>
      <c r="C1309" s="14" t="s">
        <v>19</v>
      </c>
      <c r="D1309" s="14">
        <v>4</v>
      </c>
      <c r="E1309" s="14" t="s">
        <v>3418</v>
      </c>
      <c r="F1309" s="14">
        <v>78756</v>
      </c>
      <c r="G1309" s="14">
        <v>3</v>
      </c>
      <c r="H1309" s="14">
        <v>2</v>
      </c>
      <c r="I1309" s="14">
        <v>1</v>
      </c>
      <c r="J1309" s="14">
        <v>2</v>
      </c>
      <c r="K1309" s="14">
        <v>2</v>
      </c>
      <c r="L1309" s="14">
        <v>1998</v>
      </c>
      <c r="M1309" s="14">
        <v>0.17100000000000001</v>
      </c>
      <c r="N1309" s="15">
        <v>2076</v>
      </c>
      <c r="O1309" s="16">
        <v>433.48</v>
      </c>
      <c r="P1309" s="17">
        <v>899900</v>
      </c>
      <c r="Q1309" s="16">
        <v>462.43</v>
      </c>
      <c r="R1309" s="17">
        <v>960000</v>
      </c>
      <c r="S1309" s="19">
        <f t="shared" si="104"/>
        <v>28.949999999999989</v>
      </c>
      <c r="T1309" s="20">
        <f t="shared" si="105"/>
        <v>6.6785088124019537E-2</v>
      </c>
      <c r="U1309" s="19">
        <f t="shared" si="106"/>
        <v>60100</v>
      </c>
      <c r="V1309" s="20">
        <f t="shared" si="107"/>
        <v>6.6785198355372818E-2</v>
      </c>
      <c r="W1309" s="18">
        <v>44271</v>
      </c>
      <c r="X1309" s="14">
        <v>80</v>
      </c>
      <c r="Y1309" s="14">
        <v>80</v>
      </c>
      <c r="Z1309" s="42">
        <v>60000</v>
      </c>
      <c r="AA1309" s="51">
        <f t="shared" si="108"/>
        <v>7.0000000000000007E-2</v>
      </c>
    </row>
    <row r="1310" spans="1:27" ht="19" x14ac:dyDescent="0.25">
      <c r="A1310" s="14">
        <v>3817</v>
      </c>
      <c r="B1310" s="14">
        <v>4305119</v>
      </c>
      <c r="C1310" s="14" t="s">
        <v>19</v>
      </c>
      <c r="D1310" s="14">
        <v>11</v>
      </c>
      <c r="E1310" s="14" t="s">
        <v>378</v>
      </c>
      <c r="F1310" s="14">
        <v>78744</v>
      </c>
      <c r="G1310" s="14">
        <v>4</v>
      </c>
      <c r="H1310" s="14">
        <v>2</v>
      </c>
      <c r="I1310" s="14">
        <v>1</v>
      </c>
      <c r="J1310" s="14">
        <v>2</v>
      </c>
      <c r="K1310" s="14">
        <v>2</v>
      </c>
      <c r="L1310" s="14">
        <v>2019</v>
      </c>
      <c r="M1310" s="14">
        <v>0.13800000000000001</v>
      </c>
      <c r="N1310" s="15">
        <v>2621</v>
      </c>
      <c r="O1310" s="16">
        <v>171.65</v>
      </c>
      <c r="P1310" s="17">
        <v>449900</v>
      </c>
      <c r="Q1310" s="16">
        <v>194.58</v>
      </c>
      <c r="R1310" s="17">
        <v>510000</v>
      </c>
      <c r="S1310" s="19">
        <f t="shared" si="104"/>
        <v>22.930000000000007</v>
      </c>
      <c r="T1310" s="20">
        <f t="shared" si="105"/>
        <v>0.13358578502767263</v>
      </c>
      <c r="U1310" s="19">
        <f t="shared" si="106"/>
        <v>60100</v>
      </c>
      <c r="V1310" s="20">
        <f t="shared" si="107"/>
        <v>0.13358524116470327</v>
      </c>
      <c r="W1310" s="18">
        <v>44316</v>
      </c>
      <c r="X1310" s="14">
        <v>4</v>
      </c>
      <c r="Y1310" s="14">
        <v>4</v>
      </c>
      <c r="Z1310" s="42">
        <v>60000</v>
      </c>
      <c r="AA1310" s="51">
        <f t="shared" si="108"/>
        <v>0.13</v>
      </c>
    </row>
    <row r="1311" spans="1:27" ht="19" x14ac:dyDescent="0.25">
      <c r="A1311" s="14">
        <v>4036</v>
      </c>
      <c r="B1311" s="14">
        <v>6683454</v>
      </c>
      <c r="C1311" s="14" t="s">
        <v>19</v>
      </c>
      <c r="D1311" s="14">
        <v>11</v>
      </c>
      <c r="E1311" s="14" t="s">
        <v>917</v>
      </c>
      <c r="F1311" s="14">
        <v>78744</v>
      </c>
      <c r="G1311" s="14">
        <v>4</v>
      </c>
      <c r="H1311" s="14">
        <v>2</v>
      </c>
      <c r="I1311" s="14">
        <v>1</v>
      </c>
      <c r="J1311" s="14">
        <v>2</v>
      </c>
      <c r="K1311" s="14">
        <v>2</v>
      </c>
      <c r="L1311" s="14">
        <v>2017</v>
      </c>
      <c r="M1311" s="14">
        <v>0.15</v>
      </c>
      <c r="N1311" s="15">
        <v>2289</v>
      </c>
      <c r="O1311" s="16">
        <v>205.29</v>
      </c>
      <c r="P1311" s="17">
        <v>469900</v>
      </c>
      <c r="Q1311" s="16">
        <v>231.54</v>
      </c>
      <c r="R1311" s="17">
        <v>530000</v>
      </c>
      <c r="S1311" s="19">
        <f t="shared" si="104"/>
        <v>26.25</v>
      </c>
      <c r="T1311" s="20">
        <f t="shared" si="105"/>
        <v>0.12786789419845099</v>
      </c>
      <c r="U1311" s="19">
        <f t="shared" si="106"/>
        <v>60100</v>
      </c>
      <c r="V1311" s="20">
        <f t="shared" si="107"/>
        <v>0.1278995530964035</v>
      </c>
      <c r="W1311" s="18">
        <v>44321</v>
      </c>
      <c r="X1311" s="14">
        <v>6</v>
      </c>
      <c r="Y1311" s="14">
        <v>6</v>
      </c>
      <c r="Z1311" s="42">
        <v>60000</v>
      </c>
      <c r="AA1311" s="51">
        <f t="shared" si="108"/>
        <v>0.13</v>
      </c>
    </row>
    <row r="1312" spans="1:27" ht="19" x14ac:dyDescent="0.25">
      <c r="A1312" s="14">
        <v>134</v>
      </c>
      <c r="B1312" s="14">
        <v>6982259</v>
      </c>
      <c r="C1312" s="14" t="s">
        <v>19</v>
      </c>
      <c r="D1312" s="14">
        <v>3</v>
      </c>
      <c r="E1312" s="14" t="s">
        <v>2796</v>
      </c>
      <c r="F1312" s="14">
        <v>78723</v>
      </c>
      <c r="G1312" s="14">
        <v>3</v>
      </c>
      <c r="H1312" s="14">
        <v>2</v>
      </c>
      <c r="I1312" s="14">
        <v>1</v>
      </c>
      <c r="J1312" s="14">
        <v>1</v>
      </c>
      <c r="K1312" s="14">
        <v>1</v>
      </c>
      <c r="L1312" s="14">
        <v>1956</v>
      </c>
      <c r="M1312" s="14">
        <v>0.189</v>
      </c>
      <c r="N1312" s="15">
        <v>2318</v>
      </c>
      <c r="O1312" s="16">
        <v>323.12</v>
      </c>
      <c r="P1312" s="17">
        <v>749000</v>
      </c>
      <c r="Q1312" s="16">
        <v>349.01</v>
      </c>
      <c r="R1312" s="17">
        <v>809000</v>
      </c>
      <c r="S1312" s="19">
        <f t="shared" si="104"/>
        <v>25.889999999999986</v>
      </c>
      <c r="T1312" s="20">
        <f t="shared" si="105"/>
        <v>8.0125030948254475E-2</v>
      </c>
      <c r="U1312" s="19">
        <f t="shared" si="106"/>
        <v>60000</v>
      </c>
      <c r="V1312" s="20">
        <f t="shared" si="107"/>
        <v>8.0106809078771699E-2</v>
      </c>
      <c r="W1312" s="18">
        <v>44181</v>
      </c>
      <c r="X1312" s="14">
        <v>6</v>
      </c>
      <c r="Y1312" s="14">
        <v>5</v>
      </c>
      <c r="Z1312" s="42">
        <v>60000</v>
      </c>
      <c r="AA1312" s="51">
        <f t="shared" si="108"/>
        <v>0.08</v>
      </c>
    </row>
    <row r="1313" spans="1:27" ht="19" x14ac:dyDescent="0.25">
      <c r="A1313" s="14">
        <v>270</v>
      </c>
      <c r="B1313" s="14">
        <v>5398967</v>
      </c>
      <c r="C1313" s="14" t="s">
        <v>19</v>
      </c>
      <c r="D1313" s="14">
        <v>4</v>
      </c>
      <c r="E1313" s="14" t="s">
        <v>3717</v>
      </c>
      <c r="F1313" s="14">
        <v>78751</v>
      </c>
      <c r="G1313" s="14">
        <v>4</v>
      </c>
      <c r="H1313" s="14">
        <v>3</v>
      </c>
      <c r="I1313" s="14">
        <v>0</v>
      </c>
      <c r="J1313" s="14">
        <v>0</v>
      </c>
      <c r="K1313" s="14">
        <v>2</v>
      </c>
      <c r="L1313" s="14">
        <v>1935</v>
      </c>
      <c r="M1313" s="14">
        <v>0.17100000000000001</v>
      </c>
      <c r="N1313" s="15">
        <v>2417</v>
      </c>
      <c r="O1313" s="16">
        <v>537.86</v>
      </c>
      <c r="P1313" s="17">
        <v>1300000</v>
      </c>
      <c r="Q1313" s="16">
        <v>562.67999999999995</v>
      </c>
      <c r="R1313" s="17">
        <v>1360000</v>
      </c>
      <c r="S1313" s="19">
        <f t="shared" si="104"/>
        <v>24.819999999999936</v>
      </c>
      <c r="T1313" s="20">
        <f t="shared" si="105"/>
        <v>4.6145837206707944E-2</v>
      </c>
      <c r="U1313" s="19">
        <f t="shared" si="106"/>
        <v>60000</v>
      </c>
      <c r="V1313" s="20">
        <f t="shared" si="107"/>
        <v>4.6153846153846156E-2</v>
      </c>
      <c r="W1313" s="18">
        <v>44183</v>
      </c>
      <c r="X1313" s="14">
        <v>4</v>
      </c>
      <c r="Y1313" s="14">
        <v>4</v>
      </c>
      <c r="Z1313" s="42">
        <v>60000</v>
      </c>
      <c r="AA1313" s="51">
        <f t="shared" si="108"/>
        <v>0.05</v>
      </c>
    </row>
    <row r="1314" spans="1:27" ht="19" x14ac:dyDescent="0.25">
      <c r="A1314" s="14">
        <v>588</v>
      </c>
      <c r="B1314" s="14">
        <v>8056782</v>
      </c>
      <c r="C1314" s="14" t="s">
        <v>19</v>
      </c>
      <c r="D1314" s="14" t="s">
        <v>2365</v>
      </c>
      <c r="E1314" s="14" t="s">
        <v>3143</v>
      </c>
      <c r="F1314" s="14">
        <v>78731</v>
      </c>
      <c r="G1314" s="14">
        <v>4</v>
      </c>
      <c r="H1314" s="14">
        <v>3</v>
      </c>
      <c r="I1314" s="14">
        <v>0</v>
      </c>
      <c r="J1314" s="14">
        <v>2</v>
      </c>
      <c r="K1314" s="14">
        <v>2</v>
      </c>
      <c r="L1314" s="14">
        <v>1981</v>
      </c>
      <c r="M1314" s="14">
        <v>0.24</v>
      </c>
      <c r="N1314" s="15">
        <v>2619</v>
      </c>
      <c r="O1314" s="16">
        <v>372.28</v>
      </c>
      <c r="P1314" s="17">
        <v>975000</v>
      </c>
      <c r="Q1314" s="16">
        <v>395.19</v>
      </c>
      <c r="R1314" s="17">
        <v>1035000</v>
      </c>
      <c r="S1314" s="19">
        <f t="shared" si="104"/>
        <v>22.910000000000025</v>
      </c>
      <c r="T1314" s="20">
        <f t="shared" si="105"/>
        <v>6.1539701300096776E-2</v>
      </c>
      <c r="U1314" s="19">
        <f t="shared" si="106"/>
        <v>60000</v>
      </c>
      <c r="V1314" s="20">
        <f t="shared" si="107"/>
        <v>6.1538461538461542E-2</v>
      </c>
      <c r="W1314" s="18">
        <v>44195</v>
      </c>
      <c r="X1314" s="14">
        <v>4</v>
      </c>
      <c r="Y1314" s="14">
        <v>4</v>
      </c>
      <c r="Z1314" s="42">
        <v>60000</v>
      </c>
      <c r="AA1314" s="51">
        <f t="shared" si="108"/>
        <v>0.06</v>
      </c>
    </row>
    <row r="1315" spans="1:27" ht="19" x14ac:dyDescent="0.25">
      <c r="A1315" s="14">
        <v>744</v>
      </c>
      <c r="B1315" s="14">
        <v>6641044</v>
      </c>
      <c r="C1315" s="14" t="s">
        <v>19</v>
      </c>
      <c r="D1315" s="14" t="s">
        <v>165</v>
      </c>
      <c r="E1315" s="14" t="s">
        <v>924</v>
      </c>
      <c r="F1315" s="14">
        <v>78749</v>
      </c>
      <c r="G1315" s="14">
        <v>3</v>
      </c>
      <c r="H1315" s="14">
        <v>3</v>
      </c>
      <c r="I1315" s="14">
        <v>1</v>
      </c>
      <c r="J1315" s="14">
        <v>2</v>
      </c>
      <c r="K1315" s="14">
        <v>2</v>
      </c>
      <c r="L1315" s="14">
        <v>1984</v>
      </c>
      <c r="M1315" s="14">
        <v>0.158</v>
      </c>
      <c r="N1315" s="15">
        <v>2408</v>
      </c>
      <c r="O1315" s="16">
        <v>205.56</v>
      </c>
      <c r="P1315" s="17">
        <v>495000</v>
      </c>
      <c r="Q1315" s="16">
        <v>230.48</v>
      </c>
      <c r="R1315" s="17">
        <v>555000</v>
      </c>
      <c r="S1315" s="19">
        <f t="shared" si="104"/>
        <v>24.919999999999987</v>
      </c>
      <c r="T1315" s="20">
        <f t="shared" si="105"/>
        <v>0.12122981124732432</v>
      </c>
      <c r="U1315" s="19">
        <f t="shared" si="106"/>
        <v>60000</v>
      </c>
      <c r="V1315" s="20">
        <f t="shared" si="107"/>
        <v>0.12121212121212122</v>
      </c>
      <c r="W1315" s="18">
        <v>44203</v>
      </c>
      <c r="X1315" s="14">
        <v>5</v>
      </c>
      <c r="Y1315" s="14">
        <v>5</v>
      </c>
      <c r="Z1315" s="42">
        <v>60000</v>
      </c>
      <c r="AA1315" s="51">
        <f t="shared" si="108"/>
        <v>0.12</v>
      </c>
    </row>
    <row r="1316" spans="1:27" ht="19" x14ac:dyDescent="0.25">
      <c r="A1316" s="14">
        <v>1131</v>
      </c>
      <c r="B1316" s="14">
        <v>4257355</v>
      </c>
      <c r="C1316" s="14" t="s">
        <v>19</v>
      </c>
      <c r="D1316" s="14" t="s">
        <v>229</v>
      </c>
      <c r="E1316" s="14" t="s">
        <v>691</v>
      </c>
      <c r="F1316" s="14">
        <v>78732</v>
      </c>
      <c r="G1316" s="14">
        <v>4</v>
      </c>
      <c r="H1316" s="14">
        <v>2</v>
      </c>
      <c r="I1316" s="14">
        <v>1</v>
      </c>
      <c r="J1316" s="14">
        <v>2</v>
      </c>
      <c r="K1316" s="14">
        <v>2</v>
      </c>
      <c r="L1316" s="14">
        <v>2010</v>
      </c>
      <c r="M1316" s="14">
        <v>0.13200000000000001</v>
      </c>
      <c r="N1316" s="15">
        <v>2968</v>
      </c>
      <c r="O1316" s="16">
        <v>193.73</v>
      </c>
      <c r="P1316" s="17">
        <v>575000</v>
      </c>
      <c r="Q1316" s="16">
        <v>213.95</v>
      </c>
      <c r="R1316" s="17">
        <v>635000</v>
      </c>
      <c r="S1316" s="19">
        <f t="shared" si="104"/>
        <v>20.22</v>
      </c>
      <c r="T1316" s="20">
        <f t="shared" si="105"/>
        <v>0.10437206421308005</v>
      </c>
      <c r="U1316" s="19">
        <f t="shared" si="106"/>
        <v>60000</v>
      </c>
      <c r="V1316" s="20">
        <f t="shared" si="107"/>
        <v>0.10434782608695652</v>
      </c>
      <c r="W1316" s="18">
        <v>44218</v>
      </c>
      <c r="X1316" s="14">
        <v>6</v>
      </c>
      <c r="Y1316" s="14">
        <v>6</v>
      </c>
      <c r="Z1316" s="42">
        <v>60000</v>
      </c>
      <c r="AA1316" s="51">
        <f t="shared" si="108"/>
        <v>0.1</v>
      </c>
    </row>
    <row r="1317" spans="1:27" ht="19" x14ac:dyDescent="0.25">
      <c r="A1317" s="14">
        <v>1184</v>
      </c>
      <c r="B1317" s="14">
        <v>6683030</v>
      </c>
      <c r="C1317" s="14" t="s">
        <v>19</v>
      </c>
      <c r="D1317" s="14" t="s">
        <v>165</v>
      </c>
      <c r="E1317" s="14" t="s">
        <v>2789</v>
      </c>
      <c r="F1317" s="14">
        <v>78745</v>
      </c>
      <c r="G1317" s="14">
        <v>3</v>
      </c>
      <c r="H1317" s="14">
        <v>2</v>
      </c>
      <c r="I1317" s="14">
        <v>0</v>
      </c>
      <c r="J1317" s="14">
        <v>2</v>
      </c>
      <c r="K1317" s="14">
        <v>1</v>
      </c>
      <c r="L1317" s="14">
        <v>1978</v>
      </c>
      <c r="M1317" s="14">
        <v>0.16200000000000001</v>
      </c>
      <c r="N1317" s="15">
        <v>1457</v>
      </c>
      <c r="O1317" s="16">
        <v>322.58</v>
      </c>
      <c r="P1317" s="17">
        <v>470000</v>
      </c>
      <c r="Q1317" s="16">
        <v>363.76</v>
      </c>
      <c r="R1317" s="17">
        <v>530000</v>
      </c>
      <c r="S1317" s="19">
        <f t="shared" si="104"/>
        <v>41.180000000000007</v>
      </c>
      <c r="T1317" s="20">
        <f t="shared" si="105"/>
        <v>0.12765825531651065</v>
      </c>
      <c r="U1317" s="19">
        <f t="shared" si="106"/>
        <v>60000</v>
      </c>
      <c r="V1317" s="20">
        <f t="shared" si="107"/>
        <v>0.1276595744680851</v>
      </c>
      <c r="W1317" s="18">
        <v>44221</v>
      </c>
      <c r="X1317" s="14">
        <v>4</v>
      </c>
      <c r="Y1317" s="14">
        <v>3</v>
      </c>
      <c r="Z1317" s="42">
        <v>60000</v>
      </c>
      <c r="AA1317" s="51">
        <f t="shared" si="108"/>
        <v>0.13</v>
      </c>
    </row>
    <row r="1318" spans="1:27" ht="19" x14ac:dyDescent="0.25">
      <c r="A1318" s="14">
        <v>1194</v>
      </c>
      <c r="B1318" s="14">
        <v>9443228</v>
      </c>
      <c r="C1318" s="14" t="s">
        <v>19</v>
      </c>
      <c r="D1318" s="14" t="s">
        <v>84</v>
      </c>
      <c r="E1318" s="14" t="s">
        <v>563</v>
      </c>
      <c r="F1318" s="14">
        <v>78728</v>
      </c>
      <c r="G1318" s="14">
        <v>4</v>
      </c>
      <c r="H1318" s="14">
        <v>3</v>
      </c>
      <c r="I1318" s="14">
        <v>0</v>
      </c>
      <c r="J1318" s="14">
        <v>2</v>
      </c>
      <c r="K1318" s="14">
        <v>2</v>
      </c>
      <c r="L1318" s="14">
        <v>2020</v>
      </c>
      <c r="M1318" s="14">
        <v>9.6000000000000002E-2</v>
      </c>
      <c r="N1318" s="15">
        <v>2406</v>
      </c>
      <c r="O1318" s="16">
        <v>184.95</v>
      </c>
      <c r="P1318" s="17">
        <v>445000</v>
      </c>
      <c r="Q1318" s="16">
        <v>209.89</v>
      </c>
      <c r="R1318" s="17">
        <v>505000</v>
      </c>
      <c r="S1318" s="19">
        <f t="shared" si="104"/>
        <v>24.939999999999998</v>
      </c>
      <c r="T1318" s="20">
        <f t="shared" si="105"/>
        <v>0.13484725601513922</v>
      </c>
      <c r="U1318" s="19">
        <f t="shared" si="106"/>
        <v>60000</v>
      </c>
      <c r="V1318" s="20">
        <f t="shared" si="107"/>
        <v>0.1348314606741573</v>
      </c>
      <c r="W1318" s="18">
        <v>44222</v>
      </c>
      <c r="X1318" s="14">
        <v>3</v>
      </c>
      <c r="Y1318" s="14">
        <v>2</v>
      </c>
      <c r="Z1318" s="42">
        <v>60000</v>
      </c>
      <c r="AA1318" s="51">
        <f t="shared" si="108"/>
        <v>0.13</v>
      </c>
    </row>
    <row r="1319" spans="1:27" ht="19" x14ac:dyDescent="0.25">
      <c r="A1319" s="14">
        <v>1230</v>
      </c>
      <c r="B1319" s="14">
        <v>5209110</v>
      </c>
      <c r="C1319" s="14" t="s">
        <v>19</v>
      </c>
      <c r="D1319" s="14" t="s">
        <v>20</v>
      </c>
      <c r="E1319" s="14" t="s">
        <v>1113</v>
      </c>
      <c r="F1319" s="14">
        <v>78726</v>
      </c>
      <c r="G1319" s="14">
        <v>4</v>
      </c>
      <c r="H1319" s="14">
        <v>3</v>
      </c>
      <c r="I1319" s="14">
        <v>1</v>
      </c>
      <c r="J1319" s="14">
        <v>2</v>
      </c>
      <c r="K1319" s="14">
        <v>2</v>
      </c>
      <c r="L1319" s="14">
        <v>2016</v>
      </c>
      <c r="M1319" s="14">
        <v>0.192</v>
      </c>
      <c r="N1319" s="15">
        <v>2909</v>
      </c>
      <c r="O1319" s="16">
        <v>214.85</v>
      </c>
      <c r="P1319" s="17">
        <v>625000</v>
      </c>
      <c r="Q1319" s="16">
        <v>235.48</v>
      </c>
      <c r="R1319" s="17">
        <v>685000</v>
      </c>
      <c r="S1319" s="19">
        <f t="shared" si="104"/>
        <v>20.629999999999995</v>
      </c>
      <c r="T1319" s="20">
        <f t="shared" si="105"/>
        <v>9.6020479404235498E-2</v>
      </c>
      <c r="U1319" s="19">
        <f t="shared" si="106"/>
        <v>60000</v>
      </c>
      <c r="V1319" s="20">
        <f t="shared" si="107"/>
        <v>9.6000000000000002E-2</v>
      </c>
      <c r="W1319" s="18">
        <v>44223</v>
      </c>
      <c r="X1319" s="14">
        <v>3</v>
      </c>
      <c r="Y1319" s="14">
        <v>3</v>
      </c>
      <c r="Z1319" s="42">
        <v>60000</v>
      </c>
      <c r="AA1319" s="51">
        <f t="shared" si="108"/>
        <v>0.1</v>
      </c>
    </row>
    <row r="1320" spans="1:27" ht="19" x14ac:dyDescent="0.25">
      <c r="A1320" s="14">
        <v>1267</v>
      </c>
      <c r="B1320" s="14">
        <v>6947526</v>
      </c>
      <c r="C1320" s="14" t="s">
        <v>19</v>
      </c>
      <c r="D1320" s="14" t="s">
        <v>165</v>
      </c>
      <c r="E1320" s="14" t="s">
        <v>2819</v>
      </c>
      <c r="F1320" s="14">
        <v>78745</v>
      </c>
      <c r="G1320" s="14">
        <v>3</v>
      </c>
      <c r="H1320" s="14">
        <v>2</v>
      </c>
      <c r="I1320" s="14">
        <v>0</v>
      </c>
      <c r="J1320" s="14">
        <v>2</v>
      </c>
      <c r="K1320" s="14">
        <v>1</v>
      </c>
      <c r="L1320" s="14">
        <v>1979</v>
      </c>
      <c r="M1320" s="14">
        <v>0.16900000000000001</v>
      </c>
      <c r="N1320" s="15">
        <v>1459</v>
      </c>
      <c r="O1320" s="16">
        <v>325.57</v>
      </c>
      <c r="P1320" s="17">
        <v>475000</v>
      </c>
      <c r="Q1320" s="16">
        <v>366.69</v>
      </c>
      <c r="R1320" s="17">
        <v>535000</v>
      </c>
      <c r="S1320" s="19">
        <f t="shared" si="104"/>
        <v>41.120000000000005</v>
      </c>
      <c r="T1320" s="20">
        <f t="shared" si="105"/>
        <v>0.1263015634118623</v>
      </c>
      <c r="U1320" s="19">
        <f t="shared" si="106"/>
        <v>60000</v>
      </c>
      <c r="V1320" s="20">
        <f t="shared" si="107"/>
        <v>0.12631578947368421</v>
      </c>
      <c r="W1320" s="18">
        <v>44224</v>
      </c>
      <c r="X1320" s="14">
        <v>4</v>
      </c>
      <c r="Y1320" s="14">
        <v>3</v>
      </c>
      <c r="Z1320" s="42">
        <v>60000</v>
      </c>
      <c r="AA1320" s="51">
        <f t="shared" si="108"/>
        <v>0.13</v>
      </c>
    </row>
    <row r="1321" spans="1:27" ht="19" x14ac:dyDescent="0.25">
      <c r="A1321" s="14">
        <v>1317</v>
      </c>
      <c r="B1321" s="14">
        <v>7557007</v>
      </c>
      <c r="C1321" s="14" t="s">
        <v>19</v>
      </c>
      <c r="D1321" s="14" t="s">
        <v>712</v>
      </c>
      <c r="E1321" s="14" t="s">
        <v>2057</v>
      </c>
      <c r="F1321" s="14">
        <v>78727</v>
      </c>
      <c r="G1321" s="14">
        <v>3</v>
      </c>
      <c r="H1321" s="14">
        <v>2</v>
      </c>
      <c r="I1321" s="14">
        <v>0</v>
      </c>
      <c r="J1321" s="14">
        <v>2</v>
      </c>
      <c r="K1321" s="14">
        <v>1</v>
      </c>
      <c r="L1321" s="14">
        <v>1984</v>
      </c>
      <c r="M1321" s="14">
        <v>0.153</v>
      </c>
      <c r="N1321" s="15">
        <v>1380</v>
      </c>
      <c r="O1321" s="16">
        <v>264.49</v>
      </c>
      <c r="P1321" s="17">
        <v>365000</v>
      </c>
      <c r="Q1321" s="16">
        <v>307.97000000000003</v>
      </c>
      <c r="R1321" s="17">
        <v>425000</v>
      </c>
      <c r="S1321" s="19">
        <f t="shared" si="104"/>
        <v>43.480000000000018</v>
      </c>
      <c r="T1321" s="20">
        <f t="shared" si="105"/>
        <v>0.16439184846307994</v>
      </c>
      <c r="U1321" s="19">
        <f t="shared" si="106"/>
        <v>60000</v>
      </c>
      <c r="V1321" s="20">
        <f t="shared" si="107"/>
        <v>0.16438356164383561</v>
      </c>
      <c r="W1321" s="18">
        <v>44225</v>
      </c>
      <c r="X1321" s="14">
        <v>2</v>
      </c>
      <c r="Y1321" s="14">
        <v>2</v>
      </c>
      <c r="Z1321" s="42">
        <v>60000</v>
      </c>
      <c r="AA1321" s="51">
        <f t="shared" si="108"/>
        <v>0.16</v>
      </c>
    </row>
    <row r="1322" spans="1:27" ht="19" x14ac:dyDescent="0.25">
      <c r="A1322" s="14">
        <v>1531</v>
      </c>
      <c r="B1322" s="14">
        <v>1410798</v>
      </c>
      <c r="C1322" s="14" t="s">
        <v>19</v>
      </c>
      <c r="D1322" s="14">
        <v>11</v>
      </c>
      <c r="E1322" s="14" t="s">
        <v>463</v>
      </c>
      <c r="F1322" s="14">
        <v>78744</v>
      </c>
      <c r="G1322" s="14">
        <v>4</v>
      </c>
      <c r="H1322" s="14">
        <v>2</v>
      </c>
      <c r="I1322" s="14">
        <v>0</v>
      </c>
      <c r="J1322" s="14">
        <v>1</v>
      </c>
      <c r="K1322" s="14">
        <v>1</v>
      </c>
      <c r="L1322" s="14">
        <v>2017</v>
      </c>
      <c r="M1322" s="14">
        <v>0.159</v>
      </c>
      <c r="N1322" s="15">
        <v>2325</v>
      </c>
      <c r="O1322" s="16">
        <v>178.49</v>
      </c>
      <c r="P1322" s="17">
        <v>415000</v>
      </c>
      <c r="Q1322" s="16">
        <v>204.3</v>
      </c>
      <c r="R1322" s="17">
        <v>475000</v>
      </c>
      <c r="S1322" s="19">
        <f t="shared" si="104"/>
        <v>25.810000000000002</v>
      </c>
      <c r="T1322" s="20">
        <f t="shared" si="105"/>
        <v>0.14460193848394867</v>
      </c>
      <c r="U1322" s="19">
        <f t="shared" si="106"/>
        <v>60000</v>
      </c>
      <c r="V1322" s="20">
        <f t="shared" si="107"/>
        <v>0.14457831325301204</v>
      </c>
      <c r="W1322" s="18">
        <v>44236</v>
      </c>
      <c r="X1322" s="14">
        <v>2</v>
      </c>
      <c r="Y1322" s="14">
        <v>2</v>
      </c>
      <c r="Z1322" s="42">
        <v>60000</v>
      </c>
      <c r="AA1322" s="51">
        <f t="shared" si="108"/>
        <v>0.14000000000000001</v>
      </c>
    </row>
    <row r="1323" spans="1:27" ht="19" x14ac:dyDescent="0.25">
      <c r="A1323" s="14">
        <v>1613</v>
      </c>
      <c r="B1323" s="14">
        <v>9363673</v>
      </c>
      <c r="C1323" s="14" t="s">
        <v>19</v>
      </c>
      <c r="D1323" s="14">
        <v>5</v>
      </c>
      <c r="E1323" s="14" t="s">
        <v>3604</v>
      </c>
      <c r="F1323" s="14">
        <v>78702</v>
      </c>
      <c r="G1323" s="14">
        <v>3</v>
      </c>
      <c r="H1323" s="14">
        <v>3</v>
      </c>
      <c r="I1323" s="14">
        <v>0</v>
      </c>
      <c r="J1323" s="14">
        <v>0</v>
      </c>
      <c r="K1323" s="14">
        <v>1</v>
      </c>
      <c r="L1323" s="14">
        <v>1940</v>
      </c>
      <c r="M1323" s="14">
        <v>0.32</v>
      </c>
      <c r="N1323" s="15">
        <v>1817</v>
      </c>
      <c r="O1323" s="16">
        <v>489.82</v>
      </c>
      <c r="P1323" s="17">
        <v>890000</v>
      </c>
      <c r="Q1323" s="16">
        <v>522.84</v>
      </c>
      <c r="R1323" s="17">
        <v>950000</v>
      </c>
      <c r="S1323" s="19">
        <f t="shared" si="104"/>
        <v>33.020000000000039</v>
      </c>
      <c r="T1323" s="20">
        <f t="shared" si="105"/>
        <v>6.7412518884488265E-2</v>
      </c>
      <c r="U1323" s="19">
        <f t="shared" si="106"/>
        <v>60000</v>
      </c>
      <c r="V1323" s="20">
        <f t="shared" si="107"/>
        <v>6.741573033707865E-2</v>
      </c>
      <c r="W1323" s="18">
        <v>44238</v>
      </c>
      <c r="X1323" s="14">
        <v>4</v>
      </c>
      <c r="Y1323" s="14">
        <v>4</v>
      </c>
      <c r="Z1323" s="42">
        <v>60000</v>
      </c>
      <c r="AA1323" s="51">
        <f t="shared" si="108"/>
        <v>7.0000000000000007E-2</v>
      </c>
    </row>
    <row r="1324" spans="1:27" ht="19" x14ac:dyDescent="0.25">
      <c r="A1324" s="14">
        <v>1623</v>
      </c>
      <c r="B1324" s="14">
        <v>7249469</v>
      </c>
      <c r="C1324" s="14" t="s">
        <v>19</v>
      </c>
      <c r="D1324" s="14">
        <v>11</v>
      </c>
      <c r="E1324" s="14" t="s">
        <v>960</v>
      </c>
      <c r="F1324" s="14">
        <v>78744</v>
      </c>
      <c r="G1324" s="14">
        <v>4</v>
      </c>
      <c r="H1324" s="14">
        <v>2</v>
      </c>
      <c r="I1324" s="14">
        <v>1</v>
      </c>
      <c r="J1324" s="14">
        <v>3</v>
      </c>
      <c r="K1324" s="14">
        <v>2</v>
      </c>
      <c r="L1324" s="14">
        <v>2016</v>
      </c>
      <c r="M1324" s="14">
        <v>0.26</v>
      </c>
      <c r="N1324" s="15">
        <v>2289</v>
      </c>
      <c r="O1324" s="16">
        <v>207.51</v>
      </c>
      <c r="P1324" s="17">
        <v>475000</v>
      </c>
      <c r="Q1324" s="16">
        <v>233.73</v>
      </c>
      <c r="R1324" s="17">
        <v>535000</v>
      </c>
      <c r="S1324" s="19">
        <f t="shared" si="104"/>
        <v>26.22</v>
      </c>
      <c r="T1324" s="20">
        <f t="shared" si="105"/>
        <v>0.12635535636836778</v>
      </c>
      <c r="U1324" s="19">
        <f t="shared" si="106"/>
        <v>60000</v>
      </c>
      <c r="V1324" s="20">
        <f t="shared" si="107"/>
        <v>0.12631578947368421</v>
      </c>
      <c r="W1324" s="18">
        <v>44239</v>
      </c>
      <c r="X1324" s="14">
        <v>0</v>
      </c>
      <c r="Y1324" s="14">
        <v>0</v>
      </c>
      <c r="Z1324" s="42">
        <v>60000</v>
      </c>
      <c r="AA1324" s="51">
        <f t="shared" si="108"/>
        <v>0.13</v>
      </c>
    </row>
    <row r="1325" spans="1:27" ht="19" x14ac:dyDescent="0.25">
      <c r="A1325" s="14">
        <v>1712</v>
      </c>
      <c r="B1325" s="14">
        <v>7362936</v>
      </c>
      <c r="C1325" s="14" t="s">
        <v>19</v>
      </c>
      <c r="D1325" s="14" t="s">
        <v>29</v>
      </c>
      <c r="E1325" s="14" t="s">
        <v>532</v>
      </c>
      <c r="F1325" s="14">
        <v>78748</v>
      </c>
      <c r="G1325" s="14">
        <v>4</v>
      </c>
      <c r="H1325" s="14">
        <v>2</v>
      </c>
      <c r="I1325" s="14">
        <v>1</v>
      </c>
      <c r="J1325" s="14">
        <v>2</v>
      </c>
      <c r="K1325" s="14">
        <v>2</v>
      </c>
      <c r="L1325" s="14">
        <v>2004</v>
      </c>
      <c r="M1325" s="14">
        <v>0.111</v>
      </c>
      <c r="N1325" s="15">
        <v>1718</v>
      </c>
      <c r="O1325" s="16">
        <v>183.35</v>
      </c>
      <c r="P1325" s="17">
        <v>315000</v>
      </c>
      <c r="Q1325" s="16">
        <v>218.28</v>
      </c>
      <c r="R1325" s="17">
        <v>375000</v>
      </c>
      <c r="S1325" s="19">
        <f t="shared" si="104"/>
        <v>34.930000000000007</v>
      </c>
      <c r="T1325" s="20">
        <f t="shared" si="105"/>
        <v>0.19050995364057818</v>
      </c>
      <c r="U1325" s="19">
        <f t="shared" si="106"/>
        <v>60000</v>
      </c>
      <c r="V1325" s="20">
        <f t="shared" si="107"/>
        <v>0.19047619047619047</v>
      </c>
      <c r="W1325" s="18">
        <v>44249</v>
      </c>
      <c r="X1325" s="14">
        <v>5</v>
      </c>
      <c r="Y1325" s="14">
        <v>5</v>
      </c>
      <c r="Z1325" s="42">
        <v>60000</v>
      </c>
      <c r="AA1325" s="51">
        <f t="shared" si="108"/>
        <v>0.19</v>
      </c>
    </row>
    <row r="1326" spans="1:27" ht="19" x14ac:dyDescent="0.25">
      <c r="A1326" s="14">
        <v>1726</v>
      </c>
      <c r="B1326" s="14">
        <v>2276591</v>
      </c>
      <c r="C1326" s="14" t="s">
        <v>19</v>
      </c>
      <c r="D1326" s="14">
        <v>9</v>
      </c>
      <c r="E1326" s="14" t="s">
        <v>1446</v>
      </c>
      <c r="F1326" s="14">
        <v>78741</v>
      </c>
      <c r="G1326" s="14">
        <v>3</v>
      </c>
      <c r="H1326" s="14">
        <v>2</v>
      </c>
      <c r="I1326" s="14">
        <v>0</v>
      </c>
      <c r="J1326" s="14">
        <v>2</v>
      </c>
      <c r="K1326" s="14">
        <v>1</v>
      </c>
      <c r="L1326" s="14">
        <v>2006</v>
      </c>
      <c r="M1326" s="14">
        <v>0.11600000000000001</v>
      </c>
      <c r="N1326" s="15">
        <v>1429</v>
      </c>
      <c r="O1326" s="16">
        <v>230.93</v>
      </c>
      <c r="P1326" s="17">
        <v>330000</v>
      </c>
      <c r="Q1326" s="16">
        <v>272.92</v>
      </c>
      <c r="R1326" s="17">
        <v>390000</v>
      </c>
      <c r="S1326" s="19">
        <f t="shared" si="104"/>
        <v>41.990000000000009</v>
      </c>
      <c r="T1326" s="20">
        <f t="shared" si="105"/>
        <v>0.18182999177239859</v>
      </c>
      <c r="U1326" s="19">
        <f t="shared" si="106"/>
        <v>60000</v>
      </c>
      <c r="V1326" s="20">
        <f t="shared" si="107"/>
        <v>0.18181818181818182</v>
      </c>
      <c r="W1326" s="18">
        <v>44249</v>
      </c>
      <c r="X1326" s="14">
        <v>3</v>
      </c>
      <c r="Y1326" s="14">
        <v>2</v>
      </c>
      <c r="Z1326" s="42">
        <v>60000</v>
      </c>
      <c r="AA1326" s="51">
        <f t="shared" si="108"/>
        <v>0.18</v>
      </c>
    </row>
    <row r="1327" spans="1:27" ht="19" x14ac:dyDescent="0.25">
      <c r="A1327" s="14">
        <v>1819</v>
      </c>
      <c r="B1327" s="14">
        <v>3527272</v>
      </c>
      <c r="C1327" s="14" t="s">
        <v>19</v>
      </c>
      <c r="D1327" s="14">
        <v>11</v>
      </c>
      <c r="E1327" s="14" t="s">
        <v>1489</v>
      </c>
      <c r="F1327" s="14">
        <v>78744</v>
      </c>
      <c r="G1327" s="14">
        <v>3</v>
      </c>
      <c r="H1327" s="14">
        <v>2</v>
      </c>
      <c r="I1327" s="14">
        <v>0</v>
      </c>
      <c r="J1327" s="14">
        <v>2</v>
      </c>
      <c r="K1327" s="14">
        <v>1</v>
      </c>
      <c r="L1327" s="14">
        <v>1999</v>
      </c>
      <c r="M1327" s="14">
        <v>0.24399999999999999</v>
      </c>
      <c r="N1327" s="15">
        <v>1201</v>
      </c>
      <c r="O1327" s="16">
        <v>233.14</v>
      </c>
      <c r="P1327" s="17">
        <v>280000</v>
      </c>
      <c r="Q1327" s="16">
        <v>283.10000000000002</v>
      </c>
      <c r="R1327" s="17">
        <v>340000</v>
      </c>
      <c r="S1327" s="19">
        <f t="shared" si="104"/>
        <v>49.960000000000036</v>
      </c>
      <c r="T1327" s="20">
        <f t="shared" si="105"/>
        <v>0.21429184181178706</v>
      </c>
      <c r="U1327" s="19">
        <f t="shared" si="106"/>
        <v>60000</v>
      </c>
      <c r="V1327" s="20">
        <f t="shared" si="107"/>
        <v>0.21428571428571427</v>
      </c>
      <c r="W1327" s="18">
        <v>44251</v>
      </c>
      <c r="X1327" s="14">
        <v>4</v>
      </c>
      <c r="Y1327" s="14">
        <v>4</v>
      </c>
      <c r="Z1327" s="42">
        <v>60000</v>
      </c>
      <c r="AA1327" s="51">
        <f t="shared" si="108"/>
        <v>0.21</v>
      </c>
    </row>
    <row r="1328" spans="1:27" ht="19" x14ac:dyDescent="0.25">
      <c r="A1328" s="14">
        <v>1913</v>
      </c>
      <c r="B1328" s="14">
        <v>6082584</v>
      </c>
      <c r="C1328" s="14" t="s">
        <v>19</v>
      </c>
      <c r="D1328" s="14">
        <v>5</v>
      </c>
      <c r="E1328" s="14" t="s">
        <v>1217</v>
      </c>
      <c r="F1328" s="14">
        <v>78721</v>
      </c>
      <c r="G1328" s="14">
        <v>3</v>
      </c>
      <c r="H1328" s="14">
        <v>1</v>
      </c>
      <c r="I1328" s="14">
        <v>1</v>
      </c>
      <c r="J1328" s="14">
        <v>0</v>
      </c>
      <c r="K1328" s="14">
        <v>1</v>
      </c>
      <c r="L1328" s="14">
        <v>1968</v>
      </c>
      <c r="M1328" s="14">
        <v>0.155</v>
      </c>
      <c r="N1328" s="15">
        <v>1456</v>
      </c>
      <c r="O1328" s="16">
        <v>219.78</v>
      </c>
      <c r="P1328" s="17">
        <v>320000</v>
      </c>
      <c r="Q1328" s="16">
        <v>260.99</v>
      </c>
      <c r="R1328" s="17">
        <v>380000</v>
      </c>
      <c r="S1328" s="19">
        <f t="shared" si="104"/>
        <v>41.210000000000008</v>
      </c>
      <c r="T1328" s="20">
        <f t="shared" si="105"/>
        <v>0.18750568750568755</v>
      </c>
      <c r="U1328" s="19">
        <f t="shared" si="106"/>
        <v>60000</v>
      </c>
      <c r="V1328" s="20">
        <f t="shared" si="107"/>
        <v>0.1875</v>
      </c>
      <c r="W1328" s="18">
        <v>44253</v>
      </c>
      <c r="X1328" s="14">
        <v>3</v>
      </c>
      <c r="Y1328" s="14">
        <v>3</v>
      </c>
      <c r="Z1328" s="42">
        <v>60000</v>
      </c>
      <c r="AA1328" s="51">
        <f t="shared" si="108"/>
        <v>0.19</v>
      </c>
    </row>
    <row r="1329" spans="1:27" ht="19" x14ac:dyDescent="0.25">
      <c r="A1329" s="14">
        <v>2103</v>
      </c>
      <c r="B1329" s="14">
        <v>3206742</v>
      </c>
      <c r="C1329" s="14" t="s">
        <v>19</v>
      </c>
      <c r="D1329" s="14" t="s">
        <v>20</v>
      </c>
      <c r="E1329" s="14" t="s">
        <v>863</v>
      </c>
      <c r="F1329" s="14">
        <v>78729</v>
      </c>
      <c r="G1329" s="14">
        <v>4</v>
      </c>
      <c r="H1329" s="14">
        <v>2</v>
      </c>
      <c r="I1329" s="14">
        <v>1</v>
      </c>
      <c r="J1329" s="14">
        <v>2</v>
      </c>
      <c r="K1329" s="14">
        <v>2</v>
      </c>
      <c r="L1329" s="14">
        <v>1988</v>
      </c>
      <c r="M1329" s="14">
        <v>0.20699999999999999</v>
      </c>
      <c r="N1329" s="15">
        <v>2586</v>
      </c>
      <c r="O1329" s="16">
        <v>203.02</v>
      </c>
      <c r="P1329" s="17">
        <v>525000</v>
      </c>
      <c r="Q1329" s="16">
        <v>226.22</v>
      </c>
      <c r="R1329" s="17">
        <v>585000</v>
      </c>
      <c r="S1329" s="19">
        <f t="shared" si="104"/>
        <v>23.199999999999989</v>
      </c>
      <c r="T1329" s="20">
        <f t="shared" si="105"/>
        <v>0.11427445571864835</v>
      </c>
      <c r="U1329" s="19">
        <f t="shared" si="106"/>
        <v>60000</v>
      </c>
      <c r="V1329" s="20">
        <f t="shared" si="107"/>
        <v>0.11428571428571428</v>
      </c>
      <c r="W1329" s="18">
        <v>44259</v>
      </c>
      <c r="X1329" s="14">
        <v>3</v>
      </c>
      <c r="Y1329" s="14">
        <v>3</v>
      </c>
      <c r="Z1329" s="42">
        <v>60000</v>
      </c>
      <c r="AA1329" s="51">
        <f t="shared" si="108"/>
        <v>0.11</v>
      </c>
    </row>
    <row r="1330" spans="1:27" ht="19" x14ac:dyDescent="0.25">
      <c r="A1330" s="14">
        <v>2297</v>
      </c>
      <c r="B1330" s="14">
        <v>5066370</v>
      </c>
      <c r="C1330" s="14" t="s">
        <v>19</v>
      </c>
      <c r="D1330" s="14">
        <v>9</v>
      </c>
      <c r="E1330" s="14" t="s">
        <v>2890</v>
      </c>
      <c r="F1330" s="14">
        <v>78741</v>
      </c>
      <c r="G1330" s="14">
        <v>3</v>
      </c>
      <c r="H1330" s="14">
        <v>1</v>
      </c>
      <c r="I1330" s="14">
        <v>1</v>
      </c>
      <c r="J1330" s="14">
        <v>0</v>
      </c>
      <c r="K1330" s="14">
        <v>1</v>
      </c>
      <c r="L1330" s="14">
        <v>2008</v>
      </c>
      <c r="M1330" s="14">
        <v>0.10299999999999999</v>
      </c>
      <c r="N1330" s="15">
        <v>1092</v>
      </c>
      <c r="O1330" s="16">
        <v>334.25</v>
      </c>
      <c r="P1330" s="17">
        <v>365000</v>
      </c>
      <c r="Q1330" s="16">
        <v>389.19</v>
      </c>
      <c r="R1330" s="17">
        <v>425000</v>
      </c>
      <c r="S1330" s="19">
        <f t="shared" si="104"/>
        <v>54.94</v>
      </c>
      <c r="T1330" s="20">
        <f t="shared" si="105"/>
        <v>0.1643679880329095</v>
      </c>
      <c r="U1330" s="19">
        <f t="shared" si="106"/>
        <v>60000</v>
      </c>
      <c r="V1330" s="20">
        <f t="shared" si="107"/>
        <v>0.16438356164383561</v>
      </c>
      <c r="W1330" s="18">
        <v>44265</v>
      </c>
      <c r="X1330" s="14">
        <v>4</v>
      </c>
      <c r="Y1330" s="14">
        <v>4</v>
      </c>
      <c r="Z1330" s="42">
        <v>60000</v>
      </c>
      <c r="AA1330" s="51">
        <f t="shared" si="108"/>
        <v>0.16</v>
      </c>
    </row>
    <row r="1331" spans="1:27" ht="19" x14ac:dyDescent="0.25">
      <c r="A1331" s="14">
        <v>2384</v>
      </c>
      <c r="B1331" s="14">
        <v>3299040</v>
      </c>
      <c r="C1331" s="14" t="s">
        <v>19</v>
      </c>
      <c r="D1331" s="14">
        <v>2</v>
      </c>
      <c r="E1331" s="14" t="s">
        <v>2446</v>
      </c>
      <c r="F1331" s="14">
        <v>78757</v>
      </c>
      <c r="G1331" s="14">
        <v>3</v>
      </c>
      <c r="H1331" s="14">
        <v>1</v>
      </c>
      <c r="I1331" s="14">
        <v>1</v>
      </c>
      <c r="J1331" s="14">
        <v>0</v>
      </c>
      <c r="K1331" s="14">
        <v>1</v>
      </c>
      <c r="L1331" s="14">
        <v>1961</v>
      </c>
      <c r="M1331" s="14">
        <v>0.20200000000000001</v>
      </c>
      <c r="N1331" s="15">
        <v>1547</v>
      </c>
      <c r="O1331" s="16">
        <v>290.89</v>
      </c>
      <c r="P1331" s="17">
        <v>450000</v>
      </c>
      <c r="Q1331" s="16">
        <v>329.67</v>
      </c>
      <c r="R1331" s="17">
        <v>510000</v>
      </c>
      <c r="S1331" s="19">
        <f t="shared" si="104"/>
        <v>38.78000000000003</v>
      </c>
      <c r="T1331" s="20">
        <f t="shared" si="105"/>
        <v>0.13331499879679615</v>
      </c>
      <c r="U1331" s="19">
        <f t="shared" si="106"/>
        <v>60000</v>
      </c>
      <c r="V1331" s="20">
        <f t="shared" si="107"/>
        <v>0.13333333333333333</v>
      </c>
      <c r="W1331" s="18">
        <v>44267</v>
      </c>
      <c r="X1331" s="14">
        <v>2</v>
      </c>
      <c r="Y1331" s="14">
        <v>2</v>
      </c>
      <c r="Z1331" s="42">
        <v>60000</v>
      </c>
      <c r="AA1331" s="51">
        <f t="shared" si="108"/>
        <v>0.13</v>
      </c>
    </row>
    <row r="1332" spans="1:27" ht="19" x14ac:dyDescent="0.25">
      <c r="A1332" s="14">
        <v>2406</v>
      </c>
      <c r="B1332" s="14">
        <v>1995025</v>
      </c>
      <c r="C1332" s="14" t="s">
        <v>19</v>
      </c>
      <c r="D1332" s="14">
        <v>4</v>
      </c>
      <c r="E1332" s="14" t="s">
        <v>3417</v>
      </c>
      <c r="F1332" s="14">
        <v>78731</v>
      </c>
      <c r="G1332" s="14">
        <v>4</v>
      </c>
      <c r="H1332" s="14">
        <v>2</v>
      </c>
      <c r="I1332" s="14">
        <v>0</v>
      </c>
      <c r="J1332" s="14">
        <v>2</v>
      </c>
      <c r="K1332" s="14">
        <v>1</v>
      </c>
      <c r="L1332" s="14">
        <v>1951</v>
      </c>
      <c r="M1332" s="14">
        <v>0.214</v>
      </c>
      <c r="N1332" s="15">
        <v>2134</v>
      </c>
      <c r="O1332" s="16">
        <v>433.46</v>
      </c>
      <c r="P1332" s="17">
        <v>925000</v>
      </c>
      <c r="Q1332" s="16">
        <v>461.57</v>
      </c>
      <c r="R1332" s="17">
        <v>985000</v>
      </c>
      <c r="S1332" s="19">
        <f t="shared" si="104"/>
        <v>28.110000000000014</v>
      </c>
      <c r="T1332" s="20">
        <f t="shared" si="105"/>
        <v>6.4850274535135921E-2</v>
      </c>
      <c r="U1332" s="19">
        <f t="shared" si="106"/>
        <v>60000</v>
      </c>
      <c r="V1332" s="20">
        <f t="shared" si="107"/>
        <v>6.4864864864864868E-2</v>
      </c>
      <c r="W1332" s="18">
        <v>44267</v>
      </c>
      <c r="X1332" s="14">
        <v>3</v>
      </c>
      <c r="Y1332" s="14">
        <v>3</v>
      </c>
      <c r="Z1332" s="42">
        <v>60000</v>
      </c>
      <c r="AA1332" s="51">
        <f t="shared" si="108"/>
        <v>0.06</v>
      </c>
    </row>
    <row r="1333" spans="1:27" ht="19" x14ac:dyDescent="0.25">
      <c r="A1333" s="14">
        <v>2425</v>
      </c>
      <c r="B1333" s="14">
        <v>1091030</v>
      </c>
      <c r="C1333" s="14" t="s">
        <v>19</v>
      </c>
      <c r="D1333" s="14">
        <v>11</v>
      </c>
      <c r="E1333" s="14" t="s">
        <v>195</v>
      </c>
      <c r="F1333" s="14">
        <v>78744</v>
      </c>
      <c r="G1333" s="14">
        <v>3</v>
      </c>
      <c r="H1333" s="14">
        <v>2</v>
      </c>
      <c r="I1333" s="14">
        <v>1</v>
      </c>
      <c r="J1333" s="14">
        <v>2</v>
      </c>
      <c r="K1333" s="14">
        <v>2</v>
      </c>
      <c r="L1333" s="14">
        <v>2016</v>
      </c>
      <c r="M1333" s="14">
        <v>0.154</v>
      </c>
      <c r="N1333" s="15">
        <v>2930</v>
      </c>
      <c r="O1333" s="16">
        <v>153.58000000000001</v>
      </c>
      <c r="P1333" s="17">
        <v>450000</v>
      </c>
      <c r="Q1333" s="16">
        <v>174.06</v>
      </c>
      <c r="R1333" s="17">
        <v>510000</v>
      </c>
      <c r="S1333" s="19">
        <f t="shared" si="104"/>
        <v>20.47999999999999</v>
      </c>
      <c r="T1333" s="20">
        <f t="shared" si="105"/>
        <v>0.13335069670530009</v>
      </c>
      <c r="U1333" s="19">
        <f t="shared" si="106"/>
        <v>60000</v>
      </c>
      <c r="V1333" s="20">
        <f t="shared" si="107"/>
        <v>0.13333333333333333</v>
      </c>
      <c r="W1333" s="18">
        <v>44270</v>
      </c>
      <c r="X1333" s="14">
        <v>4</v>
      </c>
      <c r="Y1333" s="14">
        <v>4</v>
      </c>
      <c r="Z1333" s="42">
        <v>60000</v>
      </c>
      <c r="AA1333" s="51">
        <f t="shared" si="108"/>
        <v>0.13</v>
      </c>
    </row>
    <row r="1334" spans="1:27" ht="19" x14ac:dyDescent="0.25">
      <c r="A1334" s="14">
        <v>2426</v>
      </c>
      <c r="B1334" s="14">
        <v>4112327</v>
      </c>
      <c r="C1334" s="14" t="s">
        <v>19</v>
      </c>
      <c r="D1334" s="14" t="s">
        <v>165</v>
      </c>
      <c r="E1334" s="14" t="s">
        <v>235</v>
      </c>
      <c r="F1334" s="14">
        <v>78745</v>
      </c>
      <c r="G1334" s="14">
        <v>3</v>
      </c>
      <c r="H1334" s="14">
        <v>2</v>
      </c>
      <c r="I1334" s="14">
        <v>1</v>
      </c>
      <c r="J1334" s="14">
        <v>2</v>
      </c>
      <c r="K1334" s="14">
        <v>2</v>
      </c>
      <c r="L1334" s="14">
        <v>2001</v>
      </c>
      <c r="M1334" s="14">
        <v>0.184</v>
      </c>
      <c r="N1334" s="15">
        <v>2526</v>
      </c>
      <c r="O1334" s="16">
        <v>158.35</v>
      </c>
      <c r="P1334" s="17">
        <v>400000</v>
      </c>
      <c r="Q1334" s="16">
        <v>182.11</v>
      </c>
      <c r="R1334" s="17">
        <v>460000</v>
      </c>
      <c r="S1334" s="19">
        <f t="shared" si="104"/>
        <v>23.760000000000019</v>
      </c>
      <c r="T1334" s="20">
        <f t="shared" si="105"/>
        <v>0.15004736343542799</v>
      </c>
      <c r="U1334" s="19">
        <f t="shared" si="106"/>
        <v>60000</v>
      </c>
      <c r="V1334" s="20">
        <f t="shared" si="107"/>
        <v>0.15</v>
      </c>
      <c r="W1334" s="18">
        <v>44270</v>
      </c>
      <c r="X1334" s="14">
        <v>3</v>
      </c>
      <c r="Y1334" s="14">
        <v>3</v>
      </c>
      <c r="Z1334" s="42">
        <v>60000</v>
      </c>
      <c r="AA1334" s="51">
        <f t="shared" si="108"/>
        <v>0.15</v>
      </c>
    </row>
    <row r="1335" spans="1:27" ht="19" x14ac:dyDescent="0.25">
      <c r="A1335" s="14">
        <v>2555</v>
      </c>
      <c r="B1335" s="14">
        <v>1464553</v>
      </c>
      <c r="C1335" s="14" t="s">
        <v>19</v>
      </c>
      <c r="D1335" s="14" t="s">
        <v>165</v>
      </c>
      <c r="E1335" s="14" t="s">
        <v>364</v>
      </c>
      <c r="F1335" s="14">
        <v>78745</v>
      </c>
      <c r="G1335" s="14">
        <v>3</v>
      </c>
      <c r="H1335" s="14">
        <v>2</v>
      </c>
      <c r="I1335" s="14">
        <v>1</v>
      </c>
      <c r="J1335" s="14">
        <v>2</v>
      </c>
      <c r="K1335" s="14">
        <v>2</v>
      </c>
      <c r="L1335" s="14">
        <v>1993</v>
      </c>
      <c r="M1335" s="14">
        <v>0.14499999999999999</v>
      </c>
      <c r="N1335" s="15">
        <v>1931</v>
      </c>
      <c r="O1335" s="16">
        <v>170.9</v>
      </c>
      <c r="P1335" s="17">
        <v>330000</v>
      </c>
      <c r="Q1335" s="16">
        <v>201.97</v>
      </c>
      <c r="R1335" s="17">
        <v>390000</v>
      </c>
      <c r="S1335" s="19">
        <f t="shared" si="104"/>
        <v>31.069999999999993</v>
      </c>
      <c r="T1335" s="20">
        <f t="shared" si="105"/>
        <v>0.18180222352252776</v>
      </c>
      <c r="U1335" s="19">
        <f t="shared" si="106"/>
        <v>60000</v>
      </c>
      <c r="V1335" s="20">
        <f t="shared" si="107"/>
        <v>0.18181818181818182</v>
      </c>
      <c r="W1335" s="18">
        <v>44274</v>
      </c>
      <c r="X1335" s="14">
        <v>0</v>
      </c>
      <c r="Y1335" s="14">
        <v>0</v>
      </c>
      <c r="Z1335" s="42">
        <v>60000</v>
      </c>
      <c r="AA1335" s="51">
        <f t="shared" si="108"/>
        <v>0.18</v>
      </c>
    </row>
    <row r="1336" spans="1:27" ht="19" x14ac:dyDescent="0.25">
      <c r="A1336" s="14">
        <v>2809</v>
      </c>
      <c r="B1336" s="14">
        <v>3519360</v>
      </c>
      <c r="C1336" s="14" t="s">
        <v>19</v>
      </c>
      <c r="D1336" s="14" t="s">
        <v>84</v>
      </c>
      <c r="E1336" s="14" t="s">
        <v>2452</v>
      </c>
      <c r="F1336" s="14">
        <v>78727</v>
      </c>
      <c r="G1336" s="14">
        <v>3</v>
      </c>
      <c r="H1336" s="14">
        <v>2</v>
      </c>
      <c r="I1336" s="14">
        <v>1</v>
      </c>
      <c r="J1336" s="14">
        <v>2</v>
      </c>
      <c r="K1336" s="14">
        <v>1</v>
      </c>
      <c r="L1336" s="14">
        <v>1963</v>
      </c>
      <c r="M1336" s="14">
        <v>0.78100000000000003</v>
      </c>
      <c r="N1336" s="15">
        <v>2231</v>
      </c>
      <c r="O1336" s="16">
        <v>291.35000000000002</v>
      </c>
      <c r="P1336" s="17">
        <v>650000</v>
      </c>
      <c r="Q1336" s="16">
        <v>318.24</v>
      </c>
      <c r="R1336" s="17">
        <v>710000</v>
      </c>
      <c r="S1336" s="19">
        <f t="shared" si="104"/>
        <v>26.889999999999986</v>
      </c>
      <c r="T1336" s="20">
        <f t="shared" si="105"/>
        <v>9.229449116183279E-2</v>
      </c>
      <c r="U1336" s="19">
        <f t="shared" si="106"/>
        <v>60000</v>
      </c>
      <c r="V1336" s="20">
        <f t="shared" si="107"/>
        <v>9.2307692307692313E-2</v>
      </c>
      <c r="W1336" s="18">
        <v>44285</v>
      </c>
      <c r="X1336" s="14">
        <v>3</v>
      </c>
      <c r="Y1336" s="14">
        <v>3</v>
      </c>
      <c r="Z1336" s="42">
        <v>60000</v>
      </c>
      <c r="AA1336" s="51">
        <f t="shared" si="108"/>
        <v>0.09</v>
      </c>
    </row>
    <row r="1337" spans="1:27" ht="19" x14ac:dyDescent="0.25">
      <c r="A1337" s="14">
        <v>2951</v>
      </c>
      <c r="B1337" s="14">
        <v>8900620</v>
      </c>
      <c r="C1337" s="14" t="s">
        <v>19</v>
      </c>
      <c r="D1337" s="14" t="s">
        <v>165</v>
      </c>
      <c r="E1337" s="14" t="s">
        <v>3030</v>
      </c>
      <c r="F1337" s="14">
        <v>78745</v>
      </c>
      <c r="G1337" s="14">
        <v>3</v>
      </c>
      <c r="H1337" s="14">
        <v>2</v>
      </c>
      <c r="I1337" s="14">
        <v>0</v>
      </c>
      <c r="J1337" s="14">
        <v>2</v>
      </c>
      <c r="K1337" s="14">
        <v>1</v>
      </c>
      <c r="L1337" s="14">
        <v>1977</v>
      </c>
      <c r="M1337" s="14">
        <v>0.183</v>
      </c>
      <c r="N1337" s="15">
        <v>1389</v>
      </c>
      <c r="O1337" s="16">
        <v>352.77</v>
      </c>
      <c r="P1337" s="17">
        <v>490000</v>
      </c>
      <c r="Q1337" s="16">
        <v>395.97</v>
      </c>
      <c r="R1337" s="17">
        <v>550000</v>
      </c>
      <c r="S1337" s="19">
        <f t="shared" si="104"/>
        <v>43.200000000000045</v>
      </c>
      <c r="T1337" s="20">
        <f t="shared" si="105"/>
        <v>0.12245939280551081</v>
      </c>
      <c r="U1337" s="19">
        <f t="shared" si="106"/>
        <v>60000</v>
      </c>
      <c r="V1337" s="20">
        <f t="shared" si="107"/>
        <v>0.12244897959183673</v>
      </c>
      <c r="W1337" s="18">
        <v>44288</v>
      </c>
      <c r="X1337" s="14">
        <v>3</v>
      </c>
      <c r="Y1337" s="14">
        <v>3</v>
      </c>
      <c r="Z1337" s="42">
        <v>60000</v>
      </c>
      <c r="AA1337" s="51">
        <f t="shared" si="108"/>
        <v>0.12</v>
      </c>
    </row>
    <row r="1338" spans="1:27" ht="19" x14ac:dyDescent="0.25">
      <c r="A1338" s="14">
        <v>3006</v>
      </c>
      <c r="B1338" s="14">
        <v>8457617</v>
      </c>
      <c r="C1338" s="14" t="s">
        <v>19</v>
      </c>
      <c r="D1338" s="14" t="s">
        <v>84</v>
      </c>
      <c r="E1338" s="14" t="s">
        <v>1730</v>
      </c>
      <c r="F1338" s="14">
        <v>78728</v>
      </c>
      <c r="G1338" s="14">
        <v>4</v>
      </c>
      <c r="H1338" s="14">
        <v>2</v>
      </c>
      <c r="I1338" s="14">
        <v>0</v>
      </c>
      <c r="J1338" s="14">
        <v>2</v>
      </c>
      <c r="K1338" s="14">
        <v>1</v>
      </c>
      <c r="L1338" s="14">
        <v>1986</v>
      </c>
      <c r="M1338" s="14">
        <v>0.126</v>
      </c>
      <c r="N1338" s="15">
        <v>1666</v>
      </c>
      <c r="O1338" s="16">
        <v>246.1</v>
      </c>
      <c r="P1338" s="17">
        <v>410000</v>
      </c>
      <c r="Q1338" s="16">
        <v>282.11</v>
      </c>
      <c r="R1338" s="17">
        <v>470000</v>
      </c>
      <c r="S1338" s="19">
        <f t="shared" si="104"/>
        <v>36.010000000000019</v>
      </c>
      <c r="T1338" s="20">
        <f t="shared" si="105"/>
        <v>0.14632263307598545</v>
      </c>
      <c r="U1338" s="19">
        <f t="shared" si="106"/>
        <v>60000</v>
      </c>
      <c r="V1338" s="20">
        <f t="shared" si="107"/>
        <v>0.14634146341463414</v>
      </c>
      <c r="W1338" s="18">
        <v>44292</v>
      </c>
      <c r="X1338" s="14">
        <v>4</v>
      </c>
      <c r="Y1338" s="14">
        <v>4</v>
      </c>
      <c r="Z1338" s="42">
        <v>60000</v>
      </c>
      <c r="AA1338" s="51">
        <f t="shared" si="108"/>
        <v>0.15</v>
      </c>
    </row>
    <row r="1339" spans="1:27" ht="19" x14ac:dyDescent="0.25">
      <c r="A1339" s="14">
        <v>3035</v>
      </c>
      <c r="B1339" s="14">
        <v>4145681</v>
      </c>
      <c r="C1339" s="14" t="s">
        <v>19</v>
      </c>
      <c r="D1339" s="14" t="s">
        <v>84</v>
      </c>
      <c r="E1339" s="14" t="s">
        <v>1273</v>
      </c>
      <c r="F1339" s="14">
        <v>78728</v>
      </c>
      <c r="G1339" s="14">
        <v>3</v>
      </c>
      <c r="H1339" s="14">
        <v>2</v>
      </c>
      <c r="I1339" s="14">
        <v>1</v>
      </c>
      <c r="J1339" s="14">
        <v>2</v>
      </c>
      <c r="K1339" s="14">
        <v>2</v>
      </c>
      <c r="L1339" s="14">
        <v>2015</v>
      </c>
      <c r="M1339" s="14">
        <v>0.10100000000000001</v>
      </c>
      <c r="N1339" s="15">
        <v>1910</v>
      </c>
      <c r="O1339" s="16">
        <v>222.51</v>
      </c>
      <c r="P1339" s="17">
        <v>425000</v>
      </c>
      <c r="Q1339" s="16">
        <v>253.93</v>
      </c>
      <c r="R1339" s="17">
        <v>485000</v>
      </c>
      <c r="S1339" s="19">
        <f t="shared" si="104"/>
        <v>31.420000000000016</v>
      </c>
      <c r="T1339" s="20">
        <f t="shared" si="105"/>
        <v>0.14120713675789859</v>
      </c>
      <c r="U1339" s="19">
        <f t="shared" si="106"/>
        <v>60000</v>
      </c>
      <c r="V1339" s="20">
        <f t="shared" si="107"/>
        <v>0.14117647058823529</v>
      </c>
      <c r="W1339" s="18">
        <v>44293</v>
      </c>
      <c r="X1339" s="14">
        <v>5</v>
      </c>
      <c r="Y1339" s="14">
        <v>4</v>
      </c>
      <c r="Z1339" s="42">
        <v>60000</v>
      </c>
      <c r="AA1339" s="51">
        <f t="shared" si="108"/>
        <v>0.14000000000000001</v>
      </c>
    </row>
    <row r="1340" spans="1:27" ht="19" x14ac:dyDescent="0.25">
      <c r="A1340" s="14">
        <v>3227</v>
      </c>
      <c r="B1340" s="14">
        <v>1093336</v>
      </c>
      <c r="C1340" s="14" t="s">
        <v>19</v>
      </c>
      <c r="D1340" s="14" t="s">
        <v>27</v>
      </c>
      <c r="E1340" s="14" t="s">
        <v>2534</v>
      </c>
      <c r="F1340" s="14">
        <v>78724</v>
      </c>
      <c r="G1340" s="14">
        <v>3</v>
      </c>
      <c r="H1340" s="14">
        <v>2</v>
      </c>
      <c r="I1340" s="14">
        <v>0</v>
      </c>
      <c r="J1340" s="14">
        <v>1</v>
      </c>
      <c r="K1340" s="14">
        <v>1</v>
      </c>
      <c r="L1340" s="14">
        <v>1981</v>
      </c>
      <c r="M1340" s="14">
        <v>0.17399999999999999</v>
      </c>
      <c r="N1340" s="15">
        <v>1328</v>
      </c>
      <c r="O1340" s="16">
        <v>297.44</v>
      </c>
      <c r="P1340" s="17">
        <v>395000</v>
      </c>
      <c r="Q1340" s="16">
        <v>342.62</v>
      </c>
      <c r="R1340" s="17">
        <v>455000</v>
      </c>
      <c r="S1340" s="19">
        <f t="shared" si="104"/>
        <v>45.180000000000007</v>
      </c>
      <c r="T1340" s="20">
        <f t="shared" si="105"/>
        <v>0.1518961807423346</v>
      </c>
      <c r="U1340" s="19">
        <f t="shared" si="106"/>
        <v>60000</v>
      </c>
      <c r="V1340" s="20">
        <f t="shared" si="107"/>
        <v>0.15189873417721519</v>
      </c>
      <c r="W1340" s="18">
        <v>44299</v>
      </c>
      <c r="X1340" s="14">
        <v>4</v>
      </c>
      <c r="Y1340" s="14">
        <v>4</v>
      </c>
      <c r="Z1340" s="42">
        <v>60000</v>
      </c>
      <c r="AA1340" s="51">
        <f t="shared" si="108"/>
        <v>0.15</v>
      </c>
    </row>
    <row r="1341" spans="1:27" ht="19" x14ac:dyDescent="0.25">
      <c r="A1341" s="14">
        <v>3335</v>
      </c>
      <c r="B1341" s="14">
        <v>7852094</v>
      </c>
      <c r="C1341" s="14" t="s">
        <v>19</v>
      </c>
      <c r="D1341" s="14" t="s">
        <v>40</v>
      </c>
      <c r="E1341" s="14" t="s">
        <v>78</v>
      </c>
      <c r="F1341" s="14">
        <v>78737</v>
      </c>
      <c r="G1341" s="14">
        <v>4</v>
      </c>
      <c r="H1341" s="14">
        <v>3</v>
      </c>
      <c r="I1341" s="14">
        <v>1</v>
      </c>
      <c r="J1341" s="14">
        <v>3</v>
      </c>
      <c r="K1341" s="14">
        <v>2</v>
      </c>
      <c r="L1341" s="14">
        <v>2012</v>
      </c>
      <c r="M1341" s="14">
        <v>0.27</v>
      </c>
      <c r="N1341" s="15">
        <v>4076</v>
      </c>
      <c r="O1341" s="16">
        <v>131.26</v>
      </c>
      <c r="P1341" s="17">
        <v>535000</v>
      </c>
      <c r="Q1341" s="16">
        <v>145.97999999999999</v>
      </c>
      <c r="R1341" s="17">
        <v>595000</v>
      </c>
      <c r="S1341" s="19">
        <f t="shared" si="104"/>
        <v>14.719999999999999</v>
      </c>
      <c r="T1341" s="20">
        <f t="shared" si="105"/>
        <v>0.112143836660064</v>
      </c>
      <c r="U1341" s="19">
        <f t="shared" si="106"/>
        <v>60000</v>
      </c>
      <c r="V1341" s="20">
        <f t="shared" si="107"/>
        <v>0.11214953271028037</v>
      </c>
      <c r="W1341" s="18">
        <v>44302</v>
      </c>
      <c r="X1341" s="14">
        <v>2</v>
      </c>
      <c r="Y1341" s="14">
        <v>2</v>
      </c>
      <c r="Z1341" s="42">
        <v>60000</v>
      </c>
      <c r="AA1341" s="51">
        <f t="shared" si="108"/>
        <v>0.11</v>
      </c>
    </row>
    <row r="1342" spans="1:27" ht="19" x14ac:dyDescent="0.25">
      <c r="A1342" s="14">
        <v>3359</v>
      </c>
      <c r="B1342" s="14">
        <v>9229049</v>
      </c>
      <c r="C1342" s="14" t="s">
        <v>19</v>
      </c>
      <c r="D1342" s="14">
        <v>3</v>
      </c>
      <c r="E1342" s="14" t="s">
        <v>1437</v>
      </c>
      <c r="F1342" s="14">
        <v>78723</v>
      </c>
      <c r="G1342" s="14">
        <v>3</v>
      </c>
      <c r="H1342" s="14">
        <v>2</v>
      </c>
      <c r="I1342" s="14">
        <v>0</v>
      </c>
      <c r="J1342" s="14">
        <v>1</v>
      </c>
      <c r="K1342" s="14">
        <v>1</v>
      </c>
      <c r="L1342" s="14">
        <v>1955</v>
      </c>
      <c r="M1342" s="14">
        <v>0.18</v>
      </c>
      <c r="N1342" s="15">
        <v>2060</v>
      </c>
      <c r="O1342" s="16">
        <v>230.58</v>
      </c>
      <c r="P1342" s="17">
        <v>475000</v>
      </c>
      <c r="Q1342" s="16">
        <v>259.70999999999998</v>
      </c>
      <c r="R1342" s="17">
        <v>535000</v>
      </c>
      <c r="S1342" s="19">
        <f t="shared" si="104"/>
        <v>29.129999999999967</v>
      </c>
      <c r="T1342" s="20">
        <f t="shared" si="105"/>
        <v>0.12633359354670815</v>
      </c>
      <c r="U1342" s="19">
        <f t="shared" si="106"/>
        <v>60000</v>
      </c>
      <c r="V1342" s="20">
        <f t="shared" si="107"/>
        <v>0.12631578947368421</v>
      </c>
      <c r="W1342" s="18">
        <v>44302</v>
      </c>
      <c r="X1342" s="14">
        <v>5</v>
      </c>
      <c r="Y1342" s="14">
        <v>5</v>
      </c>
      <c r="Z1342" s="42">
        <v>60000</v>
      </c>
      <c r="AA1342" s="51">
        <f t="shared" si="108"/>
        <v>0.13</v>
      </c>
    </row>
    <row r="1343" spans="1:27" ht="19" x14ac:dyDescent="0.25">
      <c r="A1343" s="14">
        <v>3374</v>
      </c>
      <c r="B1343" s="14">
        <v>9116728</v>
      </c>
      <c r="C1343" s="14" t="s">
        <v>19</v>
      </c>
      <c r="D1343" s="14" t="s">
        <v>193</v>
      </c>
      <c r="E1343" s="14" t="s">
        <v>2211</v>
      </c>
      <c r="F1343" s="14">
        <v>78739</v>
      </c>
      <c r="G1343" s="14">
        <v>4</v>
      </c>
      <c r="H1343" s="14">
        <v>3</v>
      </c>
      <c r="I1343" s="14">
        <v>0</v>
      </c>
      <c r="J1343" s="14">
        <v>2</v>
      </c>
      <c r="K1343" s="14">
        <v>2</v>
      </c>
      <c r="L1343" s="14">
        <v>1999</v>
      </c>
      <c r="M1343" s="14">
        <v>0.19</v>
      </c>
      <c r="N1343" s="15">
        <v>3094</v>
      </c>
      <c r="O1343" s="16">
        <v>274.73</v>
      </c>
      <c r="P1343" s="17">
        <v>850000</v>
      </c>
      <c r="Q1343" s="16">
        <v>294.12</v>
      </c>
      <c r="R1343" s="17">
        <v>910000</v>
      </c>
      <c r="S1343" s="19">
        <f t="shared" si="104"/>
        <v>19.389999999999986</v>
      </c>
      <c r="T1343" s="20">
        <f t="shared" si="105"/>
        <v>7.0578386051759853E-2</v>
      </c>
      <c r="U1343" s="19">
        <f t="shared" si="106"/>
        <v>60000</v>
      </c>
      <c r="V1343" s="20">
        <f t="shared" si="107"/>
        <v>7.0588235294117646E-2</v>
      </c>
      <c r="W1343" s="18">
        <v>44302</v>
      </c>
      <c r="X1343" s="14">
        <v>7</v>
      </c>
      <c r="Y1343" s="14">
        <v>7</v>
      </c>
      <c r="Z1343" s="42">
        <v>60000</v>
      </c>
      <c r="AA1343" s="51">
        <f t="shared" si="108"/>
        <v>7.0000000000000007E-2</v>
      </c>
    </row>
    <row r="1344" spans="1:27" ht="19" x14ac:dyDescent="0.25">
      <c r="A1344" s="14">
        <v>3419</v>
      </c>
      <c r="B1344" s="14">
        <v>9519088</v>
      </c>
      <c r="C1344" s="14" t="s">
        <v>19</v>
      </c>
      <c r="D1344" s="14" t="s">
        <v>22</v>
      </c>
      <c r="E1344" s="14" t="s">
        <v>1015</v>
      </c>
      <c r="F1344" s="14">
        <v>78744</v>
      </c>
      <c r="G1344" s="14">
        <v>4</v>
      </c>
      <c r="H1344" s="14">
        <v>3</v>
      </c>
      <c r="I1344" s="14">
        <v>0</v>
      </c>
      <c r="J1344" s="14">
        <v>2</v>
      </c>
      <c r="K1344" s="14">
        <v>2</v>
      </c>
      <c r="L1344" s="14">
        <v>2020</v>
      </c>
      <c r="M1344" s="14">
        <v>0.29699999999999999</v>
      </c>
      <c r="N1344" s="15">
        <v>2660</v>
      </c>
      <c r="O1344" s="16">
        <v>210.53</v>
      </c>
      <c r="P1344" s="17">
        <v>560000</v>
      </c>
      <c r="Q1344" s="16">
        <v>233.08</v>
      </c>
      <c r="R1344" s="17">
        <v>620000</v>
      </c>
      <c r="S1344" s="19">
        <f t="shared" si="104"/>
        <v>22.550000000000011</v>
      </c>
      <c r="T1344" s="20">
        <f t="shared" si="105"/>
        <v>0.10711062556405268</v>
      </c>
      <c r="U1344" s="19">
        <f t="shared" si="106"/>
        <v>60000</v>
      </c>
      <c r="V1344" s="20">
        <f t="shared" si="107"/>
        <v>0.10714285714285714</v>
      </c>
      <c r="W1344" s="18">
        <v>44305</v>
      </c>
      <c r="X1344" s="14">
        <v>6</v>
      </c>
      <c r="Y1344" s="14">
        <v>5</v>
      </c>
      <c r="Z1344" s="42">
        <v>60000</v>
      </c>
      <c r="AA1344" s="51">
        <f t="shared" si="108"/>
        <v>0.11</v>
      </c>
    </row>
    <row r="1345" spans="1:27" ht="19" x14ac:dyDescent="0.25">
      <c r="A1345" s="14">
        <v>3497</v>
      </c>
      <c r="B1345" s="14">
        <v>2291931</v>
      </c>
      <c r="C1345" s="14" t="s">
        <v>19</v>
      </c>
      <c r="D1345" s="14" t="s">
        <v>282</v>
      </c>
      <c r="E1345" s="14" t="s">
        <v>2264</v>
      </c>
      <c r="F1345" s="14">
        <v>78736</v>
      </c>
      <c r="G1345" s="14">
        <v>3</v>
      </c>
      <c r="H1345" s="14">
        <v>2</v>
      </c>
      <c r="I1345" s="14">
        <v>0</v>
      </c>
      <c r="J1345" s="14">
        <v>2</v>
      </c>
      <c r="K1345" s="14">
        <v>1</v>
      </c>
      <c r="L1345" s="14">
        <v>1973</v>
      </c>
      <c r="M1345" s="14">
        <v>0.33800000000000002</v>
      </c>
      <c r="N1345" s="15">
        <v>1492</v>
      </c>
      <c r="O1345" s="16">
        <v>278.14999999999998</v>
      </c>
      <c r="P1345" s="17">
        <v>415000</v>
      </c>
      <c r="Q1345" s="16">
        <v>318.36</v>
      </c>
      <c r="R1345" s="17">
        <v>475000</v>
      </c>
      <c r="S1345" s="19">
        <f t="shared" si="104"/>
        <v>40.210000000000036</v>
      </c>
      <c r="T1345" s="20">
        <f t="shared" si="105"/>
        <v>0.14456228653604183</v>
      </c>
      <c r="U1345" s="19">
        <f t="shared" si="106"/>
        <v>60000</v>
      </c>
      <c r="V1345" s="20">
        <f t="shared" si="107"/>
        <v>0.14457831325301204</v>
      </c>
      <c r="W1345" s="18">
        <v>44307</v>
      </c>
      <c r="X1345" s="14">
        <v>0</v>
      </c>
      <c r="Y1345" s="14">
        <v>0</v>
      </c>
      <c r="Z1345" s="42">
        <v>60000</v>
      </c>
      <c r="AA1345" s="51">
        <f t="shared" si="108"/>
        <v>0.14000000000000001</v>
      </c>
    </row>
    <row r="1346" spans="1:27" ht="19" x14ac:dyDescent="0.25">
      <c r="A1346" s="14">
        <v>3556</v>
      </c>
      <c r="B1346" s="14">
        <v>5283171</v>
      </c>
      <c r="C1346" s="14" t="s">
        <v>19</v>
      </c>
      <c r="D1346" s="14" t="s">
        <v>22</v>
      </c>
      <c r="E1346" s="14" t="s">
        <v>267</v>
      </c>
      <c r="F1346" s="14">
        <v>78747</v>
      </c>
      <c r="G1346" s="14">
        <v>3</v>
      </c>
      <c r="H1346" s="14">
        <v>2</v>
      </c>
      <c r="I1346" s="14">
        <v>1</v>
      </c>
      <c r="J1346" s="14">
        <v>2</v>
      </c>
      <c r="K1346" s="14">
        <v>2</v>
      </c>
      <c r="L1346" s="14">
        <v>2012</v>
      </c>
      <c r="M1346" s="14">
        <v>0.14599999999999999</v>
      </c>
      <c r="N1346" s="15">
        <v>2790</v>
      </c>
      <c r="O1346" s="16">
        <v>161.29</v>
      </c>
      <c r="P1346" s="17">
        <v>450000</v>
      </c>
      <c r="Q1346" s="16">
        <v>182.8</v>
      </c>
      <c r="R1346" s="17">
        <v>510000</v>
      </c>
      <c r="S1346" s="19">
        <f t="shared" si="104"/>
        <v>21.510000000000019</v>
      </c>
      <c r="T1346" s="20">
        <f t="shared" si="105"/>
        <v>0.13336226672453358</v>
      </c>
      <c r="U1346" s="19">
        <f t="shared" si="106"/>
        <v>60000</v>
      </c>
      <c r="V1346" s="20">
        <f t="shared" si="107"/>
        <v>0.13333333333333333</v>
      </c>
      <c r="W1346" s="18">
        <v>44309</v>
      </c>
      <c r="X1346" s="14">
        <v>5</v>
      </c>
      <c r="Y1346" s="14">
        <v>5</v>
      </c>
      <c r="Z1346" s="42">
        <v>60000</v>
      </c>
      <c r="AA1346" s="51">
        <f t="shared" si="108"/>
        <v>0.13</v>
      </c>
    </row>
    <row r="1347" spans="1:27" ht="19" x14ac:dyDescent="0.25">
      <c r="A1347" s="14">
        <v>3720</v>
      </c>
      <c r="B1347" s="14">
        <v>9045829</v>
      </c>
      <c r="C1347" s="14" t="s">
        <v>19</v>
      </c>
      <c r="D1347" s="14" t="s">
        <v>229</v>
      </c>
      <c r="E1347" s="14" t="s">
        <v>4004</v>
      </c>
      <c r="F1347" s="14">
        <v>78726</v>
      </c>
      <c r="G1347" s="14">
        <v>4</v>
      </c>
      <c r="H1347" s="14">
        <v>3</v>
      </c>
      <c r="I1347" s="14">
        <v>0</v>
      </c>
      <c r="J1347" s="14">
        <v>2</v>
      </c>
      <c r="K1347" s="14">
        <v>2</v>
      </c>
      <c r="L1347" s="14">
        <v>2012</v>
      </c>
      <c r="M1347" s="14">
        <v>0.23899999999999999</v>
      </c>
      <c r="N1347" s="15">
        <v>2623</v>
      </c>
      <c r="O1347" s="16">
        <v>247.81</v>
      </c>
      <c r="P1347" s="17">
        <v>650000</v>
      </c>
      <c r="Q1347" s="16">
        <v>270.68</v>
      </c>
      <c r="R1347" s="17">
        <v>710000</v>
      </c>
      <c r="S1347" s="19">
        <f t="shared" si="104"/>
        <v>22.870000000000005</v>
      </c>
      <c r="T1347" s="20">
        <f t="shared" si="105"/>
        <v>9.2288446793914708E-2</v>
      </c>
      <c r="U1347" s="19">
        <f t="shared" si="106"/>
        <v>60000</v>
      </c>
      <c r="V1347" s="20">
        <f t="shared" si="107"/>
        <v>9.2307692307692313E-2</v>
      </c>
      <c r="W1347" s="18">
        <v>44314</v>
      </c>
      <c r="X1347" s="14">
        <v>8</v>
      </c>
      <c r="Y1347" s="14">
        <v>8</v>
      </c>
      <c r="Z1347" s="42">
        <v>60000</v>
      </c>
      <c r="AA1347" s="51">
        <f t="shared" si="108"/>
        <v>0.09</v>
      </c>
    </row>
    <row r="1348" spans="1:27" ht="19" x14ac:dyDescent="0.25">
      <c r="A1348" s="14">
        <v>3842</v>
      </c>
      <c r="B1348" s="14">
        <v>9348448</v>
      </c>
      <c r="C1348" s="14" t="s">
        <v>19</v>
      </c>
      <c r="D1348" s="14" t="s">
        <v>229</v>
      </c>
      <c r="E1348" s="14" t="s">
        <v>1449</v>
      </c>
      <c r="F1348" s="14">
        <v>78732</v>
      </c>
      <c r="G1348" s="14">
        <v>3</v>
      </c>
      <c r="H1348" s="14">
        <v>2</v>
      </c>
      <c r="I1348" s="14">
        <v>0</v>
      </c>
      <c r="J1348" s="14">
        <v>2</v>
      </c>
      <c r="K1348" s="14">
        <v>1</v>
      </c>
      <c r="L1348" s="14">
        <v>2003</v>
      </c>
      <c r="M1348" s="14">
        <v>0.17199999999999999</v>
      </c>
      <c r="N1348" s="15">
        <v>2510</v>
      </c>
      <c r="O1348" s="16">
        <v>231.08</v>
      </c>
      <c r="P1348" s="17">
        <v>580000</v>
      </c>
      <c r="Q1348" s="16">
        <v>254.98</v>
      </c>
      <c r="R1348" s="17">
        <v>640000</v>
      </c>
      <c r="S1348" s="19">
        <f t="shared" si="104"/>
        <v>23.899999999999977</v>
      </c>
      <c r="T1348" s="20">
        <f t="shared" si="105"/>
        <v>0.10342738445559969</v>
      </c>
      <c r="U1348" s="19">
        <f t="shared" si="106"/>
        <v>60000</v>
      </c>
      <c r="V1348" s="20">
        <f t="shared" si="107"/>
        <v>0.10344827586206896</v>
      </c>
      <c r="W1348" s="18">
        <v>44316</v>
      </c>
      <c r="X1348" s="14">
        <v>3</v>
      </c>
      <c r="Y1348" s="14">
        <v>3</v>
      </c>
      <c r="Z1348" s="42">
        <v>60000</v>
      </c>
      <c r="AA1348" s="51">
        <f t="shared" si="108"/>
        <v>0.1</v>
      </c>
    </row>
    <row r="1349" spans="1:27" ht="19" x14ac:dyDescent="0.25">
      <c r="A1349" s="14">
        <v>3849</v>
      </c>
      <c r="B1349" s="14">
        <v>5568993</v>
      </c>
      <c r="C1349" s="14" t="s">
        <v>19</v>
      </c>
      <c r="D1349" s="14">
        <v>11</v>
      </c>
      <c r="E1349" s="14" t="s">
        <v>1735</v>
      </c>
      <c r="F1349" s="14">
        <v>78744</v>
      </c>
      <c r="G1349" s="14">
        <v>3</v>
      </c>
      <c r="H1349" s="14">
        <v>2</v>
      </c>
      <c r="I1349" s="14">
        <v>0</v>
      </c>
      <c r="J1349" s="14">
        <v>2</v>
      </c>
      <c r="K1349" s="14">
        <v>1</v>
      </c>
      <c r="L1349" s="14">
        <v>1976</v>
      </c>
      <c r="M1349" s="14">
        <v>0.22</v>
      </c>
      <c r="N1349" s="15">
        <v>1218</v>
      </c>
      <c r="O1349" s="16">
        <v>246.31</v>
      </c>
      <c r="P1349" s="17">
        <v>300000</v>
      </c>
      <c r="Q1349" s="16">
        <v>295.57</v>
      </c>
      <c r="R1349" s="17">
        <v>360000</v>
      </c>
      <c r="S1349" s="19">
        <f t="shared" si="104"/>
        <v>49.259999999999991</v>
      </c>
      <c r="T1349" s="20">
        <f t="shared" si="105"/>
        <v>0.19999188015102914</v>
      </c>
      <c r="U1349" s="19">
        <f t="shared" si="106"/>
        <v>60000</v>
      </c>
      <c r="V1349" s="20">
        <f t="shared" si="107"/>
        <v>0.2</v>
      </c>
      <c r="W1349" s="18">
        <v>44316</v>
      </c>
      <c r="X1349" s="14">
        <v>4</v>
      </c>
      <c r="Y1349" s="14">
        <v>4</v>
      </c>
      <c r="Z1349" s="42">
        <v>60000</v>
      </c>
      <c r="AA1349" s="51">
        <f t="shared" si="108"/>
        <v>0.2</v>
      </c>
    </row>
    <row r="1350" spans="1:27" ht="19" x14ac:dyDescent="0.25">
      <c r="A1350" s="14">
        <v>3855</v>
      </c>
      <c r="B1350" s="14">
        <v>8950362</v>
      </c>
      <c r="C1350" s="14" t="s">
        <v>19</v>
      </c>
      <c r="D1350" s="14" t="s">
        <v>165</v>
      </c>
      <c r="E1350" s="14" t="s">
        <v>1914</v>
      </c>
      <c r="F1350" s="14">
        <v>78745</v>
      </c>
      <c r="G1350" s="14">
        <v>3</v>
      </c>
      <c r="H1350" s="14">
        <v>2</v>
      </c>
      <c r="I1350" s="14">
        <v>0</v>
      </c>
      <c r="J1350" s="14">
        <v>2</v>
      </c>
      <c r="K1350" s="14">
        <v>1</v>
      </c>
      <c r="L1350" s="14">
        <v>1973</v>
      </c>
      <c r="M1350" s="14">
        <v>0.17499999999999999</v>
      </c>
      <c r="N1350" s="15">
        <v>1268</v>
      </c>
      <c r="O1350" s="16">
        <v>256.31</v>
      </c>
      <c r="P1350" s="17">
        <v>325000</v>
      </c>
      <c r="Q1350" s="16">
        <v>303.63</v>
      </c>
      <c r="R1350" s="17">
        <v>385000</v>
      </c>
      <c r="S1350" s="19">
        <f t="shared" si="104"/>
        <v>47.319999999999993</v>
      </c>
      <c r="T1350" s="20">
        <f t="shared" si="105"/>
        <v>0.1846201864929187</v>
      </c>
      <c r="U1350" s="19">
        <f t="shared" si="106"/>
        <v>60000</v>
      </c>
      <c r="V1350" s="20">
        <f t="shared" si="107"/>
        <v>0.18461538461538463</v>
      </c>
      <c r="W1350" s="18">
        <v>44316</v>
      </c>
      <c r="X1350" s="14">
        <v>1</v>
      </c>
      <c r="Y1350" s="14">
        <v>1</v>
      </c>
      <c r="Z1350" s="42">
        <v>60000</v>
      </c>
      <c r="AA1350" s="51">
        <f t="shared" si="108"/>
        <v>0.18</v>
      </c>
    </row>
    <row r="1351" spans="1:27" ht="19" x14ac:dyDescent="0.25">
      <c r="A1351" s="14">
        <v>3920</v>
      </c>
      <c r="B1351" s="14">
        <v>1205071</v>
      </c>
      <c r="C1351" s="14" t="s">
        <v>19</v>
      </c>
      <c r="D1351" s="14">
        <v>6</v>
      </c>
      <c r="E1351" s="14" t="s">
        <v>4277</v>
      </c>
      <c r="F1351" s="14">
        <v>78704</v>
      </c>
      <c r="G1351" s="14">
        <v>2</v>
      </c>
      <c r="H1351" s="14">
        <v>1</v>
      </c>
      <c r="I1351" s="14">
        <v>1</v>
      </c>
      <c r="J1351" s="14">
        <v>0</v>
      </c>
      <c r="K1351" s="14">
        <v>2</v>
      </c>
      <c r="L1351" s="14">
        <v>2016</v>
      </c>
      <c r="M1351" s="14">
        <v>7.9000000000000001E-2</v>
      </c>
      <c r="N1351" s="15">
        <v>1054</v>
      </c>
      <c r="O1351" s="16">
        <v>592.98</v>
      </c>
      <c r="P1351" s="17">
        <v>625000</v>
      </c>
      <c r="Q1351" s="16">
        <v>649.91</v>
      </c>
      <c r="R1351" s="17">
        <v>685000</v>
      </c>
      <c r="S1351" s="19">
        <f t="shared" ref="S1351:S1414" si="109">Q1351-O1351</f>
        <v>56.92999999999995</v>
      </c>
      <c r="T1351" s="20">
        <f t="shared" ref="T1351:T1414" si="110">S1351/O1351</f>
        <v>9.6006610678268989E-2</v>
      </c>
      <c r="U1351" s="19">
        <f t="shared" ref="U1351:U1414" si="111">R1351-P1351</f>
        <v>60000</v>
      </c>
      <c r="V1351" s="20">
        <f t="shared" ref="V1351:V1414" si="112">U1351/P1351</f>
        <v>9.6000000000000002E-2</v>
      </c>
      <c r="W1351" s="18">
        <v>44316</v>
      </c>
      <c r="X1351" s="14">
        <v>5</v>
      </c>
      <c r="Y1351" s="14">
        <v>5</v>
      </c>
      <c r="Z1351" s="42">
        <v>60000</v>
      </c>
      <c r="AA1351" s="51">
        <f t="shared" ref="AA1351:AA1414" si="113">MROUND(V1351,0.01)</f>
        <v>0.1</v>
      </c>
    </row>
    <row r="1352" spans="1:27" ht="19" x14ac:dyDescent="0.25">
      <c r="A1352" s="14">
        <v>4007</v>
      </c>
      <c r="B1352" s="14">
        <v>2511845</v>
      </c>
      <c r="C1352" s="14" t="s">
        <v>19</v>
      </c>
      <c r="D1352" s="14" t="s">
        <v>282</v>
      </c>
      <c r="E1352" s="14" t="s">
        <v>2870</v>
      </c>
      <c r="F1352" s="14">
        <v>78736</v>
      </c>
      <c r="G1352" s="14">
        <v>3</v>
      </c>
      <c r="H1352" s="14">
        <v>2</v>
      </c>
      <c r="I1352" s="14">
        <v>0</v>
      </c>
      <c r="J1352" s="14">
        <v>2</v>
      </c>
      <c r="K1352" s="14">
        <v>2</v>
      </c>
      <c r="L1352" s="14">
        <v>1999</v>
      </c>
      <c r="M1352" s="14">
        <v>0.35499999999999998</v>
      </c>
      <c r="N1352" s="15">
        <v>1584</v>
      </c>
      <c r="O1352" s="16">
        <v>331.44</v>
      </c>
      <c r="P1352" s="17">
        <v>525000</v>
      </c>
      <c r="Q1352" s="16">
        <v>369.32</v>
      </c>
      <c r="R1352" s="17">
        <v>585000</v>
      </c>
      <c r="S1352" s="19">
        <f t="shared" si="109"/>
        <v>37.879999999999995</v>
      </c>
      <c r="T1352" s="20">
        <f t="shared" si="110"/>
        <v>0.11428916244267438</v>
      </c>
      <c r="U1352" s="19">
        <f t="shared" si="111"/>
        <v>60000</v>
      </c>
      <c r="V1352" s="20">
        <f t="shared" si="112"/>
        <v>0.11428571428571428</v>
      </c>
      <c r="W1352" s="18">
        <v>44320</v>
      </c>
      <c r="X1352" s="14">
        <v>5</v>
      </c>
      <c r="Y1352" s="14">
        <v>4</v>
      </c>
      <c r="Z1352" s="42">
        <v>60000</v>
      </c>
      <c r="AA1352" s="51">
        <f t="shared" si="113"/>
        <v>0.11</v>
      </c>
    </row>
    <row r="1353" spans="1:27" ht="19" x14ac:dyDescent="0.25">
      <c r="A1353" s="14">
        <v>4137</v>
      </c>
      <c r="B1353" s="14">
        <v>9068796</v>
      </c>
      <c r="C1353" s="14" t="s">
        <v>19</v>
      </c>
      <c r="D1353" s="14">
        <v>3</v>
      </c>
      <c r="E1353" s="14" t="s">
        <v>2547</v>
      </c>
      <c r="F1353" s="14">
        <v>78723</v>
      </c>
      <c r="G1353" s="14">
        <v>3</v>
      </c>
      <c r="H1353" s="14">
        <v>2</v>
      </c>
      <c r="I1353" s="14">
        <v>1</v>
      </c>
      <c r="J1353" s="14">
        <v>2</v>
      </c>
      <c r="K1353" s="14">
        <v>2</v>
      </c>
      <c r="L1353" s="14">
        <v>2017</v>
      </c>
      <c r="M1353" s="14">
        <v>6.9000000000000006E-2</v>
      </c>
      <c r="N1353" s="15">
        <v>2363</v>
      </c>
      <c r="O1353" s="16">
        <v>298.35000000000002</v>
      </c>
      <c r="P1353" s="17">
        <v>705000</v>
      </c>
      <c r="Q1353" s="16">
        <v>323.74</v>
      </c>
      <c r="R1353" s="17">
        <v>765000</v>
      </c>
      <c r="S1353" s="19">
        <f t="shared" si="109"/>
        <v>25.389999999999986</v>
      </c>
      <c r="T1353" s="20">
        <f t="shared" si="110"/>
        <v>8.5101390983743877E-2</v>
      </c>
      <c r="U1353" s="19">
        <f t="shared" si="111"/>
        <v>60000</v>
      </c>
      <c r="V1353" s="20">
        <f t="shared" si="112"/>
        <v>8.5106382978723402E-2</v>
      </c>
      <c r="W1353" s="18">
        <v>44323</v>
      </c>
      <c r="X1353" s="14">
        <v>15</v>
      </c>
      <c r="Y1353" s="14">
        <v>15</v>
      </c>
      <c r="Z1353" s="42">
        <v>60000</v>
      </c>
      <c r="AA1353" s="51">
        <f t="shared" si="113"/>
        <v>0.09</v>
      </c>
    </row>
    <row r="1354" spans="1:27" ht="19" x14ac:dyDescent="0.25">
      <c r="A1354" s="14">
        <v>4190</v>
      </c>
      <c r="B1354" s="14">
        <v>1841758</v>
      </c>
      <c r="C1354" s="14" t="s">
        <v>19</v>
      </c>
      <c r="D1354" s="14" t="s">
        <v>49</v>
      </c>
      <c r="E1354" s="14" t="s">
        <v>1934</v>
      </c>
      <c r="F1354" s="14">
        <v>78753</v>
      </c>
      <c r="G1354" s="14">
        <v>3</v>
      </c>
      <c r="H1354" s="14">
        <v>2</v>
      </c>
      <c r="I1354" s="14">
        <v>0</v>
      </c>
      <c r="J1354" s="14">
        <v>2</v>
      </c>
      <c r="K1354" s="14">
        <v>1</v>
      </c>
      <c r="L1354" s="14">
        <v>1987</v>
      </c>
      <c r="M1354" s="14">
        <v>0.152</v>
      </c>
      <c r="N1354" s="15">
        <v>1456</v>
      </c>
      <c r="O1354" s="16">
        <v>257.55</v>
      </c>
      <c r="P1354" s="17">
        <v>375000</v>
      </c>
      <c r="Q1354" s="16">
        <v>298.76</v>
      </c>
      <c r="R1354" s="17">
        <v>435000</v>
      </c>
      <c r="S1354" s="19">
        <f t="shared" si="109"/>
        <v>41.20999999999998</v>
      </c>
      <c r="T1354" s="20">
        <f t="shared" si="110"/>
        <v>0.16000776548243051</v>
      </c>
      <c r="U1354" s="19">
        <f t="shared" si="111"/>
        <v>60000</v>
      </c>
      <c r="V1354" s="20">
        <f t="shared" si="112"/>
        <v>0.16</v>
      </c>
      <c r="W1354" s="18">
        <v>44326</v>
      </c>
      <c r="X1354" s="14">
        <v>5</v>
      </c>
      <c r="Y1354" s="14">
        <v>5</v>
      </c>
      <c r="Z1354" s="42">
        <v>60000</v>
      </c>
      <c r="AA1354" s="51">
        <f t="shared" si="113"/>
        <v>0.16</v>
      </c>
    </row>
    <row r="1355" spans="1:27" ht="19" x14ac:dyDescent="0.25">
      <c r="A1355" s="14">
        <v>4196</v>
      </c>
      <c r="B1355" s="14">
        <v>8836328</v>
      </c>
      <c r="C1355" s="14" t="s">
        <v>19</v>
      </c>
      <c r="D1355" s="14" t="s">
        <v>20</v>
      </c>
      <c r="E1355" s="14" t="s">
        <v>2290</v>
      </c>
      <c r="F1355" s="14">
        <v>78750</v>
      </c>
      <c r="G1355" s="14">
        <v>3</v>
      </c>
      <c r="H1355" s="14">
        <v>2</v>
      </c>
      <c r="I1355" s="14">
        <v>0</v>
      </c>
      <c r="J1355" s="14">
        <v>2</v>
      </c>
      <c r="K1355" s="14">
        <v>1</v>
      </c>
      <c r="L1355" s="14">
        <v>1981</v>
      </c>
      <c r="M1355" s="14">
        <v>0.158</v>
      </c>
      <c r="N1355" s="15">
        <v>1520</v>
      </c>
      <c r="O1355" s="16">
        <v>279.61</v>
      </c>
      <c r="P1355" s="17">
        <v>425000</v>
      </c>
      <c r="Q1355" s="16">
        <v>319.08</v>
      </c>
      <c r="R1355" s="17">
        <v>485000</v>
      </c>
      <c r="S1355" s="19">
        <f t="shared" si="109"/>
        <v>39.46999999999997</v>
      </c>
      <c r="T1355" s="20">
        <f t="shared" si="110"/>
        <v>0.1411609026858838</v>
      </c>
      <c r="U1355" s="19">
        <f t="shared" si="111"/>
        <v>60000</v>
      </c>
      <c r="V1355" s="20">
        <f t="shared" si="112"/>
        <v>0.14117647058823529</v>
      </c>
      <c r="W1355" s="18">
        <v>44326</v>
      </c>
      <c r="X1355" s="14">
        <v>2</v>
      </c>
      <c r="Y1355" s="14">
        <v>2</v>
      </c>
      <c r="Z1355" s="42">
        <v>60000</v>
      </c>
      <c r="AA1355" s="51">
        <f t="shared" si="113"/>
        <v>0.14000000000000001</v>
      </c>
    </row>
    <row r="1356" spans="1:27" ht="19" x14ac:dyDescent="0.25">
      <c r="A1356" s="14">
        <v>4192</v>
      </c>
      <c r="B1356" s="14">
        <v>7839541</v>
      </c>
      <c r="C1356" s="14" t="s">
        <v>19</v>
      </c>
      <c r="D1356" s="14" t="s">
        <v>29</v>
      </c>
      <c r="E1356" s="14" t="s">
        <v>2065</v>
      </c>
      <c r="F1356" s="14">
        <v>78748</v>
      </c>
      <c r="G1356" s="14">
        <v>3</v>
      </c>
      <c r="H1356" s="14">
        <v>2</v>
      </c>
      <c r="I1356" s="14">
        <v>1</v>
      </c>
      <c r="J1356" s="14">
        <v>2</v>
      </c>
      <c r="K1356" s="14">
        <v>2</v>
      </c>
      <c r="L1356" s="14">
        <v>2005</v>
      </c>
      <c r="M1356" s="14">
        <v>0.17499999999999999</v>
      </c>
      <c r="N1356" s="15">
        <v>1507</v>
      </c>
      <c r="O1356" s="16">
        <v>264.76</v>
      </c>
      <c r="P1356" s="17">
        <v>399000</v>
      </c>
      <c r="Q1356" s="16">
        <v>304.48</v>
      </c>
      <c r="R1356" s="17">
        <v>458850</v>
      </c>
      <c r="S1356" s="19">
        <f t="shared" si="109"/>
        <v>39.720000000000027</v>
      </c>
      <c r="T1356" s="20">
        <f t="shared" si="110"/>
        <v>0.15002266203353992</v>
      </c>
      <c r="U1356" s="19">
        <f t="shared" si="111"/>
        <v>59850</v>
      </c>
      <c r="V1356" s="20">
        <f t="shared" si="112"/>
        <v>0.15</v>
      </c>
      <c r="W1356" s="18">
        <v>44326</v>
      </c>
      <c r="X1356" s="14">
        <v>5</v>
      </c>
      <c r="Y1356" s="14">
        <v>4</v>
      </c>
      <c r="Z1356" s="42">
        <v>60000</v>
      </c>
      <c r="AA1356" s="51">
        <f t="shared" si="113"/>
        <v>0.15</v>
      </c>
    </row>
    <row r="1357" spans="1:27" ht="19" x14ac:dyDescent="0.25">
      <c r="A1357" s="14">
        <v>3220</v>
      </c>
      <c r="B1357" s="14">
        <v>9930819</v>
      </c>
      <c r="C1357" s="14" t="s">
        <v>19</v>
      </c>
      <c r="D1357" s="14" t="s">
        <v>27</v>
      </c>
      <c r="E1357" s="14" t="s">
        <v>1515</v>
      </c>
      <c r="F1357" s="14">
        <v>78724</v>
      </c>
      <c r="G1357" s="14">
        <v>3</v>
      </c>
      <c r="H1357" s="14">
        <v>2</v>
      </c>
      <c r="I1357" s="14">
        <v>0</v>
      </c>
      <c r="J1357" s="14">
        <v>2</v>
      </c>
      <c r="K1357" s="14">
        <v>1</v>
      </c>
      <c r="L1357" s="14">
        <v>1996</v>
      </c>
      <c r="M1357" s="14">
        <v>0.14199999999999999</v>
      </c>
      <c r="N1357" s="15">
        <v>1273</v>
      </c>
      <c r="O1357" s="16">
        <v>234.41</v>
      </c>
      <c r="P1357" s="17">
        <v>298400</v>
      </c>
      <c r="Q1357" s="16">
        <v>281.29000000000002</v>
      </c>
      <c r="R1357" s="17">
        <v>358080</v>
      </c>
      <c r="S1357" s="19">
        <f t="shared" si="109"/>
        <v>46.880000000000024</v>
      </c>
      <c r="T1357" s="20">
        <f t="shared" si="110"/>
        <v>0.19999146794078762</v>
      </c>
      <c r="U1357" s="19">
        <f t="shared" si="111"/>
        <v>59680</v>
      </c>
      <c r="V1357" s="20">
        <f t="shared" si="112"/>
        <v>0.2</v>
      </c>
      <c r="W1357" s="18">
        <v>44299</v>
      </c>
      <c r="X1357" s="14">
        <v>6</v>
      </c>
      <c r="Y1357" s="14">
        <v>6</v>
      </c>
      <c r="Z1357" s="42">
        <v>60000</v>
      </c>
      <c r="AA1357" s="51">
        <f t="shared" si="113"/>
        <v>0.2</v>
      </c>
    </row>
    <row r="1358" spans="1:27" ht="19" x14ac:dyDescent="0.25">
      <c r="A1358" s="14">
        <v>1379</v>
      </c>
      <c r="B1358" s="14">
        <v>2199331</v>
      </c>
      <c r="C1358" s="14" t="s">
        <v>19</v>
      </c>
      <c r="D1358" s="14" t="s">
        <v>712</v>
      </c>
      <c r="E1358" s="14" t="s">
        <v>2538</v>
      </c>
      <c r="F1358" s="14">
        <v>78759</v>
      </c>
      <c r="G1358" s="14">
        <v>3</v>
      </c>
      <c r="H1358" s="14">
        <v>2</v>
      </c>
      <c r="I1358" s="14">
        <v>0</v>
      </c>
      <c r="J1358" s="14">
        <v>2</v>
      </c>
      <c r="K1358" s="14">
        <v>1</v>
      </c>
      <c r="L1358" s="14">
        <v>1975</v>
      </c>
      <c r="M1358" s="14">
        <v>0.17899999999999999</v>
      </c>
      <c r="N1358" s="15">
        <v>1714</v>
      </c>
      <c r="O1358" s="16">
        <v>297.55</v>
      </c>
      <c r="P1358" s="17">
        <v>510000</v>
      </c>
      <c r="Q1358" s="16">
        <v>332.26</v>
      </c>
      <c r="R1358" s="17">
        <v>569500</v>
      </c>
      <c r="S1358" s="19">
        <f t="shared" si="109"/>
        <v>34.70999999999998</v>
      </c>
      <c r="T1358" s="20">
        <f t="shared" si="110"/>
        <v>0.11665266341791289</v>
      </c>
      <c r="U1358" s="19">
        <f t="shared" si="111"/>
        <v>59500</v>
      </c>
      <c r="V1358" s="20">
        <f t="shared" si="112"/>
        <v>0.11666666666666667</v>
      </c>
      <c r="W1358" s="18">
        <v>44228</v>
      </c>
      <c r="X1358" s="14">
        <v>2</v>
      </c>
      <c r="Y1358" s="14">
        <v>2</v>
      </c>
      <c r="Z1358" s="42">
        <v>60000</v>
      </c>
      <c r="AA1358" s="51">
        <f t="shared" si="113"/>
        <v>0.12</v>
      </c>
    </row>
    <row r="1359" spans="1:27" ht="19" x14ac:dyDescent="0.25">
      <c r="A1359" s="14">
        <v>3600</v>
      </c>
      <c r="B1359" s="14">
        <v>6927532</v>
      </c>
      <c r="C1359" s="14" t="s">
        <v>19</v>
      </c>
      <c r="D1359" s="14" t="s">
        <v>712</v>
      </c>
      <c r="E1359" s="14" t="s">
        <v>2826</v>
      </c>
      <c r="F1359" s="14">
        <v>78750</v>
      </c>
      <c r="G1359" s="14">
        <v>4</v>
      </c>
      <c r="H1359" s="14">
        <v>2</v>
      </c>
      <c r="I1359" s="14">
        <v>1</v>
      </c>
      <c r="J1359" s="14">
        <v>2</v>
      </c>
      <c r="K1359" s="14">
        <v>2</v>
      </c>
      <c r="L1359" s="14">
        <v>1982</v>
      </c>
      <c r="M1359" s="14">
        <v>0.219</v>
      </c>
      <c r="N1359" s="15">
        <v>2438</v>
      </c>
      <c r="O1359" s="16">
        <v>326.08999999999997</v>
      </c>
      <c r="P1359" s="17">
        <v>795000</v>
      </c>
      <c r="Q1359" s="16">
        <v>350.33</v>
      </c>
      <c r="R1359" s="17">
        <v>854100</v>
      </c>
      <c r="S1359" s="19">
        <f t="shared" si="109"/>
        <v>24.240000000000009</v>
      </c>
      <c r="T1359" s="20">
        <f t="shared" si="110"/>
        <v>7.4335306203808793E-2</v>
      </c>
      <c r="U1359" s="19">
        <f t="shared" si="111"/>
        <v>59100</v>
      </c>
      <c r="V1359" s="20">
        <f t="shared" si="112"/>
        <v>7.4339622641509437E-2</v>
      </c>
      <c r="W1359" s="18">
        <v>44309</v>
      </c>
      <c r="X1359" s="14">
        <v>6</v>
      </c>
      <c r="Y1359" s="14">
        <v>6</v>
      </c>
      <c r="Z1359" s="42">
        <v>60000</v>
      </c>
      <c r="AA1359" s="51">
        <f t="shared" si="113"/>
        <v>7.0000000000000007E-2</v>
      </c>
    </row>
    <row r="1360" spans="1:27" ht="19" x14ac:dyDescent="0.25">
      <c r="A1360" s="14">
        <v>3471</v>
      </c>
      <c r="B1360" s="14">
        <v>9937731</v>
      </c>
      <c r="C1360" s="14" t="s">
        <v>19</v>
      </c>
      <c r="D1360" s="14" t="s">
        <v>46</v>
      </c>
      <c r="E1360" s="14" t="s">
        <v>2192</v>
      </c>
      <c r="F1360" s="14">
        <v>78758</v>
      </c>
      <c r="G1360" s="14">
        <v>3</v>
      </c>
      <c r="H1360" s="14">
        <v>2</v>
      </c>
      <c r="I1360" s="14">
        <v>1</v>
      </c>
      <c r="J1360" s="14">
        <v>2</v>
      </c>
      <c r="K1360" s="14">
        <v>1</v>
      </c>
      <c r="L1360" s="14">
        <v>2009</v>
      </c>
      <c r="M1360" s="14">
        <v>0.25800000000000001</v>
      </c>
      <c r="N1360" s="15">
        <v>2191</v>
      </c>
      <c r="O1360" s="16">
        <v>273.85000000000002</v>
      </c>
      <c r="P1360" s="17">
        <v>599999</v>
      </c>
      <c r="Q1360" s="16">
        <v>300.77999999999997</v>
      </c>
      <c r="R1360" s="17">
        <v>659000</v>
      </c>
      <c r="S1360" s="19">
        <f t="shared" si="109"/>
        <v>26.92999999999995</v>
      </c>
      <c r="T1360" s="20">
        <f t="shared" si="110"/>
        <v>9.8338506481650351E-2</v>
      </c>
      <c r="U1360" s="19">
        <f t="shared" si="111"/>
        <v>59001</v>
      </c>
      <c r="V1360" s="20">
        <f t="shared" si="112"/>
        <v>9.8335163891939817E-2</v>
      </c>
      <c r="W1360" s="18">
        <v>44306</v>
      </c>
      <c r="X1360" s="14">
        <v>5</v>
      </c>
      <c r="Y1360" s="14">
        <v>4</v>
      </c>
      <c r="Z1360" s="42">
        <v>60000</v>
      </c>
      <c r="AA1360" s="51">
        <f t="shared" si="113"/>
        <v>0.1</v>
      </c>
    </row>
    <row r="1361" spans="1:27" ht="19" x14ac:dyDescent="0.25">
      <c r="A1361" s="14">
        <v>1395</v>
      </c>
      <c r="B1361" s="14">
        <v>7557612</v>
      </c>
      <c r="C1361" s="14" t="s">
        <v>19</v>
      </c>
      <c r="D1361" s="14" t="s">
        <v>229</v>
      </c>
      <c r="E1361" s="14" t="s">
        <v>1485</v>
      </c>
      <c r="F1361" s="14">
        <v>78732</v>
      </c>
      <c r="G1361" s="14">
        <v>3</v>
      </c>
      <c r="H1361" s="14">
        <v>2</v>
      </c>
      <c r="I1361" s="14">
        <v>0</v>
      </c>
      <c r="J1361" s="14">
        <v>2</v>
      </c>
      <c r="K1361" s="14">
        <v>1</v>
      </c>
      <c r="L1361" s="14">
        <v>1976</v>
      </c>
      <c r="M1361" s="14">
        <v>0.58699999999999997</v>
      </c>
      <c r="N1361" s="15">
        <v>1825</v>
      </c>
      <c r="O1361" s="16">
        <v>232.88</v>
      </c>
      <c r="P1361" s="17">
        <v>425000</v>
      </c>
      <c r="Q1361" s="16">
        <v>265.20999999999998</v>
      </c>
      <c r="R1361" s="17">
        <v>484000</v>
      </c>
      <c r="S1361" s="19">
        <f t="shared" si="109"/>
        <v>32.329999999999984</v>
      </c>
      <c r="T1361" s="20">
        <f t="shared" si="110"/>
        <v>0.13882686362074881</v>
      </c>
      <c r="U1361" s="19">
        <f t="shared" si="111"/>
        <v>59000</v>
      </c>
      <c r="V1361" s="20">
        <f t="shared" si="112"/>
        <v>0.13882352941176471</v>
      </c>
      <c r="W1361" s="18">
        <v>44229</v>
      </c>
      <c r="X1361" s="14">
        <v>3</v>
      </c>
      <c r="Y1361" s="14">
        <v>3</v>
      </c>
      <c r="Z1361" s="42">
        <v>60000</v>
      </c>
      <c r="AA1361" s="51">
        <f t="shared" si="113"/>
        <v>0.14000000000000001</v>
      </c>
    </row>
    <row r="1362" spans="1:27" ht="19" x14ac:dyDescent="0.25">
      <c r="A1362" s="14">
        <v>3677</v>
      </c>
      <c r="B1362" s="14">
        <v>7308928</v>
      </c>
      <c r="C1362" s="14" t="s">
        <v>19</v>
      </c>
      <c r="D1362" s="14" t="s">
        <v>29</v>
      </c>
      <c r="E1362" s="14" t="s">
        <v>2515</v>
      </c>
      <c r="F1362" s="14">
        <v>78739</v>
      </c>
      <c r="G1362" s="14">
        <v>3</v>
      </c>
      <c r="H1362" s="14">
        <v>2</v>
      </c>
      <c r="I1362" s="14">
        <v>0</v>
      </c>
      <c r="J1362" s="14">
        <v>2</v>
      </c>
      <c r="K1362" s="14">
        <v>1</v>
      </c>
      <c r="L1362" s="14">
        <v>2000</v>
      </c>
      <c r="M1362" s="14">
        <v>0.121</v>
      </c>
      <c r="N1362" s="15">
        <v>1607</v>
      </c>
      <c r="O1362" s="16">
        <v>295.58</v>
      </c>
      <c r="P1362" s="17">
        <v>475000</v>
      </c>
      <c r="Q1362" s="16">
        <v>332.3</v>
      </c>
      <c r="R1362" s="17">
        <v>534000</v>
      </c>
      <c r="S1362" s="19">
        <f t="shared" si="109"/>
        <v>36.720000000000027</v>
      </c>
      <c r="T1362" s="20">
        <f t="shared" si="110"/>
        <v>0.12423032681507555</v>
      </c>
      <c r="U1362" s="19">
        <f t="shared" si="111"/>
        <v>59000</v>
      </c>
      <c r="V1362" s="20">
        <f t="shared" si="112"/>
        <v>0.12421052631578948</v>
      </c>
      <c r="W1362" s="18">
        <v>44313</v>
      </c>
      <c r="X1362" s="14">
        <v>4</v>
      </c>
      <c r="Y1362" s="14">
        <v>4</v>
      </c>
      <c r="Z1362" s="42">
        <v>60000</v>
      </c>
      <c r="AA1362" s="51">
        <f t="shared" si="113"/>
        <v>0.12</v>
      </c>
    </row>
    <row r="1363" spans="1:27" ht="19" x14ac:dyDescent="0.25">
      <c r="A1363" s="14">
        <v>1871</v>
      </c>
      <c r="B1363" s="14">
        <v>4278821</v>
      </c>
      <c r="C1363" s="14" t="s">
        <v>19</v>
      </c>
      <c r="D1363" s="14">
        <v>2</v>
      </c>
      <c r="E1363" s="14" t="s">
        <v>3259</v>
      </c>
      <c r="F1363" s="14">
        <v>78757</v>
      </c>
      <c r="G1363" s="14">
        <v>3</v>
      </c>
      <c r="H1363" s="14">
        <v>2</v>
      </c>
      <c r="I1363" s="14">
        <v>0</v>
      </c>
      <c r="J1363" s="14">
        <v>1</v>
      </c>
      <c r="K1363" s="14">
        <v>1</v>
      </c>
      <c r="L1363" s="14">
        <v>1956</v>
      </c>
      <c r="M1363" s="14">
        <v>0.17100000000000001</v>
      </c>
      <c r="N1363" s="15">
        <v>1334</v>
      </c>
      <c r="O1363" s="16">
        <v>393.55</v>
      </c>
      <c r="P1363" s="17">
        <v>525000</v>
      </c>
      <c r="Q1363" s="16">
        <v>437.71</v>
      </c>
      <c r="R1363" s="17">
        <v>583900</v>
      </c>
      <c r="S1363" s="19">
        <f t="shared" si="109"/>
        <v>44.159999999999968</v>
      </c>
      <c r="T1363" s="20">
        <f t="shared" si="110"/>
        <v>0.11220937619108109</v>
      </c>
      <c r="U1363" s="19">
        <f t="shared" si="111"/>
        <v>58900</v>
      </c>
      <c r="V1363" s="20">
        <f t="shared" si="112"/>
        <v>0.11219047619047619</v>
      </c>
      <c r="W1363" s="18">
        <v>44252</v>
      </c>
      <c r="X1363" s="14">
        <v>3</v>
      </c>
      <c r="Y1363" s="14">
        <v>3</v>
      </c>
      <c r="Z1363" s="42">
        <v>60000</v>
      </c>
      <c r="AA1363" s="51">
        <f t="shared" si="113"/>
        <v>0.11</v>
      </c>
    </row>
    <row r="1364" spans="1:27" ht="19" x14ac:dyDescent="0.25">
      <c r="A1364" s="14">
        <v>2560</v>
      </c>
      <c r="B1364" s="14">
        <v>2340948</v>
      </c>
      <c r="C1364" s="14" t="s">
        <v>19</v>
      </c>
      <c r="D1364" s="14">
        <v>11</v>
      </c>
      <c r="E1364" s="14" t="s">
        <v>861</v>
      </c>
      <c r="F1364" s="14">
        <v>78744</v>
      </c>
      <c r="G1364" s="14">
        <v>4</v>
      </c>
      <c r="H1364" s="14">
        <v>2</v>
      </c>
      <c r="I1364" s="14">
        <v>0</v>
      </c>
      <c r="J1364" s="14">
        <v>2</v>
      </c>
      <c r="K1364" s="14">
        <v>1</v>
      </c>
      <c r="L1364" s="14">
        <v>2017</v>
      </c>
      <c r="M1364" s="14">
        <v>0.14499999999999999</v>
      </c>
      <c r="N1364" s="15">
        <v>1967</v>
      </c>
      <c r="O1364" s="16">
        <v>202.85</v>
      </c>
      <c r="P1364" s="17">
        <v>399000</v>
      </c>
      <c r="Q1364" s="16">
        <v>232.59</v>
      </c>
      <c r="R1364" s="17">
        <v>457500</v>
      </c>
      <c r="S1364" s="19">
        <f t="shared" si="109"/>
        <v>29.740000000000009</v>
      </c>
      <c r="T1364" s="20">
        <f t="shared" si="110"/>
        <v>0.14661079615479422</v>
      </c>
      <c r="U1364" s="19">
        <f t="shared" si="111"/>
        <v>58500</v>
      </c>
      <c r="V1364" s="20">
        <f t="shared" si="112"/>
        <v>0.14661654135338345</v>
      </c>
      <c r="W1364" s="18">
        <v>44274</v>
      </c>
      <c r="X1364" s="14">
        <v>3</v>
      </c>
      <c r="Y1364" s="14">
        <v>3</v>
      </c>
      <c r="Z1364" s="42">
        <v>60000</v>
      </c>
      <c r="AA1364" s="51">
        <f t="shared" si="113"/>
        <v>0.15</v>
      </c>
    </row>
    <row r="1365" spans="1:27" ht="19" x14ac:dyDescent="0.25">
      <c r="A1365" s="14">
        <v>695</v>
      </c>
      <c r="B1365" s="14">
        <v>2511259</v>
      </c>
      <c r="C1365" s="14" t="s">
        <v>19</v>
      </c>
      <c r="D1365" s="14" t="s">
        <v>193</v>
      </c>
      <c r="E1365" s="14" t="s">
        <v>1004</v>
      </c>
      <c r="F1365" s="14">
        <v>78749</v>
      </c>
      <c r="G1365" s="14">
        <v>4</v>
      </c>
      <c r="H1365" s="14">
        <v>2</v>
      </c>
      <c r="I1365" s="14">
        <v>1</v>
      </c>
      <c r="J1365" s="14">
        <v>2</v>
      </c>
      <c r="K1365" s="14">
        <v>2</v>
      </c>
      <c r="L1365" s="14">
        <v>2000</v>
      </c>
      <c r="M1365" s="14">
        <v>0.24299999999999999</v>
      </c>
      <c r="N1365" s="15">
        <v>2808</v>
      </c>
      <c r="O1365" s="16">
        <v>210.08</v>
      </c>
      <c r="P1365" s="17">
        <v>589900</v>
      </c>
      <c r="Q1365" s="16">
        <v>230.91</v>
      </c>
      <c r="R1365" s="17">
        <v>648394</v>
      </c>
      <c r="S1365" s="19">
        <f t="shared" si="109"/>
        <v>20.829999999999984</v>
      </c>
      <c r="T1365" s="20">
        <f t="shared" si="110"/>
        <v>9.9152703731911568E-2</v>
      </c>
      <c r="U1365" s="19">
        <f t="shared" si="111"/>
        <v>58494</v>
      </c>
      <c r="V1365" s="20">
        <f t="shared" si="112"/>
        <v>9.915917952195287E-2</v>
      </c>
      <c r="W1365" s="18">
        <v>44201</v>
      </c>
      <c r="X1365" s="14">
        <v>4</v>
      </c>
      <c r="Y1365" s="14">
        <v>4</v>
      </c>
      <c r="Z1365" s="42">
        <v>60000</v>
      </c>
      <c r="AA1365" s="51">
        <f t="shared" si="113"/>
        <v>0.1</v>
      </c>
    </row>
    <row r="1366" spans="1:27" ht="19" x14ac:dyDescent="0.25">
      <c r="A1366" s="14">
        <v>1846</v>
      </c>
      <c r="B1366" s="14">
        <v>8699523</v>
      </c>
      <c r="C1366" s="14" t="s">
        <v>19</v>
      </c>
      <c r="D1366" s="14" t="s">
        <v>357</v>
      </c>
      <c r="E1366" s="14" t="s">
        <v>684</v>
      </c>
      <c r="F1366" s="14">
        <v>78745</v>
      </c>
      <c r="G1366" s="14">
        <v>4</v>
      </c>
      <c r="H1366" s="14">
        <v>2</v>
      </c>
      <c r="I1366" s="14">
        <v>1</v>
      </c>
      <c r="J1366" s="14">
        <v>0</v>
      </c>
      <c r="K1366" s="14">
        <v>2</v>
      </c>
      <c r="L1366" s="14">
        <v>1971</v>
      </c>
      <c r="M1366" s="14">
        <v>0.23599999999999999</v>
      </c>
      <c r="N1366" s="15">
        <v>1623</v>
      </c>
      <c r="O1366" s="16">
        <v>193.41</v>
      </c>
      <c r="P1366" s="17">
        <v>313900</v>
      </c>
      <c r="Q1366" s="16">
        <v>229.27</v>
      </c>
      <c r="R1366" s="17">
        <v>372100</v>
      </c>
      <c r="S1366" s="19">
        <f t="shared" si="109"/>
        <v>35.860000000000014</v>
      </c>
      <c r="T1366" s="20">
        <f t="shared" si="110"/>
        <v>0.18540923426916919</v>
      </c>
      <c r="U1366" s="19">
        <f t="shared" si="111"/>
        <v>58200</v>
      </c>
      <c r="V1366" s="20">
        <f t="shared" si="112"/>
        <v>0.18540936604014016</v>
      </c>
      <c r="W1366" s="18">
        <v>44252</v>
      </c>
      <c r="X1366" s="14">
        <v>3</v>
      </c>
      <c r="Y1366" s="14">
        <v>3</v>
      </c>
      <c r="Z1366" s="42">
        <v>60000</v>
      </c>
      <c r="AA1366" s="51">
        <f t="shared" si="113"/>
        <v>0.19</v>
      </c>
    </row>
    <row r="1367" spans="1:27" ht="19" x14ac:dyDescent="0.25">
      <c r="A1367" s="14">
        <v>2263</v>
      </c>
      <c r="B1367" s="14">
        <v>2691476</v>
      </c>
      <c r="C1367" s="14" t="s">
        <v>19</v>
      </c>
      <c r="D1367" s="14">
        <v>3</v>
      </c>
      <c r="E1367" s="14" t="s">
        <v>3460</v>
      </c>
      <c r="F1367" s="14">
        <v>78723</v>
      </c>
      <c r="G1367" s="14">
        <v>3</v>
      </c>
      <c r="H1367" s="14">
        <v>2</v>
      </c>
      <c r="I1367" s="14">
        <v>0</v>
      </c>
      <c r="J1367" s="14">
        <v>1</v>
      </c>
      <c r="K1367" s="14">
        <v>1</v>
      </c>
      <c r="L1367" s="14">
        <v>1963</v>
      </c>
      <c r="M1367" s="14">
        <v>0.23599999999999999</v>
      </c>
      <c r="N1367" s="15">
        <v>1117</v>
      </c>
      <c r="O1367" s="16">
        <v>443.15</v>
      </c>
      <c r="P1367" s="17">
        <v>495000</v>
      </c>
      <c r="Q1367" s="16">
        <v>495.08</v>
      </c>
      <c r="R1367" s="17">
        <v>553000</v>
      </c>
      <c r="S1367" s="19">
        <f t="shared" si="109"/>
        <v>51.930000000000007</v>
      </c>
      <c r="T1367" s="20">
        <f t="shared" si="110"/>
        <v>0.11718379781112492</v>
      </c>
      <c r="U1367" s="19">
        <f t="shared" si="111"/>
        <v>58000</v>
      </c>
      <c r="V1367" s="20">
        <f t="shared" si="112"/>
        <v>0.11717171717171718</v>
      </c>
      <c r="W1367" s="18">
        <v>44264</v>
      </c>
      <c r="X1367" s="14">
        <v>5</v>
      </c>
      <c r="Y1367" s="14">
        <v>5</v>
      </c>
      <c r="Z1367" s="42">
        <v>60000</v>
      </c>
      <c r="AA1367" s="51">
        <f t="shared" si="113"/>
        <v>0.12</v>
      </c>
    </row>
    <row r="1368" spans="1:27" ht="19" x14ac:dyDescent="0.25">
      <c r="A1368" s="14">
        <v>3845</v>
      </c>
      <c r="B1368" s="14">
        <v>1505431</v>
      </c>
      <c r="C1368" s="14" t="s">
        <v>19</v>
      </c>
      <c r="D1368" s="14" t="s">
        <v>35</v>
      </c>
      <c r="E1368" s="14" t="s">
        <v>1504</v>
      </c>
      <c r="F1368" s="14">
        <v>78754</v>
      </c>
      <c r="G1368" s="14">
        <v>3</v>
      </c>
      <c r="H1368" s="14">
        <v>2</v>
      </c>
      <c r="I1368" s="14">
        <v>1</v>
      </c>
      <c r="J1368" s="14">
        <v>2</v>
      </c>
      <c r="K1368" s="14">
        <v>2</v>
      </c>
      <c r="L1368" s="14">
        <v>2012</v>
      </c>
      <c r="M1368" s="14">
        <v>0.11899999999999999</v>
      </c>
      <c r="N1368" s="15">
        <v>1590</v>
      </c>
      <c r="O1368" s="16">
        <v>233.96</v>
      </c>
      <c r="P1368" s="17">
        <v>372000</v>
      </c>
      <c r="Q1368" s="16">
        <v>270.44</v>
      </c>
      <c r="R1368" s="17">
        <v>430000</v>
      </c>
      <c r="S1368" s="19">
        <f t="shared" si="109"/>
        <v>36.47999999999999</v>
      </c>
      <c r="T1368" s="20">
        <f t="shared" si="110"/>
        <v>0.15592408958796369</v>
      </c>
      <c r="U1368" s="19">
        <f t="shared" si="111"/>
        <v>58000</v>
      </c>
      <c r="V1368" s="20">
        <f t="shared" si="112"/>
        <v>0.15591397849462366</v>
      </c>
      <c r="W1368" s="18">
        <v>44316</v>
      </c>
      <c r="X1368" s="14">
        <v>6</v>
      </c>
      <c r="Y1368" s="14">
        <v>6</v>
      </c>
      <c r="Z1368" s="42">
        <v>60000</v>
      </c>
      <c r="AA1368" s="51">
        <f t="shared" si="113"/>
        <v>0.16</v>
      </c>
    </row>
    <row r="1369" spans="1:27" ht="19" x14ac:dyDescent="0.25">
      <c r="A1369" s="14">
        <v>2977</v>
      </c>
      <c r="B1369" s="14">
        <v>3759235</v>
      </c>
      <c r="C1369" s="14" t="s">
        <v>19</v>
      </c>
      <c r="D1369" s="14" t="s">
        <v>40</v>
      </c>
      <c r="E1369" s="14" t="s">
        <v>1625</v>
      </c>
      <c r="F1369" s="14">
        <v>78737</v>
      </c>
      <c r="G1369" s="14">
        <v>3</v>
      </c>
      <c r="H1369" s="14">
        <v>2</v>
      </c>
      <c r="I1369" s="14">
        <v>1</v>
      </c>
      <c r="J1369" s="14">
        <v>3</v>
      </c>
      <c r="K1369" s="14">
        <v>1</v>
      </c>
      <c r="L1369" s="14">
        <v>2016</v>
      </c>
      <c r="M1369" s="14">
        <v>0.308</v>
      </c>
      <c r="N1369" s="15">
        <v>2909</v>
      </c>
      <c r="O1369" s="16">
        <v>240.44</v>
      </c>
      <c r="P1369" s="17">
        <v>699444</v>
      </c>
      <c r="Q1369" s="16">
        <v>260.23</v>
      </c>
      <c r="R1369" s="17">
        <v>757000</v>
      </c>
      <c r="S1369" s="19">
        <f t="shared" si="109"/>
        <v>19.79000000000002</v>
      </c>
      <c r="T1369" s="20">
        <f t="shared" si="110"/>
        <v>8.2307436366661213E-2</v>
      </c>
      <c r="U1369" s="19">
        <f t="shared" si="111"/>
        <v>57556</v>
      </c>
      <c r="V1369" s="20">
        <f t="shared" si="112"/>
        <v>8.228821749847022E-2</v>
      </c>
      <c r="W1369" s="18">
        <v>44291</v>
      </c>
      <c r="X1369" s="14">
        <v>3</v>
      </c>
      <c r="Y1369" s="14">
        <v>3</v>
      </c>
      <c r="Z1369" s="42">
        <v>60000</v>
      </c>
      <c r="AA1369" s="51">
        <f t="shared" si="113"/>
        <v>0.08</v>
      </c>
    </row>
    <row r="1370" spans="1:27" ht="19" x14ac:dyDescent="0.25">
      <c r="A1370" s="14">
        <v>1125</v>
      </c>
      <c r="B1370" s="14">
        <v>3568682</v>
      </c>
      <c r="C1370" s="14" t="s">
        <v>19</v>
      </c>
      <c r="D1370" s="14" t="s">
        <v>165</v>
      </c>
      <c r="E1370" s="14" t="s">
        <v>412</v>
      </c>
      <c r="F1370" s="14">
        <v>78745</v>
      </c>
      <c r="G1370" s="14">
        <v>3</v>
      </c>
      <c r="H1370" s="14">
        <v>2</v>
      </c>
      <c r="I1370" s="14">
        <v>1</v>
      </c>
      <c r="J1370" s="14">
        <v>2</v>
      </c>
      <c r="K1370" s="14">
        <v>2</v>
      </c>
      <c r="L1370" s="14">
        <v>1988</v>
      </c>
      <c r="M1370" s="14">
        <v>0.17599999999999999</v>
      </c>
      <c r="N1370" s="15">
        <v>1687</v>
      </c>
      <c r="O1370" s="16">
        <v>174.87</v>
      </c>
      <c r="P1370" s="17">
        <v>295000</v>
      </c>
      <c r="Q1370" s="16">
        <v>208.95</v>
      </c>
      <c r="R1370" s="17">
        <v>352500</v>
      </c>
      <c r="S1370" s="19">
        <f t="shared" si="109"/>
        <v>34.079999999999984</v>
      </c>
      <c r="T1370" s="20">
        <f t="shared" si="110"/>
        <v>0.19488763081145985</v>
      </c>
      <c r="U1370" s="19">
        <f t="shared" si="111"/>
        <v>57500</v>
      </c>
      <c r="V1370" s="20">
        <f t="shared" si="112"/>
        <v>0.19491525423728814</v>
      </c>
      <c r="W1370" s="18">
        <v>44218</v>
      </c>
      <c r="X1370" s="14">
        <v>3</v>
      </c>
      <c r="Y1370" s="14">
        <v>3</v>
      </c>
      <c r="Z1370" s="42">
        <v>60000</v>
      </c>
      <c r="AA1370" s="51">
        <f t="shared" si="113"/>
        <v>0.19</v>
      </c>
    </row>
    <row r="1371" spans="1:27" ht="19" x14ac:dyDescent="0.25">
      <c r="A1371" s="14">
        <v>1909</v>
      </c>
      <c r="B1371" s="14">
        <v>2050100</v>
      </c>
      <c r="C1371" s="14" t="s">
        <v>19</v>
      </c>
      <c r="D1371" s="14" t="s">
        <v>68</v>
      </c>
      <c r="E1371" s="14" t="s">
        <v>1175</v>
      </c>
      <c r="F1371" s="14">
        <v>78734</v>
      </c>
      <c r="G1371" s="14">
        <v>3</v>
      </c>
      <c r="H1371" s="14">
        <v>2</v>
      </c>
      <c r="I1371" s="14">
        <v>1</v>
      </c>
      <c r="J1371" s="14">
        <v>2</v>
      </c>
      <c r="K1371" s="14">
        <v>2</v>
      </c>
      <c r="L1371" s="14">
        <v>2004</v>
      </c>
      <c r="M1371" s="14">
        <v>0.21099999999999999</v>
      </c>
      <c r="N1371" s="15">
        <v>3106</v>
      </c>
      <c r="O1371" s="16">
        <v>217.32</v>
      </c>
      <c r="P1371" s="17">
        <v>675000</v>
      </c>
      <c r="Q1371" s="16">
        <v>235.83</v>
      </c>
      <c r="R1371" s="17">
        <v>732500</v>
      </c>
      <c r="S1371" s="19">
        <f t="shared" si="109"/>
        <v>18.510000000000019</v>
      </c>
      <c r="T1371" s="20">
        <f t="shared" si="110"/>
        <v>8.5173937051352941E-2</v>
      </c>
      <c r="U1371" s="19">
        <f t="shared" si="111"/>
        <v>57500</v>
      </c>
      <c r="V1371" s="20">
        <f t="shared" si="112"/>
        <v>8.5185185185185183E-2</v>
      </c>
      <c r="W1371" s="18">
        <v>44253</v>
      </c>
      <c r="X1371" s="14">
        <v>4</v>
      </c>
      <c r="Y1371" s="14">
        <v>4</v>
      </c>
      <c r="Z1371" s="42">
        <v>60000</v>
      </c>
      <c r="AA1371" s="51">
        <f t="shared" si="113"/>
        <v>0.09</v>
      </c>
    </row>
    <row r="1372" spans="1:27" ht="19" x14ac:dyDescent="0.25">
      <c r="A1372" s="14">
        <v>3342</v>
      </c>
      <c r="B1372" s="14">
        <v>8004720</v>
      </c>
      <c r="C1372" s="14" t="s">
        <v>19</v>
      </c>
      <c r="D1372" s="14" t="s">
        <v>165</v>
      </c>
      <c r="E1372" s="14" t="s">
        <v>883</v>
      </c>
      <c r="F1372" s="14">
        <v>78748</v>
      </c>
      <c r="G1372" s="14">
        <v>3</v>
      </c>
      <c r="H1372" s="14">
        <v>2</v>
      </c>
      <c r="I1372" s="14">
        <v>0</v>
      </c>
      <c r="J1372" s="14">
        <v>2</v>
      </c>
      <c r="K1372" s="14">
        <v>2</v>
      </c>
      <c r="L1372" s="14">
        <v>1977</v>
      </c>
      <c r="M1372" s="14">
        <v>0.24</v>
      </c>
      <c r="N1372" s="15">
        <v>1569</v>
      </c>
      <c r="O1372" s="16">
        <v>203.95</v>
      </c>
      <c r="P1372" s="17">
        <v>320000</v>
      </c>
      <c r="Q1372" s="16">
        <v>240.6</v>
      </c>
      <c r="R1372" s="17">
        <v>377500</v>
      </c>
      <c r="S1372" s="19">
        <f t="shared" si="109"/>
        <v>36.650000000000006</v>
      </c>
      <c r="T1372" s="20">
        <f t="shared" si="110"/>
        <v>0.17970090708506992</v>
      </c>
      <c r="U1372" s="19">
        <f t="shared" si="111"/>
        <v>57500</v>
      </c>
      <c r="V1372" s="20">
        <f t="shared" si="112"/>
        <v>0.1796875</v>
      </c>
      <c r="W1372" s="18">
        <v>44302</v>
      </c>
      <c r="X1372" s="14">
        <v>3</v>
      </c>
      <c r="Y1372" s="14">
        <v>3</v>
      </c>
      <c r="Z1372" s="42">
        <v>60000</v>
      </c>
      <c r="AA1372" s="51">
        <f t="shared" si="113"/>
        <v>0.18</v>
      </c>
    </row>
    <row r="1373" spans="1:27" ht="19" x14ac:dyDescent="0.25">
      <c r="A1373" s="14">
        <v>2605</v>
      </c>
      <c r="B1373" s="14">
        <v>9873247</v>
      </c>
      <c r="C1373" s="14" t="s">
        <v>19</v>
      </c>
      <c r="D1373" s="14" t="s">
        <v>161</v>
      </c>
      <c r="E1373" s="14" t="s">
        <v>1723</v>
      </c>
      <c r="F1373" s="14">
        <v>78717</v>
      </c>
      <c r="G1373" s="14">
        <v>4</v>
      </c>
      <c r="H1373" s="14">
        <v>2</v>
      </c>
      <c r="I1373" s="14">
        <v>0</v>
      </c>
      <c r="J1373" s="14">
        <v>1</v>
      </c>
      <c r="K1373" s="14">
        <v>1</v>
      </c>
      <c r="L1373" s="14">
        <v>1985</v>
      </c>
      <c r="M1373" s="14">
        <v>0.104</v>
      </c>
      <c r="N1373" s="15">
        <v>1217</v>
      </c>
      <c r="O1373" s="16">
        <v>245.69</v>
      </c>
      <c r="P1373" s="17">
        <v>299000</v>
      </c>
      <c r="Q1373" s="16">
        <v>292.77</v>
      </c>
      <c r="R1373" s="17">
        <v>356300</v>
      </c>
      <c r="S1373" s="19">
        <f t="shared" si="109"/>
        <v>47.079999999999984</v>
      </c>
      <c r="T1373" s="20">
        <f t="shared" si="110"/>
        <v>0.19162359070373228</v>
      </c>
      <c r="U1373" s="19">
        <f t="shared" si="111"/>
        <v>57300</v>
      </c>
      <c r="V1373" s="20">
        <f t="shared" si="112"/>
        <v>0.19163879598662206</v>
      </c>
      <c r="W1373" s="18">
        <v>44277</v>
      </c>
      <c r="X1373" s="14">
        <v>4</v>
      </c>
      <c r="Y1373" s="14">
        <v>4</v>
      </c>
      <c r="Z1373" s="42">
        <v>55000</v>
      </c>
      <c r="AA1373" s="51">
        <f t="shared" si="113"/>
        <v>0.19</v>
      </c>
    </row>
    <row r="1374" spans="1:27" ht="19" x14ac:dyDescent="0.25">
      <c r="A1374" s="14">
        <v>2057</v>
      </c>
      <c r="B1374" s="14">
        <v>1836287</v>
      </c>
      <c r="C1374" s="14" t="s">
        <v>19</v>
      </c>
      <c r="D1374" s="14">
        <v>6</v>
      </c>
      <c r="E1374" s="14" t="s">
        <v>3391</v>
      </c>
      <c r="F1374" s="14">
        <v>78704</v>
      </c>
      <c r="G1374" s="14">
        <v>3</v>
      </c>
      <c r="H1374" s="14">
        <v>2</v>
      </c>
      <c r="I1374" s="14">
        <v>0</v>
      </c>
      <c r="J1374" s="14">
        <v>0</v>
      </c>
      <c r="K1374" s="14">
        <v>1</v>
      </c>
      <c r="L1374" s="14">
        <v>1954</v>
      </c>
      <c r="M1374" s="14">
        <v>0.186</v>
      </c>
      <c r="N1374" s="15">
        <v>1645</v>
      </c>
      <c r="O1374" s="16">
        <v>425.47</v>
      </c>
      <c r="P1374" s="17">
        <v>699900</v>
      </c>
      <c r="Q1374" s="16">
        <v>460.18</v>
      </c>
      <c r="R1374" s="17">
        <v>757000</v>
      </c>
      <c r="S1374" s="19">
        <f t="shared" si="109"/>
        <v>34.70999999999998</v>
      </c>
      <c r="T1374" s="20">
        <f t="shared" si="110"/>
        <v>8.1580369943826767E-2</v>
      </c>
      <c r="U1374" s="19">
        <f t="shared" si="111"/>
        <v>57100</v>
      </c>
      <c r="V1374" s="20">
        <f t="shared" si="112"/>
        <v>8.1583083297613948E-2</v>
      </c>
      <c r="W1374" s="18">
        <v>44257</v>
      </c>
      <c r="X1374" s="14">
        <v>5</v>
      </c>
      <c r="Y1374" s="14">
        <v>5</v>
      </c>
      <c r="Z1374" s="42">
        <v>55000</v>
      </c>
      <c r="AA1374" s="51">
        <f t="shared" si="113"/>
        <v>0.08</v>
      </c>
    </row>
    <row r="1375" spans="1:27" ht="19" x14ac:dyDescent="0.25">
      <c r="A1375" s="14">
        <v>4015</v>
      </c>
      <c r="B1375" s="14">
        <v>7351586</v>
      </c>
      <c r="C1375" s="14" t="s">
        <v>19</v>
      </c>
      <c r="D1375" s="14" t="s">
        <v>357</v>
      </c>
      <c r="E1375" s="14" t="s">
        <v>3396</v>
      </c>
      <c r="F1375" s="14">
        <v>78745</v>
      </c>
      <c r="G1375" s="14">
        <v>3</v>
      </c>
      <c r="H1375" s="14">
        <v>1</v>
      </c>
      <c r="I1375" s="14">
        <v>0</v>
      </c>
      <c r="J1375" s="14">
        <v>0</v>
      </c>
      <c r="K1375" s="14">
        <v>1</v>
      </c>
      <c r="L1375" s="14">
        <v>1958</v>
      </c>
      <c r="M1375" s="14">
        <v>0.223</v>
      </c>
      <c r="N1375" s="14">
        <v>888</v>
      </c>
      <c r="O1375" s="16">
        <v>426.69</v>
      </c>
      <c r="P1375" s="17">
        <v>378900</v>
      </c>
      <c r="Q1375" s="16">
        <v>490.99</v>
      </c>
      <c r="R1375" s="17">
        <v>436000</v>
      </c>
      <c r="S1375" s="19">
        <f t="shared" si="109"/>
        <v>64.300000000000011</v>
      </c>
      <c r="T1375" s="20">
        <f t="shared" si="110"/>
        <v>0.15069488387353819</v>
      </c>
      <c r="U1375" s="19">
        <f t="shared" si="111"/>
        <v>57100</v>
      </c>
      <c r="V1375" s="20">
        <f t="shared" si="112"/>
        <v>0.15069939297967802</v>
      </c>
      <c r="W1375" s="18">
        <v>44320</v>
      </c>
      <c r="X1375" s="14">
        <v>6</v>
      </c>
      <c r="Y1375" s="14">
        <v>6</v>
      </c>
      <c r="Z1375" s="42">
        <v>55000</v>
      </c>
      <c r="AA1375" s="51">
        <f t="shared" si="113"/>
        <v>0.15</v>
      </c>
    </row>
    <row r="1376" spans="1:27" ht="19" x14ac:dyDescent="0.25">
      <c r="A1376" s="14">
        <v>394</v>
      </c>
      <c r="B1376" s="14">
        <v>1491130</v>
      </c>
      <c r="C1376" s="14" t="s">
        <v>19</v>
      </c>
      <c r="D1376" s="14" t="s">
        <v>193</v>
      </c>
      <c r="E1376" s="14" t="s">
        <v>929</v>
      </c>
      <c r="F1376" s="14">
        <v>78749</v>
      </c>
      <c r="G1376" s="14">
        <v>4</v>
      </c>
      <c r="H1376" s="14">
        <v>3</v>
      </c>
      <c r="I1376" s="14">
        <v>1</v>
      </c>
      <c r="J1376" s="14">
        <v>2</v>
      </c>
      <c r="K1376" s="14">
        <v>1.5</v>
      </c>
      <c r="L1376" s="14">
        <v>1999</v>
      </c>
      <c r="M1376" s="14">
        <v>0.29699999999999999</v>
      </c>
      <c r="N1376" s="15">
        <v>3037</v>
      </c>
      <c r="O1376" s="16">
        <v>205.8</v>
      </c>
      <c r="P1376" s="17">
        <v>625000</v>
      </c>
      <c r="Q1376" s="16">
        <v>224.56</v>
      </c>
      <c r="R1376" s="17">
        <v>682000</v>
      </c>
      <c r="S1376" s="19">
        <f t="shared" si="109"/>
        <v>18.759999999999991</v>
      </c>
      <c r="T1376" s="20">
        <f t="shared" si="110"/>
        <v>9.1156462585033959E-2</v>
      </c>
      <c r="U1376" s="19">
        <f t="shared" si="111"/>
        <v>57000</v>
      </c>
      <c r="V1376" s="20">
        <f t="shared" si="112"/>
        <v>9.1200000000000003E-2</v>
      </c>
      <c r="W1376" s="18">
        <v>44188</v>
      </c>
      <c r="X1376" s="14">
        <v>4</v>
      </c>
      <c r="Y1376" s="14">
        <v>4</v>
      </c>
      <c r="Z1376" s="42">
        <v>55000</v>
      </c>
      <c r="AA1376" s="51">
        <f t="shared" si="113"/>
        <v>0.09</v>
      </c>
    </row>
    <row r="1377" spans="1:27" ht="19" x14ac:dyDescent="0.25">
      <c r="A1377" s="14">
        <v>1329</v>
      </c>
      <c r="B1377" s="14">
        <v>3472303</v>
      </c>
      <c r="C1377" s="14" t="s">
        <v>19</v>
      </c>
      <c r="D1377" s="14" t="s">
        <v>712</v>
      </c>
      <c r="E1377" s="14" t="s">
        <v>2745</v>
      </c>
      <c r="F1377" s="14">
        <v>78759</v>
      </c>
      <c r="G1377" s="14">
        <v>3</v>
      </c>
      <c r="H1377" s="14">
        <v>2</v>
      </c>
      <c r="I1377" s="14">
        <v>0</v>
      </c>
      <c r="J1377" s="14">
        <v>2</v>
      </c>
      <c r="K1377" s="14">
        <v>1</v>
      </c>
      <c r="L1377" s="14">
        <v>1974</v>
      </c>
      <c r="M1377" s="14">
        <v>0.22600000000000001</v>
      </c>
      <c r="N1377" s="15">
        <v>1570</v>
      </c>
      <c r="O1377" s="16">
        <v>317.83</v>
      </c>
      <c r="P1377" s="17">
        <v>499000</v>
      </c>
      <c r="Q1377" s="16">
        <v>354.14</v>
      </c>
      <c r="R1377" s="17">
        <v>556000</v>
      </c>
      <c r="S1377" s="19">
        <f t="shared" si="109"/>
        <v>36.31</v>
      </c>
      <c r="T1377" s="20">
        <f t="shared" si="110"/>
        <v>0.11424346348676967</v>
      </c>
      <c r="U1377" s="19">
        <f t="shared" si="111"/>
        <v>57000</v>
      </c>
      <c r="V1377" s="20">
        <f t="shared" si="112"/>
        <v>0.11422845691382766</v>
      </c>
      <c r="W1377" s="18">
        <v>44225</v>
      </c>
      <c r="X1377" s="14">
        <v>4</v>
      </c>
      <c r="Y1377" s="14">
        <v>4</v>
      </c>
      <c r="Z1377" s="42">
        <v>55000</v>
      </c>
      <c r="AA1377" s="51">
        <f t="shared" si="113"/>
        <v>0.11</v>
      </c>
    </row>
    <row r="1378" spans="1:27" ht="19" x14ac:dyDescent="0.25">
      <c r="A1378" s="14">
        <v>1752</v>
      </c>
      <c r="B1378" s="14">
        <v>7401972</v>
      </c>
      <c r="C1378" s="14" t="s">
        <v>19</v>
      </c>
      <c r="D1378" s="14">
        <v>4</v>
      </c>
      <c r="E1378" s="14" t="s">
        <v>3484</v>
      </c>
      <c r="F1378" s="14">
        <v>78751</v>
      </c>
      <c r="G1378" s="14">
        <v>2</v>
      </c>
      <c r="H1378" s="14">
        <v>1</v>
      </c>
      <c r="I1378" s="14">
        <v>0</v>
      </c>
      <c r="J1378" s="14">
        <v>1</v>
      </c>
      <c r="K1378" s="14">
        <v>1</v>
      </c>
      <c r="L1378" s="14">
        <v>1937</v>
      </c>
      <c r="M1378" s="14">
        <v>0.121</v>
      </c>
      <c r="N1378" s="15">
        <v>1277</v>
      </c>
      <c r="O1378" s="16">
        <v>450.27</v>
      </c>
      <c r="P1378" s="17">
        <v>575000</v>
      </c>
      <c r="Q1378" s="16">
        <v>494.91</v>
      </c>
      <c r="R1378" s="17">
        <v>632000</v>
      </c>
      <c r="S1378" s="19">
        <f t="shared" si="109"/>
        <v>44.640000000000043</v>
      </c>
      <c r="T1378" s="20">
        <f t="shared" si="110"/>
        <v>9.9140515690585754E-2</v>
      </c>
      <c r="U1378" s="19">
        <f t="shared" si="111"/>
        <v>57000</v>
      </c>
      <c r="V1378" s="20">
        <f t="shared" si="112"/>
        <v>9.913043478260869E-2</v>
      </c>
      <c r="W1378" s="18">
        <v>44249</v>
      </c>
      <c r="X1378" s="14">
        <v>3</v>
      </c>
      <c r="Y1378" s="14">
        <v>3</v>
      </c>
      <c r="Z1378" s="42">
        <v>55000</v>
      </c>
      <c r="AA1378" s="51">
        <f t="shared" si="113"/>
        <v>0.1</v>
      </c>
    </row>
    <row r="1379" spans="1:27" ht="19" x14ac:dyDescent="0.25">
      <c r="A1379" s="14">
        <v>1926</v>
      </c>
      <c r="B1379" s="14">
        <v>1524849</v>
      </c>
      <c r="C1379" s="14" t="s">
        <v>19</v>
      </c>
      <c r="D1379" s="14" t="s">
        <v>193</v>
      </c>
      <c r="E1379" s="14" t="s">
        <v>1800</v>
      </c>
      <c r="F1379" s="14">
        <v>78749</v>
      </c>
      <c r="G1379" s="14">
        <v>3</v>
      </c>
      <c r="H1379" s="14">
        <v>2</v>
      </c>
      <c r="I1379" s="14">
        <v>0</v>
      </c>
      <c r="J1379" s="14">
        <v>2</v>
      </c>
      <c r="K1379" s="14">
        <v>1</v>
      </c>
      <c r="L1379" s="14">
        <v>1992</v>
      </c>
      <c r="M1379" s="14">
        <v>0.23699999999999999</v>
      </c>
      <c r="N1379" s="15">
        <v>1692</v>
      </c>
      <c r="O1379" s="16">
        <v>250</v>
      </c>
      <c r="P1379" s="17">
        <v>423000</v>
      </c>
      <c r="Q1379" s="16">
        <v>283.69</v>
      </c>
      <c r="R1379" s="17">
        <v>480000</v>
      </c>
      <c r="S1379" s="19">
        <f t="shared" si="109"/>
        <v>33.69</v>
      </c>
      <c r="T1379" s="20">
        <f t="shared" si="110"/>
        <v>0.13475999999999999</v>
      </c>
      <c r="U1379" s="19">
        <f t="shared" si="111"/>
        <v>57000</v>
      </c>
      <c r="V1379" s="20">
        <f t="shared" si="112"/>
        <v>0.13475177304964539</v>
      </c>
      <c r="W1379" s="18">
        <v>44253</v>
      </c>
      <c r="X1379" s="14">
        <v>3</v>
      </c>
      <c r="Y1379" s="14">
        <v>3</v>
      </c>
      <c r="Z1379" s="42">
        <v>55000</v>
      </c>
      <c r="AA1379" s="51">
        <f t="shared" si="113"/>
        <v>0.13</v>
      </c>
    </row>
    <row r="1380" spans="1:27" ht="19" x14ac:dyDescent="0.25">
      <c r="A1380" s="14">
        <v>2696</v>
      </c>
      <c r="B1380" s="14">
        <v>2522881</v>
      </c>
      <c r="C1380" s="14" t="s">
        <v>19</v>
      </c>
      <c r="D1380" s="14" t="s">
        <v>27</v>
      </c>
      <c r="E1380" s="14" t="s">
        <v>209</v>
      </c>
      <c r="F1380" s="14">
        <v>78724</v>
      </c>
      <c r="G1380" s="14">
        <v>4</v>
      </c>
      <c r="H1380" s="14">
        <v>3</v>
      </c>
      <c r="I1380" s="14">
        <v>0</v>
      </c>
      <c r="J1380" s="14">
        <v>2</v>
      </c>
      <c r="K1380" s="14">
        <v>2</v>
      </c>
      <c r="L1380" s="14">
        <v>2008</v>
      </c>
      <c r="M1380" s="14">
        <v>0.11700000000000001</v>
      </c>
      <c r="N1380" s="15">
        <v>2088</v>
      </c>
      <c r="O1380" s="16">
        <v>155.65</v>
      </c>
      <c r="P1380" s="17">
        <v>325000</v>
      </c>
      <c r="Q1380" s="16">
        <v>182.95</v>
      </c>
      <c r="R1380" s="17">
        <v>382000</v>
      </c>
      <c r="S1380" s="19">
        <f t="shared" si="109"/>
        <v>27.299999999999983</v>
      </c>
      <c r="T1380" s="20">
        <f t="shared" si="110"/>
        <v>0.17539351108255691</v>
      </c>
      <c r="U1380" s="19">
        <f t="shared" si="111"/>
        <v>57000</v>
      </c>
      <c r="V1380" s="20">
        <f t="shared" si="112"/>
        <v>0.17538461538461539</v>
      </c>
      <c r="W1380" s="18">
        <v>44281</v>
      </c>
      <c r="X1380" s="14">
        <v>3</v>
      </c>
      <c r="Y1380" s="14">
        <v>3</v>
      </c>
      <c r="Z1380" s="42">
        <v>55000</v>
      </c>
      <c r="AA1380" s="51">
        <f t="shared" si="113"/>
        <v>0.18</v>
      </c>
    </row>
    <row r="1381" spans="1:27" ht="19" x14ac:dyDescent="0.25">
      <c r="A1381" s="14">
        <v>2955</v>
      </c>
      <c r="B1381" s="14">
        <v>9991003</v>
      </c>
      <c r="C1381" s="14" t="s">
        <v>19</v>
      </c>
      <c r="D1381" s="14" t="s">
        <v>357</v>
      </c>
      <c r="E1381" s="14" t="s">
        <v>3163</v>
      </c>
      <c r="F1381" s="14">
        <v>78745</v>
      </c>
      <c r="G1381" s="14">
        <v>3</v>
      </c>
      <c r="H1381" s="14">
        <v>2</v>
      </c>
      <c r="I1381" s="14">
        <v>0</v>
      </c>
      <c r="J1381" s="14">
        <v>1</v>
      </c>
      <c r="K1381" s="14">
        <v>1</v>
      </c>
      <c r="L1381" s="14">
        <v>1976</v>
      </c>
      <c r="M1381" s="14">
        <v>0.16</v>
      </c>
      <c r="N1381" s="14">
        <v>918</v>
      </c>
      <c r="O1381" s="16">
        <v>375.82</v>
      </c>
      <c r="P1381" s="17">
        <v>345000</v>
      </c>
      <c r="Q1381" s="16">
        <v>437.91</v>
      </c>
      <c r="R1381" s="17">
        <v>402000</v>
      </c>
      <c r="S1381" s="19">
        <f t="shared" si="109"/>
        <v>62.090000000000032</v>
      </c>
      <c r="T1381" s="20">
        <f t="shared" si="110"/>
        <v>0.16521206960779106</v>
      </c>
      <c r="U1381" s="19">
        <f t="shared" si="111"/>
        <v>57000</v>
      </c>
      <c r="V1381" s="20">
        <f t="shared" si="112"/>
        <v>0.16521739130434782</v>
      </c>
      <c r="W1381" s="18">
        <v>44288</v>
      </c>
      <c r="X1381" s="14">
        <v>2</v>
      </c>
      <c r="Y1381" s="14">
        <v>2</v>
      </c>
      <c r="Z1381" s="42">
        <v>55000</v>
      </c>
      <c r="AA1381" s="51">
        <f t="shared" si="113"/>
        <v>0.17</v>
      </c>
    </row>
    <row r="1382" spans="1:27" ht="19" x14ac:dyDescent="0.25">
      <c r="A1382" s="14">
        <v>4221</v>
      </c>
      <c r="B1382" s="14">
        <v>6468170</v>
      </c>
      <c r="C1382" s="14" t="s">
        <v>19</v>
      </c>
      <c r="D1382" s="14" t="s">
        <v>38</v>
      </c>
      <c r="E1382" s="14" t="s">
        <v>509</v>
      </c>
      <c r="F1382" s="14">
        <v>78725</v>
      </c>
      <c r="G1382" s="14">
        <v>4</v>
      </c>
      <c r="H1382" s="14">
        <v>2</v>
      </c>
      <c r="I1382" s="14">
        <v>1</v>
      </c>
      <c r="J1382" s="14">
        <v>2</v>
      </c>
      <c r="K1382" s="14">
        <v>2</v>
      </c>
      <c r="L1382" s="14">
        <v>2017</v>
      </c>
      <c r="M1382" s="14">
        <v>0.20599999999999999</v>
      </c>
      <c r="N1382" s="15">
        <v>1795</v>
      </c>
      <c r="O1382" s="16">
        <v>181.06</v>
      </c>
      <c r="P1382" s="17">
        <v>325000</v>
      </c>
      <c r="Q1382" s="16">
        <v>212.75</v>
      </c>
      <c r="R1382" s="17">
        <v>381888</v>
      </c>
      <c r="S1382" s="19">
        <f t="shared" si="109"/>
        <v>31.689999999999998</v>
      </c>
      <c r="T1382" s="20">
        <f t="shared" si="110"/>
        <v>0.17502485363967743</v>
      </c>
      <c r="U1382" s="19">
        <f t="shared" si="111"/>
        <v>56888</v>
      </c>
      <c r="V1382" s="20">
        <f t="shared" si="112"/>
        <v>0.17504</v>
      </c>
      <c r="W1382" s="18">
        <v>44327</v>
      </c>
      <c r="X1382" s="14">
        <v>3</v>
      </c>
      <c r="Y1382" s="14">
        <v>3</v>
      </c>
      <c r="Z1382" s="42">
        <v>55000</v>
      </c>
      <c r="AA1382" s="51">
        <f t="shared" si="113"/>
        <v>0.18</v>
      </c>
    </row>
    <row r="1383" spans="1:27" ht="19" x14ac:dyDescent="0.25">
      <c r="A1383" s="14">
        <v>2367</v>
      </c>
      <c r="B1383" s="14">
        <v>5285812</v>
      </c>
      <c r="C1383" s="14" t="s">
        <v>19</v>
      </c>
      <c r="D1383" s="14" t="s">
        <v>29</v>
      </c>
      <c r="E1383" s="14" t="s">
        <v>1232</v>
      </c>
      <c r="F1383" s="14">
        <v>78748</v>
      </c>
      <c r="G1383" s="14">
        <v>3</v>
      </c>
      <c r="H1383" s="14">
        <v>2</v>
      </c>
      <c r="I1383" s="14">
        <v>0</v>
      </c>
      <c r="J1383" s="14">
        <v>2</v>
      </c>
      <c r="K1383" s="14">
        <v>1</v>
      </c>
      <c r="L1383" s="14">
        <v>2006</v>
      </c>
      <c r="M1383" s="14">
        <v>0.19400000000000001</v>
      </c>
      <c r="N1383" s="15">
        <v>2185</v>
      </c>
      <c r="O1383" s="16">
        <v>220.82</v>
      </c>
      <c r="P1383" s="17">
        <v>482500</v>
      </c>
      <c r="Q1383" s="16">
        <v>246.82</v>
      </c>
      <c r="R1383" s="17">
        <v>539300</v>
      </c>
      <c r="S1383" s="19">
        <f t="shared" si="109"/>
        <v>26</v>
      </c>
      <c r="T1383" s="20">
        <f t="shared" si="110"/>
        <v>0.11774295806539263</v>
      </c>
      <c r="U1383" s="19">
        <f t="shared" si="111"/>
        <v>56800</v>
      </c>
      <c r="V1383" s="20">
        <f t="shared" si="112"/>
        <v>0.11772020725388602</v>
      </c>
      <c r="W1383" s="18">
        <v>44267</v>
      </c>
      <c r="X1383" s="14">
        <v>6</v>
      </c>
      <c r="Y1383" s="14">
        <v>6</v>
      </c>
      <c r="Z1383" s="42">
        <v>55000</v>
      </c>
      <c r="AA1383" s="51">
        <f t="shared" si="113"/>
        <v>0.12</v>
      </c>
    </row>
    <row r="1384" spans="1:27" ht="19" x14ac:dyDescent="0.25">
      <c r="A1384" s="14">
        <v>772</v>
      </c>
      <c r="B1384" s="14">
        <v>9610233</v>
      </c>
      <c r="C1384" s="14" t="s">
        <v>19</v>
      </c>
      <c r="D1384" s="14" t="s">
        <v>282</v>
      </c>
      <c r="E1384" s="14" t="s">
        <v>1097</v>
      </c>
      <c r="F1384" s="14">
        <v>78735</v>
      </c>
      <c r="G1384" s="14">
        <v>4</v>
      </c>
      <c r="H1384" s="14">
        <v>3</v>
      </c>
      <c r="I1384" s="14">
        <v>0</v>
      </c>
      <c r="J1384" s="14">
        <v>2</v>
      </c>
      <c r="K1384" s="14">
        <v>2</v>
      </c>
      <c r="L1384" s="14">
        <v>2002</v>
      </c>
      <c r="M1384" s="14">
        <v>0.20699999999999999</v>
      </c>
      <c r="N1384" s="15">
        <v>3033</v>
      </c>
      <c r="O1384" s="16">
        <v>214.31</v>
      </c>
      <c r="P1384" s="17">
        <v>649999</v>
      </c>
      <c r="Q1384" s="16">
        <v>233.02</v>
      </c>
      <c r="R1384" s="17">
        <v>706750</v>
      </c>
      <c r="S1384" s="19">
        <f t="shared" si="109"/>
        <v>18.710000000000008</v>
      </c>
      <c r="T1384" s="20">
        <f t="shared" si="110"/>
        <v>8.7303438943586428E-2</v>
      </c>
      <c r="U1384" s="19">
        <f t="shared" si="111"/>
        <v>56751</v>
      </c>
      <c r="V1384" s="20">
        <f t="shared" si="112"/>
        <v>8.7309365091330915E-2</v>
      </c>
      <c r="W1384" s="18">
        <v>44204</v>
      </c>
      <c r="X1384" s="14">
        <v>4</v>
      </c>
      <c r="Y1384" s="14">
        <v>4</v>
      </c>
      <c r="Z1384" s="42">
        <v>55000</v>
      </c>
      <c r="AA1384" s="51">
        <f t="shared" si="113"/>
        <v>0.09</v>
      </c>
    </row>
    <row r="1385" spans="1:27" ht="19" x14ac:dyDescent="0.25">
      <c r="A1385" s="14">
        <v>3985</v>
      </c>
      <c r="B1385" s="14">
        <v>3395443</v>
      </c>
      <c r="C1385" s="14" t="s">
        <v>19</v>
      </c>
      <c r="D1385" s="14" t="s">
        <v>46</v>
      </c>
      <c r="E1385" s="14" t="s">
        <v>1871</v>
      </c>
      <c r="F1385" s="14">
        <v>78758</v>
      </c>
      <c r="G1385" s="14">
        <v>4</v>
      </c>
      <c r="H1385" s="14">
        <v>2</v>
      </c>
      <c r="I1385" s="14">
        <v>1</v>
      </c>
      <c r="J1385" s="14">
        <v>2</v>
      </c>
      <c r="K1385" s="14">
        <v>2</v>
      </c>
      <c r="L1385" s="14">
        <v>1985</v>
      </c>
      <c r="M1385" s="14">
        <v>0</v>
      </c>
      <c r="N1385" s="15">
        <v>2695</v>
      </c>
      <c r="O1385" s="16">
        <v>254.17</v>
      </c>
      <c r="P1385" s="17">
        <v>685000</v>
      </c>
      <c r="Q1385" s="16">
        <v>275.18</v>
      </c>
      <c r="R1385" s="17">
        <v>741600</v>
      </c>
      <c r="S1385" s="19">
        <f t="shared" si="109"/>
        <v>21.010000000000019</v>
      </c>
      <c r="T1385" s="20">
        <f t="shared" si="110"/>
        <v>8.2661211000511547E-2</v>
      </c>
      <c r="U1385" s="19">
        <f t="shared" si="111"/>
        <v>56600</v>
      </c>
      <c r="V1385" s="20">
        <f t="shared" si="112"/>
        <v>8.2627737226277378E-2</v>
      </c>
      <c r="W1385" s="18">
        <v>44320</v>
      </c>
      <c r="X1385" s="14">
        <v>3</v>
      </c>
      <c r="Y1385" s="14">
        <v>3</v>
      </c>
      <c r="Z1385" s="42">
        <v>55000</v>
      </c>
      <c r="AA1385" s="51">
        <f t="shared" si="113"/>
        <v>0.08</v>
      </c>
    </row>
    <row r="1386" spans="1:27" ht="19" x14ac:dyDescent="0.25">
      <c r="A1386" s="14">
        <v>624</v>
      </c>
      <c r="B1386" s="14">
        <v>7156403</v>
      </c>
      <c r="C1386" s="14" t="s">
        <v>19</v>
      </c>
      <c r="D1386" s="14" t="s">
        <v>193</v>
      </c>
      <c r="E1386" s="14" t="s">
        <v>452</v>
      </c>
      <c r="F1386" s="14">
        <v>78739</v>
      </c>
      <c r="G1386" s="14">
        <v>4</v>
      </c>
      <c r="H1386" s="14">
        <v>3</v>
      </c>
      <c r="I1386" s="14">
        <v>0</v>
      </c>
      <c r="J1386" s="14">
        <v>2</v>
      </c>
      <c r="K1386" s="14" t="s">
        <v>453</v>
      </c>
      <c r="L1386" s="14">
        <v>1994</v>
      </c>
      <c r="M1386" s="14">
        <v>0.28399999999999997</v>
      </c>
      <c r="N1386" s="15">
        <v>3485</v>
      </c>
      <c r="O1386" s="16">
        <v>177.91</v>
      </c>
      <c r="P1386" s="17">
        <v>620000</v>
      </c>
      <c r="Q1386" s="16">
        <v>194.12</v>
      </c>
      <c r="R1386" s="17">
        <v>676500</v>
      </c>
      <c r="S1386" s="19">
        <f t="shared" si="109"/>
        <v>16.210000000000008</v>
      </c>
      <c r="T1386" s="20">
        <f t="shared" si="110"/>
        <v>9.1113484346017695E-2</v>
      </c>
      <c r="U1386" s="19">
        <f t="shared" si="111"/>
        <v>56500</v>
      </c>
      <c r="V1386" s="20">
        <f t="shared" si="112"/>
        <v>9.1129032258064513E-2</v>
      </c>
      <c r="W1386" s="18">
        <v>44196</v>
      </c>
      <c r="X1386" s="14">
        <v>3</v>
      </c>
      <c r="Y1386" s="14">
        <v>3</v>
      </c>
      <c r="Z1386" s="42">
        <v>55000</v>
      </c>
      <c r="AA1386" s="51">
        <f t="shared" si="113"/>
        <v>0.09</v>
      </c>
    </row>
    <row r="1387" spans="1:27" ht="19" x14ac:dyDescent="0.25">
      <c r="A1387" s="14">
        <v>957</v>
      </c>
      <c r="B1387" s="14">
        <v>1959078</v>
      </c>
      <c r="C1387" s="14" t="s">
        <v>19</v>
      </c>
      <c r="D1387" s="14" t="s">
        <v>193</v>
      </c>
      <c r="E1387" s="14" t="s">
        <v>807</v>
      </c>
      <c r="F1387" s="14">
        <v>78739</v>
      </c>
      <c r="G1387" s="14">
        <v>3</v>
      </c>
      <c r="H1387" s="14">
        <v>2</v>
      </c>
      <c r="I1387" s="14">
        <v>1</v>
      </c>
      <c r="J1387" s="14">
        <v>2</v>
      </c>
      <c r="K1387" s="14">
        <v>2</v>
      </c>
      <c r="L1387" s="14">
        <v>1991</v>
      </c>
      <c r="M1387" s="14">
        <v>0.16700000000000001</v>
      </c>
      <c r="N1387" s="15">
        <v>2245</v>
      </c>
      <c r="O1387" s="16">
        <v>200.45</v>
      </c>
      <c r="P1387" s="17">
        <v>450000</v>
      </c>
      <c r="Q1387" s="16">
        <v>225.61</v>
      </c>
      <c r="R1387" s="17">
        <v>506500</v>
      </c>
      <c r="S1387" s="19">
        <f t="shared" si="109"/>
        <v>25.160000000000025</v>
      </c>
      <c r="T1387" s="20">
        <f t="shared" si="110"/>
        <v>0.12551758543277639</v>
      </c>
      <c r="U1387" s="19">
        <f t="shared" si="111"/>
        <v>56500</v>
      </c>
      <c r="V1387" s="20">
        <f t="shared" si="112"/>
        <v>0.12555555555555556</v>
      </c>
      <c r="W1387" s="18">
        <v>44211</v>
      </c>
      <c r="X1387" s="14">
        <v>2</v>
      </c>
      <c r="Y1387" s="14">
        <v>2</v>
      </c>
      <c r="Z1387" s="42">
        <v>55000</v>
      </c>
      <c r="AA1387" s="51">
        <f t="shared" si="113"/>
        <v>0.13</v>
      </c>
    </row>
    <row r="1388" spans="1:27" ht="19" x14ac:dyDescent="0.25">
      <c r="A1388" s="14">
        <v>1280</v>
      </c>
      <c r="B1388" s="14">
        <v>6195540</v>
      </c>
      <c r="C1388" s="14" t="s">
        <v>19</v>
      </c>
      <c r="D1388" s="14">
        <v>4</v>
      </c>
      <c r="E1388" s="14" t="s">
        <v>3793</v>
      </c>
      <c r="F1388" s="14">
        <v>78751</v>
      </c>
      <c r="G1388" s="14">
        <v>2</v>
      </c>
      <c r="H1388" s="14">
        <v>1</v>
      </c>
      <c r="I1388" s="14">
        <v>0</v>
      </c>
      <c r="J1388" s="14">
        <v>0</v>
      </c>
      <c r="K1388" s="14">
        <v>1</v>
      </c>
      <c r="L1388" s="14">
        <v>1924</v>
      </c>
      <c r="M1388" s="14">
        <v>0.13700000000000001</v>
      </c>
      <c r="N1388" s="14">
        <v>876</v>
      </c>
      <c r="O1388" s="16">
        <v>593.61</v>
      </c>
      <c r="P1388" s="17">
        <v>520000</v>
      </c>
      <c r="Q1388" s="16">
        <v>657.88</v>
      </c>
      <c r="R1388" s="17">
        <v>576300</v>
      </c>
      <c r="S1388" s="19">
        <f t="shared" si="109"/>
        <v>64.269999999999982</v>
      </c>
      <c r="T1388" s="20">
        <f t="shared" si="110"/>
        <v>0.10826973939118273</v>
      </c>
      <c r="U1388" s="19">
        <f t="shared" si="111"/>
        <v>56300</v>
      </c>
      <c r="V1388" s="20">
        <f t="shared" si="112"/>
        <v>0.10826923076923077</v>
      </c>
      <c r="W1388" s="18">
        <v>44224</v>
      </c>
      <c r="X1388" s="14">
        <v>6</v>
      </c>
      <c r="Y1388" s="14">
        <v>4</v>
      </c>
      <c r="Z1388" s="42">
        <v>55000</v>
      </c>
      <c r="AA1388" s="51">
        <f t="shared" si="113"/>
        <v>0.11</v>
      </c>
    </row>
    <row r="1389" spans="1:27" ht="19" x14ac:dyDescent="0.25">
      <c r="A1389" s="14">
        <v>115</v>
      </c>
      <c r="B1389" s="14">
        <v>2101604</v>
      </c>
      <c r="C1389" s="14" t="s">
        <v>19</v>
      </c>
      <c r="D1389" s="14" t="s">
        <v>40</v>
      </c>
      <c r="E1389" s="14" t="s">
        <v>1057</v>
      </c>
      <c r="F1389" s="14">
        <v>78737</v>
      </c>
      <c r="G1389" s="14">
        <v>4</v>
      </c>
      <c r="H1389" s="14">
        <v>3</v>
      </c>
      <c r="I1389" s="14">
        <v>0</v>
      </c>
      <c r="J1389" s="14">
        <v>2</v>
      </c>
      <c r="K1389" s="14">
        <v>1</v>
      </c>
      <c r="L1389" s="14">
        <v>2015</v>
      </c>
      <c r="M1389" s="14">
        <v>0.26600000000000001</v>
      </c>
      <c r="N1389" s="15">
        <v>3062</v>
      </c>
      <c r="O1389" s="16">
        <v>212.28</v>
      </c>
      <c r="P1389" s="17">
        <v>650000</v>
      </c>
      <c r="Q1389" s="16">
        <v>230.57</v>
      </c>
      <c r="R1389" s="17">
        <v>706000</v>
      </c>
      <c r="S1389" s="19">
        <f t="shared" si="109"/>
        <v>18.289999999999992</v>
      </c>
      <c r="T1389" s="20">
        <f t="shared" si="110"/>
        <v>8.6159788957979988E-2</v>
      </c>
      <c r="U1389" s="19">
        <f t="shared" si="111"/>
        <v>56000</v>
      </c>
      <c r="V1389" s="20">
        <f t="shared" si="112"/>
        <v>8.615384615384615E-2</v>
      </c>
      <c r="W1389" s="18">
        <v>44181</v>
      </c>
      <c r="X1389" s="14">
        <v>3</v>
      </c>
      <c r="Y1389" s="14">
        <v>3</v>
      </c>
      <c r="Z1389" s="42">
        <v>55000</v>
      </c>
      <c r="AA1389" s="51">
        <f t="shared" si="113"/>
        <v>0.09</v>
      </c>
    </row>
    <row r="1390" spans="1:27" ht="19" x14ac:dyDescent="0.25">
      <c r="A1390" s="14">
        <v>1034</v>
      </c>
      <c r="B1390" s="14">
        <v>9426763</v>
      </c>
      <c r="C1390" s="14" t="s">
        <v>19</v>
      </c>
      <c r="D1390" s="14" t="s">
        <v>29</v>
      </c>
      <c r="E1390" s="14" t="s">
        <v>938</v>
      </c>
      <c r="F1390" s="14">
        <v>78748</v>
      </c>
      <c r="G1390" s="14">
        <v>3</v>
      </c>
      <c r="H1390" s="14">
        <v>2</v>
      </c>
      <c r="I1390" s="14">
        <v>1</v>
      </c>
      <c r="J1390" s="14">
        <v>2</v>
      </c>
      <c r="K1390" s="14">
        <v>2</v>
      </c>
      <c r="L1390" s="14">
        <v>2013</v>
      </c>
      <c r="M1390" s="14">
        <v>9.6000000000000002E-2</v>
      </c>
      <c r="N1390" s="15">
        <v>1792</v>
      </c>
      <c r="O1390" s="16">
        <v>206.47</v>
      </c>
      <c r="P1390" s="17">
        <v>370000</v>
      </c>
      <c r="Q1390" s="16">
        <v>237.72</v>
      </c>
      <c r="R1390" s="17">
        <v>426000</v>
      </c>
      <c r="S1390" s="19">
        <f t="shared" si="109"/>
        <v>31.25</v>
      </c>
      <c r="T1390" s="20">
        <f t="shared" si="110"/>
        <v>0.15135370756042041</v>
      </c>
      <c r="U1390" s="19">
        <f t="shared" si="111"/>
        <v>56000</v>
      </c>
      <c r="V1390" s="20">
        <f t="shared" si="112"/>
        <v>0.15135135135135136</v>
      </c>
      <c r="W1390" s="18">
        <v>44215</v>
      </c>
      <c r="X1390" s="14">
        <v>6</v>
      </c>
      <c r="Y1390" s="14">
        <v>6</v>
      </c>
      <c r="Z1390" s="42">
        <v>55000</v>
      </c>
      <c r="AA1390" s="51">
        <f t="shared" si="113"/>
        <v>0.15</v>
      </c>
    </row>
    <row r="1391" spans="1:27" ht="19" x14ac:dyDescent="0.25">
      <c r="A1391" s="14">
        <v>1038</v>
      </c>
      <c r="B1391" s="14">
        <v>2452572</v>
      </c>
      <c r="C1391" s="14" t="s">
        <v>19</v>
      </c>
      <c r="D1391" s="14" t="s">
        <v>193</v>
      </c>
      <c r="E1391" s="14" t="s">
        <v>1410</v>
      </c>
      <c r="F1391" s="14">
        <v>78749</v>
      </c>
      <c r="G1391" s="14">
        <v>4</v>
      </c>
      <c r="H1391" s="14">
        <v>2</v>
      </c>
      <c r="I1391" s="14">
        <v>1</v>
      </c>
      <c r="J1391" s="14">
        <v>2</v>
      </c>
      <c r="K1391" s="14">
        <v>2</v>
      </c>
      <c r="L1391" s="14">
        <v>1992</v>
      </c>
      <c r="M1391" s="14">
        <v>0.23699999999999999</v>
      </c>
      <c r="N1391" s="15">
        <v>2506</v>
      </c>
      <c r="O1391" s="16">
        <v>229.45</v>
      </c>
      <c r="P1391" s="17">
        <v>575000</v>
      </c>
      <c r="Q1391" s="16">
        <v>251.8</v>
      </c>
      <c r="R1391" s="17">
        <v>631000</v>
      </c>
      <c r="S1391" s="19">
        <f t="shared" si="109"/>
        <v>22.350000000000023</v>
      </c>
      <c r="T1391" s="20">
        <f t="shared" si="110"/>
        <v>9.7406842449335465E-2</v>
      </c>
      <c r="U1391" s="19">
        <f t="shared" si="111"/>
        <v>56000</v>
      </c>
      <c r="V1391" s="20">
        <f t="shared" si="112"/>
        <v>9.7391304347826085E-2</v>
      </c>
      <c r="W1391" s="18">
        <v>44215</v>
      </c>
      <c r="X1391" s="14">
        <v>3</v>
      </c>
      <c r="Y1391" s="14">
        <v>3</v>
      </c>
      <c r="Z1391" s="42">
        <v>55000</v>
      </c>
      <c r="AA1391" s="51">
        <f t="shared" si="113"/>
        <v>0.1</v>
      </c>
    </row>
    <row r="1392" spans="1:27" ht="19" x14ac:dyDescent="0.25">
      <c r="A1392" s="14">
        <v>1046</v>
      </c>
      <c r="B1392" s="14">
        <v>4356221</v>
      </c>
      <c r="C1392" s="14" t="s">
        <v>19</v>
      </c>
      <c r="D1392" s="14" t="s">
        <v>193</v>
      </c>
      <c r="E1392" s="14" t="s">
        <v>2266</v>
      </c>
      <c r="F1392" s="14">
        <v>78737</v>
      </c>
      <c r="G1392" s="14">
        <v>3</v>
      </c>
      <c r="H1392" s="14">
        <v>2</v>
      </c>
      <c r="I1392" s="14">
        <v>0</v>
      </c>
      <c r="J1392" s="14">
        <v>2</v>
      </c>
      <c r="K1392" s="14">
        <v>1</v>
      </c>
      <c r="L1392" s="14">
        <v>1980</v>
      </c>
      <c r="M1392" s="14">
        <v>1.381</v>
      </c>
      <c r="N1392" s="15">
        <v>1577</v>
      </c>
      <c r="O1392" s="16">
        <v>278.38</v>
      </c>
      <c r="P1392" s="17">
        <v>439000</v>
      </c>
      <c r="Q1392" s="16">
        <v>313.89</v>
      </c>
      <c r="R1392" s="17">
        <v>495000</v>
      </c>
      <c r="S1392" s="19">
        <f t="shared" si="109"/>
        <v>35.509999999999991</v>
      </c>
      <c r="T1392" s="20">
        <f t="shared" si="110"/>
        <v>0.1275594511099935</v>
      </c>
      <c r="U1392" s="19">
        <f t="shared" si="111"/>
        <v>56000</v>
      </c>
      <c r="V1392" s="20">
        <f t="shared" si="112"/>
        <v>0.12756264236902051</v>
      </c>
      <c r="W1392" s="18">
        <v>44215</v>
      </c>
      <c r="X1392" s="14">
        <v>3</v>
      </c>
      <c r="Y1392" s="14">
        <v>3</v>
      </c>
      <c r="Z1392" s="42">
        <v>55000</v>
      </c>
      <c r="AA1392" s="51">
        <f t="shared" si="113"/>
        <v>0.13</v>
      </c>
    </row>
    <row r="1393" spans="1:27" ht="19" x14ac:dyDescent="0.25">
      <c r="A1393" s="14">
        <v>1377</v>
      </c>
      <c r="B1393" s="14">
        <v>9210524</v>
      </c>
      <c r="C1393" s="14" t="s">
        <v>19</v>
      </c>
      <c r="D1393" s="14" t="s">
        <v>193</v>
      </c>
      <c r="E1393" s="14" t="s">
        <v>2379</v>
      </c>
      <c r="F1393" s="14">
        <v>78749</v>
      </c>
      <c r="G1393" s="14">
        <v>3</v>
      </c>
      <c r="H1393" s="14">
        <v>2</v>
      </c>
      <c r="I1393" s="14">
        <v>0</v>
      </c>
      <c r="J1393" s="14">
        <v>2</v>
      </c>
      <c r="K1393" s="14">
        <v>1</v>
      </c>
      <c r="L1393" s="14">
        <v>1988</v>
      </c>
      <c r="M1393" s="14">
        <v>0.13900000000000001</v>
      </c>
      <c r="N1393" s="15">
        <v>1382</v>
      </c>
      <c r="O1393" s="16">
        <v>285.82</v>
      </c>
      <c r="P1393" s="17">
        <v>395000</v>
      </c>
      <c r="Q1393" s="16">
        <v>326.33999999999997</v>
      </c>
      <c r="R1393" s="17">
        <v>451000</v>
      </c>
      <c r="S1393" s="19">
        <f t="shared" si="109"/>
        <v>40.519999999999982</v>
      </c>
      <c r="T1393" s="20">
        <f t="shared" si="110"/>
        <v>0.14176754600797697</v>
      </c>
      <c r="U1393" s="19">
        <f t="shared" si="111"/>
        <v>56000</v>
      </c>
      <c r="V1393" s="20">
        <f t="shared" si="112"/>
        <v>0.14177215189873418</v>
      </c>
      <c r="W1393" s="18">
        <v>44228</v>
      </c>
      <c r="X1393" s="14">
        <v>4</v>
      </c>
      <c r="Y1393" s="14">
        <v>4</v>
      </c>
      <c r="Z1393" s="42">
        <v>55000</v>
      </c>
      <c r="AA1393" s="51">
        <f t="shared" si="113"/>
        <v>0.14000000000000001</v>
      </c>
    </row>
    <row r="1394" spans="1:27" ht="19" x14ac:dyDescent="0.25">
      <c r="A1394" s="14">
        <v>1426</v>
      </c>
      <c r="B1394" s="14">
        <v>6018048</v>
      </c>
      <c r="C1394" s="14" t="s">
        <v>19</v>
      </c>
      <c r="D1394" s="14" t="s">
        <v>29</v>
      </c>
      <c r="E1394" s="14" t="s">
        <v>817</v>
      </c>
      <c r="F1394" s="14">
        <v>78748</v>
      </c>
      <c r="G1394" s="14">
        <v>3</v>
      </c>
      <c r="H1394" s="14">
        <v>2</v>
      </c>
      <c r="I1394" s="14">
        <v>0</v>
      </c>
      <c r="J1394" s="14">
        <v>2</v>
      </c>
      <c r="K1394" s="14">
        <v>1</v>
      </c>
      <c r="L1394" s="14">
        <v>2009</v>
      </c>
      <c r="M1394" s="14">
        <v>0.125</v>
      </c>
      <c r="N1394" s="15">
        <v>1537</v>
      </c>
      <c r="O1394" s="16">
        <v>201.04</v>
      </c>
      <c r="P1394" s="17">
        <v>309000</v>
      </c>
      <c r="Q1394" s="16">
        <v>237.48</v>
      </c>
      <c r="R1394" s="17">
        <v>365000</v>
      </c>
      <c r="S1394" s="19">
        <f t="shared" si="109"/>
        <v>36.44</v>
      </c>
      <c r="T1394" s="20">
        <f t="shared" si="110"/>
        <v>0.1812574612017509</v>
      </c>
      <c r="U1394" s="19">
        <f t="shared" si="111"/>
        <v>56000</v>
      </c>
      <c r="V1394" s="20">
        <f t="shared" si="112"/>
        <v>0.18122977346278318</v>
      </c>
      <c r="W1394" s="18">
        <v>44231</v>
      </c>
      <c r="X1394" s="14">
        <v>2</v>
      </c>
      <c r="Y1394" s="14">
        <v>2</v>
      </c>
      <c r="Z1394" s="42">
        <v>55000</v>
      </c>
      <c r="AA1394" s="51">
        <f t="shared" si="113"/>
        <v>0.18</v>
      </c>
    </row>
    <row r="1395" spans="1:27" ht="19" x14ac:dyDescent="0.25">
      <c r="A1395" s="14">
        <v>1472</v>
      </c>
      <c r="B1395" s="14">
        <v>5721592</v>
      </c>
      <c r="C1395" s="14" t="s">
        <v>19</v>
      </c>
      <c r="D1395" s="14" t="s">
        <v>165</v>
      </c>
      <c r="E1395" s="14" t="s">
        <v>2105</v>
      </c>
      <c r="F1395" s="14">
        <v>78748</v>
      </c>
      <c r="G1395" s="14">
        <v>3</v>
      </c>
      <c r="H1395" s="14">
        <v>2</v>
      </c>
      <c r="I1395" s="14">
        <v>0</v>
      </c>
      <c r="J1395" s="14">
        <v>2</v>
      </c>
      <c r="K1395" s="14">
        <v>1</v>
      </c>
      <c r="L1395" s="14">
        <v>1983</v>
      </c>
      <c r="M1395" s="14">
        <v>0.14599999999999999</v>
      </c>
      <c r="N1395" s="15">
        <v>1414</v>
      </c>
      <c r="O1395" s="16">
        <v>268.02999999999997</v>
      </c>
      <c r="P1395" s="17">
        <v>379000</v>
      </c>
      <c r="Q1395" s="16">
        <v>307.64</v>
      </c>
      <c r="R1395" s="17">
        <v>435000</v>
      </c>
      <c r="S1395" s="19">
        <f t="shared" si="109"/>
        <v>39.610000000000014</v>
      </c>
      <c r="T1395" s="20">
        <f t="shared" si="110"/>
        <v>0.1477819647054435</v>
      </c>
      <c r="U1395" s="19">
        <f t="shared" si="111"/>
        <v>56000</v>
      </c>
      <c r="V1395" s="20">
        <f t="shared" si="112"/>
        <v>0.14775725593667546</v>
      </c>
      <c r="W1395" s="18">
        <v>44232</v>
      </c>
      <c r="X1395" s="14">
        <v>3</v>
      </c>
      <c r="Y1395" s="14">
        <v>3</v>
      </c>
      <c r="Z1395" s="42">
        <v>55000</v>
      </c>
      <c r="AA1395" s="51">
        <f t="shared" si="113"/>
        <v>0.15</v>
      </c>
    </row>
    <row r="1396" spans="1:27" ht="19" x14ac:dyDescent="0.25">
      <c r="A1396" s="14">
        <v>1483</v>
      </c>
      <c r="B1396" s="14">
        <v>4782272</v>
      </c>
      <c r="C1396" s="14" t="s">
        <v>19</v>
      </c>
      <c r="D1396" s="14" t="s">
        <v>165</v>
      </c>
      <c r="E1396" s="14" t="s">
        <v>3126</v>
      </c>
      <c r="F1396" s="14">
        <v>78745</v>
      </c>
      <c r="G1396" s="14">
        <v>3</v>
      </c>
      <c r="H1396" s="14">
        <v>2</v>
      </c>
      <c r="I1396" s="14">
        <v>0</v>
      </c>
      <c r="J1396" s="14">
        <v>2</v>
      </c>
      <c r="K1396" s="14">
        <v>1</v>
      </c>
      <c r="L1396" s="14">
        <v>1974</v>
      </c>
      <c r="M1396" s="14">
        <v>0.14399999999999999</v>
      </c>
      <c r="N1396" s="15">
        <v>1161</v>
      </c>
      <c r="O1396" s="16">
        <v>369.51</v>
      </c>
      <c r="P1396" s="17">
        <v>429000</v>
      </c>
      <c r="Q1396" s="16">
        <v>417.74</v>
      </c>
      <c r="R1396" s="17">
        <v>485000</v>
      </c>
      <c r="S1396" s="19">
        <f t="shared" si="109"/>
        <v>48.230000000000018</v>
      </c>
      <c r="T1396" s="20">
        <f t="shared" si="110"/>
        <v>0.13052420773456747</v>
      </c>
      <c r="U1396" s="19">
        <f t="shared" si="111"/>
        <v>56000</v>
      </c>
      <c r="V1396" s="20">
        <f t="shared" si="112"/>
        <v>0.13053613053613053</v>
      </c>
      <c r="W1396" s="18">
        <v>44232</v>
      </c>
      <c r="X1396" s="14">
        <v>6</v>
      </c>
      <c r="Y1396" s="14">
        <v>5</v>
      </c>
      <c r="Z1396" s="42">
        <v>55000</v>
      </c>
      <c r="AA1396" s="51">
        <f t="shared" si="113"/>
        <v>0.13</v>
      </c>
    </row>
    <row r="1397" spans="1:27" ht="19" x14ac:dyDescent="0.25">
      <c r="A1397" s="14">
        <v>1892</v>
      </c>
      <c r="B1397" s="14">
        <v>5092620</v>
      </c>
      <c r="C1397" s="14" t="s">
        <v>19</v>
      </c>
      <c r="D1397" s="14" t="s">
        <v>20</v>
      </c>
      <c r="E1397" s="14" t="s">
        <v>425</v>
      </c>
      <c r="F1397" s="14">
        <v>78729</v>
      </c>
      <c r="G1397" s="14">
        <v>4</v>
      </c>
      <c r="H1397" s="14">
        <v>2</v>
      </c>
      <c r="I1397" s="14">
        <v>0</v>
      </c>
      <c r="J1397" s="14">
        <v>2</v>
      </c>
      <c r="K1397" s="14">
        <v>1</v>
      </c>
      <c r="L1397" s="14">
        <v>1997</v>
      </c>
      <c r="M1397" s="14">
        <v>0.159</v>
      </c>
      <c r="N1397" s="15">
        <v>2420</v>
      </c>
      <c r="O1397" s="16">
        <v>175.62</v>
      </c>
      <c r="P1397" s="17">
        <v>425000</v>
      </c>
      <c r="Q1397" s="16">
        <v>198.76</v>
      </c>
      <c r="R1397" s="17">
        <v>481000</v>
      </c>
      <c r="S1397" s="19">
        <f t="shared" si="109"/>
        <v>23.139999999999986</v>
      </c>
      <c r="T1397" s="20">
        <f t="shared" si="110"/>
        <v>0.13176175834187442</v>
      </c>
      <c r="U1397" s="19">
        <f t="shared" si="111"/>
        <v>56000</v>
      </c>
      <c r="V1397" s="20">
        <f t="shared" si="112"/>
        <v>0.13176470588235295</v>
      </c>
      <c r="W1397" s="18">
        <v>44253</v>
      </c>
      <c r="X1397" s="14">
        <v>4</v>
      </c>
      <c r="Y1397" s="14">
        <v>4</v>
      </c>
      <c r="Z1397" s="42">
        <v>55000</v>
      </c>
      <c r="AA1397" s="51">
        <f t="shared" si="113"/>
        <v>0.13</v>
      </c>
    </row>
    <row r="1398" spans="1:27" ht="19" x14ac:dyDescent="0.25">
      <c r="A1398" s="14">
        <v>1963</v>
      </c>
      <c r="B1398" s="14">
        <v>1036275</v>
      </c>
      <c r="C1398" s="14" t="s">
        <v>19</v>
      </c>
      <c r="D1398" s="14" t="s">
        <v>357</v>
      </c>
      <c r="E1398" s="14" t="s">
        <v>3185</v>
      </c>
      <c r="F1398" s="14">
        <v>78745</v>
      </c>
      <c r="G1398" s="14">
        <v>3</v>
      </c>
      <c r="H1398" s="14">
        <v>1</v>
      </c>
      <c r="I1398" s="14">
        <v>0</v>
      </c>
      <c r="J1398" s="14">
        <v>0</v>
      </c>
      <c r="K1398" s="14">
        <v>1</v>
      </c>
      <c r="L1398" s="14">
        <v>1958</v>
      </c>
      <c r="M1398" s="14">
        <v>0.16700000000000001</v>
      </c>
      <c r="N1398" s="14">
        <v>984</v>
      </c>
      <c r="O1398" s="16">
        <v>381.1</v>
      </c>
      <c r="P1398" s="17">
        <v>375000</v>
      </c>
      <c r="Q1398" s="16">
        <v>438.01</v>
      </c>
      <c r="R1398" s="17">
        <v>431000</v>
      </c>
      <c r="S1398" s="19">
        <f t="shared" si="109"/>
        <v>56.909999999999968</v>
      </c>
      <c r="T1398" s="20">
        <f t="shared" si="110"/>
        <v>0.14933088428234051</v>
      </c>
      <c r="U1398" s="19">
        <f t="shared" si="111"/>
        <v>56000</v>
      </c>
      <c r="V1398" s="20">
        <f t="shared" si="112"/>
        <v>0.14933333333333335</v>
      </c>
      <c r="W1398" s="18">
        <v>44253</v>
      </c>
      <c r="X1398" s="14">
        <v>3</v>
      </c>
      <c r="Y1398" s="14">
        <v>3</v>
      </c>
      <c r="Z1398" s="42">
        <v>55000</v>
      </c>
      <c r="AA1398" s="51">
        <f t="shared" si="113"/>
        <v>0.15</v>
      </c>
    </row>
    <row r="1399" spans="1:27" ht="19" x14ac:dyDescent="0.25">
      <c r="A1399" s="14">
        <v>1966</v>
      </c>
      <c r="B1399" s="14">
        <v>8522740</v>
      </c>
      <c r="C1399" s="14" t="s">
        <v>19</v>
      </c>
      <c r="D1399" s="14">
        <v>3</v>
      </c>
      <c r="E1399" s="14" t="s">
        <v>3264</v>
      </c>
      <c r="F1399" s="14">
        <v>78723</v>
      </c>
      <c r="G1399" s="14">
        <v>3</v>
      </c>
      <c r="H1399" s="14">
        <v>1</v>
      </c>
      <c r="I1399" s="14">
        <v>0</v>
      </c>
      <c r="J1399" s="14">
        <v>0</v>
      </c>
      <c r="K1399" s="14">
        <v>1</v>
      </c>
      <c r="L1399" s="14">
        <v>1958</v>
      </c>
      <c r="M1399" s="14">
        <v>0.222</v>
      </c>
      <c r="N1399" s="15">
        <v>1012</v>
      </c>
      <c r="O1399" s="16">
        <v>394.27</v>
      </c>
      <c r="P1399" s="17">
        <v>399000</v>
      </c>
      <c r="Q1399" s="16">
        <v>449.6</v>
      </c>
      <c r="R1399" s="17">
        <v>455000</v>
      </c>
      <c r="S1399" s="19">
        <f t="shared" si="109"/>
        <v>55.330000000000041</v>
      </c>
      <c r="T1399" s="20">
        <f t="shared" si="110"/>
        <v>0.14033530321860666</v>
      </c>
      <c r="U1399" s="19">
        <f t="shared" si="111"/>
        <v>56000</v>
      </c>
      <c r="V1399" s="20">
        <f t="shared" si="112"/>
        <v>0.14035087719298245</v>
      </c>
      <c r="W1399" s="18">
        <v>44253</v>
      </c>
      <c r="X1399" s="14">
        <v>3</v>
      </c>
      <c r="Y1399" s="14">
        <v>2</v>
      </c>
      <c r="Z1399" s="42">
        <v>55000</v>
      </c>
      <c r="AA1399" s="51">
        <f t="shared" si="113"/>
        <v>0.14000000000000001</v>
      </c>
    </row>
    <row r="1400" spans="1:27" ht="19" x14ac:dyDescent="0.25">
      <c r="A1400" s="14">
        <v>2272</v>
      </c>
      <c r="B1400" s="14">
        <v>6961165</v>
      </c>
      <c r="C1400" s="14" t="s">
        <v>19</v>
      </c>
      <c r="D1400" s="14" t="s">
        <v>35</v>
      </c>
      <c r="E1400" s="14" t="s">
        <v>236</v>
      </c>
      <c r="F1400" s="14">
        <v>78754</v>
      </c>
      <c r="G1400" s="14">
        <v>3</v>
      </c>
      <c r="H1400" s="14">
        <v>2</v>
      </c>
      <c r="I1400" s="14">
        <v>0</v>
      </c>
      <c r="J1400" s="14">
        <v>2</v>
      </c>
      <c r="K1400" s="14">
        <v>1</v>
      </c>
      <c r="L1400" s="14">
        <v>2006</v>
      </c>
      <c r="M1400" s="14">
        <v>0.16</v>
      </c>
      <c r="N1400" s="15">
        <v>2051</v>
      </c>
      <c r="O1400" s="16">
        <v>158.46</v>
      </c>
      <c r="P1400" s="17">
        <v>325000</v>
      </c>
      <c r="Q1400" s="16">
        <v>185.76</v>
      </c>
      <c r="R1400" s="17">
        <v>381000</v>
      </c>
      <c r="S1400" s="19">
        <f t="shared" si="109"/>
        <v>27.299999999999983</v>
      </c>
      <c r="T1400" s="20">
        <f t="shared" si="110"/>
        <v>0.17228322605073823</v>
      </c>
      <c r="U1400" s="19">
        <f t="shared" si="111"/>
        <v>56000</v>
      </c>
      <c r="V1400" s="20">
        <f t="shared" si="112"/>
        <v>0.1723076923076923</v>
      </c>
      <c r="W1400" s="18">
        <v>44265</v>
      </c>
      <c r="X1400" s="14">
        <v>4</v>
      </c>
      <c r="Y1400" s="14">
        <v>4</v>
      </c>
      <c r="Z1400" s="42">
        <v>55000</v>
      </c>
      <c r="AA1400" s="51">
        <f t="shared" si="113"/>
        <v>0.17</v>
      </c>
    </row>
    <row r="1401" spans="1:27" ht="19" x14ac:dyDescent="0.25">
      <c r="A1401" s="14">
        <v>2587</v>
      </c>
      <c r="B1401" s="14">
        <v>9210764</v>
      </c>
      <c r="C1401" s="14" t="s">
        <v>19</v>
      </c>
      <c r="D1401" s="14" t="s">
        <v>282</v>
      </c>
      <c r="E1401" s="14" t="s">
        <v>3602</v>
      </c>
      <c r="F1401" s="14">
        <v>78736</v>
      </c>
      <c r="G1401" s="14">
        <v>4</v>
      </c>
      <c r="H1401" s="14">
        <v>3</v>
      </c>
      <c r="I1401" s="14">
        <v>1</v>
      </c>
      <c r="J1401" s="14">
        <v>2</v>
      </c>
      <c r="K1401" s="14">
        <v>3</v>
      </c>
      <c r="L1401" s="14">
        <v>2015</v>
      </c>
      <c r="M1401" s="14">
        <v>1.208</v>
      </c>
      <c r="N1401" s="15">
        <v>3070</v>
      </c>
      <c r="O1401" s="16">
        <v>488.27</v>
      </c>
      <c r="P1401" s="17">
        <v>1499000</v>
      </c>
      <c r="Q1401" s="16">
        <v>506.51</v>
      </c>
      <c r="R1401" s="17">
        <v>1555000</v>
      </c>
      <c r="S1401" s="19">
        <f t="shared" si="109"/>
        <v>18.240000000000009</v>
      </c>
      <c r="T1401" s="20">
        <f t="shared" si="110"/>
        <v>3.7356380691011139E-2</v>
      </c>
      <c r="U1401" s="19">
        <f t="shared" si="111"/>
        <v>56000</v>
      </c>
      <c r="V1401" s="20">
        <f t="shared" si="112"/>
        <v>3.7358238825883926E-2</v>
      </c>
      <c r="W1401" s="18">
        <v>44274</v>
      </c>
      <c r="X1401" s="14">
        <v>3</v>
      </c>
      <c r="Y1401" s="14">
        <v>3</v>
      </c>
      <c r="Z1401" s="42">
        <v>55000</v>
      </c>
      <c r="AA1401" s="51">
        <f t="shared" si="113"/>
        <v>0.04</v>
      </c>
    </row>
    <row r="1402" spans="1:27" ht="19" x14ac:dyDescent="0.25">
      <c r="A1402" s="14">
        <v>2842</v>
      </c>
      <c r="B1402" s="14">
        <v>6383352</v>
      </c>
      <c r="C1402" s="14" t="s">
        <v>19</v>
      </c>
      <c r="D1402" s="14" t="s">
        <v>712</v>
      </c>
      <c r="E1402" s="14" t="s">
        <v>1219</v>
      </c>
      <c r="F1402" s="14">
        <v>78759</v>
      </c>
      <c r="G1402" s="14">
        <v>3</v>
      </c>
      <c r="H1402" s="14">
        <v>2</v>
      </c>
      <c r="I1402" s="14">
        <v>0</v>
      </c>
      <c r="J1402" s="14">
        <v>2</v>
      </c>
      <c r="K1402" s="14">
        <v>1</v>
      </c>
      <c r="L1402" s="14">
        <v>1983</v>
      </c>
      <c r="M1402" s="14">
        <v>0.219</v>
      </c>
      <c r="N1402" s="15">
        <v>2388</v>
      </c>
      <c r="O1402" s="16">
        <v>219.85</v>
      </c>
      <c r="P1402" s="17">
        <v>525000</v>
      </c>
      <c r="Q1402" s="16">
        <v>243.3</v>
      </c>
      <c r="R1402" s="17">
        <v>581000</v>
      </c>
      <c r="S1402" s="19">
        <f t="shared" si="109"/>
        <v>23.450000000000017</v>
      </c>
      <c r="T1402" s="20">
        <f t="shared" si="110"/>
        <v>0.10666363429611106</v>
      </c>
      <c r="U1402" s="19">
        <f t="shared" si="111"/>
        <v>56000</v>
      </c>
      <c r="V1402" s="20">
        <f t="shared" si="112"/>
        <v>0.10666666666666667</v>
      </c>
      <c r="W1402" s="18">
        <v>44286</v>
      </c>
      <c r="X1402" s="14">
        <v>4</v>
      </c>
      <c r="Y1402" s="14">
        <v>4</v>
      </c>
      <c r="Z1402" s="42">
        <v>55000</v>
      </c>
      <c r="AA1402" s="51">
        <f t="shared" si="113"/>
        <v>0.11</v>
      </c>
    </row>
    <row r="1403" spans="1:27" ht="19" x14ac:dyDescent="0.25">
      <c r="A1403" s="14">
        <v>3172</v>
      </c>
      <c r="B1403" s="14">
        <v>8085839</v>
      </c>
      <c r="C1403" s="14" t="s">
        <v>19</v>
      </c>
      <c r="D1403" s="14">
        <v>2</v>
      </c>
      <c r="E1403" s="14" t="s">
        <v>3906</v>
      </c>
      <c r="F1403" s="14">
        <v>78757</v>
      </c>
      <c r="G1403" s="14">
        <v>2</v>
      </c>
      <c r="H1403" s="14">
        <v>1</v>
      </c>
      <c r="I1403" s="14">
        <v>0</v>
      </c>
      <c r="J1403" s="14">
        <v>1</v>
      </c>
      <c r="K1403" s="14">
        <v>1</v>
      </c>
      <c r="L1403" s="14">
        <v>1950</v>
      </c>
      <c r="M1403" s="14">
        <v>0.154</v>
      </c>
      <c r="N1403" s="14">
        <v>816</v>
      </c>
      <c r="O1403" s="16">
        <v>734.07</v>
      </c>
      <c r="P1403" s="17">
        <v>599000</v>
      </c>
      <c r="Q1403" s="16">
        <v>802.7</v>
      </c>
      <c r="R1403" s="17">
        <v>655000</v>
      </c>
      <c r="S1403" s="19">
        <f t="shared" si="109"/>
        <v>68.63</v>
      </c>
      <c r="T1403" s="20">
        <f t="shared" si="110"/>
        <v>9.3492446224474487E-2</v>
      </c>
      <c r="U1403" s="19">
        <f t="shared" si="111"/>
        <v>56000</v>
      </c>
      <c r="V1403" s="20">
        <f t="shared" si="112"/>
        <v>9.3489148580968282E-2</v>
      </c>
      <c r="W1403" s="18">
        <v>44295</v>
      </c>
      <c r="X1403" s="14">
        <v>3</v>
      </c>
      <c r="Y1403" s="14">
        <v>3</v>
      </c>
      <c r="Z1403" s="42">
        <v>55000</v>
      </c>
      <c r="AA1403" s="51">
        <f t="shared" si="113"/>
        <v>0.09</v>
      </c>
    </row>
    <row r="1404" spans="1:27" ht="19" x14ac:dyDescent="0.25">
      <c r="A1404" s="14">
        <v>4096</v>
      </c>
      <c r="B1404" s="14">
        <v>3828709</v>
      </c>
      <c r="C1404" s="14" t="s">
        <v>19</v>
      </c>
      <c r="D1404" s="14" t="s">
        <v>611</v>
      </c>
      <c r="E1404" s="14" t="s">
        <v>3178</v>
      </c>
      <c r="F1404" s="14">
        <v>78731</v>
      </c>
      <c r="G1404" s="14">
        <v>6</v>
      </c>
      <c r="H1404" s="14">
        <v>5</v>
      </c>
      <c r="I1404" s="14">
        <v>0</v>
      </c>
      <c r="J1404" s="14">
        <v>2</v>
      </c>
      <c r="K1404" s="14">
        <v>2</v>
      </c>
      <c r="L1404" s="14">
        <v>1998</v>
      </c>
      <c r="M1404" s="14">
        <v>0.27200000000000002</v>
      </c>
      <c r="N1404" s="15">
        <v>4594</v>
      </c>
      <c r="O1404" s="16">
        <v>379.19</v>
      </c>
      <c r="P1404" s="17">
        <v>1742000</v>
      </c>
      <c r="Q1404" s="16">
        <v>391.38</v>
      </c>
      <c r="R1404" s="17">
        <v>1798000</v>
      </c>
      <c r="S1404" s="19">
        <f t="shared" si="109"/>
        <v>12.189999999999998</v>
      </c>
      <c r="T1404" s="20">
        <f t="shared" si="110"/>
        <v>3.2147472243466334E-2</v>
      </c>
      <c r="U1404" s="19">
        <f t="shared" si="111"/>
        <v>56000</v>
      </c>
      <c r="V1404" s="20">
        <f t="shared" si="112"/>
        <v>3.2146957520091848E-2</v>
      </c>
      <c r="W1404" s="18">
        <v>44322</v>
      </c>
      <c r="X1404" s="14">
        <v>4</v>
      </c>
      <c r="Y1404" s="14">
        <v>4</v>
      </c>
      <c r="Z1404" s="42">
        <v>55000</v>
      </c>
      <c r="AA1404" s="51">
        <f t="shared" si="113"/>
        <v>0.03</v>
      </c>
    </row>
    <row r="1405" spans="1:27" ht="19" x14ac:dyDescent="0.25">
      <c r="A1405" s="14">
        <v>4229</v>
      </c>
      <c r="B1405" s="14">
        <v>2333475</v>
      </c>
      <c r="C1405" s="14" t="s">
        <v>19</v>
      </c>
      <c r="D1405" s="14" t="s">
        <v>161</v>
      </c>
      <c r="E1405" s="14" t="s">
        <v>1828</v>
      </c>
      <c r="F1405" s="14">
        <v>78717</v>
      </c>
      <c r="G1405" s="14">
        <v>3</v>
      </c>
      <c r="H1405" s="14">
        <v>2</v>
      </c>
      <c r="I1405" s="14">
        <v>0</v>
      </c>
      <c r="J1405" s="14">
        <v>2</v>
      </c>
      <c r="K1405" s="14">
        <v>1</v>
      </c>
      <c r="L1405" s="14">
        <v>2010</v>
      </c>
      <c r="M1405" s="14">
        <v>0.127</v>
      </c>
      <c r="N1405" s="15">
        <v>1886</v>
      </c>
      <c r="O1405" s="16">
        <v>251.33</v>
      </c>
      <c r="P1405" s="17">
        <v>474000</v>
      </c>
      <c r="Q1405" s="16">
        <v>281.02</v>
      </c>
      <c r="R1405" s="17">
        <v>530000</v>
      </c>
      <c r="S1405" s="19">
        <f t="shared" si="109"/>
        <v>29.689999999999969</v>
      </c>
      <c r="T1405" s="20">
        <f t="shared" si="110"/>
        <v>0.11813154020610341</v>
      </c>
      <c r="U1405" s="19">
        <f t="shared" si="111"/>
        <v>56000</v>
      </c>
      <c r="V1405" s="20">
        <f t="shared" si="112"/>
        <v>0.11814345991561181</v>
      </c>
      <c r="W1405" s="18">
        <v>44327</v>
      </c>
      <c r="X1405" s="14">
        <v>3</v>
      </c>
      <c r="Y1405" s="14">
        <v>3</v>
      </c>
      <c r="Z1405" s="42">
        <v>55000</v>
      </c>
      <c r="AA1405" s="51">
        <f t="shared" si="113"/>
        <v>0.12</v>
      </c>
    </row>
    <row r="1406" spans="1:27" ht="19" x14ac:dyDescent="0.25">
      <c r="A1406" s="14">
        <v>5</v>
      </c>
      <c r="B1406" s="14">
        <v>1392221</v>
      </c>
      <c r="C1406" s="14" t="s">
        <v>19</v>
      </c>
      <c r="D1406" s="14" t="s">
        <v>20</v>
      </c>
      <c r="E1406" s="14" t="s">
        <v>325</v>
      </c>
      <c r="F1406" s="14">
        <v>78729</v>
      </c>
      <c r="G1406" s="14">
        <v>4</v>
      </c>
      <c r="H1406" s="14">
        <v>2</v>
      </c>
      <c r="I1406" s="14">
        <v>0</v>
      </c>
      <c r="J1406" s="14">
        <v>2</v>
      </c>
      <c r="K1406" s="14">
        <v>2</v>
      </c>
      <c r="L1406" s="14">
        <v>1977</v>
      </c>
      <c r="M1406" s="14">
        <v>0.34100000000000003</v>
      </c>
      <c r="N1406" s="15">
        <v>2381</v>
      </c>
      <c r="O1406" s="16">
        <v>167.95</v>
      </c>
      <c r="P1406" s="17">
        <v>399900</v>
      </c>
      <c r="Q1406" s="16">
        <v>191.33</v>
      </c>
      <c r="R1406" s="17">
        <v>455555</v>
      </c>
      <c r="S1406" s="19">
        <f t="shared" si="109"/>
        <v>23.380000000000024</v>
      </c>
      <c r="T1406" s="20">
        <f t="shared" si="110"/>
        <v>0.13920809764810971</v>
      </c>
      <c r="U1406" s="19">
        <f t="shared" si="111"/>
        <v>55655</v>
      </c>
      <c r="V1406" s="20">
        <f t="shared" si="112"/>
        <v>0.13917229307326831</v>
      </c>
      <c r="W1406" s="18">
        <v>44179</v>
      </c>
      <c r="X1406" s="14">
        <v>4</v>
      </c>
      <c r="Y1406" s="14">
        <v>4</v>
      </c>
      <c r="Z1406" s="42">
        <v>55000</v>
      </c>
      <c r="AA1406" s="51">
        <f t="shared" si="113"/>
        <v>0.14000000000000001</v>
      </c>
    </row>
    <row r="1407" spans="1:27" ht="19" x14ac:dyDescent="0.25">
      <c r="A1407" s="14">
        <v>3589</v>
      </c>
      <c r="B1407" s="14">
        <v>6203657</v>
      </c>
      <c r="C1407" s="14" t="s">
        <v>19</v>
      </c>
      <c r="D1407" s="14" t="s">
        <v>165</v>
      </c>
      <c r="E1407" s="14" t="s">
        <v>2142</v>
      </c>
      <c r="F1407" s="14">
        <v>78745</v>
      </c>
      <c r="G1407" s="14">
        <v>3</v>
      </c>
      <c r="H1407" s="14">
        <v>2</v>
      </c>
      <c r="I1407" s="14">
        <v>1</v>
      </c>
      <c r="J1407" s="14">
        <v>2</v>
      </c>
      <c r="K1407" s="14">
        <v>2</v>
      </c>
      <c r="L1407" s="14">
        <v>2011</v>
      </c>
      <c r="M1407" s="14">
        <v>0.11</v>
      </c>
      <c r="N1407" s="15">
        <v>1665</v>
      </c>
      <c r="O1407" s="16">
        <v>270.27</v>
      </c>
      <c r="P1407" s="17">
        <v>450000</v>
      </c>
      <c r="Q1407" s="16">
        <v>303.64</v>
      </c>
      <c r="R1407" s="17">
        <v>505555</v>
      </c>
      <c r="S1407" s="19">
        <f t="shared" si="109"/>
        <v>33.370000000000005</v>
      </c>
      <c r="T1407" s="20">
        <f t="shared" si="110"/>
        <v>0.12346912346912349</v>
      </c>
      <c r="U1407" s="19">
        <f t="shared" si="111"/>
        <v>55555</v>
      </c>
      <c r="V1407" s="20">
        <f t="shared" si="112"/>
        <v>0.12345555555555555</v>
      </c>
      <c r="W1407" s="18">
        <v>44309</v>
      </c>
      <c r="X1407" s="14">
        <v>3</v>
      </c>
      <c r="Y1407" s="14">
        <v>3</v>
      </c>
      <c r="Z1407" s="42">
        <v>55000</v>
      </c>
      <c r="AA1407" s="51">
        <f t="shared" si="113"/>
        <v>0.12</v>
      </c>
    </row>
    <row r="1408" spans="1:27" ht="19" x14ac:dyDescent="0.25">
      <c r="A1408" s="14">
        <v>913</v>
      </c>
      <c r="B1408" s="14">
        <v>5056954</v>
      </c>
      <c r="C1408" s="14" t="s">
        <v>19</v>
      </c>
      <c r="D1408" s="14" t="s">
        <v>29</v>
      </c>
      <c r="E1408" s="14" t="s">
        <v>1475</v>
      </c>
      <c r="F1408" s="14">
        <v>78748</v>
      </c>
      <c r="G1408" s="14">
        <v>3</v>
      </c>
      <c r="H1408" s="14">
        <v>2</v>
      </c>
      <c r="I1408" s="14">
        <v>0</v>
      </c>
      <c r="J1408" s="14">
        <v>2</v>
      </c>
      <c r="K1408" s="14">
        <v>1</v>
      </c>
      <c r="L1408" s="14">
        <v>2000</v>
      </c>
      <c r="M1408" s="14">
        <v>0.13400000000000001</v>
      </c>
      <c r="N1408" s="15">
        <v>1271</v>
      </c>
      <c r="O1408" s="16">
        <v>232.1</v>
      </c>
      <c r="P1408" s="17">
        <v>295000</v>
      </c>
      <c r="Q1408" s="16">
        <v>275.77</v>
      </c>
      <c r="R1408" s="17">
        <v>350500</v>
      </c>
      <c r="S1408" s="19">
        <f t="shared" si="109"/>
        <v>43.669999999999987</v>
      </c>
      <c r="T1408" s="20">
        <f t="shared" si="110"/>
        <v>0.18815165876777246</v>
      </c>
      <c r="U1408" s="19">
        <f t="shared" si="111"/>
        <v>55500</v>
      </c>
      <c r="V1408" s="20">
        <f t="shared" si="112"/>
        <v>0.18813559322033899</v>
      </c>
      <c r="W1408" s="18">
        <v>44210</v>
      </c>
      <c r="X1408" s="14">
        <v>5</v>
      </c>
      <c r="Y1408" s="14">
        <v>5</v>
      </c>
      <c r="Z1408" s="42">
        <v>55000</v>
      </c>
      <c r="AA1408" s="51">
        <f t="shared" si="113"/>
        <v>0.19</v>
      </c>
    </row>
    <row r="1409" spans="1:27" ht="19" x14ac:dyDescent="0.25">
      <c r="A1409" s="14">
        <v>1455</v>
      </c>
      <c r="B1409" s="14">
        <v>8433760</v>
      </c>
      <c r="C1409" s="14" t="s">
        <v>19</v>
      </c>
      <c r="D1409" s="14" t="s">
        <v>20</v>
      </c>
      <c r="E1409" s="14" t="s">
        <v>624</v>
      </c>
      <c r="F1409" s="14">
        <v>78729</v>
      </c>
      <c r="G1409" s="14">
        <v>3</v>
      </c>
      <c r="H1409" s="14">
        <v>2</v>
      </c>
      <c r="I1409" s="14">
        <v>0</v>
      </c>
      <c r="J1409" s="14">
        <v>2</v>
      </c>
      <c r="K1409" s="14">
        <v>2</v>
      </c>
      <c r="L1409" s="14">
        <v>1992</v>
      </c>
      <c r="M1409" s="14">
        <v>0.14399999999999999</v>
      </c>
      <c r="N1409" s="15">
        <v>2611</v>
      </c>
      <c r="O1409" s="16">
        <v>189.39</v>
      </c>
      <c r="P1409" s="17">
        <v>494500</v>
      </c>
      <c r="Q1409" s="16">
        <v>210.65</v>
      </c>
      <c r="R1409" s="17">
        <v>550000</v>
      </c>
      <c r="S1409" s="19">
        <f t="shared" si="109"/>
        <v>21.260000000000019</v>
      </c>
      <c r="T1409" s="20">
        <f t="shared" si="110"/>
        <v>0.11225513490680618</v>
      </c>
      <c r="U1409" s="19">
        <f t="shared" si="111"/>
        <v>55500</v>
      </c>
      <c r="V1409" s="20">
        <f t="shared" si="112"/>
        <v>0.1122345803842265</v>
      </c>
      <c r="W1409" s="18">
        <v>44232</v>
      </c>
      <c r="X1409" s="14">
        <v>3</v>
      </c>
      <c r="Y1409" s="14">
        <v>3</v>
      </c>
      <c r="Z1409" s="42">
        <v>55000</v>
      </c>
      <c r="AA1409" s="51">
        <f t="shared" si="113"/>
        <v>0.11</v>
      </c>
    </row>
    <row r="1410" spans="1:27" ht="19" x14ac:dyDescent="0.25">
      <c r="A1410" s="14">
        <v>2440</v>
      </c>
      <c r="B1410" s="14">
        <v>2415697</v>
      </c>
      <c r="C1410" s="14" t="s">
        <v>19</v>
      </c>
      <c r="D1410" s="14" t="s">
        <v>20</v>
      </c>
      <c r="E1410" s="14" t="s">
        <v>1468</v>
      </c>
      <c r="F1410" s="14">
        <v>78726</v>
      </c>
      <c r="G1410" s="14">
        <v>5</v>
      </c>
      <c r="H1410" s="14">
        <v>3</v>
      </c>
      <c r="I1410" s="14">
        <v>0</v>
      </c>
      <c r="J1410" s="14">
        <v>3</v>
      </c>
      <c r="K1410" s="14">
        <v>2</v>
      </c>
      <c r="L1410" s="14">
        <v>2015</v>
      </c>
      <c r="M1410" s="14">
        <v>0.191</v>
      </c>
      <c r="N1410" s="15">
        <v>3127</v>
      </c>
      <c r="O1410" s="16">
        <v>231.85</v>
      </c>
      <c r="P1410" s="17">
        <v>725000</v>
      </c>
      <c r="Q1410" s="16">
        <v>249.6</v>
      </c>
      <c r="R1410" s="17">
        <v>780500</v>
      </c>
      <c r="S1410" s="19">
        <f t="shared" si="109"/>
        <v>17.75</v>
      </c>
      <c r="T1410" s="20">
        <f t="shared" si="110"/>
        <v>7.6558119473797717E-2</v>
      </c>
      <c r="U1410" s="19">
        <f t="shared" si="111"/>
        <v>55500</v>
      </c>
      <c r="V1410" s="20">
        <f t="shared" si="112"/>
        <v>7.6551724137931029E-2</v>
      </c>
      <c r="W1410" s="18">
        <v>44270</v>
      </c>
      <c r="X1410" s="14">
        <v>20</v>
      </c>
      <c r="Y1410" s="14">
        <v>19</v>
      </c>
      <c r="Z1410" s="42">
        <v>55000</v>
      </c>
      <c r="AA1410" s="51">
        <f t="shared" si="113"/>
        <v>0.08</v>
      </c>
    </row>
    <row r="1411" spans="1:27" ht="19" x14ac:dyDescent="0.25">
      <c r="A1411" s="14">
        <v>2007</v>
      </c>
      <c r="B1411" s="14">
        <v>1481852</v>
      </c>
      <c r="C1411" s="14" t="s">
        <v>19</v>
      </c>
      <c r="D1411" s="14">
        <v>11</v>
      </c>
      <c r="E1411" s="14" t="s">
        <v>1247</v>
      </c>
      <c r="F1411" s="14">
        <v>78744</v>
      </c>
      <c r="G1411" s="14">
        <v>3</v>
      </c>
      <c r="H1411" s="14">
        <v>2</v>
      </c>
      <c r="I1411" s="14">
        <v>0</v>
      </c>
      <c r="J1411" s="14">
        <v>2</v>
      </c>
      <c r="K1411" s="14">
        <v>1</v>
      </c>
      <c r="L1411" s="14">
        <v>2015</v>
      </c>
      <c r="M1411" s="14">
        <v>0.11799999999999999</v>
      </c>
      <c r="N1411" s="15">
        <v>1534</v>
      </c>
      <c r="O1411" s="16">
        <v>221.58</v>
      </c>
      <c r="P1411" s="17">
        <v>339900</v>
      </c>
      <c r="Q1411" s="16">
        <v>257.5</v>
      </c>
      <c r="R1411" s="17">
        <v>395000</v>
      </c>
      <c r="S1411" s="19">
        <f t="shared" si="109"/>
        <v>35.919999999999987</v>
      </c>
      <c r="T1411" s="20">
        <f t="shared" si="110"/>
        <v>0.16210849354634888</v>
      </c>
      <c r="U1411" s="19">
        <f t="shared" si="111"/>
        <v>55100</v>
      </c>
      <c r="V1411" s="20">
        <f t="shared" si="112"/>
        <v>0.16210650191232714</v>
      </c>
      <c r="W1411" s="18">
        <v>44256</v>
      </c>
      <c r="X1411" s="14">
        <v>1</v>
      </c>
      <c r="Y1411" s="14">
        <v>1</v>
      </c>
      <c r="Z1411" s="42">
        <v>55000</v>
      </c>
      <c r="AA1411" s="51">
        <f t="shared" si="113"/>
        <v>0.16</v>
      </c>
    </row>
    <row r="1412" spans="1:27" ht="19" x14ac:dyDescent="0.25">
      <c r="A1412" s="14">
        <v>2063</v>
      </c>
      <c r="B1412" s="14">
        <v>4967389</v>
      </c>
      <c r="C1412" s="14" t="s">
        <v>19</v>
      </c>
      <c r="D1412" s="14" t="s">
        <v>38</v>
      </c>
      <c r="E1412" s="14" t="s">
        <v>164</v>
      </c>
      <c r="F1412" s="14">
        <v>78725</v>
      </c>
      <c r="G1412" s="14">
        <v>3</v>
      </c>
      <c r="H1412" s="14">
        <v>2</v>
      </c>
      <c r="I1412" s="14">
        <v>0</v>
      </c>
      <c r="J1412" s="14">
        <v>2</v>
      </c>
      <c r="K1412" s="14">
        <v>1</v>
      </c>
      <c r="L1412" s="14">
        <v>1986</v>
      </c>
      <c r="M1412" s="14">
        <v>0.127</v>
      </c>
      <c r="N1412" s="15">
        <v>1476</v>
      </c>
      <c r="O1412" s="16">
        <v>148.97999999999999</v>
      </c>
      <c r="P1412" s="17">
        <v>219900</v>
      </c>
      <c r="Q1412" s="16">
        <v>186.31</v>
      </c>
      <c r="R1412" s="17">
        <v>275000</v>
      </c>
      <c r="S1412" s="19">
        <f t="shared" si="109"/>
        <v>37.330000000000013</v>
      </c>
      <c r="T1412" s="20">
        <f t="shared" si="110"/>
        <v>0.25057054638206483</v>
      </c>
      <c r="U1412" s="19">
        <f t="shared" si="111"/>
        <v>55100</v>
      </c>
      <c r="V1412" s="20">
        <f t="shared" si="112"/>
        <v>0.25056844020009095</v>
      </c>
      <c r="W1412" s="18">
        <v>44258</v>
      </c>
      <c r="X1412" s="14">
        <v>4</v>
      </c>
      <c r="Y1412" s="14">
        <v>4</v>
      </c>
      <c r="Z1412" s="42">
        <v>55000</v>
      </c>
      <c r="AA1412" s="51">
        <f t="shared" si="113"/>
        <v>0.25</v>
      </c>
    </row>
    <row r="1413" spans="1:27" ht="19" x14ac:dyDescent="0.25">
      <c r="A1413" s="14">
        <v>2505</v>
      </c>
      <c r="B1413" s="14">
        <v>9454941</v>
      </c>
      <c r="C1413" s="14" t="s">
        <v>19</v>
      </c>
      <c r="D1413" s="14" t="s">
        <v>20</v>
      </c>
      <c r="E1413" s="14" t="s">
        <v>1064</v>
      </c>
      <c r="F1413" s="14">
        <v>78750</v>
      </c>
      <c r="G1413" s="14">
        <v>5</v>
      </c>
      <c r="H1413" s="14">
        <v>3</v>
      </c>
      <c r="I1413" s="14">
        <v>0</v>
      </c>
      <c r="J1413" s="14">
        <v>2</v>
      </c>
      <c r="K1413" s="14">
        <v>1</v>
      </c>
      <c r="L1413" s="14">
        <v>1978</v>
      </c>
      <c r="M1413" s="14">
        <v>0.308</v>
      </c>
      <c r="N1413" s="15">
        <v>2234</v>
      </c>
      <c r="O1413" s="16">
        <v>212.58</v>
      </c>
      <c r="P1413" s="17">
        <v>474900</v>
      </c>
      <c r="Q1413" s="16">
        <v>237.24</v>
      </c>
      <c r="R1413" s="17">
        <v>530000</v>
      </c>
      <c r="S1413" s="19">
        <f t="shared" si="109"/>
        <v>24.659999999999997</v>
      </c>
      <c r="T1413" s="20">
        <f t="shared" si="110"/>
        <v>0.11600338696020319</v>
      </c>
      <c r="U1413" s="19">
        <f t="shared" si="111"/>
        <v>55100</v>
      </c>
      <c r="V1413" s="20">
        <f t="shared" si="112"/>
        <v>0.11602442619498841</v>
      </c>
      <c r="W1413" s="18">
        <v>44272</v>
      </c>
      <c r="X1413" s="14">
        <v>4</v>
      </c>
      <c r="Y1413" s="14">
        <v>4</v>
      </c>
      <c r="Z1413" s="42">
        <v>55000</v>
      </c>
      <c r="AA1413" s="51">
        <f t="shared" si="113"/>
        <v>0.12</v>
      </c>
    </row>
    <row r="1414" spans="1:27" ht="19" x14ac:dyDescent="0.25">
      <c r="A1414" s="14">
        <v>2964</v>
      </c>
      <c r="B1414" s="14">
        <v>7326976</v>
      </c>
      <c r="C1414" s="14" t="s">
        <v>19</v>
      </c>
      <c r="D1414" s="14" t="s">
        <v>35</v>
      </c>
      <c r="E1414" s="14" t="s">
        <v>196</v>
      </c>
      <c r="F1414" s="14">
        <v>78754</v>
      </c>
      <c r="G1414" s="14">
        <v>3</v>
      </c>
      <c r="H1414" s="14">
        <v>2</v>
      </c>
      <c r="I1414" s="14">
        <v>1</v>
      </c>
      <c r="J1414" s="14">
        <v>2</v>
      </c>
      <c r="K1414" s="14">
        <v>2</v>
      </c>
      <c r="L1414" s="14">
        <v>2004</v>
      </c>
      <c r="M1414" s="14">
        <v>0.20599999999999999</v>
      </c>
      <c r="N1414" s="15">
        <v>1848</v>
      </c>
      <c r="O1414" s="16">
        <v>154.16999999999999</v>
      </c>
      <c r="P1414" s="17">
        <v>284900</v>
      </c>
      <c r="Q1414" s="16">
        <v>183.98</v>
      </c>
      <c r="R1414" s="17">
        <v>340000</v>
      </c>
      <c r="S1414" s="19">
        <f t="shared" si="109"/>
        <v>29.810000000000002</v>
      </c>
      <c r="T1414" s="20">
        <f t="shared" si="110"/>
        <v>0.19335798144904978</v>
      </c>
      <c r="U1414" s="19">
        <f t="shared" si="111"/>
        <v>55100</v>
      </c>
      <c r="V1414" s="20">
        <f t="shared" si="112"/>
        <v>0.19340119340119341</v>
      </c>
      <c r="W1414" s="18">
        <v>44291</v>
      </c>
      <c r="X1414" s="14">
        <v>4</v>
      </c>
      <c r="Y1414" s="14">
        <v>4</v>
      </c>
      <c r="Z1414" s="42">
        <v>55000</v>
      </c>
      <c r="AA1414" s="51">
        <f t="shared" si="113"/>
        <v>0.19</v>
      </c>
    </row>
    <row r="1415" spans="1:27" ht="19" x14ac:dyDescent="0.25">
      <c r="A1415" s="14">
        <v>3348</v>
      </c>
      <c r="B1415" s="14">
        <v>4104907</v>
      </c>
      <c r="C1415" s="14" t="s">
        <v>19</v>
      </c>
      <c r="D1415" s="14" t="s">
        <v>38</v>
      </c>
      <c r="E1415" s="14" t="s">
        <v>1066</v>
      </c>
      <c r="F1415" s="14">
        <v>78725</v>
      </c>
      <c r="G1415" s="14">
        <v>3</v>
      </c>
      <c r="H1415" s="14">
        <v>2</v>
      </c>
      <c r="I1415" s="14">
        <v>0</v>
      </c>
      <c r="J1415" s="14">
        <v>2</v>
      </c>
      <c r="K1415" s="14">
        <v>1</v>
      </c>
      <c r="L1415" s="14">
        <v>2013</v>
      </c>
      <c r="M1415" s="14">
        <v>0.104</v>
      </c>
      <c r="N1415" s="15">
        <v>1293</v>
      </c>
      <c r="O1415" s="16">
        <v>212.61</v>
      </c>
      <c r="P1415" s="17">
        <v>274900</v>
      </c>
      <c r="Q1415" s="16">
        <v>255.22</v>
      </c>
      <c r="R1415" s="17">
        <v>330000</v>
      </c>
      <c r="S1415" s="19">
        <f t="shared" ref="S1415:S1478" si="114">Q1415-O1415</f>
        <v>42.609999999999985</v>
      </c>
      <c r="T1415" s="20">
        <f t="shared" ref="T1415:T1478" si="115">S1415/O1415</f>
        <v>0.20041390339118564</v>
      </c>
      <c r="U1415" s="19">
        <f t="shared" ref="U1415:U1478" si="116">R1415-P1415</f>
        <v>55100</v>
      </c>
      <c r="V1415" s="20">
        <f t="shared" ref="V1415:V1478" si="117">U1415/P1415</f>
        <v>0.20043652237177156</v>
      </c>
      <c r="W1415" s="18">
        <v>44302</v>
      </c>
      <c r="X1415" s="14">
        <v>1</v>
      </c>
      <c r="Y1415" s="14">
        <v>1</v>
      </c>
      <c r="Z1415" s="42">
        <v>55000</v>
      </c>
      <c r="AA1415" s="51">
        <f t="shared" ref="AA1415:AA1478" si="118">MROUND(V1415,0.01)</f>
        <v>0.2</v>
      </c>
    </row>
    <row r="1416" spans="1:27" ht="19" x14ac:dyDescent="0.25">
      <c r="A1416" s="14">
        <v>983</v>
      </c>
      <c r="B1416" s="14">
        <v>5770643</v>
      </c>
      <c r="C1416" s="14" t="s">
        <v>19</v>
      </c>
      <c r="D1416" s="14" t="s">
        <v>27</v>
      </c>
      <c r="E1416" s="14" t="s">
        <v>2140</v>
      </c>
      <c r="F1416" s="14">
        <v>78724</v>
      </c>
      <c r="G1416" s="14">
        <v>4</v>
      </c>
      <c r="H1416" s="14">
        <v>2</v>
      </c>
      <c r="I1416" s="14">
        <v>0</v>
      </c>
      <c r="J1416" s="14">
        <v>2</v>
      </c>
      <c r="K1416" s="14">
        <v>1</v>
      </c>
      <c r="L1416" s="14">
        <v>1972</v>
      </c>
      <c r="M1416" s="14">
        <v>0.19500000000000001</v>
      </c>
      <c r="N1416" s="15">
        <v>1480</v>
      </c>
      <c r="O1416" s="16">
        <v>270.24</v>
      </c>
      <c r="P1416" s="17">
        <v>399950</v>
      </c>
      <c r="Q1416" s="16">
        <v>307.43</v>
      </c>
      <c r="R1416" s="17">
        <v>455000</v>
      </c>
      <c r="S1416" s="19">
        <f t="shared" si="114"/>
        <v>37.19</v>
      </c>
      <c r="T1416" s="20">
        <f t="shared" si="115"/>
        <v>0.13761841326228536</v>
      </c>
      <c r="U1416" s="19">
        <f t="shared" si="116"/>
        <v>55050</v>
      </c>
      <c r="V1416" s="20">
        <f t="shared" si="117"/>
        <v>0.13764220527565946</v>
      </c>
      <c r="W1416" s="18">
        <v>44211</v>
      </c>
      <c r="X1416" s="14">
        <v>5</v>
      </c>
      <c r="Y1416" s="14">
        <v>5</v>
      </c>
      <c r="Z1416" s="42">
        <v>55000</v>
      </c>
      <c r="AA1416" s="51">
        <f t="shared" si="118"/>
        <v>0.14000000000000001</v>
      </c>
    </row>
    <row r="1417" spans="1:27" ht="19" x14ac:dyDescent="0.25">
      <c r="A1417" s="14">
        <v>136</v>
      </c>
      <c r="B1417" s="14">
        <v>4504292</v>
      </c>
      <c r="C1417" s="14" t="s">
        <v>19</v>
      </c>
      <c r="D1417" s="14">
        <v>2</v>
      </c>
      <c r="E1417" s="14" t="s">
        <v>2984</v>
      </c>
      <c r="F1417" s="14">
        <v>78752</v>
      </c>
      <c r="G1417" s="14">
        <v>3</v>
      </c>
      <c r="H1417" s="14">
        <v>1</v>
      </c>
      <c r="I1417" s="14">
        <v>0</v>
      </c>
      <c r="J1417" s="14">
        <v>1</v>
      </c>
      <c r="K1417" s="14">
        <v>1</v>
      </c>
      <c r="L1417" s="14">
        <v>1963</v>
      </c>
      <c r="M1417" s="14">
        <v>0.29099999999999998</v>
      </c>
      <c r="N1417" s="15">
        <v>1080</v>
      </c>
      <c r="O1417" s="16">
        <v>347.22</v>
      </c>
      <c r="P1417" s="17">
        <v>375000</v>
      </c>
      <c r="Q1417" s="16">
        <v>398.15</v>
      </c>
      <c r="R1417" s="17">
        <v>430000</v>
      </c>
      <c r="S1417" s="19">
        <f t="shared" si="114"/>
        <v>50.92999999999995</v>
      </c>
      <c r="T1417" s="20">
        <f t="shared" si="115"/>
        <v>0.14667933874776784</v>
      </c>
      <c r="U1417" s="19">
        <f t="shared" si="116"/>
        <v>55000</v>
      </c>
      <c r="V1417" s="20">
        <f t="shared" si="117"/>
        <v>0.14666666666666667</v>
      </c>
      <c r="W1417" s="18">
        <v>44181</v>
      </c>
      <c r="X1417" s="14">
        <v>4</v>
      </c>
      <c r="Y1417" s="14">
        <v>4</v>
      </c>
      <c r="Z1417" s="42">
        <v>55000</v>
      </c>
      <c r="AA1417" s="51">
        <f t="shared" si="118"/>
        <v>0.15</v>
      </c>
    </row>
    <row r="1418" spans="1:27" ht="19" x14ac:dyDescent="0.25">
      <c r="A1418" s="14">
        <v>141</v>
      </c>
      <c r="B1418" s="14">
        <v>9797905</v>
      </c>
      <c r="C1418" s="14" t="s">
        <v>19</v>
      </c>
      <c r="D1418" s="14">
        <v>6</v>
      </c>
      <c r="E1418" s="14" t="s">
        <v>4190</v>
      </c>
      <c r="F1418" s="14">
        <v>78704</v>
      </c>
      <c r="G1418" s="14">
        <v>3</v>
      </c>
      <c r="H1418" s="14">
        <v>2</v>
      </c>
      <c r="I1418" s="14">
        <v>1</v>
      </c>
      <c r="J1418" s="14">
        <v>0</v>
      </c>
      <c r="K1418" s="14">
        <v>2</v>
      </c>
      <c r="L1418" s="14">
        <v>2017</v>
      </c>
      <c r="M1418" s="14">
        <v>0.13500000000000001</v>
      </c>
      <c r="N1418" s="15">
        <v>2069</v>
      </c>
      <c r="O1418" s="16">
        <v>459.16</v>
      </c>
      <c r="P1418" s="17">
        <v>950000</v>
      </c>
      <c r="Q1418" s="16">
        <v>485.74</v>
      </c>
      <c r="R1418" s="17">
        <v>1005000</v>
      </c>
      <c r="S1418" s="19">
        <f t="shared" si="114"/>
        <v>26.579999999999984</v>
      </c>
      <c r="T1418" s="20">
        <f t="shared" si="115"/>
        <v>5.7888317797717533E-2</v>
      </c>
      <c r="U1418" s="19">
        <f t="shared" si="116"/>
        <v>55000</v>
      </c>
      <c r="V1418" s="20">
        <f t="shared" si="117"/>
        <v>5.7894736842105263E-2</v>
      </c>
      <c r="W1418" s="18">
        <v>44181</v>
      </c>
      <c r="X1418" s="14">
        <v>7</v>
      </c>
      <c r="Y1418" s="14">
        <v>7</v>
      </c>
      <c r="Z1418" s="42">
        <v>55000</v>
      </c>
      <c r="AA1418" s="51">
        <f t="shared" si="118"/>
        <v>0.06</v>
      </c>
    </row>
    <row r="1419" spans="1:27" ht="19" x14ac:dyDescent="0.25">
      <c r="A1419" s="14">
        <v>767</v>
      </c>
      <c r="B1419" s="14">
        <v>5921850</v>
      </c>
      <c r="C1419" s="14" t="s">
        <v>19</v>
      </c>
      <c r="D1419" s="14" t="s">
        <v>20</v>
      </c>
      <c r="E1419" s="14" t="s">
        <v>643</v>
      </c>
      <c r="F1419" s="14">
        <v>78750</v>
      </c>
      <c r="G1419" s="14">
        <v>4</v>
      </c>
      <c r="H1419" s="14">
        <v>2</v>
      </c>
      <c r="I1419" s="14">
        <v>0</v>
      </c>
      <c r="J1419" s="14">
        <v>2</v>
      </c>
      <c r="K1419" s="14">
        <v>1</v>
      </c>
      <c r="L1419" s="14">
        <v>2002</v>
      </c>
      <c r="M1419" s="14">
        <v>0.216</v>
      </c>
      <c r="N1419" s="15">
        <v>2493</v>
      </c>
      <c r="O1419" s="16">
        <v>190.53</v>
      </c>
      <c r="P1419" s="17">
        <v>475000</v>
      </c>
      <c r="Q1419" s="16">
        <v>212.6</v>
      </c>
      <c r="R1419" s="17">
        <v>530000</v>
      </c>
      <c r="S1419" s="19">
        <f t="shared" si="114"/>
        <v>22.069999999999993</v>
      </c>
      <c r="T1419" s="20">
        <f t="shared" si="115"/>
        <v>0.11583477667558911</v>
      </c>
      <c r="U1419" s="19">
        <f t="shared" si="116"/>
        <v>55000</v>
      </c>
      <c r="V1419" s="20">
        <f t="shared" si="117"/>
        <v>0.11578947368421053</v>
      </c>
      <c r="W1419" s="18">
        <v>44204</v>
      </c>
      <c r="X1419" s="14">
        <v>5</v>
      </c>
      <c r="Y1419" s="14">
        <v>5</v>
      </c>
      <c r="Z1419" s="42">
        <v>55000</v>
      </c>
      <c r="AA1419" s="51">
        <f t="shared" si="118"/>
        <v>0.12</v>
      </c>
    </row>
    <row r="1420" spans="1:27" ht="19" x14ac:dyDescent="0.25">
      <c r="A1420" s="14">
        <v>776</v>
      </c>
      <c r="B1420" s="14">
        <v>1456700</v>
      </c>
      <c r="C1420" s="14" t="s">
        <v>19</v>
      </c>
      <c r="D1420" s="14" t="s">
        <v>165</v>
      </c>
      <c r="E1420" s="14" t="s">
        <v>1365</v>
      </c>
      <c r="F1420" s="14">
        <v>78745</v>
      </c>
      <c r="G1420" s="14">
        <v>3</v>
      </c>
      <c r="H1420" s="14">
        <v>2</v>
      </c>
      <c r="I1420" s="14">
        <v>0</v>
      </c>
      <c r="J1420" s="14">
        <v>2</v>
      </c>
      <c r="K1420" s="14">
        <v>1</v>
      </c>
      <c r="L1420" s="14">
        <v>1979</v>
      </c>
      <c r="M1420" s="14">
        <v>0.17</v>
      </c>
      <c r="N1420" s="15">
        <v>1322</v>
      </c>
      <c r="O1420" s="16">
        <v>226.93</v>
      </c>
      <c r="P1420" s="17">
        <v>300000</v>
      </c>
      <c r="Q1420" s="16">
        <v>268.52999999999997</v>
      </c>
      <c r="R1420" s="17">
        <v>355000</v>
      </c>
      <c r="S1420" s="19">
        <f t="shared" si="114"/>
        <v>41.599999999999966</v>
      </c>
      <c r="T1420" s="20">
        <f t="shared" si="115"/>
        <v>0.18331644119331936</v>
      </c>
      <c r="U1420" s="19">
        <f t="shared" si="116"/>
        <v>55000</v>
      </c>
      <c r="V1420" s="20">
        <f t="shared" si="117"/>
        <v>0.18333333333333332</v>
      </c>
      <c r="W1420" s="18">
        <v>44204</v>
      </c>
      <c r="X1420" s="14">
        <v>4</v>
      </c>
      <c r="Y1420" s="14">
        <v>4</v>
      </c>
      <c r="Z1420" s="42">
        <v>55000</v>
      </c>
      <c r="AA1420" s="51">
        <f t="shared" si="118"/>
        <v>0.18</v>
      </c>
    </row>
    <row r="1421" spans="1:27" ht="19" x14ac:dyDescent="0.25">
      <c r="A1421" s="14">
        <v>784</v>
      </c>
      <c r="B1421" s="14">
        <v>3574687</v>
      </c>
      <c r="C1421" s="14" t="s">
        <v>19</v>
      </c>
      <c r="D1421" s="14" t="s">
        <v>712</v>
      </c>
      <c r="E1421" s="14" t="s">
        <v>2174</v>
      </c>
      <c r="F1421" s="14">
        <v>78759</v>
      </c>
      <c r="G1421" s="14">
        <v>4</v>
      </c>
      <c r="H1421" s="14">
        <v>2</v>
      </c>
      <c r="I1421" s="14">
        <v>1</v>
      </c>
      <c r="J1421" s="14">
        <v>2</v>
      </c>
      <c r="K1421" s="14">
        <v>2</v>
      </c>
      <c r="L1421" s="14">
        <v>1987</v>
      </c>
      <c r="M1421" s="14">
        <v>0.29699999999999999</v>
      </c>
      <c r="N1421" s="15">
        <v>2546</v>
      </c>
      <c r="O1421" s="16">
        <v>272.98</v>
      </c>
      <c r="P1421" s="17">
        <v>695000</v>
      </c>
      <c r="Q1421" s="16">
        <v>294.58</v>
      </c>
      <c r="R1421" s="17">
        <v>750000</v>
      </c>
      <c r="S1421" s="19">
        <f t="shared" si="114"/>
        <v>21.599999999999966</v>
      </c>
      <c r="T1421" s="20">
        <f t="shared" si="115"/>
        <v>7.9126675946955688E-2</v>
      </c>
      <c r="U1421" s="19">
        <f t="shared" si="116"/>
        <v>55000</v>
      </c>
      <c r="V1421" s="20">
        <f t="shared" si="117"/>
        <v>7.9136690647482008E-2</v>
      </c>
      <c r="W1421" s="18">
        <v>44204</v>
      </c>
      <c r="X1421" s="14">
        <v>4</v>
      </c>
      <c r="Y1421" s="14">
        <v>3</v>
      </c>
      <c r="Z1421" s="42">
        <v>55000</v>
      </c>
      <c r="AA1421" s="51">
        <f t="shared" si="118"/>
        <v>0.08</v>
      </c>
    </row>
    <row r="1422" spans="1:27" ht="19" x14ac:dyDescent="0.25">
      <c r="A1422" s="14">
        <v>965</v>
      </c>
      <c r="B1422" s="14">
        <v>1905656</v>
      </c>
      <c r="C1422" s="14" t="s">
        <v>19</v>
      </c>
      <c r="D1422" s="14" t="s">
        <v>456</v>
      </c>
      <c r="E1422" s="14" t="s">
        <v>1094</v>
      </c>
      <c r="F1422" s="14">
        <v>78717</v>
      </c>
      <c r="G1422" s="14">
        <v>3</v>
      </c>
      <c r="H1422" s="14">
        <v>2</v>
      </c>
      <c r="I1422" s="14">
        <v>1</v>
      </c>
      <c r="J1422" s="14">
        <v>2</v>
      </c>
      <c r="K1422" s="14">
        <v>2</v>
      </c>
      <c r="L1422" s="14">
        <v>2013</v>
      </c>
      <c r="M1422" s="14">
        <v>0.129</v>
      </c>
      <c r="N1422" s="15">
        <v>1798</v>
      </c>
      <c r="O1422" s="16">
        <v>214.13</v>
      </c>
      <c r="P1422" s="17">
        <v>385000</v>
      </c>
      <c r="Q1422" s="16">
        <v>244.72</v>
      </c>
      <c r="R1422" s="17">
        <v>440000</v>
      </c>
      <c r="S1422" s="19">
        <f t="shared" si="114"/>
        <v>30.590000000000003</v>
      </c>
      <c r="T1422" s="20">
        <f t="shared" si="115"/>
        <v>0.14285714285714288</v>
      </c>
      <c r="U1422" s="19">
        <f t="shared" si="116"/>
        <v>55000</v>
      </c>
      <c r="V1422" s="20">
        <f t="shared" si="117"/>
        <v>0.14285714285714285</v>
      </c>
      <c r="W1422" s="18">
        <v>44211</v>
      </c>
      <c r="X1422" s="14">
        <v>2</v>
      </c>
      <c r="Y1422" s="14">
        <v>2</v>
      </c>
      <c r="Z1422" s="42">
        <v>55000</v>
      </c>
      <c r="AA1422" s="51">
        <f t="shared" si="118"/>
        <v>0.14000000000000001</v>
      </c>
    </row>
    <row r="1423" spans="1:27" ht="19" x14ac:dyDescent="0.25">
      <c r="A1423" s="14">
        <v>995</v>
      </c>
      <c r="B1423" s="14">
        <v>7822305</v>
      </c>
      <c r="C1423" s="14" t="s">
        <v>19</v>
      </c>
      <c r="D1423" s="14" t="s">
        <v>282</v>
      </c>
      <c r="E1423" s="14" t="s">
        <v>2658</v>
      </c>
      <c r="F1423" s="14">
        <v>78735</v>
      </c>
      <c r="G1423" s="14">
        <v>4</v>
      </c>
      <c r="H1423" s="14">
        <v>4</v>
      </c>
      <c r="I1423" s="14">
        <v>1</v>
      </c>
      <c r="J1423" s="14">
        <v>3</v>
      </c>
      <c r="K1423" s="14">
        <v>2</v>
      </c>
      <c r="L1423" s="14">
        <v>1991</v>
      </c>
      <c r="M1423" s="14">
        <v>1.577</v>
      </c>
      <c r="N1423" s="15">
        <v>5170</v>
      </c>
      <c r="O1423" s="16">
        <v>308.51</v>
      </c>
      <c r="P1423" s="17">
        <v>1595000</v>
      </c>
      <c r="Q1423" s="16">
        <v>319.14999999999998</v>
      </c>
      <c r="R1423" s="17">
        <v>1650000</v>
      </c>
      <c r="S1423" s="19">
        <f t="shared" si="114"/>
        <v>10.639999999999986</v>
      </c>
      <c r="T1423" s="20">
        <f t="shared" si="115"/>
        <v>3.4488347217270059E-2</v>
      </c>
      <c r="U1423" s="19">
        <f t="shared" si="116"/>
        <v>55000</v>
      </c>
      <c r="V1423" s="20">
        <f t="shared" si="117"/>
        <v>3.4482758620689655E-2</v>
      </c>
      <c r="W1423" s="18">
        <v>44211</v>
      </c>
      <c r="X1423" s="14">
        <v>1</v>
      </c>
      <c r="Y1423" s="14">
        <v>1</v>
      </c>
      <c r="Z1423" s="42">
        <v>55000</v>
      </c>
      <c r="AA1423" s="51">
        <f t="shared" si="118"/>
        <v>0.03</v>
      </c>
    </row>
    <row r="1424" spans="1:27" ht="19" x14ac:dyDescent="0.25">
      <c r="A1424" s="14">
        <v>1164</v>
      </c>
      <c r="B1424" s="14">
        <v>7761370</v>
      </c>
      <c r="C1424" s="14" t="s">
        <v>19</v>
      </c>
      <c r="D1424" s="14">
        <v>5</v>
      </c>
      <c r="E1424" s="14" t="s">
        <v>3771</v>
      </c>
      <c r="F1424" s="14">
        <v>78702</v>
      </c>
      <c r="G1424" s="14">
        <v>2</v>
      </c>
      <c r="H1424" s="14">
        <v>1</v>
      </c>
      <c r="I1424" s="14">
        <v>0</v>
      </c>
      <c r="J1424" s="14">
        <v>0</v>
      </c>
      <c r="K1424" s="14">
        <v>1</v>
      </c>
      <c r="L1424" s="14">
        <v>1964</v>
      </c>
      <c r="M1424" s="14">
        <v>0.14399999999999999</v>
      </c>
      <c r="N1424" s="15">
        <v>1129</v>
      </c>
      <c r="O1424" s="16">
        <v>575.73</v>
      </c>
      <c r="P1424" s="17">
        <v>650000</v>
      </c>
      <c r="Q1424" s="16">
        <v>624.45000000000005</v>
      </c>
      <c r="R1424" s="17">
        <v>705000</v>
      </c>
      <c r="S1424" s="19">
        <f t="shared" si="114"/>
        <v>48.720000000000027</v>
      </c>
      <c r="T1424" s="20">
        <f t="shared" si="115"/>
        <v>8.4623000364754355E-2</v>
      </c>
      <c r="U1424" s="19">
        <f t="shared" si="116"/>
        <v>55000</v>
      </c>
      <c r="V1424" s="20">
        <f t="shared" si="117"/>
        <v>8.461538461538462E-2</v>
      </c>
      <c r="W1424" s="18">
        <v>44218</v>
      </c>
      <c r="X1424" s="14">
        <v>2</v>
      </c>
      <c r="Y1424" s="14">
        <v>2</v>
      </c>
      <c r="Z1424" s="42">
        <v>55000</v>
      </c>
      <c r="AA1424" s="51">
        <f t="shared" si="118"/>
        <v>0.08</v>
      </c>
    </row>
    <row r="1425" spans="1:27" ht="19" x14ac:dyDescent="0.25">
      <c r="A1425" s="14">
        <v>1435</v>
      </c>
      <c r="B1425" s="14">
        <v>5484136</v>
      </c>
      <c r="C1425" s="14" t="s">
        <v>19</v>
      </c>
      <c r="D1425" s="14">
        <v>11</v>
      </c>
      <c r="E1425" s="14" t="s">
        <v>2247</v>
      </c>
      <c r="F1425" s="14">
        <v>78744</v>
      </c>
      <c r="G1425" s="14">
        <v>3</v>
      </c>
      <c r="H1425" s="14">
        <v>1</v>
      </c>
      <c r="I1425" s="14">
        <v>0</v>
      </c>
      <c r="J1425" s="14">
        <v>1</v>
      </c>
      <c r="K1425" s="14">
        <v>1</v>
      </c>
      <c r="L1425" s="14">
        <v>1972</v>
      </c>
      <c r="M1425" s="14">
        <v>0.16600000000000001</v>
      </c>
      <c r="N1425" s="15">
        <v>1100</v>
      </c>
      <c r="O1425" s="16">
        <v>277.27</v>
      </c>
      <c r="P1425" s="17">
        <v>305000</v>
      </c>
      <c r="Q1425" s="16">
        <v>327.27</v>
      </c>
      <c r="R1425" s="17">
        <v>360000</v>
      </c>
      <c r="S1425" s="19">
        <f t="shared" si="114"/>
        <v>50</v>
      </c>
      <c r="T1425" s="20">
        <f t="shared" si="115"/>
        <v>0.18032964258664841</v>
      </c>
      <c r="U1425" s="19">
        <f t="shared" si="116"/>
        <v>55000</v>
      </c>
      <c r="V1425" s="20">
        <f t="shared" si="117"/>
        <v>0.18032786885245902</v>
      </c>
      <c r="W1425" s="18">
        <v>44231</v>
      </c>
      <c r="X1425" s="14">
        <v>3</v>
      </c>
      <c r="Y1425" s="14">
        <v>3</v>
      </c>
      <c r="Z1425" s="42">
        <v>55000</v>
      </c>
      <c r="AA1425" s="51">
        <f t="shared" si="118"/>
        <v>0.18</v>
      </c>
    </row>
    <row r="1426" spans="1:27" ht="19" x14ac:dyDescent="0.25">
      <c r="A1426" s="14">
        <v>1442</v>
      </c>
      <c r="B1426" s="14">
        <v>8517436</v>
      </c>
      <c r="C1426" s="14" t="s">
        <v>19</v>
      </c>
      <c r="D1426" s="14">
        <v>5</v>
      </c>
      <c r="E1426" s="14" t="s">
        <v>3256</v>
      </c>
      <c r="F1426" s="14">
        <v>78702</v>
      </c>
      <c r="G1426" s="14">
        <v>3</v>
      </c>
      <c r="H1426" s="14">
        <v>2</v>
      </c>
      <c r="I1426" s="14">
        <v>1</v>
      </c>
      <c r="J1426" s="14">
        <v>1</v>
      </c>
      <c r="K1426" s="14">
        <v>2</v>
      </c>
      <c r="L1426" s="14">
        <v>2013</v>
      </c>
      <c r="M1426" s="14">
        <v>0.15</v>
      </c>
      <c r="N1426" s="15">
        <v>1910</v>
      </c>
      <c r="O1426" s="16">
        <v>392.67</v>
      </c>
      <c r="P1426" s="17">
        <v>750000</v>
      </c>
      <c r="Q1426" s="16">
        <v>421.47</v>
      </c>
      <c r="R1426" s="17">
        <v>805000</v>
      </c>
      <c r="S1426" s="19">
        <f t="shared" si="114"/>
        <v>28.800000000000011</v>
      </c>
      <c r="T1426" s="20">
        <f t="shared" si="115"/>
        <v>7.3344029337611763E-2</v>
      </c>
      <c r="U1426" s="19">
        <f t="shared" si="116"/>
        <v>55000</v>
      </c>
      <c r="V1426" s="20">
        <f t="shared" si="117"/>
        <v>7.3333333333333334E-2</v>
      </c>
      <c r="W1426" s="18">
        <v>44231</v>
      </c>
      <c r="X1426" s="14">
        <v>4</v>
      </c>
      <c r="Y1426" s="14">
        <v>4</v>
      </c>
      <c r="Z1426" s="42">
        <v>55000</v>
      </c>
      <c r="AA1426" s="51">
        <f t="shared" si="118"/>
        <v>7.0000000000000007E-2</v>
      </c>
    </row>
    <row r="1427" spans="1:27" ht="19" x14ac:dyDescent="0.25">
      <c r="A1427" s="14">
        <v>1470</v>
      </c>
      <c r="B1427" s="14">
        <v>5729887</v>
      </c>
      <c r="C1427" s="14" t="s">
        <v>19</v>
      </c>
      <c r="D1427" s="14" t="s">
        <v>712</v>
      </c>
      <c r="E1427" s="14" t="s">
        <v>1896</v>
      </c>
      <c r="F1427" s="14">
        <v>78759</v>
      </c>
      <c r="G1427" s="14">
        <v>4</v>
      </c>
      <c r="H1427" s="14">
        <v>2</v>
      </c>
      <c r="I1427" s="14">
        <v>1</v>
      </c>
      <c r="J1427" s="14">
        <v>2</v>
      </c>
      <c r="K1427" s="14">
        <v>1</v>
      </c>
      <c r="L1427" s="14">
        <v>1992</v>
      </c>
      <c r="M1427" s="14">
        <v>0.224</v>
      </c>
      <c r="N1427" s="15">
        <v>2938</v>
      </c>
      <c r="O1427" s="16">
        <v>255.28</v>
      </c>
      <c r="P1427" s="17">
        <v>750000</v>
      </c>
      <c r="Q1427" s="16">
        <v>274</v>
      </c>
      <c r="R1427" s="17">
        <v>805000</v>
      </c>
      <c r="S1427" s="19">
        <f t="shared" si="114"/>
        <v>18.72</v>
      </c>
      <c r="T1427" s="20">
        <f t="shared" si="115"/>
        <v>7.3331244124099026E-2</v>
      </c>
      <c r="U1427" s="19">
        <f t="shared" si="116"/>
        <v>55000</v>
      </c>
      <c r="V1427" s="20">
        <f t="shared" si="117"/>
        <v>7.3333333333333334E-2</v>
      </c>
      <c r="W1427" s="18">
        <v>44232</v>
      </c>
      <c r="X1427" s="14">
        <v>9</v>
      </c>
      <c r="Y1427" s="14">
        <v>8</v>
      </c>
      <c r="Z1427" s="42">
        <v>55000</v>
      </c>
      <c r="AA1427" s="51">
        <f t="shared" si="118"/>
        <v>7.0000000000000007E-2</v>
      </c>
    </row>
    <row r="1428" spans="1:27" ht="19" x14ac:dyDescent="0.25">
      <c r="A1428" s="14">
        <v>1501</v>
      </c>
      <c r="B1428" s="14">
        <v>9430531</v>
      </c>
      <c r="C1428" s="14" t="s">
        <v>19</v>
      </c>
      <c r="D1428" s="14" t="s">
        <v>229</v>
      </c>
      <c r="E1428" s="14" t="s">
        <v>342</v>
      </c>
      <c r="F1428" s="14">
        <v>78732</v>
      </c>
      <c r="G1428" s="14">
        <v>4</v>
      </c>
      <c r="H1428" s="14">
        <v>3</v>
      </c>
      <c r="I1428" s="14">
        <v>1</v>
      </c>
      <c r="J1428" s="14">
        <v>3</v>
      </c>
      <c r="K1428" s="14">
        <v>2</v>
      </c>
      <c r="L1428" s="14">
        <v>2006</v>
      </c>
      <c r="M1428" s="14">
        <v>0.184</v>
      </c>
      <c r="N1428" s="15">
        <v>3104</v>
      </c>
      <c r="O1428" s="16">
        <v>169.14</v>
      </c>
      <c r="P1428" s="17">
        <v>525000</v>
      </c>
      <c r="Q1428" s="16">
        <v>186.86</v>
      </c>
      <c r="R1428" s="17">
        <v>580000</v>
      </c>
      <c r="S1428" s="19">
        <f t="shared" si="114"/>
        <v>17.720000000000027</v>
      </c>
      <c r="T1428" s="20">
        <f t="shared" si="115"/>
        <v>0.10476528319735148</v>
      </c>
      <c r="U1428" s="19">
        <f t="shared" si="116"/>
        <v>55000</v>
      </c>
      <c r="V1428" s="20">
        <f t="shared" si="117"/>
        <v>0.10476190476190476</v>
      </c>
      <c r="W1428" s="18">
        <v>44235</v>
      </c>
      <c r="X1428" s="14">
        <v>0</v>
      </c>
      <c r="Y1428" s="14">
        <v>0</v>
      </c>
      <c r="Z1428" s="42">
        <v>55000</v>
      </c>
      <c r="AA1428" s="51">
        <f t="shared" si="118"/>
        <v>0.1</v>
      </c>
    </row>
    <row r="1429" spans="1:27" ht="19" x14ac:dyDescent="0.25">
      <c r="A1429" s="14">
        <v>1561</v>
      </c>
      <c r="B1429" s="14">
        <v>1207635</v>
      </c>
      <c r="C1429" s="14" t="s">
        <v>19</v>
      </c>
      <c r="D1429" s="14" t="s">
        <v>161</v>
      </c>
      <c r="E1429" s="14" t="s">
        <v>547</v>
      </c>
      <c r="F1429" s="14">
        <v>78717</v>
      </c>
      <c r="G1429" s="14">
        <v>4</v>
      </c>
      <c r="H1429" s="14">
        <v>2</v>
      </c>
      <c r="I1429" s="14">
        <v>1</v>
      </c>
      <c r="J1429" s="14">
        <v>2</v>
      </c>
      <c r="K1429" s="14">
        <v>2</v>
      </c>
      <c r="L1429" s="14">
        <v>1985</v>
      </c>
      <c r="M1429" s="14">
        <v>0.16200000000000001</v>
      </c>
      <c r="N1429" s="15">
        <v>1766</v>
      </c>
      <c r="O1429" s="16">
        <v>184.03</v>
      </c>
      <c r="P1429" s="17">
        <v>325000</v>
      </c>
      <c r="Q1429" s="16">
        <v>215.18</v>
      </c>
      <c r="R1429" s="17">
        <v>380000</v>
      </c>
      <c r="S1429" s="19">
        <f t="shared" si="114"/>
        <v>31.150000000000006</v>
      </c>
      <c r="T1429" s="20">
        <f t="shared" si="115"/>
        <v>0.16926588056295172</v>
      </c>
      <c r="U1429" s="19">
        <f t="shared" si="116"/>
        <v>55000</v>
      </c>
      <c r="V1429" s="20">
        <f t="shared" si="117"/>
        <v>0.16923076923076924</v>
      </c>
      <c r="W1429" s="18">
        <v>44237</v>
      </c>
      <c r="X1429" s="14">
        <v>2</v>
      </c>
      <c r="Y1429" s="14">
        <v>2</v>
      </c>
      <c r="Z1429" s="42">
        <v>55000</v>
      </c>
      <c r="AA1429" s="51">
        <f t="shared" si="118"/>
        <v>0.17</v>
      </c>
    </row>
    <row r="1430" spans="1:27" ht="19" x14ac:dyDescent="0.25">
      <c r="A1430" s="14">
        <v>1654</v>
      </c>
      <c r="B1430" s="14">
        <v>7674502</v>
      </c>
      <c r="C1430" s="14" t="s">
        <v>19</v>
      </c>
      <c r="D1430" s="14" t="s">
        <v>40</v>
      </c>
      <c r="E1430" s="14" t="s">
        <v>3239</v>
      </c>
      <c r="F1430" s="14">
        <v>78737</v>
      </c>
      <c r="G1430" s="14">
        <v>4</v>
      </c>
      <c r="H1430" s="14">
        <v>4</v>
      </c>
      <c r="I1430" s="14">
        <v>0</v>
      </c>
      <c r="J1430" s="14">
        <v>3</v>
      </c>
      <c r="K1430" s="14">
        <v>1</v>
      </c>
      <c r="L1430" s="14">
        <v>2020</v>
      </c>
      <c r="M1430" s="14">
        <v>0.63500000000000001</v>
      </c>
      <c r="N1430" s="15">
        <v>4350</v>
      </c>
      <c r="O1430" s="16">
        <v>389.66</v>
      </c>
      <c r="P1430" s="17">
        <v>1695000</v>
      </c>
      <c r="Q1430" s="16">
        <v>402.3</v>
      </c>
      <c r="R1430" s="17">
        <v>1750000</v>
      </c>
      <c r="S1430" s="19">
        <f t="shared" si="114"/>
        <v>12.639999999999986</v>
      </c>
      <c r="T1430" s="20">
        <f t="shared" si="115"/>
        <v>3.2438536159728956E-2</v>
      </c>
      <c r="U1430" s="19">
        <f t="shared" si="116"/>
        <v>55000</v>
      </c>
      <c r="V1430" s="20">
        <f t="shared" si="117"/>
        <v>3.2448377581120944E-2</v>
      </c>
      <c r="W1430" s="18">
        <v>44239</v>
      </c>
      <c r="X1430" s="14">
        <v>13</v>
      </c>
      <c r="Y1430" s="14">
        <v>13</v>
      </c>
      <c r="Z1430" s="42">
        <v>55000</v>
      </c>
      <c r="AA1430" s="51">
        <f t="shared" si="118"/>
        <v>0.03</v>
      </c>
    </row>
    <row r="1431" spans="1:27" ht="19" x14ac:dyDescent="0.25">
      <c r="A1431" s="14">
        <v>1680</v>
      </c>
      <c r="B1431" s="14">
        <v>4344982</v>
      </c>
      <c r="C1431" s="14" t="s">
        <v>19</v>
      </c>
      <c r="D1431" s="14" t="s">
        <v>357</v>
      </c>
      <c r="E1431" s="14" t="s">
        <v>2222</v>
      </c>
      <c r="F1431" s="14">
        <v>78745</v>
      </c>
      <c r="G1431" s="14">
        <v>4</v>
      </c>
      <c r="H1431" s="14">
        <v>2</v>
      </c>
      <c r="I1431" s="14">
        <v>0</v>
      </c>
      <c r="J1431" s="14">
        <v>2</v>
      </c>
      <c r="K1431" s="14">
        <v>1</v>
      </c>
      <c r="L1431" s="14">
        <v>1969</v>
      </c>
      <c r="M1431" s="14">
        <v>0.23300000000000001</v>
      </c>
      <c r="N1431" s="15">
        <v>1543</v>
      </c>
      <c r="O1431" s="16">
        <v>275.44</v>
      </c>
      <c r="P1431" s="17">
        <v>425000</v>
      </c>
      <c r="Q1431" s="16">
        <v>311.08</v>
      </c>
      <c r="R1431" s="17">
        <v>480000</v>
      </c>
      <c r="S1431" s="19">
        <f t="shared" si="114"/>
        <v>35.639999999999986</v>
      </c>
      <c r="T1431" s="20">
        <f t="shared" si="115"/>
        <v>0.12939297124600635</v>
      </c>
      <c r="U1431" s="19">
        <f t="shared" si="116"/>
        <v>55000</v>
      </c>
      <c r="V1431" s="20">
        <f t="shared" si="117"/>
        <v>0.12941176470588237</v>
      </c>
      <c r="W1431" s="18">
        <v>44243</v>
      </c>
      <c r="X1431" s="14">
        <v>4</v>
      </c>
      <c r="Y1431" s="14">
        <v>3</v>
      </c>
      <c r="Z1431" s="42">
        <v>55000</v>
      </c>
      <c r="AA1431" s="51">
        <f t="shared" si="118"/>
        <v>0.13</v>
      </c>
    </row>
    <row r="1432" spans="1:27" ht="19" x14ac:dyDescent="0.25">
      <c r="A1432" s="14">
        <v>1696</v>
      </c>
      <c r="B1432" s="14">
        <v>6101883</v>
      </c>
      <c r="C1432" s="14" t="s">
        <v>19</v>
      </c>
      <c r="D1432" s="14" t="s">
        <v>68</v>
      </c>
      <c r="E1432" s="14" t="s">
        <v>1746</v>
      </c>
      <c r="F1432" s="14">
        <v>78734</v>
      </c>
      <c r="G1432" s="14">
        <v>5</v>
      </c>
      <c r="H1432" s="14">
        <v>5</v>
      </c>
      <c r="I1432" s="14">
        <v>0</v>
      </c>
      <c r="J1432" s="14">
        <v>3</v>
      </c>
      <c r="K1432" s="14">
        <v>2</v>
      </c>
      <c r="L1432" s="14">
        <v>1989</v>
      </c>
      <c r="M1432" s="14">
        <v>0.89200000000000002</v>
      </c>
      <c r="N1432" s="15">
        <v>4437</v>
      </c>
      <c r="O1432" s="16">
        <v>246.79</v>
      </c>
      <c r="P1432" s="17">
        <v>1095000</v>
      </c>
      <c r="Q1432" s="16">
        <v>259.18</v>
      </c>
      <c r="R1432" s="17">
        <v>1150000</v>
      </c>
      <c r="S1432" s="19">
        <f t="shared" si="114"/>
        <v>12.390000000000015</v>
      </c>
      <c r="T1432" s="20">
        <f t="shared" si="115"/>
        <v>5.0204627416021781E-2</v>
      </c>
      <c r="U1432" s="19">
        <f t="shared" si="116"/>
        <v>55000</v>
      </c>
      <c r="V1432" s="20">
        <f t="shared" si="117"/>
        <v>5.0228310502283102E-2</v>
      </c>
      <c r="W1432" s="18">
        <v>44246</v>
      </c>
      <c r="X1432" s="14">
        <v>5</v>
      </c>
      <c r="Y1432" s="14">
        <v>4</v>
      </c>
      <c r="Z1432" s="42">
        <v>55000</v>
      </c>
      <c r="AA1432" s="51">
        <f t="shared" si="118"/>
        <v>0.05</v>
      </c>
    </row>
    <row r="1433" spans="1:27" ht="19" x14ac:dyDescent="0.25">
      <c r="A1433" s="14">
        <v>1787</v>
      </c>
      <c r="B1433" s="14">
        <v>6076889</v>
      </c>
      <c r="C1433" s="14" t="s">
        <v>19</v>
      </c>
      <c r="D1433" s="14" t="s">
        <v>357</v>
      </c>
      <c r="E1433" s="14" t="s">
        <v>2961</v>
      </c>
      <c r="F1433" s="14">
        <v>78745</v>
      </c>
      <c r="G1433" s="14">
        <v>3</v>
      </c>
      <c r="H1433" s="14">
        <v>2</v>
      </c>
      <c r="I1433" s="14">
        <v>0</v>
      </c>
      <c r="J1433" s="14">
        <v>2</v>
      </c>
      <c r="K1433" s="14">
        <v>1</v>
      </c>
      <c r="L1433" s="14">
        <v>1973</v>
      </c>
      <c r="M1433" s="14">
        <v>0.161</v>
      </c>
      <c r="N1433" s="15">
        <v>1307</v>
      </c>
      <c r="O1433" s="16">
        <v>344.3</v>
      </c>
      <c r="P1433" s="17">
        <v>450000</v>
      </c>
      <c r="Q1433" s="16">
        <v>386.38</v>
      </c>
      <c r="R1433" s="17">
        <v>505000</v>
      </c>
      <c r="S1433" s="19">
        <f t="shared" si="114"/>
        <v>42.079999999999984</v>
      </c>
      <c r="T1433" s="20">
        <f t="shared" si="115"/>
        <v>0.12221899506244549</v>
      </c>
      <c r="U1433" s="19">
        <f t="shared" si="116"/>
        <v>55000</v>
      </c>
      <c r="V1433" s="20">
        <f t="shared" si="117"/>
        <v>0.12222222222222222</v>
      </c>
      <c r="W1433" s="18">
        <v>44250</v>
      </c>
      <c r="X1433" s="14">
        <v>8</v>
      </c>
      <c r="Y1433" s="14">
        <v>8</v>
      </c>
      <c r="Z1433" s="42">
        <v>55000</v>
      </c>
      <c r="AA1433" s="51">
        <f t="shared" si="118"/>
        <v>0.12</v>
      </c>
    </row>
    <row r="1434" spans="1:27" ht="19" x14ac:dyDescent="0.25">
      <c r="A1434" s="14">
        <v>1821</v>
      </c>
      <c r="B1434" s="14">
        <v>2969284</v>
      </c>
      <c r="C1434" s="14" t="s">
        <v>19</v>
      </c>
      <c r="D1434" s="14" t="s">
        <v>84</v>
      </c>
      <c r="E1434" s="14" t="s">
        <v>1655</v>
      </c>
      <c r="F1434" s="14">
        <v>78728</v>
      </c>
      <c r="G1434" s="14">
        <v>3</v>
      </c>
      <c r="H1434" s="14">
        <v>2</v>
      </c>
      <c r="I1434" s="14">
        <v>0</v>
      </c>
      <c r="J1434" s="14">
        <v>2</v>
      </c>
      <c r="K1434" s="14">
        <v>1</v>
      </c>
      <c r="L1434" s="14">
        <v>1983</v>
      </c>
      <c r="M1434" s="14">
        <v>0.16700000000000001</v>
      </c>
      <c r="N1434" s="15">
        <v>1651</v>
      </c>
      <c r="O1434" s="16">
        <v>242.28</v>
      </c>
      <c r="P1434" s="17">
        <v>400000</v>
      </c>
      <c r="Q1434" s="16">
        <v>275.58999999999997</v>
      </c>
      <c r="R1434" s="17">
        <v>455000</v>
      </c>
      <c r="S1434" s="19">
        <f t="shared" si="114"/>
        <v>33.309999999999974</v>
      </c>
      <c r="T1434" s="20">
        <f t="shared" si="115"/>
        <v>0.13748555390457312</v>
      </c>
      <c r="U1434" s="19">
        <f t="shared" si="116"/>
        <v>55000</v>
      </c>
      <c r="V1434" s="20">
        <f t="shared" si="117"/>
        <v>0.13750000000000001</v>
      </c>
      <c r="W1434" s="18">
        <v>44251</v>
      </c>
      <c r="X1434" s="14">
        <v>0</v>
      </c>
      <c r="Y1434" s="14">
        <v>0</v>
      </c>
      <c r="Z1434" s="42">
        <v>55000</v>
      </c>
      <c r="AA1434" s="51">
        <f t="shared" si="118"/>
        <v>0.14000000000000001</v>
      </c>
    </row>
    <row r="1435" spans="1:27" ht="19" x14ac:dyDescent="0.25">
      <c r="A1435" s="14">
        <v>1861</v>
      </c>
      <c r="B1435" s="14">
        <v>2411695</v>
      </c>
      <c r="C1435" s="14" t="s">
        <v>19</v>
      </c>
      <c r="D1435" s="14" t="s">
        <v>1643</v>
      </c>
      <c r="E1435" s="14" t="s">
        <v>2119</v>
      </c>
      <c r="F1435" s="14">
        <v>78733</v>
      </c>
      <c r="G1435" s="14">
        <v>5</v>
      </c>
      <c r="H1435" s="14">
        <v>3</v>
      </c>
      <c r="I1435" s="14">
        <v>1</v>
      </c>
      <c r="J1435" s="14">
        <v>3</v>
      </c>
      <c r="K1435" s="14">
        <v>2</v>
      </c>
      <c r="L1435" s="14">
        <v>1996</v>
      </c>
      <c r="M1435" s="14">
        <v>0.36699999999999999</v>
      </c>
      <c r="N1435" s="15">
        <v>4464</v>
      </c>
      <c r="O1435" s="16">
        <v>268.82</v>
      </c>
      <c r="P1435" s="17">
        <v>1200000</v>
      </c>
      <c r="Q1435" s="16">
        <v>281.14</v>
      </c>
      <c r="R1435" s="17">
        <v>1255000</v>
      </c>
      <c r="S1435" s="19">
        <f t="shared" si="114"/>
        <v>12.319999999999993</v>
      </c>
      <c r="T1435" s="20">
        <f t="shared" si="115"/>
        <v>4.5829923368796939E-2</v>
      </c>
      <c r="U1435" s="19">
        <f t="shared" si="116"/>
        <v>55000</v>
      </c>
      <c r="V1435" s="20">
        <f t="shared" si="117"/>
        <v>4.583333333333333E-2</v>
      </c>
      <c r="W1435" s="18">
        <v>44252</v>
      </c>
      <c r="X1435" s="14">
        <v>2</v>
      </c>
      <c r="Y1435" s="14">
        <v>2</v>
      </c>
      <c r="Z1435" s="42">
        <v>55000</v>
      </c>
      <c r="AA1435" s="51">
        <f t="shared" si="118"/>
        <v>0.05</v>
      </c>
    </row>
    <row r="1436" spans="1:27" ht="19" x14ac:dyDescent="0.25">
      <c r="A1436" s="14">
        <v>1902</v>
      </c>
      <c r="B1436" s="14">
        <v>4180240</v>
      </c>
      <c r="C1436" s="14" t="s">
        <v>19</v>
      </c>
      <c r="D1436" s="14" t="s">
        <v>229</v>
      </c>
      <c r="E1436" s="14" t="s">
        <v>739</v>
      </c>
      <c r="F1436" s="14">
        <v>78732</v>
      </c>
      <c r="G1436" s="14">
        <v>5</v>
      </c>
      <c r="H1436" s="14">
        <v>3</v>
      </c>
      <c r="I1436" s="14">
        <v>0</v>
      </c>
      <c r="J1436" s="14">
        <v>3</v>
      </c>
      <c r="K1436" s="14">
        <v>2</v>
      </c>
      <c r="L1436" s="14">
        <v>2004</v>
      </c>
      <c r="M1436" s="14">
        <v>0.32700000000000001</v>
      </c>
      <c r="N1436" s="15">
        <v>4033</v>
      </c>
      <c r="O1436" s="16">
        <v>197.12</v>
      </c>
      <c r="P1436" s="17">
        <v>795000</v>
      </c>
      <c r="Q1436" s="16">
        <v>210.76</v>
      </c>
      <c r="R1436" s="17">
        <v>850000</v>
      </c>
      <c r="S1436" s="19">
        <f t="shared" si="114"/>
        <v>13.639999999999986</v>
      </c>
      <c r="T1436" s="20">
        <f t="shared" si="115"/>
        <v>6.9196428571428506E-2</v>
      </c>
      <c r="U1436" s="19">
        <f t="shared" si="116"/>
        <v>55000</v>
      </c>
      <c r="V1436" s="20">
        <f t="shared" si="117"/>
        <v>6.9182389937106917E-2</v>
      </c>
      <c r="W1436" s="18">
        <v>44253</v>
      </c>
      <c r="X1436" s="14">
        <v>1</v>
      </c>
      <c r="Y1436" s="14">
        <v>1</v>
      </c>
      <c r="Z1436" s="42">
        <v>55000</v>
      </c>
      <c r="AA1436" s="51">
        <f t="shared" si="118"/>
        <v>7.0000000000000007E-2</v>
      </c>
    </row>
    <row r="1437" spans="1:27" ht="19" x14ac:dyDescent="0.25">
      <c r="A1437" s="14">
        <v>2050</v>
      </c>
      <c r="B1437" s="14">
        <v>6571262</v>
      </c>
      <c r="C1437" s="14" t="s">
        <v>19</v>
      </c>
      <c r="D1437" s="14" t="s">
        <v>2483</v>
      </c>
      <c r="E1437" s="14" t="s">
        <v>4108</v>
      </c>
      <c r="F1437" s="14">
        <v>78746</v>
      </c>
      <c r="G1437" s="14">
        <v>4</v>
      </c>
      <c r="H1437" s="14">
        <v>3</v>
      </c>
      <c r="I1437" s="14">
        <v>1</v>
      </c>
      <c r="J1437" s="14">
        <v>2</v>
      </c>
      <c r="K1437" s="14">
        <v>2</v>
      </c>
      <c r="L1437" s="14">
        <v>2007</v>
      </c>
      <c r="M1437" s="14">
        <v>0.245</v>
      </c>
      <c r="N1437" s="15">
        <v>3102</v>
      </c>
      <c r="O1437" s="16">
        <v>370.73</v>
      </c>
      <c r="P1437" s="17">
        <v>1150000</v>
      </c>
      <c r="Q1437" s="16">
        <v>388.46</v>
      </c>
      <c r="R1437" s="17">
        <v>1205000</v>
      </c>
      <c r="S1437" s="19">
        <f t="shared" si="114"/>
        <v>17.729999999999961</v>
      </c>
      <c r="T1437" s="20">
        <f t="shared" si="115"/>
        <v>4.7824562349958084E-2</v>
      </c>
      <c r="U1437" s="19">
        <f t="shared" si="116"/>
        <v>55000</v>
      </c>
      <c r="V1437" s="20">
        <f t="shared" si="117"/>
        <v>4.7826086956521741E-2</v>
      </c>
      <c r="W1437" s="18">
        <v>44257</v>
      </c>
      <c r="X1437" s="14">
        <v>3</v>
      </c>
      <c r="Y1437" s="14">
        <v>3</v>
      </c>
      <c r="Z1437" s="42">
        <v>55000</v>
      </c>
      <c r="AA1437" s="51">
        <f t="shared" si="118"/>
        <v>0.05</v>
      </c>
    </row>
    <row r="1438" spans="1:27" ht="19" x14ac:dyDescent="0.25">
      <c r="A1438" s="14">
        <v>2204</v>
      </c>
      <c r="B1438" s="14">
        <v>6974259</v>
      </c>
      <c r="C1438" s="14" t="s">
        <v>19</v>
      </c>
      <c r="D1438" s="14" t="s">
        <v>357</v>
      </c>
      <c r="E1438" s="14" t="s">
        <v>1100</v>
      </c>
      <c r="F1438" s="14">
        <v>78745</v>
      </c>
      <c r="G1438" s="14">
        <v>4</v>
      </c>
      <c r="H1438" s="14">
        <v>2</v>
      </c>
      <c r="I1438" s="14">
        <v>0</v>
      </c>
      <c r="J1438" s="14">
        <v>0</v>
      </c>
      <c r="K1438" s="14">
        <v>2</v>
      </c>
      <c r="L1438" s="14">
        <v>1975</v>
      </c>
      <c r="M1438" s="14">
        <v>0.252</v>
      </c>
      <c r="N1438" s="15">
        <v>2215</v>
      </c>
      <c r="O1438" s="16">
        <v>214.45</v>
      </c>
      <c r="P1438" s="17">
        <v>475000</v>
      </c>
      <c r="Q1438" s="16">
        <v>239.28</v>
      </c>
      <c r="R1438" s="17">
        <v>530000</v>
      </c>
      <c r="S1438" s="19">
        <f t="shared" si="114"/>
        <v>24.830000000000013</v>
      </c>
      <c r="T1438" s="20">
        <f t="shared" si="115"/>
        <v>0.11578456516670559</v>
      </c>
      <c r="U1438" s="19">
        <f t="shared" si="116"/>
        <v>55000</v>
      </c>
      <c r="V1438" s="20">
        <f t="shared" si="117"/>
        <v>0.11578947368421053</v>
      </c>
      <c r="W1438" s="18">
        <v>44263</v>
      </c>
      <c r="X1438" s="14">
        <v>4</v>
      </c>
      <c r="Y1438" s="14">
        <v>4</v>
      </c>
      <c r="Z1438" s="42">
        <v>55000</v>
      </c>
      <c r="AA1438" s="51">
        <f t="shared" si="118"/>
        <v>0.12</v>
      </c>
    </row>
    <row r="1439" spans="1:27" ht="19" x14ac:dyDescent="0.25">
      <c r="A1439" s="14">
        <v>2321</v>
      </c>
      <c r="B1439" s="14">
        <v>6215558</v>
      </c>
      <c r="C1439" s="14" t="s">
        <v>19</v>
      </c>
      <c r="D1439" s="14" t="s">
        <v>29</v>
      </c>
      <c r="E1439" s="14" t="s">
        <v>2354</v>
      </c>
      <c r="F1439" s="14">
        <v>78748</v>
      </c>
      <c r="G1439" s="14">
        <v>3</v>
      </c>
      <c r="H1439" s="14">
        <v>2</v>
      </c>
      <c r="I1439" s="14">
        <v>0</v>
      </c>
      <c r="J1439" s="14">
        <v>2</v>
      </c>
      <c r="K1439" s="14">
        <v>1</v>
      </c>
      <c r="L1439" s="14">
        <v>1983</v>
      </c>
      <c r="M1439" s="14">
        <v>0.92600000000000005</v>
      </c>
      <c r="N1439" s="15">
        <v>1883</v>
      </c>
      <c r="O1439" s="16">
        <v>284.12</v>
      </c>
      <c r="P1439" s="17">
        <v>535000</v>
      </c>
      <c r="Q1439" s="16">
        <v>313.33</v>
      </c>
      <c r="R1439" s="17">
        <v>590000</v>
      </c>
      <c r="S1439" s="19">
        <f t="shared" si="114"/>
        <v>29.20999999999998</v>
      </c>
      <c r="T1439" s="20">
        <f t="shared" si="115"/>
        <v>0.10280867239194699</v>
      </c>
      <c r="U1439" s="19">
        <f t="shared" si="116"/>
        <v>55000</v>
      </c>
      <c r="V1439" s="20">
        <f t="shared" si="117"/>
        <v>0.10280373831775701</v>
      </c>
      <c r="W1439" s="18">
        <v>44266</v>
      </c>
      <c r="X1439" s="14">
        <v>7</v>
      </c>
      <c r="Y1439" s="14">
        <v>4</v>
      </c>
      <c r="Z1439" s="42">
        <v>55000</v>
      </c>
      <c r="AA1439" s="51">
        <f t="shared" si="118"/>
        <v>0.1</v>
      </c>
    </row>
    <row r="1440" spans="1:27" ht="19" x14ac:dyDescent="0.25">
      <c r="A1440" s="14">
        <v>2531</v>
      </c>
      <c r="B1440" s="14">
        <v>6322466</v>
      </c>
      <c r="C1440" s="14" t="s">
        <v>19</v>
      </c>
      <c r="D1440" s="14" t="s">
        <v>42</v>
      </c>
      <c r="E1440" s="14" t="s">
        <v>851</v>
      </c>
      <c r="F1440" s="14">
        <v>78754</v>
      </c>
      <c r="G1440" s="14">
        <v>3</v>
      </c>
      <c r="H1440" s="14">
        <v>2</v>
      </c>
      <c r="I1440" s="14">
        <v>1</v>
      </c>
      <c r="J1440" s="14">
        <v>2</v>
      </c>
      <c r="K1440" s="14">
        <v>2</v>
      </c>
      <c r="L1440" s="14">
        <v>2019</v>
      </c>
      <c r="M1440" s="14">
        <v>0.11</v>
      </c>
      <c r="N1440" s="15">
        <v>1605</v>
      </c>
      <c r="O1440" s="16">
        <v>202.49</v>
      </c>
      <c r="P1440" s="17">
        <v>325000</v>
      </c>
      <c r="Q1440" s="16">
        <v>236.76</v>
      </c>
      <c r="R1440" s="17">
        <v>380000</v>
      </c>
      <c r="S1440" s="19">
        <f t="shared" si="114"/>
        <v>34.269999999999982</v>
      </c>
      <c r="T1440" s="20">
        <f t="shared" si="115"/>
        <v>0.16924292557657158</v>
      </c>
      <c r="U1440" s="19">
        <f t="shared" si="116"/>
        <v>55000</v>
      </c>
      <c r="V1440" s="20">
        <f t="shared" si="117"/>
        <v>0.16923076923076924</v>
      </c>
      <c r="W1440" s="18">
        <v>44273</v>
      </c>
      <c r="X1440" s="14">
        <v>4</v>
      </c>
      <c r="Y1440" s="14">
        <v>4</v>
      </c>
      <c r="Z1440" s="42">
        <v>55000</v>
      </c>
      <c r="AA1440" s="51">
        <f t="shared" si="118"/>
        <v>0.17</v>
      </c>
    </row>
    <row r="1441" spans="1:27" ht="19" x14ac:dyDescent="0.25">
      <c r="A1441" s="14">
        <v>2630</v>
      </c>
      <c r="B1441" s="14">
        <v>3743414</v>
      </c>
      <c r="C1441" s="14" t="s">
        <v>19</v>
      </c>
      <c r="D1441" s="14" t="s">
        <v>84</v>
      </c>
      <c r="E1441" s="14" t="s">
        <v>1771</v>
      </c>
      <c r="F1441" s="14">
        <v>78727</v>
      </c>
      <c r="G1441" s="14">
        <v>4</v>
      </c>
      <c r="H1441" s="14">
        <v>3</v>
      </c>
      <c r="I1441" s="14">
        <v>0</v>
      </c>
      <c r="J1441" s="14">
        <v>2</v>
      </c>
      <c r="K1441" s="14">
        <v>1</v>
      </c>
      <c r="L1441" s="14">
        <v>1974</v>
      </c>
      <c r="M1441" s="14">
        <v>0.20699999999999999</v>
      </c>
      <c r="N1441" s="15">
        <v>2214</v>
      </c>
      <c r="O1441" s="16">
        <v>248.42</v>
      </c>
      <c r="P1441" s="17">
        <v>550000</v>
      </c>
      <c r="Q1441" s="16">
        <v>273.26</v>
      </c>
      <c r="R1441" s="17">
        <v>605000</v>
      </c>
      <c r="S1441" s="19">
        <f t="shared" si="114"/>
        <v>24.840000000000003</v>
      </c>
      <c r="T1441" s="20">
        <f t="shared" si="115"/>
        <v>9.9991949118428486E-2</v>
      </c>
      <c r="U1441" s="19">
        <f t="shared" si="116"/>
        <v>55000</v>
      </c>
      <c r="V1441" s="20">
        <f t="shared" si="117"/>
        <v>0.1</v>
      </c>
      <c r="W1441" s="18">
        <v>44278</v>
      </c>
      <c r="X1441" s="14">
        <v>11</v>
      </c>
      <c r="Y1441" s="14">
        <v>11</v>
      </c>
      <c r="Z1441" s="42">
        <v>55000</v>
      </c>
      <c r="AA1441" s="51">
        <f t="shared" si="118"/>
        <v>0.1</v>
      </c>
    </row>
    <row r="1442" spans="1:27" ht="19" x14ac:dyDescent="0.25">
      <c r="A1442" s="14">
        <v>2662</v>
      </c>
      <c r="B1442" s="14">
        <v>8700860</v>
      </c>
      <c r="C1442" s="14" t="s">
        <v>19</v>
      </c>
      <c r="D1442" s="14">
        <v>3</v>
      </c>
      <c r="E1442" s="14" t="s">
        <v>2850</v>
      </c>
      <c r="F1442" s="14">
        <v>78723</v>
      </c>
      <c r="G1442" s="14">
        <v>3</v>
      </c>
      <c r="H1442" s="14">
        <v>2</v>
      </c>
      <c r="I1442" s="14">
        <v>0</v>
      </c>
      <c r="J1442" s="14">
        <v>1</v>
      </c>
      <c r="K1442" s="14">
        <v>1</v>
      </c>
      <c r="L1442" s="14">
        <v>1966</v>
      </c>
      <c r="M1442" s="14">
        <v>0.17599999999999999</v>
      </c>
      <c r="N1442" s="15">
        <v>1444</v>
      </c>
      <c r="O1442" s="16">
        <v>328.95</v>
      </c>
      <c r="P1442" s="17">
        <v>475000</v>
      </c>
      <c r="Q1442" s="16">
        <v>367.04</v>
      </c>
      <c r="R1442" s="17">
        <v>530000</v>
      </c>
      <c r="S1442" s="19">
        <f t="shared" si="114"/>
        <v>38.090000000000032</v>
      </c>
      <c r="T1442" s="20">
        <f t="shared" si="115"/>
        <v>0.11579267365861083</v>
      </c>
      <c r="U1442" s="19">
        <f t="shared" si="116"/>
        <v>55000</v>
      </c>
      <c r="V1442" s="20">
        <f t="shared" si="117"/>
        <v>0.11578947368421053</v>
      </c>
      <c r="W1442" s="18">
        <v>44279</v>
      </c>
      <c r="X1442" s="14">
        <v>12</v>
      </c>
      <c r="Y1442" s="14">
        <v>11</v>
      </c>
      <c r="Z1442" s="42">
        <v>55000</v>
      </c>
      <c r="AA1442" s="51">
        <f t="shared" si="118"/>
        <v>0.12</v>
      </c>
    </row>
    <row r="1443" spans="1:27" ht="19" x14ac:dyDescent="0.25">
      <c r="A1443" s="14">
        <v>2713</v>
      </c>
      <c r="B1443" s="14">
        <v>9937124</v>
      </c>
      <c r="C1443" s="14" t="s">
        <v>19</v>
      </c>
      <c r="D1443" s="14" t="s">
        <v>193</v>
      </c>
      <c r="E1443" s="14" t="s">
        <v>1546</v>
      </c>
      <c r="F1443" s="14">
        <v>78749</v>
      </c>
      <c r="G1443" s="14">
        <v>3</v>
      </c>
      <c r="H1443" s="14">
        <v>2</v>
      </c>
      <c r="I1443" s="14">
        <v>1</v>
      </c>
      <c r="J1443" s="14">
        <v>2</v>
      </c>
      <c r="K1443" s="14">
        <v>2</v>
      </c>
      <c r="L1443" s="14">
        <v>1983</v>
      </c>
      <c r="M1443" s="14">
        <v>0.22600000000000001</v>
      </c>
      <c r="N1443" s="15">
        <v>2116</v>
      </c>
      <c r="O1443" s="16">
        <v>236.29</v>
      </c>
      <c r="P1443" s="17">
        <v>500000</v>
      </c>
      <c r="Q1443" s="16">
        <v>262.29000000000002</v>
      </c>
      <c r="R1443" s="17">
        <v>555000</v>
      </c>
      <c r="S1443" s="19">
        <f t="shared" si="114"/>
        <v>26.000000000000028</v>
      </c>
      <c r="T1443" s="20">
        <f t="shared" si="115"/>
        <v>0.11003427991027986</v>
      </c>
      <c r="U1443" s="19">
        <f t="shared" si="116"/>
        <v>55000</v>
      </c>
      <c r="V1443" s="20">
        <f t="shared" si="117"/>
        <v>0.11</v>
      </c>
      <c r="W1443" s="18">
        <v>44281</v>
      </c>
      <c r="X1443" s="14">
        <v>3</v>
      </c>
      <c r="Y1443" s="14">
        <v>3</v>
      </c>
      <c r="Z1443" s="42">
        <v>55000</v>
      </c>
      <c r="AA1443" s="51">
        <f t="shared" si="118"/>
        <v>0.11</v>
      </c>
    </row>
    <row r="1444" spans="1:27" ht="19" x14ac:dyDescent="0.25">
      <c r="A1444" s="14">
        <v>2854</v>
      </c>
      <c r="B1444" s="14">
        <v>5422929</v>
      </c>
      <c r="C1444" s="14" t="s">
        <v>19</v>
      </c>
      <c r="D1444" s="14" t="s">
        <v>84</v>
      </c>
      <c r="E1444" s="14" t="s">
        <v>1920</v>
      </c>
      <c r="F1444" s="14">
        <v>78727</v>
      </c>
      <c r="G1444" s="14">
        <v>3</v>
      </c>
      <c r="H1444" s="14">
        <v>2</v>
      </c>
      <c r="I1444" s="14">
        <v>0</v>
      </c>
      <c r="J1444" s="14">
        <v>2</v>
      </c>
      <c r="K1444" s="14">
        <v>1</v>
      </c>
      <c r="L1444" s="14">
        <v>1963</v>
      </c>
      <c r="M1444" s="14">
        <v>0.752</v>
      </c>
      <c r="N1444" s="15">
        <v>2339</v>
      </c>
      <c r="O1444" s="16">
        <v>256.52</v>
      </c>
      <c r="P1444" s="17">
        <v>600000</v>
      </c>
      <c r="Q1444" s="16">
        <v>280.02999999999997</v>
      </c>
      <c r="R1444" s="17">
        <v>655000</v>
      </c>
      <c r="S1444" s="19">
        <f t="shared" si="114"/>
        <v>23.509999999999991</v>
      </c>
      <c r="T1444" s="20">
        <f t="shared" si="115"/>
        <v>9.1649773896772146E-2</v>
      </c>
      <c r="U1444" s="19">
        <f t="shared" si="116"/>
        <v>55000</v>
      </c>
      <c r="V1444" s="20">
        <f t="shared" si="117"/>
        <v>9.166666666666666E-2</v>
      </c>
      <c r="W1444" s="18">
        <v>44286</v>
      </c>
      <c r="X1444" s="14">
        <v>6</v>
      </c>
      <c r="Y1444" s="14">
        <v>6</v>
      </c>
      <c r="Z1444" s="42">
        <v>55000</v>
      </c>
      <c r="AA1444" s="51">
        <f t="shared" si="118"/>
        <v>0.09</v>
      </c>
    </row>
    <row r="1445" spans="1:27" ht="19" x14ac:dyDescent="0.25">
      <c r="A1445" s="14">
        <v>2953</v>
      </c>
      <c r="B1445" s="14">
        <v>6942282</v>
      </c>
      <c r="C1445" s="14" t="s">
        <v>19</v>
      </c>
      <c r="D1445" s="14" t="s">
        <v>611</v>
      </c>
      <c r="E1445" s="14" t="s">
        <v>3103</v>
      </c>
      <c r="F1445" s="14">
        <v>78759</v>
      </c>
      <c r="G1445" s="14">
        <v>4</v>
      </c>
      <c r="H1445" s="14">
        <v>3</v>
      </c>
      <c r="I1445" s="14">
        <v>0</v>
      </c>
      <c r="J1445" s="14">
        <v>2</v>
      </c>
      <c r="K1445" s="14">
        <v>2</v>
      </c>
      <c r="L1445" s="14">
        <v>1976</v>
      </c>
      <c r="M1445" s="14">
        <v>0.221</v>
      </c>
      <c r="N1445" s="15">
        <v>2420</v>
      </c>
      <c r="O1445" s="16">
        <v>365.7</v>
      </c>
      <c r="P1445" s="17">
        <v>885000</v>
      </c>
      <c r="Q1445" s="16">
        <v>388.43</v>
      </c>
      <c r="R1445" s="17">
        <v>940000</v>
      </c>
      <c r="S1445" s="19">
        <f t="shared" si="114"/>
        <v>22.730000000000018</v>
      </c>
      <c r="T1445" s="20">
        <f t="shared" si="115"/>
        <v>6.2154771670768438E-2</v>
      </c>
      <c r="U1445" s="19">
        <f t="shared" si="116"/>
        <v>55000</v>
      </c>
      <c r="V1445" s="20">
        <f t="shared" si="117"/>
        <v>6.2146892655367235E-2</v>
      </c>
      <c r="W1445" s="18">
        <v>44288</v>
      </c>
      <c r="X1445" s="14">
        <v>3</v>
      </c>
      <c r="Y1445" s="14">
        <v>3</v>
      </c>
      <c r="Z1445" s="42">
        <v>55000</v>
      </c>
      <c r="AA1445" s="51">
        <f t="shared" si="118"/>
        <v>0.06</v>
      </c>
    </row>
    <row r="1446" spans="1:27" ht="19" x14ac:dyDescent="0.25">
      <c r="A1446" s="14">
        <v>2983</v>
      </c>
      <c r="B1446" s="14">
        <v>9025405</v>
      </c>
      <c r="C1446" s="14" t="s">
        <v>19</v>
      </c>
      <c r="D1446" s="14" t="s">
        <v>357</v>
      </c>
      <c r="E1446" s="14" t="s">
        <v>2433</v>
      </c>
      <c r="F1446" s="14">
        <v>78745</v>
      </c>
      <c r="G1446" s="14">
        <v>3</v>
      </c>
      <c r="H1446" s="14">
        <v>3</v>
      </c>
      <c r="I1446" s="14">
        <v>0</v>
      </c>
      <c r="J1446" s="14">
        <v>1</v>
      </c>
      <c r="K1446" s="14">
        <v>2</v>
      </c>
      <c r="L1446" s="14">
        <v>2010</v>
      </c>
      <c r="M1446" s="14">
        <v>0.10199999999999999</v>
      </c>
      <c r="N1446" s="15">
        <v>1984</v>
      </c>
      <c r="O1446" s="16">
        <v>289.82</v>
      </c>
      <c r="P1446" s="17">
        <v>575000</v>
      </c>
      <c r="Q1446" s="16">
        <v>317.54000000000002</v>
      </c>
      <c r="R1446" s="17">
        <v>630000</v>
      </c>
      <c r="S1446" s="19">
        <f t="shared" si="114"/>
        <v>27.720000000000027</v>
      </c>
      <c r="T1446" s="20">
        <f t="shared" si="115"/>
        <v>9.5645573114346932E-2</v>
      </c>
      <c r="U1446" s="19">
        <f t="shared" si="116"/>
        <v>55000</v>
      </c>
      <c r="V1446" s="20">
        <f t="shared" si="117"/>
        <v>9.5652173913043481E-2</v>
      </c>
      <c r="W1446" s="18">
        <v>44291</v>
      </c>
      <c r="X1446" s="14">
        <v>17</v>
      </c>
      <c r="Y1446" s="14">
        <v>17</v>
      </c>
      <c r="Z1446" s="42">
        <v>55000</v>
      </c>
      <c r="AA1446" s="51">
        <f t="shared" si="118"/>
        <v>0.1</v>
      </c>
    </row>
    <row r="1447" spans="1:27" ht="19" x14ac:dyDescent="0.25">
      <c r="A1447" s="14">
        <v>2989</v>
      </c>
      <c r="B1447" s="14">
        <v>4141231</v>
      </c>
      <c r="C1447" s="14" t="s">
        <v>19</v>
      </c>
      <c r="D1447" s="14">
        <v>4</v>
      </c>
      <c r="E1447" s="14" t="s">
        <v>4083</v>
      </c>
      <c r="F1447" s="14">
        <v>78751</v>
      </c>
      <c r="G1447" s="14">
        <v>3</v>
      </c>
      <c r="H1447" s="14">
        <v>2</v>
      </c>
      <c r="I1447" s="14">
        <v>1</v>
      </c>
      <c r="J1447" s="14">
        <v>0</v>
      </c>
      <c r="K1447" s="14">
        <v>2</v>
      </c>
      <c r="L1447" s="14">
        <v>2006</v>
      </c>
      <c r="M1447" s="14">
        <v>5.3999999999999999E-2</v>
      </c>
      <c r="N1447" s="15">
        <v>2053</v>
      </c>
      <c r="O1447" s="16">
        <v>348.27</v>
      </c>
      <c r="P1447" s="17">
        <v>715000</v>
      </c>
      <c r="Q1447" s="16">
        <v>375.06</v>
      </c>
      <c r="R1447" s="17">
        <v>770000</v>
      </c>
      <c r="S1447" s="19">
        <f t="shared" si="114"/>
        <v>26.79000000000002</v>
      </c>
      <c r="T1447" s="20">
        <f t="shared" si="115"/>
        <v>7.6923076923076983E-2</v>
      </c>
      <c r="U1447" s="19">
        <f t="shared" si="116"/>
        <v>55000</v>
      </c>
      <c r="V1447" s="20">
        <f t="shared" si="117"/>
        <v>7.6923076923076927E-2</v>
      </c>
      <c r="W1447" s="18">
        <v>44291</v>
      </c>
      <c r="X1447" s="14">
        <v>5</v>
      </c>
      <c r="Y1447" s="14">
        <v>3</v>
      </c>
      <c r="Z1447" s="42">
        <v>55000</v>
      </c>
      <c r="AA1447" s="51">
        <f t="shared" si="118"/>
        <v>0.08</v>
      </c>
    </row>
    <row r="1448" spans="1:27" ht="19" x14ac:dyDescent="0.25">
      <c r="A1448" s="14">
        <v>2994</v>
      </c>
      <c r="B1448" s="14">
        <v>5047078</v>
      </c>
      <c r="C1448" s="14" t="s">
        <v>19</v>
      </c>
      <c r="D1448" s="14">
        <v>5</v>
      </c>
      <c r="E1448" s="14" t="s">
        <v>3812</v>
      </c>
      <c r="F1448" s="14">
        <v>78721</v>
      </c>
      <c r="G1448" s="14">
        <v>2</v>
      </c>
      <c r="H1448" s="14">
        <v>2</v>
      </c>
      <c r="I1448" s="14">
        <v>0</v>
      </c>
      <c r="J1448" s="14">
        <v>0</v>
      </c>
      <c r="K1448" s="14">
        <v>2</v>
      </c>
      <c r="L1448" s="14">
        <v>1940</v>
      </c>
      <c r="M1448" s="14">
        <v>0.39800000000000002</v>
      </c>
      <c r="N1448" s="15">
        <v>1174</v>
      </c>
      <c r="O1448" s="16">
        <v>609.03</v>
      </c>
      <c r="P1448" s="17">
        <v>715000</v>
      </c>
      <c r="Q1448" s="16">
        <v>655.88</v>
      </c>
      <c r="R1448" s="17">
        <v>770000</v>
      </c>
      <c r="S1448" s="19">
        <f t="shared" si="114"/>
        <v>46.850000000000023</v>
      </c>
      <c r="T1448" s="20">
        <f t="shared" si="115"/>
        <v>7.6925603008062046E-2</v>
      </c>
      <c r="U1448" s="19">
        <f t="shared" si="116"/>
        <v>55000</v>
      </c>
      <c r="V1448" s="20">
        <f t="shared" si="117"/>
        <v>7.6923076923076927E-2</v>
      </c>
      <c r="W1448" s="18">
        <v>44291</v>
      </c>
      <c r="X1448" s="14">
        <v>10</v>
      </c>
      <c r="Y1448" s="14">
        <v>10</v>
      </c>
      <c r="Z1448" s="42">
        <v>55000</v>
      </c>
      <c r="AA1448" s="51">
        <f t="shared" si="118"/>
        <v>0.08</v>
      </c>
    </row>
    <row r="1449" spans="1:27" ht="19" x14ac:dyDescent="0.25">
      <c r="A1449" s="14">
        <v>3013</v>
      </c>
      <c r="B1449" s="14">
        <v>7837201</v>
      </c>
      <c r="C1449" s="14" t="s">
        <v>19</v>
      </c>
      <c r="D1449" s="14" t="s">
        <v>282</v>
      </c>
      <c r="E1449" s="14" t="s">
        <v>2648</v>
      </c>
      <c r="F1449" s="14">
        <v>78736</v>
      </c>
      <c r="G1449" s="14">
        <v>3</v>
      </c>
      <c r="H1449" s="14">
        <v>2</v>
      </c>
      <c r="I1449" s="14">
        <v>0</v>
      </c>
      <c r="J1449" s="14">
        <v>2</v>
      </c>
      <c r="K1449" s="14">
        <v>1</v>
      </c>
      <c r="L1449" s="14">
        <v>1980</v>
      </c>
      <c r="M1449" s="14">
        <v>0.29399999999999998</v>
      </c>
      <c r="N1449" s="15">
        <v>1188</v>
      </c>
      <c r="O1449" s="16">
        <v>307.24</v>
      </c>
      <c r="P1449" s="17">
        <v>365000</v>
      </c>
      <c r="Q1449" s="16">
        <v>353.54</v>
      </c>
      <c r="R1449" s="17">
        <v>420000</v>
      </c>
      <c r="S1449" s="19">
        <f t="shared" si="114"/>
        <v>46.300000000000011</v>
      </c>
      <c r="T1449" s="20">
        <f t="shared" si="115"/>
        <v>0.15069652389011851</v>
      </c>
      <c r="U1449" s="19">
        <f t="shared" si="116"/>
        <v>55000</v>
      </c>
      <c r="V1449" s="20">
        <f t="shared" si="117"/>
        <v>0.15068493150684931</v>
      </c>
      <c r="W1449" s="18">
        <v>44292</v>
      </c>
      <c r="X1449" s="14">
        <v>4</v>
      </c>
      <c r="Y1449" s="14">
        <v>4</v>
      </c>
      <c r="Z1449" s="42">
        <v>55000</v>
      </c>
      <c r="AA1449" s="51">
        <f t="shared" si="118"/>
        <v>0.15</v>
      </c>
    </row>
    <row r="1450" spans="1:27" ht="19" x14ac:dyDescent="0.25">
      <c r="A1450" s="14">
        <v>3048</v>
      </c>
      <c r="B1450" s="14">
        <v>4460732</v>
      </c>
      <c r="C1450" s="14" t="s">
        <v>19</v>
      </c>
      <c r="D1450" s="14" t="s">
        <v>35</v>
      </c>
      <c r="E1450" s="14" t="s">
        <v>2444</v>
      </c>
      <c r="F1450" s="14">
        <v>78753</v>
      </c>
      <c r="G1450" s="14">
        <v>3</v>
      </c>
      <c r="H1450" s="14">
        <v>2</v>
      </c>
      <c r="I1450" s="14">
        <v>0</v>
      </c>
      <c r="J1450" s="14">
        <v>2</v>
      </c>
      <c r="K1450" s="14">
        <v>1</v>
      </c>
      <c r="L1450" s="14">
        <v>1969</v>
      </c>
      <c r="M1450" s="14">
        <v>0.23100000000000001</v>
      </c>
      <c r="N1450" s="15">
        <v>1703</v>
      </c>
      <c r="O1450" s="16">
        <v>290.66000000000003</v>
      </c>
      <c r="P1450" s="17">
        <v>495000</v>
      </c>
      <c r="Q1450" s="16">
        <v>322.95999999999998</v>
      </c>
      <c r="R1450" s="17">
        <v>550000</v>
      </c>
      <c r="S1450" s="19">
        <f t="shared" si="114"/>
        <v>32.299999999999955</v>
      </c>
      <c r="T1450" s="20">
        <f t="shared" si="115"/>
        <v>0.11112640198169667</v>
      </c>
      <c r="U1450" s="19">
        <f t="shared" si="116"/>
        <v>55000</v>
      </c>
      <c r="V1450" s="20">
        <f t="shared" si="117"/>
        <v>0.1111111111111111</v>
      </c>
      <c r="W1450" s="18">
        <v>44293</v>
      </c>
      <c r="X1450" s="14">
        <v>9</v>
      </c>
      <c r="Y1450" s="14">
        <v>7</v>
      </c>
      <c r="Z1450" s="42">
        <v>55000</v>
      </c>
      <c r="AA1450" s="51">
        <f t="shared" si="118"/>
        <v>0.11</v>
      </c>
    </row>
    <row r="1451" spans="1:27" ht="19" x14ac:dyDescent="0.25">
      <c r="A1451" s="14">
        <v>3078</v>
      </c>
      <c r="B1451" s="14">
        <v>1095338</v>
      </c>
      <c r="C1451" s="14" t="s">
        <v>19</v>
      </c>
      <c r="D1451" s="14" t="s">
        <v>35</v>
      </c>
      <c r="E1451" s="14" t="s">
        <v>1989</v>
      </c>
      <c r="F1451" s="14">
        <v>78753</v>
      </c>
      <c r="G1451" s="14">
        <v>3</v>
      </c>
      <c r="H1451" s="14">
        <v>2</v>
      </c>
      <c r="I1451" s="14">
        <v>0</v>
      </c>
      <c r="J1451" s="14">
        <v>2</v>
      </c>
      <c r="K1451" s="14">
        <v>1</v>
      </c>
      <c r="L1451" s="14">
        <v>1959</v>
      </c>
      <c r="M1451" s="14">
        <v>0.26</v>
      </c>
      <c r="N1451" s="15">
        <v>1822</v>
      </c>
      <c r="O1451" s="16">
        <v>260.7</v>
      </c>
      <c r="P1451" s="17">
        <v>475000</v>
      </c>
      <c r="Q1451" s="16">
        <v>290.89</v>
      </c>
      <c r="R1451" s="17">
        <v>530000</v>
      </c>
      <c r="S1451" s="19">
        <f t="shared" si="114"/>
        <v>30.189999999999998</v>
      </c>
      <c r="T1451" s="20">
        <f t="shared" si="115"/>
        <v>0.1158036056770234</v>
      </c>
      <c r="U1451" s="19">
        <f t="shared" si="116"/>
        <v>55000</v>
      </c>
      <c r="V1451" s="20">
        <f t="shared" si="117"/>
        <v>0.11578947368421053</v>
      </c>
      <c r="W1451" s="18">
        <v>44294</v>
      </c>
      <c r="X1451" s="14">
        <v>5</v>
      </c>
      <c r="Y1451" s="14">
        <v>5</v>
      </c>
      <c r="Z1451" s="42">
        <v>55000</v>
      </c>
      <c r="AA1451" s="51">
        <f t="shared" si="118"/>
        <v>0.12</v>
      </c>
    </row>
    <row r="1452" spans="1:27" ht="19" x14ac:dyDescent="0.25">
      <c r="A1452" s="14">
        <v>3112</v>
      </c>
      <c r="B1452" s="14">
        <v>8301228</v>
      </c>
      <c r="C1452" s="14" t="s">
        <v>19</v>
      </c>
      <c r="D1452" s="14" t="s">
        <v>40</v>
      </c>
      <c r="E1452" s="14" t="s">
        <v>639</v>
      </c>
      <c r="F1452" s="14">
        <v>78737</v>
      </c>
      <c r="G1452" s="14">
        <v>4</v>
      </c>
      <c r="H1452" s="14">
        <v>2</v>
      </c>
      <c r="I1452" s="14">
        <v>1</v>
      </c>
      <c r="J1452" s="14">
        <v>0</v>
      </c>
      <c r="K1452" s="14">
        <v>1</v>
      </c>
      <c r="L1452" s="14">
        <v>1985</v>
      </c>
      <c r="M1452" s="14">
        <v>2.7130000000000001</v>
      </c>
      <c r="N1452" s="15">
        <v>5178</v>
      </c>
      <c r="O1452" s="16">
        <v>190.23</v>
      </c>
      <c r="P1452" s="17">
        <v>985000</v>
      </c>
      <c r="Q1452" s="16">
        <v>200.85</v>
      </c>
      <c r="R1452" s="17">
        <v>1040000</v>
      </c>
      <c r="S1452" s="19">
        <f t="shared" si="114"/>
        <v>10.620000000000005</v>
      </c>
      <c r="T1452" s="20">
        <f t="shared" si="115"/>
        <v>5.5827156599905406E-2</v>
      </c>
      <c r="U1452" s="19">
        <f t="shared" si="116"/>
        <v>55000</v>
      </c>
      <c r="V1452" s="20">
        <f t="shared" si="117"/>
        <v>5.5837563451776651E-2</v>
      </c>
      <c r="W1452" s="18">
        <v>44295</v>
      </c>
      <c r="X1452" s="14">
        <v>6</v>
      </c>
      <c r="Y1452" s="14">
        <v>6</v>
      </c>
      <c r="Z1452" s="42">
        <v>55000</v>
      </c>
      <c r="AA1452" s="51">
        <f t="shared" si="118"/>
        <v>0.06</v>
      </c>
    </row>
    <row r="1453" spans="1:27" ht="19" x14ac:dyDescent="0.25">
      <c r="A1453" s="14">
        <v>3149</v>
      </c>
      <c r="B1453" s="14">
        <v>6438660</v>
      </c>
      <c r="C1453" s="14" t="s">
        <v>19</v>
      </c>
      <c r="D1453" s="14" t="s">
        <v>68</v>
      </c>
      <c r="E1453" s="14" t="s">
        <v>2804</v>
      </c>
      <c r="F1453" s="14">
        <v>78734</v>
      </c>
      <c r="G1453" s="14">
        <v>4</v>
      </c>
      <c r="H1453" s="14">
        <v>3</v>
      </c>
      <c r="I1453" s="14">
        <v>0</v>
      </c>
      <c r="J1453" s="14">
        <v>2</v>
      </c>
      <c r="K1453" s="14">
        <v>2</v>
      </c>
      <c r="L1453" s="14">
        <v>2006</v>
      </c>
      <c r="M1453" s="14">
        <v>0.42599999999999999</v>
      </c>
      <c r="N1453" s="15">
        <v>3384</v>
      </c>
      <c r="O1453" s="16">
        <v>323.58</v>
      </c>
      <c r="P1453" s="17">
        <v>1095000</v>
      </c>
      <c r="Q1453" s="16">
        <v>339.83</v>
      </c>
      <c r="R1453" s="17">
        <v>1150000</v>
      </c>
      <c r="S1453" s="19">
        <f t="shared" si="114"/>
        <v>16.25</v>
      </c>
      <c r="T1453" s="20">
        <f t="shared" si="115"/>
        <v>5.0219420236108536E-2</v>
      </c>
      <c r="U1453" s="19">
        <f t="shared" si="116"/>
        <v>55000</v>
      </c>
      <c r="V1453" s="20">
        <f t="shared" si="117"/>
        <v>5.0228310502283102E-2</v>
      </c>
      <c r="W1453" s="18">
        <v>44295</v>
      </c>
      <c r="X1453" s="14">
        <v>50</v>
      </c>
      <c r="Y1453" s="14">
        <v>50</v>
      </c>
      <c r="Z1453" s="42">
        <v>55000</v>
      </c>
      <c r="AA1453" s="51">
        <f t="shared" si="118"/>
        <v>0.05</v>
      </c>
    </row>
    <row r="1454" spans="1:27" ht="19" x14ac:dyDescent="0.25">
      <c r="A1454" s="14">
        <v>3173</v>
      </c>
      <c r="B1454" s="14">
        <v>8051994</v>
      </c>
      <c r="C1454" s="14" t="s">
        <v>19</v>
      </c>
      <c r="D1454" s="14" t="s">
        <v>49</v>
      </c>
      <c r="E1454" s="14" t="s">
        <v>405</v>
      </c>
      <c r="F1454" s="14">
        <v>78660</v>
      </c>
      <c r="G1454" s="14">
        <v>3</v>
      </c>
      <c r="H1454" s="14">
        <v>2</v>
      </c>
      <c r="I1454" s="14">
        <v>1</v>
      </c>
      <c r="J1454" s="14">
        <v>1</v>
      </c>
      <c r="K1454" s="14">
        <v>2</v>
      </c>
      <c r="L1454" s="14">
        <v>2018</v>
      </c>
      <c r="M1454" s="14">
        <v>0</v>
      </c>
      <c r="N1454" s="15">
        <v>2153</v>
      </c>
      <c r="O1454" s="16">
        <v>174.18</v>
      </c>
      <c r="P1454" s="17">
        <v>375000</v>
      </c>
      <c r="Q1454" s="16">
        <v>199.72</v>
      </c>
      <c r="R1454" s="17">
        <v>430000</v>
      </c>
      <c r="S1454" s="19">
        <f t="shared" si="114"/>
        <v>25.539999999999992</v>
      </c>
      <c r="T1454" s="20">
        <f t="shared" si="115"/>
        <v>0.14662992306809042</v>
      </c>
      <c r="U1454" s="19">
        <f t="shared" si="116"/>
        <v>55000</v>
      </c>
      <c r="V1454" s="20">
        <f t="shared" si="117"/>
        <v>0.14666666666666667</v>
      </c>
      <c r="W1454" s="18">
        <v>44298</v>
      </c>
      <c r="X1454" s="14">
        <v>5</v>
      </c>
      <c r="Y1454" s="14">
        <v>4</v>
      </c>
      <c r="Z1454" s="42">
        <v>55000</v>
      </c>
      <c r="AA1454" s="51">
        <f t="shared" si="118"/>
        <v>0.15</v>
      </c>
    </row>
    <row r="1455" spans="1:27" ht="19" x14ac:dyDescent="0.25">
      <c r="A1455" s="14">
        <v>3199</v>
      </c>
      <c r="B1455" s="14">
        <v>4983545</v>
      </c>
      <c r="C1455" s="14" t="s">
        <v>19</v>
      </c>
      <c r="D1455" s="14" t="s">
        <v>20</v>
      </c>
      <c r="E1455" s="14" t="s">
        <v>2602</v>
      </c>
      <c r="F1455" s="14">
        <v>78729</v>
      </c>
      <c r="G1455" s="14">
        <v>3</v>
      </c>
      <c r="H1455" s="14">
        <v>2</v>
      </c>
      <c r="I1455" s="14">
        <v>0</v>
      </c>
      <c r="J1455" s="14">
        <v>2</v>
      </c>
      <c r="K1455" s="14">
        <v>1</v>
      </c>
      <c r="L1455" s="14">
        <v>1980</v>
      </c>
      <c r="M1455" s="14">
        <v>0.32300000000000001</v>
      </c>
      <c r="N1455" s="15">
        <v>1532</v>
      </c>
      <c r="O1455" s="16">
        <v>303.52</v>
      </c>
      <c r="P1455" s="17">
        <v>465000</v>
      </c>
      <c r="Q1455" s="16">
        <v>339.43</v>
      </c>
      <c r="R1455" s="17">
        <v>520000</v>
      </c>
      <c r="S1455" s="19">
        <f t="shared" si="114"/>
        <v>35.910000000000025</v>
      </c>
      <c r="T1455" s="20">
        <f t="shared" si="115"/>
        <v>0.11831180811808127</v>
      </c>
      <c r="U1455" s="19">
        <f t="shared" si="116"/>
        <v>55000</v>
      </c>
      <c r="V1455" s="20">
        <f t="shared" si="117"/>
        <v>0.11827956989247312</v>
      </c>
      <c r="W1455" s="18">
        <v>44298</v>
      </c>
      <c r="X1455" s="14">
        <v>4</v>
      </c>
      <c r="Y1455" s="14">
        <v>4</v>
      </c>
      <c r="Z1455" s="42">
        <v>55000</v>
      </c>
      <c r="AA1455" s="51">
        <f t="shared" si="118"/>
        <v>0.12</v>
      </c>
    </row>
    <row r="1456" spans="1:27" ht="19" x14ac:dyDescent="0.25">
      <c r="A1456" s="14">
        <v>3306</v>
      </c>
      <c r="B1456" s="14">
        <v>7063633</v>
      </c>
      <c r="C1456" s="14" t="s">
        <v>19</v>
      </c>
      <c r="D1456" s="14" t="s">
        <v>46</v>
      </c>
      <c r="E1456" s="14" t="s">
        <v>1816</v>
      </c>
      <c r="F1456" s="14">
        <v>78758</v>
      </c>
      <c r="G1456" s="14">
        <v>3</v>
      </c>
      <c r="H1456" s="14">
        <v>2</v>
      </c>
      <c r="I1456" s="14">
        <v>0</v>
      </c>
      <c r="J1456" s="14">
        <v>2</v>
      </c>
      <c r="K1456" s="14">
        <v>1</v>
      </c>
      <c r="L1456" s="14">
        <v>1979</v>
      </c>
      <c r="M1456" s="14">
        <v>0.17</v>
      </c>
      <c r="N1456" s="15">
        <v>1714</v>
      </c>
      <c r="O1456" s="16">
        <v>250.88</v>
      </c>
      <c r="P1456" s="17">
        <v>430000</v>
      </c>
      <c r="Q1456" s="16">
        <v>282.95999999999998</v>
      </c>
      <c r="R1456" s="17">
        <v>485000</v>
      </c>
      <c r="S1456" s="19">
        <f t="shared" si="114"/>
        <v>32.079999999999984</v>
      </c>
      <c r="T1456" s="20">
        <f t="shared" si="115"/>
        <v>0.1278698979591836</v>
      </c>
      <c r="U1456" s="19">
        <f t="shared" si="116"/>
        <v>55000</v>
      </c>
      <c r="V1456" s="20">
        <f t="shared" si="117"/>
        <v>0.12790697674418605</v>
      </c>
      <c r="W1456" s="18">
        <v>44301</v>
      </c>
      <c r="X1456" s="14">
        <v>4</v>
      </c>
      <c r="Y1456" s="14">
        <v>4</v>
      </c>
      <c r="Z1456" s="42">
        <v>55000</v>
      </c>
      <c r="AA1456" s="51">
        <f t="shared" si="118"/>
        <v>0.13</v>
      </c>
    </row>
    <row r="1457" spans="1:27" ht="19" x14ac:dyDescent="0.25">
      <c r="A1457" s="14">
        <v>3550</v>
      </c>
      <c r="B1457" s="14">
        <v>3661603</v>
      </c>
      <c r="C1457" s="14" t="s">
        <v>19</v>
      </c>
      <c r="D1457" s="14" t="s">
        <v>357</v>
      </c>
      <c r="E1457" s="14" t="s">
        <v>3603</v>
      </c>
      <c r="F1457" s="14">
        <v>78745</v>
      </c>
      <c r="G1457" s="14">
        <v>3</v>
      </c>
      <c r="H1457" s="14">
        <v>2</v>
      </c>
      <c r="I1457" s="14">
        <v>0</v>
      </c>
      <c r="J1457" s="14">
        <v>2</v>
      </c>
      <c r="K1457" s="14">
        <v>1</v>
      </c>
      <c r="L1457" s="14">
        <v>1974</v>
      </c>
      <c r="M1457" s="14">
        <v>0.17</v>
      </c>
      <c r="N1457" s="15">
        <v>1226</v>
      </c>
      <c r="O1457" s="16">
        <v>489.4</v>
      </c>
      <c r="P1457" s="17">
        <v>600000</v>
      </c>
      <c r="Q1457" s="16">
        <v>534.26</v>
      </c>
      <c r="R1457" s="17">
        <v>655000</v>
      </c>
      <c r="S1457" s="19">
        <f t="shared" si="114"/>
        <v>44.860000000000014</v>
      </c>
      <c r="T1457" s="20">
        <f t="shared" si="115"/>
        <v>9.1663261136085028E-2</v>
      </c>
      <c r="U1457" s="19">
        <f t="shared" si="116"/>
        <v>55000</v>
      </c>
      <c r="V1457" s="20">
        <f t="shared" si="117"/>
        <v>9.166666666666666E-2</v>
      </c>
      <c r="W1457" s="18">
        <v>44308</v>
      </c>
      <c r="X1457" s="14">
        <v>5</v>
      </c>
      <c r="Y1457" s="14">
        <v>5</v>
      </c>
      <c r="Z1457" s="42">
        <v>55000</v>
      </c>
      <c r="AA1457" s="51">
        <f t="shared" si="118"/>
        <v>0.09</v>
      </c>
    </row>
    <row r="1458" spans="1:27" ht="19" x14ac:dyDescent="0.25">
      <c r="A1458" s="14">
        <v>3828</v>
      </c>
      <c r="B1458" s="14">
        <v>1215184</v>
      </c>
      <c r="C1458" s="14" t="s">
        <v>19</v>
      </c>
      <c r="D1458" s="14" t="s">
        <v>20</v>
      </c>
      <c r="E1458" s="14" t="s">
        <v>900</v>
      </c>
      <c r="F1458" s="14">
        <v>78750</v>
      </c>
      <c r="G1458" s="14">
        <v>4</v>
      </c>
      <c r="H1458" s="14">
        <v>3</v>
      </c>
      <c r="I1458" s="14">
        <v>0</v>
      </c>
      <c r="J1458" s="14">
        <v>2</v>
      </c>
      <c r="K1458" s="14">
        <v>2</v>
      </c>
      <c r="L1458" s="14">
        <v>2001</v>
      </c>
      <c r="M1458" s="14">
        <v>0.17199999999999999</v>
      </c>
      <c r="N1458" s="15">
        <v>3300</v>
      </c>
      <c r="O1458" s="16">
        <v>204.55</v>
      </c>
      <c r="P1458" s="17">
        <v>675000</v>
      </c>
      <c r="Q1458" s="16">
        <v>221.21</v>
      </c>
      <c r="R1458" s="17">
        <v>730000</v>
      </c>
      <c r="S1458" s="19">
        <f t="shared" si="114"/>
        <v>16.659999999999997</v>
      </c>
      <c r="T1458" s="20">
        <f t="shared" si="115"/>
        <v>8.1447078953801003E-2</v>
      </c>
      <c r="U1458" s="19">
        <f t="shared" si="116"/>
        <v>55000</v>
      </c>
      <c r="V1458" s="20">
        <f t="shared" si="117"/>
        <v>8.1481481481481488E-2</v>
      </c>
      <c r="W1458" s="18">
        <v>44316</v>
      </c>
      <c r="X1458" s="14">
        <v>1</v>
      </c>
      <c r="Y1458" s="14">
        <v>1</v>
      </c>
      <c r="Z1458" s="42">
        <v>55000</v>
      </c>
      <c r="AA1458" s="51">
        <f t="shared" si="118"/>
        <v>0.08</v>
      </c>
    </row>
    <row r="1459" spans="1:27" ht="19" x14ac:dyDescent="0.25">
      <c r="A1459" s="14">
        <v>3955</v>
      </c>
      <c r="B1459" s="14">
        <v>3505552</v>
      </c>
      <c r="C1459" s="14" t="s">
        <v>19</v>
      </c>
      <c r="D1459" s="14" t="s">
        <v>712</v>
      </c>
      <c r="E1459" s="14" t="s">
        <v>2637</v>
      </c>
      <c r="F1459" s="14">
        <v>78759</v>
      </c>
      <c r="G1459" s="14">
        <v>3</v>
      </c>
      <c r="H1459" s="14">
        <v>2</v>
      </c>
      <c r="I1459" s="14">
        <v>0</v>
      </c>
      <c r="J1459" s="14">
        <v>2</v>
      </c>
      <c r="K1459" s="14">
        <v>1</v>
      </c>
      <c r="L1459" s="14">
        <v>1975</v>
      </c>
      <c r="M1459" s="14">
        <v>0.20100000000000001</v>
      </c>
      <c r="N1459" s="15">
        <v>1682</v>
      </c>
      <c r="O1459" s="16">
        <v>306.18</v>
      </c>
      <c r="P1459" s="17">
        <v>515000</v>
      </c>
      <c r="Q1459" s="16">
        <v>338.88</v>
      </c>
      <c r="R1459" s="17">
        <v>570000</v>
      </c>
      <c r="S1459" s="19">
        <f t="shared" si="114"/>
        <v>32.699999999999989</v>
      </c>
      <c r="T1459" s="20">
        <f t="shared" si="115"/>
        <v>0.10679992161473639</v>
      </c>
      <c r="U1459" s="19">
        <f t="shared" si="116"/>
        <v>55000</v>
      </c>
      <c r="V1459" s="20">
        <f t="shared" si="117"/>
        <v>0.10679611650485436</v>
      </c>
      <c r="W1459" s="18">
        <v>44319</v>
      </c>
      <c r="X1459" s="14">
        <v>6</v>
      </c>
      <c r="Y1459" s="14">
        <v>5</v>
      </c>
      <c r="Z1459" s="42">
        <v>55000</v>
      </c>
      <c r="AA1459" s="51">
        <f t="shared" si="118"/>
        <v>0.11</v>
      </c>
    </row>
    <row r="1460" spans="1:27" ht="19" x14ac:dyDescent="0.25">
      <c r="A1460" s="14">
        <v>3969</v>
      </c>
      <c r="B1460" s="14">
        <v>6844458</v>
      </c>
      <c r="C1460" s="14" t="s">
        <v>19</v>
      </c>
      <c r="D1460" s="14" t="s">
        <v>357</v>
      </c>
      <c r="E1460" s="14" t="s">
        <v>3556</v>
      </c>
      <c r="F1460" s="14">
        <v>78745</v>
      </c>
      <c r="G1460" s="14">
        <v>3</v>
      </c>
      <c r="H1460" s="14">
        <v>1</v>
      </c>
      <c r="I1460" s="14">
        <v>0</v>
      </c>
      <c r="J1460" s="14">
        <v>0</v>
      </c>
      <c r="K1460" s="14">
        <v>1</v>
      </c>
      <c r="L1460" s="14">
        <v>1958</v>
      </c>
      <c r="M1460" s="14">
        <v>0.222</v>
      </c>
      <c r="N1460" s="14">
        <v>948</v>
      </c>
      <c r="O1460" s="16">
        <v>474.68</v>
      </c>
      <c r="P1460" s="17">
        <v>450000</v>
      </c>
      <c r="Q1460" s="16">
        <v>532.70000000000005</v>
      </c>
      <c r="R1460" s="17">
        <v>505000</v>
      </c>
      <c r="S1460" s="19">
        <f t="shared" si="114"/>
        <v>58.020000000000039</v>
      </c>
      <c r="T1460" s="20">
        <f t="shared" si="115"/>
        <v>0.12222971264852119</v>
      </c>
      <c r="U1460" s="19">
        <f t="shared" si="116"/>
        <v>55000</v>
      </c>
      <c r="V1460" s="20">
        <f t="shared" si="117"/>
        <v>0.12222222222222222</v>
      </c>
      <c r="W1460" s="18">
        <v>44319</v>
      </c>
      <c r="X1460" s="14">
        <v>3</v>
      </c>
      <c r="Y1460" s="14">
        <v>2</v>
      </c>
      <c r="Z1460" s="42">
        <v>55000</v>
      </c>
      <c r="AA1460" s="51">
        <f t="shared" si="118"/>
        <v>0.12</v>
      </c>
    </row>
    <row r="1461" spans="1:27" ht="19" x14ac:dyDescent="0.25">
      <c r="A1461" s="14">
        <v>4028</v>
      </c>
      <c r="B1461" s="14">
        <v>4177896</v>
      </c>
      <c r="C1461" s="14" t="s">
        <v>19</v>
      </c>
      <c r="D1461" s="14">
        <v>6</v>
      </c>
      <c r="E1461" s="14" t="s">
        <v>3907</v>
      </c>
      <c r="F1461" s="14">
        <v>78704</v>
      </c>
      <c r="G1461" s="14">
        <v>2</v>
      </c>
      <c r="H1461" s="14">
        <v>1</v>
      </c>
      <c r="I1461" s="14">
        <v>0</v>
      </c>
      <c r="J1461" s="14">
        <v>0</v>
      </c>
      <c r="K1461" s="14">
        <v>1</v>
      </c>
      <c r="L1461" s="14">
        <v>1949</v>
      </c>
      <c r="M1461" s="14">
        <v>0.14199999999999999</v>
      </c>
      <c r="N1461" s="14">
        <v>984</v>
      </c>
      <c r="O1461" s="16">
        <v>736.79</v>
      </c>
      <c r="P1461" s="17">
        <v>725000</v>
      </c>
      <c r="Q1461" s="16">
        <v>792.68</v>
      </c>
      <c r="R1461" s="17">
        <v>780000</v>
      </c>
      <c r="S1461" s="19">
        <f t="shared" si="114"/>
        <v>55.889999999999986</v>
      </c>
      <c r="T1461" s="20">
        <f t="shared" si="115"/>
        <v>7.5856078394114998E-2</v>
      </c>
      <c r="U1461" s="19">
        <f t="shared" si="116"/>
        <v>55000</v>
      </c>
      <c r="V1461" s="20">
        <f t="shared" si="117"/>
        <v>7.586206896551724E-2</v>
      </c>
      <c r="W1461" s="18">
        <v>44320</v>
      </c>
      <c r="X1461" s="14">
        <v>5</v>
      </c>
      <c r="Y1461" s="14">
        <v>5</v>
      </c>
      <c r="Z1461" s="42">
        <v>55000</v>
      </c>
      <c r="AA1461" s="51">
        <f t="shared" si="118"/>
        <v>0.08</v>
      </c>
    </row>
    <row r="1462" spans="1:27" ht="19" x14ac:dyDescent="0.25">
      <c r="A1462" s="14">
        <v>4214</v>
      </c>
      <c r="B1462" s="14">
        <v>3572521</v>
      </c>
      <c r="C1462" s="14" t="s">
        <v>19</v>
      </c>
      <c r="D1462" s="14" t="s">
        <v>611</v>
      </c>
      <c r="E1462" s="14" t="s">
        <v>3635</v>
      </c>
      <c r="F1462" s="14">
        <v>78731</v>
      </c>
      <c r="G1462" s="14">
        <v>3</v>
      </c>
      <c r="H1462" s="14">
        <v>2</v>
      </c>
      <c r="I1462" s="14">
        <v>1</v>
      </c>
      <c r="J1462" s="14">
        <v>2</v>
      </c>
      <c r="K1462" s="14">
        <v>1</v>
      </c>
      <c r="L1462" s="14">
        <v>1971</v>
      </c>
      <c r="M1462" s="14">
        <v>0.315</v>
      </c>
      <c r="N1462" s="15">
        <v>2341</v>
      </c>
      <c r="O1462" s="16">
        <v>501.92</v>
      </c>
      <c r="P1462" s="17">
        <v>1175000</v>
      </c>
      <c r="Q1462" s="16">
        <v>525.41999999999996</v>
      </c>
      <c r="R1462" s="17">
        <v>1230000</v>
      </c>
      <c r="S1462" s="19">
        <f t="shared" si="114"/>
        <v>23.499999999999943</v>
      </c>
      <c r="T1462" s="20">
        <f t="shared" si="115"/>
        <v>4.682021039209424E-2</v>
      </c>
      <c r="U1462" s="19">
        <f t="shared" si="116"/>
        <v>55000</v>
      </c>
      <c r="V1462" s="20">
        <f t="shared" si="117"/>
        <v>4.6808510638297871E-2</v>
      </c>
      <c r="W1462" s="18">
        <v>44326</v>
      </c>
      <c r="X1462" s="14">
        <v>5</v>
      </c>
      <c r="Y1462" s="14">
        <v>5</v>
      </c>
      <c r="Z1462" s="42">
        <v>55000</v>
      </c>
      <c r="AA1462" s="51">
        <f t="shared" si="118"/>
        <v>0.05</v>
      </c>
    </row>
    <row r="1463" spans="1:27" ht="19" x14ac:dyDescent="0.25">
      <c r="A1463" s="14">
        <v>1388</v>
      </c>
      <c r="B1463" s="14">
        <v>2805582</v>
      </c>
      <c r="C1463" s="14" t="s">
        <v>19</v>
      </c>
      <c r="D1463" s="14">
        <v>4</v>
      </c>
      <c r="E1463" s="14" t="s">
        <v>3737</v>
      </c>
      <c r="F1463" s="14">
        <v>78731</v>
      </c>
      <c r="G1463" s="14">
        <v>2</v>
      </c>
      <c r="H1463" s="14">
        <v>1</v>
      </c>
      <c r="I1463" s="14">
        <v>0</v>
      </c>
      <c r="J1463" s="14">
        <v>0</v>
      </c>
      <c r="K1463" s="14">
        <v>1</v>
      </c>
      <c r="L1463" s="14">
        <v>1952</v>
      </c>
      <c r="M1463" s="14">
        <v>0.16800000000000001</v>
      </c>
      <c r="N1463" s="15">
        <v>1080</v>
      </c>
      <c r="O1463" s="16">
        <v>551.39</v>
      </c>
      <c r="P1463" s="17">
        <v>595500</v>
      </c>
      <c r="Q1463" s="16">
        <v>601.85</v>
      </c>
      <c r="R1463" s="17">
        <v>650000</v>
      </c>
      <c r="S1463" s="19">
        <f t="shared" si="114"/>
        <v>50.460000000000036</v>
      </c>
      <c r="T1463" s="20">
        <f t="shared" si="115"/>
        <v>9.1514173271187438E-2</v>
      </c>
      <c r="U1463" s="19">
        <f t="shared" si="116"/>
        <v>54500</v>
      </c>
      <c r="V1463" s="20">
        <f t="shared" si="117"/>
        <v>9.1519731318219985E-2</v>
      </c>
      <c r="W1463" s="18">
        <v>44228</v>
      </c>
      <c r="X1463" s="14">
        <v>4</v>
      </c>
      <c r="Y1463" s="14">
        <v>4</v>
      </c>
      <c r="Z1463" s="42">
        <v>55000</v>
      </c>
      <c r="AA1463" s="51">
        <f t="shared" si="118"/>
        <v>0.09</v>
      </c>
    </row>
    <row r="1464" spans="1:27" ht="19" x14ac:dyDescent="0.25">
      <c r="A1464" s="14">
        <v>3826</v>
      </c>
      <c r="B1464" s="14">
        <v>9011188</v>
      </c>
      <c r="C1464" s="14" t="s">
        <v>19</v>
      </c>
      <c r="D1464" s="14" t="s">
        <v>456</v>
      </c>
      <c r="E1464" s="14" t="s">
        <v>842</v>
      </c>
      <c r="F1464" s="14">
        <v>78717</v>
      </c>
      <c r="G1464" s="14">
        <v>4</v>
      </c>
      <c r="H1464" s="14">
        <v>2</v>
      </c>
      <c r="I1464" s="14">
        <v>0</v>
      </c>
      <c r="J1464" s="14">
        <v>2</v>
      </c>
      <c r="K1464" s="14">
        <v>1</v>
      </c>
      <c r="L1464" s="14">
        <v>2001</v>
      </c>
      <c r="M1464" s="14">
        <v>0.23100000000000001</v>
      </c>
      <c r="N1464" s="15">
        <v>2452</v>
      </c>
      <c r="O1464" s="16">
        <v>202.08</v>
      </c>
      <c r="P1464" s="17">
        <v>495500</v>
      </c>
      <c r="Q1464" s="16">
        <v>224.31</v>
      </c>
      <c r="R1464" s="17">
        <v>550000</v>
      </c>
      <c r="S1464" s="19">
        <f t="shared" si="114"/>
        <v>22.22999999999999</v>
      </c>
      <c r="T1464" s="20">
        <f t="shared" si="115"/>
        <v>0.11000593824228022</v>
      </c>
      <c r="U1464" s="19">
        <f t="shared" si="116"/>
        <v>54500</v>
      </c>
      <c r="V1464" s="20">
        <f t="shared" si="117"/>
        <v>0.1099899091826438</v>
      </c>
      <c r="W1464" s="18">
        <v>44316</v>
      </c>
      <c r="X1464" s="14">
        <v>3</v>
      </c>
      <c r="Y1464" s="14">
        <v>9</v>
      </c>
      <c r="Z1464" s="42">
        <v>55000</v>
      </c>
      <c r="AA1464" s="51">
        <f t="shared" si="118"/>
        <v>0.11</v>
      </c>
    </row>
    <row r="1465" spans="1:27" ht="19" x14ac:dyDescent="0.25">
      <c r="A1465" s="14">
        <v>4189</v>
      </c>
      <c r="B1465" s="14">
        <v>7749571</v>
      </c>
      <c r="C1465" s="14" t="s">
        <v>19</v>
      </c>
      <c r="D1465" s="14" t="s">
        <v>68</v>
      </c>
      <c r="E1465" s="14" t="s">
        <v>1919</v>
      </c>
      <c r="F1465" s="14">
        <v>78734</v>
      </c>
      <c r="G1465" s="14">
        <v>4</v>
      </c>
      <c r="H1465" s="14">
        <v>4</v>
      </c>
      <c r="I1465" s="14">
        <v>0</v>
      </c>
      <c r="J1465" s="14">
        <v>2</v>
      </c>
      <c r="K1465" s="14">
        <v>2</v>
      </c>
      <c r="L1465" s="14">
        <v>2003</v>
      </c>
      <c r="M1465" s="14">
        <v>0.49099999999999999</v>
      </c>
      <c r="N1465" s="15">
        <v>3100</v>
      </c>
      <c r="O1465" s="16">
        <v>256.45</v>
      </c>
      <c r="P1465" s="17">
        <v>795000</v>
      </c>
      <c r="Q1465" s="16">
        <v>274.02999999999997</v>
      </c>
      <c r="R1465" s="17">
        <v>849500</v>
      </c>
      <c r="S1465" s="19">
        <f t="shared" si="114"/>
        <v>17.579999999999984</v>
      </c>
      <c r="T1465" s="20">
        <f t="shared" si="115"/>
        <v>6.8551374536946708E-2</v>
      </c>
      <c r="U1465" s="19">
        <f t="shared" si="116"/>
        <v>54500</v>
      </c>
      <c r="V1465" s="20">
        <f t="shared" si="117"/>
        <v>6.8553459119496854E-2</v>
      </c>
      <c r="W1465" s="18">
        <v>44326</v>
      </c>
      <c r="X1465" s="14">
        <v>2</v>
      </c>
      <c r="Y1465" s="14">
        <v>2</v>
      </c>
      <c r="Z1465" s="42">
        <v>55000</v>
      </c>
      <c r="AA1465" s="51">
        <f t="shared" si="118"/>
        <v>7.0000000000000007E-2</v>
      </c>
    </row>
    <row r="1466" spans="1:27" ht="19" x14ac:dyDescent="0.25">
      <c r="A1466" s="14">
        <v>4022</v>
      </c>
      <c r="B1466" s="14">
        <v>3528527</v>
      </c>
      <c r="C1466" s="14" t="s">
        <v>19</v>
      </c>
      <c r="D1466" s="14">
        <v>5</v>
      </c>
      <c r="E1466" s="14" t="s">
        <v>4247</v>
      </c>
      <c r="F1466" s="14">
        <v>78702</v>
      </c>
      <c r="G1466" s="14">
        <v>3</v>
      </c>
      <c r="H1466" s="14">
        <v>2</v>
      </c>
      <c r="I1466" s="14">
        <v>1</v>
      </c>
      <c r="J1466" s="14">
        <v>0</v>
      </c>
      <c r="K1466" s="14">
        <v>3</v>
      </c>
      <c r="L1466" s="14">
        <v>2021</v>
      </c>
      <c r="M1466" s="14">
        <v>0.14899999999999999</v>
      </c>
      <c r="N1466" s="15">
        <v>1704</v>
      </c>
      <c r="O1466" s="16">
        <v>525.76</v>
      </c>
      <c r="P1466" s="17">
        <v>895900</v>
      </c>
      <c r="Q1466" s="16">
        <v>557.51</v>
      </c>
      <c r="R1466" s="17">
        <v>950000</v>
      </c>
      <c r="S1466" s="19">
        <f t="shared" si="114"/>
        <v>31.75</v>
      </c>
      <c r="T1466" s="20">
        <f t="shared" si="115"/>
        <v>6.0388770541692026E-2</v>
      </c>
      <c r="U1466" s="19">
        <f t="shared" si="116"/>
        <v>54100</v>
      </c>
      <c r="V1466" s="20">
        <f t="shared" si="117"/>
        <v>6.0386203817390335E-2</v>
      </c>
      <c r="W1466" s="18">
        <v>44320</v>
      </c>
      <c r="X1466" s="14">
        <v>10</v>
      </c>
      <c r="Y1466" s="14">
        <v>10</v>
      </c>
      <c r="Z1466" s="42">
        <v>55000</v>
      </c>
      <c r="AA1466" s="51">
        <f t="shared" si="118"/>
        <v>0.06</v>
      </c>
    </row>
    <row r="1467" spans="1:27" ht="19" x14ac:dyDescent="0.25">
      <c r="A1467" s="14">
        <v>2074</v>
      </c>
      <c r="B1467" s="14">
        <v>6426937</v>
      </c>
      <c r="C1467" s="14" t="s">
        <v>19</v>
      </c>
      <c r="D1467" s="14" t="s">
        <v>20</v>
      </c>
      <c r="E1467" s="14" t="s">
        <v>2215</v>
      </c>
      <c r="F1467" s="14">
        <v>78750</v>
      </c>
      <c r="G1467" s="14">
        <v>3</v>
      </c>
      <c r="H1467" s="14">
        <v>2</v>
      </c>
      <c r="I1467" s="14">
        <v>0</v>
      </c>
      <c r="J1467" s="14">
        <v>2</v>
      </c>
      <c r="K1467" s="14">
        <v>1</v>
      </c>
      <c r="L1467" s="14">
        <v>1980</v>
      </c>
      <c r="M1467" s="14">
        <v>0.14699999999999999</v>
      </c>
      <c r="N1467" s="15">
        <v>1458</v>
      </c>
      <c r="O1467" s="16">
        <v>275.02999999999997</v>
      </c>
      <c r="P1467" s="17">
        <v>401000</v>
      </c>
      <c r="Q1467" s="16">
        <v>312.07</v>
      </c>
      <c r="R1467" s="17">
        <v>455000</v>
      </c>
      <c r="S1467" s="19">
        <f t="shared" si="114"/>
        <v>37.04000000000002</v>
      </c>
      <c r="T1467" s="20">
        <f t="shared" si="115"/>
        <v>0.13467621713994846</v>
      </c>
      <c r="U1467" s="19">
        <f t="shared" si="116"/>
        <v>54000</v>
      </c>
      <c r="V1467" s="20">
        <f t="shared" si="117"/>
        <v>0.13466334164588528</v>
      </c>
      <c r="W1467" s="18">
        <v>44258</v>
      </c>
      <c r="X1467" s="14">
        <v>8</v>
      </c>
      <c r="Y1467" s="14">
        <v>8</v>
      </c>
      <c r="Z1467" s="42">
        <v>55000</v>
      </c>
      <c r="AA1467" s="51">
        <f t="shared" si="118"/>
        <v>0.13</v>
      </c>
    </row>
    <row r="1468" spans="1:27" ht="19" x14ac:dyDescent="0.25">
      <c r="A1468" s="14">
        <v>4031</v>
      </c>
      <c r="B1468" s="14">
        <v>3935915</v>
      </c>
      <c r="C1468" s="14" t="s">
        <v>19</v>
      </c>
      <c r="D1468" s="14" t="s">
        <v>22</v>
      </c>
      <c r="E1468" s="14" t="s">
        <v>260</v>
      </c>
      <c r="F1468" s="14">
        <v>78747</v>
      </c>
      <c r="G1468" s="14">
        <v>5</v>
      </c>
      <c r="H1468" s="14">
        <v>3</v>
      </c>
      <c r="I1468" s="14">
        <v>0</v>
      </c>
      <c r="J1468" s="14">
        <v>3</v>
      </c>
      <c r="K1468" s="14">
        <v>2</v>
      </c>
      <c r="L1468" s="14">
        <v>2016</v>
      </c>
      <c r="M1468" s="14">
        <v>0.189</v>
      </c>
      <c r="N1468" s="15">
        <v>2612</v>
      </c>
      <c r="O1468" s="16">
        <v>160.80000000000001</v>
      </c>
      <c r="P1468" s="17">
        <v>420000</v>
      </c>
      <c r="Q1468" s="16">
        <v>181.47</v>
      </c>
      <c r="R1468" s="17">
        <v>474000</v>
      </c>
      <c r="S1468" s="19">
        <f t="shared" si="114"/>
        <v>20.669999999999987</v>
      </c>
      <c r="T1468" s="20">
        <f t="shared" si="115"/>
        <v>0.1285447761194029</v>
      </c>
      <c r="U1468" s="19">
        <f t="shared" si="116"/>
        <v>54000</v>
      </c>
      <c r="V1468" s="20">
        <f t="shared" si="117"/>
        <v>0.12857142857142856</v>
      </c>
      <c r="W1468" s="18">
        <v>44321</v>
      </c>
      <c r="X1468" s="14">
        <v>10</v>
      </c>
      <c r="Y1468" s="14">
        <v>10</v>
      </c>
      <c r="Z1468" s="42">
        <v>55000</v>
      </c>
      <c r="AA1468" s="51">
        <f t="shared" si="118"/>
        <v>0.13</v>
      </c>
    </row>
    <row r="1469" spans="1:27" ht="19" x14ac:dyDescent="0.25">
      <c r="A1469" s="14">
        <v>3931</v>
      </c>
      <c r="B1469" s="14">
        <v>6671959</v>
      </c>
      <c r="C1469" s="14" t="s">
        <v>19</v>
      </c>
      <c r="D1469" s="14">
        <v>11</v>
      </c>
      <c r="E1469" s="14" t="s">
        <v>382</v>
      </c>
      <c r="F1469" s="14">
        <v>78744</v>
      </c>
      <c r="G1469" s="14">
        <v>3</v>
      </c>
      <c r="H1469" s="14">
        <v>2</v>
      </c>
      <c r="I1469" s="14">
        <v>0</v>
      </c>
      <c r="J1469" s="14">
        <v>2</v>
      </c>
      <c r="K1469" s="14">
        <v>1</v>
      </c>
      <c r="L1469" s="14">
        <v>2009</v>
      </c>
      <c r="M1469" s="14">
        <v>0.124</v>
      </c>
      <c r="N1469" s="15">
        <v>1597</v>
      </c>
      <c r="O1469" s="16">
        <v>172.14</v>
      </c>
      <c r="P1469" s="17">
        <v>274900</v>
      </c>
      <c r="Q1469" s="16">
        <v>205.7</v>
      </c>
      <c r="R1469" s="17">
        <v>328500</v>
      </c>
      <c r="S1469" s="19">
        <f t="shared" si="114"/>
        <v>33.56</v>
      </c>
      <c r="T1469" s="20">
        <f t="shared" si="115"/>
        <v>0.19495759265713958</v>
      </c>
      <c r="U1469" s="19">
        <f t="shared" si="116"/>
        <v>53600</v>
      </c>
      <c r="V1469" s="20">
        <f t="shared" si="117"/>
        <v>0.19497999272462713</v>
      </c>
      <c r="W1469" s="18">
        <v>44319</v>
      </c>
      <c r="X1469" s="14">
        <v>3</v>
      </c>
      <c r="Y1469" s="14">
        <v>3</v>
      </c>
      <c r="Z1469" s="42">
        <v>55000</v>
      </c>
      <c r="AA1469" s="51">
        <f t="shared" si="118"/>
        <v>0.19</v>
      </c>
    </row>
    <row r="1470" spans="1:27" ht="19" x14ac:dyDescent="0.25">
      <c r="A1470" s="14">
        <v>1493</v>
      </c>
      <c r="B1470" s="14">
        <v>5828308</v>
      </c>
      <c r="C1470" s="14" t="s">
        <v>19</v>
      </c>
      <c r="D1470" s="14">
        <v>6</v>
      </c>
      <c r="E1470" s="14" t="s">
        <v>3655</v>
      </c>
      <c r="F1470" s="14">
        <v>78704</v>
      </c>
      <c r="G1470" s="14">
        <v>3</v>
      </c>
      <c r="H1470" s="14">
        <v>2</v>
      </c>
      <c r="I1470" s="14">
        <v>0</v>
      </c>
      <c r="J1470" s="14">
        <v>1</v>
      </c>
      <c r="K1470" s="14">
        <v>1</v>
      </c>
      <c r="L1470" s="14">
        <v>1963</v>
      </c>
      <c r="M1470" s="14">
        <v>0.17</v>
      </c>
      <c r="N1470" s="15">
        <v>1570</v>
      </c>
      <c r="O1470" s="16">
        <v>508.92</v>
      </c>
      <c r="P1470" s="17">
        <v>799000</v>
      </c>
      <c r="Q1470" s="16">
        <v>542.99</v>
      </c>
      <c r="R1470" s="17">
        <v>852500</v>
      </c>
      <c r="S1470" s="19">
        <f t="shared" si="114"/>
        <v>34.069999999999993</v>
      </c>
      <c r="T1470" s="20">
        <f t="shared" si="115"/>
        <v>6.6945688909848297E-2</v>
      </c>
      <c r="U1470" s="19">
        <f t="shared" si="116"/>
        <v>53500</v>
      </c>
      <c r="V1470" s="20">
        <f t="shared" si="117"/>
        <v>6.6958698372966211E-2</v>
      </c>
      <c r="W1470" s="18">
        <v>44232</v>
      </c>
      <c r="X1470" s="14">
        <v>5</v>
      </c>
      <c r="Y1470" s="14">
        <v>5</v>
      </c>
      <c r="Z1470" s="42">
        <v>55000</v>
      </c>
      <c r="AA1470" s="51">
        <f t="shared" si="118"/>
        <v>7.0000000000000007E-2</v>
      </c>
    </row>
    <row r="1471" spans="1:27" ht="19" x14ac:dyDescent="0.25">
      <c r="A1471" s="14">
        <v>3281</v>
      </c>
      <c r="B1471" s="14">
        <v>9308758</v>
      </c>
      <c r="C1471" s="14" t="s">
        <v>19</v>
      </c>
      <c r="D1471" s="14" t="s">
        <v>2483</v>
      </c>
      <c r="E1471" s="14" t="s">
        <v>3754</v>
      </c>
      <c r="F1471" s="14">
        <v>78746</v>
      </c>
      <c r="G1471" s="14">
        <v>3</v>
      </c>
      <c r="H1471" s="14">
        <v>2</v>
      </c>
      <c r="I1471" s="14">
        <v>1</v>
      </c>
      <c r="J1471" s="14">
        <v>2</v>
      </c>
      <c r="K1471" s="14">
        <v>1</v>
      </c>
      <c r="L1471" s="14">
        <v>1983</v>
      </c>
      <c r="M1471" s="14">
        <v>0.19</v>
      </c>
      <c r="N1471" s="15">
        <v>2913</v>
      </c>
      <c r="O1471" s="16">
        <v>566.42999999999995</v>
      </c>
      <c r="P1471" s="17">
        <v>1650000</v>
      </c>
      <c r="Q1471" s="16">
        <v>584.79</v>
      </c>
      <c r="R1471" s="17">
        <v>1703500</v>
      </c>
      <c r="S1471" s="19">
        <f t="shared" si="114"/>
        <v>18.360000000000014</v>
      </c>
      <c r="T1471" s="20">
        <f t="shared" si="115"/>
        <v>3.2413537418568956E-2</v>
      </c>
      <c r="U1471" s="19">
        <f t="shared" si="116"/>
        <v>53500</v>
      </c>
      <c r="V1471" s="20">
        <f t="shared" si="117"/>
        <v>3.2424242424242425E-2</v>
      </c>
      <c r="W1471" s="18">
        <v>44300</v>
      </c>
      <c r="X1471" s="14">
        <v>6</v>
      </c>
      <c r="Y1471" s="14">
        <v>5</v>
      </c>
      <c r="Z1471" s="42">
        <v>55000</v>
      </c>
      <c r="AA1471" s="51">
        <f t="shared" si="118"/>
        <v>0.03</v>
      </c>
    </row>
    <row r="1472" spans="1:27" ht="19" x14ac:dyDescent="0.25">
      <c r="A1472" s="14">
        <v>1590</v>
      </c>
      <c r="B1472" s="14">
        <v>7139208</v>
      </c>
      <c r="C1472" s="14" t="s">
        <v>19</v>
      </c>
      <c r="D1472" s="14" t="s">
        <v>29</v>
      </c>
      <c r="E1472" s="14" t="s">
        <v>128</v>
      </c>
      <c r="F1472" s="14">
        <v>78748</v>
      </c>
      <c r="G1472" s="14">
        <v>3</v>
      </c>
      <c r="H1472" s="14">
        <v>2</v>
      </c>
      <c r="I1472" s="14">
        <v>0</v>
      </c>
      <c r="J1472" s="14">
        <v>2</v>
      </c>
      <c r="K1472" s="14">
        <v>2</v>
      </c>
      <c r="L1472" s="14">
        <v>2006</v>
      </c>
      <c r="M1472" s="14">
        <v>0.26300000000000001</v>
      </c>
      <c r="N1472" s="15">
        <v>2316</v>
      </c>
      <c r="O1472" s="16">
        <v>142.44</v>
      </c>
      <c r="P1472" s="17">
        <v>329900</v>
      </c>
      <c r="Q1472" s="16">
        <v>165.37</v>
      </c>
      <c r="R1472" s="17">
        <v>383000</v>
      </c>
      <c r="S1472" s="19">
        <f t="shared" si="114"/>
        <v>22.930000000000007</v>
      </c>
      <c r="T1472" s="20">
        <f t="shared" si="115"/>
        <v>0.16098006178039881</v>
      </c>
      <c r="U1472" s="19">
        <f t="shared" si="116"/>
        <v>53100</v>
      </c>
      <c r="V1472" s="20">
        <f t="shared" si="117"/>
        <v>0.16095786602000606</v>
      </c>
      <c r="W1472" s="18">
        <v>44238</v>
      </c>
      <c r="X1472" s="14">
        <v>4</v>
      </c>
      <c r="Y1472" s="14">
        <v>4</v>
      </c>
      <c r="Z1472" s="42">
        <v>55000</v>
      </c>
      <c r="AA1472" s="51">
        <f t="shared" si="118"/>
        <v>0.16</v>
      </c>
    </row>
    <row r="1473" spans="1:27" ht="19" x14ac:dyDescent="0.25">
      <c r="A1473" s="14">
        <v>3345</v>
      </c>
      <c r="B1473" s="14">
        <v>3256064</v>
      </c>
      <c r="C1473" s="14" t="s">
        <v>19</v>
      </c>
      <c r="D1473" s="14" t="s">
        <v>22</v>
      </c>
      <c r="E1473" s="14" t="s">
        <v>1024</v>
      </c>
      <c r="F1473" s="14">
        <v>78747</v>
      </c>
      <c r="G1473" s="14">
        <v>3</v>
      </c>
      <c r="H1473" s="14">
        <v>2</v>
      </c>
      <c r="I1473" s="14">
        <v>0</v>
      </c>
      <c r="J1473" s="14">
        <v>2</v>
      </c>
      <c r="K1473" s="14">
        <v>1</v>
      </c>
      <c r="L1473" s="14">
        <v>2011</v>
      </c>
      <c r="M1473" s="14">
        <v>0.109</v>
      </c>
      <c r="N1473" s="15">
        <v>1304</v>
      </c>
      <c r="O1473" s="16">
        <v>210.81</v>
      </c>
      <c r="P1473" s="17">
        <v>274900</v>
      </c>
      <c r="Q1473" s="16">
        <v>251.53</v>
      </c>
      <c r="R1473" s="17">
        <v>328000</v>
      </c>
      <c r="S1473" s="19">
        <f t="shared" si="114"/>
        <v>40.72</v>
      </c>
      <c r="T1473" s="20">
        <f t="shared" si="115"/>
        <v>0.1931597172809639</v>
      </c>
      <c r="U1473" s="19">
        <f t="shared" si="116"/>
        <v>53100</v>
      </c>
      <c r="V1473" s="20">
        <f t="shared" si="117"/>
        <v>0.19316114950891233</v>
      </c>
      <c r="W1473" s="18">
        <v>44302</v>
      </c>
      <c r="X1473" s="14">
        <v>7</v>
      </c>
      <c r="Y1473" s="14">
        <v>7</v>
      </c>
      <c r="Z1473" s="42">
        <v>55000</v>
      </c>
      <c r="AA1473" s="51">
        <f t="shared" si="118"/>
        <v>0.19</v>
      </c>
    </row>
    <row r="1474" spans="1:27" ht="19" x14ac:dyDescent="0.25">
      <c r="A1474" s="14">
        <v>1535</v>
      </c>
      <c r="B1474" s="14">
        <v>9131145</v>
      </c>
      <c r="C1474" s="14" t="s">
        <v>19</v>
      </c>
      <c r="D1474" s="14" t="s">
        <v>20</v>
      </c>
      <c r="E1474" s="14" t="s">
        <v>1478</v>
      </c>
      <c r="F1474" s="14">
        <v>78729</v>
      </c>
      <c r="G1474" s="14">
        <v>4</v>
      </c>
      <c r="H1474" s="14">
        <v>2</v>
      </c>
      <c r="I1474" s="14">
        <v>1</v>
      </c>
      <c r="J1474" s="14">
        <v>2</v>
      </c>
      <c r="K1474" s="14">
        <v>2</v>
      </c>
      <c r="L1474" s="14">
        <v>1994</v>
      </c>
      <c r="M1474" s="14">
        <v>0.14799999999999999</v>
      </c>
      <c r="N1474" s="15">
        <v>2576</v>
      </c>
      <c r="O1474" s="16">
        <v>232.14</v>
      </c>
      <c r="P1474" s="17">
        <v>598000</v>
      </c>
      <c r="Q1474" s="16">
        <v>252.72</v>
      </c>
      <c r="R1474" s="17">
        <v>651000</v>
      </c>
      <c r="S1474" s="19">
        <f t="shared" si="114"/>
        <v>20.580000000000013</v>
      </c>
      <c r="T1474" s="20">
        <f t="shared" si="115"/>
        <v>8.8653398811062351E-2</v>
      </c>
      <c r="U1474" s="19">
        <f t="shared" si="116"/>
        <v>53000</v>
      </c>
      <c r="V1474" s="20">
        <f t="shared" si="117"/>
        <v>8.8628762541806017E-2</v>
      </c>
      <c r="W1474" s="18">
        <v>44236</v>
      </c>
      <c r="X1474" s="14">
        <v>5</v>
      </c>
      <c r="Y1474" s="14">
        <v>5</v>
      </c>
      <c r="Z1474" s="42">
        <v>55000</v>
      </c>
      <c r="AA1474" s="51">
        <f t="shared" si="118"/>
        <v>0.09</v>
      </c>
    </row>
    <row r="1475" spans="1:27" ht="19" x14ac:dyDescent="0.25">
      <c r="A1475" s="14">
        <v>1759</v>
      </c>
      <c r="B1475" s="14">
        <v>3784400</v>
      </c>
      <c r="C1475" s="14" t="s">
        <v>19</v>
      </c>
      <c r="D1475" s="14" t="s">
        <v>35</v>
      </c>
      <c r="E1475" s="14" t="s">
        <v>73</v>
      </c>
      <c r="F1475" s="14">
        <v>78754</v>
      </c>
      <c r="G1475" s="14">
        <v>3</v>
      </c>
      <c r="H1475" s="14">
        <v>2</v>
      </c>
      <c r="I1475" s="14">
        <v>1</v>
      </c>
      <c r="J1475" s="14">
        <v>2</v>
      </c>
      <c r="K1475" s="14">
        <v>2</v>
      </c>
      <c r="L1475" s="14">
        <v>1994</v>
      </c>
      <c r="M1475" s="14">
        <v>0.186</v>
      </c>
      <c r="N1475" s="15">
        <v>2132</v>
      </c>
      <c r="O1475" s="16">
        <v>128.99</v>
      </c>
      <c r="P1475" s="17">
        <v>275000</v>
      </c>
      <c r="Q1475" s="16">
        <v>153.85</v>
      </c>
      <c r="R1475" s="17">
        <v>328000</v>
      </c>
      <c r="S1475" s="19">
        <f t="shared" si="114"/>
        <v>24.859999999999985</v>
      </c>
      <c r="T1475" s="20">
        <f t="shared" si="115"/>
        <v>0.19272811845879512</v>
      </c>
      <c r="U1475" s="19">
        <f t="shared" si="116"/>
        <v>53000</v>
      </c>
      <c r="V1475" s="20">
        <f t="shared" si="117"/>
        <v>0.19272727272727272</v>
      </c>
      <c r="W1475" s="18">
        <v>44250</v>
      </c>
      <c r="X1475" s="14">
        <v>0</v>
      </c>
      <c r="Y1475" s="14">
        <v>0</v>
      </c>
      <c r="Z1475" s="42">
        <v>55000</v>
      </c>
      <c r="AA1475" s="51">
        <f t="shared" si="118"/>
        <v>0.19</v>
      </c>
    </row>
    <row r="1476" spans="1:27" ht="19" x14ac:dyDescent="0.25">
      <c r="A1476" s="14">
        <v>1849</v>
      </c>
      <c r="B1476" s="14">
        <v>6138318</v>
      </c>
      <c r="C1476" s="14" t="s">
        <v>19</v>
      </c>
      <c r="D1476" s="14" t="s">
        <v>38</v>
      </c>
      <c r="E1476" s="14" t="s">
        <v>778</v>
      </c>
      <c r="F1476" s="14">
        <v>78725</v>
      </c>
      <c r="G1476" s="14">
        <v>3</v>
      </c>
      <c r="H1476" s="14">
        <v>2</v>
      </c>
      <c r="I1476" s="14">
        <v>1</v>
      </c>
      <c r="J1476" s="14">
        <v>2</v>
      </c>
      <c r="K1476" s="14">
        <v>2</v>
      </c>
      <c r="L1476" s="14">
        <v>2017</v>
      </c>
      <c r="M1476" s="14">
        <v>9.1999999999999998E-2</v>
      </c>
      <c r="N1476" s="15">
        <v>1630</v>
      </c>
      <c r="O1476" s="16">
        <v>199.39</v>
      </c>
      <c r="P1476" s="17">
        <v>325000</v>
      </c>
      <c r="Q1476" s="16">
        <v>231.9</v>
      </c>
      <c r="R1476" s="17">
        <v>378000</v>
      </c>
      <c r="S1476" s="19">
        <f t="shared" si="114"/>
        <v>32.510000000000019</v>
      </c>
      <c r="T1476" s="20">
        <f t="shared" si="115"/>
        <v>0.16304729424745484</v>
      </c>
      <c r="U1476" s="19">
        <f t="shared" si="116"/>
        <v>53000</v>
      </c>
      <c r="V1476" s="20">
        <f t="shared" si="117"/>
        <v>0.16307692307692306</v>
      </c>
      <c r="W1476" s="18">
        <v>44252</v>
      </c>
      <c r="X1476" s="14">
        <v>3</v>
      </c>
      <c r="Y1476" s="14">
        <v>3</v>
      </c>
      <c r="Z1476" s="42">
        <v>55000</v>
      </c>
      <c r="AA1476" s="51">
        <f t="shared" si="118"/>
        <v>0.16</v>
      </c>
    </row>
    <row r="1477" spans="1:27" ht="19" x14ac:dyDescent="0.25">
      <c r="A1477" s="14">
        <v>2099</v>
      </c>
      <c r="B1477" s="14">
        <v>7990302</v>
      </c>
      <c r="C1477" s="14" t="s">
        <v>19</v>
      </c>
      <c r="D1477" s="14" t="s">
        <v>38</v>
      </c>
      <c r="E1477" s="14" t="s">
        <v>269</v>
      </c>
      <c r="F1477" s="14">
        <v>78725</v>
      </c>
      <c r="G1477" s="14">
        <v>4</v>
      </c>
      <c r="H1477" s="14">
        <v>2</v>
      </c>
      <c r="I1477" s="14">
        <v>0</v>
      </c>
      <c r="J1477" s="14">
        <v>2</v>
      </c>
      <c r="K1477" s="14">
        <v>1</v>
      </c>
      <c r="L1477" s="14">
        <v>2018</v>
      </c>
      <c r="M1477" s="14">
        <v>0.19900000000000001</v>
      </c>
      <c r="N1477" s="15">
        <v>1858</v>
      </c>
      <c r="O1477" s="16">
        <v>161.46</v>
      </c>
      <c r="P1477" s="17">
        <v>300000</v>
      </c>
      <c r="Q1477" s="16">
        <v>189.99</v>
      </c>
      <c r="R1477" s="17">
        <v>353000</v>
      </c>
      <c r="S1477" s="19">
        <f t="shared" si="114"/>
        <v>28.53</v>
      </c>
      <c r="T1477" s="20">
        <f t="shared" si="115"/>
        <v>0.17670011148272019</v>
      </c>
      <c r="U1477" s="19">
        <f t="shared" si="116"/>
        <v>53000</v>
      </c>
      <c r="V1477" s="20">
        <f t="shared" si="117"/>
        <v>0.17666666666666667</v>
      </c>
      <c r="W1477" s="18">
        <v>44259</v>
      </c>
      <c r="X1477" s="14">
        <v>4</v>
      </c>
      <c r="Y1477" s="14">
        <v>3</v>
      </c>
      <c r="Z1477" s="42">
        <v>55000</v>
      </c>
      <c r="AA1477" s="51">
        <f t="shared" si="118"/>
        <v>0.18</v>
      </c>
    </row>
    <row r="1478" spans="1:27" ht="19" x14ac:dyDescent="0.25">
      <c r="A1478" s="14">
        <v>2113</v>
      </c>
      <c r="B1478" s="14">
        <v>8729524</v>
      </c>
      <c r="C1478" s="14" t="s">
        <v>19</v>
      </c>
      <c r="D1478" s="14" t="s">
        <v>357</v>
      </c>
      <c r="E1478" s="14" t="s">
        <v>2606</v>
      </c>
      <c r="F1478" s="14">
        <v>78745</v>
      </c>
      <c r="G1478" s="14">
        <v>3</v>
      </c>
      <c r="H1478" s="14">
        <v>2</v>
      </c>
      <c r="I1478" s="14">
        <v>0</v>
      </c>
      <c r="J1478" s="14">
        <v>1</v>
      </c>
      <c r="K1478" s="14">
        <v>1</v>
      </c>
      <c r="L1478" s="14">
        <v>1974</v>
      </c>
      <c r="M1478" s="14">
        <v>0.14199999999999999</v>
      </c>
      <c r="N1478" s="15">
        <v>1070</v>
      </c>
      <c r="O1478" s="16">
        <v>303.74</v>
      </c>
      <c r="P1478" s="17">
        <v>325000</v>
      </c>
      <c r="Q1478" s="16">
        <v>353.27</v>
      </c>
      <c r="R1478" s="17">
        <v>378000</v>
      </c>
      <c r="S1478" s="19">
        <f t="shared" si="114"/>
        <v>49.529999999999973</v>
      </c>
      <c r="T1478" s="20">
        <f t="shared" si="115"/>
        <v>0.16306709685915577</v>
      </c>
      <c r="U1478" s="19">
        <f t="shared" si="116"/>
        <v>53000</v>
      </c>
      <c r="V1478" s="20">
        <f t="shared" si="117"/>
        <v>0.16307692307692306</v>
      </c>
      <c r="W1478" s="18">
        <v>44259</v>
      </c>
      <c r="X1478" s="14">
        <v>2</v>
      </c>
      <c r="Y1478" s="14">
        <v>2</v>
      </c>
      <c r="Z1478" s="42">
        <v>55000</v>
      </c>
      <c r="AA1478" s="51">
        <f t="shared" si="118"/>
        <v>0.16</v>
      </c>
    </row>
    <row r="1479" spans="1:27" ht="19" x14ac:dyDescent="0.25">
      <c r="A1479" s="14">
        <v>2281</v>
      </c>
      <c r="B1479" s="14">
        <v>1850493</v>
      </c>
      <c r="C1479" s="14" t="s">
        <v>19</v>
      </c>
      <c r="D1479" s="14" t="s">
        <v>35</v>
      </c>
      <c r="E1479" s="14" t="s">
        <v>1001</v>
      </c>
      <c r="F1479" s="14">
        <v>78754</v>
      </c>
      <c r="G1479" s="14">
        <v>3</v>
      </c>
      <c r="H1479" s="14">
        <v>2</v>
      </c>
      <c r="I1479" s="14">
        <v>0</v>
      </c>
      <c r="J1479" s="14">
        <v>2</v>
      </c>
      <c r="K1479" s="14">
        <v>1</v>
      </c>
      <c r="L1479" s="14">
        <v>1995</v>
      </c>
      <c r="M1479" s="14">
        <v>0.09</v>
      </c>
      <c r="N1479" s="15">
        <v>1186</v>
      </c>
      <c r="O1479" s="16">
        <v>209.95</v>
      </c>
      <c r="P1479" s="17">
        <v>249000</v>
      </c>
      <c r="Q1479" s="16">
        <v>254.64</v>
      </c>
      <c r="R1479" s="17">
        <v>302000</v>
      </c>
      <c r="S1479" s="19">
        <f t="shared" ref="S1479:S1542" si="119">Q1479-O1479</f>
        <v>44.69</v>
      </c>
      <c r="T1479" s="20">
        <f t="shared" ref="T1479:T1542" si="120">S1479/O1479</f>
        <v>0.2128602048106692</v>
      </c>
      <c r="U1479" s="19">
        <f t="shared" ref="U1479:U1542" si="121">R1479-P1479</f>
        <v>53000</v>
      </c>
      <c r="V1479" s="20">
        <f t="shared" ref="V1479:V1542" si="122">U1479/P1479</f>
        <v>0.21285140562248997</v>
      </c>
      <c r="W1479" s="18">
        <v>44265</v>
      </c>
      <c r="X1479" s="14">
        <v>4</v>
      </c>
      <c r="Y1479" s="14">
        <v>3</v>
      </c>
      <c r="Z1479" s="42">
        <v>55000</v>
      </c>
      <c r="AA1479" s="51">
        <f t="shared" ref="AA1479:AA1542" si="123">MROUND(V1479,0.01)</f>
        <v>0.21</v>
      </c>
    </row>
    <row r="1480" spans="1:27" ht="19" x14ac:dyDescent="0.25">
      <c r="A1480" s="14">
        <v>2804</v>
      </c>
      <c r="B1480" s="14">
        <v>1304471</v>
      </c>
      <c r="C1480" s="14" t="s">
        <v>19</v>
      </c>
      <c r="D1480" s="14" t="s">
        <v>84</v>
      </c>
      <c r="E1480" s="14" t="s">
        <v>1596</v>
      </c>
      <c r="F1480" s="14">
        <v>78728</v>
      </c>
      <c r="G1480" s="14">
        <v>3</v>
      </c>
      <c r="H1480" s="14">
        <v>2</v>
      </c>
      <c r="I1480" s="14">
        <v>0</v>
      </c>
      <c r="J1480" s="14">
        <v>2</v>
      </c>
      <c r="K1480" s="14">
        <v>2</v>
      </c>
      <c r="L1480" s="14">
        <v>1985</v>
      </c>
      <c r="M1480" s="14">
        <v>0.14699999999999999</v>
      </c>
      <c r="N1480" s="15">
        <v>1419</v>
      </c>
      <c r="O1480" s="16">
        <v>238.9</v>
      </c>
      <c r="P1480" s="17">
        <v>339000</v>
      </c>
      <c r="Q1480" s="16">
        <v>276.25</v>
      </c>
      <c r="R1480" s="17">
        <v>392000</v>
      </c>
      <c r="S1480" s="19">
        <f t="shared" si="119"/>
        <v>37.349999999999994</v>
      </c>
      <c r="T1480" s="20">
        <f t="shared" si="120"/>
        <v>0.15634156550858097</v>
      </c>
      <c r="U1480" s="19">
        <f t="shared" si="121"/>
        <v>53000</v>
      </c>
      <c r="V1480" s="20">
        <f t="shared" si="122"/>
        <v>0.15634218289085547</v>
      </c>
      <c r="W1480" s="18">
        <v>44285</v>
      </c>
      <c r="X1480" s="14">
        <v>4</v>
      </c>
      <c r="Y1480" s="14">
        <v>4</v>
      </c>
      <c r="Z1480" s="42">
        <v>55000</v>
      </c>
      <c r="AA1480" s="51">
        <f t="shared" si="123"/>
        <v>0.16</v>
      </c>
    </row>
    <row r="1481" spans="1:27" ht="19" x14ac:dyDescent="0.25">
      <c r="A1481" s="14">
        <v>3825</v>
      </c>
      <c r="B1481" s="14">
        <v>7537840</v>
      </c>
      <c r="C1481" s="14" t="s">
        <v>19</v>
      </c>
      <c r="D1481" s="14" t="s">
        <v>22</v>
      </c>
      <c r="E1481" s="14" t="s">
        <v>812</v>
      </c>
      <c r="F1481" s="14">
        <v>78747</v>
      </c>
      <c r="G1481" s="14">
        <v>3</v>
      </c>
      <c r="H1481" s="14">
        <v>2</v>
      </c>
      <c r="I1481" s="14">
        <v>1</v>
      </c>
      <c r="J1481" s="14">
        <v>2</v>
      </c>
      <c r="K1481" s="14">
        <v>2</v>
      </c>
      <c r="L1481" s="14">
        <v>2011</v>
      </c>
      <c r="M1481" s="14">
        <v>0.11799999999999999</v>
      </c>
      <c r="N1481" s="15">
        <v>1738</v>
      </c>
      <c r="O1481" s="16">
        <v>200.81</v>
      </c>
      <c r="P1481" s="17">
        <v>349000</v>
      </c>
      <c r="Q1481" s="16">
        <v>231.3</v>
      </c>
      <c r="R1481" s="17">
        <v>402000</v>
      </c>
      <c r="S1481" s="19">
        <f t="shared" si="119"/>
        <v>30.490000000000009</v>
      </c>
      <c r="T1481" s="20">
        <f t="shared" si="120"/>
        <v>0.1518350679747025</v>
      </c>
      <c r="U1481" s="19">
        <f t="shared" si="121"/>
        <v>53000</v>
      </c>
      <c r="V1481" s="20">
        <f t="shared" si="122"/>
        <v>0.15186246418338109</v>
      </c>
      <c r="W1481" s="18">
        <v>44316</v>
      </c>
      <c r="X1481" s="14">
        <v>5</v>
      </c>
      <c r="Y1481" s="14">
        <v>5</v>
      </c>
      <c r="Z1481" s="42">
        <v>55000</v>
      </c>
      <c r="AA1481" s="51">
        <f t="shared" si="123"/>
        <v>0.15</v>
      </c>
    </row>
    <row r="1482" spans="1:27" ht="19" x14ac:dyDescent="0.25">
      <c r="A1482" s="14">
        <v>2200</v>
      </c>
      <c r="B1482" s="14">
        <v>3318103</v>
      </c>
      <c r="C1482" s="14" t="s">
        <v>19</v>
      </c>
      <c r="D1482" s="14" t="s">
        <v>20</v>
      </c>
      <c r="E1482" s="14" t="s">
        <v>771</v>
      </c>
      <c r="F1482" s="14">
        <v>78729</v>
      </c>
      <c r="G1482" s="14">
        <v>4</v>
      </c>
      <c r="H1482" s="14">
        <v>2</v>
      </c>
      <c r="I1482" s="14">
        <v>1</v>
      </c>
      <c r="J1482" s="14">
        <v>2</v>
      </c>
      <c r="K1482" s="14">
        <v>2</v>
      </c>
      <c r="L1482" s="14">
        <v>1984</v>
      </c>
      <c r="M1482" s="14">
        <v>0.215</v>
      </c>
      <c r="N1482" s="15">
        <v>2188</v>
      </c>
      <c r="O1482" s="16">
        <v>198.81</v>
      </c>
      <c r="P1482" s="17">
        <v>435000</v>
      </c>
      <c r="Q1482" s="16">
        <v>222.81</v>
      </c>
      <c r="R1482" s="17">
        <v>487500</v>
      </c>
      <c r="S1482" s="19">
        <f t="shared" si="119"/>
        <v>24</v>
      </c>
      <c r="T1482" s="20">
        <f t="shared" si="120"/>
        <v>0.12071827372868568</v>
      </c>
      <c r="U1482" s="19">
        <f t="shared" si="121"/>
        <v>52500</v>
      </c>
      <c r="V1482" s="20">
        <f t="shared" si="122"/>
        <v>0.1206896551724138</v>
      </c>
      <c r="W1482" s="18">
        <v>44263</v>
      </c>
      <c r="X1482" s="14">
        <v>2</v>
      </c>
      <c r="Y1482" s="14">
        <v>1</v>
      </c>
      <c r="Z1482" s="42">
        <v>55000</v>
      </c>
      <c r="AA1482" s="51">
        <f t="shared" si="123"/>
        <v>0.12</v>
      </c>
    </row>
    <row r="1483" spans="1:27" ht="19" x14ac:dyDescent="0.25">
      <c r="A1483" s="14">
        <v>2244</v>
      </c>
      <c r="B1483" s="14">
        <v>2038912</v>
      </c>
      <c r="C1483" s="14" t="s">
        <v>19</v>
      </c>
      <c r="D1483" s="14" t="s">
        <v>68</v>
      </c>
      <c r="E1483" s="14" t="s">
        <v>1499</v>
      </c>
      <c r="F1483" s="14">
        <v>78734</v>
      </c>
      <c r="G1483" s="14">
        <v>4</v>
      </c>
      <c r="H1483" s="14">
        <v>3</v>
      </c>
      <c r="I1483" s="14">
        <v>0</v>
      </c>
      <c r="J1483" s="14">
        <v>2</v>
      </c>
      <c r="K1483" s="14">
        <v>2</v>
      </c>
      <c r="L1483" s="14">
        <v>1996</v>
      </c>
      <c r="M1483" s="14">
        <v>0.81100000000000005</v>
      </c>
      <c r="N1483" s="15">
        <v>2888</v>
      </c>
      <c r="O1483" s="16">
        <v>233.73</v>
      </c>
      <c r="P1483" s="17">
        <v>675000</v>
      </c>
      <c r="Q1483" s="16">
        <v>251.9</v>
      </c>
      <c r="R1483" s="17">
        <v>727500</v>
      </c>
      <c r="S1483" s="19">
        <f t="shared" si="119"/>
        <v>18.170000000000016</v>
      </c>
      <c r="T1483" s="20">
        <f t="shared" si="120"/>
        <v>7.773927180935275E-2</v>
      </c>
      <c r="U1483" s="19">
        <f t="shared" si="121"/>
        <v>52500</v>
      </c>
      <c r="V1483" s="20">
        <f t="shared" si="122"/>
        <v>7.7777777777777779E-2</v>
      </c>
      <c r="W1483" s="18">
        <v>44264</v>
      </c>
      <c r="X1483" s="14">
        <v>1</v>
      </c>
      <c r="Y1483" s="14">
        <v>1</v>
      </c>
      <c r="Z1483" s="42">
        <v>55000</v>
      </c>
      <c r="AA1483" s="51">
        <f t="shared" si="123"/>
        <v>0.08</v>
      </c>
    </row>
    <row r="1484" spans="1:27" ht="19" x14ac:dyDescent="0.25">
      <c r="A1484" s="14">
        <v>3749</v>
      </c>
      <c r="B1484" s="14">
        <v>2437499</v>
      </c>
      <c r="C1484" s="14" t="s">
        <v>19</v>
      </c>
      <c r="D1484" s="14">
        <v>6</v>
      </c>
      <c r="E1484" s="14" t="s">
        <v>4286</v>
      </c>
      <c r="F1484" s="14">
        <v>78704</v>
      </c>
      <c r="G1484" s="14">
        <v>2</v>
      </c>
      <c r="H1484" s="14">
        <v>2</v>
      </c>
      <c r="I1484" s="14">
        <v>1</v>
      </c>
      <c r="J1484" s="14">
        <v>0</v>
      </c>
      <c r="K1484" s="14">
        <v>2</v>
      </c>
      <c r="L1484" s="14">
        <v>2020</v>
      </c>
      <c r="M1484" s="14">
        <v>0.16200000000000001</v>
      </c>
      <c r="N1484" s="15">
        <v>1003</v>
      </c>
      <c r="O1484" s="16">
        <v>633.1</v>
      </c>
      <c r="P1484" s="17">
        <v>635000</v>
      </c>
      <c r="Q1484" s="16">
        <v>685.34</v>
      </c>
      <c r="R1484" s="17">
        <v>687400</v>
      </c>
      <c r="S1484" s="19">
        <f t="shared" si="119"/>
        <v>52.240000000000009</v>
      </c>
      <c r="T1484" s="20">
        <f t="shared" si="120"/>
        <v>8.2514610646027498E-2</v>
      </c>
      <c r="U1484" s="19">
        <f t="shared" si="121"/>
        <v>52400</v>
      </c>
      <c r="V1484" s="20">
        <f t="shared" si="122"/>
        <v>8.2519685039370072E-2</v>
      </c>
      <c r="W1484" s="18">
        <v>44314</v>
      </c>
      <c r="X1484" s="14">
        <v>10</v>
      </c>
      <c r="Y1484" s="14">
        <v>10</v>
      </c>
      <c r="Z1484" s="42">
        <v>50000</v>
      </c>
      <c r="AA1484" s="51">
        <f t="shared" si="123"/>
        <v>0.08</v>
      </c>
    </row>
    <row r="1485" spans="1:27" ht="19" x14ac:dyDescent="0.25">
      <c r="A1485" s="14">
        <v>1431</v>
      </c>
      <c r="B1485" s="14">
        <v>2147982</v>
      </c>
      <c r="C1485" s="14" t="s">
        <v>19</v>
      </c>
      <c r="D1485" s="14" t="s">
        <v>20</v>
      </c>
      <c r="E1485" s="14" t="s">
        <v>1510</v>
      </c>
      <c r="F1485" s="14">
        <v>78729</v>
      </c>
      <c r="G1485" s="14">
        <v>3</v>
      </c>
      <c r="H1485" s="14">
        <v>2</v>
      </c>
      <c r="I1485" s="14">
        <v>0</v>
      </c>
      <c r="J1485" s="14">
        <v>2</v>
      </c>
      <c r="K1485" s="14">
        <v>1</v>
      </c>
      <c r="L1485" s="14">
        <v>1977</v>
      </c>
      <c r="M1485" s="14">
        <v>0.29699999999999999</v>
      </c>
      <c r="N1485" s="15">
        <v>1494</v>
      </c>
      <c r="O1485" s="16">
        <v>234.27</v>
      </c>
      <c r="P1485" s="17">
        <v>350000</v>
      </c>
      <c r="Q1485" s="16">
        <v>269.14999999999998</v>
      </c>
      <c r="R1485" s="17">
        <v>402110</v>
      </c>
      <c r="S1485" s="19">
        <f t="shared" si="119"/>
        <v>34.879999999999967</v>
      </c>
      <c r="T1485" s="20">
        <f t="shared" si="120"/>
        <v>0.14888803517309074</v>
      </c>
      <c r="U1485" s="19">
        <f t="shared" si="121"/>
        <v>52110</v>
      </c>
      <c r="V1485" s="20">
        <f t="shared" si="122"/>
        <v>0.14888571428571429</v>
      </c>
      <c r="W1485" s="18">
        <v>44231</v>
      </c>
      <c r="X1485" s="14">
        <v>4</v>
      </c>
      <c r="Y1485" s="14">
        <v>3</v>
      </c>
      <c r="Z1485" s="42">
        <v>50000</v>
      </c>
      <c r="AA1485" s="51">
        <f t="shared" si="123"/>
        <v>0.15</v>
      </c>
    </row>
    <row r="1486" spans="1:27" ht="19" x14ac:dyDescent="0.25">
      <c r="A1486" s="14">
        <v>513</v>
      </c>
      <c r="B1486" s="14">
        <v>6602678</v>
      </c>
      <c r="C1486" s="14" t="s">
        <v>19</v>
      </c>
      <c r="D1486" s="14" t="s">
        <v>1643</v>
      </c>
      <c r="E1486" s="14" t="s">
        <v>2592</v>
      </c>
      <c r="F1486" s="14">
        <v>78746</v>
      </c>
      <c r="G1486" s="14">
        <v>4</v>
      </c>
      <c r="H1486" s="14">
        <v>2</v>
      </c>
      <c r="I1486" s="14">
        <v>1</v>
      </c>
      <c r="J1486" s="14">
        <v>2</v>
      </c>
      <c r="K1486" s="14">
        <v>2</v>
      </c>
      <c r="L1486" s="14">
        <v>1981</v>
      </c>
      <c r="M1486" s="14">
        <v>0.33600000000000002</v>
      </c>
      <c r="N1486" s="15">
        <v>2640</v>
      </c>
      <c r="O1486" s="16">
        <v>302.99</v>
      </c>
      <c r="P1486" s="17">
        <v>799900</v>
      </c>
      <c r="Q1486" s="16">
        <v>322.73</v>
      </c>
      <c r="R1486" s="17">
        <v>852000</v>
      </c>
      <c r="S1486" s="19">
        <f t="shared" si="119"/>
        <v>19.740000000000009</v>
      </c>
      <c r="T1486" s="20">
        <f t="shared" si="120"/>
        <v>6.5150665038450142E-2</v>
      </c>
      <c r="U1486" s="19">
        <f t="shared" si="121"/>
        <v>52100</v>
      </c>
      <c r="V1486" s="20">
        <f t="shared" si="122"/>
        <v>6.5133141642705339E-2</v>
      </c>
      <c r="W1486" s="18">
        <v>44194</v>
      </c>
      <c r="X1486" s="14">
        <v>4</v>
      </c>
      <c r="Y1486" s="14">
        <v>4</v>
      </c>
      <c r="Z1486" s="42">
        <v>50000</v>
      </c>
      <c r="AA1486" s="51">
        <f t="shared" si="123"/>
        <v>7.0000000000000007E-2</v>
      </c>
    </row>
    <row r="1487" spans="1:27" ht="19" x14ac:dyDescent="0.25">
      <c r="A1487" s="14">
        <v>3311</v>
      </c>
      <c r="B1487" s="14">
        <v>1449295</v>
      </c>
      <c r="C1487" s="14" t="s">
        <v>19</v>
      </c>
      <c r="D1487" s="14" t="s">
        <v>29</v>
      </c>
      <c r="E1487" s="14" t="s">
        <v>2058</v>
      </c>
      <c r="F1487" s="14">
        <v>78748</v>
      </c>
      <c r="G1487" s="14">
        <v>3</v>
      </c>
      <c r="H1487" s="14">
        <v>2</v>
      </c>
      <c r="I1487" s="14">
        <v>0</v>
      </c>
      <c r="J1487" s="14">
        <v>2</v>
      </c>
      <c r="K1487" s="14">
        <v>1</v>
      </c>
      <c r="L1487" s="14">
        <v>2018</v>
      </c>
      <c r="M1487" s="14">
        <v>0.13700000000000001</v>
      </c>
      <c r="N1487" s="15">
        <v>1285</v>
      </c>
      <c r="O1487" s="16">
        <v>264.51</v>
      </c>
      <c r="P1487" s="17">
        <v>339900</v>
      </c>
      <c r="Q1487" s="16">
        <v>305.06</v>
      </c>
      <c r="R1487" s="17">
        <v>392000</v>
      </c>
      <c r="S1487" s="19">
        <f t="shared" si="119"/>
        <v>40.550000000000011</v>
      </c>
      <c r="T1487" s="20">
        <f t="shared" si="120"/>
        <v>0.15330233261502405</v>
      </c>
      <c r="U1487" s="19">
        <f t="shared" si="121"/>
        <v>52100</v>
      </c>
      <c r="V1487" s="20">
        <f t="shared" si="122"/>
        <v>0.15328037658134747</v>
      </c>
      <c r="W1487" s="18">
        <v>44301</v>
      </c>
      <c r="X1487" s="14">
        <v>4</v>
      </c>
      <c r="Y1487" s="14">
        <v>4</v>
      </c>
      <c r="Z1487" s="42">
        <v>50000</v>
      </c>
      <c r="AA1487" s="51">
        <f t="shared" si="123"/>
        <v>0.15</v>
      </c>
    </row>
    <row r="1488" spans="1:27" ht="19" x14ac:dyDescent="0.25">
      <c r="A1488" s="14">
        <v>708</v>
      </c>
      <c r="B1488" s="14">
        <v>3206916</v>
      </c>
      <c r="C1488" s="14" t="s">
        <v>19</v>
      </c>
      <c r="D1488" s="14" t="s">
        <v>2483</v>
      </c>
      <c r="E1488" s="14" t="s">
        <v>2773</v>
      </c>
      <c r="F1488" s="14">
        <v>78746</v>
      </c>
      <c r="G1488" s="14">
        <v>3</v>
      </c>
      <c r="H1488" s="14">
        <v>2</v>
      </c>
      <c r="I1488" s="14">
        <v>1</v>
      </c>
      <c r="J1488" s="14">
        <v>2</v>
      </c>
      <c r="K1488" s="14">
        <v>2</v>
      </c>
      <c r="L1488" s="14">
        <v>1985</v>
      </c>
      <c r="M1488" s="14">
        <v>0.33</v>
      </c>
      <c r="N1488" s="15">
        <v>2958</v>
      </c>
      <c r="O1488" s="16">
        <v>320.82</v>
      </c>
      <c r="P1488" s="17">
        <v>949000</v>
      </c>
      <c r="Q1488" s="16">
        <v>338.4</v>
      </c>
      <c r="R1488" s="17">
        <v>1001000</v>
      </c>
      <c r="S1488" s="19">
        <f t="shared" si="119"/>
        <v>17.579999999999984</v>
      </c>
      <c r="T1488" s="20">
        <f t="shared" si="120"/>
        <v>5.4797082476154807E-2</v>
      </c>
      <c r="U1488" s="19">
        <f t="shared" si="121"/>
        <v>52000</v>
      </c>
      <c r="V1488" s="20">
        <f t="shared" si="122"/>
        <v>5.4794520547945202E-2</v>
      </c>
      <c r="W1488" s="18">
        <v>44201</v>
      </c>
      <c r="X1488" s="14">
        <v>3</v>
      </c>
      <c r="Y1488" s="14">
        <v>3</v>
      </c>
      <c r="Z1488" s="42">
        <v>50000</v>
      </c>
      <c r="AA1488" s="51">
        <f t="shared" si="123"/>
        <v>0.05</v>
      </c>
    </row>
    <row r="1489" spans="1:27" ht="19" x14ac:dyDescent="0.25">
      <c r="A1489" s="14">
        <v>1567</v>
      </c>
      <c r="B1489" s="14">
        <v>2222738</v>
      </c>
      <c r="C1489" s="14" t="s">
        <v>19</v>
      </c>
      <c r="D1489" s="14">
        <v>11</v>
      </c>
      <c r="E1489" s="14" t="s">
        <v>1696</v>
      </c>
      <c r="F1489" s="14">
        <v>78744</v>
      </c>
      <c r="G1489" s="14">
        <v>4</v>
      </c>
      <c r="H1489" s="14">
        <v>2</v>
      </c>
      <c r="I1489" s="14">
        <v>0</v>
      </c>
      <c r="J1489" s="14">
        <v>2</v>
      </c>
      <c r="K1489" s="14">
        <v>1</v>
      </c>
      <c r="L1489" s="14">
        <v>2013</v>
      </c>
      <c r="M1489" s="14">
        <v>0.15</v>
      </c>
      <c r="N1489" s="15">
        <v>1305</v>
      </c>
      <c r="O1489" s="16">
        <v>244.44</v>
      </c>
      <c r="P1489" s="17">
        <v>319000</v>
      </c>
      <c r="Q1489" s="16">
        <v>284.29000000000002</v>
      </c>
      <c r="R1489" s="17">
        <v>371000</v>
      </c>
      <c r="S1489" s="19">
        <f t="shared" si="119"/>
        <v>39.850000000000023</v>
      </c>
      <c r="T1489" s="20">
        <f t="shared" si="120"/>
        <v>0.16302569137620693</v>
      </c>
      <c r="U1489" s="19">
        <f t="shared" si="121"/>
        <v>52000</v>
      </c>
      <c r="V1489" s="20">
        <f t="shared" si="122"/>
        <v>0.16300940438871472</v>
      </c>
      <c r="W1489" s="18">
        <v>44237</v>
      </c>
      <c r="X1489" s="14">
        <v>2</v>
      </c>
      <c r="Y1489" s="14">
        <v>2</v>
      </c>
      <c r="Z1489" s="42">
        <v>50000</v>
      </c>
      <c r="AA1489" s="51">
        <f t="shared" si="123"/>
        <v>0.16</v>
      </c>
    </row>
    <row r="1490" spans="1:27" ht="19" x14ac:dyDescent="0.25">
      <c r="A1490" s="14">
        <v>1706</v>
      </c>
      <c r="B1490" s="14">
        <v>5146388</v>
      </c>
      <c r="C1490" s="14" t="s">
        <v>19</v>
      </c>
      <c r="D1490" s="14" t="s">
        <v>40</v>
      </c>
      <c r="E1490" s="14" t="s">
        <v>189</v>
      </c>
      <c r="F1490" s="14">
        <v>78737</v>
      </c>
      <c r="G1490" s="14">
        <v>4</v>
      </c>
      <c r="H1490" s="14">
        <v>2</v>
      </c>
      <c r="I1490" s="14">
        <v>1</v>
      </c>
      <c r="J1490" s="14">
        <v>3</v>
      </c>
      <c r="K1490" s="14">
        <v>1</v>
      </c>
      <c r="L1490" s="14">
        <v>2006</v>
      </c>
      <c r="M1490" s="14">
        <v>0.32700000000000001</v>
      </c>
      <c r="N1490" s="15">
        <v>2843</v>
      </c>
      <c r="O1490" s="16">
        <v>153.01</v>
      </c>
      <c r="P1490" s="17">
        <v>435000</v>
      </c>
      <c r="Q1490" s="16">
        <v>171.3</v>
      </c>
      <c r="R1490" s="17">
        <v>487000</v>
      </c>
      <c r="S1490" s="19">
        <f t="shared" si="119"/>
        <v>18.29000000000002</v>
      </c>
      <c r="T1490" s="20">
        <f t="shared" si="120"/>
        <v>0.11953467093654023</v>
      </c>
      <c r="U1490" s="19">
        <f t="shared" si="121"/>
        <v>52000</v>
      </c>
      <c r="V1490" s="20">
        <f t="shared" si="122"/>
        <v>0.11954022988505747</v>
      </c>
      <c r="W1490" s="18">
        <v>44249</v>
      </c>
      <c r="X1490" s="14">
        <v>3</v>
      </c>
      <c r="Y1490" s="14">
        <v>3</v>
      </c>
      <c r="Z1490" s="42">
        <v>50000</v>
      </c>
      <c r="AA1490" s="51">
        <f t="shared" si="123"/>
        <v>0.12</v>
      </c>
    </row>
    <row r="1491" spans="1:27" ht="19" x14ac:dyDescent="0.25">
      <c r="A1491" s="14">
        <v>2198</v>
      </c>
      <c r="B1491" s="14">
        <v>9872054</v>
      </c>
      <c r="C1491" s="14" t="s">
        <v>19</v>
      </c>
      <c r="D1491" s="14" t="s">
        <v>20</v>
      </c>
      <c r="E1491" s="14" t="s">
        <v>575</v>
      </c>
      <c r="F1491" s="14">
        <v>78729</v>
      </c>
      <c r="G1491" s="14">
        <v>3</v>
      </c>
      <c r="H1491" s="14">
        <v>3</v>
      </c>
      <c r="I1491" s="14">
        <v>1</v>
      </c>
      <c r="J1491" s="14">
        <v>2</v>
      </c>
      <c r="K1491" s="14">
        <v>2</v>
      </c>
      <c r="L1491" s="14">
        <v>1984</v>
      </c>
      <c r="M1491" s="14">
        <v>0.17899999999999999</v>
      </c>
      <c r="N1491" s="15">
        <v>2287</v>
      </c>
      <c r="O1491" s="16">
        <v>185.83</v>
      </c>
      <c r="P1491" s="17">
        <v>425000</v>
      </c>
      <c r="Q1491" s="16">
        <v>208.57</v>
      </c>
      <c r="R1491" s="17">
        <v>477000</v>
      </c>
      <c r="S1491" s="19">
        <f t="shared" si="119"/>
        <v>22.739999999999981</v>
      </c>
      <c r="T1491" s="20">
        <f t="shared" si="120"/>
        <v>0.1223699079804121</v>
      </c>
      <c r="U1491" s="19">
        <f t="shared" si="121"/>
        <v>52000</v>
      </c>
      <c r="V1491" s="20">
        <f t="shared" si="122"/>
        <v>0.12235294117647059</v>
      </c>
      <c r="W1491" s="18">
        <v>44263</v>
      </c>
      <c r="X1491" s="14">
        <v>4</v>
      </c>
      <c r="Y1491" s="14">
        <v>4</v>
      </c>
      <c r="Z1491" s="42">
        <v>50000</v>
      </c>
      <c r="AA1491" s="51">
        <f t="shared" si="123"/>
        <v>0.12</v>
      </c>
    </row>
    <row r="1492" spans="1:27" ht="19" x14ac:dyDescent="0.25">
      <c r="A1492" s="14">
        <v>3284</v>
      </c>
      <c r="B1492" s="14">
        <v>8921818</v>
      </c>
      <c r="C1492" s="14" t="s">
        <v>19</v>
      </c>
      <c r="D1492" s="14" t="s">
        <v>38</v>
      </c>
      <c r="E1492" s="14" t="s">
        <v>318</v>
      </c>
      <c r="F1492" s="14">
        <v>78725</v>
      </c>
      <c r="G1492" s="14">
        <v>4</v>
      </c>
      <c r="H1492" s="14">
        <v>2</v>
      </c>
      <c r="I1492" s="14">
        <v>1</v>
      </c>
      <c r="J1492" s="14">
        <v>2</v>
      </c>
      <c r="K1492" s="14">
        <v>2</v>
      </c>
      <c r="L1492" s="14">
        <v>2014</v>
      </c>
      <c r="M1492" s="14">
        <v>0.11700000000000001</v>
      </c>
      <c r="N1492" s="15">
        <v>1793</v>
      </c>
      <c r="O1492" s="16">
        <v>167.32</v>
      </c>
      <c r="P1492" s="17">
        <v>300000</v>
      </c>
      <c r="Q1492" s="16">
        <v>196.32</v>
      </c>
      <c r="R1492" s="17">
        <v>352000</v>
      </c>
      <c r="S1492" s="19">
        <f t="shared" si="119"/>
        <v>29</v>
      </c>
      <c r="T1492" s="20">
        <f t="shared" si="120"/>
        <v>0.17332058331341144</v>
      </c>
      <c r="U1492" s="19">
        <f t="shared" si="121"/>
        <v>52000</v>
      </c>
      <c r="V1492" s="20">
        <f t="shared" si="122"/>
        <v>0.17333333333333334</v>
      </c>
      <c r="W1492" s="18">
        <v>44301</v>
      </c>
      <c r="X1492" s="14">
        <v>4</v>
      </c>
      <c r="Y1492" s="14">
        <v>4</v>
      </c>
      <c r="Z1492" s="42">
        <v>50000</v>
      </c>
      <c r="AA1492" s="51">
        <f t="shared" si="123"/>
        <v>0.17</v>
      </c>
    </row>
    <row r="1493" spans="1:27" ht="19" x14ac:dyDescent="0.25">
      <c r="A1493" s="14">
        <v>3507</v>
      </c>
      <c r="B1493" s="14">
        <v>8090821</v>
      </c>
      <c r="C1493" s="14" t="s">
        <v>19</v>
      </c>
      <c r="D1493" s="14">
        <v>6</v>
      </c>
      <c r="E1493" s="14" t="s">
        <v>3228</v>
      </c>
      <c r="F1493" s="14">
        <v>78704</v>
      </c>
      <c r="G1493" s="14">
        <v>4</v>
      </c>
      <c r="H1493" s="14">
        <v>2</v>
      </c>
      <c r="I1493" s="14">
        <v>1</v>
      </c>
      <c r="J1493" s="14">
        <v>0</v>
      </c>
      <c r="K1493" s="14">
        <v>2</v>
      </c>
      <c r="L1493" s="14">
        <v>2005</v>
      </c>
      <c r="M1493" s="14">
        <v>0.113</v>
      </c>
      <c r="N1493" s="15">
        <v>2315</v>
      </c>
      <c r="O1493" s="16">
        <v>387.9</v>
      </c>
      <c r="P1493" s="17">
        <v>898000</v>
      </c>
      <c r="Q1493" s="16">
        <v>410.37</v>
      </c>
      <c r="R1493" s="17">
        <v>950000</v>
      </c>
      <c r="S1493" s="19">
        <f t="shared" si="119"/>
        <v>22.470000000000027</v>
      </c>
      <c r="T1493" s="20">
        <f t="shared" si="120"/>
        <v>5.7927300850734796E-2</v>
      </c>
      <c r="U1493" s="19">
        <f t="shared" si="121"/>
        <v>52000</v>
      </c>
      <c r="V1493" s="20">
        <f t="shared" si="122"/>
        <v>5.7906458797327393E-2</v>
      </c>
      <c r="W1493" s="18">
        <v>44307</v>
      </c>
      <c r="X1493" s="14">
        <v>6</v>
      </c>
      <c r="Y1493" s="14">
        <v>5</v>
      </c>
      <c r="Z1493" s="42">
        <v>50000</v>
      </c>
      <c r="AA1493" s="51">
        <f t="shared" si="123"/>
        <v>0.06</v>
      </c>
    </row>
    <row r="1494" spans="1:27" ht="19" x14ac:dyDescent="0.25">
      <c r="A1494" s="14">
        <v>3544</v>
      </c>
      <c r="B1494" s="14">
        <v>6723459</v>
      </c>
      <c r="C1494" s="14" t="s">
        <v>19</v>
      </c>
      <c r="D1494" s="14" t="s">
        <v>357</v>
      </c>
      <c r="E1494" s="14" t="s">
        <v>3356</v>
      </c>
      <c r="F1494" s="14">
        <v>78745</v>
      </c>
      <c r="G1494" s="14">
        <v>2</v>
      </c>
      <c r="H1494" s="14">
        <v>1</v>
      </c>
      <c r="I1494" s="14">
        <v>0</v>
      </c>
      <c r="J1494" s="14">
        <v>0</v>
      </c>
      <c r="K1494" s="14">
        <v>1</v>
      </c>
      <c r="L1494" s="14">
        <v>1963</v>
      </c>
      <c r="M1494" s="14">
        <v>0.161</v>
      </c>
      <c r="N1494" s="14">
        <v>768</v>
      </c>
      <c r="O1494" s="16">
        <v>415.36</v>
      </c>
      <c r="P1494" s="17">
        <v>319000</v>
      </c>
      <c r="Q1494" s="16">
        <v>483.07</v>
      </c>
      <c r="R1494" s="17">
        <v>371000</v>
      </c>
      <c r="S1494" s="19">
        <f t="shared" si="119"/>
        <v>67.70999999999998</v>
      </c>
      <c r="T1494" s="20">
        <f t="shared" si="120"/>
        <v>0.16301521571648686</v>
      </c>
      <c r="U1494" s="19">
        <f t="shared" si="121"/>
        <v>52000</v>
      </c>
      <c r="V1494" s="20">
        <f t="shared" si="122"/>
        <v>0.16300940438871472</v>
      </c>
      <c r="W1494" s="18">
        <v>44308</v>
      </c>
      <c r="X1494" s="14">
        <v>5</v>
      </c>
      <c r="Y1494" s="14">
        <v>5</v>
      </c>
      <c r="Z1494" s="42">
        <v>50000</v>
      </c>
      <c r="AA1494" s="51">
        <f t="shared" si="123"/>
        <v>0.16</v>
      </c>
    </row>
    <row r="1495" spans="1:27" ht="19" x14ac:dyDescent="0.25">
      <c r="A1495" s="14">
        <v>1461</v>
      </c>
      <c r="B1495" s="14">
        <v>8980952</v>
      </c>
      <c r="C1495" s="14" t="s">
        <v>19</v>
      </c>
      <c r="D1495" s="14" t="s">
        <v>84</v>
      </c>
      <c r="E1495" s="14" t="s">
        <v>1440</v>
      </c>
      <c r="F1495" s="14">
        <v>78727</v>
      </c>
      <c r="G1495" s="14">
        <v>3</v>
      </c>
      <c r="H1495" s="14">
        <v>2</v>
      </c>
      <c r="I1495" s="14">
        <v>0</v>
      </c>
      <c r="J1495" s="14">
        <v>2</v>
      </c>
      <c r="K1495" s="14">
        <v>1</v>
      </c>
      <c r="L1495" s="14">
        <v>1995</v>
      </c>
      <c r="M1495" s="14">
        <v>0.19800000000000001</v>
      </c>
      <c r="N1495" s="15">
        <v>1907</v>
      </c>
      <c r="O1495" s="16">
        <v>230.68</v>
      </c>
      <c r="P1495" s="17">
        <v>439900</v>
      </c>
      <c r="Q1495" s="16">
        <v>257.73</v>
      </c>
      <c r="R1495" s="17">
        <v>491500</v>
      </c>
      <c r="S1495" s="19">
        <f t="shared" si="119"/>
        <v>27.050000000000011</v>
      </c>
      <c r="T1495" s="20">
        <f t="shared" si="120"/>
        <v>0.11726200797641759</v>
      </c>
      <c r="U1495" s="19">
        <f t="shared" si="121"/>
        <v>51600</v>
      </c>
      <c r="V1495" s="20">
        <f t="shared" si="122"/>
        <v>0.11729938622414185</v>
      </c>
      <c r="W1495" s="18">
        <v>44232</v>
      </c>
      <c r="X1495" s="14">
        <v>3</v>
      </c>
      <c r="Y1495" s="14">
        <v>3</v>
      </c>
      <c r="Z1495" s="42">
        <v>50000</v>
      </c>
      <c r="AA1495" s="51">
        <f t="shared" si="123"/>
        <v>0.12</v>
      </c>
    </row>
    <row r="1496" spans="1:27" ht="19" x14ac:dyDescent="0.25">
      <c r="A1496" s="14">
        <v>2159</v>
      </c>
      <c r="B1496" s="14">
        <v>3173592</v>
      </c>
      <c r="C1496" s="14" t="s">
        <v>19</v>
      </c>
      <c r="D1496" s="14" t="s">
        <v>46</v>
      </c>
      <c r="E1496" s="14" t="s">
        <v>2664</v>
      </c>
      <c r="F1496" s="14">
        <v>78758</v>
      </c>
      <c r="G1496" s="14">
        <v>3</v>
      </c>
      <c r="H1496" s="14">
        <v>2</v>
      </c>
      <c r="I1496" s="14">
        <v>0</v>
      </c>
      <c r="J1496" s="14">
        <v>2</v>
      </c>
      <c r="K1496" s="14">
        <v>1</v>
      </c>
      <c r="L1496" s="14">
        <v>1980</v>
      </c>
      <c r="M1496" s="14">
        <v>0.17100000000000001</v>
      </c>
      <c r="N1496" s="15">
        <v>1488</v>
      </c>
      <c r="O1496" s="16">
        <v>308.8</v>
      </c>
      <c r="P1496" s="17">
        <v>459500</v>
      </c>
      <c r="Q1496" s="16">
        <v>343.41</v>
      </c>
      <c r="R1496" s="17">
        <v>511000</v>
      </c>
      <c r="S1496" s="19">
        <f t="shared" si="119"/>
        <v>34.610000000000014</v>
      </c>
      <c r="T1496" s="20">
        <f t="shared" si="120"/>
        <v>0.1120790155440415</v>
      </c>
      <c r="U1496" s="19">
        <f t="shared" si="121"/>
        <v>51500</v>
      </c>
      <c r="V1496" s="20">
        <f t="shared" si="122"/>
        <v>0.11207834602829161</v>
      </c>
      <c r="W1496" s="18">
        <v>44260</v>
      </c>
      <c r="X1496" s="14">
        <v>1</v>
      </c>
      <c r="Y1496" s="14">
        <v>1</v>
      </c>
      <c r="Z1496" s="42">
        <v>50000</v>
      </c>
      <c r="AA1496" s="51">
        <f t="shared" si="123"/>
        <v>0.11</v>
      </c>
    </row>
    <row r="1497" spans="1:27" ht="19" x14ac:dyDescent="0.25">
      <c r="A1497" s="14">
        <v>3066</v>
      </c>
      <c r="B1497" s="14">
        <v>4439585</v>
      </c>
      <c r="C1497" s="14" t="s">
        <v>19</v>
      </c>
      <c r="D1497" s="14" t="s">
        <v>35</v>
      </c>
      <c r="E1497" s="14" t="s">
        <v>323</v>
      </c>
      <c r="F1497" s="14">
        <v>78754</v>
      </c>
      <c r="G1497" s="14">
        <v>3</v>
      </c>
      <c r="H1497" s="14">
        <v>2</v>
      </c>
      <c r="I1497" s="14">
        <v>0</v>
      </c>
      <c r="J1497" s="14">
        <v>2</v>
      </c>
      <c r="K1497" s="14">
        <v>1</v>
      </c>
      <c r="L1497" s="14">
        <v>2003</v>
      </c>
      <c r="M1497" s="14">
        <v>0.151</v>
      </c>
      <c r="N1497" s="15">
        <v>1699</v>
      </c>
      <c r="O1497" s="16">
        <v>167.75</v>
      </c>
      <c r="P1497" s="17">
        <v>285000</v>
      </c>
      <c r="Q1497" s="16">
        <v>198</v>
      </c>
      <c r="R1497" s="17">
        <v>336400</v>
      </c>
      <c r="S1497" s="19">
        <f t="shared" si="119"/>
        <v>30.25</v>
      </c>
      <c r="T1497" s="20">
        <f t="shared" si="120"/>
        <v>0.18032786885245902</v>
      </c>
      <c r="U1497" s="19">
        <f t="shared" si="121"/>
        <v>51400</v>
      </c>
      <c r="V1497" s="20">
        <f t="shared" si="122"/>
        <v>0.18035087719298246</v>
      </c>
      <c r="W1497" s="18">
        <v>44294</v>
      </c>
      <c r="X1497" s="14">
        <v>4</v>
      </c>
      <c r="Y1497" s="14">
        <v>4</v>
      </c>
      <c r="Z1497" s="42">
        <v>50000</v>
      </c>
      <c r="AA1497" s="51">
        <f t="shared" si="123"/>
        <v>0.18</v>
      </c>
    </row>
    <row r="1498" spans="1:27" ht="19" x14ac:dyDescent="0.25">
      <c r="A1498" s="14">
        <v>1783</v>
      </c>
      <c r="B1498" s="14">
        <v>1643319</v>
      </c>
      <c r="C1498" s="14" t="s">
        <v>19</v>
      </c>
      <c r="D1498" s="14" t="s">
        <v>357</v>
      </c>
      <c r="E1498" s="14" t="s">
        <v>2705</v>
      </c>
      <c r="F1498" s="14">
        <v>78745</v>
      </c>
      <c r="G1498" s="14">
        <v>3</v>
      </c>
      <c r="H1498" s="14">
        <v>2</v>
      </c>
      <c r="I1498" s="14">
        <v>0</v>
      </c>
      <c r="J1498" s="14">
        <v>2</v>
      </c>
      <c r="K1498" s="14">
        <v>1</v>
      </c>
      <c r="L1498" s="14">
        <v>2005</v>
      </c>
      <c r="M1498" s="14">
        <v>0.13400000000000001</v>
      </c>
      <c r="N1498" s="15">
        <v>1369</v>
      </c>
      <c r="O1498" s="16">
        <v>314.02</v>
      </c>
      <c r="P1498" s="17">
        <v>429900</v>
      </c>
      <c r="Q1498" s="16">
        <v>351.35</v>
      </c>
      <c r="R1498" s="17">
        <v>481000</v>
      </c>
      <c r="S1498" s="19">
        <f t="shared" si="119"/>
        <v>37.330000000000041</v>
      </c>
      <c r="T1498" s="20">
        <f t="shared" si="120"/>
        <v>0.11887777848544692</v>
      </c>
      <c r="U1498" s="19">
        <f t="shared" si="121"/>
        <v>51100</v>
      </c>
      <c r="V1498" s="20">
        <f t="shared" si="122"/>
        <v>0.11886485229123052</v>
      </c>
      <c r="W1498" s="18">
        <v>44250</v>
      </c>
      <c r="X1498" s="14">
        <v>6</v>
      </c>
      <c r="Y1498" s="14">
        <v>5</v>
      </c>
      <c r="Z1498" s="42">
        <v>50000</v>
      </c>
      <c r="AA1498" s="51">
        <f t="shared" si="123"/>
        <v>0.12</v>
      </c>
    </row>
    <row r="1499" spans="1:27" ht="19" x14ac:dyDescent="0.25">
      <c r="A1499" s="14">
        <v>2355</v>
      </c>
      <c r="B1499" s="14">
        <v>3305841</v>
      </c>
      <c r="C1499" s="14" t="s">
        <v>19</v>
      </c>
      <c r="D1499" s="14" t="s">
        <v>165</v>
      </c>
      <c r="E1499" s="14" t="s">
        <v>849</v>
      </c>
      <c r="F1499" s="14">
        <v>78748</v>
      </c>
      <c r="G1499" s="14">
        <v>3</v>
      </c>
      <c r="H1499" s="14">
        <v>2</v>
      </c>
      <c r="I1499" s="14">
        <v>1</v>
      </c>
      <c r="J1499" s="14">
        <v>2</v>
      </c>
      <c r="K1499" s="14">
        <v>2</v>
      </c>
      <c r="L1499" s="14">
        <v>1983</v>
      </c>
      <c r="M1499" s="14">
        <v>0</v>
      </c>
      <c r="N1499" s="15">
        <v>1975</v>
      </c>
      <c r="O1499" s="16">
        <v>202.48</v>
      </c>
      <c r="P1499" s="17">
        <v>399900</v>
      </c>
      <c r="Q1499" s="16">
        <v>228.35</v>
      </c>
      <c r="R1499" s="17">
        <v>451000</v>
      </c>
      <c r="S1499" s="19">
        <f t="shared" si="119"/>
        <v>25.870000000000005</v>
      </c>
      <c r="T1499" s="20">
        <f t="shared" si="120"/>
        <v>0.12776570525484002</v>
      </c>
      <c r="U1499" s="19">
        <f t="shared" si="121"/>
        <v>51100</v>
      </c>
      <c r="V1499" s="20">
        <f t="shared" si="122"/>
        <v>0.12778194548637159</v>
      </c>
      <c r="W1499" s="18">
        <v>44267</v>
      </c>
      <c r="X1499" s="14">
        <v>7</v>
      </c>
      <c r="Y1499" s="14">
        <v>7</v>
      </c>
      <c r="Z1499" s="42">
        <v>50000</v>
      </c>
      <c r="AA1499" s="51">
        <f t="shared" si="123"/>
        <v>0.13</v>
      </c>
    </row>
    <row r="1500" spans="1:27" ht="19" x14ac:dyDescent="0.25">
      <c r="A1500" s="14">
        <v>3769</v>
      </c>
      <c r="B1500" s="14">
        <v>6672205</v>
      </c>
      <c r="C1500" s="14" t="s">
        <v>19</v>
      </c>
      <c r="D1500" s="14" t="s">
        <v>20</v>
      </c>
      <c r="E1500" s="14" t="s">
        <v>1668</v>
      </c>
      <c r="F1500" s="14">
        <v>78729</v>
      </c>
      <c r="G1500" s="14">
        <v>3</v>
      </c>
      <c r="H1500" s="14">
        <v>2</v>
      </c>
      <c r="I1500" s="14">
        <v>1</v>
      </c>
      <c r="J1500" s="14">
        <v>2</v>
      </c>
      <c r="K1500" s="14">
        <v>2</v>
      </c>
      <c r="L1500" s="14">
        <v>1983</v>
      </c>
      <c r="M1500" s="14">
        <v>0.13800000000000001</v>
      </c>
      <c r="N1500" s="15">
        <v>1646</v>
      </c>
      <c r="O1500" s="16">
        <v>242.95</v>
      </c>
      <c r="P1500" s="17">
        <v>399900</v>
      </c>
      <c r="Q1500" s="16">
        <v>274</v>
      </c>
      <c r="R1500" s="17">
        <v>451000</v>
      </c>
      <c r="S1500" s="19">
        <f t="shared" si="119"/>
        <v>31.050000000000011</v>
      </c>
      <c r="T1500" s="20">
        <f t="shared" si="120"/>
        <v>0.12780407491253348</v>
      </c>
      <c r="U1500" s="19">
        <f t="shared" si="121"/>
        <v>51100</v>
      </c>
      <c r="V1500" s="20">
        <f t="shared" si="122"/>
        <v>0.12778194548637159</v>
      </c>
      <c r="W1500" s="18">
        <v>44315</v>
      </c>
      <c r="X1500" s="14">
        <v>7</v>
      </c>
      <c r="Y1500" s="14">
        <v>7</v>
      </c>
      <c r="Z1500" s="42">
        <v>50000</v>
      </c>
      <c r="AA1500" s="51">
        <f t="shared" si="123"/>
        <v>0.13</v>
      </c>
    </row>
    <row r="1501" spans="1:27" ht="19" x14ac:dyDescent="0.25">
      <c r="A1501" s="14">
        <v>450</v>
      </c>
      <c r="B1501" s="14">
        <v>2563689</v>
      </c>
      <c r="C1501" s="14" t="s">
        <v>19</v>
      </c>
      <c r="D1501" s="14" t="s">
        <v>165</v>
      </c>
      <c r="E1501" s="14" t="s">
        <v>1682</v>
      </c>
      <c r="F1501" s="14">
        <v>78745</v>
      </c>
      <c r="G1501" s="14">
        <v>4</v>
      </c>
      <c r="H1501" s="14">
        <v>2</v>
      </c>
      <c r="I1501" s="14">
        <v>0</v>
      </c>
      <c r="J1501" s="14">
        <v>1</v>
      </c>
      <c r="K1501" s="14">
        <v>1</v>
      </c>
      <c r="L1501" s="14">
        <v>1979</v>
      </c>
      <c r="M1501" s="14">
        <v>0.152</v>
      </c>
      <c r="N1501" s="15">
        <v>1622</v>
      </c>
      <c r="O1501" s="16">
        <v>243.53</v>
      </c>
      <c r="P1501" s="17">
        <v>395000</v>
      </c>
      <c r="Q1501" s="16">
        <v>274.97000000000003</v>
      </c>
      <c r="R1501" s="17">
        <v>446000</v>
      </c>
      <c r="S1501" s="19">
        <f t="shared" si="119"/>
        <v>31.440000000000026</v>
      </c>
      <c r="T1501" s="20">
        <f t="shared" si="120"/>
        <v>0.12910113743686621</v>
      </c>
      <c r="U1501" s="19">
        <f t="shared" si="121"/>
        <v>51000</v>
      </c>
      <c r="V1501" s="20">
        <f t="shared" si="122"/>
        <v>0.12911392405063291</v>
      </c>
      <c r="W1501" s="18">
        <v>44193</v>
      </c>
      <c r="X1501" s="14">
        <v>3</v>
      </c>
      <c r="Y1501" s="14">
        <v>3</v>
      </c>
      <c r="Z1501" s="42">
        <v>50000</v>
      </c>
      <c r="AA1501" s="51">
        <f t="shared" si="123"/>
        <v>0.13</v>
      </c>
    </row>
    <row r="1502" spans="1:27" ht="19" x14ac:dyDescent="0.25">
      <c r="A1502" s="14">
        <v>727</v>
      </c>
      <c r="B1502" s="14">
        <v>3345129</v>
      </c>
      <c r="C1502" s="14" t="s">
        <v>19</v>
      </c>
      <c r="D1502" s="14" t="s">
        <v>46</v>
      </c>
      <c r="E1502" s="14" t="s">
        <v>1235</v>
      </c>
      <c r="F1502" s="14">
        <v>78758</v>
      </c>
      <c r="G1502" s="14">
        <v>4</v>
      </c>
      <c r="H1502" s="14">
        <v>2</v>
      </c>
      <c r="I1502" s="14">
        <v>0</v>
      </c>
      <c r="J1502" s="14">
        <v>2</v>
      </c>
      <c r="K1502" s="14">
        <v>1</v>
      </c>
      <c r="L1502" s="14">
        <v>1978</v>
      </c>
      <c r="M1502" s="14">
        <v>0</v>
      </c>
      <c r="N1502" s="15">
        <v>1584</v>
      </c>
      <c r="O1502" s="16">
        <v>220.96</v>
      </c>
      <c r="P1502" s="17">
        <v>350000</v>
      </c>
      <c r="Q1502" s="16">
        <v>253.16</v>
      </c>
      <c r="R1502" s="17">
        <v>401000</v>
      </c>
      <c r="S1502" s="19">
        <f t="shared" si="119"/>
        <v>32.199999999999989</v>
      </c>
      <c r="T1502" s="20">
        <f t="shared" si="120"/>
        <v>0.14572773352643006</v>
      </c>
      <c r="U1502" s="19">
        <f t="shared" si="121"/>
        <v>51000</v>
      </c>
      <c r="V1502" s="20">
        <f t="shared" si="122"/>
        <v>0.14571428571428571</v>
      </c>
      <c r="W1502" s="18">
        <v>44202</v>
      </c>
      <c r="X1502" s="14">
        <v>3</v>
      </c>
      <c r="Y1502" s="14">
        <v>3</v>
      </c>
      <c r="Z1502" s="42">
        <v>50000</v>
      </c>
      <c r="AA1502" s="51">
        <f t="shared" si="123"/>
        <v>0.15</v>
      </c>
    </row>
    <row r="1503" spans="1:27" ht="19" x14ac:dyDescent="0.25">
      <c r="A1503" s="14">
        <v>737</v>
      </c>
      <c r="B1503" s="14">
        <v>5257050</v>
      </c>
      <c r="C1503" s="14" t="s">
        <v>19</v>
      </c>
      <c r="D1503" s="14" t="s">
        <v>1643</v>
      </c>
      <c r="E1503" s="14" t="s">
        <v>3333</v>
      </c>
      <c r="F1503" s="14">
        <v>78746</v>
      </c>
      <c r="G1503" s="14">
        <v>4</v>
      </c>
      <c r="H1503" s="14">
        <v>3</v>
      </c>
      <c r="I1503" s="14">
        <v>1</v>
      </c>
      <c r="J1503" s="14">
        <v>2</v>
      </c>
      <c r="K1503" s="14">
        <v>1</v>
      </c>
      <c r="L1503" s="14">
        <v>1982</v>
      </c>
      <c r="M1503" s="14">
        <v>0.29199999999999998</v>
      </c>
      <c r="N1503" s="15">
        <v>3040</v>
      </c>
      <c r="O1503" s="16">
        <v>410.86</v>
      </c>
      <c r="P1503" s="17">
        <v>1249000</v>
      </c>
      <c r="Q1503" s="16">
        <v>427.63</v>
      </c>
      <c r="R1503" s="17">
        <v>1300000</v>
      </c>
      <c r="S1503" s="19">
        <f t="shared" si="119"/>
        <v>16.769999999999982</v>
      </c>
      <c r="T1503" s="20">
        <f t="shared" si="120"/>
        <v>4.0816823248795167E-2</v>
      </c>
      <c r="U1503" s="19">
        <f t="shared" si="121"/>
        <v>51000</v>
      </c>
      <c r="V1503" s="20">
        <f t="shared" si="122"/>
        <v>4.0832666132906328E-2</v>
      </c>
      <c r="W1503" s="18">
        <v>44202</v>
      </c>
      <c r="X1503" s="14">
        <v>4</v>
      </c>
      <c r="Y1503" s="14">
        <v>3</v>
      </c>
      <c r="Z1503" s="42">
        <v>50000</v>
      </c>
      <c r="AA1503" s="51">
        <f t="shared" si="123"/>
        <v>0.04</v>
      </c>
    </row>
    <row r="1504" spans="1:27" ht="19" x14ac:dyDescent="0.25">
      <c r="A1504" s="14">
        <v>1094</v>
      </c>
      <c r="B1504" s="14">
        <v>2017480</v>
      </c>
      <c r="C1504" s="14" t="s">
        <v>19</v>
      </c>
      <c r="D1504" s="14" t="s">
        <v>29</v>
      </c>
      <c r="E1504" s="14" t="s">
        <v>764</v>
      </c>
      <c r="F1504" s="14">
        <v>78748</v>
      </c>
      <c r="G1504" s="14">
        <v>4</v>
      </c>
      <c r="H1504" s="14">
        <v>2</v>
      </c>
      <c r="I1504" s="14">
        <v>1</v>
      </c>
      <c r="J1504" s="14">
        <v>2</v>
      </c>
      <c r="K1504" s="14">
        <v>2</v>
      </c>
      <c r="L1504" s="14">
        <v>2000</v>
      </c>
      <c r="M1504" s="14">
        <v>0.33500000000000002</v>
      </c>
      <c r="N1504" s="15">
        <v>2647</v>
      </c>
      <c r="O1504" s="16">
        <v>198.34</v>
      </c>
      <c r="P1504" s="17">
        <v>525000</v>
      </c>
      <c r="Q1504" s="16">
        <v>217.6</v>
      </c>
      <c r="R1504" s="17">
        <v>576000</v>
      </c>
      <c r="S1504" s="19">
        <f t="shared" si="119"/>
        <v>19.259999999999991</v>
      </c>
      <c r="T1504" s="20">
        <f t="shared" si="120"/>
        <v>9.7105979630936728E-2</v>
      </c>
      <c r="U1504" s="19">
        <f t="shared" si="121"/>
        <v>51000</v>
      </c>
      <c r="V1504" s="20">
        <f t="shared" si="122"/>
        <v>9.7142857142857142E-2</v>
      </c>
      <c r="W1504" s="18">
        <v>44217</v>
      </c>
      <c r="X1504" s="14">
        <v>5</v>
      </c>
      <c r="Y1504" s="14">
        <v>5</v>
      </c>
      <c r="Z1504" s="42">
        <v>50000</v>
      </c>
      <c r="AA1504" s="51">
        <f t="shared" si="123"/>
        <v>0.1</v>
      </c>
    </row>
    <row r="1505" spans="1:27" ht="19" x14ac:dyDescent="0.25">
      <c r="A1505" s="14">
        <v>1195</v>
      </c>
      <c r="B1505" s="14">
        <v>1287542</v>
      </c>
      <c r="C1505" s="14" t="s">
        <v>19</v>
      </c>
      <c r="D1505" s="14" t="s">
        <v>84</v>
      </c>
      <c r="E1505" s="14" t="s">
        <v>682</v>
      </c>
      <c r="F1505" s="14">
        <v>78727</v>
      </c>
      <c r="G1505" s="14">
        <v>3</v>
      </c>
      <c r="H1505" s="14">
        <v>2</v>
      </c>
      <c r="I1505" s="14">
        <v>0</v>
      </c>
      <c r="J1505" s="14">
        <v>2</v>
      </c>
      <c r="K1505" s="14">
        <v>1</v>
      </c>
      <c r="L1505" s="14">
        <v>1997</v>
      </c>
      <c r="M1505" s="14">
        <v>0.16700000000000001</v>
      </c>
      <c r="N1505" s="15">
        <v>2173</v>
      </c>
      <c r="O1505" s="16">
        <v>193.28</v>
      </c>
      <c r="P1505" s="17">
        <v>420000</v>
      </c>
      <c r="Q1505" s="16">
        <v>216.75</v>
      </c>
      <c r="R1505" s="17">
        <v>471000</v>
      </c>
      <c r="S1505" s="19">
        <f t="shared" si="119"/>
        <v>23.47</v>
      </c>
      <c r="T1505" s="20">
        <f t="shared" si="120"/>
        <v>0.12143004966887416</v>
      </c>
      <c r="U1505" s="19">
        <f t="shared" si="121"/>
        <v>51000</v>
      </c>
      <c r="V1505" s="20">
        <f t="shared" si="122"/>
        <v>0.12142857142857143</v>
      </c>
      <c r="W1505" s="18">
        <v>44222</v>
      </c>
      <c r="X1505" s="14">
        <v>3</v>
      </c>
      <c r="Y1505" s="14">
        <v>3</v>
      </c>
      <c r="Z1505" s="42">
        <v>50000</v>
      </c>
      <c r="AA1505" s="51">
        <f t="shared" si="123"/>
        <v>0.12</v>
      </c>
    </row>
    <row r="1506" spans="1:27" ht="19" x14ac:dyDescent="0.25">
      <c r="A1506" s="14">
        <v>1232</v>
      </c>
      <c r="B1506" s="14">
        <v>1025709</v>
      </c>
      <c r="C1506" s="14" t="s">
        <v>19</v>
      </c>
      <c r="D1506" s="14" t="s">
        <v>46</v>
      </c>
      <c r="E1506" s="14" t="s">
        <v>1584</v>
      </c>
      <c r="F1506" s="14">
        <v>78758</v>
      </c>
      <c r="G1506" s="14">
        <v>3</v>
      </c>
      <c r="H1506" s="14">
        <v>2</v>
      </c>
      <c r="I1506" s="14">
        <v>0</v>
      </c>
      <c r="J1506" s="14">
        <v>2</v>
      </c>
      <c r="K1506" s="14">
        <v>1</v>
      </c>
      <c r="L1506" s="14">
        <v>1969</v>
      </c>
      <c r="M1506" s="14">
        <v>0.23</v>
      </c>
      <c r="N1506" s="15">
        <v>1258</v>
      </c>
      <c r="O1506" s="16">
        <v>238.47</v>
      </c>
      <c r="P1506" s="17">
        <v>300000</v>
      </c>
      <c r="Q1506" s="16">
        <v>279.01</v>
      </c>
      <c r="R1506" s="17">
        <v>351000</v>
      </c>
      <c r="S1506" s="19">
        <f t="shared" si="119"/>
        <v>40.539999999999992</v>
      </c>
      <c r="T1506" s="20">
        <f t="shared" si="120"/>
        <v>0.17000041933995888</v>
      </c>
      <c r="U1506" s="19">
        <f t="shared" si="121"/>
        <v>51000</v>
      </c>
      <c r="V1506" s="20">
        <f t="shared" si="122"/>
        <v>0.17</v>
      </c>
      <c r="W1506" s="18">
        <v>44223</v>
      </c>
      <c r="X1506" s="14">
        <v>3</v>
      </c>
      <c r="Y1506" s="14">
        <v>3</v>
      </c>
      <c r="Z1506" s="42">
        <v>50000</v>
      </c>
      <c r="AA1506" s="51">
        <f t="shared" si="123"/>
        <v>0.17</v>
      </c>
    </row>
    <row r="1507" spans="1:27" ht="19" x14ac:dyDescent="0.25">
      <c r="A1507" s="14">
        <v>1288</v>
      </c>
      <c r="B1507" s="14">
        <v>3942718</v>
      </c>
      <c r="C1507" s="14" t="s">
        <v>19</v>
      </c>
      <c r="D1507" s="14" t="s">
        <v>84</v>
      </c>
      <c r="E1507" s="14" t="s">
        <v>221</v>
      </c>
      <c r="F1507" s="14">
        <v>78727</v>
      </c>
      <c r="G1507" s="14">
        <v>4</v>
      </c>
      <c r="H1507" s="14">
        <v>2</v>
      </c>
      <c r="I1507" s="14">
        <v>1</v>
      </c>
      <c r="J1507" s="14">
        <v>2</v>
      </c>
      <c r="K1507" s="14">
        <v>2</v>
      </c>
      <c r="L1507" s="14">
        <v>1991</v>
      </c>
      <c r="M1507" s="14">
        <v>0.185</v>
      </c>
      <c r="N1507" s="15">
        <v>1905</v>
      </c>
      <c r="O1507" s="16">
        <v>156.96</v>
      </c>
      <c r="P1507" s="17">
        <v>299000</v>
      </c>
      <c r="Q1507" s="16">
        <v>183.73</v>
      </c>
      <c r="R1507" s="17">
        <v>350000</v>
      </c>
      <c r="S1507" s="19">
        <f t="shared" si="119"/>
        <v>26.769999999999982</v>
      </c>
      <c r="T1507" s="20">
        <f t="shared" si="120"/>
        <v>0.17055300713557581</v>
      </c>
      <c r="U1507" s="19">
        <f t="shared" si="121"/>
        <v>51000</v>
      </c>
      <c r="V1507" s="20">
        <f t="shared" si="122"/>
        <v>0.1705685618729097</v>
      </c>
      <c r="W1507" s="18">
        <v>44225</v>
      </c>
      <c r="X1507" s="14">
        <v>4</v>
      </c>
      <c r="Y1507" s="14">
        <v>4</v>
      </c>
      <c r="Z1507" s="42">
        <v>50000</v>
      </c>
      <c r="AA1507" s="51">
        <f t="shared" si="123"/>
        <v>0.17</v>
      </c>
    </row>
    <row r="1508" spans="1:27" ht="19" x14ac:dyDescent="0.25">
      <c r="A1508" s="14">
        <v>1408</v>
      </c>
      <c r="B1508" s="14">
        <v>6662149</v>
      </c>
      <c r="C1508" s="14" t="s">
        <v>19</v>
      </c>
      <c r="D1508" s="14" t="s">
        <v>22</v>
      </c>
      <c r="E1508" s="14" t="s">
        <v>1201</v>
      </c>
      <c r="F1508" s="14">
        <v>78747</v>
      </c>
      <c r="G1508" s="14">
        <v>3</v>
      </c>
      <c r="H1508" s="14">
        <v>3</v>
      </c>
      <c r="I1508" s="14">
        <v>0</v>
      </c>
      <c r="J1508" s="14">
        <v>2</v>
      </c>
      <c r="K1508" s="14">
        <v>1</v>
      </c>
      <c r="L1508" s="14">
        <v>2017</v>
      </c>
      <c r="M1508" s="14">
        <v>0.109</v>
      </c>
      <c r="N1508" s="15">
        <v>1533</v>
      </c>
      <c r="O1508" s="16">
        <v>218.53</v>
      </c>
      <c r="P1508" s="17">
        <v>335000</v>
      </c>
      <c r="Q1508" s="16">
        <v>251.79</v>
      </c>
      <c r="R1508" s="17">
        <v>386000</v>
      </c>
      <c r="S1508" s="19">
        <f t="shared" si="119"/>
        <v>33.259999999999991</v>
      </c>
      <c r="T1508" s="20">
        <f t="shared" si="120"/>
        <v>0.15219878277582022</v>
      </c>
      <c r="U1508" s="19">
        <f t="shared" si="121"/>
        <v>51000</v>
      </c>
      <c r="V1508" s="20">
        <f t="shared" si="122"/>
        <v>0.15223880597014924</v>
      </c>
      <c r="W1508" s="18">
        <v>44230</v>
      </c>
      <c r="X1508" s="14">
        <v>4</v>
      </c>
      <c r="Y1508" s="14">
        <v>4</v>
      </c>
      <c r="Z1508" s="42">
        <v>50000</v>
      </c>
      <c r="AA1508" s="51">
        <f t="shared" si="123"/>
        <v>0.15</v>
      </c>
    </row>
    <row r="1509" spans="1:27" ht="19" x14ac:dyDescent="0.25">
      <c r="A1509" s="14">
        <v>1513</v>
      </c>
      <c r="B1509" s="14">
        <v>5750959</v>
      </c>
      <c r="C1509" s="14" t="s">
        <v>19</v>
      </c>
      <c r="D1509" s="14">
        <v>3</v>
      </c>
      <c r="E1509" s="14" t="s">
        <v>1803</v>
      </c>
      <c r="F1509" s="14">
        <v>78723</v>
      </c>
      <c r="G1509" s="14">
        <v>4</v>
      </c>
      <c r="H1509" s="14">
        <v>2</v>
      </c>
      <c r="I1509" s="14">
        <v>0</v>
      </c>
      <c r="J1509" s="14">
        <v>0</v>
      </c>
      <c r="K1509" s="14">
        <v>1</v>
      </c>
      <c r="L1509" s="14">
        <v>1972</v>
      </c>
      <c r="M1509" s="14">
        <v>0.16400000000000001</v>
      </c>
      <c r="N1509" s="15">
        <v>2195</v>
      </c>
      <c r="O1509" s="16">
        <v>250.11</v>
      </c>
      <c r="P1509" s="17">
        <v>549000</v>
      </c>
      <c r="Q1509" s="16">
        <v>273.35000000000002</v>
      </c>
      <c r="R1509" s="17">
        <v>600000</v>
      </c>
      <c r="S1509" s="19">
        <f t="shared" si="119"/>
        <v>23.240000000000009</v>
      </c>
      <c r="T1509" s="20">
        <f t="shared" si="120"/>
        <v>9.2919115589140816E-2</v>
      </c>
      <c r="U1509" s="19">
        <f t="shared" si="121"/>
        <v>51000</v>
      </c>
      <c r="V1509" s="20">
        <f t="shared" si="122"/>
        <v>9.2896174863387984E-2</v>
      </c>
      <c r="W1509" s="18">
        <v>44235</v>
      </c>
      <c r="X1509" s="14">
        <v>3</v>
      </c>
      <c r="Y1509" s="14">
        <v>2</v>
      </c>
      <c r="Z1509" s="42">
        <v>50000</v>
      </c>
      <c r="AA1509" s="51">
        <f t="shared" si="123"/>
        <v>0.09</v>
      </c>
    </row>
    <row r="1510" spans="1:27" ht="19" x14ac:dyDescent="0.25">
      <c r="A1510" s="14">
        <v>1575</v>
      </c>
      <c r="B1510" s="14">
        <v>5312785</v>
      </c>
      <c r="C1510" s="14" t="s">
        <v>19</v>
      </c>
      <c r="D1510" s="14" t="s">
        <v>611</v>
      </c>
      <c r="E1510" s="14" t="s">
        <v>2818</v>
      </c>
      <c r="F1510" s="14">
        <v>78731</v>
      </c>
      <c r="G1510" s="14">
        <v>3</v>
      </c>
      <c r="H1510" s="14">
        <v>2</v>
      </c>
      <c r="I1510" s="14">
        <v>1</v>
      </c>
      <c r="J1510" s="14">
        <v>2</v>
      </c>
      <c r="K1510" s="14">
        <v>2</v>
      </c>
      <c r="L1510" s="14">
        <v>1989</v>
      </c>
      <c r="M1510" s="14">
        <v>0.504</v>
      </c>
      <c r="N1510" s="15">
        <v>2640</v>
      </c>
      <c r="O1510" s="16">
        <v>325.38</v>
      </c>
      <c r="P1510" s="17">
        <v>859000</v>
      </c>
      <c r="Q1510" s="16">
        <v>344.7</v>
      </c>
      <c r="R1510" s="17">
        <v>910000</v>
      </c>
      <c r="S1510" s="19">
        <f t="shared" si="119"/>
        <v>19.319999999999993</v>
      </c>
      <c r="T1510" s="20">
        <f t="shared" si="120"/>
        <v>5.9376728747925482E-2</v>
      </c>
      <c r="U1510" s="19">
        <f t="shared" si="121"/>
        <v>51000</v>
      </c>
      <c r="V1510" s="20">
        <f t="shared" si="122"/>
        <v>5.9371362048894066E-2</v>
      </c>
      <c r="W1510" s="18">
        <v>44237</v>
      </c>
      <c r="X1510" s="14">
        <v>4</v>
      </c>
      <c r="Y1510" s="14">
        <v>4</v>
      </c>
      <c r="Z1510" s="42">
        <v>50000</v>
      </c>
      <c r="AA1510" s="51">
        <f t="shared" si="123"/>
        <v>0.06</v>
      </c>
    </row>
    <row r="1511" spans="1:27" ht="19" x14ac:dyDescent="0.25">
      <c r="A1511" s="14">
        <v>1668</v>
      </c>
      <c r="B1511" s="14">
        <v>5082539</v>
      </c>
      <c r="C1511" s="14" t="s">
        <v>19</v>
      </c>
      <c r="D1511" s="14">
        <v>7</v>
      </c>
      <c r="E1511" s="14" t="s">
        <v>3688</v>
      </c>
      <c r="F1511" s="14">
        <v>78704</v>
      </c>
      <c r="G1511" s="14">
        <v>3</v>
      </c>
      <c r="H1511" s="14">
        <v>2</v>
      </c>
      <c r="I1511" s="14">
        <v>1</v>
      </c>
      <c r="J1511" s="14">
        <v>2</v>
      </c>
      <c r="K1511" s="14">
        <v>2</v>
      </c>
      <c r="L1511" s="14">
        <v>2008</v>
      </c>
      <c r="M1511" s="14">
        <v>0.14199999999999999</v>
      </c>
      <c r="N1511" s="15">
        <v>2383</v>
      </c>
      <c r="O1511" s="16">
        <v>524.54999999999995</v>
      </c>
      <c r="P1511" s="17">
        <v>1250000</v>
      </c>
      <c r="Q1511" s="16">
        <v>545.95000000000005</v>
      </c>
      <c r="R1511" s="17">
        <v>1301000</v>
      </c>
      <c r="S1511" s="19">
        <f t="shared" si="119"/>
        <v>21.400000000000091</v>
      </c>
      <c r="T1511" s="20">
        <f t="shared" si="120"/>
        <v>4.0796873510628336E-2</v>
      </c>
      <c r="U1511" s="19">
        <f t="shared" si="121"/>
        <v>51000</v>
      </c>
      <c r="V1511" s="20">
        <f t="shared" si="122"/>
        <v>4.0800000000000003E-2</v>
      </c>
      <c r="W1511" s="18">
        <v>44239</v>
      </c>
      <c r="X1511" s="14">
        <v>35</v>
      </c>
      <c r="Y1511" s="14">
        <v>35</v>
      </c>
      <c r="Z1511" s="42">
        <v>50000</v>
      </c>
      <c r="AA1511" s="51">
        <f t="shared" si="123"/>
        <v>0.04</v>
      </c>
    </row>
    <row r="1512" spans="1:27" ht="19" x14ac:dyDescent="0.25">
      <c r="A1512" s="14">
        <v>1731</v>
      </c>
      <c r="B1512" s="14">
        <v>5895427</v>
      </c>
      <c r="C1512" s="14" t="s">
        <v>19</v>
      </c>
      <c r="D1512" s="14">
        <v>9</v>
      </c>
      <c r="E1512" s="14" t="s">
        <v>1711</v>
      </c>
      <c r="F1512" s="14">
        <v>78741</v>
      </c>
      <c r="G1512" s="14">
        <v>4</v>
      </c>
      <c r="H1512" s="14">
        <v>2</v>
      </c>
      <c r="I1512" s="14">
        <v>1</v>
      </c>
      <c r="J1512" s="14">
        <v>2</v>
      </c>
      <c r="K1512" s="14">
        <v>2</v>
      </c>
      <c r="L1512" s="14">
        <v>2017</v>
      </c>
      <c r="M1512" s="14">
        <v>9.2999999999999999E-2</v>
      </c>
      <c r="N1512" s="15">
        <v>2036</v>
      </c>
      <c r="O1512" s="16">
        <v>245.09</v>
      </c>
      <c r="P1512" s="17">
        <v>499000</v>
      </c>
      <c r="Q1512" s="16">
        <v>270.14</v>
      </c>
      <c r="R1512" s="17">
        <v>550000</v>
      </c>
      <c r="S1512" s="19">
        <f t="shared" si="119"/>
        <v>25.049999999999983</v>
      </c>
      <c r="T1512" s="20">
        <f t="shared" si="120"/>
        <v>0.10220735240115869</v>
      </c>
      <c r="U1512" s="19">
        <f t="shared" si="121"/>
        <v>51000</v>
      </c>
      <c r="V1512" s="20">
        <f t="shared" si="122"/>
        <v>0.10220440881763528</v>
      </c>
      <c r="W1512" s="18">
        <v>44249</v>
      </c>
      <c r="X1512" s="14">
        <v>3</v>
      </c>
      <c r="Y1512" s="14">
        <v>3</v>
      </c>
      <c r="Z1512" s="42">
        <v>50000</v>
      </c>
      <c r="AA1512" s="51">
        <f t="shared" si="123"/>
        <v>0.1</v>
      </c>
    </row>
    <row r="1513" spans="1:27" ht="19" x14ac:dyDescent="0.25">
      <c r="A1513" s="14">
        <v>2018</v>
      </c>
      <c r="B1513" s="14">
        <v>1927791</v>
      </c>
      <c r="C1513" s="14" t="s">
        <v>19</v>
      </c>
      <c r="D1513" s="14" t="s">
        <v>712</v>
      </c>
      <c r="E1513" s="14" t="s">
        <v>2624</v>
      </c>
      <c r="F1513" s="14">
        <v>78759</v>
      </c>
      <c r="G1513" s="14">
        <v>4</v>
      </c>
      <c r="H1513" s="14">
        <v>2</v>
      </c>
      <c r="I1513" s="14">
        <v>0</v>
      </c>
      <c r="J1513" s="14">
        <v>2</v>
      </c>
      <c r="K1513" s="14">
        <v>1</v>
      </c>
      <c r="L1513" s="14">
        <v>1975</v>
      </c>
      <c r="M1513" s="14">
        <v>0.183</v>
      </c>
      <c r="N1513" s="15">
        <v>1834</v>
      </c>
      <c r="O1513" s="16">
        <v>305.33999999999997</v>
      </c>
      <c r="P1513" s="17">
        <v>560000</v>
      </c>
      <c r="Q1513" s="16">
        <v>333.15</v>
      </c>
      <c r="R1513" s="17">
        <v>611000</v>
      </c>
      <c r="S1513" s="19">
        <f t="shared" si="119"/>
        <v>27.810000000000002</v>
      </c>
      <c r="T1513" s="20">
        <f t="shared" si="120"/>
        <v>9.1078797406170184E-2</v>
      </c>
      <c r="U1513" s="19">
        <f t="shared" si="121"/>
        <v>51000</v>
      </c>
      <c r="V1513" s="20">
        <f t="shared" si="122"/>
        <v>9.1071428571428567E-2</v>
      </c>
      <c r="W1513" s="18">
        <v>44256</v>
      </c>
      <c r="X1513" s="14">
        <v>3</v>
      </c>
      <c r="Y1513" s="14">
        <v>3</v>
      </c>
      <c r="Z1513" s="42">
        <v>50000</v>
      </c>
      <c r="AA1513" s="51">
        <f t="shared" si="123"/>
        <v>0.09</v>
      </c>
    </row>
    <row r="1514" spans="1:27" ht="19" x14ac:dyDescent="0.25">
      <c r="A1514" s="14">
        <v>2365</v>
      </c>
      <c r="B1514" s="14">
        <v>8315829</v>
      </c>
      <c r="C1514" s="14" t="s">
        <v>19</v>
      </c>
      <c r="D1514" s="14" t="s">
        <v>165</v>
      </c>
      <c r="E1514" s="14" t="s">
        <v>1155</v>
      </c>
      <c r="F1514" s="14">
        <v>78745</v>
      </c>
      <c r="G1514" s="14">
        <v>3</v>
      </c>
      <c r="H1514" s="14">
        <v>2</v>
      </c>
      <c r="I1514" s="14">
        <v>1</v>
      </c>
      <c r="J1514" s="14">
        <v>2</v>
      </c>
      <c r="K1514" s="14">
        <v>2</v>
      </c>
      <c r="L1514" s="14">
        <v>1993</v>
      </c>
      <c r="M1514" s="14">
        <v>0.16</v>
      </c>
      <c r="N1514" s="15">
        <v>1840</v>
      </c>
      <c r="O1514" s="16">
        <v>216.85</v>
      </c>
      <c r="P1514" s="17">
        <v>399000</v>
      </c>
      <c r="Q1514" s="16">
        <v>244.57</v>
      </c>
      <c r="R1514" s="17">
        <v>450000</v>
      </c>
      <c r="S1514" s="19">
        <f t="shared" si="119"/>
        <v>27.72</v>
      </c>
      <c r="T1514" s="20">
        <f t="shared" si="120"/>
        <v>0.12783029744062716</v>
      </c>
      <c r="U1514" s="19">
        <f t="shared" si="121"/>
        <v>51000</v>
      </c>
      <c r="V1514" s="20">
        <f t="shared" si="122"/>
        <v>0.12781954887218044</v>
      </c>
      <c r="W1514" s="18">
        <v>44267</v>
      </c>
      <c r="X1514" s="14">
        <v>0</v>
      </c>
      <c r="Y1514" s="14">
        <v>0</v>
      </c>
      <c r="Z1514" s="42">
        <v>50000</v>
      </c>
      <c r="AA1514" s="51">
        <f t="shared" si="123"/>
        <v>0.13</v>
      </c>
    </row>
    <row r="1515" spans="1:27" ht="19" x14ac:dyDescent="0.25">
      <c r="A1515" s="14">
        <v>2419</v>
      </c>
      <c r="B1515" s="14">
        <v>9900255</v>
      </c>
      <c r="C1515" s="14" t="s">
        <v>19</v>
      </c>
      <c r="D1515" s="14">
        <v>3</v>
      </c>
      <c r="E1515" s="14" t="s">
        <v>3865</v>
      </c>
      <c r="F1515" s="14">
        <v>78722</v>
      </c>
      <c r="G1515" s="14">
        <v>2</v>
      </c>
      <c r="H1515" s="14">
        <v>1</v>
      </c>
      <c r="I1515" s="14">
        <v>0</v>
      </c>
      <c r="J1515" s="14">
        <v>0</v>
      </c>
      <c r="K1515" s="14">
        <v>1</v>
      </c>
      <c r="L1515" s="14">
        <v>1959</v>
      </c>
      <c r="M1515" s="14">
        <v>0</v>
      </c>
      <c r="N1515" s="14">
        <v>750</v>
      </c>
      <c r="O1515" s="16">
        <v>665.33</v>
      </c>
      <c r="P1515" s="17">
        <v>499000</v>
      </c>
      <c r="Q1515" s="16">
        <v>733.33</v>
      </c>
      <c r="R1515" s="17">
        <v>550000</v>
      </c>
      <c r="S1515" s="19">
        <f t="shared" si="119"/>
        <v>68</v>
      </c>
      <c r="T1515" s="20">
        <f t="shared" si="120"/>
        <v>0.10220492086633699</v>
      </c>
      <c r="U1515" s="19">
        <f t="shared" si="121"/>
        <v>51000</v>
      </c>
      <c r="V1515" s="20">
        <f t="shared" si="122"/>
        <v>0.10220440881763528</v>
      </c>
      <c r="W1515" s="18">
        <v>44267</v>
      </c>
      <c r="X1515" s="14">
        <v>2</v>
      </c>
      <c r="Y1515" s="14">
        <v>2</v>
      </c>
      <c r="Z1515" s="42">
        <v>50000</v>
      </c>
      <c r="AA1515" s="51">
        <f t="shared" si="123"/>
        <v>0.1</v>
      </c>
    </row>
    <row r="1516" spans="1:27" ht="19" x14ac:dyDescent="0.25">
      <c r="A1516" s="14">
        <v>2442</v>
      </c>
      <c r="B1516" s="14">
        <v>6257970</v>
      </c>
      <c r="C1516" s="14" t="s">
        <v>19</v>
      </c>
      <c r="D1516" s="14" t="s">
        <v>46</v>
      </c>
      <c r="E1516" s="14" t="s">
        <v>1864</v>
      </c>
      <c r="F1516" s="14">
        <v>78758</v>
      </c>
      <c r="G1516" s="14">
        <v>3</v>
      </c>
      <c r="H1516" s="14">
        <v>2</v>
      </c>
      <c r="I1516" s="14">
        <v>0</v>
      </c>
      <c r="J1516" s="14">
        <v>2</v>
      </c>
      <c r="K1516" s="14">
        <v>1</v>
      </c>
      <c r="L1516" s="14">
        <v>1984</v>
      </c>
      <c r="M1516" s="14">
        <v>0.13200000000000001</v>
      </c>
      <c r="N1516" s="15">
        <v>1065</v>
      </c>
      <c r="O1516" s="16">
        <v>253.52</v>
      </c>
      <c r="P1516" s="17">
        <v>270000</v>
      </c>
      <c r="Q1516" s="16">
        <v>301.41000000000003</v>
      </c>
      <c r="R1516" s="17">
        <v>321000</v>
      </c>
      <c r="S1516" s="19">
        <f t="shared" si="119"/>
        <v>47.890000000000015</v>
      </c>
      <c r="T1516" s="20">
        <f t="shared" si="120"/>
        <v>0.18890028400126227</v>
      </c>
      <c r="U1516" s="19">
        <f t="shared" si="121"/>
        <v>51000</v>
      </c>
      <c r="V1516" s="20">
        <f t="shared" si="122"/>
        <v>0.18888888888888888</v>
      </c>
      <c r="W1516" s="18">
        <v>44270</v>
      </c>
      <c r="X1516" s="14">
        <v>5</v>
      </c>
      <c r="Y1516" s="14">
        <v>5</v>
      </c>
      <c r="Z1516" s="42">
        <v>50000</v>
      </c>
      <c r="AA1516" s="51">
        <f t="shared" si="123"/>
        <v>0.19</v>
      </c>
    </row>
    <row r="1517" spans="1:27" ht="19" x14ac:dyDescent="0.25">
      <c r="A1517" s="14">
        <v>2680</v>
      </c>
      <c r="B1517" s="14">
        <v>4915910</v>
      </c>
      <c r="C1517" s="14" t="s">
        <v>19</v>
      </c>
      <c r="D1517" s="14" t="s">
        <v>68</v>
      </c>
      <c r="E1517" s="14" t="s">
        <v>2113</v>
      </c>
      <c r="F1517" s="14">
        <v>78738</v>
      </c>
      <c r="G1517" s="14">
        <v>5</v>
      </c>
      <c r="H1517" s="14">
        <v>4</v>
      </c>
      <c r="I1517" s="14">
        <v>1</v>
      </c>
      <c r="J1517" s="14">
        <v>3</v>
      </c>
      <c r="K1517" s="14">
        <v>2</v>
      </c>
      <c r="L1517" s="14">
        <v>2015</v>
      </c>
      <c r="M1517" s="14">
        <v>0.38</v>
      </c>
      <c r="N1517" s="15">
        <v>4656</v>
      </c>
      <c r="O1517" s="16">
        <v>268.47000000000003</v>
      </c>
      <c r="P1517" s="17">
        <v>1250000</v>
      </c>
      <c r="Q1517" s="16">
        <v>279.42</v>
      </c>
      <c r="R1517" s="17">
        <v>1301000</v>
      </c>
      <c r="S1517" s="19">
        <f t="shared" si="119"/>
        <v>10.949999999999989</v>
      </c>
      <c r="T1517" s="20">
        <f t="shared" si="120"/>
        <v>4.0786680075986098E-2</v>
      </c>
      <c r="U1517" s="19">
        <f t="shared" si="121"/>
        <v>51000</v>
      </c>
      <c r="V1517" s="20">
        <f t="shared" si="122"/>
        <v>4.0800000000000003E-2</v>
      </c>
      <c r="W1517" s="18">
        <v>44280</v>
      </c>
      <c r="X1517" s="14">
        <v>0</v>
      </c>
      <c r="Y1517" s="14">
        <v>0</v>
      </c>
      <c r="Z1517" s="42">
        <v>50000</v>
      </c>
      <c r="AA1517" s="51">
        <f t="shared" si="123"/>
        <v>0.04</v>
      </c>
    </row>
    <row r="1518" spans="1:27" ht="19" x14ac:dyDescent="0.25">
      <c r="A1518" s="14">
        <v>2883</v>
      </c>
      <c r="B1518" s="14">
        <v>8347282</v>
      </c>
      <c r="C1518" s="14" t="s">
        <v>19</v>
      </c>
      <c r="D1518" s="14" t="s">
        <v>712</v>
      </c>
      <c r="E1518" s="14" t="s">
        <v>2463</v>
      </c>
      <c r="F1518" s="14">
        <v>78759</v>
      </c>
      <c r="G1518" s="14">
        <v>3</v>
      </c>
      <c r="H1518" s="14">
        <v>2</v>
      </c>
      <c r="I1518" s="14">
        <v>0</v>
      </c>
      <c r="J1518" s="14">
        <v>2</v>
      </c>
      <c r="K1518" s="14">
        <v>1</v>
      </c>
      <c r="L1518" s="14">
        <v>1978</v>
      </c>
      <c r="M1518" s="14">
        <v>0.20799999999999999</v>
      </c>
      <c r="N1518" s="15">
        <v>1335</v>
      </c>
      <c r="O1518" s="16">
        <v>366.29</v>
      </c>
      <c r="P1518" s="17">
        <v>489000</v>
      </c>
      <c r="Q1518" s="16">
        <v>404.49</v>
      </c>
      <c r="R1518" s="17">
        <v>540000</v>
      </c>
      <c r="S1518" s="19">
        <f t="shared" si="119"/>
        <v>38.199999999999989</v>
      </c>
      <c r="T1518" s="20">
        <f t="shared" si="120"/>
        <v>0.10428895137732394</v>
      </c>
      <c r="U1518" s="19">
        <f t="shared" si="121"/>
        <v>51000</v>
      </c>
      <c r="V1518" s="20">
        <f t="shared" si="122"/>
        <v>0.10429447852760736</v>
      </c>
      <c r="W1518" s="18">
        <v>44286</v>
      </c>
      <c r="X1518" s="14">
        <v>3</v>
      </c>
      <c r="Y1518" s="14">
        <v>3</v>
      </c>
      <c r="Z1518" s="42">
        <v>50000</v>
      </c>
      <c r="AA1518" s="51">
        <f t="shared" si="123"/>
        <v>0.1</v>
      </c>
    </row>
    <row r="1519" spans="1:27" ht="19" x14ac:dyDescent="0.25">
      <c r="A1519" s="14">
        <v>3089</v>
      </c>
      <c r="B1519" s="14">
        <v>2340259</v>
      </c>
      <c r="C1519" s="14" t="s">
        <v>19</v>
      </c>
      <c r="D1519" s="14" t="s">
        <v>165</v>
      </c>
      <c r="E1519" s="14" t="s">
        <v>2673</v>
      </c>
      <c r="F1519" s="14">
        <v>78745</v>
      </c>
      <c r="G1519" s="14">
        <v>3</v>
      </c>
      <c r="H1519" s="14">
        <v>2</v>
      </c>
      <c r="I1519" s="14">
        <v>0</v>
      </c>
      <c r="J1519" s="14">
        <v>2</v>
      </c>
      <c r="K1519" s="14">
        <v>1</v>
      </c>
      <c r="L1519" s="14">
        <v>1980</v>
      </c>
      <c r="M1519" s="14">
        <v>0.17299999999999999</v>
      </c>
      <c r="N1519" s="15">
        <v>1065</v>
      </c>
      <c r="O1519" s="16">
        <v>309.86</v>
      </c>
      <c r="P1519" s="17">
        <v>330000</v>
      </c>
      <c r="Q1519" s="16">
        <v>357.75</v>
      </c>
      <c r="R1519" s="17">
        <v>381000</v>
      </c>
      <c r="S1519" s="19">
        <f t="shared" si="119"/>
        <v>47.889999999999986</v>
      </c>
      <c r="T1519" s="20">
        <f t="shared" si="120"/>
        <v>0.15455366939908341</v>
      </c>
      <c r="U1519" s="19">
        <f t="shared" si="121"/>
        <v>51000</v>
      </c>
      <c r="V1519" s="20">
        <f t="shared" si="122"/>
        <v>0.15454545454545454</v>
      </c>
      <c r="W1519" s="18">
        <v>44294</v>
      </c>
      <c r="X1519" s="14">
        <v>4</v>
      </c>
      <c r="Y1519" s="14">
        <v>4</v>
      </c>
      <c r="Z1519" s="42">
        <v>50000</v>
      </c>
      <c r="AA1519" s="51">
        <f t="shared" si="123"/>
        <v>0.15</v>
      </c>
    </row>
    <row r="1520" spans="1:27" ht="19" x14ac:dyDescent="0.25">
      <c r="A1520" s="14">
        <v>3372</v>
      </c>
      <c r="B1520" s="14">
        <v>9690899</v>
      </c>
      <c r="C1520" s="14" t="s">
        <v>19</v>
      </c>
      <c r="D1520" s="14" t="s">
        <v>29</v>
      </c>
      <c r="E1520" s="14" t="s">
        <v>2189</v>
      </c>
      <c r="F1520" s="14">
        <v>78739</v>
      </c>
      <c r="G1520" s="14">
        <v>4</v>
      </c>
      <c r="H1520" s="14">
        <v>3</v>
      </c>
      <c r="I1520" s="14">
        <v>1</v>
      </c>
      <c r="J1520" s="14">
        <v>2</v>
      </c>
      <c r="K1520" s="14">
        <v>2</v>
      </c>
      <c r="L1520" s="14">
        <v>2015</v>
      </c>
      <c r="M1520" s="14">
        <v>0.156</v>
      </c>
      <c r="N1520" s="15">
        <v>2920</v>
      </c>
      <c r="O1520" s="16">
        <v>273.63</v>
      </c>
      <c r="P1520" s="17">
        <v>799000</v>
      </c>
      <c r="Q1520" s="16">
        <v>291.10000000000002</v>
      </c>
      <c r="R1520" s="17">
        <v>850000</v>
      </c>
      <c r="S1520" s="19">
        <f t="shared" si="119"/>
        <v>17.470000000000027</v>
      </c>
      <c r="T1520" s="20">
        <f t="shared" si="120"/>
        <v>6.3845338595914292E-2</v>
      </c>
      <c r="U1520" s="19">
        <f t="shared" si="121"/>
        <v>51000</v>
      </c>
      <c r="V1520" s="20">
        <f t="shared" si="122"/>
        <v>6.3829787234042548E-2</v>
      </c>
      <c r="W1520" s="18">
        <v>44302</v>
      </c>
      <c r="X1520" s="14">
        <v>4</v>
      </c>
      <c r="Y1520" s="14">
        <v>4</v>
      </c>
      <c r="Z1520" s="42">
        <v>50000</v>
      </c>
      <c r="AA1520" s="51">
        <f t="shared" si="123"/>
        <v>0.06</v>
      </c>
    </row>
    <row r="1521" spans="1:27" ht="19" x14ac:dyDescent="0.25">
      <c r="A1521" s="14">
        <v>3615</v>
      </c>
      <c r="B1521" s="14">
        <v>3466994</v>
      </c>
      <c r="C1521" s="14" t="s">
        <v>19</v>
      </c>
      <c r="D1521" s="14" t="s">
        <v>2365</v>
      </c>
      <c r="E1521" s="14" t="s">
        <v>3652</v>
      </c>
      <c r="F1521" s="14">
        <v>78703</v>
      </c>
      <c r="G1521" s="14">
        <v>3</v>
      </c>
      <c r="H1521" s="14">
        <v>2</v>
      </c>
      <c r="I1521" s="14">
        <v>1</v>
      </c>
      <c r="J1521" s="14">
        <v>0</v>
      </c>
      <c r="K1521" s="14">
        <v>1</v>
      </c>
      <c r="L1521" s="14">
        <v>1930</v>
      </c>
      <c r="M1521" s="14">
        <v>0.188</v>
      </c>
      <c r="N1521" s="15">
        <v>1674</v>
      </c>
      <c r="O1521" s="16">
        <v>507.17</v>
      </c>
      <c r="P1521" s="17">
        <v>849000</v>
      </c>
      <c r="Q1521" s="16">
        <v>537.63</v>
      </c>
      <c r="R1521" s="17">
        <v>900000</v>
      </c>
      <c r="S1521" s="19">
        <f t="shared" si="119"/>
        <v>30.45999999999998</v>
      </c>
      <c r="T1521" s="20">
        <f t="shared" si="120"/>
        <v>6.0058757418616993E-2</v>
      </c>
      <c r="U1521" s="19">
        <f t="shared" si="121"/>
        <v>51000</v>
      </c>
      <c r="V1521" s="20">
        <f t="shared" si="122"/>
        <v>6.0070671378091869E-2</v>
      </c>
      <c r="W1521" s="18">
        <v>44309</v>
      </c>
      <c r="X1521" s="14">
        <v>6</v>
      </c>
      <c r="Y1521" s="14">
        <v>6</v>
      </c>
      <c r="Z1521" s="42">
        <v>50000</v>
      </c>
      <c r="AA1521" s="51">
        <f t="shared" si="123"/>
        <v>0.06</v>
      </c>
    </row>
    <row r="1522" spans="1:27" ht="19" x14ac:dyDescent="0.25">
      <c r="A1522" s="14">
        <v>3746</v>
      </c>
      <c r="B1522" s="14">
        <v>1703391</v>
      </c>
      <c r="C1522" s="14" t="s">
        <v>19</v>
      </c>
      <c r="D1522" s="14">
        <v>4</v>
      </c>
      <c r="E1522" s="14" t="s">
        <v>3605</v>
      </c>
      <c r="F1522" s="14">
        <v>78751</v>
      </c>
      <c r="G1522" s="14">
        <v>3</v>
      </c>
      <c r="H1522" s="14">
        <v>3</v>
      </c>
      <c r="I1522" s="14">
        <v>0</v>
      </c>
      <c r="J1522" s="14">
        <v>1</v>
      </c>
      <c r="K1522" s="14">
        <v>2</v>
      </c>
      <c r="L1522" s="14">
        <v>2014</v>
      </c>
      <c r="M1522" s="14">
        <v>0.14399999999999999</v>
      </c>
      <c r="N1522" s="15">
        <v>2444</v>
      </c>
      <c r="O1522" s="16">
        <v>490.59</v>
      </c>
      <c r="P1522" s="17">
        <v>1199000</v>
      </c>
      <c r="Q1522" s="16">
        <v>511.46</v>
      </c>
      <c r="R1522" s="17">
        <v>1250000</v>
      </c>
      <c r="S1522" s="19">
        <f t="shared" si="119"/>
        <v>20.870000000000005</v>
      </c>
      <c r="T1522" s="20">
        <f t="shared" si="120"/>
        <v>4.2540614362298466E-2</v>
      </c>
      <c r="U1522" s="19">
        <f t="shared" si="121"/>
        <v>51000</v>
      </c>
      <c r="V1522" s="20">
        <f t="shared" si="122"/>
        <v>4.2535446205170975E-2</v>
      </c>
      <c r="W1522" s="18">
        <v>44314</v>
      </c>
      <c r="X1522" s="14">
        <v>5</v>
      </c>
      <c r="Y1522" s="14">
        <v>5</v>
      </c>
      <c r="Z1522" s="42">
        <v>50000</v>
      </c>
      <c r="AA1522" s="51">
        <f t="shared" si="123"/>
        <v>0.04</v>
      </c>
    </row>
    <row r="1523" spans="1:27" ht="19" x14ac:dyDescent="0.25">
      <c r="A1523" s="14">
        <v>4071</v>
      </c>
      <c r="B1523" s="14">
        <v>9420352</v>
      </c>
      <c r="C1523" s="14" t="s">
        <v>19</v>
      </c>
      <c r="D1523" s="14" t="s">
        <v>38</v>
      </c>
      <c r="E1523" s="14" t="s">
        <v>264</v>
      </c>
      <c r="F1523" s="14">
        <v>78725</v>
      </c>
      <c r="G1523" s="14">
        <v>3</v>
      </c>
      <c r="H1523" s="14">
        <v>2</v>
      </c>
      <c r="I1523" s="14">
        <v>1</v>
      </c>
      <c r="J1523" s="14">
        <v>2</v>
      </c>
      <c r="K1523" s="14">
        <v>2</v>
      </c>
      <c r="L1523" s="14">
        <v>2018</v>
      </c>
      <c r="M1523" s="14">
        <v>0.1</v>
      </c>
      <c r="N1523" s="15">
        <v>1795</v>
      </c>
      <c r="O1523" s="16">
        <v>161</v>
      </c>
      <c r="P1523" s="17">
        <v>289000</v>
      </c>
      <c r="Q1523" s="16">
        <v>189.42</v>
      </c>
      <c r="R1523" s="17">
        <v>340000</v>
      </c>
      <c r="S1523" s="19">
        <f t="shared" si="119"/>
        <v>28.419999999999987</v>
      </c>
      <c r="T1523" s="20">
        <f t="shared" si="120"/>
        <v>0.1765217391304347</v>
      </c>
      <c r="U1523" s="19">
        <f t="shared" si="121"/>
        <v>51000</v>
      </c>
      <c r="V1523" s="20">
        <f t="shared" si="122"/>
        <v>0.17647058823529413</v>
      </c>
      <c r="W1523" s="18">
        <v>44322</v>
      </c>
      <c r="X1523" s="14">
        <v>4</v>
      </c>
      <c r="Y1523" s="14">
        <v>4</v>
      </c>
      <c r="Z1523" s="42">
        <v>50000</v>
      </c>
      <c r="AA1523" s="51">
        <f t="shared" si="123"/>
        <v>0.18</v>
      </c>
    </row>
    <row r="1524" spans="1:27" ht="19" x14ac:dyDescent="0.25">
      <c r="A1524" s="14">
        <v>4106</v>
      </c>
      <c r="B1524" s="14">
        <v>1825568</v>
      </c>
      <c r="C1524" s="14" t="s">
        <v>19</v>
      </c>
      <c r="D1524" s="14" t="s">
        <v>40</v>
      </c>
      <c r="E1524" s="14" t="s">
        <v>621</v>
      </c>
      <c r="F1524" s="14">
        <v>78737</v>
      </c>
      <c r="G1524" s="14">
        <v>4</v>
      </c>
      <c r="H1524" s="14">
        <v>2</v>
      </c>
      <c r="I1524" s="14">
        <v>1</v>
      </c>
      <c r="J1524" s="14">
        <v>2</v>
      </c>
      <c r="K1524" s="14">
        <v>2</v>
      </c>
      <c r="L1524" s="14">
        <v>2010</v>
      </c>
      <c r="M1524" s="14">
        <v>0.221</v>
      </c>
      <c r="N1524" s="15">
        <v>3428</v>
      </c>
      <c r="O1524" s="16">
        <v>189.32</v>
      </c>
      <c r="P1524" s="17">
        <v>649000</v>
      </c>
      <c r="Q1524" s="16">
        <v>204.2</v>
      </c>
      <c r="R1524" s="17">
        <v>700000</v>
      </c>
      <c r="S1524" s="19">
        <f t="shared" si="119"/>
        <v>14.879999999999995</v>
      </c>
      <c r="T1524" s="20">
        <f t="shared" si="120"/>
        <v>7.8597084301711362E-2</v>
      </c>
      <c r="U1524" s="19">
        <f t="shared" si="121"/>
        <v>51000</v>
      </c>
      <c r="V1524" s="20">
        <f t="shared" si="122"/>
        <v>7.8582434514637908E-2</v>
      </c>
      <c r="W1524" s="18">
        <v>44323</v>
      </c>
      <c r="X1524" s="14">
        <v>5</v>
      </c>
      <c r="Y1524" s="14">
        <v>4</v>
      </c>
      <c r="Z1524" s="42">
        <v>50000</v>
      </c>
      <c r="AA1524" s="51">
        <f t="shared" si="123"/>
        <v>0.08</v>
      </c>
    </row>
    <row r="1525" spans="1:27" ht="19" x14ac:dyDescent="0.25">
      <c r="A1525" s="14">
        <v>4264</v>
      </c>
      <c r="B1525" s="14">
        <v>6692759</v>
      </c>
      <c r="C1525" s="14" t="s">
        <v>19</v>
      </c>
      <c r="D1525" s="14" t="s">
        <v>357</v>
      </c>
      <c r="E1525" s="14" t="s">
        <v>3054</v>
      </c>
      <c r="F1525" s="14">
        <v>78745</v>
      </c>
      <c r="G1525" s="14">
        <v>3</v>
      </c>
      <c r="H1525" s="14">
        <v>2</v>
      </c>
      <c r="I1525" s="14">
        <v>0</v>
      </c>
      <c r="J1525" s="14">
        <v>0</v>
      </c>
      <c r="K1525" s="14">
        <v>1</v>
      </c>
      <c r="L1525" s="14">
        <v>1975</v>
      </c>
      <c r="M1525" s="14">
        <v>0.16300000000000001</v>
      </c>
      <c r="N1525" s="15">
        <v>1424</v>
      </c>
      <c r="O1525" s="16">
        <v>357.44</v>
      </c>
      <c r="P1525" s="17">
        <v>509000</v>
      </c>
      <c r="Q1525" s="16">
        <v>393.26</v>
      </c>
      <c r="R1525" s="17">
        <v>560000</v>
      </c>
      <c r="S1525" s="19">
        <f t="shared" si="119"/>
        <v>35.819999999999993</v>
      </c>
      <c r="T1525" s="20">
        <f t="shared" si="120"/>
        <v>0.10021262309758279</v>
      </c>
      <c r="U1525" s="19">
        <f t="shared" si="121"/>
        <v>51000</v>
      </c>
      <c r="V1525" s="20">
        <f t="shared" si="122"/>
        <v>0.10019646365422397</v>
      </c>
      <c r="W1525" s="18">
        <v>44328</v>
      </c>
      <c r="X1525" s="14">
        <v>4</v>
      </c>
      <c r="Y1525" s="14">
        <v>4</v>
      </c>
      <c r="Z1525" s="42">
        <v>50000</v>
      </c>
      <c r="AA1525" s="51">
        <f t="shared" si="123"/>
        <v>0.1</v>
      </c>
    </row>
    <row r="1526" spans="1:27" ht="19" x14ac:dyDescent="0.25">
      <c r="A1526" s="14">
        <v>2763</v>
      </c>
      <c r="B1526" s="14">
        <v>2497018</v>
      </c>
      <c r="C1526" s="14" t="s">
        <v>19</v>
      </c>
      <c r="D1526" s="14" t="s">
        <v>165</v>
      </c>
      <c r="E1526" s="14" t="s">
        <v>1003</v>
      </c>
      <c r="F1526" s="14">
        <v>78749</v>
      </c>
      <c r="G1526" s="14">
        <v>4</v>
      </c>
      <c r="H1526" s="14">
        <v>2</v>
      </c>
      <c r="I1526" s="14">
        <v>1</v>
      </c>
      <c r="J1526" s="14">
        <v>2</v>
      </c>
      <c r="K1526" s="14">
        <v>2</v>
      </c>
      <c r="L1526" s="14">
        <v>1999</v>
      </c>
      <c r="M1526" s="14">
        <v>0.14499999999999999</v>
      </c>
      <c r="N1526" s="15">
        <v>2023</v>
      </c>
      <c r="O1526" s="16">
        <v>210.08</v>
      </c>
      <c r="P1526" s="17">
        <v>425000</v>
      </c>
      <c r="Q1526" s="16">
        <v>235.14</v>
      </c>
      <c r="R1526" s="17">
        <v>475695</v>
      </c>
      <c r="S1526" s="19">
        <f t="shared" si="119"/>
        <v>25.059999999999974</v>
      </c>
      <c r="T1526" s="20">
        <f t="shared" si="120"/>
        <v>0.11928789032749415</v>
      </c>
      <c r="U1526" s="19">
        <f t="shared" si="121"/>
        <v>50695</v>
      </c>
      <c r="V1526" s="20">
        <f t="shared" si="122"/>
        <v>0.11928235294117646</v>
      </c>
      <c r="W1526" s="18">
        <v>44284</v>
      </c>
      <c r="X1526" s="14">
        <v>8</v>
      </c>
      <c r="Y1526" s="14">
        <v>8</v>
      </c>
      <c r="Z1526" s="42">
        <v>50000</v>
      </c>
      <c r="AA1526" s="51">
        <f t="shared" si="123"/>
        <v>0.12</v>
      </c>
    </row>
    <row r="1527" spans="1:27" ht="19" x14ac:dyDescent="0.25">
      <c r="A1527" s="14">
        <v>35</v>
      </c>
      <c r="B1527" s="14">
        <v>2065511</v>
      </c>
      <c r="C1527" s="14" t="s">
        <v>19</v>
      </c>
      <c r="D1527" s="14" t="s">
        <v>712</v>
      </c>
      <c r="E1527" s="14" t="s">
        <v>2962</v>
      </c>
      <c r="F1527" s="14">
        <v>78750</v>
      </c>
      <c r="G1527" s="14">
        <v>4</v>
      </c>
      <c r="H1527" s="14">
        <v>3</v>
      </c>
      <c r="I1527" s="14">
        <v>0</v>
      </c>
      <c r="J1527" s="14">
        <v>2</v>
      </c>
      <c r="K1527" s="14">
        <v>1</v>
      </c>
      <c r="L1527" s="14">
        <v>1968</v>
      </c>
      <c r="M1527" s="14">
        <v>0.502</v>
      </c>
      <c r="N1527" s="15">
        <v>2467</v>
      </c>
      <c r="O1527" s="16">
        <v>344.35</v>
      </c>
      <c r="P1527" s="17">
        <v>849500</v>
      </c>
      <c r="Q1527" s="16">
        <v>364.82</v>
      </c>
      <c r="R1527" s="17">
        <v>900000</v>
      </c>
      <c r="S1527" s="19">
        <f t="shared" si="119"/>
        <v>20.46999999999997</v>
      </c>
      <c r="T1527" s="20">
        <f t="shared" si="120"/>
        <v>5.9445331784521473E-2</v>
      </c>
      <c r="U1527" s="19">
        <f t="shared" si="121"/>
        <v>50500</v>
      </c>
      <c r="V1527" s="20">
        <f t="shared" si="122"/>
        <v>5.94467333725721E-2</v>
      </c>
      <c r="W1527" s="18">
        <v>44179</v>
      </c>
      <c r="X1527" s="14">
        <v>3</v>
      </c>
      <c r="Y1527" s="14">
        <v>3</v>
      </c>
      <c r="Z1527" s="42">
        <v>50000</v>
      </c>
      <c r="AA1527" s="51">
        <f t="shared" si="123"/>
        <v>0.06</v>
      </c>
    </row>
    <row r="1528" spans="1:27" ht="19" x14ac:dyDescent="0.25">
      <c r="A1528" s="14">
        <v>318</v>
      </c>
      <c r="B1528" s="14">
        <v>7297875</v>
      </c>
      <c r="C1528" s="14" t="s">
        <v>19</v>
      </c>
      <c r="D1528" s="14">
        <v>5</v>
      </c>
      <c r="E1528" s="14" t="s">
        <v>4107</v>
      </c>
      <c r="F1528" s="14">
        <v>78702</v>
      </c>
      <c r="G1528" s="14">
        <v>3</v>
      </c>
      <c r="H1528" s="14">
        <v>2</v>
      </c>
      <c r="I1528" s="14">
        <v>1</v>
      </c>
      <c r="J1528" s="14">
        <v>1</v>
      </c>
      <c r="K1528" s="14">
        <v>2</v>
      </c>
      <c r="L1528" s="14">
        <v>2020</v>
      </c>
      <c r="M1528" s="14">
        <v>0.17799999999999999</v>
      </c>
      <c r="N1528" s="15">
        <v>2037</v>
      </c>
      <c r="O1528" s="16">
        <v>367.94</v>
      </c>
      <c r="P1528" s="17">
        <v>749500</v>
      </c>
      <c r="Q1528" s="16">
        <v>392.73</v>
      </c>
      <c r="R1528" s="17">
        <v>800000</v>
      </c>
      <c r="S1528" s="19">
        <f t="shared" si="119"/>
        <v>24.79000000000002</v>
      </c>
      <c r="T1528" s="20">
        <f t="shared" si="120"/>
        <v>6.737511550796331E-2</v>
      </c>
      <c r="U1528" s="19">
        <f t="shared" si="121"/>
        <v>50500</v>
      </c>
      <c r="V1528" s="20">
        <f t="shared" si="122"/>
        <v>6.7378252168112079E-2</v>
      </c>
      <c r="W1528" s="18">
        <v>44186</v>
      </c>
      <c r="X1528" s="14">
        <v>4</v>
      </c>
      <c r="Y1528" s="14">
        <v>4</v>
      </c>
      <c r="Z1528" s="42">
        <v>50000</v>
      </c>
      <c r="AA1528" s="51">
        <f t="shared" si="123"/>
        <v>7.0000000000000007E-2</v>
      </c>
    </row>
    <row r="1529" spans="1:27" ht="19" x14ac:dyDescent="0.25">
      <c r="A1529" s="14">
        <v>2008</v>
      </c>
      <c r="B1529" s="14">
        <v>8859931</v>
      </c>
      <c r="C1529" s="14" t="s">
        <v>19</v>
      </c>
      <c r="D1529" s="14" t="s">
        <v>22</v>
      </c>
      <c r="E1529" s="14" t="s">
        <v>1321</v>
      </c>
      <c r="F1529" s="14">
        <v>78747</v>
      </c>
      <c r="G1529" s="14">
        <v>3</v>
      </c>
      <c r="H1529" s="14">
        <v>2</v>
      </c>
      <c r="I1529" s="14">
        <v>0</v>
      </c>
      <c r="J1529" s="14">
        <v>2</v>
      </c>
      <c r="K1529" s="14">
        <v>1</v>
      </c>
      <c r="L1529" s="14">
        <v>2009</v>
      </c>
      <c r="M1529" s="14">
        <v>0.126</v>
      </c>
      <c r="N1529" s="15">
        <v>1224</v>
      </c>
      <c r="O1529" s="16">
        <v>224.67</v>
      </c>
      <c r="P1529" s="17">
        <v>275000</v>
      </c>
      <c r="Q1529" s="16">
        <v>265.93</v>
      </c>
      <c r="R1529" s="17">
        <v>325500</v>
      </c>
      <c r="S1529" s="19">
        <f t="shared" si="119"/>
        <v>41.260000000000019</v>
      </c>
      <c r="T1529" s="20">
        <f t="shared" si="120"/>
        <v>0.18364712689722715</v>
      </c>
      <c r="U1529" s="19">
        <f t="shared" si="121"/>
        <v>50500</v>
      </c>
      <c r="V1529" s="20">
        <f t="shared" si="122"/>
        <v>0.18363636363636363</v>
      </c>
      <c r="W1529" s="18">
        <v>44256</v>
      </c>
      <c r="X1529" s="14">
        <v>5</v>
      </c>
      <c r="Y1529" s="14">
        <v>5</v>
      </c>
      <c r="Z1529" s="42">
        <v>50000</v>
      </c>
      <c r="AA1529" s="51">
        <f t="shared" si="123"/>
        <v>0.18</v>
      </c>
    </row>
    <row r="1530" spans="1:27" ht="19" x14ac:dyDescent="0.25">
      <c r="A1530" s="14">
        <v>2290</v>
      </c>
      <c r="B1530" s="14">
        <v>5037272</v>
      </c>
      <c r="C1530" s="14" t="s">
        <v>19</v>
      </c>
      <c r="D1530" s="14" t="s">
        <v>46</v>
      </c>
      <c r="E1530" s="14" t="s">
        <v>2090</v>
      </c>
      <c r="F1530" s="14">
        <v>78753</v>
      </c>
      <c r="G1530" s="14">
        <v>2</v>
      </c>
      <c r="H1530" s="14">
        <v>2</v>
      </c>
      <c r="I1530" s="14">
        <v>0</v>
      </c>
      <c r="J1530" s="14">
        <v>0</v>
      </c>
      <c r="K1530" s="14">
        <v>1</v>
      </c>
      <c r="L1530" s="14">
        <v>1982</v>
      </c>
      <c r="M1530" s="14">
        <v>0.17699999999999999</v>
      </c>
      <c r="N1530" s="15">
        <v>1294</v>
      </c>
      <c r="O1530" s="16">
        <v>266.62</v>
      </c>
      <c r="P1530" s="17">
        <v>345000</v>
      </c>
      <c r="Q1530" s="16">
        <v>305.64</v>
      </c>
      <c r="R1530" s="17">
        <v>395500</v>
      </c>
      <c r="S1530" s="19">
        <f t="shared" si="119"/>
        <v>39.019999999999982</v>
      </c>
      <c r="T1530" s="20">
        <f t="shared" si="120"/>
        <v>0.1463506113569874</v>
      </c>
      <c r="U1530" s="19">
        <f t="shared" si="121"/>
        <v>50500</v>
      </c>
      <c r="V1530" s="20">
        <f t="shared" si="122"/>
        <v>0.1463768115942029</v>
      </c>
      <c r="W1530" s="18">
        <v>44265</v>
      </c>
      <c r="X1530" s="14">
        <v>5</v>
      </c>
      <c r="Y1530" s="14">
        <v>4</v>
      </c>
      <c r="Z1530" s="42">
        <v>50000</v>
      </c>
      <c r="AA1530" s="51">
        <f t="shared" si="123"/>
        <v>0.15</v>
      </c>
    </row>
    <row r="1531" spans="1:27" ht="19" x14ac:dyDescent="0.25">
      <c r="A1531" s="14">
        <v>1713</v>
      </c>
      <c r="B1531" s="14">
        <v>2213792</v>
      </c>
      <c r="C1531" s="14" t="s">
        <v>19</v>
      </c>
      <c r="D1531" s="14" t="s">
        <v>29</v>
      </c>
      <c r="E1531" s="14" t="s">
        <v>578</v>
      </c>
      <c r="F1531" s="14">
        <v>78748</v>
      </c>
      <c r="G1531" s="14">
        <v>3</v>
      </c>
      <c r="H1531" s="14">
        <v>2</v>
      </c>
      <c r="I1531" s="14">
        <v>1</v>
      </c>
      <c r="J1531" s="14">
        <v>2</v>
      </c>
      <c r="K1531" s="14">
        <v>2</v>
      </c>
      <c r="L1531" s="14">
        <v>2012</v>
      </c>
      <c r="M1531" s="14">
        <v>0.125</v>
      </c>
      <c r="N1531" s="15">
        <v>1880</v>
      </c>
      <c r="O1531" s="16">
        <v>186.01</v>
      </c>
      <c r="P1531" s="17">
        <v>349700</v>
      </c>
      <c r="Q1531" s="16">
        <v>212.77</v>
      </c>
      <c r="R1531" s="17">
        <v>400000</v>
      </c>
      <c r="S1531" s="19">
        <f t="shared" si="119"/>
        <v>26.760000000000019</v>
      </c>
      <c r="T1531" s="20">
        <f t="shared" si="120"/>
        <v>0.14386323315950766</v>
      </c>
      <c r="U1531" s="19">
        <f t="shared" si="121"/>
        <v>50300</v>
      </c>
      <c r="V1531" s="20">
        <f t="shared" si="122"/>
        <v>0.14383757506434086</v>
      </c>
      <c r="W1531" s="18">
        <v>44249</v>
      </c>
      <c r="X1531" s="14">
        <v>4</v>
      </c>
      <c r="Y1531" s="14">
        <v>4</v>
      </c>
      <c r="Z1531" s="42">
        <v>50000</v>
      </c>
      <c r="AA1531" s="51">
        <f t="shared" si="123"/>
        <v>0.14000000000000001</v>
      </c>
    </row>
    <row r="1532" spans="1:27" ht="19" x14ac:dyDescent="0.25">
      <c r="A1532" s="14">
        <v>806</v>
      </c>
      <c r="B1532" s="14">
        <v>2789684</v>
      </c>
      <c r="C1532" s="14" t="s">
        <v>19</v>
      </c>
      <c r="D1532" s="14">
        <v>2</v>
      </c>
      <c r="E1532" s="14" t="s">
        <v>3334</v>
      </c>
      <c r="F1532" s="14">
        <v>78757</v>
      </c>
      <c r="G1532" s="14">
        <v>3</v>
      </c>
      <c r="H1532" s="14">
        <v>1</v>
      </c>
      <c r="I1532" s="14">
        <v>0</v>
      </c>
      <c r="J1532" s="14">
        <v>2</v>
      </c>
      <c r="K1532" s="14">
        <v>1</v>
      </c>
      <c r="L1532" s="14">
        <v>1954</v>
      </c>
      <c r="M1532" s="14">
        <v>0.18099999999999999</v>
      </c>
      <c r="N1532" s="15">
        <v>1168</v>
      </c>
      <c r="O1532" s="16">
        <v>410.87</v>
      </c>
      <c r="P1532" s="17">
        <v>479900</v>
      </c>
      <c r="Q1532" s="16">
        <v>453.77</v>
      </c>
      <c r="R1532" s="17">
        <v>530000</v>
      </c>
      <c r="S1532" s="19">
        <f t="shared" si="119"/>
        <v>42.899999999999977</v>
      </c>
      <c r="T1532" s="20">
        <f t="shared" si="120"/>
        <v>0.10441258792318733</v>
      </c>
      <c r="U1532" s="19">
        <f t="shared" si="121"/>
        <v>50100</v>
      </c>
      <c r="V1532" s="20">
        <f t="shared" si="122"/>
        <v>0.10439674932277558</v>
      </c>
      <c r="W1532" s="18">
        <v>44204</v>
      </c>
      <c r="X1532" s="14">
        <v>2</v>
      </c>
      <c r="Y1532" s="14">
        <v>2</v>
      </c>
      <c r="Z1532" s="42">
        <v>50000</v>
      </c>
      <c r="AA1532" s="51">
        <f t="shared" si="123"/>
        <v>0.1</v>
      </c>
    </row>
    <row r="1533" spans="1:27" ht="19" x14ac:dyDescent="0.25">
      <c r="A1533" s="14">
        <v>978</v>
      </c>
      <c r="B1533" s="14">
        <v>1938352</v>
      </c>
      <c r="C1533" s="14" t="s">
        <v>19</v>
      </c>
      <c r="D1533" s="14" t="s">
        <v>68</v>
      </c>
      <c r="E1533" s="14" t="s">
        <v>1669</v>
      </c>
      <c r="F1533" s="14">
        <v>78734</v>
      </c>
      <c r="G1533" s="14">
        <v>4</v>
      </c>
      <c r="H1533" s="14">
        <v>3</v>
      </c>
      <c r="I1533" s="14">
        <v>1</v>
      </c>
      <c r="J1533" s="14">
        <v>3</v>
      </c>
      <c r="K1533" s="14">
        <v>2</v>
      </c>
      <c r="L1533" s="14">
        <v>2014</v>
      </c>
      <c r="M1533" s="14">
        <v>0.47599999999999998</v>
      </c>
      <c r="N1533" s="15">
        <v>3909</v>
      </c>
      <c r="O1533" s="16">
        <v>243</v>
      </c>
      <c r="P1533" s="17">
        <v>949900</v>
      </c>
      <c r="Q1533" s="16">
        <v>255.82</v>
      </c>
      <c r="R1533" s="17">
        <v>1000000</v>
      </c>
      <c r="S1533" s="19">
        <f t="shared" si="119"/>
        <v>12.819999999999993</v>
      </c>
      <c r="T1533" s="20">
        <f t="shared" si="120"/>
        <v>5.2757201646090504E-2</v>
      </c>
      <c r="U1533" s="19">
        <f t="shared" si="121"/>
        <v>50100</v>
      </c>
      <c r="V1533" s="20">
        <f t="shared" si="122"/>
        <v>5.2742393936203814E-2</v>
      </c>
      <c r="W1533" s="18">
        <v>44211</v>
      </c>
      <c r="X1533" s="14">
        <v>0</v>
      </c>
      <c r="Y1533" s="14">
        <v>0</v>
      </c>
      <c r="Z1533" s="42">
        <v>50000</v>
      </c>
      <c r="AA1533" s="51">
        <f t="shared" si="123"/>
        <v>0.05</v>
      </c>
    </row>
    <row r="1534" spans="1:27" ht="19" x14ac:dyDescent="0.25">
      <c r="A1534" s="14">
        <v>1139</v>
      </c>
      <c r="B1534" s="14">
        <v>4205639</v>
      </c>
      <c r="C1534" s="14" t="s">
        <v>19</v>
      </c>
      <c r="D1534" s="14" t="s">
        <v>84</v>
      </c>
      <c r="E1534" s="14" t="s">
        <v>1303</v>
      </c>
      <c r="F1534" s="14">
        <v>78728</v>
      </c>
      <c r="G1534" s="14">
        <v>3</v>
      </c>
      <c r="H1534" s="14">
        <v>2</v>
      </c>
      <c r="I1534" s="14">
        <v>0</v>
      </c>
      <c r="J1534" s="14">
        <v>2</v>
      </c>
      <c r="K1534" s="14">
        <v>1</v>
      </c>
      <c r="L1534" s="14">
        <v>2017</v>
      </c>
      <c r="M1534" s="14">
        <v>0.14699999999999999</v>
      </c>
      <c r="N1534" s="15">
        <v>1676</v>
      </c>
      <c r="O1534" s="16">
        <v>223.69</v>
      </c>
      <c r="P1534" s="17">
        <v>374900</v>
      </c>
      <c r="Q1534" s="16">
        <v>253.58</v>
      </c>
      <c r="R1534" s="17">
        <v>425000</v>
      </c>
      <c r="S1534" s="19">
        <f t="shared" si="119"/>
        <v>29.890000000000015</v>
      </c>
      <c r="T1534" s="20">
        <f t="shared" si="120"/>
        <v>0.13362242389020526</v>
      </c>
      <c r="U1534" s="19">
        <f t="shared" si="121"/>
        <v>50100</v>
      </c>
      <c r="V1534" s="20">
        <f t="shared" si="122"/>
        <v>0.13363563616964524</v>
      </c>
      <c r="W1534" s="18">
        <v>44218</v>
      </c>
      <c r="X1534" s="14">
        <v>4</v>
      </c>
      <c r="Y1534" s="14">
        <v>4</v>
      </c>
      <c r="Z1534" s="42">
        <v>50000</v>
      </c>
      <c r="AA1534" s="51">
        <f t="shared" si="123"/>
        <v>0.13</v>
      </c>
    </row>
    <row r="1535" spans="1:27" ht="19" x14ac:dyDescent="0.25">
      <c r="A1535" s="14">
        <v>1263</v>
      </c>
      <c r="B1535" s="14">
        <v>3996504</v>
      </c>
      <c r="C1535" s="14" t="s">
        <v>19</v>
      </c>
      <c r="D1535" s="14" t="s">
        <v>229</v>
      </c>
      <c r="E1535" s="14" t="s">
        <v>4024</v>
      </c>
      <c r="F1535" s="14">
        <v>78726</v>
      </c>
      <c r="G1535" s="14">
        <v>3</v>
      </c>
      <c r="H1535" s="14">
        <v>2</v>
      </c>
      <c r="I1535" s="14">
        <v>0</v>
      </c>
      <c r="J1535" s="14">
        <v>2</v>
      </c>
      <c r="K1535" s="14">
        <v>1</v>
      </c>
      <c r="L1535" s="14">
        <v>2016</v>
      </c>
      <c r="M1535" s="14">
        <v>0.34499999999999997</v>
      </c>
      <c r="N1535" s="15">
        <v>2016</v>
      </c>
      <c r="O1535" s="16">
        <v>277.73</v>
      </c>
      <c r="P1535" s="17">
        <v>559900</v>
      </c>
      <c r="Q1535" s="16">
        <v>302.58</v>
      </c>
      <c r="R1535" s="17">
        <v>610000</v>
      </c>
      <c r="S1535" s="19">
        <f t="shared" si="119"/>
        <v>24.849999999999966</v>
      </c>
      <c r="T1535" s="20">
        <f t="shared" si="120"/>
        <v>8.9475389767039809E-2</v>
      </c>
      <c r="U1535" s="19">
        <f t="shared" si="121"/>
        <v>50100</v>
      </c>
      <c r="V1535" s="20">
        <f t="shared" si="122"/>
        <v>8.9480264332916587E-2</v>
      </c>
      <c r="W1535" s="18">
        <v>44224</v>
      </c>
      <c r="X1535" s="14">
        <v>4</v>
      </c>
      <c r="Y1535" s="14">
        <v>4</v>
      </c>
      <c r="Z1535" s="42">
        <v>50000</v>
      </c>
      <c r="AA1535" s="51">
        <f t="shared" si="123"/>
        <v>0.09</v>
      </c>
    </row>
    <row r="1536" spans="1:27" ht="19" x14ac:dyDescent="0.25">
      <c r="A1536" s="14">
        <v>1486</v>
      </c>
      <c r="B1536" s="14">
        <v>1587713</v>
      </c>
      <c r="C1536" s="14" t="s">
        <v>19</v>
      </c>
      <c r="D1536" s="14" t="s">
        <v>357</v>
      </c>
      <c r="E1536" s="14" t="s">
        <v>3176</v>
      </c>
      <c r="F1536" s="14">
        <v>78745</v>
      </c>
      <c r="G1536" s="14">
        <v>4</v>
      </c>
      <c r="H1536" s="14">
        <v>3</v>
      </c>
      <c r="I1536" s="14">
        <v>0</v>
      </c>
      <c r="J1536" s="14">
        <v>0</v>
      </c>
      <c r="K1536" s="14">
        <v>1</v>
      </c>
      <c r="L1536" s="14">
        <v>1960</v>
      </c>
      <c r="M1536" s="14">
        <v>0.21099999999999999</v>
      </c>
      <c r="N1536" s="15">
        <v>1850</v>
      </c>
      <c r="O1536" s="16">
        <v>378.32</v>
      </c>
      <c r="P1536" s="17">
        <v>699900</v>
      </c>
      <c r="Q1536" s="16">
        <v>405.41</v>
      </c>
      <c r="R1536" s="17">
        <v>750000</v>
      </c>
      <c r="S1536" s="19">
        <f t="shared" si="119"/>
        <v>27.090000000000032</v>
      </c>
      <c r="T1536" s="20">
        <f t="shared" si="120"/>
        <v>7.1606047790230581E-2</v>
      </c>
      <c r="U1536" s="19">
        <f t="shared" si="121"/>
        <v>50100</v>
      </c>
      <c r="V1536" s="20">
        <f t="shared" si="122"/>
        <v>7.1581654522074586E-2</v>
      </c>
      <c r="W1536" s="18">
        <v>44232</v>
      </c>
      <c r="X1536" s="14">
        <v>5</v>
      </c>
      <c r="Y1536" s="14">
        <v>5</v>
      </c>
      <c r="Z1536" s="42">
        <v>50000</v>
      </c>
      <c r="AA1536" s="51">
        <f t="shared" si="123"/>
        <v>7.0000000000000007E-2</v>
      </c>
    </row>
    <row r="1537" spans="1:27" ht="19" x14ac:dyDescent="0.25">
      <c r="A1537" s="14">
        <v>1519</v>
      </c>
      <c r="B1537" s="14">
        <v>8974321</v>
      </c>
      <c r="C1537" s="14" t="s">
        <v>19</v>
      </c>
      <c r="D1537" s="14">
        <v>2</v>
      </c>
      <c r="E1537" s="14" t="s">
        <v>2531</v>
      </c>
      <c r="F1537" s="14">
        <v>78757</v>
      </c>
      <c r="G1537" s="14">
        <v>3</v>
      </c>
      <c r="H1537" s="14">
        <v>2</v>
      </c>
      <c r="I1537" s="14">
        <v>0</v>
      </c>
      <c r="J1537" s="14">
        <v>2</v>
      </c>
      <c r="K1537" s="14">
        <v>1</v>
      </c>
      <c r="L1537" s="14">
        <v>2001</v>
      </c>
      <c r="M1537" s="14">
        <v>0.20200000000000001</v>
      </c>
      <c r="N1537" s="15">
        <v>1682</v>
      </c>
      <c r="O1537" s="16">
        <v>297.20999999999998</v>
      </c>
      <c r="P1537" s="17">
        <v>499900</v>
      </c>
      <c r="Q1537" s="16">
        <v>326.99</v>
      </c>
      <c r="R1537" s="17">
        <v>550000</v>
      </c>
      <c r="S1537" s="19">
        <f t="shared" si="119"/>
        <v>29.78000000000003</v>
      </c>
      <c r="T1537" s="20">
        <f t="shared" si="120"/>
        <v>0.10019851283604196</v>
      </c>
      <c r="U1537" s="19">
        <f t="shared" si="121"/>
        <v>50100</v>
      </c>
      <c r="V1537" s="20">
        <f t="shared" si="122"/>
        <v>0.10022004400880176</v>
      </c>
      <c r="W1537" s="18">
        <v>44235</v>
      </c>
      <c r="X1537" s="14">
        <v>1</v>
      </c>
      <c r="Y1537" s="14">
        <v>1</v>
      </c>
      <c r="Z1537" s="42">
        <v>50000</v>
      </c>
      <c r="AA1537" s="51">
        <f t="shared" si="123"/>
        <v>0.1</v>
      </c>
    </row>
    <row r="1538" spans="1:27" ht="19" x14ac:dyDescent="0.25">
      <c r="A1538" s="14">
        <v>1929</v>
      </c>
      <c r="B1538" s="14">
        <v>3182994</v>
      </c>
      <c r="C1538" s="14" t="s">
        <v>19</v>
      </c>
      <c r="D1538" s="14">
        <v>3</v>
      </c>
      <c r="E1538" s="14" t="s">
        <v>4017</v>
      </c>
      <c r="F1538" s="14">
        <v>78723</v>
      </c>
      <c r="G1538" s="14">
        <v>3</v>
      </c>
      <c r="H1538" s="14">
        <v>3</v>
      </c>
      <c r="I1538" s="14">
        <v>1</v>
      </c>
      <c r="J1538" s="14">
        <v>2</v>
      </c>
      <c r="K1538" s="14">
        <v>3</v>
      </c>
      <c r="L1538" s="14">
        <v>2016</v>
      </c>
      <c r="M1538" s="14">
        <v>0.08</v>
      </c>
      <c r="N1538" s="15">
        <v>2191</v>
      </c>
      <c r="O1538" s="16">
        <v>262.39</v>
      </c>
      <c r="P1538" s="17">
        <v>574900</v>
      </c>
      <c r="Q1538" s="16">
        <v>285.26</v>
      </c>
      <c r="R1538" s="17">
        <v>625000</v>
      </c>
      <c r="S1538" s="19">
        <f t="shared" si="119"/>
        <v>22.870000000000005</v>
      </c>
      <c r="T1538" s="20">
        <f t="shared" si="120"/>
        <v>8.7160333854186534E-2</v>
      </c>
      <c r="U1538" s="19">
        <f t="shared" si="121"/>
        <v>50100</v>
      </c>
      <c r="V1538" s="20">
        <f t="shared" si="122"/>
        <v>8.7145590537484774E-2</v>
      </c>
      <c r="W1538" s="18">
        <v>44253</v>
      </c>
      <c r="X1538" s="14">
        <v>6</v>
      </c>
      <c r="Y1538" s="14">
        <v>5</v>
      </c>
      <c r="Z1538" s="42">
        <v>50000</v>
      </c>
      <c r="AA1538" s="51">
        <f t="shared" si="123"/>
        <v>0.09</v>
      </c>
    </row>
    <row r="1539" spans="1:27" ht="19" x14ac:dyDescent="0.25">
      <c r="A1539" s="14">
        <v>2350</v>
      </c>
      <c r="B1539" s="14">
        <v>4666789</v>
      </c>
      <c r="C1539" s="14" t="s">
        <v>19</v>
      </c>
      <c r="D1539" s="14" t="s">
        <v>35</v>
      </c>
      <c r="E1539" s="14" t="s">
        <v>707</v>
      </c>
      <c r="F1539" s="14">
        <v>78754</v>
      </c>
      <c r="G1539" s="14">
        <v>3</v>
      </c>
      <c r="H1539" s="14">
        <v>2</v>
      </c>
      <c r="I1539" s="14">
        <v>0</v>
      </c>
      <c r="J1539" s="14">
        <v>2</v>
      </c>
      <c r="K1539" s="14">
        <v>1</v>
      </c>
      <c r="L1539" s="14">
        <v>2016</v>
      </c>
      <c r="M1539" s="14">
        <v>0.17699999999999999</v>
      </c>
      <c r="N1539" s="15">
        <v>1903</v>
      </c>
      <c r="O1539" s="16">
        <v>194.38</v>
      </c>
      <c r="P1539" s="17">
        <v>369900</v>
      </c>
      <c r="Q1539" s="16">
        <v>220.7</v>
      </c>
      <c r="R1539" s="17">
        <v>420000</v>
      </c>
      <c r="S1539" s="19">
        <f t="shared" si="119"/>
        <v>26.319999999999993</v>
      </c>
      <c r="T1539" s="20">
        <f t="shared" si="120"/>
        <v>0.13540487704496343</v>
      </c>
      <c r="U1539" s="19">
        <f t="shared" si="121"/>
        <v>50100</v>
      </c>
      <c r="V1539" s="20">
        <f t="shared" si="122"/>
        <v>0.13544201135442011</v>
      </c>
      <c r="W1539" s="18">
        <v>44267</v>
      </c>
      <c r="X1539" s="14">
        <v>1</v>
      </c>
      <c r="Y1539" s="14">
        <v>1</v>
      </c>
      <c r="Z1539" s="42">
        <v>50000</v>
      </c>
      <c r="AA1539" s="51">
        <f t="shared" si="123"/>
        <v>0.14000000000000001</v>
      </c>
    </row>
    <row r="1540" spans="1:27" ht="19" x14ac:dyDescent="0.25">
      <c r="A1540" s="14">
        <v>2640</v>
      </c>
      <c r="B1540" s="14">
        <v>2030781</v>
      </c>
      <c r="C1540" s="14" t="s">
        <v>19</v>
      </c>
      <c r="D1540" s="14">
        <v>9</v>
      </c>
      <c r="E1540" s="14" t="s">
        <v>2942</v>
      </c>
      <c r="F1540" s="14">
        <v>78741</v>
      </c>
      <c r="G1540" s="14">
        <v>3</v>
      </c>
      <c r="H1540" s="14">
        <v>2</v>
      </c>
      <c r="I1540" s="14">
        <v>0</v>
      </c>
      <c r="J1540" s="14">
        <v>0</v>
      </c>
      <c r="K1540" s="14">
        <v>1</v>
      </c>
      <c r="L1540" s="14">
        <v>1971</v>
      </c>
      <c r="M1540" s="14">
        <v>0.13200000000000001</v>
      </c>
      <c r="N1540" s="15">
        <v>1167</v>
      </c>
      <c r="O1540" s="16">
        <v>342.67</v>
      </c>
      <c r="P1540" s="17">
        <v>399900</v>
      </c>
      <c r="Q1540" s="16">
        <v>385.6</v>
      </c>
      <c r="R1540" s="17">
        <v>450000</v>
      </c>
      <c r="S1540" s="19">
        <f t="shared" si="119"/>
        <v>42.930000000000007</v>
      </c>
      <c r="T1540" s="20">
        <f t="shared" si="120"/>
        <v>0.12528088248168792</v>
      </c>
      <c r="U1540" s="19">
        <f t="shared" si="121"/>
        <v>50100</v>
      </c>
      <c r="V1540" s="20">
        <f t="shared" si="122"/>
        <v>0.12528132033008252</v>
      </c>
      <c r="W1540" s="18">
        <v>44278</v>
      </c>
      <c r="X1540" s="14">
        <v>2</v>
      </c>
      <c r="Y1540" s="14">
        <v>2</v>
      </c>
      <c r="Z1540" s="42">
        <v>50000</v>
      </c>
      <c r="AA1540" s="51">
        <f t="shared" si="123"/>
        <v>0.13</v>
      </c>
    </row>
    <row r="1541" spans="1:27" ht="19" x14ac:dyDescent="0.25">
      <c r="A1541" s="14">
        <v>2874</v>
      </c>
      <c r="B1541" s="14">
        <v>4897284</v>
      </c>
      <c r="C1541" s="14" t="s">
        <v>19</v>
      </c>
      <c r="D1541" s="14" t="s">
        <v>46</v>
      </c>
      <c r="E1541" s="14" t="s">
        <v>2753</v>
      </c>
      <c r="F1541" s="14">
        <v>78758</v>
      </c>
      <c r="G1541" s="14">
        <v>3</v>
      </c>
      <c r="H1541" s="14">
        <v>2</v>
      </c>
      <c r="I1541" s="14">
        <v>0</v>
      </c>
      <c r="J1541" s="14">
        <v>2</v>
      </c>
      <c r="K1541" s="14">
        <v>1</v>
      </c>
      <c r="L1541" s="14">
        <v>1972</v>
      </c>
      <c r="M1541" s="14">
        <v>0.24099999999999999</v>
      </c>
      <c r="N1541" s="15">
        <v>1567</v>
      </c>
      <c r="O1541" s="16">
        <v>319.02</v>
      </c>
      <c r="P1541" s="17">
        <v>499900</v>
      </c>
      <c r="Q1541" s="16">
        <v>350.99</v>
      </c>
      <c r="R1541" s="17">
        <v>550000</v>
      </c>
      <c r="S1541" s="19">
        <f t="shared" si="119"/>
        <v>31.970000000000027</v>
      </c>
      <c r="T1541" s="20">
        <f t="shared" si="120"/>
        <v>0.10021315278039003</v>
      </c>
      <c r="U1541" s="19">
        <f t="shared" si="121"/>
        <v>50100</v>
      </c>
      <c r="V1541" s="20">
        <f t="shared" si="122"/>
        <v>0.10022004400880176</v>
      </c>
      <c r="W1541" s="18">
        <v>44286</v>
      </c>
      <c r="X1541" s="14">
        <v>3</v>
      </c>
      <c r="Y1541" s="14">
        <v>2</v>
      </c>
      <c r="Z1541" s="42">
        <v>50000</v>
      </c>
      <c r="AA1541" s="51">
        <f t="shared" si="123"/>
        <v>0.1</v>
      </c>
    </row>
    <row r="1542" spans="1:27" ht="19" x14ac:dyDescent="0.25">
      <c r="A1542" s="14">
        <v>3050</v>
      </c>
      <c r="B1542" s="14">
        <v>9289895</v>
      </c>
      <c r="C1542" s="14" t="s">
        <v>19</v>
      </c>
      <c r="D1542" s="14">
        <v>3</v>
      </c>
      <c r="E1542" s="14" t="s">
        <v>2711</v>
      </c>
      <c r="F1542" s="14">
        <v>78723</v>
      </c>
      <c r="G1542" s="14">
        <v>4</v>
      </c>
      <c r="H1542" s="14">
        <v>2</v>
      </c>
      <c r="I1542" s="14">
        <v>0</v>
      </c>
      <c r="J1542" s="14">
        <v>1</v>
      </c>
      <c r="K1542" s="14">
        <v>1</v>
      </c>
      <c r="L1542" s="14">
        <v>1966</v>
      </c>
      <c r="M1542" s="14">
        <v>0.222</v>
      </c>
      <c r="N1542" s="15">
        <v>2226</v>
      </c>
      <c r="O1542" s="16">
        <v>314.42</v>
      </c>
      <c r="P1542" s="17">
        <v>699900</v>
      </c>
      <c r="Q1542" s="16">
        <v>336.93</v>
      </c>
      <c r="R1542" s="17">
        <v>750000</v>
      </c>
      <c r="S1542" s="19">
        <f t="shared" si="119"/>
        <v>22.509999999999991</v>
      </c>
      <c r="T1542" s="20">
        <f t="shared" si="120"/>
        <v>7.1592137904713402E-2</v>
      </c>
      <c r="U1542" s="19">
        <f t="shared" si="121"/>
        <v>50100</v>
      </c>
      <c r="V1542" s="20">
        <f t="shared" si="122"/>
        <v>7.1581654522074586E-2</v>
      </c>
      <c r="W1542" s="18">
        <v>44293</v>
      </c>
      <c r="X1542" s="14">
        <v>5</v>
      </c>
      <c r="Y1542" s="14">
        <v>5</v>
      </c>
      <c r="Z1542" s="42">
        <v>50000</v>
      </c>
      <c r="AA1542" s="51">
        <f t="shared" si="123"/>
        <v>7.0000000000000007E-2</v>
      </c>
    </row>
    <row r="1543" spans="1:27" ht="19" x14ac:dyDescent="0.25">
      <c r="A1543" s="14">
        <v>3079</v>
      </c>
      <c r="B1543" s="14">
        <v>4548037</v>
      </c>
      <c r="C1543" s="14" t="s">
        <v>19</v>
      </c>
      <c r="D1543" s="14" t="s">
        <v>29</v>
      </c>
      <c r="E1543" s="14" t="s">
        <v>2017</v>
      </c>
      <c r="F1543" s="14">
        <v>78739</v>
      </c>
      <c r="G1543" s="14">
        <v>5</v>
      </c>
      <c r="H1543" s="14">
        <v>3</v>
      </c>
      <c r="I1543" s="14">
        <v>1</v>
      </c>
      <c r="J1543" s="14">
        <v>3</v>
      </c>
      <c r="K1543" s="14">
        <v>2</v>
      </c>
      <c r="L1543" s="14">
        <v>2016</v>
      </c>
      <c r="M1543" s="14">
        <v>0.22900000000000001</v>
      </c>
      <c r="N1543" s="15">
        <v>3142</v>
      </c>
      <c r="O1543" s="16">
        <v>262.54000000000002</v>
      </c>
      <c r="P1543" s="17">
        <v>824900</v>
      </c>
      <c r="Q1543" s="16">
        <v>278.49</v>
      </c>
      <c r="R1543" s="17">
        <v>875000</v>
      </c>
      <c r="S1543" s="19">
        <f t="shared" ref="S1543:S1606" si="124">Q1543-O1543</f>
        <v>15.949999999999989</v>
      </c>
      <c r="T1543" s="20">
        <f t="shared" ref="T1543:T1606" si="125">S1543/O1543</f>
        <v>6.0752647215662328E-2</v>
      </c>
      <c r="U1543" s="19">
        <f t="shared" ref="U1543:U1606" si="126">R1543-P1543</f>
        <v>50100</v>
      </c>
      <c r="V1543" s="20">
        <f t="shared" ref="V1543:V1606" si="127">U1543/P1543</f>
        <v>6.0734634501151658E-2</v>
      </c>
      <c r="W1543" s="18">
        <v>44294</v>
      </c>
      <c r="X1543" s="14">
        <v>4</v>
      </c>
      <c r="Y1543" s="14">
        <v>4</v>
      </c>
      <c r="Z1543" s="42">
        <v>50000</v>
      </c>
      <c r="AA1543" s="51">
        <f t="shared" ref="AA1543:AA1606" si="128">MROUND(V1543,0.01)</f>
        <v>0.06</v>
      </c>
    </row>
    <row r="1544" spans="1:27" ht="19" x14ac:dyDescent="0.25">
      <c r="A1544" s="14">
        <v>3126</v>
      </c>
      <c r="B1544" s="14">
        <v>4861373</v>
      </c>
      <c r="C1544" s="14" t="s">
        <v>19</v>
      </c>
      <c r="D1544" s="14" t="s">
        <v>40</v>
      </c>
      <c r="E1544" s="14" t="s">
        <v>1429</v>
      </c>
      <c r="F1544" s="14">
        <v>78737</v>
      </c>
      <c r="G1544" s="14">
        <v>4</v>
      </c>
      <c r="H1544" s="14">
        <v>3</v>
      </c>
      <c r="I1544" s="14">
        <v>0</v>
      </c>
      <c r="J1544" s="14">
        <v>3</v>
      </c>
      <c r="K1544" s="14">
        <v>1</v>
      </c>
      <c r="L1544" s="14">
        <v>2014</v>
      </c>
      <c r="M1544" s="14">
        <v>0.31</v>
      </c>
      <c r="N1544" s="15">
        <v>3474</v>
      </c>
      <c r="O1544" s="16">
        <v>230.25</v>
      </c>
      <c r="P1544" s="17">
        <v>799900</v>
      </c>
      <c r="Q1544" s="16">
        <v>244.67</v>
      </c>
      <c r="R1544" s="17">
        <v>850000</v>
      </c>
      <c r="S1544" s="19">
        <f t="shared" si="124"/>
        <v>14.419999999999987</v>
      </c>
      <c r="T1544" s="20">
        <f t="shared" si="125"/>
        <v>6.2627578718783883E-2</v>
      </c>
      <c r="U1544" s="19">
        <f t="shared" si="126"/>
        <v>50100</v>
      </c>
      <c r="V1544" s="20">
        <f t="shared" si="127"/>
        <v>6.263282910363796E-2</v>
      </c>
      <c r="W1544" s="18">
        <v>44295</v>
      </c>
      <c r="X1544" s="14">
        <v>2</v>
      </c>
      <c r="Y1544" s="14">
        <v>2</v>
      </c>
      <c r="Z1544" s="42">
        <v>50000</v>
      </c>
      <c r="AA1544" s="51">
        <f t="shared" si="128"/>
        <v>0.06</v>
      </c>
    </row>
    <row r="1545" spans="1:27" ht="19" x14ac:dyDescent="0.25">
      <c r="A1545" s="14">
        <v>3193</v>
      </c>
      <c r="B1545" s="14">
        <v>4202655</v>
      </c>
      <c r="C1545" s="14" t="s">
        <v>19</v>
      </c>
      <c r="D1545" s="14" t="s">
        <v>20</v>
      </c>
      <c r="E1545" s="14" t="s">
        <v>1972</v>
      </c>
      <c r="F1545" s="14">
        <v>78729</v>
      </c>
      <c r="G1545" s="14">
        <v>3</v>
      </c>
      <c r="H1545" s="14">
        <v>2</v>
      </c>
      <c r="I1545" s="14">
        <v>1</v>
      </c>
      <c r="J1545" s="14">
        <v>2</v>
      </c>
      <c r="K1545" s="14">
        <v>2</v>
      </c>
      <c r="L1545" s="14">
        <v>1986</v>
      </c>
      <c r="M1545" s="14">
        <v>0</v>
      </c>
      <c r="N1545" s="15">
        <v>1539</v>
      </c>
      <c r="O1545" s="16">
        <v>259.83999999999997</v>
      </c>
      <c r="P1545" s="17">
        <v>399900</v>
      </c>
      <c r="Q1545" s="16">
        <v>292.39999999999998</v>
      </c>
      <c r="R1545" s="17">
        <v>450000</v>
      </c>
      <c r="S1545" s="19">
        <f t="shared" si="124"/>
        <v>32.56</v>
      </c>
      <c r="T1545" s="20">
        <f t="shared" si="125"/>
        <v>0.12530788177339905</v>
      </c>
      <c r="U1545" s="19">
        <f t="shared" si="126"/>
        <v>50100</v>
      </c>
      <c r="V1545" s="20">
        <f t="shared" si="127"/>
        <v>0.12528132033008252</v>
      </c>
      <c r="W1545" s="18">
        <v>44298</v>
      </c>
      <c r="X1545" s="14">
        <v>4</v>
      </c>
      <c r="Y1545" s="14">
        <v>4</v>
      </c>
      <c r="Z1545" s="42">
        <v>50000</v>
      </c>
      <c r="AA1545" s="51">
        <f t="shared" si="128"/>
        <v>0.13</v>
      </c>
    </row>
    <row r="1546" spans="1:27" ht="19" x14ac:dyDescent="0.25">
      <c r="A1546" s="14">
        <v>3438</v>
      </c>
      <c r="B1546" s="14">
        <v>9050768</v>
      </c>
      <c r="C1546" s="14" t="s">
        <v>19</v>
      </c>
      <c r="D1546" s="14" t="s">
        <v>20</v>
      </c>
      <c r="E1546" s="14" t="s">
        <v>2629</v>
      </c>
      <c r="F1546" s="14">
        <v>78750</v>
      </c>
      <c r="G1546" s="14">
        <v>3</v>
      </c>
      <c r="H1546" s="14">
        <v>2</v>
      </c>
      <c r="I1546" s="14">
        <v>0</v>
      </c>
      <c r="J1546" s="14">
        <v>2</v>
      </c>
      <c r="K1546" s="14">
        <v>1</v>
      </c>
      <c r="L1546" s="14">
        <v>1980</v>
      </c>
      <c r="M1546" s="14">
        <v>0.04</v>
      </c>
      <c r="N1546" s="15">
        <v>1734</v>
      </c>
      <c r="O1546" s="16">
        <v>305.58999999999997</v>
      </c>
      <c r="P1546" s="17">
        <v>529900</v>
      </c>
      <c r="Q1546" s="16">
        <v>334.49</v>
      </c>
      <c r="R1546" s="17">
        <v>580000</v>
      </c>
      <c r="S1546" s="19">
        <f t="shared" si="124"/>
        <v>28.900000000000034</v>
      </c>
      <c r="T1546" s="20">
        <f t="shared" si="125"/>
        <v>9.4571157433162203E-2</v>
      </c>
      <c r="U1546" s="19">
        <f t="shared" si="126"/>
        <v>50100</v>
      </c>
      <c r="V1546" s="20">
        <f t="shared" si="127"/>
        <v>9.4546140781279486E-2</v>
      </c>
      <c r="W1546" s="18">
        <v>44305</v>
      </c>
      <c r="X1546" s="14">
        <v>7</v>
      </c>
      <c r="Y1546" s="14">
        <v>7</v>
      </c>
      <c r="Z1546" s="42">
        <v>50000</v>
      </c>
      <c r="AA1546" s="51">
        <f t="shared" si="128"/>
        <v>0.09</v>
      </c>
    </row>
    <row r="1547" spans="1:27" ht="19" x14ac:dyDescent="0.25">
      <c r="A1547" s="14">
        <v>3468</v>
      </c>
      <c r="B1547" s="14">
        <v>5273905</v>
      </c>
      <c r="C1547" s="14" t="s">
        <v>19</v>
      </c>
      <c r="D1547" s="14" t="s">
        <v>22</v>
      </c>
      <c r="E1547" s="14" t="s">
        <v>1954</v>
      </c>
      <c r="F1547" s="14">
        <v>78747</v>
      </c>
      <c r="G1547" s="14">
        <v>3</v>
      </c>
      <c r="H1547" s="14">
        <v>2</v>
      </c>
      <c r="I1547" s="14">
        <v>0</v>
      </c>
      <c r="J1547" s="14">
        <v>2</v>
      </c>
      <c r="K1547" s="14">
        <v>1</v>
      </c>
      <c r="L1547" s="14">
        <v>2016</v>
      </c>
      <c r="M1547" s="14">
        <v>0.155</v>
      </c>
      <c r="N1547" s="15">
        <v>1255</v>
      </c>
      <c r="O1547" s="16">
        <v>258.88</v>
      </c>
      <c r="P1547" s="17">
        <v>324900</v>
      </c>
      <c r="Q1547" s="16">
        <v>298.8</v>
      </c>
      <c r="R1547" s="17">
        <v>375000</v>
      </c>
      <c r="S1547" s="19">
        <f t="shared" si="124"/>
        <v>39.920000000000016</v>
      </c>
      <c r="T1547" s="20">
        <f t="shared" si="125"/>
        <v>0.15420271940667496</v>
      </c>
      <c r="U1547" s="19">
        <f t="shared" si="126"/>
        <v>50100</v>
      </c>
      <c r="V1547" s="20">
        <f t="shared" si="127"/>
        <v>0.15420129270544783</v>
      </c>
      <c r="W1547" s="18">
        <v>44306</v>
      </c>
      <c r="X1547" s="14">
        <v>3</v>
      </c>
      <c r="Y1547" s="14">
        <v>3</v>
      </c>
      <c r="Z1547" s="42">
        <v>50000</v>
      </c>
      <c r="AA1547" s="51">
        <f t="shared" si="128"/>
        <v>0.15</v>
      </c>
    </row>
    <row r="1548" spans="1:27" ht="19" x14ac:dyDescent="0.25">
      <c r="A1548" s="14">
        <v>3536</v>
      </c>
      <c r="B1548" s="14">
        <v>8197559</v>
      </c>
      <c r="C1548" s="14" t="s">
        <v>19</v>
      </c>
      <c r="D1548" s="14" t="s">
        <v>229</v>
      </c>
      <c r="E1548" s="14" t="s">
        <v>2953</v>
      </c>
      <c r="F1548" s="14">
        <v>78732</v>
      </c>
      <c r="G1548" s="14">
        <v>3</v>
      </c>
      <c r="H1548" s="14">
        <v>2</v>
      </c>
      <c r="I1548" s="14">
        <v>0</v>
      </c>
      <c r="J1548" s="14">
        <v>2</v>
      </c>
      <c r="K1548" s="14">
        <v>1</v>
      </c>
      <c r="L1548" s="14">
        <v>2010</v>
      </c>
      <c r="M1548" s="14">
        <v>0.16400000000000001</v>
      </c>
      <c r="N1548" s="15">
        <v>1862</v>
      </c>
      <c r="O1548" s="16">
        <v>343.66</v>
      </c>
      <c r="P1548" s="17">
        <v>639900</v>
      </c>
      <c r="Q1548" s="16">
        <v>370.57</v>
      </c>
      <c r="R1548" s="17">
        <v>690000</v>
      </c>
      <c r="S1548" s="19">
        <f t="shared" si="124"/>
        <v>26.909999999999968</v>
      </c>
      <c r="T1548" s="20">
        <f t="shared" si="125"/>
        <v>7.8304137810626687E-2</v>
      </c>
      <c r="U1548" s="19">
        <f t="shared" si="126"/>
        <v>50100</v>
      </c>
      <c r="V1548" s="20">
        <f t="shared" si="127"/>
        <v>7.8293483356774496E-2</v>
      </c>
      <c r="W1548" s="18">
        <v>44308</v>
      </c>
      <c r="X1548" s="14">
        <v>6</v>
      </c>
      <c r="Y1548" s="14">
        <v>5</v>
      </c>
      <c r="Z1548" s="42">
        <v>50000</v>
      </c>
      <c r="AA1548" s="51">
        <f t="shared" si="128"/>
        <v>0.08</v>
      </c>
    </row>
    <row r="1549" spans="1:27" ht="19" x14ac:dyDescent="0.25">
      <c r="A1549" s="14">
        <v>4059</v>
      </c>
      <c r="B1549" s="14">
        <v>8857901</v>
      </c>
      <c r="C1549" s="14" t="s">
        <v>19</v>
      </c>
      <c r="D1549" s="14">
        <v>2</v>
      </c>
      <c r="E1549" s="14" t="s">
        <v>3061</v>
      </c>
      <c r="F1549" s="14">
        <v>78752</v>
      </c>
      <c r="G1549" s="14">
        <v>4</v>
      </c>
      <c r="H1549" s="14">
        <v>2</v>
      </c>
      <c r="I1549" s="14">
        <v>0</v>
      </c>
      <c r="J1549" s="14">
        <v>0</v>
      </c>
      <c r="K1549" s="14">
        <v>1</v>
      </c>
      <c r="L1549" s="14">
        <v>1955</v>
      </c>
      <c r="M1549" s="14">
        <v>0.17799999999999999</v>
      </c>
      <c r="N1549" s="15">
        <v>1395</v>
      </c>
      <c r="O1549" s="16">
        <v>358.35</v>
      </c>
      <c r="P1549" s="17">
        <v>499900</v>
      </c>
      <c r="Q1549" s="16">
        <v>394.27</v>
      </c>
      <c r="R1549" s="17">
        <v>550000</v>
      </c>
      <c r="S1549" s="19">
        <f t="shared" si="124"/>
        <v>35.919999999999959</v>
      </c>
      <c r="T1549" s="20">
        <f t="shared" si="125"/>
        <v>0.1002371982698478</v>
      </c>
      <c r="U1549" s="19">
        <f t="shared" si="126"/>
        <v>50100</v>
      </c>
      <c r="V1549" s="20">
        <f t="shared" si="127"/>
        <v>0.10022004400880176</v>
      </c>
      <c r="W1549" s="18">
        <v>44321</v>
      </c>
      <c r="X1549" s="14">
        <v>27</v>
      </c>
      <c r="Y1549" s="14">
        <v>26</v>
      </c>
      <c r="Z1549" s="42">
        <v>50000</v>
      </c>
      <c r="AA1549" s="51">
        <f t="shared" si="128"/>
        <v>0.1</v>
      </c>
    </row>
    <row r="1550" spans="1:27" ht="19" x14ac:dyDescent="0.25">
      <c r="A1550" s="14">
        <v>863</v>
      </c>
      <c r="B1550" s="14">
        <v>8906008</v>
      </c>
      <c r="C1550" s="14" t="s">
        <v>19</v>
      </c>
      <c r="D1550" s="14">
        <v>6</v>
      </c>
      <c r="E1550" s="14" t="s">
        <v>2393</v>
      </c>
      <c r="F1550" s="14">
        <v>78704</v>
      </c>
      <c r="G1550" s="14">
        <v>4</v>
      </c>
      <c r="H1550" s="14">
        <v>3</v>
      </c>
      <c r="I1550" s="14">
        <v>1</v>
      </c>
      <c r="J1550" s="14">
        <v>2</v>
      </c>
      <c r="K1550" s="14">
        <v>2</v>
      </c>
      <c r="L1550" s="14">
        <v>1962</v>
      </c>
      <c r="M1550" s="14">
        <v>0.22700000000000001</v>
      </c>
      <c r="N1550" s="15">
        <v>2792</v>
      </c>
      <c r="O1550" s="16">
        <v>286.52999999999997</v>
      </c>
      <c r="P1550" s="17">
        <v>800000</v>
      </c>
      <c r="Q1550" s="16">
        <v>304.45</v>
      </c>
      <c r="R1550" s="17">
        <v>850023</v>
      </c>
      <c r="S1550" s="19">
        <f t="shared" si="124"/>
        <v>17.920000000000016</v>
      </c>
      <c r="T1550" s="20">
        <f t="shared" si="125"/>
        <v>6.2541444176875086E-2</v>
      </c>
      <c r="U1550" s="19">
        <f t="shared" si="126"/>
        <v>50023</v>
      </c>
      <c r="V1550" s="20">
        <f t="shared" si="127"/>
        <v>6.2528749999999994E-2</v>
      </c>
      <c r="W1550" s="18">
        <v>44208</v>
      </c>
      <c r="X1550" s="14">
        <v>2</v>
      </c>
      <c r="Y1550" s="14">
        <v>2</v>
      </c>
      <c r="Z1550" s="42">
        <v>50000</v>
      </c>
      <c r="AA1550" s="51">
        <f t="shared" si="128"/>
        <v>0.06</v>
      </c>
    </row>
    <row r="1551" spans="1:27" ht="19" x14ac:dyDescent="0.25">
      <c r="A1551" s="14">
        <v>3819</v>
      </c>
      <c r="B1551" s="14">
        <v>8795817</v>
      </c>
      <c r="C1551" s="14" t="s">
        <v>19</v>
      </c>
      <c r="D1551" s="14" t="s">
        <v>161</v>
      </c>
      <c r="E1551" s="14" t="s">
        <v>486</v>
      </c>
      <c r="F1551" s="14">
        <v>78717</v>
      </c>
      <c r="G1551" s="14">
        <v>4</v>
      </c>
      <c r="H1551" s="14">
        <v>2</v>
      </c>
      <c r="I1551" s="14">
        <v>1</v>
      </c>
      <c r="J1551" s="14">
        <v>2</v>
      </c>
      <c r="K1551" s="14">
        <v>2</v>
      </c>
      <c r="L1551" s="14">
        <v>1988</v>
      </c>
      <c r="M1551" s="14">
        <v>0.2</v>
      </c>
      <c r="N1551" s="15">
        <v>2951</v>
      </c>
      <c r="O1551" s="16">
        <v>179.6</v>
      </c>
      <c r="P1551" s="17">
        <v>529990</v>
      </c>
      <c r="Q1551" s="16">
        <v>196.54</v>
      </c>
      <c r="R1551" s="17">
        <v>580000</v>
      </c>
      <c r="S1551" s="19">
        <f t="shared" si="124"/>
        <v>16.939999999999998</v>
      </c>
      <c r="T1551" s="20">
        <f t="shared" si="125"/>
        <v>9.432071269487749E-2</v>
      </c>
      <c r="U1551" s="19">
        <f t="shared" si="126"/>
        <v>50010</v>
      </c>
      <c r="V1551" s="20">
        <f t="shared" si="127"/>
        <v>9.4360270948508462E-2</v>
      </c>
      <c r="W1551" s="18">
        <v>44316</v>
      </c>
      <c r="X1551" s="14">
        <v>8</v>
      </c>
      <c r="Y1551" s="14">
        <v>8</v>
      </c>
      <c r="Z1551" s="42">
        <v>50000</v>
      </c>
      <c r="AA1551" s="51">
        <f t="shared" si="128"/>
        <v>0.09</v>
      </c>
    </row>
    <row r="1552" spans="1:27" ht="19" x14ac:dyDescent="0.25">
      <c r="A1552" s="14">
        <v>2740</v>
      </c>
      <c r="B1552" s="14">
        <v>3293839</v>
      </c>
      <c r="C1552" s="14" t="s">
        <v>19</v>
      </c>
      <c r="D1552" s="14">
        <v>9</v>
      </c>
      <c r="E1552" s="14" t="s">
        <v>3359</v>
      </c>
      <c r="F1552" s="14">
        <v>78741</v>
      </c>
      <c r="G1552" s="14">
        <v>2</v>
      </c>
      <c r="H1552" s="14">
        <v>1</v>
      </c>
      <c r="I1552" s="14">
        <v>0</v>
      </c>
      <c r="J1552" s="14">
        <v>0</v>
      </c>
      <c r="K1552" s="14">
        <v>1</v>
      </c>
      <c r="L1552" s="14">
        <v>1954</v>
      </c>
      <c r="M1552" s="14">
        <v>0.20599999999999999</v>
      </c>
      <c r="N1552" s="14">
        <v>720</v>
      </c>
      <c r="O1552" s="16">
        <v>416.67</v>
      </c>
      <c r="P1552" s="17">
        <v>299999</v>
      </c>
      <c r="Q1552" s="16">
        <v>486.11</v>
      </c>
      <c r="R1552" s="17">
        <v>350000</v>
      </c>
      <c r="S1552" s="19">
        <f t="shared" si="124"/>
        <v>69.44</v>
      </c>
      <c r="T1552" s="20">
        <f t="shared" si="125"/>
        <v>0.16665466676266588</v>
      </c>
      <c r="U1552" s="19">
        <f t="shared" si="126"/>
        <v>50001</v>
      </c>
      <c r="V1552" s="20">
        <f t="shared" si="127"/>
        <v>0.16667055556851856</v>
      </c>
      <c r="W1552" s="18">
        <v>44281</v>
      </c>
      <c r="X1552" s="14">
        <v>10</v>
      </c>
      <c r="Y1552" s="14">
        <v>10</v>
      </c>
      <c r="Z1552" s="42">
        <v>50000</v>
      </c>
      <c r="AA1552" s="51">
        <f t="shared" si="128"/>
        <v>0.17</v>
      </c>
    </row>
    <row r="1553" spans="1:27" ht="19" x14ac:dyDescent="0.25">
      <c r="A1553" s="14">
        <v>3245</v>
      </c>
      <c r="B1553" s="14">
        <v>1507360</v>
      </c>
      <c r="C1553" s="14" t="s">
        <v>19</v>
      </c>
      <c r="D1553" s="14" t="s">
        <v>22</v>
      </c>
      <c r="E1553" s="14" t="s">
        <v>768</v>
      </c>
      <c r="F1553" s="14">
        <v>78747</v>
      </c>
      <c r="G1553" s="14">
        <v>3</v>
      </c>
      <c r="H1553" s="14">
        <v>2</v>
      </c>
      <c r="I1553" s="14">
        <v>0</v>
      </c>
      <c r="J1553" s="14">
        <v>2</v>
      </c>
      <c r="K1553" s="14">
        <v>1</v>
      </c>
      <c r="L1553" s="14">
        <v>2002</v>
      </c>
      <c r="M1553" s="14">
        <v>0.17</v>
      </c>
      <c r="N1553" s="15">
        <v>1511</v>
      </c>
      <c r="O1553" s="16">
        <v>198.54</v>
      </c>
      <c r="P1553" s="17">
        <v>299999</v>
      </c>
      <c r="Q1553" s="16">
        <v>231.63</v>
      </c>
      <c r="R1553" s="17">
        <v>350000</v>
      </c>
      <c r="S1553" s="19">
        <f t="shared" si="124"/>
        <v>33.090000000000003</v>
      </c>
      <c r="T1553" s="20">
        <f t="shared" si="125"/>
        <v>0.16666666666666669</v>
      </c>
      <c r="U1553" s="19">
        <f t="shared" si="126"/>
        <v>50001</v>
      </c>
      <c r="V1553" s="20">
        <f t="shared" si="127"/>
        <v>0.16667055556851856</v>
      </c>
      <c r="W1553" s="18">
        <v>44300</v>
      </c>
      <c r="X1553" s="14">
        <v>3</v>
      </c>
      <c r="Y1553" s="14">
        <v>3</v>
      </c>
      <c r="Z1553" s="42">
        <v>50000</v>
      </c>
      <c r="AA1553" s="51">
        <f t="shared" si="128"/>
        <v>0.17</v>
      </c>
    </row>
    <row r="1554" spans="1:27" ht="19" x14ac:dyDescent="0.25">
      <c r="A1554" s="14">
        <v>209</v>
      </c>
      <c r="B1554" s="14">
        <v>7572822</v>
      </c>
      <c r="C1554" s="14" t="s">
        <v>19</v>
      </c>
      <c r="D1554" s="14" t="s">
        <v>229</v>
      </c>
      <c r="E1554" s="14" t="s">
        <v>607</v>
      </c>
      <c r="F1554" s="14">
        <v>78726</v>
      </c>
      <c r="G1554" s="14">
        <v>4</v>
      </c>
      <c r="H1554" s="14">
        <v>2</v>
      </c>
      <c r="I1554" s="14">
        <v>1</v>
      </c>
      <c r="J1554" s="14">
        <v>2</v>
      </c>
      <c r="K1554" s="14">
        <v>2</v>
      </c>
      <c r="L1554" s="14">
        <v>1989</v>
      </c>
      <c r="M1554" s="14">
        <v>0.21</v>
      </c>
      <c r="N1554" s="15">
        <v>2871</v>
      </c>
      <c r="O1554" s="16">
        <v>188.09</v>
      </c>
      <c r="P1554" s="17">
        <v>540000</v>
      </c>
      <c r="Q1554" s="16">
        <v>205.5</v>
      </c>
      <c r="R1554" s="17">
        <v>590000</v>
      </c>
      <c r="S1554" s="19">
        <f t="shared" si="124"/>
        <v>17.409999999999997</v>
      </c>
      <c r="T1554" s="20">
        <f t="shared" si="125"/>
        <v>9.2562071348822356E-2</v>
      </c>
      <c r="U1554" s="19">
        <f t="shared" si="126"/>
        <v>50000</v>
      </c>
      <c r="V1554" s="20">
        <f t="shared" si="127"/>
        <v>9.2592592592592587E-2</v>
      </c>
      <c r="W1554" s="18">
        <v>44183</v>
      </c>
      <c r="X1554" s="14">
        <v>4</v>
      </c>
      <c r="Y1554" s="14">
        <v>4</v>
      </c>
      <c r="Z1554" s="42">
        <v>50000</v>
      </c>
      <c r="AA1554" s="51">
        <f t="shared" si="128"/>
        <v>0.09</v>
      </c>
    </row>
    <row r="1555" spans="1:27" ht="19" x14ac:dyDescent="0.25">
      <c r="A1555" s="14">
        <v>492</v>
      </c>
      <c r="B1555" s="14">
        <v>9076645</v>
      </c>
      <c r="C1555" s="14" t="s">
        <v>19</v>
      </c>
      <c r="D1555" s="14" t="s">
        <v>456</v>
      </c>
      <c r="E1555" s="14" t="s">
        <v>1274</v>
      </c>
      <c r="F1555" s="14">
        <v>78717</v>
      </c>
      <c r="G1555" s="14">
        <v>3</v>
      </c>
      <c r="H1555" s="14">
        <v>2</v>
      </c>
      <c r="I1555" s="14">
        <v>0</v>
      </c>
      <c r="J1555" s="14">
        <v>2</v>
      </c>
      <c r="K1555" s="14">
        <v>1</v>
      </c>
      <c r="L1555" s="14">
        <v>2016</v>
      </c>
      <c r="M1555" s="14">
        <v>0.152</v>
      </c>
      <c r="N1555" s="15">
        <v>1865</v>
      </c>
      <c r="O1555" s="16">
        <v>222.52</v>
      </c>
      <c r="P1555" s="17">
        <v>415000</v>
      </c>
      <c r="Q1555" s="16">
        <v>249.33</v>
      </c>
      <c r="R1555" s="17">
        <v>465000</v>
      </c>
      <c r="S1555" s="19">
        <f t="shared" si="124"/>
        <v>26.810000000000002</v>
      </c>
      <c r="T1555" s="20">
        <f t="shared" si="125"/>
        <v>0.12048355204026605</v>
      </c>
      <c r="U1555" s="19">
        <f t="shared" si="126"/>
        <v>50000</v>
      </c>
      <c r="V1555" s="20">
        <f t="shared" si="127"/>
        <v>0.12048192771084337</v>
      </c>
      <c r="W1555" s="18">
        <v>44194</v>
      </c>
      <c r="X1555" s="14">
        <v>3</v>
      </c>
      <c r="Y1555" s="14">
        <v>2</v>
      </c>
      <c r="Z1555" s="42">
        <v>50000</v>
      </c>
      <c r="AA1555" s="51">
        <f t="shared" si="128"/>
        <v>0.12</v>
      </c>
    </row>
    <row r="1556" spans="1:27" ht="19" x14ac:dyDescent="0.25">
      <c r="A1556" s="14">
        <v>653</v>
      </c>
      <c r="B1556" s="14">
        <v>3194781</v>
      </c>
      <c r="C1556" s="14" t="s">
        <v>19</v>
      </c>
      <c r="D1556" s="14">
        <v>5</v>
      </c>
      <c r="E1556" s="14" t="s">
        <v>3271</v>
      </c>
      <c r="F1556" s="14">
        <v>78702</v>
      </c>
      <c r="G1556" s="14">
        <v>3</v>
      </c>
      <c r="H1556" s="14">
        <v>1</v>
      </c>
      <c r="I1556" s="14">
        <v>1</v>
      </c>
      <c r="J1556" s="14">
        <v>0</v>
      </c>
      <c r="K1556" s="14">
        <v>1</v>
      </c>
      <c r="L1556" s="14">
        <v>1940</v>
      </c>
      <c r="M1556" s="14">
        <v>6.4000000000000001E-2</v>
      </c>
      <c r="N1556" s="15">
        <v>1074</v>
      </c>
      <c r="O1556" s="16">
        <v>395.72</v>
      </c>
      <c r="P1556" s="17">
        <v>425000</v>
      </c>
      <c r="Q1556" s="16">
        <v>442.27</v>
      </c>
      <c r="R1556" s="17">
        <v>475000</v>
      </c>
      <c r="S1556" s="19">
        <f t="shared" si="124"/>
        <v>46.549999999999955</v>
      </c>
      <c r="T1556" s="20">
        <f t="shared" si="125"/>
        <v>0.11763368038006659</v>
      </c>
      <c r="U1556" s="19">
        <f t="shared" si="126"/>
        <v>50000</v>
      </c>
      <c r="V1556" s="20">
        <f t="shared" si="127"/>
        <v>0.11764705882352941</v>
      </c>
      <c r="W1556" s="18">
        <v>44196</v>
      </c>
      <c r="X1556" s="14">
        <v>6</v>
      </c>
      <c r="Y1556" s="14">
        <v>5</v>
      </c>
      <c r="Z1556" s="42">
        <v>50000</v>
      </c>
      <c r="AA1556" s="51">
        <f t="shared" si="128"/>
        <v>0.12</v>
      </c>
    </row>
    <row r="1557" spans="1:27" ht="19" x14ac:dyDescent="0.25">
      <c r="A1557" s="14">
        <v>709</v>
      </c>
      <c r="B1557" s="14">
        <v>4934815</v>
      </c>
      <c r="C1557" s="14" t="s">
        <v>19</v>
      </c>
      <c r="D1557" s="14" t="s">
        <v>229</v>
      </c>
      <c r="E1557" s="14" t="s">
        <v>2802</v>
      </c>
      <c r="F1557" s="14">
        <v>78732</v>
      </c>
      <c r="G1557" s="14">
        <v>3</v>
      </c>
      <c r="H1557" s="14">
        <v>2</v>
      </c>
      <c r="I1557" s="14">
        <v>0</v>
      </c>
      <c r="J1557" s="14">
        <v>2</v>
      </c>
      <c r="K1557" s="14">
        <v>1</v>
      </c>
      <c r="L1557" s="14">
        <v>1973</v>
      </c>
      <c r="M1557" s="14">
        <v>0.42699999999999999</v>
      </c>
      <c r="N1557" s="15">
        <v>1623</v>
      </c>
      <c r="O1557" s="16">
        <v>323.48</v>
      </c>
      <c r="P1557" s="17">
        <v>525000</v>
      </c>
      <c r="Q1557" s="16">
        <v>354.28</v>
      </c>
      <c r="R1557" s="17">
        <v>575000</v>
      </c>
      <c r="S1557" s="19">
        <f t="shared" si="124"/>
        <v>30.799999999999955</v>
      </c>
      <c r="T1557" s="20">
        <f t="shared" si="125"/>
        <v>9.5214541857301702E-2</v>
      </c>
      <c r="U1557" s="19">
        <f t="shared" si="126"/>
        <v>50000</v>
      </c>
      <c r="V1557" s="20">
        <f t="shared" si="127"/>
        <v>9.5238095238095233E-2</v>
      </c>
      <c r="W1557" s="18">
        <v>44201</v>
      </c>
      <c r="X1557" s="14">
        <v>5</v>
      </c>
      <c r="Y1557" s="14">
        <v>5</v>
      </c>
      <c r="Z1557" s="42">
        <v>50000</v>
      </c>
      <c r="AA1557" s="51">
        <f t="shared" si="128"/>
        <v>0.1</v>
      </c>
    </row>
    <row r="1558" spans="1:27" ht="19" x14ac:dyDescent="0.25">
      <c r="A1558" s="14">
        <v>770</v>
      </c>
      <c r="B1558" s="14">
        <v>8981290</v>
      </c>
      <c r="C1558" s="14" t="s">
        <v>19</v>
      </c>
      <c r="D1558" s="14" t="s">
        <v>84</v>
      </c>
      <c r="E1558" s="14" t="s">
        <v>904</v>
      </c>
      <c r="F1558" s="14">
        <v>78727</v>
      </c>
      <c r="G1558" s="14">
        <v>3</v>
      </c>
      <c r="H1558" s="14">
        <v>2</v>
      </c>
      <c r="I1558" s="14">
        <v>1</v>
      </c>
      <c r="J1558" s="14">
        <v>2</v>
      </c>
      <c r="K1558" s="14">
        <v>2</v>
      </c>
      <c r="L1558" s="14">
        <v>1979</v>
      </c>
      <c r="M1558" s="14">
        <v>0.188</v>
      </c>
      <c r="N1558" s="15">
        <v>1832</v>
      </c>
      <c r="O1558" s="16">
        <v>204.69</v>
      </c>
      <c r="P1558" s="17">
        <v>375000</v>
      </c>
      <c r="Q1558" s="16">
        <v>231.99</v>
      </c>
      <c r="R1558" s="17">
        <v>425000</v>
      </c>
      <c r="S1558" s="19">
        <f t="shared" si="124"/>
        <v>27.300000000000011</v>
      </c>
      <c r="T1558" s="20">
        <f t="shared" si="125"/>
        <v>0.1333724168254434</v>
      </c>
      <c r="U1558" s="19">
        <f t="shared" si="126"/>
        <v>50000</v>
      </c>
      <c r="V1558" s="20">
        <f t="shared" si="127"/>
        <v>0.13333333333333333</v>
      </c>
      <c r="W1558" s="18">
        <v>44204</v>
      </c>
      <c r="X1558" s="14">
        <v>4</v>
      </c>
      <c r="Y1558" s="14">
        <v>4</v>
      </c>
      <c r="Z1558" s="42">
        <v>50000</v>
      </c>
      <c r="AA1558" s="51">
        <f t="shared" si="128"/>
        <v>0.13</v>
      </c>
    </row>
    <row r="1559" spans="1:27" ht="19" x14ac:dyDescent="0.25">
      <c r="A1559" s="14">
        <v>872</v>
      </c>
      <c r="B1559" s="14">
        <v>5442025</v>
      </c>
      <c r="C1559" s="14" t="s">
        <v>19</v>
      </c>
      <c r="D1559" s="14" t="s">
        <v>20</v>
      </c>
      <c r="E1559" s="14" t="s">
        <v>491</v>
      </c>
      <c r="F1559" s="14">
        <v>78729</v>
      </c>
      <c r="G1559" s="14">
        <v>4</v>
      </c>
      <c r="H1559" s="14">
        <v>2</v>
      </c>
      <c r="I1559" s="14">
        <v>1</v>
      </c>
      <c r="J1559" s="14">
        <v>2</v>
      </c>
      <c r="K1559" s="14">
        <v>2</v>
      </c>
      <c r="L1559" s="14">
        <v>1991</v>
      </c>
      <c r="M1559" s="14">
        <v>0.28899999999999998</v>
      </c>
      <c r="N1559" s="15">
        <v>2641</v>
      </c>
      <c r="O1559" s="16">
        <v>179.86</v>
      </c>
      <c r="P1559" s="17">
        <v>475000</v>
      </c>
      <c r="Q1559" s="16">
        <v>198.79</v>
      </c>
      <c r="R1559" s="17">
        <v>525000</v>
      </c>
      <c r="S1559" s="19">
        <f t="shared" si="124"/>
        <v>18.929999999999978</v>
      </c>
      <c r="T1559" s="20">
        <f t="shared" si="125"/>
        <v>0.10524852663182463</v>
      </c>
      <c r="U1559" s="19">
        <f t="shared" si="126"/>
        <v>50000</v>
      </c>
      <c r="V1559" s="20">
        <f t="shared" si="127"/>
        <v>0.10526315789473684</v>
      </c>
      <c r="W1559" s="18">
        <v>44209</v>
      </c>
      <c r="X1559" s="14">
        <v>4</v>
      </c>
      <c r="Y1559" s="14">
        <v>4</v>
      </c>
      <c r="Z1559" s="42">
        <v>50000</v>
      </c>
      <c r="AA1559" s="51">
        <f t="shared" si="128"/>
        <v>0.11</v>
      </c>
    </row>
    <row r="1560" spans="1:27" ht="19" x14ac:dyDescent="0.25">
      <c r="A1560" s="14">
        <v>981</v>
      </c>
      <c r="B1560" s="14">
        <v>2741576</v>
      </c>
      <c r="C1560" s="14" t="s">
        <v>19</v>
      </c>
      <c r="D1560" s="14">
        <v>9</v>
      </c>
      <c r="E1560" s="14" t="s">
        <v>1869</v>
      </c>
      <c r="F1560" s="14">
        <v>78741</v>
      </c>
      <c r="G1560" s="14">
        <v>3</v>
      </c>
      <c r="H1560" s="14">
        <v>1</v>
      </c>
      <c r="I1560" s="14">
        <v>0</v>
      </c>
      <c r="J1560" s="14">
        <v>0</v>
      </c>
      <c r="K1560" s="14">
        <v>1</v>
      </c>
      <c r="L1560" s="14">
        <v>1957</v>
      </c>
      <c r="M1560" s="14">
        <v>0.19900000000000001</v>
      </c>
      <c r="N1560" s="14">
        <v>984</v>
      </c>
      <c r="O1560" s="16">
        <v>254.07</v>
      </c>
      <c r="P1560" s="17">
        <v>250000</v>
      </c>
      <c r="Q1560" s="16">
        <v>304.88</v>
      </c>
      <c r="R1560" s="17">
        <v>300000</v>
      </c>
      <c r="S1560" s="19">
        <f t="shared" si="124"/>
        <v>50.81</v>
      </c>
      <c r="T1560" s="20">
        <f t="shared" si="125"/>
        <v>0.19998425630731689</v>
      </c>
      <c r="U1560" s="19">
        <f t="shared" si="126"/>
        <v>50000</v>
      </c>
      <c r="V1560" s="20">
        <f t="shared" si="127"/>
        <v>0.2</v>
      </c>
      <c r="W1560" s="18">
        <v>44211</v>
      </c>
      <c r="X1560" s="14">
        <v>2</v>
      </c>
      <c r="Y1560" s="14">
        <v>2</v>
      </c>
      <c r="Z1560" s="42">
        <v>50000</v>
      </c>
      <c r="AA1560" s="51">
        <f t="shared" si="128"/>
        <v>0.2</v>
      </c>
    </row>
    <row r="1561" spans="1:27" ht="19" x14ac:dyDescent="0.25">
      <c r="A1561" s="14">
        <v>1012</v>
      </c>
      <c r="B1561" s="14">
        <v>7267479</v>
      </c>
      <c r="C1561" s="14" t="s">
        <v>19</v>
      </c>
      <c r="D1561" s="14">
        <v>6</v>
      </c>
      <c r="E1561" s="14" t="s">
        <v>3539</v>
      </c>
      <c r="F1561" s="14">
        <v>78704</v>
      </c>
      <c r="G1561" s="14">
        <v>2</v>
      </c>
      <c r="H1561" s="14">
        <v>2</v>
      </c>
      <c r="I1561" s="14">
        <v>0</v>
      </c>
      <c r="J1561" s="14">
        <v>0</v>
      </c>
      <c r="K1561" s="14">
        <v>1</v>
      </c>
      <c r="L1561" s="14">
        <v>1959</v>
      </c>
      <c r="M1561" s="14">
        <v>0.16700000000000001</v>
      </c>
      <c r="N1561" s="15">
        <v>1115</v>
      </c>
      <c r="O1561" s="16">
        <v>470.85</v>
      </c>
      <c r="P1561" s="17">
        <v>525000</v>
      </c>
      <c r="Q1561" s="16">
        <v>515.70000000000005</v>
      </c>
      <c r="R1561" s="17">
        <v>575000</v>
      </c>
      <c r="S1561" s="19">
        <f t="shared" si="124"/>
        <v>44.850000000000023</v>
      </c>
      <c r="T1561" s="20">
        <f t="shared" si="125"/>
        <v>9.5253265371137347E-2</v>
      </c>
      <c r="U1561" s="19">
        <f t="shared" si="126"/>
        <v>50000</v>
      </c>
      <c r="V1561" s="20">
        <f t="shared" si="127"/>
        <v>9.5238095238095233E-2</v>
      </c>
      <c r="W1561" s="18">
        <v>44211</v>
      </c>
      <c r="X1561" s="14">
        <v>2</v>
      </c>
      <c r="Y1561" s="14">
        <v>2</v>
      </c>
      <c r="Z1561" s="42">
        <v>50000</v>
      </c>
      <c r="AA1561" s="51">
        <f t="shared" si="128"/>
        <v>0.1</v>
      </c>
    </row>
    <row r="1562" spans="1:27" ht="19" x14ac:dyDescent="0.25">
      <c r="A1562" s="14">
        <v>1079</v>
      </c>
      <c r="B1562" s="14">
        <v>7393871</v>
      </c>
      <c r="C1562" s="14" t="s">
        <v>19</v>
      </c>
      <c r="D1562" s="14" t="s">
        <v>193</v>
      </c>
      <c r="E1562" s="14" t="s">
        <v>3106</v>
      </c>
      <c r="F1562" s="14">
        <v>78737</v>
      </c>
      <c r="G1562" s="14">
        <v>4</v>
      </c>
      <c r="H1562" s="14">
        <v>3</v>
      </c>
      <c r="I1562" s="14">
        <v>1</v>
      </c>
      <c r="J1562" s="14">
        <v>3</v>
      </c>
      <c r="K1562" s="14">
        <v>1</v>
      </c>
      <c r="L1562" s="14">
        <v>1998</v>
      </c>
      <c r="M1562" s="14">
        <v>3.4710000000000001</v>
      </c>
      <c r="N1562" s="15">
        <v>4098</v>
      </c>
      <c r="O1562" s="16">
        <v>366.03</v>
      </c>
      <c r="P1562" s="17">
        <v>1500000</v>
      </c>
      <c r="Q1562" s="16">
        <v>378.23</v>
      </c>
      <c r="R1562" s="17">
        <v>1550000</v>
      </c>
      <c r="S1562" s="19">
        <f t="shared" si="124"/>
        <v>12.200000000000045</v>
      </c>
      <c r="T1562" s="20">
        <f t="shared" si="125"/>
        <v>3.3330601316832083E-2</v>
      </c>
      <c r="U1562" s="19">
        <f t="shared" si="126"/>
        <v>50000</v>
      </c>
      <c r="V1562" s="20">
        <f t="shared" si="127"/>
        <v>3.3333333333333333E-2</v>
      </c>
      <c r="W1562" s="18">
        <v>44216</v>
      </c>
      <c r="X1562" s="14">
        <v>10</v>
      </c>
      <c r="Y1562" s="14">
        <v>9</v>
      </c>
      <c r="Z1562" s="42">
        <v>50000</v>
      </c>
      <c r="AA1562" s="51">
        <f t="shared" si="128"/>
        <v>0.03</v>
      </c>
    </row>
    <row r="1563" spans="1:27" ht="19" x14ac:dyDescent="0.25">
      <c r="A1563" s="14">
        <v>1126</v>
      </c>
      <c r="B1563" s="14">
        <v>3005854</v>
      </c>
      <c r="C1563" s="14" t="s">
        <v>19</v>
      </c>
      <c r="D1563" s="14">
        <v>11</v>
      </c>
      <c r="E1563" s="14" t="s">
        <v>424</v>
      </c>
      <c r="F1563" s="14">
        <v>78744</v>
      </c>
      <c r="G1563" s="14">
        <v>4</v>
      </c>
      <c r="H1563" s="14">
        <v>2</v>
      </c>
      <c r="I1563" s="14">
        <v>1</v>
      </c>
      <c r="J1563" s="14">
        <v>2</v>
      </c>
      <c r="K1563" s="14">
        <v>2</v>
      </c>
      <c r="L1563" s="14">
        <v>2017</v>
      </c>
      <c r="M1563" s="14">
        <v>0.17</v>
      </c>
      <c r="N1563" s="15">
        <v>2420</v>
      </c>
      <c r="O1563" s="16">
        <v>175.62</v>
      </c>
      <c r="P1563" s="17">
        <v>425000</v>
      </c>
      <c r="Q1563" s="16">
        <v>196.28</v>
      </c>
      <c r="R1563" s="17">
        <v>475000</v>
      </c>
      <c r="S1563" s="19">
        <f t="shared" si="124"/>
        <v>20.659999999999997</v>
      </c>
      <c r="T1563" s="20">
        <f t="shared" si="125"/>
        <v>0.11764035986789657</v>
      </c>
      <c r="U1563" s="19">
        <f t="shared" si="126"/>
        <v>50000</v>
      </c>
      <c r="V1563" s="20">
        <f t="shared" si="127"/>
        <v>0.11764705882352941</v>
      </c>
      <c r="W1563" s="18">
        <v>44218</v>
      </c>
      <c r="X1563" s="14">
        <v>1</v>
      </c>
      <c r="Y1563" s="14">
        <v>1</v>
      </c>
      <c r="Z1563" s="42">
        <v>50000</v>
      </c>
      <c r="AA1563" s="51">
        <f t="shared" si="128"/>
        <v>0.12</v>
      </c>
    </row>
    <row r="1564" spans="1:27" ht="19" x14ac:dyDescent="0.25">
      <c r="A1564" s="14">
        <v>1143</v>
      </c>
      <c r="B1564" s="14">
        <v>7020897</v>
      </c>
      <c r="C1564" s="14" t="s">
        <v>19</v>
      </c>
      <c r="D1564" s="14" t="s">
        <v>165</v>
      </c>
      <c r="E1564" s="14" t="s">
        <v>1790</v>
      </c>
      <c r="F1564" s="14">
        <v>78749</v>
      </c>
      <c r="G1564" s="14">
        <v>3</v>
      </c>
      <c r="H1564" s="14">
        <v>2</v>
      </c>
      <c r="I1564" s="14">
        <v>0</v>
      </c>
      <c r="J1564" s="14">
        <v>2</v>
      </c>
      <c r="K1564" s="14">
        <v>1</v>
      </c>
      <c r="L1564" s="14">
        <v>1985</v>
      </c>
      <c r="M1564" s="14">
        <v>0.17699999999999999</v>
      </c>
      <c r="N1564" s="15">
        <v>1543</v>
      </c>
      <c r="O1564" s="16">
        <v>249.51</v>
      </c>
      <c r="P1564" s="17">
        <v>385000</v>
      </c>
      <c r="Q1564" s="16">
        <v>281.92</v>
      </c>
      <c r="R1564" s="17">
        <v>435000</v>
      </c>
      <c r="S1564" s="19">
        <f t="shared" si="124"/>
        <v>32.410000000000025</v>
      </c>
      <c r="T1564" s="20">
        <f t="shared" si="125"/>
        <v>0.12989459340307014</v>
      </c>
      <c r="U1564" s="19">
        <f t="shared" si="126"/>
        <v>50000</v>
      </c>
      <c r="V1564" s="20">
        <f t="shared" si="127"/>
        <v>0.12987012987012986</v>
      </c>
      <c r="W1564" s="18">
        <v>44218</v>
      </c>
      <c r="X1564" s="14">
        <v>4</v>
      </c>
      <c r="Y1564" s="14">
        <v>4</v>
      </c>
      <c r="Z1564" s="42">
        <v>50000</v>
      </c>
      <c r="AA1564" s="51">
        <f t="shared" si="128"/>
        <v>0.13</v>
      </c>
    </row>
    <row r="1565" spans="1:27" ht="19" x14ac:dyDescent="0.25">
      <c r="A1565" s="14">
        <v>1154</v>
      </c>
      <c r="B1565" s="14">
        <v>7679696</v>
      </c>
      <c r="C1565" s="14" t="s">
        <v>19</v>
      </c>
      <c r="D1565" s="14" t="s">
        <v>357</v>
      </c>
      <c r="E1565" s="14" t="s">
        <v>3209</v>
      </c>
      <c r="F1565" s="14">
        <v>78745</v>
      </c>
      <c r="G1565" s="14">
        <v>3</v>
      </c>
      <c r="H1565" s="14">
        <v>2</v>
      </c>
      <c r="I1565" s="14">
        <v>0</v>
      </c>
      <c r="J1565" s="14">
        <v>2</v>
      </c>
      <c r="K1565" s="14">
        <v>1</v>
      </c>
      <c r="L1565" s="14">
        <v>1974</v>
      </c>
      <c r="M1565" s="14">
        <v>0.248</v>
      </c>
      <c r="N1565" s="15">
        <v>1400</v>
      </c>
      <c r="O1565" s="16">
        <v>385.71</v>
      </c>
      <c r="P1565" s="17">
        <v>540000</v>
      </c>
      <c r="Q1565" s="16">
        <v>421.43</v>
      </c>
      <c r="R1565" s="17">
        <v>590000</v>
      </c>
      <c r="S1565" s="19">
        <f t="shared" si="124"/>
        <v>35.720000000000027</v>
      </c>
      <c r="T1565" s="20">
        <f t="shared" si="125"/>
        <v>9.2608436390034035E-2</v>
      </c>
      <c r="U1565" s="19">
        <f t="shared" si="126"/>
        <v>50000</v>
      </c>
      <c r="V1565" s="20">
        <f t="shared" si="127"/>
        <v>9.2592592592592587E-2</v>
      </c>
      <c r="W1565" s="18">
        <v>44218</v>
      </c>
      <c r="X1565" s="14">
        <v>9</v>
      </c>
      <c r="Y1565" s="14">
        <v>8</v>
      </c>
      <c r="Z1565" s="42">
        <v>50000</v>
      </c>
      <c r="AA1565" s="51">
        <f t="shared" si="128"/>
        <v>0.09</v>
      </c>
    </row>
    <row r="1566" spans="1:27" ht="19" x14ac:dyDescent="0.25">
      <c r="A1566" s="14">
        <v>1231</v>
      </c>
      <c r="B1566" s="14">
        <v>4792438</v>
      </c>
      <c r="C1566" s="14" t="s">
        <v>19</v>
      </c>
      <c r="D1566" s="14" t="s">
        <v>229</v>
      </c>
      <c r="E1566" s="14" t="s">
        <v>1518</v>
      </c>
      <c r="F1566" s="14">
        <v>78730</v>
      </c>
      <c r="G1566" s="14">
        <v>4</v>
      </c>
      <c r="H1566" s="14">
        <v>3</v>
      </c>
      <c r="I1566" s="14">
        <v>1</v>
      </c>
      <c r="J1566" s="14">
        <v>3</v>
      </c>
      <c r="K1566" s="14">
        <v>2</v>
      </c>
      <c r="L1566" s="14">
        <v>1999</v>
      </c>
      <c r="M1566" s="14">
        <v>0.28599999999999998</v>
      </c>
      <c r="N1566" s="15">
        <v>3304</v>
      </c>
      <c r="O1566" s="16">
        <v>234.56</v>
      </c>
      <c r="P1566" s="17">
        <v>775000</v>
      </c>
      <c r="Q1566" s="16">
        <v>249.7</v>
      </c>
      <c r="R1566" s="17">
        <v>825000</v>
      </c>
      <c r="S1566" s="19">
        <f t="shared" si="124"/>
        <v>15.139999999999986</v>
      </c>
      <c r="T1566" s="20">
        <f t="shared" si="125"/>
        <v>6.4546384720327366E-2</v>
      </c>
      <c r="U1566" s="19">
        <f t="shared" si="126"/>
        <v>50000</v>
      </c>
      <c r="V1566" s="20">
        <f t="shared" si="127"/>
        <v>6.4516129032258063E-2</v>
      </c>
      <c r="W1566" s="18">
        <v>44223</v>
      </c>
      <c r="X1566" s="14">
        <v>3</v>
      </c>
      <c r="Y1566" s="14">
        <v>3</v>
      </c>
      <c r="Z1566" s="42">
        <v>50000</v>
      </c>
      <c r="AA1566" s="51">
        <f t="shared" si="128"/>
        <v>0.06</v>
      </c>
    </row>
    <row r="1567" spans="1:27" ht="19" x14ac:dyDescent="0.25">
      <c r="A1567" s="14">
        <v>1449</v>
      </c>
      <c r="B1567" s="14">
        <v>7772854</v>
      </c>
      <c r="C1567" s="14" t="s">
        <v>19</v>
      </c>
      <c r="D1567" s="14" t="s">
        <v>40</v>
      </c>
      <c r="E1567" s="14" t="s">
        <v>403</v>
      </c>
      <c r="F1567" s="14">
        <v>78737</v>
      </c>
      <c r="G1567" s="14">
        <v>4</v>
      </c>
      <c r="H1567" s="14">
        <v>2</v>
      </c>
      <c r="I1567" s="14">
        <v>1</v>
      </c>
      <c r="J1567" s="14">
        <v>2</v>
      </c>
      <c r="K1567" s="14">
        <v>1</v>
      </c>
      <c r="L1567" s="14">
        <v>2007</v>
      </c>
      <c r="M1567" s="14">
        <v>0.20399999999999999</v>
      </c>
      <c r="N1567" s="15">
        <v>2584</v>
      </c>
      <c r="O1567" s="16">
        <v>174.15</v>
      </c>
      <c r="P1567" s="17">
        <v>450000</v>
      </c>
      <c r="Q1567" s="16">
        <v>193.5</v>
      </c>
      <c r="R1567" s="17">
        <v>500000</v>
      </c>
      <c r="S1567" s="19">
        <f t="shared" si="124"/>
        <v>19.349999999999994</v>
      </c>
      <c r="T1567" s="20">
        <f t="shared" si="125"/>
        <v>0.11111111111111108</v>
      </c>
      <c r="U1567" s="19">
        <f t="shared" si="126"/>
        <v>50000</v>
      </c>
      <c r="V1567" s="20">
        <f t="shared" si="127"/>
        <v>0.1111111111111111</v>
      </c>
      <c r="W1567" s="18">
        <v>44232</v>
      </c>
      <c r="X1567" s="14">
        <v>3</v>
      </c>
      <c r="Y1567" s="14">
        <v>3</v>
      </c>
      <c r="Z1567" s="42">
        <v>50000</v>
      </c>
      <c r="AA1567" s="51">
        <f t="shared" si="128"/>
        <v>0.11</v>
      </c>
    </row>
    <row r="1568" spans="1:27" ht="19" x14ac:dyDescent="0.25">
      <c r="A1568" s="14">
        <v>1450</v>
      </c>
      <c r="B1568" s="14">
        <v>6053603</v>
      </c>
      <c r="C1568" s="14" t="s">
        <v>19</v>
      </c>
      <c r="D1568" s="14" t="s">
        <v>40</v>
      </c>
      <c r="E1568" s="14" t="s">
        <v>437</v>
      </c>
      <c r="F1568" s="14">
        <v>78737</v>
      </c>
      <c r="G1568" s="14">
        <v>4</v>
      </c>
      <c r="H1568" s="14">
        <v>2</v>
      </c>
      <c r="I1568" s="14">
        <v>0</v>
      </c>
      <c r="J1568" s="14">
        <v>2</v>
      </c>
      <c r="K1568" s="14">
        <v>1</v>
      </c>
      <c r="L1568" s="14">
        <v>2013</v>
      </c>
      <c r="M1568" s="14">
        <v>0</v>
      </c>
      <c r="N1568" s="15">
        <v>2348</v>
      </c>
      <c r="O1568" s="16">
        <v>176.75</v>
      </c>
      <c r="P1568" s="17">
        <v>415000</v>
      </c>
      <c r="Q1568" s="16">
        <v>198.04</v>
      </c>
      <c r="R1568" s="17">
        <v>465000</v>
      </c>
      <c r="S1568" s="19">
        <f t="shared" si="124"/>
        <v>21.289999999999992</v>
      </c>
      <c r="T1568" s="20">
        <f t="shared" si="125"/>
        <v>0.1204526166902404</v>
      </c>
      <c r="U1568" s="19">
        <f t="shared" si="126"/>
        <v>50000</v>
      </c>
      <c r="V1568" s="20">
        <f t="shared" si="127"/>
        <v>0.12048192771084337</v>
      </c>
      <c r="W1568" s="18">
        <v>44232</v>
      </c>
      <c r="X1568" s="14">
        <v>3</v>
      </c>
      <c r="Y1568" s="14">
        <v>3</v>
      </c>
      <c r="Z1568" s="42">
        <v>50000</v>
      </c>
      <c r="AA1568" s="51">
        <f t="shared" si="128"/>
        <v>0.12</v>
      </c>
    </row>
    <row r="1569" spans="1:27" ht="19" x14ac:dyDescent="0.25">
      <c r="A1569" s="14">
        <v>1469</v>
      </c>
      <c r="B1569" s="14">
        <v>9332544</v>
      </c>
      <c r="C1569" s="14" t="s">
        <v>19</v>
      </c>
      <c r="D1569" s="14">
        <v>9</v>
      </c>
      <c r="E1569" s="14" t="s">
        <v>1797</v>
      </c>
      <c r="F1569" s="14">
        <v>78741</v>
      </c>
      <c r="G1569" s="14">
        <v>2</v>
      </c>
      <c r="H1569" s="14">
        <v>1</v>
      </c>
      <c r="I1569" s="14">
        <v>0</v>
      </c>
      <c r="J1569" s="14">
        <v>0</v>
      </c>
      <c r="K1569" s="14">
        <v>1</v>
      </c>
      <c r="L1569" s="14">
        <v>1960</v>
      </c>
      <c r="M1569" s="14">
        <v>0.14599999999999999</v>
      </c>
      <c r="N1569" s="14">
        <v>840</v>
      </c>
      <c r="O1569" s="16">
        <v>250</v>
      </c>
      <c r="P1569" s="17">
        <v>210000</v>
      </c>
      <c r="Q1569" s="16">
        <v>309.52</v>
      </c>
      <c r="R1569" s="17">
        <v>260000</v>
      </c>
      <c r="S1569" s="19">
        <f t="shared" si="124"/>
        <v>59.519999999999982</v>
      </c>
      <c r="T1569" s="20">
        <f t="shared" si="125"/>
        <v>0.23807999999999993</v>
      </c>
      <c r="U1569" s="19">
        <f t="shared" si="126"/>
        <v>50000</v>
      </c>
      <c r="V1569" s="20">
        <f t="shared" si="127"/>
        <v>0.23809523809523808</v>
      </c>
      <c r="W1569" s="18">
        <v>44232</v>
      </c>
      <c r="X1569" s="14">
        <v>7</v>
      </c>
      <c r="Y1569" s="14">
        <v>7</v>
      </c>
      <c r="Z1569" s="42">
        <v>50000</v>
      </c>
      <c r="AA1569" s="51">
        <f t="shared" si="128"/>
        <v>0.24</v>
      </c>
    </row>
    <row r="1570" spans="1:27" ht="19" x14ac:dyDescent="0.25">
      <c r="A1570" s="14">
        <v>1496</v>
      </c>
      <c r="B1570" s="14">
        <v>8647061</v>
      </c>
      <c r="C1570" s="14" t="s">
        <v>19</v>
      </c>
      <c r="D1570" s="14">
        <v>3</v>
      </c>
      <c r="E1570" s="14" t="s">
        <v>3782</v>
      </c>
      <c r="F1570" s="14">
        <v>78722</v>
      </c>
      <c r="G1570" s="14">
        <v>2</v>
      </c>
      <c r="H1570" s="14">
        <v>1</v>
      </c>
      <c r="I1570" s="14">
        <v>0</v>
      </c>
      <c r="J1570" s="14">
        <v>0</v>
      </c>
      <c r="K1570" s="14">
        <v>1</v>
      </c>
      <c r="L1570" s="14">
        <v>1949</v>
      </c>
      <c r="M1570" s="14">
        <v>0.38600000000000001</v>
      </c>
      <c r="N1570" s="14">
        <v>861</v>
      </c>
      <c r="O1570" s="16">
        <v>580.72</v>
      </c>
      <c r="P1570" s="17">
        <v>500000</v>
      </c>
      <c r="Q1570" s="16">
        <v>638.79</v>
      </c>
      <c r="R1570" s="17">
        <v>550000</v>
      </c>
      <c r="S1570" s="19">
        <f t="shared" si="124"/>
        <v>58.069999999999936</v>
      </c>
      <c r="T1570" s="20">
        <f t="shared" si="125"/>
        <v>9.9996555999448844E-2</v>
      </c>
      <c r="U1570" s="19">
        <f t="shared" si="126"/>
        <v>50000</v>
      </c>
      <c r="V1570" s="20">
        <f t="shared" si="127"/>
        <v>0.1</v>
      </c>
      <c r="W1570" s="18">
        <v>44232</v>
      </c>
      <c r="X1570" s="14">
        <v>4</v>
      </c>
      <c r="Y1570" s="14">
        <v>4</v>
      </c>
      <c r="Z1570" s="42">
        <v>50000</v>
      </c>
      <c r="AA1570" s="51">
        <f t="shared" si="128"/>
        <v>0.1</v>
      </c>
    </row>
    <row r="1571" spans="1:27" ht="19" x14ac:dyDescent="0.25">
      <c r="A1571" s="14">
        <v>1510</v>
      </c>
      <c r="B1571" s="14">
        <v>8566955</v>
      </c>
      <c r="C1571" s="14" t="s">
        <v>19</v>
      </c>
      <c r="D1571" s="14" t="s">
        <v>20</v>
      </c>
      <c r="E1571" s="14" t="s">
        <v>1527</v>
      </c>
      <c r="F1571" s="14">
        <v>78729</v>
      </c>
      <c r="G1571" s="14">
        <v>3</v>
      </c>
      <c r="H1571" s="14">
        <v>2</v>
      </c>
      <c r="I1571" s="14">
        <v>0</v>
      </c>
      <c r="J1571" s="14">
        <v>2</v>
      </c>
      <c r="K1571" s="14">
        <v>2</v>
      </c>
      <c r="L1571" s="14">
        <v>1986</v>
      </c>
      <c r="M1571" s="14">
        <v>0.14699999999999999</v>
      </c>
      <c r="N1571" s="15">
        <v>1508</v>
      </c>
      <c r="O1571" s="16">
        <v>235.41</v>
      </c>
      <c r="P1571" s="17">
        <v>355000</v>
      </c>
      <c r="Q1571" s="16">
        <v>268.57</v>
      </c>
      <c r="R1571" s="17">
        <v>405000</v>
      </c>
      <c r="S1571" s="19">
        <f t="shared" si="124"/>
        <v>33.159999999999997</v>
      </c>
      <c r="T1571" s="20">
        <f t="shared" si="125"/>
        <v>0.14086062614162523</v>
      </c>
      <c r="U1571" s="19">
        <f t="shared" si="126"/>
        <v>50000</v>
      </c>
      <c r="V1571" s="20">
        <f t="shared" si="127"/>
        <v>0.14084507042253522</v>
      </c>
      <c r="W1571" s="18">
        <v>44235</v>
      </c>
      <c r="X1571" s="14">
        <v>1</v>
      </c>
      <c r="Y1571" s="14">
        <v>1</v>
      </c>
      <c r="Z1571" s="42">
        <v>50000</v>
      </c>
      <c r="AA1571" s="51">
        <f t="shared" si="128"/>
        <v>0.14000000000000001</v>
      </c>
    </row>
    <row r="1572" spans="1:27" ht="19" x14ac:dyDescent="0.25">
      <c r="A1572" s="14">
        <v>1546</v>
      </c>
      <c r="B1572" s="14">
        <v>1613432</v>
      </c>
      <c r="C1572" s="14" t="s">
        <v>19</v>
      </c>
      <c r="D1572" s="14">
        <v>5</v>
      </c>
      <c r="E1572" s="14" t="s">
        <v>4061</v>
      </c>
      <c r="F1572" s="14">
        <v>78702</v>
      </c>
      <c r="G1572" s="14">
        <v>3</v>
      </c>
      <c r="H1572" s="14">
        <v>2</v>
      </c>
      <c r="I1572" s="14">
        <v>2</v>
      </c>
      <c r="J1572" s="14">
        <v>1</v>
      </c>
      <c r="K1572" s="14">
        <v>3</v>
      </c>
      <c r="L1572" s="14">
        <v>2017</v>
      </c>
      <c r="M1572" s="14">
        <v>0.15</v>
      </c>
      <c r="N1572" s="15">
        <v>1983</v>
      </c>
      <c r="O1572" s="16">
        <v>322.74</v>
      </c>
      <c r="P1572" s="17">
        <v>640000</v>
      </c>
      <c r="Q1572" s="16">
        <v>347.96</v>
      </c>
      <c r="R1572" s="17">
        <v>690000</v>
      </c>
      <c r="S1572" s="19">
        <f t="shared" si="124"/>
        <v>25.21999999999997</v>
      </c>
      <c r="T1572" s="20">
        <f t="shared" si="125"/>
        <v>7.8143397161801978E-2</v>
      </c>
      <c r="U1572" s="19">
        <f t="shared" si="126"/>
        <v>50000</v>
      </c>
      <c r="V1572" s="20">
        <f t="shared" si="127"/>
        <v>7.8125E-2</v>
      </c>
      <c r="W1572" s="18">
        <v>44236</v>
      </c>
      <c r="X1572" s="14">
        <v>6</v>
      </c>
      <c r="Y1572" s="14">
        <v>4</v>
      </c>
      <c r="Z1572" s="42">
        <v>50000</v>
      </c>
      <c r="AA1572" s="51">
        <f t="shared" si="128"/>
        <v>0.08</v>
      </c>
    </row>
    <row r="1573" spans="1:27" ht="19" x14ac:dyDescent="0.25">
      <c r="A1573" s="14">
        <v>1562</v>
      </c>
      <c r="B1573" s="14">
        <v>6008415</v>
      </c>
      <c r="C1573" s="14" t="s">
        <v>19</v>
      </c>
      <c r="D1573" s="14" t="s">
        <v>68</v>
      </c>
      <c r="E1573" s="14" t="s">
        <v>695</v>
      </c>
      <c r="F1573" s="14">
        <v>78734</v>
      </c>
      <c r="G1573" s="14">
        <v>4</v>
      </c>
      <c r="H1573" s="14">
        <v>2</v>
      </c>
      <c r="I1573" s="14">
        <v>1</v>
      </c>
      <c r="J1573" s="14">
        <v>2</v>
      </c>
      <c r="K1573" s="14">
        <v>2</v>
      </c>
      <c r="L1573" s="14">
        <v>2008</v>
      </c>
      <c r="M1573" s="14">
        <v>0.23599999999999999</v>
      </c>
      <c r="N1573" s="15">
        <v>1986</v>
      </c>
      <c r="O1573" s="16">
        <v>193.86</v>
      </c>
      <c r="P1573" s="17">
        <v>385000</v>
      </c>
      <c r="Q1573" s="16">
        <v>219.03</v>
      </c>
      <c r="R1573" s="17">
        <v>435000</v>
      </c>
      <c r="S1573" s="19">
        <f t="shared" si="124"/>
        <v>25.169999999999987</v>
      </c>
      <c r="T1573" s="20">
        <f t="shared" si="125"/>
        <v>0.12983596409780246</v>
      </c>
      <c r="U1573" s="19">
        <f t="shared" si="126"/>
        <v>50000</v>
      </c>
      <c r="V1573" s="20">
        <f t="shared" si="127"/>
        <v>0.12987012987012986</v>
      </c>
      <c r="W1573" s="18">
        <v>44237</v>
      </c>
      <c r="X1573" s="14">
        <v>2</v>
      </c>
      <c r="Y1573" s="14">
        <v>2</v>
      </c>
      <c r="Z1573" s="42">
        <v>50000</v>
      </c>
      <c r="AA1573" s="51">
        <f t="shared" si="128"/>
        <v>0.13</v>
      </c>
    </row>
    <row r="1574" spans="1:27" ht="19" x14ac:dyDescent="0.25">
      <c r="A1574" s="14">
        <v>1694</v>
      </c>
      <c r="B1574" s="14">
        <v>6304332</v>
      </c>
      <c r="C1574" s="14" t="s">
        <v>19</v>
      </c>
      <c r="D1574" s="14" t="s">
        <v>229</v>
      </c>
      <c r="E1574" s="14" t="s">
        <v>1042</v>
      </c>
      <c r="F1574" s="14">
        <v>78732</v>
      </c>
      <c r="G1574" s="14">
        <v>4</v>
      </c>
      <c r="H1574" s="14">
        <v>2</v>
      </c>
      <c r="I1574" s="14">
        <v>1</v>
      </c>
      <c r="J1574" s="14">
        <v>2</v>
      </c>
      <c r="K1574" s="14">
        <v>2</v>
      </c>
      <c r="L1574" s="14">
        <v>2003</v>
      </c>
      <c r="M1574" s="14">
        <v>0.246</v>
      </c>
      <c r="N1574" s="15">
        <v>3073</v>
      </c>
      <c r="O1574" s="16">
        <v>211.52</v>
      </c>
      <c r="P1574" s="17">
        <v>650000</v>
      </c>
      <c r="Q1574" s="16">
        <v>227.79</v>
      </c>
      <c r="R1574" s="17">
        <v>700000</v>
      </c>
      <c r="S1574" s="19">
        <f t="shared" si="124"/>
        <v>16.269999999999982</v>
      </c>
      <c r="T1574" s="20">
        <f t="shared" si="125"/>
        <v>7.6919440242057394E-2</v>
      </c>
      <c r="U1574" s="19">
        <f t="shared" si="126"/>
        <v>50000</v>
      </c>
      <c r="V1574" s="20">
        <f t="shared" si="127"/>
        <v>7.6923076923076927E-2</v>
      </c>
      <c r="W1574" s="18">
        <v>44246</v>
      </c>
      <c r="X1574" s="14">
        <v>0</v>
      </c>
      <c r="Y1574" s="14">
        <v>0</v>
      </c>
      <c r="Z1574" s="42">
        <v>50000</v>
      </c>
      <c r="AA1574" s="51">
        <f t="shared" si="128"/>
        <v>0.08</v>
      </c>
    </row>
    <row r="1575" spans="1:27" ht="19" x14ac:dyDescent="0.25">
      <c r="A1575" s="14">
        <v>1772</v>
      </c>
      <c r="B1575" s="14">
        <v>5894508</v>
      </c>
      <c r="C1575" s="14" t="s">
        <v>19</v>
      </c>
      <c r="D1575" s="14" t="s">
        <v>68</v>
      </c>
      <c r="E1575" s="14" t="s">
        <v>1301</v>
      </c>
      <c r="F1575" s="14">
        <v>78738</v>
      </c>
      <c r="G1575" s="14">
        <v>4</v>
      </c>
      <c r="H1575" s="14">
        <v>3</v>
      </c>
      <c r="I1575" s="14">
        <v>0</v>
      </c>
      <c r="J1575" s="14">
        <v>2</v>
      </c>
      <c r="K1575" s="14">
        <v>1.5</v>
      </c>
      <c r="L1575" s="14">
        <v>2016</v>
      </c>
      <c r="M1575" s="14">
        <v>0.157</v>
      </c>
      <c r="N1575" s="15">
        <v>2459</v>
      </c>
      <c r="O1575" s="16">
        <v>223.67</v>
      </c>
      <c r="P1575" s="17">
        <v>550000</v>
      </c>
      <c r="Q1575" s="16">
        <v>244</v>
      </c>
      <c r="R1575" s="17">
        <v>600000</v>
      </c>
      <c r="S1575" s="19">
        <f t="shared" si="124"/>
        <v>20.330000000000013</v>
      </c>
      <c r="T1575" s="20">
        <f t="shared" si="125"/>
        <v>9.089283319175577E-2</v>
      </c>
      <c r="U1575" s="19">
        <f t="shared" si="126"/>
        <v>50000</v>
      </c>
      <c r="V1575" s="20">
        <f t="shared" si="127"/>
        <v>9.0909090909090912E-2</v>
      </c>
      <c r="W1575" s="18">
        <v>44250</v>
      </c>
      <c r="X1575" s="14">
        <v>4</v>
      </c>
      <c r="Y1575" s="14">
        <v>3</v>
      </c>
      <c r="Z1575" s="42">
        <v>50000</v>
      </c>
      <c r="AA1575" s="51">
        <f t="shared" si="128"/>
        <v>0.09</v>
      </c>
    </row>
    <row r="1576" spans="1:27" ht="19" x14ac:dyDescent="0.25">
      <c r="A1576" s="14">
        <v>1836</v>
      </c>
      <c r="B1576" s="14">
        <v>5705330</v>
      </c>
      <c r="C1576" s="14" t="s">
        <v>19</v>
      </c>
      <c r="D1576" s="14" t="s">
        <v>2365</v>
      </c>
      <c r="E1576" s="14" t="s">
        <v>3471</v>
      </c>
      <c r="F1576" s="14">
        <v>78703</v>
      </c>
      <c r="G1576" s="14">
        <v>4</v>
      </c>
      <c r="H1576" s="14">
        <v>3</v>
      </c>
      <c r="I1576" s="14">
        <v>1</v>
      </c>
      <c r="J1576" s="14">
        <v>1</v>
      </c>
      <c r="K1576" s="14">
        <v>2</v>
      </c>
      <c r="L1576" s="14">
        <v>2016</v>
      </c>
      <c r="M1576" s="14">
        <v>0.13600000000000001</v>
      </c>
      <c r="N1576" s="15">
        <v>2353</v>
      </c>
      <c r="O1576" s="16">
        <v>446.24</v>
      </c>
      <c r="P1576" s="17">
        <v>1050000</v>
      </c>
      <c r="Q1576" s="16">
        <v>467.49</v>
      </c>
      <c r="R1576" s="17">
        <v>1100000</v>
      </c>
      <c r="S1576" s="19">
        <f t="shared" si="124"/>
        <v>21.25</v>
      </c>
      <c r="T1576" s="20">
        <f t="shared" si="125"/>
        <v>4.7620114736464679E-2</v>
      </c>
      <c r="U1576" s="19">
        <f t="shared" si="126"/>
        <v>50000</v>
      </c>
      <c r="V1576" s="20">
        <f t="shared" si="127"/>
        <v>4.7619047619047616E-2</v>
      </c>
      <c r="W1576" s="18">
        <v>44251</v>
      </c>
      <c r="X1576" s="14">
        <v>3</v>
      </c>
      <c r="Y1576" s="14">
        <v>3</v>
      </c>
      <c r="Z1576" s="42">
        <v>50000</v>
      </c>
      <c r="AA1576" s="51">
        <f t="shared" si="128"/>
        <v>0.05</v>
      </c>
    </row>
    <row r="1577" spans="1:27" ht="19" x14ac:dyDescent="0.25">
      <c r="A1577" s="14">
        <v>1877</v>
      </c>
      <c r="B1577" s="14">
        <v>3833578</v>
      </c>
      <c r="C1577" s="14" t="s">
        <v>19</v>
      </c>
      <c r="D1577" s="14">
        <v>7</v>
      </c>
      <c r="E1577" s="14" t="s">
        <v>3547</v>
      </c>
      <c r="F1577" s="14">
        <v>78704</v>
      </c>
      <c r="G1577" s="14">
        <v>4</v>
      </c>
      <c r="H1577" s="14">
        <v>3</v>
      </c>
      <c r="I1577" s="14">
        <v>0</v>
      </c>
      <c r="J1577" s="14">
        <v>0</v>
      </c>
      <c r="K1577" s="14" t="s">
        <v>453</v>
      </c>
      <c r="L1577" s="14">
        <v>1955</v>
      </c>
      <c r="M1577" s="14">
        <v>0.224</v>
      </c>
      <c r="N1577" s="15">
        <v>2540</v>
      </c>
      <c r="O1577" s="16">
        <v>472.44</v>
      </c>
      <c r="P1577" s="17">
        <v>1200000</v>
      </c>
      <c r="Q1577" s="16">
        <v>492.13</v>
      </c>
      <c r="R1577" s="17">
        <v>1250000</v>
      </c>
      <c r="S1577" s="19">
        <f t="shared" si="124"/>
        <v>19.689999999999998</v>
      </c>
      <c r="T1577" s="20">
        <f t="shared" si="125"/>
        <v>4.1677250021166706E-2</v>
      </c>
      <c r="U1577" s="19">
        <f t="shared" si="126"/>
        <v>50000</v>
      </c>
      <c r="V1577" s="20">
        <f t="shared" si="127"/>
        <v>4.1666666666666664E-2</v>
      </c>
      <c r="W1577" s="18">
        <v>44252</v>
      </c>
      <c r="X1577" s="14">
        <v>6</v>
      </c>
      <c r="Y1577" s="14">
        <v>6</v>
      </c>
      <c r="Z1577" s="42">
        <v>50000</v>
      </c>
      <c r="AA1577" s="51">
        <f t="shared" si="128"/>
        <v>0.04</v>
      </c>
    </row>
    <row r="1578" spans="1:27" ht="19" x14ac:dyDescent="0.25">
      <c r="A1578" s="14">
        <v>1897</v>
      </c>
      <c r="B1578" s="14">
        <v>6662003</v>
      </c>
      <c r="C1578" s="14" t="s">
        <v>19</v>
      </c>
      <c r="D1578" s="14" t="s">
        <v>68</v>
      </c>
      <c r="E1578" s="14" t="s">
        <v>556</v>
      </c>
      <c r="F1578" s="14">
        <v>78738</v>
      </c>
      <c r="G1578" s="14">
        <v>5</v>
      </c>
      <c r="H1578" s="14">
        <v>4</v>
      </c>
      <c r="I1578" s="14">
        <v>1</v>
      </c>
      <c r="J1578" s="14">
        <v>3</v>
      </c>
      <c r="K1578" s="14">
        <v>3</v>
      </c>
      <c r="L1578" s="14">
        <v>2008</v>
      </c>
      <c r="M1578" s="14">
        <v>0.42099999999999999</v>
      </c>
      <c r="N1578" s="15">
        <v>7860</v>
      </c>
      <c r="O1578" s="16">
        <v>184.48</v>
      </c>
      <c r="P1578" s="17">
        <v>1450000</v>
      </c>
      <c r="Q1578" s="16">
        <v>190.84</v>
      </c>
      <c r="R1578" s="17">
        <v>1500000</v>
      </c>
      <c r="S1578" s="19">
        <f t="shared" si="124"/>
        <v>6.3600000000000136</v>
      </c>
      <c r="T1578" s="20">
        <f t="shared" si="125"/>
        <v>3.4475281873373884E-2</v>
      </c>
      <c r="U1578" s="19">
        <f t="shared" si="126"/>
        <v>50000</v>
      </c>
      <c r="V1578" s="20">
        <f t="shared" si="127"/>
        <v>3.4482758620689655E-2</v>
      </c>
      <c r="W1578" s="18">
        <v>44253</v>
      </c>
      <c r="X1578" s="14">
        <v>46</v>
      </c>
      <c r="Y1578" s="14">
        <v>46</v>
      </c>
      <c r="Z1578" s="42">
        <v>50000</v>
      </c>
      <c r="AA1578" s="51">
        <f t="shared" si="128"/>
        <v>0.03</v>
      </c>
    </row>
    <row r="1579" spans="1:27" ht="19" x14ac:dyDescent="0.25">
      <c r="A1579" s="14">
        <v>1946</v>
      </c>
      <c r="B1579" s="14">
        <v>2949773</v>
      </c>
      <c r="C1579" s="14" t="s">
        <v>19</v>
      </c>
      <c r="D1579" s="14">
        <v>2</v>
      </c>
      <c r="E1579" s="14" t="s">
        <v>2770</v>
      </c>
      <c r="F1579" s="14">
        <v>78757</v>
      </c>
      <c r="G1579" s="14">
        <v>3</v>
      </c>
      <c r="H1579" s="14">
        <v>2</v>
      </c>
      <c r="I1579" s="14">
        <v>0</v>
      </c>
      <c r="J1579" s="14">
        <v>2</v>
      </c>
      <c r="K1579" s="14">
        <v>2</v>
      </c>
      <c r="L1579" s="14">
        <v>2015</v>
      </c>
      <c r="M1579" s="14">
        <v>7.5999999999999998E-2</v>
      </c>
      <c r="N1579" s="15">
        <v>2139</v>
      </c>
      <c r="O1579" s="16">
        <v>320.24</v>
      </c>
      <c r="P1579" s="17">
        <v>685000</v>
      </c>
      <c r="Q1579" s="16">
        <v>343.62</v>
      </c>
      <c r="R1579" s="17">
        <v>735000</v>
      </c>
      <c r="S1579" s="19">
        <f t="shared" si="124"/>
        <v>23.379999999999995</v>
      </c>
      <c r="T1579" s="20">
        <f t="shared" si="125"/>
        <v>7.3007744191856086E-2</v>
      </c>
      <c r="U1579" s="19">
        <f t="shared" si="126"/>
        <v>50000</v>
      </c>
      <c r="V1579" s="20">
        <f t="shared" si="127"/>
        <v>7.2992700729927001E-2</v>
      </c>
      <c r="W1579" s="18">
        <v>44253</v>
      </c>
      <c r="X1579" s="14">
        <v>1</v>
      </c>
      <c r="Y1579" s="14">
        <v>1</v>
      </c>
      <c r="Z1579" s="42">
        <v>50000</v>
      </c>
      <c r="AA1579" s="51">
        <f t="shared" si="128"/>
        <v>7.0000000000000007E-2</v>
      </c>
    </row>
    <row r="1580" spans="1:27" ht="19" x14ac:dyDescent="0.25">
      <c r="A1580" s="14">
        <v>2006</v>
      </c>
      <c r="B1580" s="14">
        <v>8383238</v>
      </c>
      <c r="C1580" s="14" t="s">
        <v>19</v>
      </c>
      <c r="D1580" s="14" t="s">
        <v>165</v>
      </c>
      <c r="E1580" s="14" t="s">
        <v>3990</v>
      </c>
      <c r="F1580" s="14">
        <v>78748</v>
      </c>
      <c r="G1580" s="14">
        <v>3</v>
      </c>
      <c r="H1580" s="14">
        <v>2</v>
      </c>
      <c r="I1580" s="14">
        <v>1</v>
      </c>
      <c r="J1580" s="14">
        <v>2</v>
      </c>
      <c r="K1580" s="14">
        <v>2</v>
      </c>
      <c r="L1580" s="14">
        <v>2012</v>
      </c>
      <c r="M1580" s="14">
        <v>0.17599999999999999</v>
      </c>
      <c r="N1580" s="15">
        <v>1422</v>
      </c>
      <c r="O1580" s="16">
        <v>221.52</v>
      </c>
      <c r="P1580" s="17">
        <v>315000</v>
      </c>
      <c r="Q1580" s="16">
        <v>256.68</v>
      </c>
      <c r="R1580" s="17">
        <v>365000</v>
      </c>
      <c r="S1580" s="19">
        <f t="shared" si="124"/>
        <v>35.159999999999997</v>
      </c>
      <c r="T1580" s="20">
        <f t="shared" si="125"/>
        <v>0.15872156013001082</v>
      </c>
      <c r="U1580" s="19">
        <f t="shared" si="126"/>
        <v>50000</v>
      </c>
      <c r="V1580" s="20">
        <f t="shared" si="127"/>
        <v>0.15873015873015872</v>
      </c>
      <c r="W1580" s="18">
        <v>44256</v>
      </c>
      <c r="X1580" s="14">
        <v>4</v>
      </c>
      <c r="Y1580" s="14">
        <v>4</v>
      </c>
      <c r="Z1580" s="42">
        <v>50000</v>
      </c>
      <c r="AA1580" s="51">
        <f t="shared" si="128"/>
        <v>0.16</v>
      </c>
    </row>
    <row r="1581" spans="1:27" ht="19" x14ac:dyDescent="0.25">
      <c r="A1581" s="14">
        <v>2010</v>
      </c>
      <c r="B1581" s="14">
        <v>3653022</v>
      </c>
      <c r="C1581" s="14" t="s">
        <v>19</v>
      </c>
      <c r="D1581" s="14" t="s">
        <v>193</v>
      </c>
      <c r="E1581" s="14" t="s">
        <v>1611</v>
      </c>
      <c r="F1581" s="14">
        <v>78739</v>
      </c>
      <c r="G1581" s="14">
        <v>3</v>
      </c>
      <c r="H1581" s="14">
        <v>2</v>
      </c>
      <c r="I1581" s="14">
        <v>1</v>
      </c>
      <c r="J1581" s="14">
        <v>2</v>
      </c>
      <c r="K1581" s="14">
        <v>1</v>
      </c>
      <c r="L1581" s="14">
        <v>2005</v>
      </c>
      <c r="M1581" s="14">
        <v>0.188</v>
      </c>
      <c r="N1581" s="15">
        <v>2399</v>
      </c>
      <c r="O1581" s="16">
        <v>239.68</v>
      </c>
      <c r="P1581" s="17">
        <v>575000</v>
      </c>
      <c r="Q1581" s="16">
        <v>260.52999999999997</v>
      </c>
      <c r="R1581" s="17">
        <v>625000</v>
      </c>
      <c r="S1581" s="19">
        <f t="shared" si="124"/>
        <v>20.849999999999966</v>
      </c>
      <c r="T1581" s="20">
        <f t="shared" si="125"/>
        <v>8.6990987983978488E-2</v>
      </c>
      <c r="U1581" s="19">
        <f t="shared" si="126"/>
        <v>50000</v>
      </c>
      <c r="V1581" s="20">
        <f t="shared" si="127"/>
        <v>8.6956521739130432E-2</v>
      </c>
      <c r="W1581" s="18">
        <v>44256</v>
      </c>
      <c r="X1581" s="14">
        <v>0</v>
      </c>
      <c r="Y1581" s="14">
        <v>0</v>
      </c>
      <c r="Z1581" s="42">
        <v>50000</v>
      </c>
      <c r="AA1581" s="51">
        <f t="shared" si="128"/>
        <v>0.09</v>
      </c>
    </row>
    <row r="1582" spans="1:27" ht="19" x14ac:dyDescent="0.25">
      <c r="A1582" s="14">
        <v>2043</v>
      </c>
      <c r="B1582" s="14">
        <v>3192400</v>
      </c>
      <c r="C1582" s="14" t="s">
        <v>19</v>
      </c>
      <c r="D1582" s="14" t="s">
        <v>357</v>
      </c>
      <c r="E1582" s="14" t="s">
        <v>2199</v>
      </c>
      <c r="F1582" s="14">
        <v>78745</v>
      </c>
      <c r="G1582" s="14">
        <v>4</v>
      </c>
      <c r="H1582" s="14">
        <v>2</v>
      </c>
      <c r="I1582" s="14">
        <v>0</v>
      </c>
      <c r="J1582" s="14">
        <v>2</v>
      </c>
      <c r="K1582" s="14">
        <v>1</v>
      </c>
      <c r="L1582" s="14">
        <v>1974</v>
      </c>
      <c r="M1582" s="14">
        <v>0.184</v>
      </c>
      <c r="N1582" s="15">
        <v>1551</v>
      </c>
      <c r="O1582" s="16">
        <v>274.02</v>
      </c>
      <c r="P1582" s="17">
        <v>425000</v>
      </c>
      <c r="Q1582" s="16">
        <v>306.25</v>
      </c>
      <c r="R1582" s="17">
        <v>475000</v>
      </c>
      <c r="S1582" s="19">
        <f t="shared" si="124"/>
        <v>32.230000000000018</v>
      </c>
      <c r="T1582" s="20">
        <f t="shared" si="125"/>
        <v>0.11761915188672367</v>
      </c>
      <c r="U1582" s="19">
        <f t="shared" si="126"/>
        <v>50000</v>
      </c>
      <c r="V1582" s="20">
        <f t="shared" si="127"/>
        <v>0.11764705882352941</v>
      </c>
      <c r="W1582" s="18">
        <v>44257</v>
      </c>
      <c r="X1582" s="14">
        <v>0</v>
      </c>
      <c r="Y1582" s="14">
        <v>0</v>
      </c>
      <c r="Z1582" s="42">
        <v>50000</v>
      </c>
      <c r="AA1582" s="51">
        <f t="shared" si="128"/>
        <v>0.12</v>
      </c>
    </row>
    <row r="1583" spans="1:27" ht="19" x14ac:dyDescent="0.25">
      <c r="A1583" s="14">
        <v>2112</v>
      </c>
      <c r="B1583" s="14">
        <v>3064859</v>
      </c>
      <c r="C1583" s="14" t="s">
        <v>19</v>
      </c>
      <c r="D1583" s="14" t="s">
        <v>68</v>
      </c>
      <c r="E1583" s="14" t="s">
        <v>2254</v>
      </c>
      <c r="F1583" s="14">
        <v>78738</v>
      </c>
      <c r="G1583" s="14">
        <v>5</v>
      </c>
      <c r="H1583" s="14">
        <v>5</v>
      </c>
      <c r="I1583" s="14">
        <v>1</v>
      </c>
      <c r="J1583" s="14">
        <v>3</v>
      </c>
      <c r="K1583" s="14">
        <v>2</v>
      </c>
      <c r="L1583" s="14">
        <v>2016</v>
      </c>
      <c r="M1583" s="14">
        <v>0.35899999999999999</v>
      </c>
      <c r="N1583" s="15">
        <v>4324</v>
      </c>
      <c r="O1583" s="16">
        <v>277.52</v>
      </c>
      <c r="P1583" s="17">
        <v>1200000</v>
      </c>
      <c r="Q1583" s="16">
        <v>289.08</v>
      </c>
      <c r="R1583" s="17">
        <v>1250000</v>
      </c>
      <c r="S1583" s="19">
        <f t="shared" si="124"/>
        <v>11.560000000000002</v>
      </c>
      <c r="T1583" s="20">
        <f t="shared" si="125"/>
        <v>4.1654655520322874E-2</v>
      </c>
      <c r="U1583" s="19">
        <f t="shared" si="126"/>
        <v>50000</v>
      </c>
      <c r="V1583" s="20">
        <f t="shared" si="127"/>
        <v>4.1666666666666664E-2</v>
      </c>
      <c r="W1583" s="18">
        <v>44259</v>
      </c>
      <c r="X1583" s="14">
        <v>3</v>
      </c>
      <c r="Y1583" s="14">
        <v>3</v>
      </c>
      <c r="Z1583" s="42">
        <v>50000</v>
      </c>
      <c r="AA1583" s="51">
        <f t="shared" si="128"/>
        <v>0.04</v>
      </c>
    </row>
    <row r="1584" spans="1:27" ht="19" x14ac:dyDescent="0.25">
      <c r="A1584" s="14">
        <v>2201</v>
      </c>
      <c r="B1584" s="14">
        <v>1372647</v>
      </c>
      <c r="C1584" s="14" t="s">
        <v>19</v>
      </c>
      <c r="D1584" s="14">
        <v>11</v>
      </c>
      <c r="E1584" s="14" t="s">
        <v>797</v>
      </c>
      <c r="F1584" s="14">
        <v>78744</v>
      </c>
      <c r="G1584" s="14">
        <v>3</v>
      </c>
      <c r="H1584" s="14">
        <v>2</v>
      </c>
      <c r="I1584" s="14">
        <v>0</v>
      </c>
      <c r="J1584" s="14">
        <v>2</v>
      </c>
      <c r="K1584" s="14">
        <v>1</v>
      </c>
      <c r="L1584" s="14">
        <v>2004</v>
      </c>
      <c r="M1584" s="14">
        <v>0.11600000000000001</v>
      </c>
      <c r="N1584" s="15">
        <v>1574</v>
      </c>
      <c r="O1584" s="16">
        <v>200.13</v>
      </c>
      <c r="P1584" s="17">
        <v>315000</v>
      </c>
      <c r="Q1584" s="16">
        <v>231.89</v>
      </c>
      <c r="R1584" s="17">
        <v>365000</v>
      </c>
      <c r="S1584" s="19">
        <f t="shared" si="124"/>
        <v>31.759999999999991</v>
      </c>
      <c r="T1584" s="20">
        <f t="shared" si="125"/>
        <v>0.15869684704941783</v>
      </c>
      <c r="U1584" s="19">
        <f t="shared" si="126"/>
        <v>50000</v>
      </c>
      <c r="V1584" s="20">
        <f t="shared" si="127"/>
        <v>0.15873015873015872</v>
      </c>
      <c r="W1584" s="18">
        <v>44263</v>
      </c>
      <c r="X1584" s="14">
        <v>4</v>
      </c>
      <c r="Y1584" s="14">
        <v>4</v>
      </c>
      <c r="Z1584" s="42">
        <v>50000</v>
      </c>
      <c r="AA1584" s="51">
        <f t="shared" si="128"/>
        <v>0.16</v>
      </c>
    </row>
    <row r="1585" spans="1:27" ht="19" x14ac:dyDescent="0.25">
      <c r="A1585" s="14">
        <v>2210</v>
      </c>
      <c r="B1585" s="14">
        <v>1906549</v>
      </c>
      <c r="C1585" s="14" t="s">
        <v>19</v>
      </c>
      <c r="D1585" s="14" t="s">
        <v>40</v>
      </c>
      <c r="E1585" s="14" t="s">
        <v>1781</v>
      </c>
      <c r="F1585" s="14">
        <v>78737</v>
      </c>
      <c r="G1585" s="14">
        <v>3</v>
      </c>
      <c r="H1585" s="14">
        <v>2</v>
      </c>
      <c r="I1585" s="14">
        <v>0</v>
      </c>
      <c r="J1585" s="14">
        <v>3</v>
      </c>
      <c r="K1585" s="14">
        <v>1</v>
      </c>
      <c r="L1585" s="14">
        <v>2018</v>
      </c>
      <c r="M1585" s="14">
        <v>0.2</v>
      </c>
      <c r="N1585" s="15">
        <v>1947</v>
      </c>
      <c r="O1585" s="16">
        <v>249.1</v>
      </c>
      <c r="P1585" s="17">
        <v>485000</v>
      </c>
      <c r="Q1585" s="16">
        <v>274.77999999999997</v>
      </c>
      <c r="R1585" s="17">
        <v>535000</v>
      </c>
      <c r="S1585" s="19">
        <f t="shared" si="124"/>
        <v>25.679999999999978</v>
      </c>
      <c r="T1585" s="20">
        <f t="shared" si="125"/>
        <v>0.10309112806101958</v>
      </c>
      <c r="U1585" s="19">
        <f t="shared" si="126"/>
        <v>50000</v>
      </c>
      <c r="V1585" s="20">
        <f t="shared" si="127"/>
        <v>0.10309278350515463</v>
      </c>
      <c r="W1585" s="18">
        <v>44263</v>
      </c>
      <c r="X1585" s="14">
        <v>4</v>
      </c>
      <c r="Y1585" s="14">
        <v>4</v>
      </c>
      <c r="Z1585" s="42">
        <v>50000</v>
      </c>
      <c r="AA1585" s="51">
        <f t="shared" si="128"/>
        <v>0.1</v>
      </c>
    </row>
    <row r="1586" spans="1:27" ht="19" x14ac:dyDescent="0.25">
      <c r="A1586" s="14">
        <v>2240</v>
      </c>
      <c r="B1586" s="14">
        <v>9700262</v>
      </c>
      <c r="C1586" s="14" t="s">
        <v>19</v>
      </c>
      <c r="D1586" s="14" t="s">
        <v>22</v>
      </c>
      <c r="E1586" s="14" t="s">
        <v>899</v>
      </c>
      <c r="F1586" s="14">
        <v>78747</v>
      </c>
      <c r="G1586" s="14">
        <v>3</v>
      </c>
      <c r="H1586" s="14">
        <v>2</v>
      </c>
      <c r="I1586" s="14">
        <v>1</v>
      </c>
      <c r="J1586" s="14">
        <v>2</v>
      </c>
      <c r="K1586" s="14">
        <v>2</v>
      </c>
      <c r="L1586" s="14">
        <v>2005</v>
      </c>
      <c r="M1586" s="14">
        <v>0.18099999999999999</v>
      </c>
      <c r="N1586" s="15">
        <v>2689</v>
      </c>
      <c r="O1586" s="16">
        <v>204.54</v>
      </c>
      <c r="P1586" s="17">
        <v>550000</v>
      </c>
      <c r="Q1586" s="16">
        <v>223.13</v>
      </c>
      <c r="R1586" s="17">
        <v>600000</v>
      </c>
      <c r="S1586" s="19">
        <f t="shared" si="124"/>
        <v>18.590000000000003</v>
      </c>
      <c r="T1586" s="20">
        <f t="shared" si="125"/>
        <v>9.0886868094260317E-2</v>
      </c>
      <c r="U1586" s="19">
        <f t="shared" si="126"/>
        <v>50000</v>
      </c>
      <c r="V1586" s="20">
        <f t="shared" si="127"/>
        <v>9.0909090909090912E-2</v>
      </c>
      <c r="W1586" s="18">
        <v>44264</v>
      </c>
      <c r="X1586" s="14">
        <v>3</v>
      </c>
      <c r="Y1586" s="14">
        <v>3</v>
      </c>
      <c r="Z1586" s="42">
        <v>50000</v>
      </c>
      <c r="AA1586" s="51">
        <f t="shared" si="128"/>
        <v>0.09</v>
      </c>
    </row>
    <row r="1587" spans="1:27" ht="19" x14ac:dyDescent="0.25">
      <c r="A1587" s="14">
        <v>2275</v>
      </c>
      <c r="B1587" s="14">
        <v>9019040</v>
      </c>
      <c r="C1587" s="14" t="s">
        <v>19</v>
      </c>
      <c r="D1587" s="14" t="s">
        <v>22</v>
      </c>
      <c r="E1587" s="14" t="s">
        <v>301</v>
      </c>
      <c r="F1587" s="14">
        <v>78747</v>
      </c>
      <c r="G1587" s="14">
        <v>4</v>
      </c>
      <c r="H1587" s="14">
        <v>2</v>
      </c>
      <c r="I1587" s="14">
        <v>1</v>
      </c>
      <c r="J1587" s="14">
        <v>2</v>
      </c>
      <c r="K1587" s="14">
        <v>2</v>
      </c>
      <c r="L1587" s="14">
        <v>2015</v>
      </c>
      <c r="M1587" s="14">
        <v>0.11899999999999999</v>
      </c>
      <c r="N1587" s="15">
        <v>2112</v>
      </c>
      <c r="O1587" s="16">
        <v>165.72</v>
      </c>
      <c r="P1587" s="17">
        <v>350000</v>
      </c>
      <c r="Q1587" s="16">
        <v>189.39</v>
      </c>
      <c r="R1587" s="17">
        <v>400000</v>
      </c>
      <c r="S1587" s="19">
        <f t="shared" si="124"/>
        <v>23.669999999999987</v>
      </c>
      <c r="T1587" s="20">
        <f t="shared" si="125"/>
        <v>0.142831281679942</v>
      </c>
      <c r="U1587" s="19">
        <f t="shared" si="126"/>
        <v>50000</v>
      </c>
      <c r="V1587" s="20">
        <f t="shared" si="127"/>
        <v>0.14285714285714285</v>
      </c>
      <c r="W1587" s="18">
        <v>44265</v>
      </c>
      <c r="X1587" s="14">
        <v>0</v>
      </c>
      <c r="Y1587" s="14">
        <v>0</v>
      </c>
      <c r="Z1587" s="42">
        <v>50000</v>
      </c>
      <c r="AA1587" s="51">
        <f t="shared" si="128"/>
        <v>0.14000000000000001</v>
      </c>
    </row>
    <row r="1588" spans="1:27" ht="19" x14ac:dyDescent="0.25">
      <c r="A1588" s="14">
        <v>2302</v>
      </c>
      <c r="B1588" s="14">
        <v>3016061</v>
      </c>
      <c r="C1588" s="14" t="s">
        <v>19</v>
      </c>
      <c r="D1588" s="14" t="s">
        <v>2427</v>
      </c>
      <c r="E1588" s="14" t="s">
        <v>3591</v>
      </c>
      <c r="F1588" s="14">
        <v>78705</v>
      </c>
      <c r="G1588" s="14">
        <v>0</v>
      </c>
      <c r="H1588" s="14">
        <v>1</v>
      </c>
      <c r="I1588" s="14">
        <v>0</v>
      </c>
      <c r="J1588" s="14">
        <v>2</v>
      </c>
      <c r="K1588" s="14">
        <v>2</v>
      </c>
      <c r="L1588" s="14">
        <v>1941</v>
      </c>
      <c r="M1588" s="14">
        <v>0.23</v>
      </c>
      <c r="N1588" s="14">
        <v>948</v>
      </c>
      <c r="O1588" s="16">
        <v>485.23</v>
      </c>
      <c r="P1588" s="17">
        <v>460000</v>
      </c>
      <c r="Q1588" s="16">
        <v>537.97</v>
      </c>
      <c r="R1588" s="17">
        <v>510000</v>
      </c>
      <c r="S1588" s="19">
        <f t="shared" si="124"/>
        <v>52.740000000000009</v>
      </c>
      <c r="T1588" s="20">
        <f t="shared" si="125"/>
        <v>0.10869072398656308</v>
      </c>
      <c r="U1588" s="19">
        <f t="shared" si="126"/>
        <v>50000</v>
      </c>
      <c r="V1588" s="20">
        <f t="shared" si="127"/>
        <v>0.10869565217391304</v>
      </c>
      <c r="W1588" s="18">
        <v>44265</v>
      </c>
      <c r="X1588" s="14">
        <v>6</v>
      </c>
      <c r="Y1588" s="14">
        <v>6</v>
      </c>
      <c r="Z1588" s="42">
        <v>50000</v>
      </c>
      <c r="AA1588" s="51">
        <f t="shared" si="128"/>
        <v>0.11</v>
      </c>
    </row>
    <row r="1589" spans="1:27" ht="19" x14ac:dyDescent="0.25">
      <c r="A1589" s="14">
        <v>2316</v>
      </c>
      <c r="B1589" s="14">
        <v>2448421</v>
      </c>
      <c r="C1589" s="14" t="s">
        <v>19</v>
      </c>
      <c r="D1589" s="14" t="s">
        <v>357</v>
      </c>
      <c r="E1589" s="14" t="s">
        <v>4002</v>
      </c>
      <c r="F1589" s="14">
        <v>78745</v>
      </c>
      <c r="G1589" s="14">
        <v>4</v>
      </c>
      <c r="H1589" s="14">
        <v>3</v>
      </c>
      <c r="I1589" s="14">
        <v>0</v>
      </c>
      <c r="J1589" s="14">
        <v>2</v>
      </c>
      <c r="K1589" s="14">
        <v>2</v>
      </c>
      <c r="L1589" s="14">
        <v>2015</v>
      </c>
      <c r="M1589" s="14">
        <v>0</v>
      </c>
      <c r="N1589" s="15">
        <v>2138</v>
      </c>
      <c r="O1589" s="16">
        <v>245.56</v>
      </c>
      <c r="P1589" s="17">
        <v>525000</v>
      </c>
      <c r="Q1589" s="16">
        <v>268.94</v>
      </c>
      <c r="R1589" s="17">
        <v>575000</v>
      </c>
      <c r="S1589" s="19">
        <f t="shared" si="124"/>
        <v>23.379999999999995</v>
      </c>
      <c r="T1589" s="20">
        <f t="shared" si="125"/>
        <v>9.521094640820979E-2</v>
      </c>
      <c r="U1589" s="19">
        <f t="shared" si="126"/>
        <v>50000</v>
      </c>
      <c r="V1589" s="20">
        <f t="shared" si="127"/>
        <v>9.5238095238095233E-2</v>
      </c>
      <c r="W1589" s="18">
        <v>44266</v>
      </c>
      <c r="X1589" s="14">
        <v>2</v>
      </c>
      <c r="Y1589" s="14">
        <v>2</v>
      </c>
      <c r="Z1589" s="42">
        <v>50000</v>
      </c>
      <c r="AA1589" s="51">
        <f t="shared" si="128"/>
        <v>0.1</v>
      </c>
    </row>
    <row r="1590" spans="1:27" ht="19" x14ac:dyDescent="0.25">
      <c r="A1590" s="14">
        <v>2339</v>
      </c>
      <c r="B1590" s="14">
        <v>7268262</v>
      </c>
      <c r="C1590" s="14" t="s">
        <v>19</v>
      </c>
      <c r="D1590" s="14">
        <v>11</v>
      </c>
      <c r="E1590" s="14" t="s">
        <v>361</v>
      </c>
      <c r="F1590" s="14">
        <v>78744</v>
      </c>
      <c r="G1590" s="14">
        <v>4</v>
      </c>
      <c r="H1590" s="14">
        <v>2</v>
      </c>
      <c r="I1590" s="14">
        <v>1</v>
      </c>
      <c r="J1590" s="14">
        <v>2</v>
      </c>
      <c r="K1590" s="14">
        <v>2</v>
      </c>
      <c r="L1590" s="14">
        <v>2004</v>
      </c>
      <c r="M1590" s="14">
        <v>0.121</v>
      </c>
      <c r="N1590" s="15">
        <v>1845</v>
      </c>
      <c r="O1590" s="16">
        <v>170.73</v>
      </c>
      <c r="P1590" s="17">
        <v>315000</v>
      </c>
      <c r="Q1590" s="16">
        <v>197.83</v>
      </c>
      <c r="R1590" s="17">
        <v>365000</v>
      </c>
      <c r="S1590" s="19">
        <f t="shared" si="124"/>
        <v>27.100000000000023</v>
      </c>
      <c r="T1590" s="20">
        <f t="shared" si="125"/>
        <v>0.15873015873015886</v>
      </c>
      <c r="U1590" s="19">
        <f t="shared" si="126"/>
        <v>50000</v>
      </c>
      <c r="V1590" s="20">
        <f t="shared" si="127"/>
        <v>0.15873015873015872</v>
      </c>
      <c r="W1590" s="18">
        <v>44267</v>
      </c>
      <c r="X1590" s="14">
        <v>0</v>
      </c>
      <c r="Y1590" s="14">
        <v>0</v>
      </c>
      <c r="Z1590" s="42">
        <v>50000</v>
      </c>
      <c r="AA1590" s="51">
        <f t="shared" si="128"/>
        <v>0.16</v>
      </c>
    </row>
    <row r="1591" spans="1:27" ht="19" x14ac:dyDescent="0.25">
      <c r="A1591" s="14">
        <v>2438</v>
      </c>
      <c r="B1591" s="14">
        <v>1862906</v>
      </c>
      <c r="C1591" s="14" t="s">
        <v>19</v>
      </c>
      <c r="D1591" s="14" t="s">
        <v>20</v>
      </c>
      <c r="E1591" s="14" t="s">
        <v>1345</v>
      </c>
      <c r="F1591" s="14">
        <v>78750</v>
      </c>
      <c r="G1591" s="14">
        <v>3</v>
      </c>
      <c r="H1591" s="14">
        <v>2</v>
      </c>
      <c r="I1591" s="14">
        <v>0</v>
      </c>
      <c r="J1591" s="14">
        <v>2</v>
      </c>
      <c r="K1591" s="14">
        <v>1</v>
      </c>
      <c r="L1591" s="14">
        <v>1975</v>
      </c>
      <c r="M1591" s="14">
        <v>0.16300000000000001</v>
      </c>
      <c r="N1591" s="15">
        <v>1416</v>
      </c>
      <c r="O1591" s="16">
        <v>225.99</v>
      </c>
      <c r="P1591" s="17">
        <v>320000</v>
      </c>
      <c r="Q1591" s="16">
        <v>261.3</v>
      </c>
      <c r="R1591" s="17">
        <v>370000</v>
      </c>
      <c r="S1591" s="19">
        <f t="shared" si="124"/>
        <v>35.31</v>
      </c>
      <c r="T1591" s="20">
        <f t="shared" si="125"/>
        <v>0.15624585158635337</v>
      </c>
      <c r="U1591" s="19">
        <f t="shared" si="126"/>
        <v>50000</v>
      </c>
      <c r="V1591" s="20">
        <f t="shared" si="127"/>
        <v>0.15625</v>
      </c>
      <c r="W1591" s="18">
        <v>44270</v>
      </c>
      <c r="X1591" s="14">
        <v>3</v>
      </c>
      <c r="Y1591" s="14">
        <v>3</v>
      </c>
      <c r="Z1591" s="42">
        <v>50000</v>
      </c>
      <c r="AA1591" s="51">
        <f t="shared" si="128"/>
        <v>0.16</v>
      </c>
    </row>
    <row r="1592" spans="1:27" ht="19" x14ac:dyDescent="0.25">
      <c r="A1592" s="14">
        <v>2455</v>
      </c>
      <c r="B1592" s="14">
        <v>3206450</v>
      </c>
      <c r="C1592" s="14" t="s">
        <v>19</v>
      </c>
      <c r="D1592" s="14" t="s">
        <v>229</v>
      </c>
      <c r="E1592" s="14" t="s">
        <v>4059</v>
      </c>
      <c r="F1592" s="14">
        <v>78726</v>
      </c>
      <c r="G1592" s="14">
        <v>3</v>
      </c>
      <c r="H1592" s="14">
        <v>2</v>
      </c>
      <c r="I1592" s="14">
        <v>0</v>
      </c>
      <c r="J1592" s="14">
        <v>2</v>
      </c>
      <c r="K1592" s="14">
        <v>1</v>
      </c>
      <c r="L1592" s="14">
        <v>2018</v>
      </c>
      <c r="M1592" s="14">
        <v>0.34499999999999997</v>
      </c>
      <c r="N1592" s="15">
        <v>2016</v>
      </c>
      <c r="O1592" s="16">
        <v>322.42</v>
      </c>
      <c r="P1592" s="17">
        <v>650000</v>
      </c>
      <c r="Q1592" s="16">
        <v>347.22</v>
      </c>
      <c r="R1592" s="17">
        <v>700000</v>
      </c>
      <c r="S1592" s="19">
        <f t="shared" si="124"/>
        <v>24.800000000000011</v>
      </c>
      <c r="T1592" s="20">
        <f t="shared" si="125"/>
        <v>7.6918305316047417E-2</v>
      </c>
      <c r="U1592" s="19">
        <f t="shared" si="126"/>
        <v>50000</v>
      </c>
      <c r="V1592" s="20">
        <f t="shared" si="127"/>
        <v>7.6923076923076927E-2</v>
      </c>
      <c r="W1592" s="18">
        <v>44270</v>
      </c>
      <c r="X1592" s="14">
        <v>5</v>
      </c>
      <c r="Y1592" s="14">
        <v>4</v>
      </c>
      <c r="Z1592" s="42">
        <v>50000</v>
      </c>
      <c r="AA1592" s="51">
        <f t="shared" si="128"/>
        <v>0.08</v>
      </c>
    </row>
    <row r="1593" spans="1:27" ht="19" x14ac:dyDescent="0.25">
      <c r="A1593" s="14">
        <v>2731</v>
      </c>
      <c r="B1593" s="14">
        <v>8109256</v>
      </c>
      <c r="C1593" s="14" t="s">
        <v>19</v>
      </c>
      <c r="D1593" s="14">
        <v>5</v>
      </c>
      <c r="E1593" s="14" t="s">
        <v>2794</v>
      </c>
      <c r="F1593" s="14">
        <v>78721</v>
      </c>
      <c r="G1593" s="14">
        <v>2</v>
      </c>
      <c r="H1593" s="14">
        <v>2</v>
      </c>
      <c r="I1593" s="14">
        <v>0</v>
      </c>
      <c r="J1593" s="14">
        <v>0</v>
      </c>
      <c r="K1593" s="14">
        <v>1</v>
      </c>
      <c r="L1593" s="14">
        <v>1956</v>
      </c>
      <c r="M1593" s="14">
        <v>0.24099999999999999</v>
      </c>
      <c r="N1593" s="14">
        <v>960</v>
      </c>
      <c r="O1593" s="16">
        <v>322.92</v>
      </c>
      <c r="P1593" s="17">
        <v>310000</v>
      </c>
      <c r="Q1593" s="16">
        <v>375</v>
      </c>
      <c r="R1593" s="17">
        <v>360000</v>
      </c>
      <c r="S1593" s="19">
        <f t="shared" si="124"/>
        <v>52.079999999999984</v>
      </c>
      <c r="T1593" s="20">
        <f t="shared" si="125"/>
        <v>0.1612783351913786</v>
      </c>
      <c r="U1593" s="19">
        <f t="shared" si="126"/>
        <v>50000</v>
      </c>
      <c r="V1593" s="20">
        <f t="shared" si="127"/>
        <v>0.16129032258064516</v>
      </c>
      <c r="W1593" s="18">
        <v>44281</v>
      </c>
      <c r="X1593" s="14">
        <v>1</v>
      </c>
      <c r="Y1593" s="14">
        <v>1</v>
      </c>
      <c r="Z1593" s="42">
        <v>50000</v>
      </c>
      <c r="AA1593" s="51">
        <f t="shared" si="128"/>
        <v>0.16</v>
      </c>
    </row>
    <row r="1594" spans="1:27" ht="19" x14ac:dyDescent="0.25">
      <c r="A1594" s="14">
        <v>2825</v>
      </c>
      <c r="B1594" s="14">
        <v>8278017</v>
      </c>
      <c r="C1594" s="14" t="s">
        <v>19</v>
      </c>
      <c r="D1594" s="14" t="s">
        <v>35</v>
      </c>
      <c r="E1594" s="14" t="s">
        <v>75</v>
      </c>
      <c r="F1594" s="14">
        <v>78754</v>
      </c>
      <c r="G1594" s="14">
        <v>4</v>
      </c>
      <c r="H1594" s="14">
        <v>2</v>
      </c>
      <c r="I1594" s="14">
        <v>1</v>
      </c>
      <c r="J1594" s="14">
        <v>2</v>
      </c>
      <c r="K1594" s="14">
        <v>2</v>
      </c>
      <c r="L1594" s="14">
        <v>2005</v>
      </c>
      <c r="M1594" s="14">
        <v>0.16600000000000001</v>
      </c>
      <c r="N1594" s="15">
        <v>3183</v>
      </c>
      <c r="O1594" s="16">
        <v>130.38</v>
      </c>
      <c r="P1594" s="17">
        <v>415000</v>
      </c>
      <c r="Q1594" s="16">
        <v>146.09</v>
      </c>
      <c r="R1594" s="17">
        <v>465000</v>
      </c>
      <c r="S1594" s="19">
        <f t="shared" si="124"/>
        <v>15.710000000000008</v>
      </c>
      <c r="T1594" s="20">
        <f t="shared" si="125"/>
        <v>0.12049394078846455</v>
      </c>
      <c r="U1594" s="19">
        <f t="shared" si="126"/>
        <v>50000</v>
      </c>
      <c r="V1594" s="20">
        <f t="shared" si="127"/>
        <v>0.12048192771084337</v>
      </c>
      <c r="W1594" s="18">
        <v>44286</v>
      </c>
      <c r="X1594" s="14">
        <v>8</v>
      </c>
      <c r="Y1594" s="14">
        <v>6</v>
      </c>
      <c r="Z1594" s="42">
        <v>50000</v>
      </c>
      <c r="AA1594" s="51">
        <f t="shared" si="128"/>
        <v>0.12</v>
      </c>
    </row>
    <row r="1595" spans="1:27" ht="19" x14ac:dyDescent="0.25">
      <c r="A1595" s="14">
        <v>2901</v>
      </c>
      <c r="B1595" s="14">
        <v>3975375</v>
      </c>
      <c r="C1595" s="14" t="s">
        <v>19</v>
      </c>
      <c r="D1595" s="14" t="s">
        <v>161</v>
      </c>
      <c r="E1595" s="14" t="s">
        <v>1080</v>
      </c>
      <c r="F1595" s="14">
        <v>78717</v>
      </c>
      <c r="G1595" s="14">
        <v>5</v>
      </c>
      <c r="H1595" s="14">
        <v>4</v>
      </c>
      <c r="I1595" s="14">
        <v>0</v>
      </c>
      <c r="J1595" s="14">
        <v>2</v>
      </c>
      <c r="K1595" s="14">
        <v>2</v>
      </c>
      <c r="L1595" s="14">
        <v>1998</v>
      </c>
      <c r="M1595" s="14">
        <v>0.20399999999999999</v>
      </c>
      <c r="N1595" s="15">
        <v>3632</v>
      </c>
      <c r="O1595" s="16">
        <v>213.38</v>
      </c>
      <c r="P1595" s="17">
        <v>775000</v>
      </c>
      <c r="Q1595" s="16">
        <v>227.15</v>
      </c>
      <c r="R1595" s="17">
        <v>825000</v>
      </c>
      <c r="S1595" s="19">
        <f t="shared" si="124"/>
        <v>13.77000000000001</v>
      </c>
      <c r="T1595" s="20">
        <f t="shared" si="125"/>
        <v>6.4532758459087125E-2</v>
      </c>
      <c r="U1595" s="19">
        <f t="shared" si="126"/>
        <v>50000</v>
      </c>
      <c r="V1595" s="20">
        <f t="shared" si="127"/>
        <v>6.4516129032258063E-2</v>
      </c>
      <c r="W1595" s="18">
        <v>44287</v>
      </c>
      <c r="X1595" s="14">
        <v>0</v>
      </c>
      <c r="Y1595" s="14">
        <v>0</v>
      </c>
      <c r="Z1595" s="42">
        <v>50000</v>
      </c>
      <c r="AA1595" s="51">
        <f t="shared" si="128"/>
        <v>0.06</v>
      </c>
    </row>
    <row r="1596" spans="1:27" ht="19" x14ac:dyDescent="0.25">
      <c r="A1596" s="14">
        <v>2923</v>
      </c>
      <c r="B1596" s="14">
        <v>9963798</v>
      </c>
      <c r="C1596" s="14" t="s">
        <v>19</v>
      </c>
      <c r="D1596" s="14" t="s">
        <v>2427</v>
      </c>
      <c r="E1596" s="14" t="s">
        <v>3588</v>
      </c>
      <c r="F1596" s="14">
        <v>78705</v>
      </c>
      <c r="G1596" s="14">
        <v>3</v>
      </c>
      <c r="H1596" s="14">
        <v>1</v>
      </c>
      <c r="I1596" s="14">
        <v>0</v>
      </c>
      <c r="J1596" s="14">
        <v>2</v>
      </c>
      <c r="K1596" s="14">
        <v>1</v>
      </c>
      <c r="L1596" s="14">
        <v>1926</v>
      </c>
      <c r="M1596" s="14">
        <v>0.15</v>
      </c>
      <c r="N1596" s="15">
        <v>1134</v>
      </c>
      <c r="O1596" s="16">
        <v>485.01</v>
      </c>
      <c r="P1596" s="17">
        <v>550000</v>
      </c>
      <c r="Q1596" s="16">
        <v>529.1</v>
      </c>
      <c r="R1596" s="17">
        <v>600000</v>
      </c>
      <c r="S1596" s="19">
        <f t="shared" si="124"/>
        <v>44.090000000000032</v>
      </c>
      <c r="T1596" s="20">
        <f t="shared" si="125"/>
        <v>9.0905342157893712E-2</v>
      </c>
      <c r="U1596" s="19">
        <f t="shared" si="126"/>
        <v>50000</v>
      </c>
      <c r="V1596" s="20">
        <f t="shared" si="127"/>
        <v>9.0909090909090912E-2</v>
      </c>
      <c r="W1596" s="18">
        <v>44287</v>
      </c>
      <c r="X1596" s="14">
        <v>5</v>
      </c>
      <c r="Y1596" s="14">
        <v>4</v>
      </c>
      <c r="Z1596" s="42">
        <v>50000</v>
      </c>
      <c r="AA1596" s="51">
        <f t="shared" si="128"/>
        <v>0.09</v>
      </c>
    </row>
    <row r="1597" spans="1:27" ht="19" x14ac:dyDescent="0.25">
      <c r="A1597" s="14">
        <v>2976</v>
      </c>
      <c r="B1597" s="14">
        <v>7067697</v>
      </c>
      <c r="C1597" s="14" t="s">
        <v>19</v>
      </c>
      <c r="D1597" s="14" t="s">
        <v>40</v>
      </c>
      <c r="E1597" s="14" t="s">
        <v>1597</v>
      </c>
      <c r="F1597" s="14">
        <v>78737</v>
      </c>
      <c r="G1597" s="14">
        <v>4</v>
      </c>
      <c r="H1597" s="14">
        <v>3</v>
      </c>
      <c r="I1597" s="14">
        <v>0</v>
      </c>
      <c r="J1597" s="14">
        <v>3</v>
      </c>
      <c r="K1597" s="14">
        <v>1</v>
      </c>
      <c r="L1597" s="14">
        <v>2018</v>
      </c>
      <c r="M1597" s="14">
        <v>0.24099999999999999</v>
      </c>
      <c r="N1597" s="15">
        <v>2616</v>
      </c>
      <c r="O1597" s="16">
        <v>238.91</v>
      </c>
      <c r="P1597" s="17">
        <v>625000</v>
      </c>
      <c r="Q1597" s="16">
        <v>258.02999999999997</v>
      </c>
      <c r="R1597" s="17">
        <v>675000</v>
      </c>
      <c r="S1597" s="19">
        <f t="shared" si="124"/>
        <v>19.119999999999976</v>
      </c>
      <c r="T1597" s="20">
        <f t="shared" si="125"/>
        <v>8.0030136871625204E-2</v>
      </c>
      <c r="U1597" s="19">
        <f t="shared" si="126"/>
        <v>50000</v>
      </c>
      <c r="V1597" s="20">
        <f t="shared" si="127"/>
        <v>0.08</v>
      </c>
      <c r="W1597" s="18">
        <v>44291</v>
      </c>
      <c r="X1597" s="14">
        <v>4</v>
      </c>
      <c r="Y1597" s="14">
        <v>4</v>
      </c>
      <c r="Z1597" s="42">
        <v>50000</v>
      </c>
      <c r="AA1597" s="51">
        <f t="shared" si="128"/>
        <v>0.08</v>
      </c>
    </row>
    <row r="1598" spans="1:27" ht="19" x14ac:dyDescent="0.25">
      <c r="A1598" s="14">
        <v>3075</v>
      </c>
      <c r="B1598" s="14">
        <v>8311381</v>
      </c>
      <c r="C1598" s="14" t="s">
        <v>19</v>
      </c>
      <c r="D1598" s="14" t="s">
        <v>38</v>
      </c>
      <c r="E1598" s="14" t="s">
        <v>1856</v>
      </c>
      <c r="F1598" s="14">
        <v>78725</v>
      </c>
      <c r="G1598" s="14">
        <v>3</v>
      </c>
      <c r="H1598" s="14">
        <v>2</v>
      </c>
      <c r="I1598" s="14">
        <v>0</v>
      </c>
      <c r="J1598" s="14">
        <v>2</v>
      </c>
      <c r="K1598" s="14">
        <v>1</v>
      </c>
      <c r="L1598" s="14">
        <v>2013</v>
      </c>
      <c r="M1598" s="14">
        <v>0.17699999999999999</v>
      </c>
      <c r="N1598" s="15">
        <v>1779</v>
      </c>
      <c r="O1598" s="16">
        <v>252.95</v>
      </c>
      <c r="P1598" s="17">
        <v>450000</v>
      </c>
      <c r="Q1598" s="16">
        <v>281.06</v>
      </c>
      <c r="R1598" s="17">
        <v>500000</v>
      </c>
      <c r="S1598" s="19">
        <f t="shared" si="124"/>
        <v>28.110000000000014</v>
      </c>
      <c r="T1598" s="20">
        <f t="shared" si="125"/>
        <v>0.11112868155762014</v>
      </c>
      <c r="U1598" s="19">
        <f t="shared" si="126"/>
        <v>50000</v>
      </c>
      <c r="V1598" s="20">
        <f t="shared" si="127"/>
        <v>0.1111111111111111</v>
      </c>
      <c r="W1598" s="18">
        <v>44294</v>
      </c>
      <c r="X1598" s="14">
        <v>4</v>
      </c>
      <c r="Y1598" s="14">
        <v>3</v>
      </c>
      <c r="Z1598" s="42">
        <v>50000</v>
      </c>
      <c r="AA1598" s="51">
        <f t="shared" si="128"/>
        <v>0.11</v>
      </c>
    </row>
    <row r="1599" spans="1:27" ht="19" x14ac:dyDescent="0.25">
      <c r="A1599" s="14">
        <v>3086</v>
      </c>
      <c r="B1599" s="14">
        <v>2013840</v>
      </c>
      <c r="C1599" s="14" t="s">
        <v>19</v>
      </c>
      <c r="D1599" s="14" t="s">
        <v>29</v>
      </c>
      <c r="E1599" s="14" t="s">
        <v>2516</v>
      </c>
      <c r="F1599" s="14">
        <v>78739</v>
      </c>
      <c r="G1599" s="14">
        <v>4</v>
      </c>
      <c r="H1599" s="14">
        <v>2</v>
      </c>
      <c r="I1599" s="14">
        <v>0</v>
      </c>
      <c r="J1599" s="14">
        <v>3</v>
      </c>
      <c r="K1599" s="14">
        <v>1</v>
      </c>
      <c r="L1599" s="14">
        <v>1986</v>
      </c>
      <c r="M1599" s="14">
        <v>2.9649999999999999</v>
      </c>
      <c r="N1599" s="15">
        <v>2114</v>
      </c>
      <c r="O1599" s="16">
        <v>295.64999999999998</v>
      </c>
      <c r="P1599" s="17">
        <v>625000</v>
      </c>
      <c r="Q1599" s="16">
        <v>319.3</v>
      </c>
      <c r="R1599" s="17">
        <v>675000</v>
      </c>
      <c r="S1599" s="19">
        <f t="shared" si="124"/>
        <v>23.650000000000034</v>
      </c>
      <c r="T1599" s="20">
        <f t="shared" si="125"/>
        <v>7.9993235244376917E-2</v>
      </c>
      <c r="U1599" s="19">
        <f t="shared" si="126"/>
        <v>50000</v>
      </c>
      <c r="V1599" s="20">
        <f t="shared" si="127"/>
        <v>0.08</v>
      </c>
      <c r="W1599" s="18">
        <v>44294</v>
      </c>
      <c r="X1599" s="14">
        <v>4</v>
      </c>
      <c r="Y1599" s="14">
        <v>3</v>
      </c>
      <c r="Z1599" s="42">
        <v>50000</v>
      </c>
      <c r="AA1599" s="51">
        <f t="shared" si="128"/>
        <v>0.08</v>
      </c>
    </row>
    <row r="1600" spans="1:27" ht="19" x14ac:dyDescent="0.25">
      <c r="A1600" s="14">
        <v>3131</v>
      </c>
      <c r="B1600" s="14">
        <v>6426104</v>
      </c>
      <c r="C1600" s="14" t="s">
        <v>19</v>
      </c>
      <c r="D1600" s="14" t="s">
        <v>165</v>
      </c>
      <c r="E1600" s="14" t="s">
        <v>1845</v>
      </c>
      <c r="F1600" s="14">
        <v>78745</v>
      </c>
      <c r="G1600" s="14">
        <v>3</v>
      </c>
      <c r="H1600" s="14">
        <v>2</v>
      </c>
      <c r="I1600" s="14">
        <v>0</v>
      </c>
      <c r="J1600" s="14">
        <v>2</v>
      </c>
      <c r="K1600" s="14">
        <v>1</v>
      </c>
      <c r="L1600" s="14">
        <v>2000</v>
      </c>
      <c r="M1600" s="14">
        <v>0.16400000000000001</v>
      </c>
      <c r="N1600" s="15">
        <v>1901</v>
      </c>
      <c r="O1600" s="16">
        <v>252.5</v>
      </c>
      <c r="P1600" s="17">
        <v>480000</v>
      </c>
      <c r="Q1600" s="16">
        <v>278.8</v>
      </c>
      <c r="R1600" s="17">
        <v>530000</v>
      </c>
      <c r="S1600" s="19">
        <f t="shared" si="124"/>
        <v>26.300000000000011</v>
      </c>
      <c r="T1600" s="20">
        <f t="shared" si="125"/>
        <v>0.10415841584158421</v>
      </c>
      <c r="U1600" s="19">
        <f t="shared" si="126"/>
        <v>50000</v>
      </c>
      <c r="V1600" s="20">
        <f t="shared" si="127"/>
        <v>0.10416666666666667</v>
      </c>
      <c r="W1600" s="18">
        <v>44295</v>
      </c>
      <c r="X1600" s="14">
        <v>4</v>
      </c>
      <c r="Y1600" s="14">
        <v>4</v>
      </c>
      <c r="Z1600" s="42">
        <v>50000</v>
      </c>
      <c r="AA1600" s="51">
        <f t="shared" si="128"/>
        <v>0.1</v>
      </c>
    </row>
    <row r="1601" spans="1:27" ht="19" x14ac:dyDescent="0.25">
      <c r="A1601" s="14">
        <v>3170</v>
      </c>
      <c r="B1601" s="14">
        <v>3717677</v>
      </c>
      <c r="C1601" s="14" t="s">
        <v>19</v>
      </c>
      <c r="D1601" s="14">
        <v>5</v>
      </c>
      <c r="E1601" s="14" t="s">
        <v>3821</v>
      </c>
      <c r="F1601" s="14">
        <v>78702</v>
      </c>
      <c r="G1601" s="14">
        <v>4</v>
      </c>
      <c r="H1601" s="14">
        <v>2</v>
      </c>
      <c r="I1601" s="14">
        <v>1</v>
      </c>
      <c r="J1601" s="14">
        <v>0</v>
      </c>
      <c r="K1601" s="14">
        <v>1</v>
      </c>
      <c r="L1601" s="14">
        <v>1925</v>
      </c>
      <c r="M1601" s="14">
        <v>7.6999999999999999E-2</v>
      </c>
      <c r="N1601" s="15">
        <v>1254</v>
      </c>
      <c r="O1601" s="16">
        <v>618.02</v>
      </c>
      <c r="P1601" s="17">
        <v>775000</v>
      </c>
      <c r="Q1601" s="16">
        <v>657.89</v>
      </c>
      <c r="R1601" s="17">
        <v>825000</v>
      </c>
      <c r="S1601" s="19">
        <f t="shared" si="124"/>
        <v>39.870000000000005</v>
      </c>
      <c r="T1601" s="20">
        <f t="shared" si="125"/>
        <v>6.4512475324423169E-2</v>
      </c>
      <c r="U1601" s="19">
        <f t="shared" si="126"/>
        <v>50000</v>
      </c>
      <c r="V1601" s="20">
        <f t="shared" si="127"/>
        <v>6.4516129032258063E-2</v>
      </c>
      <c r="W1601" s="18">
        <v>44295</v>
      </c>
      <c r="X1601" s="14">
        <v>5</v>
      </c>
      <c r="Y1601" s="14">
        <v>5</v>
      </c>
      <c r="Z1601" s="42">
        <v>50000</v>
      </c>
      <c r="AA1601" s="51">
        <f t="shared" si="128"/>
        <v>0.06</v>
      </c>
    </row>
    <row r="1602" spans="1:27" ht="19" x14ac:dyDescent="0.25">
      <c r="A1602" s="14">
        <v>3210</v>
      </c>
      <c r="B1602" s="14">
        <v>6327388</v>
      </c>
      <c r="C1602" s="14" t="s">
        <v>19</v>
      </c>
      <c r="D1602" s="14">
        <v>4</v>
      </c>
      <c r="E1602" s="14" t="s">
        <v>3760</v>
      </c>
      <c r="F1602" s="14">
        <v>78756</v>
      </c>
      <c r="G1602" s="14">
        <v>4</v>
      </c>
      <c r="H1602" s="14">
        <v>3</v>
      </c>
      <c r="I1602" s="14">
        <v>1</v>
      </c>
      <c r="J1602" s="14">
        <v>2</v>
      </c>
      <c r="K1602" s="14">
        <v>2</v>
      </c>
      <c r="L1602" s="14">
        <v>2013</v>
      </c>
      <c r="M1602" s="14">
        <v>0.17699999999999999</v>
      </c>
      <c r="N1602" s="15">
        <v>2988</v>
      </c>
      <c r="O1602" s="16">
        <v>568.94000000000005</v>
      </c>
      <c r="P1602" s="17">
        <v>1700000</v>
      </c>
      <c r="Q1602" s="16">
        <v>585.67999999999995</v>
      </c>
      <c r="R1602" s="17">
        <v>1750000</v>
      </c>
      <c r="S1602" s="19">
        <f t="shared" si="124"/>
        <v>16.739999999999895</v>
      </c>
      <c r="T1602" s="20">
        <f t="shared" si="125"/>
        <v>2.9423137764966242E-2</v>
      </c>
      <c r="U1602" s="19">
        <f t="shared" si="126"/>
        <v>50000</v>
      </c>
      <c r="V1602" s="20">
        <f t="shared" si="127"/>
        <v>2.9411764705882353E-2</v>
      </c>
      <c r="W1602" s="18">
        <v>44298</v>
      </c>
      <c r="X1602" s="14">
        <v>5</v>
      </c>
      <c r="Y1602" s="14">
        <v>3</v>
      </c>
      <c r="Z1602" s="42">
        <v>50000</v>
      </c>
      <c r="AA1602" s="51">
        <f t="shared" si="128"/>
        <v>0.03</v>
      </c>
    </row>
    <row r="1603" spans="1:27" ht="19" x14ac:dyDescent="0.25">
      <c r="A1603" s="14">
        <v>3230</v>
      </c>
      <c r="B1603" s="14">
        <v>6097333</v>
      </c>
      <c r="C1603" s="14" t="s">
        <v>19</v>
      </c>
      <c r="D1603" s="14" t="s">
        <v>165</v>
      </c>
      <c r="E1603" s="14" t="s">
        <v>2799</v>
      </c>
      <c r="F1603" s="14">
        <v>78745</v>
      </c>
      <c r="G1603" s="14">
        <v>3</v>
      </c>
      <c r="H1603" s="14">
        <v>2</v>
      </c>
      <c r="I1603" s="14">
        <v>0</v>
      </c>
      <c r="J1603" s="14">
        <v>2</v>
      </c>
      <c r="K1603" s="14">
        <v>1</v>
      </c>
      <c r="L1603" s="14">
        <v>1982</v>
      </c>
      <c r="M1603" s="14">
        <v>0.14899999999999999</v>
      </c>
      <c r="N1603" s="15">
        <v>1624</v>
      </c>
      <c r="O1603" s="16">
        <v>323.27999999999997</v>
      </c>
      <c r="P1603" s="17">
        <v>525000</v>
      </c>
      <c r="Q1603" s="16">
        <v>354.06</v>
      </c>
      <c r="R1603" s="17">
        <v>575000</v>
      </c>
      <c r="S1603" s="19">
        <f t="shared" si="124"/>
        <v>30.78000000000003</v>
      </c>
      <c r="T1603" s="20">
        <f t="shared" si="125"/>
        <v>9.5211581291759564E-2</v>
      </c>
      <c r="U1603" s="19">
        <f t="shared" si="126"/>
        <v>50000</v>
      </c>
      <c r="V1603" s="20">
        <f t="shared" si="127"/>
        <v>9.5238095238095233E-2</v>
      </c>
      <c r="W1603" s="18">
        <v>44299</v>
      </c>
      <c r="X1603" s="14">
        <v>10</v>
      </c>
      <c r="Y1603" s="14">
        <v>9</v>
      </c>
      <c r="Z1603" s="42">
        <v>50000</v>
      </c>
      <c r="AA1603" s="51">
        <f t="shared" si="128"/>
        <v>0.1</v>
      </c>
    </row>
    <row r="1604" spans="1:27" ht="19" x14ac:dyDescent="0.25">
      <c r="A1604" s="14">
        <v>3244</v>
      </c>
      <c r="B1604" s="14">
        <v>5213372</v>
      </c>
      <c r="C1604" s="14" t="s">
        <v>19</v>
      </c>
      <c r="D1604" s="14" t="s">
        <v>40</v>
      </c>
      <c r="E1604" s="14" t="s">
        <v>676</v>
      </c>
      <c r="F1604" s="14">
        <v>78737</v>
      </c>
      <c r="G1604" s="14">
        <v>4</v>
      </c>
      <c r="H1604" s="14">
        <v>3</v>
      </c>
      <c r="I1604" s="14">
        <v>0</v>
      </c>
      <c r="J1604" s="14">
        <v>2</v>
      </c>
      <c r="K1604" s="14">
        <v>2</v>
      </c>
      <c r="L1604" s="14">
        <v>2007</v>
      </c>
      <c r="M1604" s="14">
        <v>0</v>
      </c>
      <c r="N1604" s="15">
        <v>2205</v>
      </c>
      <c r="O1604" s="16">
        <v>192.74</v>
      </c>
      <c r="P1604" s="17">
        <v>425000</v>
      </c>
      <c r="Q1604" s="16">
        <v>215.42</v>
      </c>
      <c r="R1604" s="17">
        <v>475000</v>
      </c>
      <c r="S1604" s="19">
        <f t="shared" si="124"/>
        <v>22.679999999999978</v>
      </c>
      <c r="T1604" s="20">
        <f t="shared" si="125"/>
        <v>0.11767147452526708</v>
      </c>
      <c r="U1604" s="19">
        <f t="shared" si="126"/>
        <v>50000</v>
      </c>
      <c r="V1604" s="20">
        <f t="shared" si="127"/>
        <v>0.11764705882352941</v>
      </c>
      <c r="W1604" s="18">
        <v>44300</v>
      </c>
      <c r="X1604" s="14">
        <v>2</v>
      </c>
      <c r="Y1604" s="14">
        <v>2</v>
      </c>
      <c r="Z1604" s="42">
        <v>50000</v>
      </c>
      <c r="AA1604" s="51">
        <f t="shared" si="128"/>
        <v>0.12</v>
      </c>
    </row>
    <row r="1605" spans="1:27" ht="19" x14ac:dyDescent="0.25">
      <c r="A1605" s="14">
        <v>3321</v>
      </c>
      <c r="B1605" s="14">
        <v>4253366</v>
      </c>
      <c r="C1605" s="14" t="s">
        <v>19</v>
      </c>
      <c r="D1605" s="14" t="s">
        <v>357</v>
      </c>
      <c r="E1605" s="14" t="s">
        <v>4065</v>
      </c>
      <c r="F1605" s="14">
        <v>78745</v>
      </c>
      <c r="G1605" s="14">
        <v>6</v>
      </c>
      <c r="H1605" s="14">
        <v>3</v>
      </c>
      <c r="I1605" s="14">
        <v>1</v>
      </c>
      <c r="J1605" s="14">
        <v>0</v>
      </c>
      <c r="K1605" s="14">
        <v>2</v>
      </c>
      <c r="L1605" s="14">
        <v>2018</v>
      </c>
      <c r="M1605" s="14">
        <v>0.19900000000000001</v>
      </c>
      <c r="N1605" s="15">
        <v>2384</v>
      </c>
      <c r="O1605" s="16">
        <v>325.08</v>
      </c>
      <c r="P1605" s="17">
        <v>775000</v>
      </c>
      <c r="Q1605" s="16">
        <v>346.06</v>
      </c>
      <c r="R1605" s="17">
        <v>825000</v>
      </c>
      <c r="S1605" s="19">
        <f t="shared" si="124"/>
        <v>20.980000000000018</v>
      </c>
      <c r="T1605" s="20">
        <f t="shared" si="125"/>
        <v>6.4537959886797155E-2</v>
      </c>
      <c r="U1605" s="19">
        <f t="shared" si="126"/>
        <v>50000</v>
      </c>
      <c r="V1605" s="20">
        <f t="shared" si="127"/>
        <v>6.4516129032258063E-2</v>
      </c>
      <c r="W1605" s="18">
        <v>44301</v>
      </c>
      <c r="X1605" s="14">
        <v>14</v>
      </c>
      <c r="Y1605" s="14">
        <v>10</v>
      </c>
      <c r="Z1605" s="42">
        <v>50000</v>
      </c>
      <c r="AA1605" s="51">
        <f t="shared" si="128"/>
        <v>0.06</v>
      </c>
    </row>
    <row r="1606" spans="1:27" ht="19" x14ac:dyDescent="0.25">
      <c r="A1606" s="14">
        <v>3327</v>
      </c>
      <c r="B1606" s="14">
        <v>1494357</v>
      </c>
      <c r="C1606" s="14" t="s">
        <v>19</v>
      </c>
      <c r="D1606" s="14" t="s">
        <v>68</v>
      </c>
      <c r="E1606" s="14" t="s">
        <v>3393</v>
      </c>
      <c r="F1606" s="14">
        <v>78738</v>
      </c>
      <c r="G1606" s="14">
        <v>4</v>
      </c>
      <c r="H1606" s="14">
        <v>3</v>
      </c>
      <c r="I1606" s="14">
        <v>1</v>
      </c>
      <c r="J1606" s="14">
        <v>3</v>
      </c>
      <c r="K1606" s="14">
        <v>1</v>
      </c>
      <c r="L1606" s="14">
        <v>2014</v>
      </c>
      <c r="M1606" s="14">
        <v>0.52500000000000002</v>
      </c>
      <c r="N1606" s="15">
        <v>3522</v>
      </c>
      <c r="O1606" s="16">
        <v>425.89</v>
      </c>
      <c r="P1606" s="17">
        <v>1500000</v>
      </c>
      <c r="Q1606" s="16">
        <v>440.09</v>
      </c>
      <c r="R1606" s="17">
        <v>1550000</v>
      </c>
      <c r="S1606" s="19">
        <f t="shared" si="124"/>
        <v>14.199999999999989</v>
      </c>
      <c r="T1606" s="20">
        <f t="shared" si="125"/>
        <v>3.3341942755171494E-2</v>
      </c>
      <c r="U1606" s="19">
        <f t="shared" si="126"/>
        <v>50000</v>
      </c>
      <c r="V1606" s="20">
        <f t="shared" si="127"/>
        <v>3.3333333333333333E-2</v>
      </c>
      <c r="W1606" s="18">
        <v>44301</v>
      </c>
      <c r="X1606" s="14">
        <v>5</v>
      </c>
      <c r="Y1606" s="14">
        <v>5</v>
      </c>
      <c r="Z1606" s="42">
        <v>50000</v>
      </c>
      <c r="AA1606" s="51">
        <f t="shared" si="128"/>
        <v>0.03</v>
      </c>
    </row>
    <row r="1607" spans="1:27" ht="19" x14ac:dyDescent="0.25">
      <c r="A1607" s="14">
        <v>3380</v>
      </c>
      <c r="B1607" s="14">
        <v>8888523</v>
      </c>
      <c r="C1607" s="14" t="s">
        <v>19</v>
      </c>
      <c r="D1607" s="14" t="s">
        <v>29</v>
      </c>
      <c r="E1607" s="14" t="s">
        <v>2466</v>
      </c>
      <c r="F1607" s="14">
        <v>78739</v>
      </c>
      <c r="G1607" s="14">
        <v>4</v>
      </c>
      <c r="H1607" s="14">
        <v>3</v>
      </c>
      <c r="I1607" s="14">
        <v>1</v>
      </c>
      <c r="J1607" s="14">
        <v>2</v>
      </c>
      <c r="K1607" s="14">
        <v>2</v>
      </c>
      <c r="L1607" s="14">
        <v>2015</v>
      </c>
      <c r="M1607" s="14">
        <v>0.14599999999999999</v>
      </c>
      <c r="N1607" s="15">
        <v>2909</v>
      </c>
      <c r="O1607" s="16">
        <v>292.2</v>
      </c>
      <c r="P1607" s="17">
        <v>850000</v>
      </c>
      <c r="Q1607" s="16">
        <v>309.38</v>
      </c>
      <c r="R1607" s="17">
        <v>900000</v>
      </c>
      <c r="S1607" s="19">
        <f t="shared" ref="S1607:S1670" si="129">Q1607-O1607</f>
        <v>17.180000000000007</v>
      </c>
      <c r="T1607" s="20">
        <f t="shared" ref="T1607:T1670" si="130">S1607/O1607</f>
        <v>5.8795345653661901E-2</v>
      </c>
      <c r="U1607" s="19">
        <f t="shared" ref="U1607:U1670" si="131">R1607-P1607</f>
        <v>50000</v>
      </c>
      <c r="V1607" s="20">
        <f t="shared" ref="V1607:V1670" si="132">U1607/P1607</f>
        <v>5.8823529411764705E-2</v>
      </c>
      <c r="W1607" s="18">
        <v>44302</v>
      </c>
      <c r="X1607" s="14">
        <v>0</v>
      </c>
      <c r="Y1607" s="14">
        <v>0</v>
      </c>
      <c r="Z1607" s="42">
        <v>50000</v>
      </c>
      <c r="AA1607" s="51">
        <f t="shared" ref="AA1607:AA1670" si="133">MROUND(V1607,0.01)</f>
        <v>0.06</v>
      </c>
    </row>
    <row r="1608" spans="1:27" ht="19" x14ac:dyDescent="0.25">
      <c r="A1608" s="14">
        <v>3538</v>
      </c>
      <c r="B1608" s="14">
        <v>5383609</v>
      </c>
      <c r="C1608" s="14" t="s">
        <v>19</v>
      </c>
      <c r="D1608" s="14" t="s">
        <v>712</v>
      </c>
      <c r="E1608" s="14" t="s">
        <v>3150</v>
      </c>
      <c r="F1608" s="14">
        <v>78759</v>
      </c>
      <c r="G1608" s="14">
        <v>4</v>
      </c>
      <c r="H1608" s="14">
        <v>2</v>
      </c>
      <c r="I1608" s="14">
        <v>1</v>
      </c>
      <c r="J1608" s="14">
        <v>2</v>
      </c>
      <c r="K1608" s="14">
        <v>2</v>
      </c>
      <c r="L1608" s="14">
        <v>1982</v>
      </c>
      <c r="M1608" s="14">
        <v>0.23400000000000001</v>
      </c>
      <c r="N1608" s="15">
        <v>2547</v>
      </c>
      <c r="O1608" s="16">
        <v>372.99</v>
      </c>
      <c r="P1608" s="17">
        <v>950000</v>
      </c>
      <c r="Q1608" s="16">
        <v>392.62</v>
      </c>
      <c r="R1608" s="17">
        <v>1000000</v>
      </c>
      <c r="S1608" s="19">
        <f t="shared" si="129"/>
        <v>19.629999999999995</v>
      </c>
      <c r="T1608" s="20">
        <f t="shared" si="130"/>
        <v>5.2628756803131435E-2</v>
      </c>
      <c r="U1608" s="19">
        <f t="shared" si="131"/>
        <v>50000</v>
      </c>
      <c r="V1608" s="20">
        <f t="shared" si="132"/>
        <v>5.2631578947368418E-2</v>
      </c>
      <c r="W1608" s="18">
        <v>44308</v>
      </c>
      <c r="X1608" s="14">
        <v>7</v>
      </c>
      <c r="Y1608" s="14">
        <v>6</v>
      </c>
      <c r="Z1608" s="42">
        <v>50000</v>
      </c>
      <c r="AA1608" s="51">
        <f t="shared" si="133"/>
        <v>0.05</v>
      </c>
    </row>
    <row r="1609" spans="1:27" ht="19" x14ac:dyDescent="0.25">
      <c r="A1609" s="14">
        <v>3603</v>
      </c>
      <c r="B1609" s="14">
        <v>5515941</v>
      </c>
      <c r="C1609" s="14" t="s">
        <v>19</v>
      </c>
      <c r="D1609" s="14">
        <v>3</v>
      </c>
      <c r="E1609" s="14" t="s">
        <v>3041</v>
      </c>
      <c r="F1609" s="14">
        <v>78723</v>
      </c>
      <c r="G1609" s="14">
        <v>3</v>
      </c>
      <c r="H1609" s="14">
        <v>2</v>
      </c>
      <c r="I1609" s="14">
        <v>0</v>
      </c>
      <c r="J1609" s="14">
        <v>2</v>
      </c>
      <c r="K1609" s="14">
        <v>1</v>
      </c>
      <c r="L1609" s="14">
        <v>1955</v>
      </c>
      <c r="M1609" s="14">
        <v>0.16300000000000001</v>
      </c>
      <c r="N1609" s="15">
        <v>1266</v>
      </c>
      <c r="O1609" s="16">
        <v>355.45</v>
      </c>
      <c r="P1609" s="17">
        <v>450000</v>
      </c>
      <c r="Q1609" s="16">
        <v>394.94</v>
      </c>
      <c r="R1609" s="17">
        <v>500000</v>
      </c>
      <c r="S1609" s="19">
        <f t="shared" si="129"/>
        <v>39.490000000000009</v>
      </c>
      <c r="T1609" s="20">
        <f t="shared" si="130"/>
        <v>0.11109860739907162</v>
      </c>
      <c r="U1609" s="19">
        <f t="shared" si="131"/>
        <v>50000</v>
      </c>
      <c r="V1609" s="20">
        <f t="shared" si="132"/>
        <v>0.1111111111111111</v>
      </c>
      <c r="W1609" s="18">
        <v>44309</v>
      </c>
      <c r="X1609" s="14">
        <v>3</v>
      </c>
      <c r="Y1609" s="14">
        <v>3</v>
      </c>
      <c r="Z1609" s="42">
        <v>50000</v>
      </c>
      <c r="AA1609" s="51">
        <f t="shared" si="133"/>
        <v>0.11</v>
      </c>
    </row>
    <row r="1610" spans="1:27" ht="19" x14ac:dyDescent="0.25">
      <c r="A1610" s="14">
        <v>3621</v>
      </c>
      <c r="B1610" s="14">
        <v>1634652</v>
      </c>
      <c r="C1610" s="14" t="s">
        <v>19</v>
      </c>
      <c r="D1610" s="14">
        <v>5</v>
      </c>
      <c r="E1610" s="14" t="s">
        <v>4266</v>
      </c>
      <c r="F1610" s="14">
        <v>78702</v>
      </c>
      <c r="G1610" s="14">
        <v>2</v>
      </c>
      <c r="H1610" s="14">
        <v>2</v>
      </c>
      <c r="I1610" s="14">
        <v>0</v>
      </c>
      <c r="J1610" s="14">
        <v>0</v>
      </c>
      <c r="K1610" s="14">
        <v>1</v>
      </c>
      <c r="L1610" s="14">
        <v>1927</v>
      </c>
      <c r="M1610" s="14">
        <v>6.7000000000000004E-2</v>
      </c>
      <c r="N1610" s="14">
        <v>880</v>
      </c>
      <c r="O1610" s="16">
        <v>568.17999999999995</v>
      </c>
      <c r="P1610" s="17">
        <v>500000</v>
      </c>
      <c r="Q1610" s="16">
        <v>625</v>
      </c>
      <c r="R1610" s="17">
        <v>550000</v>
      </c>
      <c r="S1610" s="19">
        <f t="shared" si="129"/>
        <v>56.82000000000005</v>
      </c>
      <c r="T1610" s="20">
        <f t="shared" si="130"/>
        <v>0.10000352001126413</v>
      </c>
      <c r="U1610" s="19">
        <f t="shared" si="131"/>
        <v>50000</v>
      </c>
      <c r="V1610" s="20">
        <f t="shared" si="132"/>
        <v>0.1</v>
      </c>
      <c r="W1610" s="18">
        <v>44309</v>
      </c>
      <c r="X1610" s="14">
        <v>5</v>
      </c>
      <c r="Y1610" s="14">
        <v>5</v>
      </c>
      <c r="Z1610" s="42">
        <v>50000</v>
      </c>
      <c r="AA1610" s="51">
        <f t="shared" si="133"/>
        <v>0.1</v>
      </c>
    </row>
    <row r="1611" spans="1:27" ht="19" x14ac:dyDescent="0.25">
      <c r="A1611" s="14">
        <v>3638</v>
      </c>
      <c r="B1611" s="14">
        <v>7544185</v>
      </c>
      <c r="C1611" s="14" t="s">
        <v>19</v>
      </c>
      <c r="D1611" s="14" t="s">
        <v>165</v>
      </c>
      <c r="E1611" s="14" t="s">
        <v>2110</v>
      </c>
      <c r="F1611" s="14">
        <v>78745</v>
      </c>
      <c r="G1611" s="14">
        <v>3</v>
      </c>
      <c r="H1611" s="14">
        <v>2</v>
      </c>
      <c r="I1611" s="14">
        <v>0</v>
      </c>
      <c r="J1611" s="14">
        <v>2</v>
      </c>
      <c r="K1611" s="14">
        <v>1</v>
      </c>
      <c r="L1611" s="14">
        <v>1978</v>
      </c>
      <c r="M1611" s="14">
        <v>0.28899999999999998</v>
      </c>
      <c r="N1611" s="15">
        <v>1525</v>
      </c>
      <c r="O1611" s="16">
        <v>268.2</v>
      </c>
      <c r="P1611" s="17">
        <v>409000</v>
      </c>
      <c r="Q1611" s="16">
        <v>300.98</v>
      </c>
      <c r="R1611" s="17">
        <v>459000</v>
      </c>
      <c r="S1611" s="19">
        <f t="shared" si="129"/>
        <v>32.78000000000003</v>
      </c>
      <c r="T1611" s="20">
        <f t="shared" si="130"/>
        <v>0.12222222222222234</v>
      </c>
      <c r="U1611" s="19">
        <f t="shared" si="131"/>
        <v>50000</v>
      </c>
      <c r="V1611" s="20">
        <f t="shared" si="132"/>
        <v>0.12224938875305623</v>
      </c>
      <c r="W1611" s="18">
        <v>44312</v>
      </c>
      <c r="X1611" s="14">
        <v>6</v>
      </c>
      <c r="Y1611" s="14">
        <v>6</v>
      </c>
      <c r="Z1611" s="42">
        <v>50000</v>
      </c>
      <c r="AA1611" s="51">
        <f t="shared" si="133"/>
        <v>0.12</v>
      </c>
    </row>
    <row r="1612" spans="1:27" ht="19" x14ac:dyDescent="0.25">
      <c r="A1612" s="14">
        <v>3663</v>
      </c>
      <c r="B1612" s="14">
        <v>9516964</v>
      </c>
      <c r="C1612" s="14" t="s">
        <v>19</v>
      </c>
      <c r="D1612" s="14" t="s">
        <v>68</v>
      </c>
      <c r="E1612" s="14" t="s">
        <v>1461</v>
      </c>
      <c r="F1612" s="14">
        <v>78738</v>
      </c>
      <c r="G1612" s="14">
        <v>4</v>
      </c>
      <c r="H1612" s="14">
        <v>2</v>
      </c>
      <c r="I1612" s="14">
        <v>1</v>
      </c>
      <c r="J1612" s="14">
        <v>3</v>
      </c>
      <c r="K1612" s="14">
        <v>2</v>
      </c>
      <c r="L1612" s="14">
        <v>2007</v>
      </c>
      <c r="M1612" s="14">
        <v>0.248</v>
      </c>
      <c r="N1612" s="15">
        <v>3456</v>
      </c>
      <c r="O1612" s="16">
        <v>231.48</v>
      </c>
      <c r="P1612" s="17">
        <v>800000</v>
      </c>
      <c r="Q1612" s="16">
        <v>245.95</v>
      </c>
      <c r="R1612" s="17">
        <v>850000</v>
      </c>
      <c r="S1612" s="19">
        <f t="shared" si="129"/>
        <v>14.469999999999999</v>
      </c>
      <c r="T1612" s="20">
        <f t="shared" si="130"/>
        <v>6.2510800069120437E-2</v>
      </c>
      <c r="U1612" s="19">
        <f t="shared" si="131"/>
        <v>50000</v>
      </c>
      <c r="V1612" s="20">
        <f t="shared" si="132"/>
        <v>6.25E-2</v>
      </c>
      <c r="W1612" s="18">
        <v>44313</v>
      </c>
      <c r="X1612" s="14">
        <v>5</v>
      </c>
      <c r="Y1612" s="14">
        <v>5</v>
      </c>
      <c r="Z1612" s="42">
        <v>50000</v>
      </c>
      <c r="AA1612" s="51">
        <f t="shared" si="133"/>
        <v>0.06</v>
      </c>
    </row>
    <row r="1613" spans="1:27" ht="19" x14ac:dyDescent="0.25">
      <c r="A1613" s="14">
        <v>3664</v>
      </c>
      <c r="B1613" s="14">
        <v>9289099</v>
      </c>
      <c r="C1613" s="14" t="s">
        <v>19</v>
      </c>
      <c r="D1613" s="14" t="s">
        <v>20</v>
      </c>
      <c r="E1613" s="14" t="s">
        <v>1571</v>
      </c>
      <c r="F1613" s="14">
        <v>78729</v>
      </c>
      <c r="G1613" s="14">
        <v>4</v>
      </c>
      <c r="H1613" s="14">
        <v>2</v>
      </c>
      <c r="I1613" s="14">
        <v>1</v>
      </c>
      <c r="J1613" s="14">
        <v>2</v>
      </c>
      <c r="K1613" s="14">
        <v>2</v>
      </c>
      <c r="L1613" s="14">
        <v>1995</v>
      </c>
      <c r="M1613" s="14">
        <v>0.157</v>
      </c>
      <c r="N1613" s="15">
        <v>2315</v>
      </c>
      <c r="O1613" s="16">
        <v>237.58</v>
      </c>
      <c r="P1613" s="17">
        <v>550000</v>
      </c>
      <c r="Q1613" s="16">
        <v>259.18</v>
      </c>
      <c r="R1613" s="17">
        <v>600000</v>
      </c>
      <c r="S1613" s="19">
        <f t="shared" si="129"/>
        <v>21.599999999999994</v>
      </c>
      <c r="T1613" s="20">
        <f t="shared" si="130"/>
        <v>9.0916743833656E-2</v>
      </c>
      <c r="U1613" s="19">
        <f t="shared" si="131"/>
        <v>50000</v>
      </c>
      <c r="V1613" s="20">
        <f t="shared" si="132"/>
        <v>9.0909090909090912E-2</v>
      </c>
      <c r="W1613" s="18">
        <v>44313</v>
      </c>
      <c r="X1613" s="14">
        <v>8</v>
      </c>
      <c r="Y1613" s="14">
        <v>8</v>
      </c>
      <c r="Z1613" s="42">
        <v>50000</v>
      </c>
      <c r="AA1613" s="51">
        <f t="shared" si="133"/>
        <v>0.09</v>
      </c>
    </row>
    <row r="1614" spans="1:27" ht="19" x14ac:dyDescent="0.25">
      <c r="A1614" s="14">
        <v>3671</v>
      </c>
      <c r="B1614" s="14">
        <v>1034331</v>
      </c>
      <c r="C1614" s="14" t="s">
        <v>19</v>
      </c>
      <c r="D1614" s="14" t="s">
        <v>357</v>
      </c>
      <c r="E1614" s="14" t="s">
        <v>4005</v>
      </c>
      <c r="F1614" s="14">
        <v>78745</v>
      </c>
      <c r="G1614" s="14">
        <v>4</v>
      </c>
      <c r="H1614" s="14">
        <v>2</v>
      </c>
      <c r="I1614" s="14">
        <v>1</v>
      </c>
      <c r="J1614" s="14">
        <v>1</v>
      </c>
      <c r="K1614" s="14">
        <v>2</v>
      </c>
      <c r="L1614" s="14">
        <v>2008</v>
      </c>
      <c r="M1614" s="14">
        <v>0.20699999999999999</v>
      </c>
      <c r="N1614" s="15">
        <v>2282</v>
      </c>
      <c r="O1614" s="16">
        <v>249.34</v>
      </c>
      <c r="P1614" s="17">
        <v>569000</v>
      </c>
      <c r="Q1614" s="16">
        <v>271.25</v>
      </c>
      <c r="R1614" s="17">
        <v>619000</v>
      </c>
      <c r="S1614" s="19">
        <f t="shared" si="129"/>
        <v>21.909999999999997</v>
      </c>
      <c r="T1614" s="20">
        <f t="shared" si="130"/>
        <v>8.7871982032565965E-2</v>
      </c>
      <c r="U1614" s="19">
        <f t="shared" si="131"/>
        <v>50000</v>
      </c>
      <c r="V1614" s="20">
        <f t="shared" si="132"/>
        <v>8.7873462214411252E-2</v>
      </c>
      <c r="W1614" s="18">
        <v>44313</v>
      </c>
      <c r="X1614" s="14">
        <v>6</v>
      </c>
      <c r="Y1614" s="14">
        <v>6</v>
      </c>
      <c r="Z1614" s="42">
        <v>50000</v>
      </c>
      <c r="AA1614" s="51">
        <f t="shared" si="133"/>
        <v>0.09</v>
      </c>
    </row>
    <row r="1615" spans="1:27" ht="19" x14ac:dyDescent="0.25">
      <c r="A1615" s="14">
        <v>3700</v>
      </c>
      <c r="B1615" s="14">
        <v>5180855</v>
      </c>
      <c r="C1615" s="14" t="s">
        <v>19</v>
      </c>
      <c r="D1615" s="14" t="s">
        <v>282</v>
      </c>
      <c r="E1615" s="14" t="s">
        <v>283</v>
      </c>
      <c r="F1615" s="14">
        <v>78735</v>
      </c>
      <c r="G1615" s="14">
        <v>5</v>
      </c>
      <c r="H1615" s="14">
        <v>5</v>
      </c>
      <c r="I1615" s="14">
        <v>1</v>
      </c>
      <c r="J1615" s="14">
        <v>3</v>
      </c>
      <c r="K1615" s="14">
        <v>2</v>
      </c>
      <c r="L1615" s="14">
        <v>1999</v>
      </c>
      <c r="M1615" s="14">
        <v>0.49</v>
      </c>
      <c r="N1615" s="15">
        <v>10730</v>
      </c>
      <c r="O1615" s="16">
        <v>163.09</v>
      </c>
      <c r="P1615" s="17">
        <v>1750000</v>
      </c>
      <c r="Q1615" s="16">
        <v>167.75</v>
      </c>
      <c r="R1615" s="17">
        <v>1800000</v>
      </c>
      <c r="S1615" s="19">
        <f t="shared" si="129"/>
        <v>4.6599999999999966</v>
      </c>
      <c r="T1615" s="20">
        <f t="shared" si="130"/>
        <v>2.8573180452510862E-2</v>
      </c>
      <c r="U1615" s="19">
        <f t="shared" si="131"/>
        <v>50000</v>
      </c>
      <c r="V1615" s="20">
        <f t="shared" si="132"/>
        <v>2.8571428571428571E-2</v>
      </c>
      <c r="W1615" s="18">
        <v>44314</v>
      </c>
      <c r="X1615" s="14">
        <v>236</v>
      </c>
      <c r="Y1615" s="14">
        <v>236</v>
      </c>
      <c r="Z1615" s="42">
        <v>50000</v>
      </c>
      <c r="AA1615" s="51">
        <f t="shared" si="133"/>
        <v>0.03</v>
      </c>
    </row>
    <row r="1616" spans="1:27" ht="19" x14ac:dyDescent="0.25">
      <c r="A1616" s="14">
        <v>3705</v>
      </c>
      <c r="B1616" s="14">
        <v>3666924</v>
      </c>
      <c r="C1616" s="14" t="s">
        <v>19</v>
      </c>
      <c r="D1616" s="14" t="s">
        <v>22</v>
      </c>
      <c r="E1616" s="14" t="s">
        <v>560</v>
      </c>
      <c r="F1616" s="14">
        <v>78747</v>
      </c>
      <c r="G1616" s="14">
        <v>4</v>
      </c>
      <c r="H1616" s="14">
        <v>2</v>
      </c>
      <c r="I1616" s="14">
        <v>1</v>
      </c>
      <c r="J1616" s="14">
        <v>2</v>
      </c>
      <c r="K1616" s="14">
        <v>2</v>
      </c>
      <c r="L1616" s="14">
        <v>1986</v>
      </c>
      <c r="M1616" s="14">
        <v>0.22700000000000001</v>
      </c>
      <c r="N1616" s="15">
        <v>2434</v>
      </c>
      <c r="O1616" s="16">
        <v>184.88</v>
      </c>
      <c r="P1616" s="17">
        <v>450000</v>
      </c>
      <c r="Q1616" s="16">
        <v>205.42</v>
      </c>
      <c r="R1616" s="17">
        <v>500000</v>
      </c>
      <c r="S1616" s="19">
        <f t="shared" si="129"/>
        <v>20.539999999999992</v>
      </c>
      <c r="T1616" s="20">
        <f t="shared" si="130"/>
        <v>0.11109909130246642</v>
      </c>
      <c r="U1616" s="19">
        <f t="shared" si="131"/>
        <v>50000</v>
      </c>
      <c r="V1616" s="20">
        <f t="shared" si="132"/>
        <v>0.1111111111111111</v>
      </c>
      <c r="W1616" s="18">
        <v>44314</v>
      </c>
      <c r="X1616" s="14">
        <v>1</v>
      </c>
      <c r="Y1616" s="14">
        <v>1</v>
      </c>
      <c r="Z1616" s="42">
        <v>50000</v>
      </c>
      <c r="AA1616" s="51">
        <f t="shared" si="133"/>
        <v>0.11</v>
      </c>
    </row>
    <row r="1617" spans="1:27" ht="19" x14ac:dyDescent="0.25">
      <c r="A1617" s="14">
        <v>3756</v>
      </c>
      <c r="B1617" s="14">
        <v>1849156</v>
      </c>
      <c r="C1617" s="14" t="s">
        <v>19</v>
      </c>
      <c r="D1617" s="14" t="s">
        <v>38</v>
      </c>
      <c r="E1617" s="14" t="s">
        <v>387</v>
      </c>
      <c r="F1617" s="14">
        <v>78725</v>
      </c>
      <c r="G1617" s="14">
        <v>3</v>
      </c>
      <c r="H1617" s="14">
        <v>2</v>
      </c>
      <c r="I1617" s="14">
        <v>0</v>
      </c>
      <c r="J1617" s="14">
        <v>2</v>
      </c>
      <c r="K1617" s="14">
        <v>1</v>
      </c>
      <c r="L1617" s="14">
        <v>2012</v>
      </c>
      <c r="M1617" s="14">
        <v>0.13200000000000001</v>
      </c>
      <c r="N1617" s="15">
        <v>1652</v>
      </c>
      <c r="O1617" s="16">
        <v>172.52</v>
      </c>
      <c r="P1617" s="17">
        <v>285000</v>
      </c>
      <c r="Q1617" s="16">
        <v>202.78</v>
      </c>
      <c r="R1617" s="17">
        <v>335000</v>
      </c>
      <c r="S1617" s="19">
        <f t="shared" si="129"/>
        <v>30.259999999999991</v>
      </c>
      <c r="T1617" s="20">
        <f t="shared" si="130"/>
        <v>0.17539995362856475</v>
      </c>
      <c r="U1617" s="19">
        <f t="shared" si="131"/>
        <v>50000</v>
      </c>
      <c r="V1617" s="20">
        <f t="shared" si="132"/>
        <v>0.17543859649122806</v>
      </c>
      <c r="W1617" s="18">
        <v>44315</v>
      </c>
      <c r="X1617" s="14">
        <v>4</v>
      </c>
      <c r="Y1617" s="14">
        <v>4</v>
      </c>
      <c r="Z1617" s="42">
        <v>50000</v>
      </c>
      <c r="AA1617" s="51">
        <f t="shared" si="133"/>
        <v>0.18</v>
      </c>
    </row>
    <row r="1618" spans="1:27" ht="19" x14ac:dyDescent="0.25">
      <c r="A1618" s="14">
        <v>3776</v>
      </c>
      <c r="B1618" s="14">
        <v>7000086</v>
      </c>
      <c r="C1618" s="14" t="s">
        <v>19</v>
      </c>
      <c r="D1618" s="14" t="s">
        <v>193</v>
      </c>
      <c r="E1618" s="14" t="s">
        <v>1927</v>
      </c>
      <c r="F1618" s="14">
        <v>78749</v>
      </c>
      <c r="G1618" s="14">
        <v>3</v>
      </c>
      <c r="H1618" s="14">
        <v>2</v>
      </c>
      <c r="I1618" s="14">
        <v>1</v>
      </c>
      <c r="J1618" s="14">
        <v>2</v>
      </c>
      <c r="K1618" s="14">
        <v>2</v>
      </c>
      <c r="L1618" s="14">
        <v>1998</v>
      </c>
      <c r="M1618" s="14">
        <v>0.114</v>
      </c>
      <c r="N1618" s="15">
        <v>2238</v>
      </c>
      <c r="O1618" s="16">
        <v>256.93</v>
      </c>
      <c r="P1618" s="17">
        <v>575000</v>
      </c>
      <c r="Q1618" s="16">
        <v>279.27</v>
      </c>
      <c r="R1618" s="17">
        <v>625000</v>
      </c>
      <c r="S1618" s="19">
        <f t="shared" si="129"/>
        <v>22.339999999999975</v>
      </c>
      <c r="T1618" s="20">
        <f t="shared" si="130"/>
        <v>8.6949752850970979E-2</v>
      </c>
      <c r="U1618" s="19">
        <f t="shared" si="131"/>
        <v>50000</v>
      </c>
      <c r="V1618" s="20">
        <f t="shared" si="132"/>
        <v>8.6956521739130432E-2</v>
      </c>
      <c r="W1618" s="18">
        <v>44315</v>
      </c>
      <c r="X1618" s="14">
        <v>6</v>
      </c>
      <c r="Y1618" s="14">
        <v>5</v>
      </c>
      <c r="Z1618" s="42">
        <v>50000</v>
      </c>
      <c r="AA1618" s="51">
        <f t="shared" si="133"/>
        <v>0.09</v>
      </c>
    </row>
    <row r="1619" spans="1:27" ht="19" x14ac:dyDescent="0.25">
      <c r="A1619" s="14">
        <v>3809</v>
      </c>
      <c r="B1619" s="14">
        <v>1291210</v>
      </c>
      <c r="C1619" s="14" t="s">
        <v>19</v>
      </c>
      <c r="D1619" s="14">
        <v>6</v>
      </c>
      <c r="E1619" s="14" t="s">
        <v>3829</v>
      </c>
      <c r="F1619" s="14">
        <v>78704</v>
      </c>
      <c r="G1619" s="14">
        <v>3</v>
      </c>
      <c r="H1619" s="14">
        <v>2</v>
      </c>
      <c r="I1619" s="14">
        <v>1</v>
      </c>
      <c r="J1619" s="14">
        <v>0</v>
      </c>
      <c r="K1619" s="14">
        <v>2</v>
      </c>
      <c r="L1619" s="14">
        <v>1940</v>
      </c>
      <c r="M1619" s="14">
        <v>0.123</v>
      </c>
      <c r="N1619" s="15">
        <v>2081</v>
      </c>
      <c r="O1619" s="16">
        <v>624.70000000000005</v>
      </c>
      <c r="P1619" s="17">
        <v>1300000</v>
      </c>
      <c r="Q1619" s="16">
        <v>648.73</v>
      </c>
      <c r="R1619" s="17">
        <v>1350000</v>
      </c>
      <c r="S1619" s="19">
        <f t="shared" si="129"/>
        <v>24.029999999999973</v>
      </c>
      <c r="T1619" s="20">
        <f t="shared" si="130"/>
        <v>3.8466463902673234E-2</v>
      </c>
      <c r="U1619" s="19">
        <f t="shared" si="131"/>
        <v>50000</v>
      </c>
      <c r="V1619" s="20">
        <f t="shared" si="132"/>
        <v>3.8461538461538464E-2</v>
      </c>
      <c r="W1619" s="18">
        <v>44315</v>
      </c>
      <c r="X1619" s="14">
        <v>7</v>
      </c>
      <c r="Y1619" s="14">
        <v>7</v>
      </c>
      <c r="Z1619" s="42">
        <v>50000</v>
      </c>
      <c r="AA1619" s="51">
        <f t="shared" si="133"/>
        <v>0.04</v>
      </c>
    </row>
    <row r="1620" spans="1:27" ht="19" x14ac:dyDescent="0.25">
      <c r="A1620" s="14">
        <v>3933</v>
      </c>
      <c r="B1620" s="14">
        <v>1235720</v>
      </c>
      <c r="C1620" s="14" t="s">
        <v>19</v>
      </c>
      <c r="D1620" s="14">
        <v>11</v>
      </c>
      <c r="E1620" s="14" t="s">
        <v>535</v>
      </c>
      <c r="F1620" s="14">
        <v>78744</v>
      </c>
      <c r="G1620" s="14">
        <v>4</v>
      </c>
      <c r="H1620" s="14">
        <v>2</v>
      </c>
      <c r="I1620" s="14">
        <v>1</v>
      </c>
      <c r="J1620" s="14">
        <v>2</v>
      </c>
      <c r="K1620" s="14">
        <v>2</v>
      </c>
      <c r="L1620" s="14">
        <v>2018</v>
      </c>
      <c r="M1620" s="14">
        <v>0.13200000000000001</v>
      </c>
      <c r="N1620" s="15">
        <v>2505</v>
      </c>
      <c r="O1620" s="16">
        <v>183.63</v>
      </c>
      <c r="P1620" s="17">
        <v>460000</v>
      </c>
      <c r="Q1620" s="16">
        <v>203.59</v>
      </c>
      <c r="R1620" s="17">
        <v>510000</v>
      </c>
      <c r="S1620" s="19">
        <f t="shared" si="129"/>
        <v>19.960000000000008</v>
      </c>
      <c r="T1620" s="20">
        <f t="shared" si="130"/>
        <v>0.10869683602897134</v>
      </c>
      <c r="U1620" s="19">
        <f t="shared" si="131"/>
        <v>50000</v>
      </c>
      <c r="V1620" s="20">
        <f t="shared" si="132"/>
        <v>0.10869565217391304</v>
      </c>
      <c r="W1620" s="18">
        <v>44319</v>
      </c>
      <c r="X1620" s="14">
        <v>3</v>
      </c>
      <c r="Y1620" s="14">
        <v>3</v>
      </c>
      <c r="Z1620" s="42">
        <v>50000</v>
      </c>
      <c r="AA1620" s="51">
        <f t="shared" si="133"/>
        <v>0.11</v>
      </c>
    </row>
    <row r="1621" spans="1:27" ht="19" x14ac:dyDescent="0.25">
      <c r="A1621" s="14">
        <v>4066</v>
      </c>
      <c r="B1621" s="14">
        <v>8351986</v>
      </c>
      <c r="C1621" s="14" t="s">
        <v>19</v>
      </c>
      <c r="D1621" s="14" t="s">
        <v>229</v>
      </c>
      <c r="E1621" s="14" t="s">
        <v>3477</v>
      </c>
      <c r="F1621" s="14">
        <v>78730</v>
      </c>
      <c r="G1621" s="14">
        <v>3</v>
      </c>
      <c r="H1621" s="14">
        <v>3</v>
      </c>
      <c r="I1621" s="14">
        <v>1</v>
      </c>
      <c r="J1621" s="14">
        <v>2</v>
      </c>
      <c r="K1621" s="14">
        <v>2</v>
      </c>
      <c r="L1621" s="14">
        <v>1999</v>
      </c>
      <c r="M1621" s="14">
        <v>0.89600000000000002</v>
      </c>
      <c r="N1621" s="15">
        <v>3004</v>
      </c>
      <c r="O1621" s="16">
        <v>449.4</v>
      </c>
      <c r="P1621" s="17">
        <v>1350000</v>
      </c>
      <c r="Q1621" s="16">
        <v>466.05</v>
      </c>
      <c r="R1621" s="17">
        <v>1400000</v>
      </c>
      <c r="S1621" s="19">
        <f t="shared" si="129"/>
        <v>16.650000000000034</v>
      </c>
      <c r="T1621" s="20">
        <f t="shared" si="130"/>
        <v>3.7049399198931986E-2</v>
      </c>
      <c r="U1621" s="19">
        <f t="shared" si="131"/>
        <v>50000</v>
      </c>
      <c r="V1621" s="20">
        <f t="shared" si="132"/>
        <v>3.7037037037037035E-2</v>
      </c>
      <c r="W1621" s="18">
        <v>44321</v>
      </c>
      <c r="X1621" s="14">
        <v>9</v>
      </c>
      <c r="Y1621" s="14">
        <v>6</v>
      </c>
      <c r="Z1621" s="42">
        <v>50000</v>
      </c>
      <c r="AA1621" s="51">
        <f t="shared" si="133"/>
        <v>0.04</v>
      </c>
    </row>
    <row r="1622" spans="1:27" ht="19" x14ac:dyDescent="0.25">
      <c r="A1622" s="14">
        <v>4112</v>
      </c>
      <c r="B1622" s="14">
        <v>2286300</v>
      </c>
      <c r="C1622" s="14" t="s">
        <v>19</v>
      </c>
      <c r="D1622" s="14" t="s">
        <v>38</v>
      </c>
      <c r="E1622" s="14" t="s">
        <v>955</v>
      </c>
      <c r="F1622" s="14">
        <v>78725</v>
      </c>
      <c r="G1622" s="14">
        <v>3</v>
      </c>
      <c r="H1622" s="14">
        <v>2</v>
      </c>
      <c r="I1622" s="14">
        <v>0</v>
      </c>
      <c r="J1622" s="14">
        <v>2</v>
      </c>
      <c r="K1622" s="14">
        <v>1</v>
      </c>
      <c r="L1622" s="14">
        <v>2017</v>
      </c>
      <c r="M1622" s="14">
        <v>0.13100000000000001</v>
      </c>
      <c r="N1622" s="15">
        <v>1521</v>
      </c>
      <c r="O1622" s="16">
        <v>207.1</v>
      </c>
      <c r="P1622" s="17">
        <v>315000</v>
      </c>
      <c r="Q1622" s="16">
        <v>239.97</v>
      </c>
      <c r="R1622" s="17">
        <v>365000</v>
      </c>
      <c r="S1622" s="19">
        <f t="shared" si="129"/>
        <v>32.870000000000005</v>
      </c>
      <c r="T1622" s="20">
        <f t="shared" si="130"/>
        <v>0.15871559633027527</v>
      </c>
      <c r="U1622" s="19">
        <f t="shared" si="131"/>
        <v>50000</v>
      </c>
      <c r="V1622" s="20">
        <f t="shared" si="132"/>
        <v>0.15873015873015872</v>
      </c>
      <c r="W1622" s="18">
        <v>44323</v>
      </c>
      <c r="X1622" s="14">
        <v>4</v>
      </c>
      <c r="Y1622" s="14">
        <v>3</v>
      </c>
      <c r="Z1622" s="42">
        <v>50000</v>
      </c>
      <c r="AA1622" s="51">
        <f t="shared" si="133"/>
        <v>0.16</v>
      </c>
    </row>
    <row r="1623" spans="1:27" ht="19" x14ac:dyDescent="0.25">
      <c r="A1623" s="14">
        <v>4138</v>
      </c>
      <c r="B1623" s="14">
        <v>2011610</v>
      </c>
      <c r="C1623" s="14" t="s">
        <v>19</v>
      </c>
      <c r="D1623" s="14" t="s">
        <v>229</v>
      </c>
      <c r="E1623" s="14" t="s">
        <v>2563</v>
      </c>
      <c r="F1623" s="14">
        <v>78732</v>
      </c>
      <c r="G1623" s="14">
        <v>6</v>
      </c>
      <c r="H1623" s="14">
        <v>5</v>
      </c>
      <c r="I1623" s="14">
        <v>0</v>
      </c>
      <c r="J1623" s="14">
        <v>3</v>
      </c>
      <c r="K1623" s="14">
        <v>3</v>
      </c>
      <c r="L1623" s="14">
        <v>2007</v>
      </c>
      <c r="M1623" s="14">
        <v>0.26600000000000001</v>
      </c>
      <c r="N1623" s="15">
        <v>6007</v>
      </c>
      <c r="O1623" s="16">
        <v>299.64999999999998</v>
      </c>
      <c r="P1623" s="17">
        <v>1800000</v>
      </c>
      <c r="Q1623" s="16">
        <v>307.97000000000003</v>
      </c>
      <c r="R1623" s="17">
        <v>1850000</v>
      </c>
      <c r="S1623" s="19">
        <f t="shared" si="129"/>
        <v>8.32000000000005</v>
      </c>
      <c r="T1623" s="20">
        <f t="shared" si="130"/>
        <v>2.7765726681128151E-2</v>
      </c>
      <c r="U1623" s="19">
        <f t="shared" si="131"/>
        <v>50000</v>
      </c>
      <c r="V1623" s="20">
        <f t="shared" si="132"/>
        <v>2.7777777777777776E-2</v>
      </c>
      <c r="W1623" s="18">
        <v>44323</v>
      </c>
      <c r="X1623" s="14">
        <v>4</v>
      </c>
      <c r="Y1623" s="14">
        <v>13</v>
      </c>
      <c r="Z1623" s="42">
        <v>50000</v>
      </c>
      <c r="AA1623" s="51">
        <f t="shared" si="133"/>
        <v>0.03</v>
      </c>
    </row>
    <row r="1624" spans="1:27" ht="19" x14ac:dyDescent="0.25">
      <c r="A1624" s="14">
        <v>4168</v>
      </c>
      <c r="B1624" s="14">
        <v>2793756</v>
      </c>
      <c r="C1624" s="14" t="s">
        <v>19</v>
      </c>
      <c r="D1624" s="14">
        <v>7</v>
      </c>
      <c r="E1624" s="14" t="s">
        <v>3922</v>
      </c>
      <c r="F1624" s="14">
        <v>78704</v>
      </c>
      <c r="G1624" s="14">
        <v>3</v>
      </c>
      <c r="H1624" s="14">
        <v>3</v>
      </c>
      <c r="I1624" s="14">
        <v>1</v>
      </c>
      <c r="J1624" s="14">
        <v>1</v>
      </c>
      <c r="K1624" s="14">
        <v>2</v>
      </c>
      <c r="L1624" s="14">
        <v>1950</v>
      </c>
      <c r="M1624" s="14">
        <v>0.21199999999999999</v>
      </c>
      <c r="N1624" s="15">
        <v>2302</v>
      </c>
      <c r="O1624" s="16">
        <v>803.65</v>
      </c>
      <c r="P1624" s="17">
        <v>1850000</v>
      </c>
      <c r="Q1624" s="16">
        <v>825.37</v>
      </c>
      <c r="R1624" s="17">
        <v>1900000</v>
      </c>
      <c r="S1624" s="19">
        <f t="shared" si="129"/>
        <v>21.720000000000027</v>
      </c>
      <c r="T1624" s="20">
        <f t="shared" si="130"/>
        <v>2.7026690723573731E-2</v>
      </c>
      <c r="U1624" s="19">
        <f t="shared" si="131"/>
        <v>50000</v>
      </c>
      <c r="V1624" s="20">
        <f t="shared" si="132"/>
        <v>2.7027027027027029E-2</v>
      </c>
      <c r="W1624" s="18">
        <v>44323</v>
      </c>
      <c r="X1624" s="14">
        <v>3</v>
      </c>
      <c r="Y1624" s="14">
        <v>3</v>
      </c>
      <c r="Z1624" s="42">
        <v>50000</v>
      </c>
      <c r="AA1624" s="51">
        <f t="shared" si="133"/>
        <v>0.03</v>
      </c>
    </row>
    <row r="1625" spans="1:27" ht="19" x14ac:dyDescent="0.25">
      <c r="A1625" s="14">
        <v>4175</v>
      </c>
      <c r="B1625" s="14">
        <v>3870154</v>
      </c>
      <c r="C1625" s="14" t="s">
        <v>19</v>
      </c>
      <c r="D1625" s="14" t="s">
        <v>29</v>
      </c>
      <c r="E1625" s="14" t="s">
        <v>309</v>
      </c>
      <c r="F1625" s="14">
        <v>78748</v>
      </c>
      <c r="G1625" s="14">
        <v>3</v>
      </c>
      <c r="H1625" s="14">
        <v>2</v>
      </c>
      <c r="I1625" s="14">
        <v>1</v>
      </c>
      <c r="J1625" s="14">
        <v>2</v>
      </c>
      <c r="K1625" s="14">
        <v>2</v>
      </c>
      <c r="L1625" s="14">
        <v>2000</v>
      </c>
      <c r="M1625" s="14">
        <v>0.14499999999999999</v>
      </c>
      <c r="N1625" s="15">
        <v>2828</v>
      </c>
      <c r="O1625" s="16">
        <v>166.2</v>
      </c>
      <c r="P1625" s="17">
        <v>470000</v>
      </c>
      <c r="Q1625" s="16">
        <v>183.88</v>
      </c>
      <c r="R1625" s="17">
        <v>520000</v>
      </c>
      <c r="S1625" s="19">
        <f t="shared" si="129"/>
        <v>17.680000000000007</v>
      </c>
      <c r="T1625" s="20">
        <f t="shared" si="130"/>
        <v>0.10637785800240679</v>
      </c>
      <c r="U1625" s="19">
        <f t="shared" si="131"/>
        <v>50000</v>
      </c>
      <c r="V1625" s="20">
        <f t="shared" si="132"/>
        <v>0.10638297872340426</v>
      </c>
      <c r="W1625" s="18">
        <v>44326</v>
      </c>
      <c r="X1625" s="14">
        <v>5</v>
      </c>
      <c r="Y1625" s="14">
        <v>4</v>
      </c>
      <c r="Z1625" s="42">
        <v>50000</v>
      </c>
      <c r="AA1625" s="51">
        <f t="shared" si="133"/>
        <v>0.11</v>
      </c>
    </row>
    <row r="1626" spans="1:27" ht="19" x14ac:dyDescent="0.25">
      <c r="A1626" s="14">
        <v>4180</v>
      </c>
      <c r="B1626" s="14">
        <v>6611698</v>
      </c>
      <c r="C1626" s="14" t="s">
        <v>19</v>
      </c>
      <c r="D1626" s="14" t="s">
        <v>40</v>
      </c>
      <c r="E1626" s="14" t="s">
        <v>1014</v>
      </c>
      <c r="F1626" s="14">
        <v>78737</v>
      </c>
      <c r="G1626" s="14">
        <v>3</v>
      </c>
      <c r="H1626" s="14">
        <v>2</v>
      </c>
      <c r="I1626" s="14">
        <v>0</v>
      </c>
      <c r="J1626" s="14">
        <v>2</v>
      </c>
      <c r="K1626" s="14">
        <v>1</v>
      </c>
      <c r="L1626" s="14">
        <v>2005</v>
      </c>
      <c r="M1626" s="14">
        <v>0.22600000000000001</v>
      </c>
      <c r="N1626" s="15">
        <v>2257</v>
      </c>
      <c r="O1626" s="16">
        <v>210.46</v>
      </c>
      <c r="P1626" s="17">
        <v>475000</v>
      </c>
      <c r="Q1626" s="16">
        <v>232.61</v>
      </c>
      <c r="R1626" s="17">
        <v>525000</v>
      </c>
      <c r="S1626" s="19">
        <f t="shared" si="129"/>
        <v>22.150000000000006</v>
      </c>
      <c r="T1626" s="20">
        <f t="shared" si="130"/>
        <v>0.10524565238049988</v>
      </c>
      <c r="U1626" s="19">
        <f t="shared" si="131"/>
        <v>50000</v>
      </c>
      <c r="V1626" s="20">
        <f t="shared" si="132"/>
        <v>0.10526315789473684</v>
      </c>
      <c r="W1626" s="18">
        <v>44326</v>
      </c>
      <c r="X1626" s="14">
        <v>3</v>
      </c>
      <c r="Y1626" s="14">
        <v>3</v>
      </c>
      <c r="Z1626" s="42">
        <v>50000</v>
      </c>
      <c r="AA1626" s="51">
        <f t="shared" si="133"/>
        <v>0.11</v>
      </c>
    </row>
    <row r="1627" spans="1:27" ht="19" x14ac:dyDescent="0.25">
      <c r="A1627" s="14">
        <v>4265</v>
      </c>
      <c r="B1627" s="14">
        <v>7599880</v>
      </c>
      <c r="C1627" s="14" t="s">
        <v>19</v>
      </c>
      <c r="D1627" s="14">
        <v>6</v>
      </c>
      <c r="E1627" s="14" t="s">
        <v>3610</v>
      </c>
      <c r="F1627" s="14">
        <v>78704</v>
      </c>
      <c r="G1627" s="14">
        <v>4</v>
      </c>
      <c r="H1627" s="14">
        <v>3</v>
      </c>
      <c r="I1627" s="14">
        <v>1</v>
      </c>
      <c r="J1627" s="14">
        <v>2</v>
      </c>
      <c r="K1627" s="14">
        <v>2</v>
      </c>
      <c r="L1627" s="14">
        <v>2017</v>
      </c>
      <c r="M1627" s="14">
        <v>0.159</v>
      </c>
      <c r="N1627" s="15">
        <v>2442</v>
      </c>
      <c r="O1627" s="16">
        <v>491.4</v>
      </c>
      <c r="P1627" s="17">
        <v>1200000</v>
      </c>
      <c r="Q1627" s="16">
        <v>511.88</v>
      </c>
      <c r="R1627" s="17">
        <v>1250000</v>
      </c>
      <c r="S1627" s="19">
        <f t="shared" si="129"/>
        <v>20.480000000000018</v>
      </c>
      <c r="T1627" s="20">
        <f t="shared" si="130"/>
        <v>4.1676841676841714E-2</v>
      </c>
      <c r="U1627" s="19">
        <f t="shared" si="131"/>
        <v>50000</v>
      </c>
      <c r="V1627" s="20">
        <f t="shared" si="132"/>
        <v>4.1666666666666664E-2</v>
      </c>
      <c r="W1627" s="18">
        <v>44328</v>
      </c>
      <c r="X1627" s="14">
        <v>4</v>
      </c>
      <c r="Y1627" s="14">
        <v>3</v>
      </c>
      <c r="Z1627" s="42">
        <v>50000</v>
      </c>
      <c r="AA1627" s="51">
        <f t="shared" si="133"/>
        <v>0.04</v>
      </c>
    </row>
    <row r="1628" spans="1:27" ht="19" x14ac:dyDescent="0.25">
      <c r="A1628" s="14">
        <v>1015</v>
      </c>
      <c r="B1628" s="14">
        <v>2534063</v>
      </c>
      <c r="C1628" s="14" t="s">
        <v>19</v>
      </c>
      <c r="D1628" s="14" t="s">
        <v>2365</v>
      </c>
      <c r="E1628" s="14" t="s">
        <v>3703</v>
      </c>
      <c r="F1628" s="14">
        <v>78703</v>
      </c>
      <c r="G1628" s="14">
        <v>2</v>
      </c>
      <c r="H1628" s="14">
        <v>2</v>
      </c>
      <c r="I1628" s="14">
        <v>0</v>
      </c>
      <c r="J1628" s="14">
        <v>2</v>
      </c>
      <c r="K1628" s="14">
        <v>1</v>
      </c>
      <c r="L1628" s="14">
        <v>1939</v>
      </c>
      <c r="M1628" s="14">
        <v>0.249</v>
      </c>
      <c r="N1628" s="15">
        <v>1503</v>
      </c>
      <c r="O1628" s="16">
        <v>532.20000000000005</v>
      </c>
      <c r="P1628" s="17">
        <v>799900</v>
      </c>
      <c r="Q1628" s="16">
        <v>565.35</v>
      </c>
      <c r="R1628" s="17">
        <v>849720</v>
      </c>
      <c r="S1628" s="19">
        <f t="shared" si="129"/>
        <v>33.149999999999977</v>
      </c>
      <c r="T1628" s="20">
        <f t="shared" si="130"/>
        <v>6.2288613303269402E-2</v>
      </c>
      <c r="U1628" s="19">
        <f t="shared" si="131"/>
        <v>49820</v>
      </c>
      <c r="V1628" s="20">
        <f t="shared" si="132"/>
        <v>6.2282785348168522E-2</v>
      </c>
      <c r="W1628" s="18">
        <v>44211</v>
      </c>
      <c r="X1628" s="14">
        <v>-1</v>
      </c>
      <c r="Y1628" s="14">
        <v>3</v>
      </c>
      <c r="Z1628" s="42">
        <v>50000</v>
      </c>
      <c r="AA1628" s="51">
        <f t="shared" si="133"/>
        <v>0.06</v>
      </c>
    </row>
    <row r="1629" spans="1:27" ht="19" x14ac:dyDescent="0.25">
      <c r="A1629" s="14">
        <v>2502</v>
      </c>
      <c r="B1629" s="14">
        <v>6517799</v>
      </c>
      <c r="C1629" s="14" t="s">
        <v>19</v>
      </c>
      <c r="D1629" s="14">
        <v>9</v>
      </c>
      <c r="E1629" s="14" t="s">
        <v>777</v>
      </c>
      <c r="F1629" s="14">
        <v>78741</v>
      </c>
      <c r="G1629" s="14">
        <v>4</v>
      </c>
      <c r="H1629" s="14">
        <v>2</v>
      </c>
      <c r="I1629" s="14">
        <v>0</v>
      </c>
      <c r="J1629" s="14">
        <v>1</v>
      </c>
      <c r="K1629" s="14">
        <v>1</v>
      </c>
      <c r="L1629" s="14">
        <v>2006</v>
      </c>
      <c r="M1629" s="14">
        <v>0.114</v>
      </c>
      <c r="N1629" s="15">
        <v>1586</v>
      </c>
      <c r="O1629" s="16">
        <v>199.18</v>
      </c>
      <c r="P1629" s="17">
        <v>315900</v>
      </c>
      <c r="Q1629" s="16">
        <v>230.45</v>
      </c>
      <c r="R1629" s="17">
        <v>365500</v>
      </c>
      <c r="S1629" s="19">
        <f t="shared" si="129"/>
        <v>31.269999999999982</v>
      </c>
      <c r="T1629" s="20">
        <f t="shared" si="130"/>
        <v>0.15699367406366091</v>
      </c>
      <c r="U1629" s="19">
        <f t="shared" si="131"/>
        <v>49600</v>
      </c>
      <c r="V1629" s="20">
        <f t="shared" si="132"/>
        <v>0.15701171256726812</v>
      </c>
      <c r="W1629" s="18">
        <v>44272</v>
      </c>
      <c r="X1629" s="14">
        <v>7</v>
      </c>
      <c r="Y1629" s="14">
        <v>7</v>
      </c>
      <c r="Z1629" s="42">
        <v>50000</v>
      </c>
      <c r="AA1629" s="51">
        <f t="shared" si="133"/>
        <v>0.16</v>
      </c>
    </row>
    <row r="1630" spans="1:27" ht="19" x14ac:dyDescent="0.25">
      <c r="A1630" s="14">
        <v>1867</v>
      </c>
      <c r="B1630" s="14">
        <v>1732118</v>
      </c>
      <c r="C1630" s="14" t="s">
        <v>19</v>
      </c>
      <c r="D1630" s="14" t="s">
        <v>68</v>
      </c>
      <c r="E1630" s="14" t="s">
        <v>2979</v>
      </c>
      <c r="F1630" s="14">
        <v>78734</v>
      </c>
      <c r="G1630" s="14">
        <v>4</v>
      </c>
      <c r="H1630" s="14">
        <v>3</v>
      </c>
      <c r="I1630" s="14">
        <v>2</v>
      </c>
      <c r="J1630" s="14">
        <v>2</v>
      </c>
      <c r="K1630" s="14">
        <v>2</v>
      </c>
      <c r="L1630" s="14">
        <v>2020</v>
      </c>
      <c r="M1630" s="14">
        <v>0.26200000000000001</v>
      </c>
      <c r="N1630" s="15">
        <v>3457</v>
      </c>
      <c r="O1630" s="16">
        <v>346.54</v>
      </c>
      <c r="P1630" s="17">
        <v>1198000</v>
      </c>
      <c r="Q1630" s="16">
        <v>360.86</v>
      </c>
      <c r="R1630" s="17">
        <v>1247500</v>
      </c>
      <c r="S1630" s="19">
        <f t="shared" si="129"/>
        <v>14.319999999999993</v>
      </c>
      <c r="T1630" s="20">
        <f t="shared" si="130"/>
        <v>4.132279101979567E-2</v>
      </c>
      <c r="U1630" s="19">
        <f t="shared" si="131"/>
        <v>49500</v>
      </c>
      <c r="V1630" s="20">
        <f t="shared" si="132"/>
        <v>4.1318864774624375E-2</v>
      </c>
      <c r="W1630" s="18">
        <v>44252</v>
      </c>
      <c r="X1630" s="14">
        <v>135</v>
      </c>
      <c r="Y1630" s="14">
        <v>135</v>
      </c>
      <c r="Z1630" s="42">
        <v>50000</v>
      </c>
      <c r="AA1630" s="51">
        <f t="shared" si="133"/>
        <v>0.04</v>
      </c>
    </row>
    <row r="1631" spans="1:27" ht="19" x14ac:dyDescent="0.25">
      <c r="A1631" s="14">
        <v>3670</v>
      </c>
      <c r="B1631" s="14">
        <v>3611244</v>
      </c>
      <c r="C1631" s="14" t="s">
        <v>19</v>
      </c>
      <c r="D1631" s="14" t="s">
        <v>456</v>
      </c>
      <c r="E1631" s="14" t="s">
        <v>1763</v>
      </c>
      <c r="F1631" s="14">
        <v>78717</v>
      </c>
      <c r="G1631" s="14">
        <v>3</v>
      </c>
      <c r="H1631" s="14">
        <v>2</v>
      </c>
      <c r="I1631" s="14">
        <v>0</v>
      </c>
      <c r="J1631" s="14">
        <v>2</v>
      </c>
      <c r="K1631" s="14">
        <v>1</v>
      </c>
      <c r="L1631" s="14">
        <v>2003</v>
      </c>
      <c r="M1631" s="14">
        <v>0.22600000000000001</v>
      </c>
      <c r="N1631" s="15">
        <v>2219</v>
      </c>
      <c r="O1631" s="16">
        <v>247.86</v>
      </c>
      <c r="P1631" s="17">
        <v>550000</v>
      </c>
      <c r="Q1631" s="16">
        <v>270.11</v>
      </c>
      <c r="R1631" s="17">
        <v>599380</v>
      </c>
      <c r="S1631" s="19">
        <f t="shared" si="129"/>
        <v>22.25</v>
      </c>
      <c r="T1631" s="20">
        <f t="shared" si="130"/>
        <v>8.9768417655127886E-2</v>
      </c>
      <c r="U1631" s="19">
        <f t="shared" si="131"/>
        <v>49380</v>
      </c>
      <c r="V1631" s="20">
        <f t="shared" si="132"/>
        <v>8.9781818181818185E-2</v>
      </c>
      <c r="W1631" s="18">
        <v>44313</v>
      </c>
      <c r="X1631" s="14">
        <v>6</v>
      </c>
      <c r="Y1631" s="14">
        <v>5</v>
      </c>
      <c r="Z1631" s="42">
        <v>50000</v>
      </c>
      <c r="AA1631" s="51">
        <f t="shared" si="133"/>
        <v>0.09</v>
      </c>
    </row>
    <row r="1632" spans="1:27" ht="19" x14ac:dyDescent="0.25">
      <c r="A1632" s="14">
        <v>3479</v>
      </c>
      <c r="B1632" s="14">
        <v>4813212</v>
      </c>
      <c r="C1632" s="14" t="s">
        <v>19</v>
      </c>
      <c r="D1632" s="14" t="s">
        <v>46</v>
      </c>
      <c r="E1632" s="14" t="s">
        <v>2874</v>
      </c>
      <c r="F1632" s="14">
        <v>78753</v>
      </c>
      <c r="G1632" s="14">
        <v>3</v>
      </c>
      <c r="H1632" s="14">
        <v>2</v>
      </c>
      <c r="I1632" s="14">
        <v>0</v>
      </c>
      <c r="J1632" s="14">
        <v>1</v>
      </c>
      <c r="K1632" s="14">
        <v>1</v>
      </c>
      <c r="L1632" s="14">
        <v>1971</v>
      </c>
      <c r="M1632" s="14">
        <v>0.16300000000000001</v>
      </c>
      <c r="N1632" s="14">
        <v>994</v>
      </c>
      <c r="O1632" s="16">
        <v>331.89</v>
      </c>
      <c r="P1632" s="17">
        <v>329900</v>
      </c>
      <c r="Q1632" s="16">
        <v>381.29</v>
      </c>
      <c r="R1632" s="17">
        <v>379000</v>
      </c>
      <c r="S1632" s="19">
        <f t="shared" si="129"/>
        <v>49.400000000000034</v>
      </c>
      <c r="T1632" s="20">
        <f t="shared" si="130"/>
        <v>0.14884449667058375</v>
      </c>
      <c r="U1632" s="19">
        <f t="shared" si="131"/>
        <v>49100</v>
      </c>
      <c r="V1632" s="20">
        <f t="shared" si="132"/>
        <v>0.14883297969081541</v>
      </c>
      <c r="W1632" s="18">
        <v>44306</v>
      </c>
      <c r="X1632" s="14">
        <v>4</v>
      </c>
      <c r="Y1632" s="14">
        <v>4</v>
      </c>
      <c r="Z1632" s="42">
        <v>50000</v>
      </c>
      <c r="AA1632" s="51">
        <f t="shared" si="133"/>
        <v>0.15</v>
      </c>
    </row>
    <row r="1633" spans="1:27" ht="19" x14ac:dyDescent="0.25">
      <c r="A1633" s="14">
        <v>1090</v>
      </c>
      <c r="B1633" s="14">
        <v>3262655</v>
      </c>
      <c r="C1633" s="14" t="s">
        <v>19</v>
      </c>
      <c r="D1633" s="14" t="s">
        <v>84</v>
      </c>
      <c r="E1633" s="14" t="s">
        <v>237</v>
      </c>
      <c r="F1633" s="14">
        <v>78727</v>
      </c>
      <c r="G1633" s="14">
        <v>4</v>
      </c>
      <c r="H1633" s="14">
        <v>2</v>
      </c>
      <c r="I1633" s="14">
        <v>1</v>
      </c>
      <c r="J1633" s="14">
        <v>2</v>
      </c>
      <c r="K1633" s="14">
        <v>2</v>
      </c>
      <c r="L1633" s="14">
        <v>1996</v>
      </c>
      <c r="M1633" s="14">
        <v>0.13200000000000001</v>
      </c>
      <c r="N1633" s="15">
        <v>2200</v>
      </c>
      <c r="O1633" s="16">
        <v>158.63999999999999</v>
      </c>
      <c r="P1633" s="17">
        <v>349000</v>
      </c>
      <c r="Q1633" s="16">
        <v>180.91</v>
      </c>
      <c r="R1633" s="17">
        <v>398000</v>
      </c>
      <c r="S1633" s="19">
        <f t="shared" si="129"/>
        <v>22.27000000000001</v>
      </c>
      <c r="T1633" s="20">
        <f t="shared" si="130"/>
        <v>0.14038073625819472</v>
      </c>
      <c r="U1633" s="19">
        <f t="shared" si="131"/>
        <v>49000</v>
      </c>
      <c r="V1633" s="20">
        <f t="shared" si="132"/>
        <v>0.14040114613180515</v>
      </c>
      <c r="W1633" s="18">
        <v>44217</v>
      </c>
      <c r="X1633" s="14">
        <v>16</v>
      </c>
      <c r="Y1633" s="14">
        <v>16</v>
      </c>
      <c r="Z1633" s="42">
        <v>50000</v>
      </c>
      <c r="AA1633" s="51">
        <f t="shared" si="133"/>
        <v>0.14000000000000001</v>
      </c>
    </row>
    <row r="1634" spans="1:27" ht="19" x14ac:dyDescent="0.25">
      <c r="A1634" s="14">
        <v>1940</v>
      </c>
      <c r="B1634" s="14">
        <v>9281363</v>
      </c>
      <c r="C1634" s="14" t="s">
        <v>19</v>
      </c>
      <c r="D1634" s="14" t="s">
        <v>46</v>
      </c>
      <c r="E1634" s="14" t="s">
        <v>2462</v>
      </c>
      <c r="F1634" s="14">
        <v>78758</v>
      </c>
      <c r="G1634" s="14">
        <v>3</v>
      </c>
      <c r="H1634" s="14">
        <v>2</v>
      </c>
      <c r="I1634" s="14">
        <v>0</v>
      </c>
      <c r="J1634" s="14">
        <v>2</v>
      </c>
      <c r="K1634" s="14">
        <v>1</v>
      </c>
      <c r="L1634" s="14">
        <v>1969</v>
      </c>
      <c r="M1634" s="14">
        <v>0.18</v>
      </c>
      <c r="N1634" s="15">
        <v>1421</v>
      </c>
      <c r="O1634" s="16">
        <v>292.05</v>
      </c>
      <c r="P1634" s="17">
        <v>415000</v>
      </c>
      <c r="Q1634" s="16">
        <v>326.52999999999997</v>
      </c>
      <c r="R1634" s="17">
        <v>464000</v>
      </c>
      <c r="S1634" s="19">
        <f t="shared" si="129"/>
        <v>34.479999999999961</v>
      </c>
      <c r="T1634" s="20">
        <f t="shared" si="130"/>
        <v>0.1180619756890942</v>
      </c>
      <c r="U1634" s="19">
        <f t="shared" si="131"/>
        <v>49000</v>
      </c>
      <c r="V1634" s="20">
        <f t="shared" si="132"/>
        <v>0.1180722891566265</v>
      </c>
      <c r="W1634" s="18">
        <v>44253</v>
      </c>
      <c r="X1634" s="14">
        <v>0</v>
      </c>
      <c r="Y1634" s="14">
        <v>0</v>
      </c>
      <c r="Z1634" s="42">
        <v>50000</v>
      </c>
      <c r="AA1634" s="51">
        <f t="shared" si="133"/>
        <v>0.12</v>
      </c>
    </row>
    <row r="1635" spans="1:27" ht="19" x14ac:dyDescent="0.25">
      <c r="A1635" s="14">
        <v>2260</v>
      </c>
      <c r="B1635" s="14">
        <v>9516769</v>
      </c>
      <c r="C1635" s="14" t="s">
        <v>19</v>
      </c>
      <c r="D1635" s="14">
        <v>4</v>
      </c>
      <c r="E1635" s="14" t="s">
        <v>4099</v>
      </c>
      <c r="F1635" s="14">
        <v>78756</v>
      </c>
      <c r="G1635" s="14">
        <v>3</v>
      </c>
      <c r="H1635" s="14">
        <v>2</v>
      </c>
      <c r="I1635" s="14">
        <v>1</v>
      </c>
      <c r="J1635" s="14">
        <v>0</v>
      </c>
      <c r="K1635" s="14">
        <v>2</v>
      </c>
      <c r="L1635" s="14">
        <v>2009</v>
      </c>
      <c r="M1635" s="14">
        <v>9.4E-2</v>
      </c>
      <c r="N1635" s="15">
        <v>1587</v>
      </c>
      <c r="O1635" s="16">
        <v>362.32</v>
      </c>
      <c r="P1635" s="17">
        <v>575000</v>
      </c>
      <c r="Q1635" s="16">
        <v>393.19</v>
      </c>
      <c r="R1635" s="17">
        <v>624000</v>
      </c>
      <c r="S1635" s="19">
        <f t="shared" si="129"/>
        <v>30.870000000000005</v>
      </c>
      <c r="T1635" s="20">
        <f t="shared" si="130"/>
        <v>8.5200927357032469E-2</v>
      </c>
      <c r="U1635" s="19">
        <f t="shared" si="131"/>
        <v>49000</v>
      </c>
      <c r="V1635" s="20">
        <f t="shared" si="132"/>
        <v>8.5217391304347828E-2</v>
      </c>
      <c r="W1635" s="18">
        <v>44264</v>
      </c>
      <c r="X1635" s="14">
        <v>6</v>
      </c>
      <c r="Y1635" s="14">
        <v>4</v>
      </c>
      <c r="Z1635" s="42">
        <v>50000</v>
      </c>
      <c r="AA1635" s="51">
        <f t="shared" si="133"/>
        <v>0.09</v>
      </c>
    </row>
    <row r="1636" spans="1:27" ht="19" x14ac:dyDescent="0.25">
      <c r="A1636" s="14">
        <v>3861</v>
      </c>
      <c r="B1636" s="14">
        <v>7678399</v>
      </c>
      <c r="C1636" s="14" t="s">
        <v>19</v>
      </c>
      <c r="D1636" s="14" t="s">
        <v>38</v>
      </c>
      <c r="E1636" s="14" t="s">
        <v>2005</v>
      </c>
      <c r="F1636" s="14">
        <v>78725</v>
      </c>
      <c r="G1636" s="14">
        <v>3</v>
      </c>
      <c r="H1636" s="14">
        <v>2</v>
      </c>
      <c r="I1636" s="14">
        <v>0</v>
      </c>
      <c r="J1636" s="14">
        <v>2</v>
      </c>
      <c r="K1636" s="14">
        <v>1</v>
      </c>
      <c r="L1636" s="14">
        <v>2014</v>
      </c>
      <c r="M1636" s="14">
        <v>0.13200000000000001</v>
      </c>
      <c r="N1636" s="15">
        <v>1719</v>
      </c>
      <c r="O1636" s="16">
        <v>261.77999999999997</v>
      </c>
      <c r="P1636" s="17">
        <v>450000</v>
      </c>
      <c r="Q1636" s="16">
        <v>290.29000000000002</v>
      </c>
      <c r="R1636" s="17">
        <v>499000</v>
      </c>
      <c r="S1636" s="19">
        <f t="shared" si="129"/>
        <v>28.510000000000048</v>
      </c>
      <c r="T1636" s="20">
        <f t="shared" si="130"/>
        <v>0.10890824356329762</v>
      </c>
      <c r="U1636" s="19">
        <f t="shared" si="131"/>
        <v>49000</v>
      </c>
      <c r="V1636" s="20">
        <f t="shared" si="132"/>
        <v>0.10888888888888888</v>
      </c>
      <c r="W1636" s="18">
        <v>44316</v>
      </c>
      <c r="X1636" s="14">
        <v>5</v>
      </c>
      <c r="Y1636" s="14">
        <v>5</v>
      </c>
      <c r="Z1636" s="42">
        <v>50000</v>
      </c>
      <c r="AA1636" s="51">
        <f t="shared" si="133"/>
        <v>0.11</v>
      </c>
    </row>
    <row r="1637" spans="1:27" ht="19" x14ac:dyDescent="0.25">
      <c r="A1637" s="14">
        <v>4178</v>
      </c>
      <c r="B1637" s="14">
        <v>3631892</v>
      </c>
      <c r="C1637" s="14" t="s">
        <v>19</v>
      </c>
      <c r="D1637" s="14" t="s">
        <v>40</v>
      </c>
      <c r="E1637" s="14" t="s">
        <v>604</v>
      </c>
      <c r="F1637" s="14">
        <v>78737</v>
      </c>
      <c r="G1637" s="14">
        <v>4</v>
      </c>
      <c r="H1637" s="14">
        <v>2</v>
      </c>
      <c r="I1637" s="14">
        <v>1</v>
      </c>
      <c r="J1637" s="14">
        <v>2</v>
      </c>
      <c r="K1637" s="14">
        <v>1</v>
      </c>
      <c r="L1637" s="14">
        <v>2005</v>
      </c>
      <c r="M1637" s="14">
        <v>0.23200000000000001</v>
      </c>
      <c r="N1637" s="15">
        <v>2602</v>
      </c>
      <c r="O1637" s="16">
        <v>187.93</v>
      </c>
      <c r="P1637" s="17">
        <v>489000</v>
      </c>
      <c r="Q1637" s="16">
        <v>206.76</v>
      </c>
      <c r="R1637" s="17">
        <v>538000</v>
      </c>
      <c r="S1637" s="19">
        <f t="shared" si="129"/>
        <v>18.829999999999984</v>
      </c>
      <c r="T1637" s="20">
        <f t="shared" si="130"/>
        <v>0.10019688181769799</v>
      </c>
      <c r="U1637" s="19">
        <f t="shared" si="131"/>
        <v>49000</v>
      </c>
      <c r="V1637" s="20">
        <f t="shared" si="132"/>
        <v>0.10020449897750511</v>
      </c>
      <c r="W1637" s="18">
        <v>44326</v>
      </c>
      <c r="X1637" s="14">
        <v>4</v>
      </c>
      <c r="Y1637" s="14">
        <v>4</v>
      </c>
      <c r="Z1637" s="42">
        <v>50000</v>
      </c>
      <c r="AA1637" s="51">
        <f t="shared" si="133"/>
        <v>0.1</v>
      </c>
    </row>
    <row r="1638" spans="1:27" ht="19" x14ac:dyDescent="0.25">
      <c r="A1638" s="14">
        <v>1031</v>
      </c>
      <c r="B1638" s="14">
        <v>8127987</v>
      </c>
      <c r="C1638" s="14" t="s">
        <v>19</v>
      </c>
      <c r="D1638" s="14" t="s">
        <v>165</v>
      </c>
      <c r="E1638" s="14" t="s">
        <v>811</v>
      </c>
      <c r="F1638" s="14">
        <v>78745</v>
      </c>
      <c r="G1638" s="14">
        <v>3</v>
      </c>
      <c r="H1638" s="14">
        <v>2</v>
      </c>
      <c r="I1638" s="14">
        <v>1</v>
      </c>
      <c r="J1638" s="14">
        <v>2</v>
      </c>
      <c r="K1638" s="14">
        <v>2</v>
      </c>
      <c r="L1638" s="14">
        <v>1996</v>
      </c>
      <c r="M1638" s="14">
        <v>0.13900000000000001</v>
      </c>
      <c r="N1638" s="15">
        <v>1619</v>
      </c>
      <c r="O1638" s="16">
        <v>200.74</v>
      </c>
      <c r="P1638" s="17">
        <v>325000</v>
      </c>
      <c r="Q1638" s="16">
        <v>230.7</v>
      </c>
      <c r="R1638" s="17">
        <v>373500</v>
      </c>
      <c r="S1638" s="19">
        <f t="shared" si="129"/>
        <v>29.95999999999998</v>
      </c>
      <c r="T1638" s="20">
        <f t="shared" si="130"/>
        <v>0.14924778320215193</v>
      </c>
      <c r="U1638" s="19">
        <f t="shared" si="131"/>
        <v>48500</v>
      </c>
      <c r="V1638" s="20">
        <f t="shared" si="132"/>
        <v>0.14923076923076922</v>
      </c>
      <c r="W1638" s="18">
        <v>44215</v>
      </c>
      <c r="X1638" s="14">
        <v>3</v>
      </c>
      <c r="Y1638" s="14">
        <v>3</v>
      </c>
      <c r="Z1638" s="42">
        <v>50000</v>
      </c>
      <c r="AA1638" s="51">
        <f t="shared" si="133"/>
        <v>0.15</v>
      </c>
    </row>
    <row r="1639" spans="1:27" ht="19" x14ac:dyDescent="0.25">
      <c r="A1639" s="14">
        <v>1073</v>
      </c>
      <c r="B1639" s="14">
        <v>5459518</v>
      </c>
      <c r="C1639" s="14" t="s">
        <v>19</v>
      </c>
      <c r="D1639" s="14" t="s">
        <v>165</v>
      </c>
      <c r="E1639" s="14" t="s">
        <v>2497</v>
      </c>
      <c r="F1639" s="14">
        <v>78749</v>
      </c>
      <c r="G1639" s="14">
        <v>3</v>
      </c>
      <c r="H1639" s="14">
        <v>2</v>
      </c>
      <c r="I1639" s="14">
        <v>0</v>
      </c>
      <c r="J1639" s="14">
        <v>2</v>
      </c>
      <c r="K1639" s="14">
        <v>1</v>
      </c>
      <c r="L1639" s="14">
        <v>1989</v>
      </c>
      <c r="M1639" s="14">
        <v>0.13300000000000001</v>
      </c>
      <c r="N1639" s="15">
        <v>1319</v>
      </c>
      <c r="O1639" s="16">
        <v>294.92</v>
      </c>
      <c r="P1639" s="17">
        <v>389000</v>
      </c>
      <c r="Q1639" s="16">
        <v>331.69</v>
      </c>
      <c r="R1639" s="17">
        <v>437500</v>
      </c>
      <c r="S1639" s="19">
        <f t="shared" si="129"/>
        <v>36.769999999999982</v>
      </c>
      <c r="T1639" s="20">
        <f t="shared" si="130"/>
        <v>0.12467787874677871</v>
      </c>
      <c r="U1639" s="19">
        <f t="shared" si="131"/>
        <v>48500</v>
      </c>
      <c r="V1639" s="20">
        <f t="shared" si="132"/>
        <v>0.12467866323907455</v>
      </c>
      <c r="W1639" s="18">
        <v>44216</v>
      </c>
      <c r="X1639" s="14">
        <v>1</v>
      </c>
      <c r="Y1639" s="14">
        <v>1</v>
      </c>
      <c r="Z1639" s="42">
        <v>50000</v>
      </c>
      <c r="AA1639" s="51">
        <f t="shared" si="133"/>
        <v>0.12</v>
      </c>
    </row>
    <row r="1640" spans="1:27" ht="19" x14ac:dyDescent="0.25">
      <c r="A1640" s="14">
        <v>2940</v>
      </c>
      <c r="B1640" s="14">
        <v>5460277</v>
      </c>
      <c r="C1640" s="14" t="s">
        <v>19</v>
      </c>
      <c r="D1640" s="14">
        <v>11</v>
      </c>
      <c r="E1640" s="14" t="s">
        <v>1541</v>
      </c>
      <c r="F1640" s="14">
        <v>78744</v>
      </c>
      <c r="G1640" s="14">
        <v>3</v>
      </c>
      <c r="H1640" s="14">
        <v>2</v>
      </c>
      <c r="I1640" s="14">
        <v>0</v>
      </c>
      <c r="J1640" s="14">
        <v>1</v>
      </c>
      <c r="K1640" s="14">
        <v>1</v>
      </c>
      <c r="L1640" s="14">
        <v>2005</v>
      </c>
      <c r="M1640" s="14">
        <v>8.7999999999999995E-2</v>
      </c>
      <c r="N1640" s="15">
        <v>1123</v>
      </c>
      <c r="O1640" s="16">
        <v>235.98</v>
      </c>
      <c r="P1640" s="17">
        <v>265000</v>
      </c>
      <c r="Q1640" s="16">
        <v>279.16000000000003</v>
      </c>
      <c r="R1640" s="17">
        <v>313500</v>
      </c>
      <c r="S1640" s="19">
        <f t="shared" si="129"/>
        <v>43.180000000000035</v>
      </c>
      <c r="T1640" s="20">
        <f t="shared" si="130"/>
        <v>0.18298160861089938</v>
      </c>
      <c r="U1640" s="19">
        <f t="shared" si="131"/>
        <v>48500</v>
      </c>
      <c r="V1640" s="20">
        <f t="shared" si="132"/>
        <v>0.18301886792452829</v>
      </c>
      <c r="W1640" s="18">
        <v>44288</v>
      </c>
      <c r="X1640" s="14">
        <v>4</v>
      </c>
      <c r="Y1640" s="14">
        <v>4</v>
      </c>
      <c r="Z1640" s="42">
        <v>50000</v>
      </c>
      <c r="AA1640" s="51">
        <f t="shared" si="133"/>
        <v>0.18</v>
      </c>
    </row>
    <row r="1641" spans="1:27" ht="19" x14ac:dyDescent="0.25">
      <c r="A1641" s="14">
        <v>3906</v>
      </c>
      <c r="B1641" s="14">
        <v>2087443</v>
      </c>
      <c r="C1641" s="14" t="s">
        <v>19</v>
      </c>
      <c r="D1641" s="14">
        <v>4</v>
      </c>
      <c r="E1641" s="14" t="s">
        <v>3614</v>
      </c>
      <c r="F1641" s="14">
        <v>78751</v>
      </c>
      <c r="G1641" s="14">
        <v>4</v>
      </c>
      <c r="H1641" s="14">
        <v>3</v>
      </c>
      <c r="I1641" s="14">
        <v>0</v>
      </c>
      <c r="J1641" s="14">
        <v>2</v>
      </c>
      <c r="K1641" s="14">
        <v>2</v>
      </c>
      <c r="L1641" s="14">
        <v>2016</v>
      </c>
      <c r="M1641" s="14">
        <v>0.16400000000000001</v>
      </c>
      <c r="N1641" s="15">
        <v>2393</v>
      </c>
      <c r="O1641" s="16">
        <v>492.06</v>
      </c>
      <c r="P1641" s="17">
        <v>1177505</v>
      </c>
      <c r="Q1641" s="16">
        <v>512.33000000000004</v>
      </c>
      <c r="R1641" s="17">
        <v>1226000</v>
      </c>
      <c r="S1641" s="19">
        <f t="shared" si="129"/>
        <v>20.270000000000039</v>
      </c>
      <c r="T1641" s="20">
        <f t="shared" si="130"/>
        <v>4.1194163313417138E-2</v>
      </c>
      <c r="U1641" s="19">
        <f t="shared" si="131"/>
        <v>48495</v>
      </c>
      <c r="V1641" s="20">
        <f t="shared" si="132"/>
        <v>4.1184538494528689E-2</v>
      </c>
      <c r="W1641" s="18">
        <v>44316</v>
      </c>
      <c r="X1641" s="14">
        <v>5</v>
      </c>
      <c r="Y1641" s="14">
        <v>4</v>
      </c>
      <c r="Z1641" s="42">
        <v>50000</v>
      </c>
      <c r="AA1641" s="51">
        <f t="shared" si="133"/>
        <v>0.04</v>
      </c>
    </row>
    <row r="1642" spans="1:27" ht="19" x14ac:dyDescent="0.25">
      <c r="A1642" s="14">
        <v>3949</v>
      </c>
      <c r="B1642" s="14">
        <v>2710291</v>
      </c>
      <c r="C1642" s="14" t="s">
        <v>19</v>
      </c>
      <c r="D1642" s="14" t="s">
        <v>193</v>
      </c>
      <c r="E1642" s="14" t="s">
        <v>2348</v>
      </c>
      <c r="F1642" s="14">
        <v>78749</v>
      </c>
      <c r="G1642" s="14">
        <v>4</v>
      </c>
      <c r="H1642" s="14">
        <v>2</v>
      </c>
      <c r="I1642" s="14">
        <v>0</v>
      </c>
      <c r="J1642" s="14">
        <v>2</v>
      </c>
      <c r="K1642" s="14">
        <v>1</v>
      </c>
      <c r="L1642" s="14">
        <v>1992</v>
      </c>
      <c r="M1642" s="14">
        <v>0.16800000000000001</v>
      </c>
      <c r="N1642" s="15">
        <v>2292</v>
      </c>
      <c r="O1642" s="16">
        <v>283.60000000000002</v>
      </c>
      <c r="P1642" s="17">
        <v>650000</v>
      </c>
      <c r="Q1642" s="16">
        <v>304.62</v>
      </c>
      <c r="R1642" s="17">
        <v>698200</v>
      </c>
      <c r="S1642" s="19">
        <f t="shared" si="129"/>
        <v>21.019999999999982</v>
      </c>
      <c r="T1642" s="20">
        <f t="shared" si="130"/>
        <v>7.4118476727785543E-2</v>
      </c>
      <c r="U1642" s="19">
        <f t="shared" si="131"/>
        <v>48200</v>
      </c>
      <c r="V1642" s="20">
        <f t="shared" si="132"/>
        <v>7.4153846153846154E-2</v>
      </c>
      <c r="W1642" s="18">
        <v>44319</v>
      </c>
      <c r="X1642" s="14">
        <v>2</v>
      </c>
      <c r="Y1642" s="14">
        <v>2</v>
      </c>
      <c r="Z1642" s="42">
        <v>50000</v>
      </c>
      <c r="AA1642" s="51">
        <f t="shared" si="133"/>
        <v>7.0000000000000007E-2</v>
      </c>
    </row>
    <row r="1643" spans="1:27" ht="19" x14ac:dyDescent="0.25">
      <c r="A1643" s="14">
        <v>1530</v>
      </c>
      <c r="B1643" s="14">
        <v>3797941</v>
      </c>
      <c r="C1643" s="14" t="s">
        <v>19</v>
      </c>
      <c r="D1643" s="14" t="s">
        <v>42</v>
      </c>
      <c r="E1643" s="14" t="s">
        <v>328</v>
      </c>
      <c r="F1643" s="14">
        <v>78653</v>
      </c>
      <c r="G1643" s="14">
        <v>3</v>
      </c>
      <c r="H1643" s="14">
        <v>2</v>
      </c>
      <c r="I1643" s="14">
        <v>1</v>
      </c>
      <c r="J1643" s="14">
        <v>2</v>
      </c>
      <c r="K1643" s="14">
        <v>2</v>
      </c>
      <c r="L1643" s="14">
        <v>2019</v>
      </c>
      <c r="M1643" s="14">
        <v>0</v>
      </c>
      <c r="N1643" s="15">
        <v>2082</v>
      </c>
      <c r="O1643" s="16">
        <v>168.06</v>
      </c>
      <c r="P1643" s="17">
        <v>349900</v>
      </c>
      <c r="Q1643" s="16">
        <v>191.16</v>
      </c>
      <c r="R1643" s="17">
        <v>398000</v>
      </c>
      <c r="S1643" s="19">
        <f t="shared" si="129"/>
        <v>23.099999999999994</v>
      </c>
      <c r="T1643" s="20">
        <f t="shared" si="130"/>
        <v>0.1374509103891467</v>
      </c>
      <c r="U1643" s="19">
        <f t="shared" si="131"/>
        <v>48100</v>
      </c>
      <c r="V1643" s="20">
        <f t="shared" si="132"/>
        <v>0.13746784795655903</v>
      </c>
      <c r="W1643" s="18">
        <v>44236</v>
      </c>
      <c r="X1643" s="14">
        <v>4</v>
      </c>
      <c r="Y1643" s="14">
        <v>4</v>
      </c>
      <c r="Z1643" s="42">
        <v>50000</v>
      </c>
      <c r="AA1643" s="51">
        <f t="shared" si="133"/>
        <v>0.14000000000000001</v>
      </c>
    </row>
    <row r="1644" spans="1:27" ht="19" x14ac:dyDescent="0.25">
      <c r="A1644" s="14">
        <v>480</v>
      </c>
      <c r="B1644" s="14">
        <v>6402758</v>
      </c>
      <c r="C1644" s="14" t="s">
        <v>19</v>
      </c>
      <c r="D1644" s="14" t="s">
        <v>193</v>
      </c>
      <c r="E1644" s="14" t="s">
        <v>779</v>
      </c>
      <c r="F1644" s="14">
        <v>78739</v>
      </c>
      <c r="G1644" s="14">
        <v>4</v>
      </c>
      <c r="H1644" s="14">
        <v>2</v>
      </c>
      <c r="I1644" s="14">
        <v>1</v>
      </c>
      <c r="J1644" s="14">
        <v>2</v>
      </c>
      <c r="K1644" s="14">
        <v>1</v>
      </c>
      <c r="L1644" s="14">
        <v>2002</v>
      </c>
      <c r="M1644" s="14">
        <v>0.29899999999999999</v>
      </c>
      <c r="N1644" s="15">
        <v>2954</v>
      </c>
      <c r="O1644" s="16">
        <v>199.39</v>
      </c>
      <c r="P1644" s="17">
        <v>589000</v>
      </c>
      <c r="Q1644" s="16">
        <v>215.64</v>
      </c>
      <c r="R1644" s="17">
        <v>637000</v>
      </c>
      <c r="S1644" s="19">
        <f t="shared" si="129"/>
        <v>16.25</v>
      </c>
      <c r="T1644" s="20">
        <f t="shared" si="130"/>
        <v>8.1498570640453391E-2</v>
      </c>
      <c r="U1644" s="19">
        <f t="shared" si="131"/>
        <v>48000</v>
      </c>
      <c r="V1644" s="20">
        <f t="shared" si="132"/>
        <v>8.1494057724957561E-2</v>
      </c>
      <c r="W1644" s="18">
        <v>44194</v>
      </c>
      <c r="X1644" s="14">
        <v>3</v>
      </c>
      <c r="Y1644" s="14">
        <v>3</v>
      </c>
      <c r="Z1644" s="42">
        <v>50000</v>
      </c>
      <c r="AA1644" s="51">
        <f t="shared" si="133"/>
        <v>0.08</v>
      </c>
    </row>
    <row r="1645" spans="1:27" ht="19" x14ac:dyDescent="0.25">
      <c r="A1645" s="14">
        <v>1180</v>
      </c>
      <c r="B1645" s="14">
        <v>9054080</v>
      </c>
      <c r="C1645" s="14" t="s">
        <v>19</v>
      </c>
      <c r="D1645" s="14">
        <v>3</v>
      </c>
      <c r="E1645" s="14" t="s">
        <v>2297</v>
      </c>
      <c r="F1645" s="14">
        <v>78723</v>
      </c>
      <c r="G1645" s="14">
        <v>3</v>
      </c>
      <c r="H1645" s="14">
        <v>2</v>
      </c>
      <c r="I1645" s="14">
        <v>0</v>
      </c>
      <c r="J1645" s="14">
        <v>1</v>
      </c>
      <c r="K1645" s="14">
        <v>1</v>
      </c>
      <c r="L1645" s="14">
        <v>1955</v>
      </c>
      <c r="M1645" s="14">
        <v>0.17899999999999999</v>
      </c>
      <c r="N1645" s="15">
        <v>1339</v>
      </c>
      <c r="O1645" s="16">
        <v>280.06</v>
      </c>
      <c r="P1645" s="17">
        <v>375000</v>
      </c>
      <c r="Q1645" s="16">
        <v>315.91000000000003</v>
      </c>
      <c r="R1645" s="17">
        <v>423000</v>
      </c>
      <c r="S1645" s="19">
        <f t="shared" si="129"/>
        <v>35.850000000000023</v>
      </c>
      <c r="T1645" s="20">
        <f t="shared" si="130"/>
        <v>0.12800828393915598</v>
      </c>
      <c r="U1645" s="19">
        <f t="shared" si="131"/>
        <v>48000</v>
      </c>
      <c r="V1645" s="20">
        <f t="shared" si="132"/>
        <v>0.128</v>
      </c>
      <c r="W1645" s="18">
        <v>44221</v>
      </c>
      <c r="X1645" s="14">
        <v>4</v>
      </c>
      <c r="Y1645" s="14">
        <v>3</v>
      </c>
      <c r="Z1645" s="42">
        <v>50000</v>
      </c>
      <c r="AA1645" s="51">
        <f t="shared" si="133"/>
        <v>0.13</v>
      </c>
    </row>
    <row r="1646" spans="1:27" ht="19" x14ac:dyDescent="0.25">
      <c r="A1646" s="14">
        <v>1251</v>
      </c>
      <c r="B1646" s="14">
        <v>9020914</v>
      </c>
      <c r="C1646" s="14" t="s">
        <v>19</v>
      </c>
      <c r="D1646" s="14" t="s">
        <v>35</v>
      </c>
      <c r="E1646" s="14" t="s">
        <v>385</v>
      </c>
      <c r="F1646" s="14">
        <v>78754</v>
      </c>
      <c r="G1646" s="14">
        <v>4</v>
      </c>
      <c r="H1646" s="14">
        <v>2</v>
      </c>
      <c r="I1646" s="14">
        <v>0</v>
      </c>
      <c r="J1646" s="14">
        <v>2</v>
      </c>
      <c r="K1646" s="14">
        <v>1</v>
      </c>
      <c r="L1646" s="14">
        <v>2006</v>
      </c>
      <c r="M1646" s="14">
        <v>0.154</v>
      </c>
      <c r="N1646" s="15">
        <v>1810</v>
      </c>
      <c r="O1646" s="16">
        <v>172.38</v>
      </c>
      <c r="P1646" s="17">
        <v>312000</v>
      </c>
      <c r="Q1646" s="16">
        <v>198.9</v>
      </c>
      <c r="R1646" s="17">
        <v>360000</v>
      </c>
      <c r="S1646" s="19">
        <f t="shared" si="129"/>
        <v>26.52000000000001</v>
      </c>
      <c r="T1646" s="20">
        <f t="shared" si="130"/>
        <v>0.15384615384615391</v>
      </c>
      <c r="U1646" s="19">
        <f t="shared" si="131"/>
        <v>48000</v>
      </c>
      <c r="V1646" s="20">
        <f t="shared" si="132"/>
        <v>0.15384615384615385</v>
      </c>
      <c r="W1646" s="18">
        <v>44224</v>
      </c>
      <c r="X1646" s="14">
        <v>2</v>
      </c>
      <c r="Y1646" s="14">
        <v>2</v>
      </c>
      <c r="Z1646" s="42">
        <v>50000</v>
      </c>
      <c r="AA1646" s="51">
        <f t="shared" si="133"/>
        <v>0.15</v>
      </c>
    </row>
    <row r="1647" spans="1:27" ht="19" x14ac:dyDescent="0.25">
      <c r="A1647" s="14">
        <v>2393</v>
      </c>
      <c r="B1647" s="14">
        <v>1676498</v>
      </c>
      <c r="C1647" s="14" t="s">
        <v>19</v>
      </c>
      <c r="D1647" s="14">
        <v>5</v>
      </c>
      <c r="E1647" s="14" t="s">
        <v>3043</v>
      </c>
      <c r="F1647" s="14">
        <v>78721</v>
      </c>
      <c r="G1647" s="14">
        <v>3</v>
      </c>
      <c r="H1647" s="14">
        <v>1</v>
      </c>
      <c r="I1647" s="14">
        <v>0</v>
      </c>
      <c r="J1647" s="14">
        <v>0</v>
      </c>
      <c r="K1647" s="14">
        <v>1</v>
      </c>
      <c r="L1647" s="14">
        <v>1962</v>
      </c>
      <c r="M1647" s="14">
        <v>0.16400000000000001</v>
      </c>
      <c r="N1647" s="14">
        <v>840</v>
      </c>
      <c r="O1647" s="16">
        <v>355.95</v>
      </c>
      <c r="P1647" s="17">
        <v>299000</v>
      </c>
      <c r="Q1647" s="16">
        <v>413.1</v>
      </c>
      <c r="R1647" s="17">
        <v>347000</v>
      </c>
      <c r="S1647" s="19">
        <f t="shared" si="129"/>
        <v>57.150000000000034</v>
      </c>
      <c r="T1647" s="20">
        <f t="shared" si="130"/>
        <v>0.16055625790139075</v>
      </c>
      <c r="U1647" s="19">
        <f t="shared" si="131"/>
        <v>48000</v>
      </c>
      <c r="V1647" s="20">
        <f t="shared" si="132"/>
        <v>0.16053511705685619</v>
      </c>
      <c r="W1647" s="18">
        <v>44267</v>
      </c>
      <c r="X1647" s="14">
        <v>8</v>
      </c>
      <c r="Y1647" s="14">
        <v>8</v>
      </c>
      <c r="Z1647" s="42">
        <v>50000</v>
      </c>
      <c r="AA1647" s="51">
        <f t="shared" si="133"/>
        <v>0.16</v>
      </c>
    </row>
    <row r="1648" spans="1:27" ht="19" x14ac:dyDescent="0.25">
      <c r="A1648" s="14">
        <v>3921</v>
      </c>
      <c r="B1648" s="14">
        <v>3434324</v>
      </c>
      <c r="C1648" s="14" t="s">
        <v>19</v>
      </c>
      <c r="D1648" s="14" t="s">
        <v>2483</v>
      </c>
      <c r="E1648" s="14" t="s">
        <v>3797</v>
      </c>
      <c r="F1648" s="14">
        <v>78746</v>
      </c>
      <c r="G1648" s="14">
        <v>4</v>
      </c>
      <c r="H1648" s="14">
        <v>3</v>
      </c>
      <c r="I1648" s="14">
        <v>0</v>
      </c>
      <c r="J1648" s="14">
        <v>2</v>
      </c>
      <c r="K1648" s="14">
        <v>2</v>
      </c>
      <c r="L1648" s="14">
        <v>1978</v>
      </c>
      <c r="M1648" s="14">
        <v>0.32800000000000001</v>
      </c>
      <c r="N1648" s="15">
        <v>2510</v>
      </c>
      <c r="O1648" s="16">
        <v>595.62</v>
      </c>
      <c r="P1648" s="17">
        <v>1495000</v>
      </c>
      <c r="Q1648" s="16">
        <v>614.74</v>
      </c>
      <c r="R1648" s="17">
        <v>1543000</v>
      </c>
      <c r="S1648" s="19">
        <f t="shared" si="129"/>
        <v>19.120000000000005</v>
      </c>
      <c r="T1648" s="20">
        <f t="shared" si="130"/>
        <v>3.2101003995836278E-2</v>
      </c>
      <c r="U1648" s="19">
        <f t="shared" si="131"/>
        <v>48000</v>
      </c>
      <c r="V1648" s="20">
        <f t="shared" si="132"/>
        <v>3.2107023411371234E-2</v>
      </c>
      <c r="W1648" s="18">
        <v>44316</v>
      </c>
      <c r="X1648" s="14">
        <v>8</v>
      </c>
      <c r="Y1648" s="14">
        <v>8</v>
      </c>
      <c r="Z1648" s="42">
        <v>50000</v>
      </c>
      <c r="AA1648" s="51">
        <f t="shared" si="133"/>
        <v>0.03</v>
      </c>
    </row>
    <row r="1649" spans="1:27" ht="19" x14ac:dyDescent="0.25">
      <c r="A1649" s="14">
        <v>2445</v>
      </c>
      <c r="B1649" s="14">
        <v>2489054</v>
      </c>
      <c r="C1649" s="14" t="s">
        <v>19</v>
      </c>
      <c r="D1649" s="14">
        <v>11</v>
      </c>
      <c r="E1649" s="14" t="s">
        <v>1985</v>
      </c>
      <c r="F1649" s="14">
        <v>78744</v>
      </c>
      <c r="G1649" s="14">
        <v>3</v>
      </c>
      <c r="H1649" s="14">
        <v>2</v>
      </c>
      <c r="I1649" s="14">
        <v>0</v>
      </c>
      <c r="J1649" s="14">
        <v>2</v>
      </c>
      <c r="K1649" s="14">
        <v>1</v>
      </c>
      <c r="L1649" s="14">
        <v>2021</v>
      </c>
      <c r="M1649" s="14">
        <v>0.10100000000000001</v>
      </c>
      <c r="N1649" s="15">
        <v>1266</v>
      </c>
      <c r="O1649" s="16">
        <v>260.58</v>
      </c>
      <c r="P1649" s="17">
        <v>329900</v>
      </c>
      <c r="Q1649" s="16">
        <v>298.49</v>
      </c>
      <c r="R1649" s="17">
        <v>377888</v>
      </c>
      <c r="S1649" s="19">
        <f t="shared" si="129"/>
        <v>37.910000000000025</v>
      </c>
      <c r="T1649" s="20">
        <f t="shared" si="130"/>
        <v>0.14548315296645953</v>
      </c>
      <c r="U1649" s="19">
        <f t="shared" si="131"/>
        <v>47988</v>
      </c>
      <c r="V1649" s="20">
        <f t="shared" si="132"/>
        <v>0.14546226129130038</v>
      </c>
      <c r="W1649" s="18">
        <v>44270</v>
      </c>
      <c r="X1649" s="14">
        <v>3</v>
      </c>
      <c r="Y1649" s="14">
        <v>3</v>
      </c>
      <c r="Z1649" s="42">
        <v>50000</v>
      </c>
      <c r="AA1649" s="51">
        <f t="shared" si="133"/>
        <v>0.15</v>
      </c>
    </row>
    <row r="1650" spans="1:27" ht="19" x14ac:dyDescent="0.25">
      <c r="A1650" s="14">
        <v>2851</v>
      </c>
      <c r="B1650" s="14">
        <v>1640915</v>
      </c>
      <c r="C1650" s="14" t="s">
        <v>19</v>
      </c>
      <c r="D1650" s="14">
        <v>11</v>
      </c>
      <c r="E1650" s="14" t="s">
        <v>1638</v>
      </c>
      <c r="F1650" s="14">
        <v>78744</v>
      </c>
      <c r="G1650" s="14">
        <v>3</v>
      </c>
      <c r="H1650" s="14">
        <v>2</v>
      </c>
      <c r="I1650" s="14">
        <v>0</v>
      </c>
      <c r="J1650" s="14">
        <v>2</v>
      </c>
      <c r="K1650" s="14">
        <v>1</v>
      </c>
      <c r="L1650" s="14">
        <v>1978</v>
      </c>
      <c r="M1650" s="14">
        <v>0.17199999999999999</v>
      </c>
      <c r="N1650" s="15">
        <v>1201</v>
      </c>
      <c r="O1650" s="16">
        <v>241.38</v>
      </c>
      <c r="P1650" s="17">
        <v>289900</v>
      </c>
      <c r="Q1650" s="16">
        <v>281.27</v>
      </c>
      <c r="R1650" s="17">
        <v>337800</v>
      </c>
      <c r="S1650" s="19">
        <f t="shared" si="129"/>
        <v>39.889999999999986</v>
      </c>
      <c r="T1650" s="20">
        <f t="shared" si="130"/>
        <v>0.16525809926257348</v>
      </c>
      <c r="U1650" s="19">
        <f t="shared" si="131"/>
        <v>47900</v>
      </c>
      <c r="V1650" s="20">
        <f t="shared" si="132"/>
        <v>0.16522938944463608</v>
      </c>
      <c r="W1650" s="18">
        <v>44286</v>
      </c>
      <c r="X1650" s="14">
        <v>3</v>
      </c>
      <c r="Y1650" s="14">
        <v>3</v>
      </c>
      <c r="Z1650" s="42">
        <v>50000</v>
      </c>
      <c r="AA1650" s="51">
        <f t="shared" si="133"/>
        <v>0.17</v>
      </c>
    </row>
    <row r="1651" spans="1:27" ht="19" x14ac:dyDescent="0.25">
      <c r="A1651" s="14">
        <v>1201</v>
      </c>
      <c r="B1651" s="14">
        <v>5595427</v>
      </c>
      <c r="C1651" s="14" t="s">
        <v>19</v>
      </c>
      <c r="D1651" s="14" t="s">
        <v>84</v>
      </c>
      <c r="E1651" s="14" t="s">
        <v>1161</v>
      </c>
      <c r="F1651" s="14">
        <v>78727</v>
      </c>
      <c r="G1651" s="14">
        <v>3</v>
      </c>
      <c r="H1651" s="14">
        <v>2</v>
      </c>
      <c r="I1651" s="14">
        <v>0</v>
      </c>
      <c r="J1651" s="14">
        <v>2</v>
      </c>
      <c r="K1651" s="14">
        <v>1</v>
      </c>
      <c r="L1651" s="14">
        <v>1997</v>
      </c>
      <c r="M1651" s="14">
        <v>0.14099999999999999</v>
      </c>
      <c r="N1651" s="15">
        <v>1841</v>
      </c>
      <c r="O1651" s="16">
        <v>217</v>
      </c>
      <c r="P1651" s="17">
        <v>399500</v>
      </c>
      <c r="Q1651" s="16">
        <v>242.99</v>
      </c>
      <c r="R1651" s="17">
        <v>447353</v>
      </c>
      <c r="S1651" s="19">
        <f t="shared" si="129"/>
        <v>25.990000000000009</v>
      </c>
      <c r="T1651" s="20">
        <f t="shared" si="130"/>
        <v>0.11976958525345627</v>
      </c>
      <c r="U1651" s="19">
        <f t="shared" si="131"/>
        <v>47853</v>
      </c>
      <c r="V1651" s="20">
        <f t="shared" si="132"/>
        <v>0.11978222778473091</v>
      </c>
      <c r="W1651" s="18">
        <v>44222</v>
      </c>
      <c r="X1651" s="14">
        <v>3</v>
      </c>
      <c r="Y1651" s="14">
        <v>3</v>
      </c>
      <c r="Z1651" s="42">
        <v>50000</v>
      </c>
      <c r="AA1651" s="51">
        <f t="shared" si="133"/>
        <v>0.12</v>
      </c>
    </row>
    <row r="1652" spans="1:27" ht="19" x14ac:dyDescent="0.25">
      <c r="A1652" s="14">
        <v>129</v>
      </c>
      <c r="B1652" s="14">
        <v>2727536</v>
      </c>
      <c r="C1652" s="14" t="s">
        <v>19</v>
      </c>
      <c r="D1652" s="14" t="s">
        <v>282</v>
      </c>
      <c r="E1652" s="14" t="s">
        <v>2436</v>
      </c>
      <c r="F1652" s="14">
        <v>78735</v>
      </c>
      <c r="G1652" s="14">
        <v>3</v>
      </c>
      <c r="H1652" s="14">
        <v>2</v>
      </c>
      <c r="I1652" s="14">
        <v>0</v>
      </c>
      <c r="J1652" s="14">
        <v>2</v>
      </c>
      <c r="K1652" s="14">
        <v>1</v>
      </c>
      <c r="L1652" s="14">
        <v>1979</v>
      </c>
      <c r="M1652" s="14">
        <v>0.20200000000000001</v>
      </c>
      <c r="N1652" s="15">
        <v>1811</v>
      </c>
      <c r="O1652" s="16">
        <v>289.89999999999998</v>
      </c>
      <c r="P1652" s="17">
        <v>525000</v>
      </c>
      <c r="Q1652" s="16">
        <v>316.12</v>
      </c>
      <c r="R1652" s="17">
        <v>572500</v>
      </c>
      <c r="S1652" s="19">
        <f t="shared" si="129"/>
        <v>26.220000000000027</v>
      </c>
      <c r="T1652" s="20">
        <f t="shared" si="130"/>
        <v>9.0444981027940768E-2</v>
      </c>
      <c r="U1652" s="19">
        <f t="shared" si="131"/>
        <v>47500</v>
      </c>
      <c r="V1652" s="20">
        <f t="shared" si="132"/>
        <v>9.0476190476190474E-2</v>
      </c>
      <c r="W1652" s="18">
        <v>44181</v>
      </c>
      <c r="X1652" s="14">
        <v>3</v>
      </c>
      <c r="Y1652" s="14">
        <v>3</v>
      </c>
      <c r="Z1652" s="42">
        <v>50000</v>
      </c>
      <c r="AA1652" s="51">
        <f t="shared" si="133"/>
        <v>0.09</v>
      </c>
    </row>
    <row r="1653" spans="1:27" ht="19" x14ac:dyDescent="0.25">
      <c r="A1653" s="14">
        <v>1134</v>
      </c>
      <c r="B1653" s="14">
        <v>1695043</v>
      </c>
      <c r="C1653" s="14" t="s">
        <v>19</v>
      </c>
      <c r="D1653" s="14" t="s">
        <v>40</v>
      </c>
      <c r="E1653" s="14" t="s">
        <v>789</v>
      </c>
      <c r="F1653" s="14">
        <v>78737</v>
      </c>
      <c r="G1653" s="14">
        <v>3</v>
      </c>
      <c r="H1653" s="14">
        <v>2</v>
      </c>
      <c r="I1653" s="14">
        <v>0</v>
      </c>
      <c r="J1653" s="14">
        <v>3</v>
      </c>
      <c r="K1653" s="14">
        <v>1</v>
      </c>
      <c r="L1653" s="14">
        <v>2011</v>
      </c>
      <c r="M1653" s="14">
        <v>0</v>
      </c>
      <c r="N1653" s="15">
        <v>1988</v>
      </c>
      <c r="O1653" s="16">
        <v>199.95</v>
      </c>
      <c r="P1653" s="17">
        <v>397500</v>
      </c>
      <c r="Q1653" s="16">
        <v>223.84</v>
      </c>
      <c r="R1653" s="17">
        <v>445000</v>
      </c>
      <c r="S1653" s="19">
        <f t="shared" si="129"/>
        <v>23.890000000000015</v>
      </c>
      <c r="T1653" s="20">
        <f t="shared" si="130"/>
        <v>0.11947986996749195</v>
      </c>
      <c r="U1653" s="19">
        <f t="shared" si="131"/>
        <v>47500</v>
      </c>
      <c r="V1653" s="20">
        <f t="shared" si="132"/>
        <v>0.11949685534591195</v>
      </c>
      <c r="W1653" s="18">
        <v>44218</v>
      </c>
      <c r="X1653" s="14">
        <v>2</v>
      </c>
      <c r="Y1653" s="14">
        <v>2</v>
      </c>
      <c r="Z1653" s="42">
        <v>50000</v>
      </c>
      <c r="AA1653" s="51">
        <f t="shared" si="133"/>
        <v>0.12</v>
      </c>
    </row>
    <row r="1654" spans="1:27" ht="19" x14ac:dyDescent="0.25">
      <c r="A1654" s="14">
        <v>2470</v>
      </c>
      <c r="B1654" s="14">
        <v>9154074</v>
      </c>
      <c r="C1654" s="14" t="s">
        <v>19</v>
      </c>
      <c r="D1654" s="14" t="s">
        <v>29</v>
      </c>
      <c r="E1654" s="14" t="s">
        <v>649</v>
      </c>
      <c r="F1654" s="14">
        <v>78748</v>
      </c>
      <c r="G1654" s="14">
        <v>3</v>
      </c>
      <c r="H1654" s="14">
        <v>2</v>
      </c>
      <c r="I1654" s="14">
        <v>1</v>
      </c>
      <c r="J1654" s="14">
        <v>2</v>
      </c>
      <c r="K1654" s="14">
        <v>2</v>
      </c>
      <c r="L1654" s="14">
        <v>1994</v>
      </c>
      <c r="M1654" s="14">
        <v>0.16600000000000001</v>
      </c>
      <c r="N1654" s="15">
        <v>2174</v>
      </c>
      <c r="O1654" s="16">
        <v>190.89</v>
      </c>
      <c r="P1654" s="17">
        <v>415000</v>
      </c>
      <c r="Q1654" s="16">
        <v>212.74</v>
      </c>
      <c r="R1654" s="17">
        <v>462500</v>
      </c>
      <c r="S1654" s="19">
        <f t="shared" si="129"/>
        <v>21.850000000000023</v>
      </c>
      <c r="T1654" s="20">
        <f t="shared" si="130"/>
        <v>0.11446382733511459</v>
      </c>
      <c r="U1654" s="19">
        <f t="shared" si="131"/>
        <v>47500</v>
      </c>
      <c r="V1654" s="20">
        <f t="shared" si="132"/>
        <v>0.1144578313253012</v>
      </c>
      <c r="W1654" s="18">
        <v>44271</v>
      </c>
      <c r="X1654" s="14">
        <v>3</v>
      </c>
      <c r="Y1654" s="14">
        <v>3</v>
      </c>
      <c r="Z1654" s="42">
        <v>50000</v>
      </c>
      <c r="AA1654" s="51">
        <f t="shared" si="133"/>
        <v>0.11</v>
      </c>
    </row>
    <row r="1655" spans="1:27" ht="19" x14ac:dyDescent="0.25">
      <c r="A1655" s="14">
        <v>1069</v>
      </c>
      <c r="B1655" s="14">
        <v>5865074</v>
      </c>
      <c r="C1655" s="14" t="s">
        <v>19</v>
      </c>
      <c r="D1655" s="14" t="s">
        <v>27</v>
      </c>
      <c r="E1655" s="14" t="s">
        <v>1777</v>
      </c>
      <c r="F1655" s="14">
        <v>78724</v>
      </c>
      <c r="G1655" s="14">
        <v>3</v>
      </c>
      <c r="H1655" s="14">
        <v>3</v>
      </c>
      <c r="I1655" s="14">
        <v>0</v>
      </c>
      <c r="J1655" s="14">
        <v>2</v>
      </c>
      <c r="K1655" s="14">
        <v>1</v>
      </c>
      <c r="L1655" s="14">
        <v>1979</v>
      </c>
      <c r="M1655" s="14">
        <v>0.20699999999999999</v>
      </c>
      <c r="N1655" s="15">
        <v>1567</v>
      </c>
      <c r="O1655" s="16">
        <v>248.82</v>
      </c>
      <c r="P1655" s="17">
        <v>389900</v>
      </c>
      <c r="Q1655" s="16">
        <v>278.88</v>
      </c>
      <c r="R1655" s="17">
        <v>437000</v>
      </c>
      <c r="S1655" s="19">
        <f t="shared" si="129"/>
        <v>30.060000000000002</v>
      </c>
      <c r="T1655" s="20">
        <f t="shared" si="130"/>
        <v>0.12081022425850013</v>
      </c>
      <c r="U1655" s="19">
        <f t="shared" si="131"/>
        <v>47100</v>
      </c>
      <c r="V1655" s="20">
        <f t="shared" si="132"/>
        <v>0.12080020518081559</v>
      </c>
      <c r="W1655" s="18">
        <v>44216</v>
      </c>
      <c r="X1655" s="14">
        <v>3</v>
      </c>
      <c r="Y1655" s="14">
        <v>2</v>
      </c>
      <c r="Z1655" s="42">
        <v>45000</v>
      </c>
      <c r="AA1655" s="51">
        <f t="shared" si="133"/>
        <v>0.12</v>
      </c>
    </row>
    <row r="1656" spans="1:27" ht="19" x14ac:dyDescent="0.25">
      <c r="A1656" s="14">
        <v>1266</v>
      </c>
      <c r="B1656" s="14">
        <v>5960780</v>
      </c>
      <c r="C1656" s="14" t="s">
        <v>19</v>
      </c>
      <c r="D1656" s="14" t="s">
        <v>712</v>
      </c>
      <c r="E1656" s="14" t="s">
        <v>2615</v>
      </c>
      <c r="F1656" s="14">
        <v>78750</v>
      </c>
      <c r="G1656" s="14">
        <v>3</v>
      </c>
      <c r="H1656" s="14">
        <v>2</v>
      </c>
      <c r="I1656" s="14">
        <v>1</v>
      </c>
      <c r="J1656" s="14">
        <v>2</v>
      </c>
      <c r="K1656" s="14">
        <v>2</v>
      </c>
      <c r="L1656" s="14">
        <v>1993</v>
      </c>
      <c r="M1656" s="14">
        <v>0.16900000000000001</v>
      </c>
      <c r="N1656" s="15">
        <v>2408</v>
      </c>
      <c r="O1656" s="16">
        <v>304.38</v>
      </c>
      <c r="P1656" s="17">
        <v>732950</v>
      </c>
      <c r="Q1656" s="16">
        <v>323.92</v>
      </c>
      <c r="R1656" s="17">
        <v>780000</v>
      </c>
      <c r="S1656" s="19">
        <f t="shared" si="129"/>
        <v>19.54000000000002</v>
      </c>
      <c r="T1656" s="20">
        <f t="shared" si="130"/>
        <v>6.4196070701097382E-2</v>
      </c>
      <c r="U1656" s="19">
        <f t="shared" si="131"/>
        <v>47050</v>
      </c>
      <c r="V1656" s="20">
        <f t="shared" si="132"/>
        <v>6.4192646155945152E-2</v>
      </c>
      <c r="W1656" s="18">
        <v>44224</v>
      </c>
      <c r="X1656" s="14">
        <v>5</v>
      </c>
      <c r="Y1656" s="14">
        <v>5</v>
      </c>
      <c r="Z1656" s="42">
        <v>45000</v>
      </c>
      <c r="AA1656" s="51">
        <f t="shared" si="133"/>
        <v>0.06</v>
      </c>
    </row>
    <row r="1657" spans="1:27" ht="19" x14ac:dyDescent="0.25">
      <c r="A1657" s="14">
        <v>891</v>
      </c>
      <c r="B1657" s="14">
        <v>1662129</v>
      </c>
      <c r="C1657" s="14" t="s">
        <v>19</v>
      </c>
      <c r="D1657" s="14" t="s">
        <v>282</v>
      </c>
      <c r="E1657" s="14" t="s">
        <v>2432</v>
      </c>
      <c r="F1657" s="14">
        <v>78735</v>
      </c>
      <c r="G1657" s="14">
        <v>4</v>
      </c>
      <c r="H1657" s="14">
        <v>4</v>
      </c>
      <c r="I1657" s="14">
        <v>0</v>
      </c>
      <c r="J1657" s="14">
        <v>2</v>
      </c>
      <c r="K1657" s="14">
        <v>2</v>
      </c>
      <c r="L1657" s="14">
        <v>2000</v>
      </c>
      <c r="M1657" s="14">
        <v>0.24199999999999999</v>
      </c>
      <c r="N1657" s="15">
        <v>3882</v>
      </c>
      <c r="O1657" s="16">
        <v>289.8</v>
      </c>
      <c r="P1657" s="17">
        <v>1125000</v>
      </c>
      <c r="Q1657" s="16">
        <v>301.91000000000003</v>
      </c>
      <c r="R1657" s="17">
        <v>1172000</v>
      </c>
      <c r="S1657" s="19">
        <f t="shared" si="129"/>
        <v>12.110000000000014</v>
      </c>
      <c r="T1657" s="20">
        <f t="shared" si="130"/>
        <v>4.1787439613526614E-2</v>
      </c>
      <c r="U1657" s="19">
        <f t="shared" si="131"/>
        <v>47000</v>
      </c>
      <c r="V1657" s="20">
        <f t="shared" si="132"/>
        <v>4.1777777777777775E-2</v>
      </c>
      <c r="W1657" s="18">
        <v>44209</v>
      </c>
      <c r="X1657" s="14">
        <v>44</v>
      </c>
      <c r="Y1657" s="14">
        <v>43</v>
      </c>
      <c r="Z1657" s="42">
        <v>45000</v>
      </c>
      <c r="AA1657" s="51">
        <f t="shared" si="133"/>
        <v>0.04</v>
      </c>
    </row>
    <row r="1658" spans="1:27" ht="19" x14ac:dyDescent="0.25">
      <c r="A1658" s="14">
        <v>1404</v>
      </c>
      <c r="B1658" s="14">
        <v>3323034</v>
      </c>
      <c r="C1658" s="14" t="s">
        <v>19</v>
      </c>
      <c r="D1658" s="14" t="s">
        <v>40</v>
      </c>
      <c r="E1658" s="14" t="s">
        <v>201</v>
      </c>
      <c r="F1658" s="14">
        <v>78737</v>
      </c>
      <c r="G1658" s="14">
        <v>4</v>
      </c>
      <c r="H1658" s="14">
        <v>2</v>
      </c>
      <c r="I1658" s="14">
        <v>1</v>
      </c>
      <c r="J1658" s="14">
        <v>2</v>
      </c>
      <c r="K1658" s="14">
        <v>2</v>
      </c>
      <c r="L1658" s="14">
        <v>2008</v>
      </c>
      <c r="M1658" s="14">
        <v>0.19</v>
      </c>
      <c r="N1658" s="15">
        <v>2907</v>
      </c>
      <c r="O1658" s="16">
        <v>154.80000000000001</v>
      </c>
      <c r="P1658" s="17">
        <v>450000</v>
      </c>
      <c r="Q1658" s="16">
        <v>170.97</v>
      </c>
      <c r="R1658" s="17">
        <v>497000</v>
      </c>
      <c r="S1658" s="19">
        <f t="shared" si="129"/>
        <v>16.169999999999987</v>
      </c>
      <c r="T1658" s="20">
        <f t="shared" si="130"/>
        <v>0.10445736434108518</v>
      </c>
      <c r="U1658" s="19">
        <f t="shared" si="131"/>
        <v>47000</v>
      </c>
      <c r="V1658" s="20">
        <f t="shared" si="132"/>
        <v>0.10444444444444445</v>
      </c>
      <c r="W1658" s="18">
        <v>44230</v>
      </c>
      <c r="X1658" s="14">
        <v>5</v>
      </c>
      <c r="Y1658" s="14">
        <v>5</v>
      </c>
      <c r="Z1658" s="42">
        <v>45000</v>
      </c>
      <c r="AA1658" s="51">
        <f t="shared" si="133"/>
        <v>0.1</v>
      </c>
    </row>
    <row r="1659" spans="1:27" ht="19" x14ac:dyDescent="0.25">
      <c r="A1659" s="14">
        <v>1728</v>
      </c>
      <c r="B1659" s="14">
        <v>1094874</v>
      </c>
      <c r="C1659" s="14" t="s">
        <v>19</v>
      </c>
      <c r="D1659" s="14" t="s">
        <v>29</v>
      </c>
      <c r="E1659" s="14" t="s">
        <v>1545</v>
      </c>
      <c r="F1659" s="14">
        <v>78748</v>
      </c>
      <c r="G1659" s="14">
        <v>3</v>
      </c>
      <c r="H1659" s="14">
        <v>2</v>
      </c>
      <c r="I1659" s="14">
        <v>0</v>
      </c>
      <c r="J1659" s="14">
        <v>2</v>
      </c>
      <c r="K1659" s="14">
        <v>1</v>
      </c>
      <c r="L1659" s="14">
        <v>2014</v>
      </c>
      <c r="M1659" s="14">
        <v>0.13100000000000001</v>
      </c>
      <c r="N1659" s="15">
        <v>1600</v>
      </c>
      <c r="O1659" s="16">
        <v>236.25</v>
      </c>
      <c r="P1659" s="17">
        <v>378000</v>
      </c>
      <c r="Q1659" s="16">
        <v>265.63</v>
      </c>
      <c r="R1659" s="17">
        <v>425000</v>
      </c>
      <c r="S1659" s="19">
        <f t="shared" si="129"/>
        <v>29.379999999999995</v>
      </c>
      <c r="T1659" s="20">
        <f t="shared" si="130"/>
        <v>0.12435978835978834</v>
      </c>
      <c r="U1659" s="19">
        <f t="shared" si="131"/>
        <v>47000</v>
      </c>
      <c r="V1659" s="20">
        <f t="shared" si="132"/>
        <v>0.12433862433862433</v>
      </c>
      <c r="W1659" s="18">
        <v>44249</v>
      </c>
      <c r="X1659" s="14">
        <v>2</v>
      </c>
      <c r="Y1659" s="14">
        <v>2</v>
      </c>
      <c r="Z1659" s="42">
        <v>45000</v>
      </c>
      <c r="AA1659" s="51">
        <f t="shared" si="133"/>
        <v>0.12</v>
      </c>
    </row>
    <row r="1660" spans="1:27" ht="19" x14ac:dyDescent="0.25">
      <c r="A1660" s="14">
        <v>1817</v>
      </c>
      <c r="B1660" s="14">
        <v>6446491</v>
      </c>
      <c r="C1660" s="14" t="s">
        <v>19</v>
      </c>
      <c r="D1660" s="14" t="s">
        <v>357</v>
      </c>
      <c r="E1660" s="14" t="s">
        <v>1400</v>
      </c>
      <c r="F1660" s="14">
        <v>78745</v>
      </c>
      <c r="G1660" s="14">
        <v>3</v>
      </c>
      <c r="H1660" s="14">
        <v>2</v>
      </c>
      <c r="I1660" s="14">
        <v>1</v>
      </c>
      <c r="J1660" s="14">
        <v>2</v>
      </c>
      <c r="K1660" s="14">
        <v>2</v>
      </c>
      <c r="L1660" s="14">
        <v>2008</v>
      </c>
      <c r="M1660" s="14">
        <v>0.20699999999999999</v>
      </c>
      <c r="N1660" s="15">
        <v>2074</v>
      </c>
      <c r="O1660" s="16">
        <v>229.03</v>
      </c>
      <c r="P1660" s="17">
        <v>475000</v>
      </c>
      <c r="Q1660" s="16">
        <v>251.69</v>
      </c>
      <c r="R1660" s="17">
        <v>522000</v>
      </c>
      <c r="S1660" s="19">
        <f t="shared" si="129"/>
        <v>22.659999999999997</v>
      </c>
      <c r="T1660" s="20">
        <f t="shared" si="130"/>
        <v>9.893900362397938E-2</v>
      </c>
      <c r="U1660" s="19">
        <f t="shared" si="131"/>
        <v>47000</v>
      </c>
      <c r="V1660" s="20">
        <f t="shared" si="132"/>
        <v>9.8947368421052631E-2</v>
      </c>
      <c r="W1660" s="18">
        <v>44251</v>
      </c>
      <c r="X1660" s="14">
        <v>6</v>
      </c>
      <c r="Y1660" s="14">
        <v>5</v>
      </c>
      <c r="Z1660" s="42">
        <v>45000</v>
      </c>
      <c r="AA1660" s="51">
        <f t="shared" si="133"/>
        <v>0.1</v>
      </c>
    </row>
    <row r="1661" spans="1:27" ht="19" x14ac:dyDescent="0.25">
      <c r="A1661" s="14">
        <v>3617</v>
      </c>
      <c r="B1661" s="14">
        <v>2845748</v>
      </c>
      <c r="C1661" s="14" t="s">
        <v>19</v>
      </c>
      <c r="D1661" s="14">
        <v>6</v>
      </c>
      <c r="E1661" s="14" t="s">
        <v>3700</v>
      </c>
      <c r="F1661" s="14">
        <v>78704</v>
      </c>
      <c r="G1661" s="14">
        <v>3</v>
      </c>
      <c r="H1661" s="14">
        <v>2</v>
      </c>
      <c r="I1661" s="14">
        <v>1</v>
      </c>
      <c r="J1661" s="14">
        <v>1</v>
      </c>
      <c r="K1661" s="14">
        <v>2</v>
      </c>
      <c r="L1661" s="14">
        <v>2017</v>
      </c>
      <c r="M1661" s="14">
        <v>0.16</v>
      </c>
      <c r="N1661" s="15">
        <v>1744</v>
      </c>
      <c r="O1661" s="16">
        <v>530.39</v>
      </c>
      <c r="P1661" s="17">
        <v>925000</v>
      </c>
      <c r="Q1661" s="16">
        <v>557.34</v>
      </c>
      <c r="R1661" s="17">
        <v>972000</v>
      </c>
      <c r="S1661" s="19">
        <f t="shared" si="129"/>
        <v>26.950000000000045</v>
      </c>
      <c r="T1661" s="20">
        <f t="shared" si="130"/>
        <v>5.0811666886630677E-2</v>
      </c>
      <c r="U1661" s="19">
        <f t="shared" si="131"/>
        <v>47000</v>
      </c>
      <c r="V1661" s="20">
        <f t="shared" si="132"/>
        <v>5.0810810810810812E-2</v>
      </c>
      <c r="W1661" s="18">
        <v>44309</v>
      </c>
      <c r="X1661" s="14">
        <v>4</v>
      </c>
      <c r="Y1661" s="14">
        <v>3</v>
      </c>
      <c r="Z1661" s="42">
        <v>45000</v>
      </c>
      <c r="AA1661" s="51">
        <f t="shared" si="133"/>
        <v>0.05</v>
      </c>
    </row>
    <row r="1662" spans="1:27" ht="19" x14ac:dyDescent="0.25">
      <c r="A1662" s="14">
        <v>4058</v>
      </c>
      <c r="B1662" s="14">
        <v>5447923</v>
      </c>
      <c r="C1662" s="14" t="s">
        <v>19</v>
      </c>
      <c r="D1662" s="14" t="s">
        <v>165</v>
      </c>
      <c r="E1662" s="14" t="s">
        <v>2970</v>
      </c>
      <c r="F1662" s="14">
        <v>78745</v>
      </c>
      <c r="G1662" s="14">
        <v>3</v>
      </c>
      <c r="H1662" s="14">
        <v>2</v>
      </c>
      <c r="I1662" s="14">
        <v>0</v>
      </c>
      <c r="J1662" s="14">
        <v>2</v>
      </c>
      <c r="K1662" s="14">
        <v>1</v>
      </c>
      <c r="L1662" s="14">
        <v>1979</v>
      </c>
      <c r="M1662" s="14">
        <v>0.17599999999999999</v>
      </c>
      <c r="N1662" s="15">
        <v>1490</v>
      </c>
      <c r="O1662" s="16">
        <v>345.64</v>
      </c>
      <c r="P1662" s="17">
        <v>515000</v>
      </c>
      <c r="Q1662" s="16">
        <v>377.18</v>
      </c>
      <c r="R1662" s="17">
        <v>562000</v>
      </c>
      <c r="S1662" s="19">
        <f t="shared" si="129"/>
        <v>31.54000000000002</v>
      </c>
      <c r="T1662" s="20">
        <f t="shared" si="130"/>
        <v>9.1251012614280813E-2</v>
      </c>
      <c r="U1662" s="19">
        <f t="shared" si="131"/>
        <v>47000</v>
      </c>
      <c r="V1662" s="20">
        <f t="shared" si="132"/>
        <v>9.1262135922330095E-2</v>
      </c>
      <c r="W1662" s="18">
        <v>44321</v>
      </c>
      <c r="X1662" s="14">
        <v>4</v>
      </c>
      <c r="Y1662" s="14">
        <v>4</v>
      </c>
      <c r="Z1662" s="42">
        <v>45000</v>
      </c>
      <c r="AA1662" s="51">
        <f t="shared" si="133"/>
        <v>0.09</v>
      </c>
    </row>
    <row r="1663" spans="1:27" ht="19" x14ac:dyDescent="0.25">
      <c r="A1663" s="14">
        <v>4030</v>
      </c>
      <c r="B1663" s="14">
        <v>5698307</v>
      </c>
      <c r="C1663" s="14" t="s">
        <v>19</v>
      </c>
      <c r="D1663" s="14" t="s">
        <v>27</v>
      </c>
      <c r="E1663" s="14" t="s">
        <v>63</v>
      </c>
      <c r="F1663" s="14">
        <v>78724</v>
      </c>
      <c r="G1663" s="14">
        <v>4</v>
      </c>
      <c r="H1663" s="14">
        <v>3</v>
      </c>
      <c r="I1663" s="14">
        <v>0</v>
      </c>
      <c r="J1663" s="14">
        <v>2</v>
      </c>
      <c r="K1663" s="14">
        <v>2</v>
      </c>
      <c r="L1663" s="14">
        <v>2004</v>
      </c>
      <c r="M1663" s="14">
        <v>0.16900000000000001</v>
      </c>
      <c r="N1663" s="15">
        <v>2168</v>
      </c>
      <c r="O1663" s="16">
        <v>126.85</v>
      </c>
      <c r="P1663" s="17">
        <v>275000</v>
      </c>
      <c r="Q1663" s="16">
        <v>148.29</v>
      </c>
      <c r="R1663" s="17">
        <v>321500</v>
      </c>
      <c r="S1663" s="19">
        <f t="shared" si="129"/>
        <v>21.439999999999998</v>
      </c>
      <c r="T1663" s="20">
        <f t="shared" si="130"/>
        <v>0.16901852581789514</v>
      </c>
      <c r="U1663" s="19">
        <f t="shared" si="131"/>
        <v>46500</v>
      </c>
      <c r="V1663" s="20">
        <f t="shared" si="132"/>
        <v>0.1690909090909091</v>
      </c>
      <c r="W1663" s="18">
        <v>44321</v>
      </c>
      <c r="X1663" s="14">
        <v>4</v>
      </c>
      <c r="Y1663" s="14">
        <v>4</v>
      </c>
      <c r="Z1663" s="42">
        <v>45000</v>
      </c>
      <c r="AA1663" s="51">
        <f t="shared" si="133"/>
        <v>0.17</v>
      </c>
    </row>
    <row r="1664" spans="1:27" ht="19" x14ac:dyDescent="0.25">
      <c r="A1664" s="14">
        <v>953</v>
      </c>
      <c r="B1664" s="14">
        <v>1164755</v>
      </c>
      <c r="C1664" s="14" t="s">
        <v>19</v>
      </c>
      <c r="D1664" s="14" t="s">
        <v>20</v>
      </c>
      <c r="E1664" s="14" t="s">
        <v>599</v>
      </c>
      <c r="F1664" s="14">
        <v>78750</v>
      </c>
      <c r="G1664" s="14">
        <v>4</v>
      </c>
      <c r="H1664" s="14">
        <v>3</v>
      </c>
      <c r="I1664" s="14">
        <v>0</v>
      </c>
      <c r="J1664" s="14">
        <v>2</v>
      </c>
      <c r="K1664" s="14">
        <v>1</v>
      </c>
      <c r="L1664" s="14">
        <v>1980</v>
      </c>
      <c r="M1664" s="14">
        <v>0.32100000000000001</v>
      </c>
      <c r="N1664" s="15">
        <v>2130</v>
      </c>
      <c r="O1664" s="16">
        <v>187.75</v>
      </c>
      <c r="P1664" s="17">
        <v>399900</v>
      </c>
      <c r="Q1664" s="16">
        <v>209.39</v>
      </c>
      <c r="R1664" s="17">
        <v>446000</v>
      </c>
      <c r="S1664" s="19">
        <f t="shared" si="129"/>
        <v>21.639999999999986</v>
      </c>
      <c r="T1664" s="20">
        <f t="shared" si="130"/>
        <v>0.11525965379494001</v>
      </c>
      <c r="U1664" s="19">
        <f t="shared" si="131"/>
        <v>46100</v>
      </c>
      <c r="V1664" s="20">
        <f t="shared" si="132"/>
        <v>0.11527881970492623</v>
      </c>
      <c r="W1664" s="18">
        <v>44211</v>
      </c>
      <c r="X1664" s="14">
        <v>4</v>
      </c>
      <c r="Y1664" s="14">
        <v>4</v>
      </c>
      <c r="Z1664" s="42">
        <v>45000</v>
      </c>
      <c r="AA1664" s="51">
        <f t="shared" si="133"/>
        <v>0.12</v>
      </c>
    </row>
    <row r="1665" spans="1:27" ht="19" x14ac:dyDescent="0.25">
      <c r="A1665" s="14">
        <v>281</v>
      </c>
      <c r="B1665" s="14">
        <v>4382345</v>
      </c>
      <c r="C1665" s="14" t="s">
        <v>19</v>
      </c>
      <c r="D1665" s="14">
        <v>11</v>
      </c>
      <c r="E1665" s="14" t="s">
        <v>131</v>
      </c>
      <c r="F1665" s="14">
        <v>78744</v>
      </c>
      <c r="G1665" s="14">
        <v>4</v>
      </c>
      <c r="H1665" s="14">
        <v>2</v>
      </c>
      <c r="I1665" s="14">
        <v>1</v>
      </c>
      <c r="J1665" s="14">
        <v>2</v>
      </c>
      <c r="K1665" s="14">
        <v>2</v>
      </c>
      <c r="L1665" s="14">
        <v>2007</v>
      </c>
      <c r="M1665" s="14">
        <v>0.13900000000000001</v>
      </c>
      <c r="N1665" s="15">
        <v>2234</v>
      </c>
      <c r="O1665" s="16">
        <v>142.79</v>
      </c>
      <c r="P1665" s="17">
        <v>319000</v>
      </c>
      <c r="Q1665" s="16">
        <v>163.38</v>
      </c>
      <c r="R1665" s="17">
        <v>365000</v>
      </c>
      <c r="S1665" s="19">
        <f t="shared" si="129"/>
        <v>20.590000000000003</v>
      </c>
      <c r="T1665" s="20">
        <f t="shared" si="130"/>
        <v>0.14419777295328809</v>
      </c>
      <c r="U1665" s="19">
        <f t="shared" si="131"/>
        <v>46000</v>
      </c>
      <c r="V1665" s="20">
        <f t="shared" si="132"/>
        <v>0.14420062695924765</v>
      </c>
      <c r="W1665" s="18">
        <v>44186</v>
      </c>
      <c r="X1665" s="14">
        <v>6</v>
      </c>
      <c r="Y1665" s="14">
        <v>5</v>
      </c>
      <c r="Z1665" s="42">
        <v>45000</v>
      </c>
      <c r="AA1665" s="51">
        <f t="shared" si="133"/>
        <v>0.14000000000000001</v>
      </c>
    </row>
    <row r="1666" spans="1:27" ht="19" x14ac:dyDescent="0.25">
      <c r="A1666" s="14">
        <v>1205</v>
      </c>
      <c r="B1666" s="14">
        <v>7869191</v>
      </c>
      <c r="C1666" s="14" t="s">
        <v>19</v>
      </c>
      <c r="D1666" s="14" t="s">
        <v>193</v>
      </c>
      <c r="E1666" s="14" t="s">
        <v>1993</v>
      </c>
      <c r="F1666" s="14">
        <v>78749</v>
      </c>
      <c r="G1666" s="14">
        <v>3</v>
      </c>
      <c r="H1666" s="14">
        <v>2</v>
      </c>
      <c r="I1666" s="14">
        <v>0</v>
      </c>
      <c r="J1666" s="14">
        <v>2</v>
      </c>
      <c r="K1666" s="14">
        <v>1</v>
      </c>
      <c r="L1666" s="14">
        <v>1993</v>
      </c>
      <c r="M1666" s="14">
        <v>0.182</v>
      </c>
      <c r="N1666" s="15">
        <v>1912</v>
      </c>
      <c r="O1666" s="16">
        <v>260.98</v>
      </c>
      <c r="P1666" s="17">
        <v>499000</v>
      </c>
      <c r="Q1666" s="16">
        <v>285.04000000000002</v>
      </c>
      <c r="R1666" s="17">
        <v>545000</v>
      </c>
      <c r="S1666" s="19">
        <f t="shared" si="129"/>
        <v>24.060000000000002</v>
      </c>
      <c r="T1666" s="20">
        <f t="shared" si="130"/>
        <v>9.2190972488313289E-2</v>
      </c>
      <c r="U1666" s="19">
        <f t="shared" si="131"/>
        <v>46000</v>
      </c>
      <c r="V1666" s="20">
        <f t="shared" si="132"/>
        <v>9.2184368737474945E-2</v>
      </c>
      <c r="W1666" s="18">
        <v>44222</v>
      </c>
      <c r="X1666" s="14">
        <v>3</v>
      </c>
      <c r="Y1666" s="14">
        <v>3</v>
      </c>
      <c r="Z1666" s="42">
        <v>45000</v>
      </c>
      <c r="AA1666" s="51">
        <f t="shared" si="133"/>
        <v>0.09</v>
      </c>
    </row>
    <row r="1667" spans="1:27" ht="19" x14ac:dyDescent="0.25">
      <c r="A1667" s="14">
        <v>1633</v>
      </c>
      <c r="B1667" s="14">
        <v>3100731</v>
      </c>
      <c r="C1667" s="14" t="s">
        <v>19</v>
      </c>
      <c r="D1667" s="14" t="s">
        <v>165</v>
      </c>
      <c r="E1667" s="14" t="s">
        <v>1976</v>
      </c>
      <c r="F1667" s="14">
        <v>78745</v>
      </c>
      <c r="G1667" s="14">
        <v>3</v>
      </c>
      <c r="H1667" s="14">
        <v>2</v>
      </c>
      <c r="I1667" s="14">
        <v>1</v>
      </c>
      <c r="J1667" s="14">
        <v>2</v>
      </c>
      <c r="K1667" s="14">
        <v>2</v>
      </c>
      <c r="L1667" s="14">
        <v>1993</v>
      </c>
      <c r="M1667" s="14">
        <v>0.11899999999999999</v>
      </c>
      <c r="N1667" s="15">
        <v>1803</v>
      </c>
      <c r="O1667" s="16">
        <v>260.12</v>
      </c>
      <c r="P1667" s="17">
        <v>469000</v>
      </c>
      <c r="Q1667" s="16">
        <v>285.64</v>
      </c>
      <c r="R1667" s="17">
        <v>515000</v>
      </c>
      <c r="S1667" s="19">
        <f t="shared" si="129"/>
        <v>25.519999999999982</v>
      </c>
      <c r="T1667" s="20">
        <f t="shared" si="130"/>
        <v>9.8108565277564133E-2</v>
      </c>
      <c r="U1667" s="19">
        <f t="shared" si="131"/>
        <v>46000</v>
      </c>
      <c r="V1667" s="20">
        <f t="shared" si="132"/>
        <v>9.8081023454157784E-2</v>
      </c>
      <c r="W1667" s="18">
        <v>44239</v>
      </c>
      <c r="X1667" s="14">
        <v>13</v>
      </c>
      <c r="Y1667" s="14">
        <v>13</v>
      </c>
      <c r="Z1667" s="42">
        <v>45000</v>
      </c>
      <c r="AA1667" s="51">
        <f t="shared" si="133"/>
        <v>0.1</v>
      </c>
    </row>
    <row r="1668" spans="1:27" ht="19" x14ac:dyDescent="0.25">
      <c r="A1668" s="14">
        <v>1789</v>
      </c>
      <c r="B1668" s="14">
        <v>8784539</v>
      </c>
      <c r="C1668" s="14" t="s">
        <v>19</v>
      </c>
      <c r="D1668" s="14" t="s">
        <v>712</v>
      </c>
      <c r="E1668" s="14" t="s">
        <v>2982</v>
      </c>
      <c r="F1668" s="14">
        <v>78759</v>
      </c>
      <c r="G1668" s="14">
        <v>3</v>
      </c>
      <c r="H1668" s="14">
        <v>2</v>
      </c>
      <c r="I1668" s="14">
        <v>0</v>
      </c>
      <c r="J1668" s="14">
        <v>2</v>
      </c>
      <c r="K1668" s="14">
        <v>1</v>
      </c>
      <c r="L1668" s="14">
        <v>1968</v>
      </c>
      <c r="M1668" s="14">
        <v>0.44600000000000001</v>
      </c>
      <c r="N1668" s="15">
        <v>1524</v>
      </c>
      <c r="O1668" s="16">
        <v>347.11</v>
      </c>
      <c r="P1668" s="17">
        <v>529000</v>
      </c>
      <c r="Q1668" s="16">
        <v>377.3</v>
      </c>
      <c r="R1668" s="17">
        <v>575000</v>
      </c>
      <c r="S1668" s="19">
        <f t="shared" si="129"/>
        <v>30.189999999999998</v>
      </c>
      <c r="T1668" s="20">
        <f t="shared" si="130"/>
        <v>8.6975310420327842E-2</v>
      </c>
      <c r="U1668" s="19">
        <f t="shared" si="131"/>
        <v>46000</v>
      </c>
      <c r="V1668" s="20">
        <f t="shared" si="132"/>
        <v>8.6956521739130432E-2</v>
      </c>
      <c r="W1668" s="18">
        <v>44250</v>
      </c>
      <c r="X1668" s="14">
        <v>6</v>
      </c>
      <c r="Y1668" s="14">
        <v>93</v>
      </c>
      <c r="Z1668" s="42">
        <v>45000</v>
      </c>
      <c r="AA1668" s="51">
        <f t="shared" si="133"/>
        <v>0.09</v>
      </c>
    </row>
    <row r="1669" spans="1:27" ht="19" x14ac:dyDescent="0.25">
      <c r="A1669" s="14">
        <v>1814</v>
      </c>
      <c r="B1669" s="14">
        <v>3594327</v>
      </c>
      <c r="C1669" s="14" t="s">
        <v>19</v>
      </c>
      <c r="D1669" s="14" t="s">
        <v>46</v>
      </c>
      <c r="E1669" s="14" t="s">
        <v>1263</v>
      </c>
      <c r="F1669" s="14">
        <v>78758</v>
      </c>
      <c r="G1669" s="14">
        <v>5</v>
      </c>
      <c r="H1669" s="14">
        <v>3</v>
      </c>
      <c r="I1669" s="14">
        <v>0</v>
      </c>
      <c r="J1669" s="14">
        <v>2</v>
      </c>
      <c r="K1669" s="14">
        <v>2</v>
      </c>
      <c r="L1669" s="14">
        <v>1973</v>
      </c>
      <c r="M1669" s="14">
        <v>0.186</v>
      </c>
      <c r="N1669" s="15">
        <v>2336</v>
      </c>
      <c r="O1669" s="16">
        <v>222.17</v>
      </c>
      <c r="P1669" s="17">
        <v>519000</v>
      </c>
      <c r="Q1669" s="16">
        <v>241.87</v>
      </c>
      <c r="R1669" s="17">
        <v>565000</v>
      </c>
      <c r="S1669" s="19">
        <f t="shared" si="129"/>
        <v>19.700000000000017</v>
      </c>
      <c r="T1669" s="20">
        <f t="shared" si="130"/>
        <v>8.8670837646847092E-2</v>
      </c>
      <c r="U1669" s="19">
        <f t="shared" si="131"/>
        <v>46000</v>
      </c>
      <c r="V1669" s="20">
        <f t="shared" si="132"/>
        <v>8.8631984585741813E-2</v>
      </c>
      <c r="W1669" s="18">
        <v>44251</v>
      </c>
      <c r="X1669" s="14">
        <v>6</v>
      </c>
      <c r="Y1669" s="14">
        <v>6</v>
      </c>
      <c r="Z1669" s="42">
        <v>45000</v>
      </c>
      <c r="AA1669" s="51">
        <f t="shared" si="133"/>
        <v>0.09</v>
      </c>
    </row>
    <row r="1670" spans="1:27" ht="19" x14ac:dyDescent="0.25">
      <c r="A1670" s="14">
        <v>2019</v>
      </c>
      <c r="B1670" s="14">
        <v>7232928</v>
      </c>
      <c r="C1670" s="14" t="s">
        <v>19</v>
      </c>
      <c r="D1670" s="14" t="s">
        <v>165</v>
      </c>
      <c r="E1670" s="14" t="s">
        <v>2708</v>
      </c>
      <c r="F1670" s="14">
        <v>78745</v>
      </c>
      <c r="G1670" s="14">
        <v>3</v>
      </c>
      <c r="H1670" s="14">
        <v>2</v>
      </c>
      <c r="I1670" s="14">
        <v>0</v>
      </c>
      <c r="J1670" s="14">
        <v>2</v>
      </c>
      <c r="K1670" s="14">
        <v>1</v>
      </c>
      <c r="L1670" s="14">
        <v>1979</v>
      </c>
      <c r="M1670" s="14">
        <v>0.17399999999999999</v>
      </c>
      <c r="N1670" s="15">
        <v>1365</v>
      </c>
      <c r="O1670" s="16">
        <v>314.29000000000002</v>
      </c>
      <c r="P1670" s="17">
        <v>429000</v>
      </c>
      <c r="Q1670" s="16">
        <v>347.99</v>
      </c>
      <c r="R1670" s="17">
        <v>475000</v>
      </c>
      <c r="S1670" s="19">
        <f t="shared" si="129"/>
        <v>33.699999999999989</v>
      </c>
      <c r="T1670" s="20">
        <f t="shared" si="130"/>
        <v>0.10722581055712872</v>
      </c>
      <c r="U1670" s="19">
        <f t="shared" si="131"/>
        <v>46000</v>
      </c>
      <c r="V1670" s="20">
        <f t="shared" si="132"/>
        <v>0.10722610722610723</v>
      </c>
      <c r="W1670" s="18">
        <v>44256</v>
      </c>
      <c r="X1670" s="14">
        <v>8</v>
      </c>
      <c r="Y1670" s="14">
        <v>8</v>
      </c>
      <c r="Z1670" s="42">
        <v>45000</v>
      </c>
      <c r="AA1670" s="51">
        <f t="shared" si="133"/>
        <v>0.11</v>
      </c>
    </row>
    <row r="1671" spans="1:27" ht="19" x14ac:dyDescent="0.25">
      <c r="A1671" s="14">
        <v>2607</v>
      </c>
      <c r="B1671" s="14">
        <v>4068269</v>
      </c>
      <c r="C1671" s="14" t="s">
        <v>19</v>
      </c>
      <c r="D1671" s="14" t="s">
        <v>46</v>
      </c>
      <c r="E1671" s="14" t="s">
        <v>1823</v>
      </c>
      <c r="F1671" s="14">
        <v>78758</v>
      </c>
      <c r="G1671" s="14">
        <v>3</v>
      </c>
      <c r="H1671" s="14">
        <v>2</v>
      </c>
      <c r="I1671" s="14">
        <v>0</v>
      </c>
      <c r="J1671" s="14">
        <v>2</v>
      </c>
      <c r="K1671" s="14">
        <v>1</v>
      </c>
      <c r="L1671" s="14">
        <v>1970</v>
      </c>
      <c r="M1671" s="14">
        <v>0.17100000000000001</v>
      </c>
      <c r="N1671" s="15">
        <v>1430</v>
      </c>
      <c r="O1671" s="16">
        <v>251.05</v>
      </c>
      <c r="P1671" s="17">
        <v>359000</v>
      </c>
      <c r="Q1671" s="16">
        <v>283.22000000000003</v>
      </c>
      <c r="R1671" s="17">
        <v>405000</v>
      </c>
      <c r="S1671" s="19">
        <f t="shared" ref="S1671:S1734" si="134">Q1671-O1671</f>
        <v>32.170000000000016</v>
      </c>
      <c r="T1671" s="20">
        <f t="shared" ref="T1671:T1734" si="135">S1671/O1671</f>
        <v>0.12814180442143006</v>
      </c>
      <c r="U1671" s="19">
        <f t="shared" ref="U1671:U1734" si="136">R1671-P1671</f>
        <v>46000</v>
      </c>
      <c r="V1671" s="20">
        <f t="shared" ref="V1671:V1734" si="137">U1671/P1671</f>
        <v>0.12813370473537605</v>
      </c>
      <c r="W1671" s="18">
        <v>44277</v>
      </c>
      <c r="X1671" s="14">
        <v>3</v>
      </c>
      <c r="Y1671" s="14">
        <v>3</v>
      </c>
      <c r="Z1671" s="42">
        <v>45000</v>
      </c>
      <c r="AA1671" s="51">
        <f t="shared" ref="AA1671:AA1734" si="138">MROUND(V1671,0.01)</f>
        <v>0.13</v>
      </c>
    </row>
    <row r="1672" spans="1:27" ht="19" x14ac:dyDescent="0.25">
      <c r="A1672" s="14">
        <v>2811</v>
      </c>
      <c r="B1672" s="14">
        <v>8321924</v>
      </c>
      <c r="C1672" s="14" t="s">
        <v>19</v>
      </c>
      <c r="D1672" s="14" t="s">
        <v>20</v>
      </c>
      <c r="E1672" s="14" t="s">
        <v>2584</v>
      </c>
      <c r="F1672" s="14">
        <v>78750</v>
      </c>
      <c r="G1672" s="14">
        <v>5</v>
      </c>
      <c r="H1672" s="14">
        <v>3</v>
      </c>
      <c r="I1672" s="14">
        <v>0</v>
      </c>
      <c r="J1672" s="14">
        <v>2</v>
      </c>
      <c r="K1672" s="14">
        <v>2</v>
      </c>
      <c r="L1672" s="14">
        <v>1978</v>
      </c>
      <c r="M1672" s="14">
        <v>0.34399999999999997</v>
      </c>
      <c r="N1672" s="15">
        <v>2964</v>
      </c>
      <c r="O1672" s="16">
        <v>301.95999999999998</v>
      </c>
      <c r="P1672" s="17">
        <v>895000</v>
      </c>
      <c r="Q1672" s="16">
        <v>317.48</v>
      </c>
      <c r="R1672" s="17">
        <v>941000</v>
      </c>
      <c r="S1672" s="19">
        <f t="shared" si="134"/>
        <v>15.520000000000039</v>
      </c>
      <c r="T1672" s="20">
        <f t="shared" si="135"/>
        <v>5.1397536097496491E-2</v>
      </c>
      <c r="U1672" s="19">
        <f t="shared" si="136"/>
        <v>46000</v>
      </c>
      <c r="V1672" s="20">
        <f t="shared" si="137"/>
        <v>5.1396648044692739E-2</v>
      </c>
      <c r="W1672" s="18">
        <v>44285</v>
      </c>
      <c r="X1672" s="14">
        <v>5</v>
      </c>
      <c r="Y1672" s="14">
        <v>5</v>
      </c>
      <c r="Z1672" s="42">
        <v>45000</v>
      </c>
      <c r="AA1672" s="51">
        <f t="shared" si="138"/>
        <v>0.05</v>
      </c>
    </row>
    <row r="1673" spans="1:27" ht="19" x14ac:dyDescent="0.25">
      <c r="A1673" s="14">
        <v>2885</v>
      </c>
      <c r="B1673" s="14">
        <v>6016850</v>
      </c>
      <c r="C1673" s="14" t="s">
        <v>19</v>
      </c>
      <c r="D1673" s="14">
        <v>3</v>
      </c>
      <c r="E1673" s="14" t="s">
        <v>3367</v>
      </c>
      <c r="F1673" s="14">
        <v>78723</v>
      </c>
      <c r="G1673" s="14">
        <v>4</v>
      </c>
      <c r="H1673" s="14">
        <v>3</v>
      </c>
      <c r="I1673" s="14">
        <v>0</v>
      </c>
      <c r="J1673" s="14">
        <v>2</v>
      </c>
      <c r="K1673" s="14">
        <v>1</v>
      </c>
      <c r="L1673" s="14">
        <v>2008</v>
      </c>
      <c r="M1673" s="14">
        <v>9.2999999999999999E-2</v>
      </c>
      <c r="N1673" s="15">
        <v>2075</v>
      </c>
      <c r="O1673" s="16">
        <v>418.8</v>
      </c>
      <c r="P1673" s="17">
        <v>869000</v>
      </c>
      <c r="Q1673" s="16">
        <v>440.96</v>
      </c>
      <c r="R1673" s="17">
        <v>915000</v>
      </c>
      <c r="S1673" s="19">
        <f t="shared" si="134"/>
        <v>22.159999999999968</v>
      </c>
      <c r="T1673" s="20">
        <f t="shared" si="135"/>
        <v>5.291308500477547E-2</v>
      </c>
      <c r="U1673" s="19">
        <f t="shared" si="136"/>
        <v>46000</v>
      </c>
      <c r="V1673" s="20">
        <f t="shared" si="137"/>
        <v>5.2934407364787113E-2</v>
      </c>
      <c r="W1673" s="18">
        <v>44286</v>
      </c>
      <c r="X1673" s="14">
        <v>4</v>
      </c>
      <c r="Y1673" s="14">
        <v>3</v>
      </c>
      <c r="Z1673" s="42">
        <v>45000</v>
      </c>
      <c r="AA1673" s="51">
        <f t="shared" si="138"/>
        <v>0.05</v>
      </c>
    </row>
    <row r="1674" spans="1:27" ht="19" x14ac:dyDescent="0.25">
      <c r="A1674" s="14">
        <v>3129</v>
      </c>
      <c r="B1674" s="14">
        <v>8122788</v>
      </c>
      <c r="C1674" s="14" t="s">
        <v>19</v>
      </c>
      <c r="D1674" s="14" t="s">
        <v>29</v>
      </c>
      <c r="E1674" s="14" t="s">
        <v>1538</v>
      </c>
      <c r="F1674" s="14">
        <v>78748</v>
      </c>
      <c r="G1674" s="14">
        <v>3</v>
      </c>
      <c r="H1674" s="14">
        <v>2</v>
      </c>
      <c r="I1674" s="14">
        <v>0</v>
      </c>
      <c r="J1674" s="14">
        <v>2</v>
      </c>
      <c r="K1674" s="14">
        <v>1</v>
      </c>
      <c r="L1674" s="14">
        <v>2003</v>
      </c>
      <c r="M1674" s="14">
        <v>0.20899999999999999</v>
      </c>
      <c r="N1674" s="15">
        <v>1947</v>
      </c>
      <c r="O1674" s="16">
        <v>235.75</v>
      </c>
      <c r="P1674" s="17">
        <v>459000</v>
      </c>
      <c r="Q1674" s="16">
        <v>259.37</v>
      </c>
      <c r="R1674" s="17">
        <v>505000</v>
      </c>
      <c r="S1674" s="19">
        <f t="shared" si="134"/>
        <v>23.620000000000005</v>
      </c>
      <c r="T1674" s="20">
        <f t="shared" si="135"/>
        <v>0.10019088016967129</v>
      </c>
      <c r="U1674" s="19">
        <f t="shared" si="136"/>
        <v>46000</v>
      </c>
      <c r="V1674" s="20">
        <f t="shared" si="137"/>
        <v>0.10021786492374728</v>
      </c>
      <c r="W1674" s="18">
        <v>44295</v>
      </c>
      <c r="X1674" s="14">
        <v>3</v>
      </c>
      <c r="Y1674" s="14">
        <v>3</v>
      </c>
      <c r="Z1674" s="42">
        <v>45000</v>
      </c>
      <c r="AA1674" s="51">
        <f t="shared" si="138"/>
        <v>0.1</v>
      </c>
    </row>
    <row r="1675" spans="1:27" ht="19" x14ac:dyDescent="0.25">
      <c r="A1675" s="14">
        <v>3257</v>
      </c>
      <c r="B1675" s="14">
        <v>9036551</v>
      </c>
      <c r="C1675" s="14" t="s">
        <v>19</v>
      </c>
      <c r="D1675" s="14">
        <v>11</v>
      </c>
      <c r="E1675" s="14" t="s">
        <v>1913</v>
      </c>
      <c r="F1675" s="14">
        <v>78744</v>
      </c>
      <c r="G1675" s="14">
        <v>3</v>
      </c>
      <c r="H1675" s="14">
        <v>2</v>
      </c>
      <c r="I1675" s="14">
        <v>0</v>
      </c>
      <c r="J1675" s="14">
        <v>2</v>
      </c>
      <c r="K1675" s="14">
        <v>1</v>
      </c>
      <c r="L1675" s="14">
        <v>1976</v>
      </c>
      <c r="M1675" s="14">
        <v>0.23100000000000001</v>
      </c>
      <c r="N1675" s="15">
        <v>1069</v>
      </c>
      <c r="O1675" s="16">
        <v>256.31</v>
      </c>
      <c r="P1675" s="17">
        <v>274000</v>
      </c>
      <c r="Q1675" s="16">
        <v>299.35000000000002</v>
      </c>
      <c r="R1675" s="17">
        <v>320000</v>
      </c>
      <c r="S1675" s="19">
        <f t="shared" si="134"/>
        <v>43.04000000000002</v>
      </c>
      <c r="T1675" s="20">
        <f t="shared" si="135"/>
        <v>0.16792165736803097</v>
      </c>
      <c r="U1675" s="19">
        <f t="shared" si="136"/>
        <v>46000</v>
      </c>
      <c r="V1675" s="20">
        <f t="shared" si="137"/>
        <v>0.16788321167883211</v>
      </c>
      <c r="W1675" s="18">
        <v>44300</v>
      </c>
      <c r="X1675" s="14">
        <v>2</v>
      </c>
      <c r="Y1675" s="14">
        <v>2</v>
      </c>
      <c r="Z1675" s="42">
        <v>45000</v>
      </c>
      <c r="AA1675" s="51">
        <f t="shared" si="138"/>
        <v>0.17</v>
      </c>
    </row>
    <row r="1676" spans="1:27" ht="19" x14ac:dyDescent="0.25">
      <c r="A1676" s="14">
        <v>3340</v>
      </c>
      <c r="B1676" s="14">
        <v>7818088</v>
      </c>
      <c r="C1676" s="14" t="s">
        <v>19</v>
      </c>
      <c r="D1676" s="14">
        <v>11</v>
      </c>
      <c r="E1676" s="14" t="s">
        <v>782</v>
      </c>
      <c r="F1676" s="14">
        <v>78744</v>
      </c>
      <c r="G1676" s="14">
        <v>4</v>
      </c>
      <c r="H1676" s="14">
        <v>2</v>
      </c>
      <c r="I1676" s="14">
        <v>0</v>
      </c>
      <c r="J1676" s="14">
        <v>1</v>
      </c>
      <c r="K1676" s="14">
        <v>1</v>
      </c>
      <c r="L1676" s="14">
        <v>1974</v>
      </c>
      <c r="M1676" s="14">
        <v>0.17100000000000001</v>
      </c>
      <c r="N1676" s="15">
        <v>1398</v>
      </c>
      <c r="O1676" s="16">
        <v>199.57</v>
      </c>
      <c r="P1676" s="17">
        <v>279000</v>
      </c>
      <c r="Q1676" s="16">
        <v>232.47</v>
      </c>
      <c r="R1676" s="17">
        <v>325000</v>
      </c>
      <c r="S1676" s="19">
        <f t="shared" si="134"/>
        <v>32.900000000000006</v>
      </c>
      <c r="T1676" s="20">
        <f t="shared" si="135"/>
        <v>0.16485443703963526</v>
      </c>
      <c r="U1676" s="19">
        <f t="shared" si="136"/>
        <v>46000</v>
      </c>
      <c r="V1676" s="20">
        <f t="shared" si="137"/>
        <v>0.16487455197132617</v>
      </c>
      <c r="W1676" s="18">
        <v>44302</v>
      </c>
      <c r="X1676" s="14">
        <v>5</v>
      </c>
      <c r="Y1676" s="14">
        <v>5</v>
      </c>
      <c r="Z1676" s="42">
        <v>45000</v>
      </c>
      <c r="AA1676" s="51">
        <f t="shared" si="138"/>
        <v>0.16</v>
      </c>
    </row>
    <row r="1677" spans="1:27" ht="19" x14ac:dyDescent="0.25">
      <c r="A1677" s="14">
        <v>2144</v>
      </c>
      <c r="B1677" s="14">
        <v>2866722</v>
      </c>
      <c r="C1677" s="14" t="s">
        <v>19</v>
      </c>
      <c r="D1677" s="14">
        <v>5</v>
      </c>
      <c r="E1677" s="14" t="s">
        <v>1725</v>
      </c>
      <c r="F1677" s="14">
        <v>78721</v>
      </c>
      <c r="G1677" s="14">
        <v>3</v>
      </c>
      <c r="H1677" s="14">
        <v>2</v>
      </c>
      <c r="I1677" s="14">
        <v>1</v>
      </c>
      <c r="J1677" s="14">
        <v>2</v>
      </c>
      <c r="K1677" s="14">
        <v>2</v>
      </c>
      <c r="L1677" s="14">
        <v>2005</v>
      </c>
      <c r="M1677" s="14">
        <v>9.7000000000000003E-2</v>
      </c>
      <c r="N1677" s="15">
        <v>1781</v>
      </c>
      <c r="O1677" s="16">
        <v>245.76</v>
      </c>
      <c r="P1677" s="17">
        <v>437700</v>
      </c>
      <c r="Q1677" s="16">
        <v>271.48</v>
      </c>
      <c r="R1677" s="17">
        <v>483500</v>
      </c>
      <c r="S1677" s="19">
        <f t="shared" si="134"/>
        <v>25.720000000000027</v>
      </c>
      <c r="T1677" s="20">
        <f t="shared" si="135"/>
        <v>0.10465494791666678</v>
      </c>
      <c r="U1677" s="19">
        <f t="shared" si="136"/>
        <v>45800</v>
      </c>
      <c r="V1677" s="20">
        <f t="shared" si="137"/>
        <v>0.10463787982636509</v>
      </c>
      <c r="W1677" s="18">
        <v>44260</v>
      </c>
      <c r="X1677" s="14">
        <v>3</v>
      </c>
      <c r="Y1677" s="14">
        <v>2</v>
      </c>
      <c r="Z1677" s="42">
        <v>45000</v>
      </c>
      <c r="AA1677" s="51">
        <f t="shared" si="138"/>
        <v>0.1</v>
      </c>
    </row>
    <row r="1678" spans="1:27" ht="19" x14ac:dyDescent="0.25">
      <c r="A1678" s="14">
        <v>1850</v>
      </c>
      <c r="B1678" s="14">
        <v>3339687</v>
      </c>
      <c r="C1678" s="14" t="s">
        <v>19</v>
      </c>
      <c r="D1678" s="14" t="s">
        <v>84</v>
      </c>
      <c r="E1678" s="14" t="s">
        <v>939</v>
      </c>
      <c r="F1678" s="14">
        <v>78728</v>
      </c>
      <c r="G1678" s="14">
        <v>3</v>
      </c>
      <c r="H1678" s="14">
        <v>2</v>
      </c>
      <c r="I1678" s="14">
        <v>0</v>
      </c>
      <c r="J1678" s="14">
        <v>2</v>
      </c>
      <c r="K1678" s="14">
        <v>2</v>
      </c>
      <c r="L1678" s="14">
        <v>1982</v>
      </c>
      <c r="M1678" s="14">
        <v>0.16700000000000001</v>
      </c>
      <c r="N1678" s="15">
        <v>1523</v>
      </c>
      <c r="O1678" s="16">
        <v>206.5</v>
      </c>
      <c r="P1678" s="17">
        <v>314500</v>
      </c>
      <c r="Q1678" s="16">
        <v>236.38</v>
      </c>
      <c r="R1678" s="17">
        <v>360000</v>
      </c>
      <c r="S1678" s="19">
        <f t="shared" si="134"/>
        <v>29.879999999999995</v>
      </c>
      <c r="T1678" s="20">
        <f t="shared" si="135"/>
        <v>0.14469733656174333</v>
      </c>
      <c r="U1678" s="19">
        <f t="shared" si="136"/>
        <v>45500</v>
      </c>
      <c r="V1678" s="20">
        <f t="shared" si="137"/>
        <v>0.14467408585055644</v>
      </c>
      <c r="W1678" s="18">
        <v>44252</v>
      </c>
      <c r="X1678" s="14">
        <v>4</v>
      </c>
      <c r="Y1678" s="14">
        <v>4</v>
      </c>
      <c r="Z1678" s="42">
        <v>45000</v>
      </c>
      <c r="AA1678" s="51">
        <f t="shared" si="138"/>
        <v>0.14000000000000001</v>
      </c>
    </row>
    <row r="1679" spans="1:27" ht="19" x14ac:dyDescent="0.25">
      <c r="A1679" s="14">
        <v>2504</v>
      </c>
      <c r="B1679" s="14">
        <v>9641964</v>
      </c>
      <c r="C1679" s="14" t="s">
        <v>19</v>
      </c>
      <c r="D1679" s="14" t="s">
        <v>22</v>
      </c>
      <c r="E1679" s="14" t="s">
        <v>905</v>
      </c>
      <c r="F1679" s="14">
        <v>78747</v>
      </c>
      <c r="G1679" s="14">
        <v>3</v>
      </c>
      <c r="H1679" s="14">
        <v>2</v>
      </c>
      <c r="I1679" s="14">
        <v>0</v>
      </c>
      <c r="J1679" s="14">
        <v>2</v>
      </c>
      <c r="K1679" s="14">
        <v>1</v>
      </c>
      <c r="L1679" s="14">
        <v>2018</v>
      </c>
      <c r="M1679" s="14">
        <v>0.13700000000000001</v>
      </c>
      <c r="N1679" s="15">
        <v>1783</v>
      </c>
      <c r="O1679" s="16">
        <v>204.71</v>
      </c>
      <c r="P1679" s="17">
        <v>365000</v>
      </c>
      <c r="Q1679" s="16">
        <v>230.23</v>
      </c>
      <c r="R1679" s="17">
        <v>410500</v>
      </c>
      <c r="S1679" s="19">
        <f t="shared" si="134"/>
        <v>25.519999999999982</v>
      </c>
      <c r="T1679" s="20">
        <f t="shared" si="135"/>
        <v>0.12466415905427181</v>
      </c>
      <c r="U1679" s="19">
        <f t="shared" si="136"/>
        <v>45500</v>
      </c>
      <c r="V1679" s="20">
        <f t="shared" si="137"/>
        <v>0.12465753424657534</v>
      </c>
      <c r="W1679" s="18">
        <v>44272</v>
      </c>
      <c r="X1679" s="14">
        <v>5</v>
      </c>
      <c r="Y1679" s="14">
        <v>5</v>
      </c>
      <c r="Z1679" s="42">
        <v>45000</v>
      </c>
      <c r="AA1679" s="51">
        <f t="shared" si="138"/>
        <v>0.12</v>
      </c>
    </row>
    <row r="1680" spans="1:27" ht="19" x14ac:dyDescent="0.25">
      <c r="A1680" s="14">
        <v>1268</v>
      </c>
      <c r="B1680" s="14">
        <v>1603367</v>
      </c>
      <c r="C1680" s="14" t="s">
        <v>19</v>
      </c>
      <c r="D1680" s="14">
        <v>2</v>
      </c>
      <c r="E1680" s="14" t="s">
        <v>3015</v>
      </c>
      <c r="F1680" s="14">
        <v>78752</v>
      </c>
      <c r="G1680" s="14">
        <v>4</v>
      </c>
      <c r="H1680" s="14">
        <v>2</v>
      </c>
      <c r="I1680" s="14">
        <v>0</v>
      </c>
      <c r="J1680" s="14">
        <v>2</v>
      </c>
      <c r="K1680" s="14">
        <v>1</v>
      </c>
      <c r="L1680" s="14">
        <v>1954</v>
      </c>
      <c r="M1680" s="14">
        <v>0.245</v>
      </c>
      <c r="N1680" s="15">
        <v>1269</v>
      </c>
      <c r="O1680" s="16">
        <v>350.67</v>
      </c>
      <c r="P1680" s="17">
        <v>445000</v>
      </c>
      <c r="Q1680" s="16">
        <v>386.45</v>
      </c>
      <c r="R1680" s="17">
        <v>490400</v>
      </c>
      <c r="S1680" s="19">
        <f t="shared" si="134"/>
        <v>35.779999999999973</v>
      </c>
      <c r="T1680" s="20">
        <f t="shared" si="135"/>
        <v>0.10203325063449958</v>
      </c>
      <c r="U1680" s="19">
        <f t="shared" si="136"/>
        <v>45400</v>
      </c>
      <c r="V1680" s="20">
        <f t="shared" si="137"/>
        <v>0.10202247191011236</v>
      </c>
      <c r="W1680" s="18">
        <v>44224</v>
      </c>
      <c r="X1680" s="14">
        <v>2</v>
      </c>
      <c r="Y1680" s="14">
        <v>2</v>
      </c>
      <c r="Z1680" s="42">
        <v>45000</v>
      </c>
      <c r="AA1680" s="51">
        <f t="shared" si="138"/>
        <v>0.1</v>
      </c>
    </row>
    <row r="1681" spans="1:27" ht="19" x14ac:dyDescent="0.25">
      <c r="A1681" s="14">
        <v>1042</v>
      </c>
      <c r="B1681" s="14">
        <v>9842904</v>
      </c>
      <c r="C1681" s="14" t="s">
        <v>19</v>
      </c>
      <c r="D1681" s="14" t="s">
        <v>84</v>
      </c>
      <c r="E1681" s="14" t="s">
        <v>1807</v>
      </c>
      <c r="F1681" s="14">
        <v>78727</v>
      </c>
      <c r="G1681" s="14">
        <v>3</v>
      </c>
      <c r="H1681" s="14">
        <v>2</v>
      </c>
      <c r="I1681" s="14">
        <v>0</v>
      </c>
      <c r="J1681" s="14">
        <v>2</v>
      </c>
      <c r="K1681" s="14">
        <v>1</v>
      </c>
      <c r="L1681" s="14">
        <v>1979</v>
      </c>
      <c r="M1681" s="14">
        <v>0.193</v>
      </c>
      <c r="N1681" s="15">
        <v>1317</v>
      </c>
      <c r="O1681" s="16">
        <v>250.49</v>
      </c>
      <c r="P1681" s="17">
        <v>329900</v>
      </c>
      <c r="Q1681" s="16">
        <v>284.74</v>
      </c>
      <c r="R1681" s="17">
        <v>375000</v>
      </c>
      <c r="S1681" s="19">
        <f t="shared" si="134"/>
        <v>34.25</v>
      </c>
      <c r="T1681" s="20">
        <f t="shared" si="135"/>
        <v>0.13673200526967144</v>
      </c>
      <c r="U1681" s="19">
        <f t="shared" si="136"/>
        <v>45100</v>
      </c>
      <c r="V1681" s="20">
        <f t="shared" si="137"/>
        <v>0.13670809336162473</v>
      </c>
      <c r="W1681" s="18">
        <v>44215</v>
      </c>
      <c r="X1681" s="14">
        <v>3</v>
      </c>
      <c r="Y1681" s="14">
        <v>3</v>
      </c>
      <c r="Z1681" s="42">
        <v>45000</v>
      </c>
      <c r="AA1681" s="51">
        <f t="shared" si="138"/>
        <v>0.14000000000000001</v>
      </c>
    </row>
    <row r="1682" spans="1:27" ht="19" x14ac:dyDescent="0.25">
      <c r="A1682" s="14">
        <v>1215</v>
      </c>
      <c r="B1682" s="14">
        <v>9938824</v>
      </c>
      <c r="C1682" s="14" t="s">
        <v>19</v>
      </c>
      <c r="D1682" s="14">
        <v>3</v>
      </c>
      <c r="E1682" s="14" t="s">
        <v>3281</v>
      </c>
      <c r="F1682" s="14">
        <v>78723</v>
      </c>
      <c r="G1682" s="14">
        <v>3</v>
      </c>
      <c r="H1682" s="14">
        <v>2</v>
      </c>
      <c r="I1682" s="14">
        <v>0</v>
      </c>
      <c r="J1682" s="14">
        <v>0</v>
      </c>
      <c r="K1682" s="14">
        <v>1</v>
      </c>
      <c r="L1682" s="14">
        <v>1954</v>
      </c>
      <c r="M1682" s="14">
        <v>0.14399999999999999</v>
      </c>
      <c r="N1682" s="15">
        <v>1066</v>
      </c>
      <c r="O1682" s="16">
        <v>398.59</v>
      </c>
      <c r="P1682" s="17">
        <v>424900</v>
      </c>
      <c r="Q1682" s="16">
        <v>440.9</v>
      </c>
      <c r="R1682" s="17">
        <v>470000</v>
      </c>
      <c r="S1682" s="19">
        <f t="shared" si="134"/>
        <v>42.31</v>
      </c>
      <c r="T1682" s="20">
        <f t="shared" si="135"/>
        <v>0.10614917584485312</v>
      </c>
      <c r="U1682" s="19">
        <f t="shared" si="136"/>
        <v>45100</v>
      </c>
      <c r="V1682" s="20">
        <f t="shared" si="137"/>
        <v>0.10614262179336315</v>
      </c>
      <c r="W1682" s="18">
        <v>44222</v>
      </c>
      <c r="X1682" s="14">
        <v>5</v>
      </c>
      <c r="Y1682" s="14">
        <v>5</v>
      </c>
      <c r="Z1682" s="42">
        <v>45000</v>
      </c>
      <c r="AA1682" s="51">
        <f t="shared" si="138"/>
        <v>0.11</v>
      </c>
    </row>
    <row r="1683" spans="1:27" ht="19" x14ac:dyDescent="0.25">
      <c r="A1683" s="14">
        <v>1574</v>
      </c>
      <c r="B1683" s="14">
        <v>8707895</v>
      </c>
      <c r="C1683" s="14" t="s">
        <v>19</v>
      </c>
      <c r="D1683" s="14" t="s">
        <v>165</v>
      </c>
      <c r="E1683" s="14" t="s">
        <v>2617</v>
      </c>
      <c r="F1683" s="14">
        <v>78745</v>
      </c>
      <c r="G1683" s="14">
        <v>4</v>
      </c>
      <c r="H1683" s="14">
        <v>2</v>
      </c>
      <c r="I1683" s="14">
        <v>1</v>
      </c>
      <c r="J1683" s="14">
        <v>2</v>
      </c>
      <c r="K1683" s="14">
        <v>2</v>
      </c>
      <c r="L1683" s="14">
        <v>1981</v>
      </c>
      <c r="M1683" s="14">
        <v>0</v>
      </c>
      <c r="N1683" s="15">
        <v>1740</v>
      </c>
      <c r="O1683" s="16">
        <v>304.54000000000002</v>
      </c>
      <c r="P1683" s="17">
        <v>529900</v>
      </c>
      <c r="Q1683" s="16">
        <v>330.46</v>
      </c>
      <c r="R1683" s="17">
        <v>575000</v>
      </c>
      <c r="S1683" s="19">
        <f t="shared" si="134"/>
        <v>25.919999999999959</v>
      </c>
      <c r="T1683" s="20">
        <f t="shared" si="135"/>
        <v>8.5111972154725019E-2</v>
      </c>
      <c r="U1683" s="19">
        <f t="shared" si="136"/>
        <v>45100</v>
      </c>
      <c r="V1683" s="20">
        <f t="shared" si="137"/>
        <v>8.5110398188337419E-2</v>
      </c>
      <c r="W1683" s="18">
        <v>44237</v>
      </c>
      <c r="X1683" s="14">
        <v>4</v>
      </c>
      <c r="Y1683" s="14">
        <v>4</v>
      </c>
      <c r="Z1683" s="42">
        <v>45000</v>
      </c>
      <c r="AA1683" s="51">
        <f t="shared" si="138"/>
        <v>0.09</v>
      </c>
    </row>
    <row r="1684" spans="1:27" ht="19" x14ac:dyDescent="0.25">
      <c r="A1684" s="14">
        <v>3660</v>
      </c>
      <c r="B1684" s="14">
        <v>5890851</v>
      </c>
      <c r="C1684" s="14" t="s">
        <v>19</v>
      </c>
      <c r="D1684" s="14" t="s">
        <v>20</v>
      </c>
      <c r="E1684" s="14" t="s">
        <v>1029</v>
      </c>
      <c r="F1684" s="14">
        <v>78750</v>
      </c>
      <c r="G1684" s="14">
        <v>5</v>
      </c>
      <c r="H1684" s="14">
        <v>2</v>
      </c>
      <c r="I1684" s="14">
        <v>1</v>
      </c>
      <c r="J1684" s="14">
        <v>2</v>
      </c>
      <c r="K1684" s="14">
        <v>2</v>
      </c>
      <c r="L1684" s="14">
        <v>1983</v>
      </c>
      <c r="M1684" s="14">
        <v>0.154</v>
      </c>
      <c r="N1684" s="15">
        <v>1752</v>
      </c>
      <c r="O1684" s="16">
        <v>211.13</v>
      </c>
      <c r="P1684" s="17">
        <v>369900</v>
      </c>
      <c r="Q1684" s="16">
        <v>236.87</v>
      </c>
      <c r="R1684" s="17">
        <v>415000</v>
      </c>
      <c r="S1684" s="19">
        <f t="shared" si="134"/>
        <v>25.740000000000009</v>
      </c>
      <c r="T1684" s="20">
        <f t="shared" si="135"/>
        <v>0.12191540756879653</v>
      </c>
      <c r="U1684" s="19">
        <f t="shared" si="136"/>
        <v>45100</v>
      </c>
      <c r="V1684" s="20">
        <f t="shared" si="137"/>
        <v>0.12192484455258178</v>
      </c>
      <c r="W1684" s="18">
        <v>44313</v>
      </c>
      <c r="X1684" s="14">
        <v>4</v>
      </c>
      <c r="Y1684" s="14">
        <v>4</v>
      </c>
      <c r="Z1684" s="42">
        <v>45000</v>
      </c>
      <c r="AA1684" s="51">
        <f t="shared" si="138"/>
        <v>0.12</v>
      </c>
    </row>
    <row r="1685" spans="1:27" ht="19" x14ac:dyDescent="0.25">
      <c r="A1685" s="14">
        <v>1746</v>
      </c>
      <c r="B1685" s="14">
        <v>5177629</v>
      </c>
      <c r="C1685" s="14" t="s">
        <v>19</v>
      </c>
      <c r="D1685" s="14" t="s">
        <v>165</v>
      </c>
      <c r="E1685" s="14" t="s">
        <v>3137</v>
      </c>
      <c r="F1685" s="14">
        <v>78749</v>
      </c>
      <c r="G1685" s="14">
        <v>3</v>
      </c>
      <c r="H1685" s="14">
        <v>2</v>
      </c>
      <c r="I1685" s="14">
        <v>0</v>
      </c>
      <c r="J1685" s="14">
        <v>2</v>
      </c>
      <c r="K1685" s="14">
        <v>1</v>
      </c>
      <c r="L1685" s="14">
        <v>1992</v>
      </c>
      <c r="M1685" s="14">
        <v>0.13</v>
      </c>
      <c r="N1685" s="15">
        <v>1427</v>
      </c>
      <c r="O1685" s="16">
        <v>371.41</v>
      </c>
      <c r="P1685" s="17">
        <v>529999</v>
      </c>
      <c r="Q1685" s="16">
        <v>402.94</v>
      </c>
      <c r="R1685" s="17">
        <v>575000</v>
      </c>
      <c r="S1685" s="19">
        <f t="shared" si="134"/>
        <v>31.529999999999973</v>
      </c>
      <c r="T1685" s="20">
        <f t="shared" si="135"/>
        <v>8.4892706173770149E-2</v>
      </c>
      <c r="U1685" s="19">
        <f t="shared" si="136"/>
        <v>45001</v>
      </c>
      <c r="V1685" s="20">
        <f t="shared" si="137"/>
        <v>8.4907707373032784E-2</v>
      </c>
      <c r="W1685" s="18">
        <v>44249</v>
      </c>
      <c r="X1685" s="14">
        <v>6</v>
      </c>
      <c r="Y1685" s="14">
        <v>5</v>
      </c>
      <c r="Z1685" s="42">
        <v>45000</v>
      </c>
      <c r="AA1685" s="51">
        <f t="shared" si="138"/>
        <v>0.08</v>
      </c>
    </row>
    <row r="1686" spans="1:27" ht="19" x14ac:dyDescent="0.25">
      <c r="A1686" s="14">
        <v>3472</v>
      </c>
      <c r="B1686" s="14">
        <v>1187540</v>
      </c>
      <c r="C1686" s="14" t="s">
        <v>19</v>
      </c>
      <c r="D1686" s="14" t="s">
        <v>20</v>
      </c>
      <c r="E1686" s="14" t="s">
        <v>2300</v>
      </c>
      <c r="F1686" s="14">
        <v>78750</v>
      </c>
      <c r="G1686" s="14">
        <v>3</v>
      </c>
      <c r="H1686" s="14">
        <v>2</v>
      </c>
      <c r="I1686" s="14">
        <v>0</v>
      </c>
      <c r="J1686" s="14">
        <v>2</v>
      </c>
      <c r="K1686" s="14">
        <v>1</v>
      </c>
      <c r="L1686" s="14">
        <v>1975</v>
      </c>
      <c r="M1686" s="14">
        <v>0.158</v>
      </c>
      <c r="N1686" s="15">
        <v>1427</v>
      </c>
      <c r="O1686" s="16">
        <v>280.31</v>
      </c>
      <c r="P1686" s="17">
        <v>399999</v>
      </c>
      <c r="Q1686" s="16">
        <v>311.83999999999997</v>
      </c>
      <c r="R1686" s="17">
        <v>445000</v>
      </c>
      <c r="S1686" s="19">
        <f t="shared" si="134"/>
        <v>31.529999999999973</v>
      </c>
      <c r="T1686" s="20">
        <f t="shared" si="135"/>
        <v>0.1124826085405443</v>
      </c>
      <c r="U1686" s="19">
        <f t="shared" si="136"/>
        <v>45001</v>
      </c>
      <c r="V1686" s="20">
        <f t="shared" si="137"/>
        <v>0.11250278125695314</v>
      </c>
      <c r="W1686" s="18">
        <v>44306</v>
      </c>
      <c r="X1686" s="14">
        <v>3</v>
      </c>
      <c r="Y1686" s="14">
        <v>3</v>
      </c>
      <c r="Z1686" s="42">
        <v>45000</v>
      </c>
      <c r="AA1686" s="51">
        <f t="shared" si="138"/>
        <v>0.11</v>
      </c>
    </row>
    <row r="1687" spans="1:27" ht="19" x14ac:dyDescent="0.25">
      <c r="A1687" s="14">
        <v>13</v>
      </c>
      <c r="B1687" s="14">
        <v>2692215</v>
      </c>
      <c r="C1687" s="14" t="s">
        <v>19</v>
      </c>
      <c r="D1687" s="14" t="s">
        <v>29</v>
      </c>
      <c r="E1687" s="14" t="s">
        <v>772</v>
      </c>
      <c r="F1687" s="14">
        <v>78748</v>
      </c>
      <c r="G1687" s="14">
        <v>4</v>
      </c>
      <c r="H1687" s="14">
        <v>2</v>
      </c>
      <c r="I1687" s="14">
        <v>1</v>
      </c>
      <c r="J1687" s="14">
        <v>2</v>
      </c>
      <c r="K1687" s="14">
        <v>2</v>
      </c>
      <c r="L1687" s="14">
        <v>1988</v>
      </c>
      <c r="M1687" s="14">
        <v>0.19400000000000001</v>
      </c>
      <c r="N1687" s="15">
        <v>2766</v>
      </c>
      <c r="O1687" s="16">
        <v>198.84</v>
      </c>
      <c r="P1687" s="17">
        <v>550000</v>
      </c>
      <c r="Q1687" s="16">
        <v>215.11</v>
      </c>
      <c r="R1687" s="17">
        <v>595000</v>
      </c>
      <c r="S1687" s="19">
        <f t="shared" si="134"/>
        <v>16.27000000000001</v>
      </c>
      <c r="T1687" s="20">
        <f t="shared" si="135"/>
        <v>8.1824582578957999E-2</v>
      </c>
      <c r="U1687" s="19">
        <f t="shared" si="136"/>
        <v>45000</v>
      </c>
      <c r="V1687" s="20">
        <f t="shared" si="137"/>
        <v>8.1818181818181818E-2</v>
      </c>
      <c r="W1687" s="18">
        <v>44179</v>
      </c>
      <c r="X1687" s="14">
        <v>4</v>
      </c>
      <c r="Y1687" s="14">
        <v>3</v>
      </c>
      <c r="Z1687" s="42">
        <v>45000</v>
      </c>
      <c r="AA1687" s="51">
        <f t="shared" si="138"/>
        <v>0.08</v>
      </c>
    </row>
    <row r="1688" spans="1:27" ht="19" x14ac:dyDescent="0.25">
      <c r="A1688" s="14">
        <v>205</v>
      </c>
      <c r="B1688" s="14">
        <v>9294179</v>
      </c>
      <c r="C1688" s="14" t="s">
        <v>19</v>
      </c>
      <c r="D1688" s="14" t="s">
        <v>68</v>
      </c>
      <c r="E1688" s="14" t="s">
        <v>310</v>
      </c>
      <c r="F1688" s="14">
        <v>78734</v>
      </c>
      <c r="G1688" s="14">
        <v>3</v>
      </c>
      <c r="H1688" s="14">
        <v>2</v>
      </c>
      <c r="I1688" s="14">
        <v>1</v>
      </c>
      <c r="J1688" s="14">
        <v>2</v>
      </c>
      <c r="K1688" s="14">
        <v>2</v>
      </c>
      <c r="L1688" s="14">
        <v>1984</v>
      </c>
      <c r="M1688" s="14">
        <v>0.36499999999999999</v>
      </c>
      <c r="N1688" s="15">
        <v>2557</v>
      </c>
      <c r="O1688" s="16">
        <v>166.21</v>
      </c>
      <c r="P1688" s="17">
        <v>425000</v>
      </c>
      <c r="Q1688" s="16">
        <v>183.81</v>
      </c>
      <c r="R1688" s="17">
        <v>470000</v>
      </c>
      <c r="S1688" s="19">
        <f t="shared" si="134"/>
        <v>17.599999999999994</v>
      </c>
      <c r="T1688" s="20">
        <f t="shared" si="135"/>
        <v>0.10589013898080737</v>
      </c>
      <c r="U1688" s="19">
        <f t="shared" si="136"/>
        <v>45000</v>
      </c>
      <c r="V1688" s="20">
        <f t="shared" si="137"/>
        <v>0.10588235294117647</v>
      </c>
      <c r="W1688" s="18">
        <v>44183</v>
      </c>
      <c r="X1688" s="14">
        <v>4</v>
      </c>
      <c r="Y1688" s="14">
        <v>4</v>
      </c>
      <c r="Z1688" s="42">
        <v>45000</v>
      </c>
      <c r="AA1688" s="51">
        <f t="shared" si="138"/>
        <v>0.11</v>
      </c>
    </row>
    <row r="1689" spans="1:27" ht="19" x14ac:dyDescent="0.25">
      <c r="A1689" s="14">
        <v>358</v>
      </c>
      <c r="B1689" s="14">
        <v>6189965</v>
      </c>
      <c r="C1689" s="14" t="s">
        <v>19</v>
      </c>
      <c r="D1689" s="14" t="s">
        <v>712</v>
      </c>
      <c r="E1689" s="14" t="s">
        <v>1665</v>
      </c>
      <c r="F1689" s="14">
        <v>78727</v>
      </c>
      <c r="G1689" s="14">
        <v>3</v>
      </c>
      <c r="H1689" s="14">
        <v>2</v>
      </c>
      <c r="I1689" s="14">
        <v>1</v>
      </c>
      <c r="J1689" s="14">
        <v>2</v>
      </c>
      <c r="K1689" s="14">
        <v>2</v>
      </c>
      <c r="L1689" s="14">
        <v>1996</v>
      </c>
      <c r="M1689" s="14">
        <v>0.22900000000000001</v>
      </c>
      <c r="N1689" s="15">
        <v>2055</v>
      </c>
      <c r="O1689" s="16">
        <v>242.82</v>
      </c>
      <c r="P1689" s="17">
        <v>499000</v>
      </c>
      <c r="Q1689" s="16">
        <v>264.72000000000003</v>
      </c>
      <c r="R1689" s="17">
        <v>544000</v>
      </c>
      <c r="S1689" s="19">
        <f t="shared" si="134"/>
        <v>21.900000000000034</v>
      </c>
      <c r="T1689" s="20">
        <f t="shared" si="135"/>
        <v>9.0190264393377947E-2</v>
      </c>
      <c r="U1689" s="19">
        <f t="shared" si="136"/>
        <v>45000</v>
      </c>
      <c r="V1689" s="20">
        <f t="shared" si="137"/>
        <v>9.0180360721442893E-2</v>
      </c>
      <c r="W1689" s="18">
        <v>44187</v>
      </c>
      <c r="X1689" s="14">
        <v>3</v>
      </c>
      <c r="Y1689" s="14">
        <v>3</v>
      </c>
      <c r="Z1689" s="42">
        <v>45000</v>
      </c>
      <c r="AA1689" s="51">
        <f t="shared" si="138"/>
        <v>0.09</v>
      </c>
    </row>
    <row r="1690" spans="1:27" ht="19" x14ac:dyDescent="0.25">
      <c r="A1690" s="14">
        <v>455</v>
      </c>
      <c r="B1690" s="14">
        <v>8070062</v>
      </c>
      <c r="C1690" s="14" t="s">
        <v>19</v>
      </c>
      <c r="D1690" s="14" t="s">
        <v>712</v>
      </c>
      <c r="E1690" s="14" t="s">
        <v>2180</v>
      </c>
      <c r="F1690" s="14">
        <v>78759</v>
      </c>
      <c r="G1690" s="14">
        <v>3</v>
      </c>
      <c r="H1690" s="14">
        <v>2</v>
      </c>
      <c r="I1690" s="14">
        <v>1</v>
      </c>
      <c r="J1690" s="14">
        <v>2</v>
      </c>
      <c r="K1690" s="14">
        <v>2</v>
      </c>
      <c r="L1690" s="14">
        <v>1991</v>
      </c>
      <c r="M1690" s="14">
        <v>0.193</v>
      </c>
      <c r="N1690" s="15">
        <v>2231</v>
      </c>
      <c r="O1690" s="16">
        <v>273.42</v>
      </c>
      <c r="P1690" s="17">
        <v>610000</v>
      </c>
      <c r="Q1690" s="16">
        <v>293.58999999999997</v>
      </c>
      <c r="R1690" s="17">
        <v>655000</v>
      </c>
      <c r="S1690" s="19">
        <f t="shared" si="134"/>
        <v>20.169999999999959</v>
      </c>
      <c r="T1690" s="20">
        <f t="shared" si="135"/>
        <v>7.3769292663301719E-2</v>
      </c>
      <c r="U1690" s="19">
        <f t="shared" si="136"/>
        <v>45000</v>
      </c>
      <c r="V1690" s="20">
        <f t="shared" si="137"/>
        <v>7.3770491803278687E-2</v>
      </c>
      <c r="W1690" s="18">
        <v>44193</v>
      </c>
      <c r="X1690" s="14">
        <v>1</v>
      </c>
      <c r="Y1690" s="14">
        <v>1</v>
      </c>
      <c r="Z1690" s="42">
        <v>45000</v>
      </c>
      <c r="AA1690" s="51">
        <f t="shared" si="138"/>
        <v>7.0000000000000007E-2</v>
      </c>
    </row>
    <row r="1691" spans="1:27" ht="19" x14ac:dyDescent="0.25">
      <c r="A1691" s="14">
        <v>924</v>
      </c>
      <c r="B1691" s="14">
        <v>9583485</v>
      </c>
      <c r="C1691" s="14" t="s">
        <v>19</v>
      </c>
      <c r="D1691" s="14" t="s">
        <v>357</v>
      </c>
      <c r="E1691" s="14" t="s">
        <v>2938</v>
      </c>
      <c r="F1691" s="14">
        <v>78745</v>
      </c>
      <c r="G1691" s="14">
        <v>3</v>
      </c>
      <c r="H1691" s="14">
        <v>2</v>
      </c>
      <c r="I1691" s="14">
        <v>0</v>
      </c>
      <c r="J1691" s="14">
        <v>2</v>
      </c>
      <c r="K1691" s="14">
        <v>1</v>
      </c>
      <c r="L1691" s="14">
        <v>1974</v>
      </c>
      <c r="M1691" s="14">
        <v>0.151</v>
      </c>
      <c r="N1691" s="15">
        <v>1359</v>
      </c>
      <c r="O1691" s="16">
        <v>342.16</v>
      </c>
      <c r="P1691" s="17">
        <v>465000</v>
      </c>
      <c r="Q1691" s="16">
        <v>375.28</v>
      </c>
      <c r="R1691" s="17">
        <v>510000</v>
      </c>
      <c r="S1691" s="19">
        <f t="shared" si="134"/>
        <v>33.119999999999948</v>
      </c>
      <c r="T1691" s="20">
        <f t="shared" si="135"/>
        <v>9.6796820201075356E-2</v>
      </c>
      <c r="U1691" s="19">
        <f t="shared" si="136"/>
        <v>45000</v>
      </c>
      <c r="V1691" s="20">
        <f t="shared" si="137"/>
        <v>9.6774193548387094E-2</v>
      </c>
      <c r="W1691" s="18">
        <v>44210</v>
      </c>
      <c r="X1691" s="14">
        <v>3</v>
      </c>
      <c r="Y1691" s="14">
        <v>2</v>
      </c>
      <c r="Z1691" s="42">
        <v>45000</v>
      </c>
      <c r="AA1691" s="51">
        <f t="shared" si="138"/>
        <v>0.1</v>
      </c>
    </row>
    <row r="1692" spans="1:27" ht="19" x14ac:dyDescent="0.25">
      <c r="A1692" s="14">
        <v>1078</v>
      </c>
      <c r="B1692" s="14">
        <v>7445714</v>
      </c>
      <c r="C1692" s="14" t="s">
        <v>19</v>
      </c>
      <c r="D1692" s="14" t="s">
        <v>611</v>
      </c>
      <c r="E1692" s="14" t="s">
        <v>3089</v>
      </c>
      <c r="F1692" s="14">
        <v>78731</v>
      </c>
      <c r="G1692" s="14">
        <v>4</v>
      </c>
      <c r="H1692" s="14">
        <v>2</v>
      </c>
      <c r="I1692" s="14">
        <v>1</v>
      </c>
      <c r="J1692" s="14">
        <v>2</v>
      </c>
      <c r="K1692" s="14">
        <v>1</v>
      </c>
      <c r="L1692" s="14">
        <v>1968</v>
      </c>
      <c r="M1692" s="14">
        <v>0.25600000000000001</v>
      </c>
      <c r="N1692" s="15">
        <v>2407</v>
      </c>
      <c r="O1692" s="16">
        <v>363.52</v>
      </c>
      <c r="P1692" s="17">
        <v>875000</v>
      </c>
      <c r="Q1692" s="16">
        <v>382.22</v>
      </c>
      <c r="R1692" s="17">
        <v>920000</v>
      </c>
      <c r="S1692" s="19">
        <f t="shared" si="134"/>
        <v>18.700000000000045</v>
      </c>
      <c r="T1692" s="20">
        <f t="shared" si="135"/>
        <v>5.1441461267605765E-2</v>
      </c>
      <c r="U1692" s="19">
        <f t="shared" si="136"/>
        <v>45000</v>
      </c>
      <c r="V1692" s="20">
        <f t="shared" si="137"/>
        <v>5.1428571428571428E-2</v>
      </c>
      <c r="W1692" s="18">
        <v>44216</v>
      </c>
      <c r="X1692" s="14">
        <v>3</v>
      </c>
      <c r="Y1692" s="14">
        <v>3</v>
      </c>
      <c r="Z1692" s="42">
        <v>45000</v>
      </c>
      <c r="AA1692" s="51">
        <f t="shared" si="138"/>
        <v>0.05</v>
      </c>
    </row>
    <row r="1693" spans="1:27" ht="19" x14ac:dyDescent="0.25">
      <c r="A1693" s="14">
        <v>1202</v>
      </c>
      <c r="B1693" s="14">
        <v>5104178</v>
      </c>
      <c r="C1693" s="14" t="s">
        <v>19</v>
      </c>
      <c r="D1693" s="14" t="s">
        <v>229</v>
      </c>
      <c r="E1693" s="14" t="s">
        <v>1215</v>
      </c>
      <c r="F1693" s="14">
        <v>78732</v>
      </c>
      <c r="G1693" s="14">
        <v>5</v>
      </c>
      <c r="H1693" s="14">
        <v>3</v>
      </c>
      <c r="I1693" s="14">
        <v>1</v>
      </c>
      <c r="J1693" s="14">
        <v>3</v>
      </c>
      <c r="K1693" s="14">
        <v>2</v>
      </c>
      <c r="L1693" s="14">
        <v>2006</v>
      </c>
      <c r="M1693" s="14">
        <v>0.29299999999999998</v>
      </c>
      <c r="N1693" s="15">
        <v>3986</v>
      </c>
      <c r="O1693" s="16">
        <v>219.52</v>
      </c>
      <c r="P1693" s="17">
        <v>875000</v>
      </c>
      <c r="Q1693" s="16">
        <v>230.81</v>
      </c>
      <c r="R1693" s="17">
        <v>920000</v>
      </c>
      <c r="S1693" s="19">
        <f t="shared" si="134"/>
        <v>11.289999999999992</v>
      </c>
      <c r="T1693" s="20">
        <f t="shared" si="135"/>
        <v>5.143039358600579E-2</v>
      </c>
      <c r="U1693" s="19">
        <f t="shared" si="136"/>
        <v>45000</v>
      </c>
      <c r="V1693" s="20">
        <f t="shared" si="137"/>
        <v>5.1428571428571428E-2</v>
      </c>
      <c r="W1693" s="18">
        <v>44222</v>
      </c>
      <c r="X1693" s="14">
        <v>8</v>
      </c>
      <c r="Y1693" s="14">
        <v>8</v>
      </c>
      <c r="Z1693" s="42">
        <v>45000</v>
      </c>
      <c r="AA1693" s="51">
        <f t="shared" si="138"/>
        <v>0.05</v>
      </c>
    </row>
    <row r="1694" spans="1:27" ht="19" x14ac:dyDescent="0.25">
      <c r="A1694" s="14">
        <v>1274</v>
      </c>
      <c r="B1694" s="14">
        <v>4048720</v>
      </c>
      <c r="C1694" s="14" t="s">
        <v>19</v>
      </c>
      <c r="D1694" s="14">
        <v>7</v>
      </c>
      <c r="E1694" s="14" t="s">
        <v>3440</v>
      </c>
      <c r="F1694" s="14">
        <v>78704</v>
      </c>
      <c r="G1694" s="14">
        <v>4</v>
      </c>
      <c r="H1694" s="14">
        <v>2</v>
      </c>
      <c r="I1694" s="14">
        <v>1</v>
      </c>
      <c r="J1694" s="14">
        <v>2</v>
      </c>
      <c r="K1694" s="14">
        <v>2</v>
      </c>
      <c r="L1694" s="14">
        <v>1977</v>
      </c>
      <c r="M1694" s="14">
        <v>0.42699999999999999</v>
      </c>
      <c r="N1694" s="15">
        <v>2099</v>
      </c>
      <c r="O1694" s="16">
        <v>438.3</v>
      </c>
      <c r="P1694" s="17">
        <v>920000</v>
      </c>
      <c r="Q1694" s="16">
        <v>459.74</v>
      </c>
      <c r="R1694" s="17">
        <v>965000</v>
      </c>
      <c r="S1694" s="19">
        <f t="shared" si="134"/>
        <v>21.439999999999998</v>
      </c>
      <c r="T1694" s="20">
        <f t="shared" si="135"/>
        <v>4.89162673967602E-2</v>
      </c>
      <c r="U1694" s="19">
        <f t="shared" si="136"/>
        <v>45000</v>
      </c>
      <c r="V1694" s="20">
        <f t="shared" si="137"/>
        <v>4.8913043478260872E-2</v>
      </c>
      <c r="W1694" s="18">
        <v>44224</v>
      </c>
      <c r="X1694" s="14">
        <v>5</v>
      </c>
      <c r="Y1694" s="14">
        <v>4</v>
      </c>
      <c r="Z1694" s="42">
        <v>45000</v>
      </c>
      <c r="AA1694" s="51">
        <f t="shared" si="138"/>
        <v>0.05</v>
      </c>
    </row>
    <row r="1695" spans="1:27" ht="19" x14ac:dyDescent="0.25">
      <c r="A1695" s="14">
        <v>1365</v>
      </c>
      <c r="B1695" s="14">
        <v>2710580</v>
      </c>
      <c r="C1695" s="14" t="s">
        <v>19</v>
      </c>
      <c r="D1695" s="14" t="s">
        <v>46</v>
      </c>
      <c r="E1695" s="14" t="s">
        <v>754</v>
      </c>
      <c r="F1695" s="14">
        <v>78758</v>
      </c>
      <c r="G1695" s="14">
        <v>3</v>
      </c>
      <c r="H1695" s="14">
        <v>2</v>
      </c>
      <c r="I1695" s="14">
        <v>0</v>
      </c>
      <c r="J1695" s="14">
        <v>2</v>
      </c>
      <c r="K1695" s="14">
        <v>1</v>
      </c>
      <c r="L1695" s="14">
        <v>1969</v>
      </c>
      <c r="M1695" s="14">
        <v>0.21099999999999999</v>
      </c>
      <c r="N1695" s="15">
        <v>1921</v>
      </c>
      <c r="O1695" s="16">
        <v>197.81</v>
      </c>
      <c r="P1695" s="17">
        <v>380000</v>
      </c>
      <c r="Q1695" s="16">
        <v>221.24</v>
      </c>
      <c r="R1695" s="17">
        <v>425000</v>
      </c>
      <c r="S1695" s="19">
        <f t="shared" si="134"/>
        <v>23.430000000000007</v>
      </c>
      <c r="T1695" s="20">
        <f t="shared" si="135"/>
        <v>0.11844699459076895</v>
      </c>
      <c r="U1695" s="19">
        <f t="shared" si="136"/>
        <v>45000</v>
      </c>
      <c r="V1695" s="20">
        <f t="shared" si="137"/>
        <v>0.11842105263157894</v>
      </c>
      <c r="W1695" s="18">
        <v>44228</v>
      </c>
      <c r="X1695" s="14">
        <v>6</v>
      </c>
      <c r="Y1695" s="14">
        <v>5</v>
      </c>
      <c r="Z1695" s="42">
        <v>45000</v>
      </c>
      <c r="AA1695" s="51">
        <f t="shared" si="138"/>
        <v>0.12</v>
      </c>
    </row>
    <row r="1696" spans="1:27" ht="19" x14ac:dyDescent="0.25">
      <c r="A1696" s="14">
        <v>1851</v>
      </c>
      <c r="B1696" s="14">
        <v>9026331</v>
      </c>
      <c r="C1696" s="14" t="s">
        <v>19</v>
      </c>
      <c r="D1696" s="14" t="s">
        <v>20</v>
      </c>
      <c r="E1696" s="14" t="s">
        <v>1038</v>
      </c>
      <c r="F1696" s="14">
        <v>78750</v>
      </c>
      <c r="G1696" s="14">
        <v>3</v>
      </c>
      <c r="H1696" s="14">
        <v>2</v>
      </c>
      <c r="I1696" s="14">
        <v>0</v>
      </c>
      <c r="J1696" s="14">
        <v>2</v>
      </c>
      <c r="K1696" s="14">
        <v>2</v>
      </c>
      <c r="L1696" s="14">
        <v>1976</v>
      </c>
      <c r="M1696" s="14">
        <v>0.17499999999999999</v>
      </c>
      <c r="N1696" s="15">
        <v>1637</v>
      </c>
      <c r="O1696" s="16">
        <v>211.36</v>
      </c>
      <c r="P1696" s="17">
        <v>346000</v>
      </c>
      <c r="Q1696" s="16">
        <v>238.85</v>
      </c>
      <c r="R1696" s="17">
        <v>391000</v>
      </c>
      <c r="S1696" s="19">
        <f t="shared" si="134"/>
        <v>27.489999999999981</v>
      </c>
      <c r="T1696" s="20">
        <f t="shared" si="135"/>
        <v>0.13006245268735797</v>
      </c>
      <c r="U1696" s="19">
        <f t="shared" si="136"/>
        <v>45000</v>
      </c>
      <c r="V1696" s="20">
        <f t="shared" si="137"/>
        <v>0.13005780346820808</v>
      </c>
      <c r="W1696" s="18">
        <v>44252</v>
      </c>
      <c r="X1696" s="14">
        <v>4</v>
      </c>
      <c r="Y1696" s="14">
        <v>4</v>
      </c>
      <c r="Z1696" s="42">
        <v>45000</v>
      </c>
      <c r="AA1696" s="51">
        <f t="shared" si="138"/>
        <v>0.13</v>
      </c>
    </row>
    <row r="1697" spans="1:27" ht="19" x14ac:dyDescent="0.25">
      <c r="A1697" s="14">
        <v>2044</v>
      </c>
      <c r="B1697" s="14">
        <v>6949463</v>
      </c>
      <c r="C1697" s="14" t="s">
        <v>19</v>
      </c>
      <c r="D1697" s="14" t="s">
        <v>35</v>
      </c>
      <c r="E1697" s="14" t="s">
        <v>2228</v>
      </c>
      <c r="F1697" s="14">
        <v>78753</v>
      </c>
      <c r="G1697" s="14">
        <v>3</v>
      </c>
      <c r="H1697" s="14">
        <v>2</v>
      </c>
      <c r="I1697" s="14">
        <v>0</v>
      </c>
      <c r="J1697" s="14">
        <v>0</v>
      </c>
      <c r="K1697" s="14">
        <v>1</v>
      </c>
      <c r="L1697" s="14">
        <v>1970</v>
      </c>
      <c r="M1697" s="14">
        <v>0.28499999999999998</v>
      </c>
      <c r="N1697" s="15">
        <v>1685</v>
      </c>
      <c r="O1697" s="16">
        <v>275.95999999999998</v>
      </c>
      <c r="P1697" s="17">
        <v>465000</v>
      </c>
      <c r="Q1697" s="16">
        <v>302.67</v>
      </c>
      <c r="R1697" s="17">
        <v>510000</v>
      </c>
      <c r="S1697" s="19">
        <f t="shared" si="134"/>
        <v>26.710000000000036</v>
      </c>
      <c r="T1697" s="20">
        <f t="shared" si="135"/>
        <v>9.6789389766632983E-2</v>
      </c>
      <c r="U1697" s="19">
        <f t="shared" si="136"/>
        <v>45000</v>
      </c>
      <c r="V1697" s="20">
        <f t="shared" si="137"/>
        <v>9.6774193548387094E-2</v>
      </c>
      <c r="W1697" s="18">
        <v>44257</v>
      </c>
      <c r="X1697" s="14">
        <v>2</v>
      </c>
      <c r="Y1697" s="14">
        <v>1</v>
      </c>
      <c r="Z1697" s="42">
        <v>45000</v>
      </c>
      <c r="AA1697" s="51">
        <f t="shared" si="138"/>
        <v>0.1</v>
      </c>
    </row>
    <row r="1698" spans="1:27" ht="19" x14ac:dyDescent="0.25">
      <c r="A1698" s="14">
        <v>2208</v>
      </c>
      <c r="B1698" s="14">
        <v>6067831</v>
      </c>
      <c r="C1698" s="14" t="s">
        <v>19</v>
      </c>
      <c r="D1698" s="14" t="s">
        <v>68</v>
      </c>
      <c r="E1698" s="14" t="s">
        <v>1716</v>
      </c>
      <c r="F1698" s="14">
        <v>78734</v>
      </c>
      <c r="G1698" s="14">
        <v>3</v>
      </c>
      <c r="H1698" s="14">
        <v>2</v>
      </c>
      <c r="I1698" s="14">
        <v>0</v>
      </c>
      <c r="J1698" s="14">
        <v>2</v>
      </c>
      <c r="K1698" s="14">
        <v>1</v>
      </c>
      <c r="L1698" s="14">
        <v>2006</v>
      </c>
      <c r="M1698" s="14">
        <v>0.315</v>
      </c>
      <c r="N1698" s="15">
        <v>1609</v>
      </c>
      <c r="O1698" s="16">
        <v>245.49</v>
      </c>
      <c r="P1698" s="17">
        <v>395000</v>
      </c>
      <c r="Q1698" s="16">
        <v>273.45999999999998</v>
      </c>
      <c r="R1698" s="17">
        <v>440000</v>
      </c>
      <c r="S1698" s="19">
        <f t="shared" si="134"/>
        <v>27.96999999999997</v>
      </c>
      <c r="T1698" s="20">
        <f t="shared" si="135"/>
        <v>0.11393539451708815</v>
      </c>
      <c r="U1698" s="19">
        <f t="shared" si="136"/>
        <v>45000</v>
      </c>
      <c r="V1698" s="20">
        <f t="shared" si="137"/>
        <v>0.11392405063291139</v>
      </c>
      <c r="W1698" s="18">
        <v>44263</v>
      </c>
      <c r="X1698" s="14">
        <v>11</v>
      </c>
      <c r="Y1698" s="14">
        <v>11</v>
      </c>
      <c r="Z1698" s="42">
        <v>45000</v>
      </c>
      <c r="AA1698" s="51">
        <f t="shared" si="138"/>
        <v>0.11</v>
      </c>
    </row>
    <row r="1699" spans="1:27" ht="19" x14ac:dyDescent="0.25">
      <c r="A1699" s="14">
        <v>2221</v>
      </c>
      <c r="B1699" s="14">
        <v>6898803</v>
      </c>
      <c r="C1699" s="14" t="s">
        <v>19</v>
      </c>
      <c r="D1699" s="14">
        <v>7</v>
      </c>
      <c r="E1699" s="14" t="s">
        <v>2989</v>
      </c>
      <c r="F1699" s="14">
        <v>78704</v>
      </c>
      <c r="G1699" s="14">
        <v>5</v>
      </c>
      <c r="H1699" s="14">
        <v>3</v>
      </c>
      <c r="I1699" s="14">
        <v>1</v>
      </c>
      <c r="J1699" s="14">
        <v>3</v>
      </c>
      <c r="K1699" s="14">
        <v>2</v>
      </c>
      <c r="L1699" s="14">
        <v>1974</v>
      </c>
      <c r="M1699" s="14">
        <v>0.25700000000000001</v>
      </c>
      <c r="N1699" s="15">
        <v>4100</v>
      </c>
      <c r="O1699" s="16">
        <v>347.56</v>
      </c>
      <c r="P1699" s="17">
        <v>1425000</v>
      </c>
      <c r="Q1699" s="16">
        <v>358.54</v>
      </c>
      <c r="R1699" s="17">
        <v>1470000</v>
      </c>
      <c r="S1699" s="19">
        <f t="shared" si="134"/>
        <v>10.980000000000018</v>
      </c>
      <c r="T1699" s="20">
        <f t="shared" si="135"/>
        <v>3.1591667625733739E-2</v>
      </c>
      <c r="U1699" s="19">
        <f t="shared" si="136"/>
        <v>45000</v>
      </c>
      <c r="V1699" s="20">
        <f t="shared" si="137"/>
        <v>3.1578947368421054E-2</v>
      </c>
      <c r="W1699" s="18">
        <v>44263</v>
      </c>
      <c r="X1699" s="14">
        <v>4</v>
      </c>
      <c r="Y1699" s="14">
        <v>4</v>
      </c>
      <c r="Z1699" s="42">
        <v>45000</v>
      </c>
      <c r="AA1699" s="51">
        <f t="shared" si="138"/>
        <v>0.03</v>
      </c>
    </row>
    <row r="1700" spans="1:27" ht="19" x14ac:dyDescent="0.25">
      <c r="A1700" s="14">
        <v>2270</v>
      </c>
      <c r="B1700" s="14">
        <v>6608099</v>
      </c>
      <c r="C1700" s="14" t="s">
        <v>19</v>
      </c>
      <c r="D1700" s="14" t="s">
        <v>22</v>
      </c>
      <c r="E1700" s="14" t="s">
        <v>105</v>
      </c>
      <c r="F1700" s="14">
        <v>78747</v>
      </c>
      <c r="G1700" s="14">
        <v>4</v>
      </c>
      <c r="H1700" s="14">
        <v>2</v>
      </c>
      <c r="I1700" s="14">
        <v>1</v>
      </c>
      <c r="J1700" s="14">
        <v>2</v>
      </c>
      <c r="K1700" s="14">
        <v>2</v>
      </c>
      <c r="L1700" s="14">
        <v>2010</v>
      </c>
      <c r="M1700" s="14">
        <v>0.14199999999999999</v>
      </c>
      <c r="N1700" s="15">
        <v>2505</v>
      </c>
      <c r="O1700" s="16">
        <v>139.72</v>
      </c>
      <c r="P1700" s="17">
        <v>350000</v>
      </c>
      <c r="Q1700" s="16">
        <v>157.68</v>
      </c>
      <c r="R1700" s="17">
        <v>395000</v>
      </c>
      <c r="S1700" s="19">
        <f t="shared" si="134"/>
        <v>17.960000000000008</v>
      </c>
      <c r="T1700" s="20">
        <f t="shared" si="135"/>
        <v>0.12854279988548531</v>
      </c>
      <c r="U1700" s="19">
        <f t="shared" si="136"/>
        <v>45000</v>
      </c>
      <c r="V1700" s="20">
        <f t="shared" si="137"/>
        <v>0.12857142857142856</v>
      </c>
      <c r="W1700" s="18">
        <v>44265</v>
      </c>
      <c r="X1700" s="14">
        <v>4</v>
      </c>
      <c r="Y1700" s="14">
        <v>4</v>
      </c>
      <c r="Z1700" s="42">
        <v>45000</v>
      </c>
      <c r="AA1700" s="51">
        <f t="shared" si="138"/>
        <v>0.13</v>
      </c>
    </row>
    <row r="1701" spans="1:27" ht="19" x14ac:dyDescent="0.25">
      <c r="A1701" s="14">
        <v>2276</v>
      </c>
      <c r="B1701" s="14">
        <v>5977748</v>
      </c>
      <c r="C1701" s="14" t="s">
        <v>19</v>
      </c>
      <c r="D1701" s="14" t="s">
        <v>29</v>
      </c>
      <c r="E1701" s="14" t="s">
        <v>397</v>
      </c>
      <c r="F1701" s="14">
        <v>78748</v>
      </c>
      <c r="G1701" s="14">
        <v>4</v>
      </c>
      <c r="H1701" s="14">
        <v>4</v>
      </c>
      <c r="I1701" s="14">
        <v>0</v>
      </c>
      <c r="J1701" s="14">
        <v>2</v>
      </c>
      <c r="K1701" s="14">
        <v>2</v>
      </c>
      <c r="L1701" s="14">
        <v>2018</v>
      </c>
      <c r="M1701" s="14">
        <v>0.193</v>
      </c>
      <c r="N1701" s="15">
        <v>2740</v>
      </c>
      <c r="O1701" s="16">
        <v>173.36</v>
      </c>
      <c r="P1701" s="17">
        <v>475000</v>
      </c>
      <c r="Q1701" s="16">
        <v>189.78</v>
      </c>
      <c r="R1701" s="17">
        <v>520000</v>
      </c>
      <c r="S1701" s="19">
        <f t="shared" si="134"/>
        <v>16.419999999999987</v>
      </c>
      <c r="T1701" s="20">
        <f t="shared" si="135"/>
        <v>9.4716197508075597E-2</v>
      </c>
      <c r="U1701" s="19">
        <f t="shared" si="136"/>
        <v>45000</v>
      </c>
      <c r="V1701" s="20">
        <f t="shared" si="137"/>
        <v>9.4736842105263161E-2</v>
      </c>
      <c r="W1701" s="18">
        <v>44265</v>
      </c>
      <c r="X1701" s="14">
        <v>6</v>
      </c>
      <c r="Y1701" s="14">
        <v>6</v>
      </c>
      <c r="Z1701" s="42">
        <v>45000</v>
      </c>
      <c r="AA1701" s="51">
        <f t="shared" si="138"/>
        <v>0.09</v>
      </c>
    </row>
    <row r="1702" spans="1:27" ht="19" x14ac:dyDescent="0.25">
      <c r="A1702" s="14">
        <v>2301</v>
      </c>
      <c r="B1702" s="14">
        <v>2058667</v>
      </c>
      <c r="C1702" s="14" t="s">
        <v>19</v>
      </c>
      <c r="D1702" s="14">
        <v>3</v>
      </c>
      <c r="E1702" s="14" t="s">
        <v>3540</v>
      </c>
      <c r="F1702" s="14">
        <v>78723</v>
      </c>
      <c r="G1702" s="14">
        <v>3</v>
      </c>
      <c r="H1702" s="14">
        <v>2</v>
      </c>
      <c r="I1702" s="14">
        <v>0</v>
      </c>
      <c r="J1702" s="14">
        <v>0</v>
      </c>
      <c r="K1702" s="14">
        <v>1</v>
      </c>
      <c r="L1702" s="14">
        <v>1959</v>
      </c>
      <c r="M1702" s="14">
        <v>0.192</v>
      </c>
      <c r="N1702" s="15">
        <v>1221</v>
      </c>
      <c r="O1702" s="16">
        <v>470.93</v>
      </c>
      <c r="P1702" s="17">
        <v>575000</v>
      </c>
      <c r="Q1702" s="16">
        <v>507.78</v>
      </c>
      <c r="R1702" s="17">
        <v>620000</v>
      </c>
      <c r="S1702" s="19">
        <f t="shared" si="134"/>
        <v>36.849999999999966</v>
      </c>
      <c r="T1702" s="20">
        <f t="shared" si="135"/>
        <v>7.8249421357738866E-2</v>
      </c>
      <c r="U1702" s="19">
        <f t="shared" si="136"/>
        <v>45000</v>
      </c>
      <c r="V1702" s="20">
        <f t="shared" si="137"/>
        <v>7.8260869565217397E-2</v>
      </c>
      <c r="W1702" s="18">
        <v>44265</v>
      </c>
      <c r="X1702" s="14">
        <v>2</v>
      </c>
      <c r="Y1702" s="14">
        <v>2</v>
      </c>
      <c r="Z1702" s="42">
        <v>45000</v>
      </c>
      <c r="AA1702" s="51">
        <f t="shared" si="138"/>
        <v>0.08</v>
      </c>
    </row>
    <row r="1703" spans="1:27" ht="19" x14ac:dyDescent="0.25">
      <c r="A1703" s="14">
        <v>2372</v>
      </c>
      <c r="B1703" s="14">
        <v>7736920</v>
      </c>
      <c r="C1703" s="14" t="s">
        <v>19</v>
      </c>
      <c r="D1703" s="14" t="s">
        <v>20</v>
      </c>
      <c r="E1703" s="14" t="s">
        <v>1796</v>
      </c>
      <c r="F1703" s="14">
        <v>78729</v>
      </c>
      <c r="G1703" s="14">
        <v>3</v>
      </c>
      <c r="H1703" s="14">
        <v>2</v>
      </c>
      <c r="I1703" s="14">
        <v>0</v>
      </c>
      <c r="J1703" s="14">
        <v>2</v>
      </c>
      <c r="K1703" s="14">
        <v>1</v>
      </c>
      <c r="L1703" s="14">
        <v>1984</v>
      </c>
      <c r="M1703" s="14">
        <v>0.19</v>
      </c>
      <c r="N1703" s="15">
        <v>1501</v>
      </c>
      <c r="O1703" s="16">
        <v>249.83</v>
      </c>
      <c r="P1703" s="17">
        <v>375000</v>
      </c>
      <c r="Q1703" s="16">
        <v>279.81</v>
      </c>
      <c r="R1703" s="17">
        <v>420000</v>
      </c>
      <c r="S1703" s="19">
        <f t="shared" si="134"/>
        <v>29.97999999999999</v>
      </c>
      <c r="T1703" s="20">
        <f t="shared" si="135"/>
        <v>0.12000160108874029</v>
      </c>
      <c r="U1703" s="19">
        <f t="shared" si="136"/>
        <v>45000</v>
      </c>
      <c r="V1703" s="20">
        <f t="shared" si="137"/>
        <v>0.12</v>
      </c>
      <c r="W1703" s="18">
        <v>44267</v>
      </c>
      <c r="X1703" s="14">
        <v>4</v>
      </c>
      <c r="Y1703" s="14">
        <v>4</v>
      </c>
      <c r="Z1703" s="42">
        <v>45000</v>
      </c>
      <c r="AA1703" s="51">
        <f t="shared" si="138"/>
        <v>0.12</v>
      </c>
    </row>
    <row r="1704" spans="1:27" ht="19" x14ac:dyDescent="0.25">
      <c r="A1704" s="14">
        <v>2431</v>
      </c>
      <c r="B1704" s="14">
        <v>2139292</v>
      </c>
      <c r="C1704" s="14" t="s">
        <v>19</v>
      </c>
      <c r="D1704" s="14" t="s">
        <v>22</v>
      </c>
      <c r="E1704" s="14" t="s">
        <v>908</v>
      </c>
      <c r="F1704" s="14">
        <v>78747</v>
      </c>
      <c r="G1704" s="14">
        <v>3</v>
      </c>
      <c r="H1704" s="14">
        <v>2</v>
      </c>
      <c r="I1704" s="14">
        <v>0</v>
      </c>
      <c r="J1704" s="14">
        <v>1</v>
      </c>
      <c r="K1704" s="14">
        <v>1</v>
      </c>
      <c r="L1704" s="14">
        <v>2003</v>
      </c>
      <c r="M1704" s="14">
        <v>0.158</v>
      </c>
      <c r="N1704" s="15">
        <v>1343</v>
      </c>
      <c r="O1704" s="16">
        <v>204.77</v>
      </c>
      <c r="P1704" s="17">
        <v>275000</v>
      </c>
      <c r="Q1704" s="16">
        <v>238.27</v>
      </c>
      <c r="R1704" s="17">
        <v>320000</v>
      </c>
      <c r="S1704" s="19">
        <f t="shared" si="134"/>
        <v>33.5</v>
      </c>
      <c r="T1704" s="20">
        <f t="shared" si="135"/>
        <v>0.16359818332763587</v>
      </c>
      <c r="U1704" s="19">
        <f t="shared" si="136"/>
        <v>45000</v>
      </c>
      <c r="V1704" s="20">
        <f t="shared" si="137"/>
        <v>0.16363636363636364</v>
      </c>
      <c r="W1704" s="18">
        <v>44270</v>
      </c>
      <c r="X1704" s="14">
        <v>3</v>
      </c>
      <c r="Y1704" s="14">
        <v>3</v>
      </c>
      <c r="Z1704" s="42">
        <v>45000</v>
      </c>
      <c r="AA1704" s="51">
        <f t="shared" si="138"/>
        <v>0.16</v>
      </c>
    </row>
    <row r="1705" spans="1:27" ht="19" x14ac:dyDescent="0.25">
      <c r="A1705" s="14">
        <v>2610</v>
      </c>
      <c r="B1705" s="14">
        <v>9216073</v>
      </c>
      <c r="C1705" s="14" t="s">
        <v>19</v>
      </c>
      <c r="D1705" s="14">
        <v>11</v>
      </c>
      <c r="E1705" s="14" t="s">
        <v>2387</v>
      </c>
      <c r="F1705" s="14">
        <v>78744</v>
      </c>
      <c r="G1705" s="14">
        <v>2</v>
      </c>
      <c r="H1705" s="14">
        <v>1</v>
      </c>
      <c r="I1705" s="14">
        <v>1</v>
      </c>
      <c r="J1705" s="14">
        <v>2</v>
      </c>
      <c r="K1705" s="14">
        <v>1</v>
      </c>
      <c r="L1705" s="14">
        <v>1996</v>
      </c>
      <c r="M1705" s="14">
        <v>0.16200000000000001</v>
      </c>
      <c r="N1705" s="14">
        <v>961</v>
      </c>
      <c r="O1705" s="16">
        <v>286.16000000000003</v>
      </c>
      <c r="P1705" s="17">
        <v>275000</v>
      </c>
      <c r="Q1705" s="16">
        <v>332.99</v>
      </c>
      <c r="R1705" s="17">
        <v>320000</v>
      </c>
      <c r="S1705" s="19">
        <f t="shared" si="134"/>
        <v>46.829999999999984</v>
      </c>
      <c r="T1705" s="20">
        <f t="shared" si="135"/>
        <v>0.16364970645792556</v>
      </c>
      <c r="U1705" s="19">
        <f t="shared" si="136"/>
        <v>45000</v>
      </c>
      <c r="V1705" s="20">
        <f t="shared" si="137"/>
        <v>0.16363636363636364</v>
      </c>
      <c r="W1705" s="18">
        <v>44277</v>
      </c>
      <c r="X1705" s="14">
        <v>12</v>
      </c>
      <c r="Y1705" s="14">
        <v>12</v>
      </c>
      <c r="Z1705" s="42">
        <v>45000</v>
      </c>
      <c r="AA1705" s="51">
        <f t="shared" si="138"/>
        <v>0.16</v>
      </c>
    </row>
    <row r="1706" spans="1:27" ht="19" x14ac:dyDescent="0.25">
      <c r="A1706" s="14">
        <v>2723</v>
      </c>
      <c r="B1706" s="14">
        <v>5090709</v>
      </c>
      <c r="C1706" s="14" t="s">
        <v>19</v>
      </c>
      <c r="D1706" s="14" t="s">
        <v>68</v>
      </c>
      <c r="E1706" s="14" t="s">
        <v>2320</v>
      </c>
      <c r="F1706" s="14">
        <v>78738</v>
      </c>
      <c r="G1706" s="14">
        <v>4</v>
      </c>
      <c r="H1706" s="14">
        <v>2</v>
      </c>
      <c r="I1706" s="14">
        <v>1</v>
      </c>
      <c r="J1706" s="14">
        <v>3</v>
      </c>
      <c r="K1706" s="14">
        <v>1</v>
      </c>
      <c r="L1706" s="14">
        <v>2017</v>
      </c>
      <c r="M1706" s="14">
        <v>0.18099999999999999</v>
      </c>
      <c r="N1706" s="15">
        <v>2324</v>
      </c>
      <c r="O1706" s="16">
        <v>281.83999999999997</v>
      </c>
      <c r="P1706" s="17">
        <v>655000</v>
      </c>
      <c r="Q1706" s="16">
        <v>301.2</v>
      </c>
      <c r="R1706" s="17">
        <v>700000</v>
      </c>
      <c r="S1706" s="19">
        <f t="shared" si="134"/>
        <v>19.360000000000014</v>
      </c>
      <c r="T1706" s="20">
        <f t="shared" si="135"/>
        <v>6.8691456145330745E-2</v>
      </c>
      <c r="U1706" s="19">
        <f t="shared" si="136"/>
        <v>45000</v>
      </c>
      <c r="V1706" s="20">
        <f t="shared" si="137"/>
        <v>6.8702290076335881E-2</v>
      </c>
      <c r="W1706" s="18">
        <v>44281</v>
      </c>
      <c r="X1706" s="14">
        <v>1</v>
      </c>
      <c r="Y1706" s="14">
        <v>1</v>
      </c>
      <c r="Z1706" s="42">
        <v>45000</v>
      </c>
      <c r="AA1706" s="51">
        <f t="shared" si="138"/>
        <v>7.0000000000000007E-2</v>
      </c>
    </row>
    <row r="1707" spans="1:27" ht="19" x14ac:dyDescent="0.25">
      <c r="A1707" s="14">
        <v>2869</v>
      </c>
      <c r="B1707" s="14">
        <v>2643809</v>
      </c>
      <c r="C1707" s="14" t="s">
        <v>19</v>
      </c>
      <c r="D1707" s="14" t="s">
        <v>282</v>
      </c>
      <c r="E1707" s="14" t="s">
        <v>2578</v>
      </c>
      <c r="F1707" s="14">
        <v>78736</v>
      </c>
      <c r="G1707" s="14">
        <v>4</v>
      </c>
      <c r="H1707" s="14">
        <v>2</v>
      </c>
      <c r="I1707" s="14">
        <v>0</v>
      </c>
      <c r="J1707" s="14">
        <v>2</v>
      </c>
      <c r="K1707" s="14">
        <v>1</v>
      </c>
      <c r="L1707" s="14">
        <v>1980</v>
      </c>
      <c r="M1707" s="14">
        <v>0.311</v>
      </c>
      <c r="N1707" s="15">
        <v>1444</v>
      </c>
      <c r="O1707" s="16">
        <v>301.25</v>
      </c>
      <c r="P1707" s="17">
        <v>435000</v>
      </c>
      <c r="Q1707" s="16">
        <v>332.41</v>
      </c>
      <c r="R1707" s="17">
        <v>480000</v>
      </c>
      <c r="S1707" s="19">
        <f t="shared" si="134"/>
        <v>31.160000000000025</v>
      </c>
      <c r="T1707" s="20">
        <f t="shared" si="135"/>
        <v>0.10343568464730299</v>
      </c>
      <c r="U1707" s="19">
        <f t="shared" si="136"/>
        <v>45000</v>
      </c>
      <c r="V1707" s="20">
        <f t="shared" si="137"/>
        <v>0.10344827586206896</v>
      </c>
      <c r="W1707" s="18">
        <v>44286</v>
      </c>
      <c r="X1707" s="14">
        <v>4</v>
      </c>
      <c r="Y1707" s="14">
        <v>4</v>
      </c>
      <c r="Z1707" s="42">
        <v>45000</v>
      </c>
      <c r="AA1707" s="51">
        <f t="shared" si="138"/>
        <v>0.1</v>
      </c>
    </row>
    <row r="1708" spans="1:27" ht="19" x14ac:dyDescent="0.25">
      <c r="A1708" s="14">
        <v>3464</v>
      </c>
      <c r="B1708" s="14">
        <v>8656350</v>
      </c>
      <c r="C1708" s="14" t="s">
        <v>19</v>
      </c>
      <c r="D1708" s="14" t="s">
        <v>40</v>
      </c>
      <c r="E1708" s="14" t="s">
        <v>1830</v>
      </c>
      <c r="F1708" s="14">
        <v>78737</v>
      </c>
      <c r="G1708" s="14">
        <v>3</v>
      </c>
      <c r="H1708" s="14">
        <v>2</v>
      </c>
      <c r="I1708" s="14">
        <v>0</v>
      </c>
      <c r="J1708" s="14">
        <v>2</v>
      </c>
      <c r="K1708" s="14">
        <v>1</v>
      </c>
      <c r="L1708" s="14">
        <v>2017</v>
      </c>
      <c r="M1708" s="14">
        <v>0.192</v>
      </c>
      <c r="N1708" s="15">
        <v>2367</v>
      </c>
      <c r="O1708" s="16">
        <v>251.37</v>
      </c>
      <c r="P1708" s="17">
        <v>595000</v>
      </c>
      <c r="Q1708" s="16">
        <v>270.38</v>
      </c>
      <c r="R1708" s="17">
        <v>640000</v>
      </c>
      <c r="S1708" s="19">
        <f t="shared" si="134"/>
        <v>19.009999999999991</v>
      </c>
      <c r="T1708" s="20">
        <f t="shared" si="135"/>
        <v>7.562557186617333E-2</v>
      </c>
      <c r="U1708" s="19">
        <f t="shared" si="136"/>
        <v>45000</v>
      </c>
      <c r="V1708" s="20">
        <f t="shared" si="137"/>
        <v>7.5630252100840331E-2</v>
      </c>
      <c r="W1708" s="18">
        <v>44306</v>
      </c>
      <c r="X1708" s="14">
        <v>5</v>
      </c>
      <c r="Y1708" s="14">
        <v>5</v>
      </c>
      <c r="Z1708" s="42">
        <v>45000</v>
      </c>
      <c r="AA1708" s="51">
        <f t="shared" si="138"/>
        <v>0.08</v>
      </c>
    </row>
    <row r="1709" spans="1:27" ht="19" x14ac:dyDescent="0.25">
      <c r="A1709" s="14">
        <v>3672</v>
      </c>
      <c r="B1709" s="14">
        <v>1829534</v>
      </c>
      <c r="C1709" s="14" t="s">
        <v>19</v>
      </c>
      <c r="D1709" s="14">
        <v>11</v>
      </c>
      <c r="E1709" s="14" t="s">
        <v>1897</v>
      </c>
      <c r="F1709" s="14">
        <v>78744</v>
      </c>
      <c r="G1709" s="14">
        <v>3</v>
      </c>
      <c r="H1709" s="14">
        <v>1</v>
      </c>
      <c r="I1709" s="14">
        <v>1</v>
      </c>
      <c r="J1709" s="14">
        <v>1</v>
      </c>
      <c r="K1709" s="14">
        <v>1</v>
      </c>
      <c r="L1709" s="14">
        <v>1972</v>
      </c>
      <c r="M1709" s="14">
        <v>0.128</v>
      </c>
      <c r="N1709" s="14">
        <v>940</v>
      </c>
      <c r="O1709" s="16">
        <v>255.32</v>
      </c>
      <c r="P1709" s="17">
        <v>240000</v>
      </c>
      <c r="Q1709" s="16">
        <v>303.19</v>
      </c>
      <c r="R1709" s="17">
        <v>285000</v>
      </c>
      <c r="S1709" s="19">
        <f t="shared" si="134"/>
        <v>47.870000000000005</v>
      </c>
      <c r="T1709" s="20">
        <f t="shared" si="135"/>
        <v>0.18749020836597213</v>
      </c>
      <c r="U1709" s="19">
        <f t="shared" si="136"/>
        <v>45000</v>
      </c>
      <c r="V1709" s="20">
        <f t="shared" si="137"/>
        <v>0.1875</v>
      </c>
      <c r="W1709" s="18">
        <v>44313</v>
      </c>
      <c r="X1709" s="14">
        <v>5</v>
      </c>
      <c r="Y1709" s="14">
        <v>5</v>
      </c>
      <c r="Z1709" s="42">
        <v>45000</v>
      </c>
      <c r="AA1709" s="51">
        <f t="shared" si="138"/>
        <v>0.19</v>
      </c>
    </row>
    <row r="1710" spans="1:27" ht="19" x14ac:dyDescent="0.25">
      <c r="A1710" s="14">
        <v>3778</v>
      </c>
      <c r="B1710" s="14">
        <v>2749667</v>
      </c>
      <c r="C1710" s="14" t="s">
        <v>19</v>
      </c>
      <c r="D1710" s="14" t="s">
        <v>35</v>
      </c>
      <c r="E1710" s="14" t="s">
        <v>2015</v>
      </c>
      <c r="F1710" s="14">
        <v>78753</v>
      </c>
      <c r="G1710" s="14">
        <v>3</v>
      </c>
      <c r="H1710" s="14">
        <v>2</v>
      </c>
      <c r="I1710" s="14">
        <v>0</v>
      </c>
      <c r="J1710" s="14">
        <v>2</v>
      </c>
      <c r="K1710" s="14">
        <v>1</v>
      </c>
      <c r="L1710" s="14">
        <v>2012</v>
      </c>
      <c r="M1710" s="14">
        <v>0.14000000000000001</v>
      </c>
      <c r="N1710" s="15">
        <v>1886</v>
      </c>
      <c r="O1710" s="16">
        <v>262.45999999999998</v>
      </c>
      <c r="P1710" s="17">
        <v>495000</v>
      </c>
      <c r="Q1710" s="16">
        <v>286.32</v>
      </c>
      <c r="R1710" s="17">
        <v>540000</v>
      </c>
      <c r="S1710" s="19">
        <f t="shared" si="134"/>
        <v>23.860000000000014</v>
      </c>
      <c r="T1710" s="20">
        <f t="shared" si="135"/>
        <v>9.0909090909090967E-2</v>
      </c>
      <c r="U1710" s="19">
        <f t="shared" si="136"/>
        <v>45000</v>
      </c>
      <c r="V1710" s="20">
        <f t="shared" si="137"/>
        <v>9.0909090909090912E-2</v>
      </c>
      <c r="W1710" s="18">
        <v>44315</v>
      </c>
      <c r="X1710" s="14">
        <v>4</v>
      </c>
      <c r="Y1710" s="14">
        <v>4</v>
      </c>
      <c r="Z1710" s="42">
        <v>45000</v>
      </c>
      <c r="AA1710" s="51">
        <f t="shared" si="138"/>
        <v>0.09</v>
      </c>
    </row>
    <row r="1711" spans="1:27" ht="19" x14ac:dyDescent="0.25">
      <c r="A1711" s="14">
        <v>4088</v>
      </c>
      <c r="B1711" s="14">
        <v>4753048</v>
      </c>
      <c r="C1711" s="14" t="s">
        <v>19</v>
      </c>
      <c r="D1711" s="14" t="s">
        <v>20</v>
      </c>
      <c r="E1711" s="14" t="s">
        <v>2094</v>
      </c>
      <c r="F1711" s="14">
        <v>78729</v>
      </c>
      <c r="G1711" s="14">
        <v>3</v>
      </c>
      <c r="H1711" s="14">
        <v>2</v>
      </c>
      <c r="I1711" s="14">
        <v>0</v>
      </c>
      <c r="J1711" s="14">
        <v>2</v>
      </c>
      <c r="K1711" s="14">
        <v>1</v>
      </c>
      <c r="L1711" s="14">
        <v>1977</v>
      </c>
      <c r="M1711" s="14">
        <v>0.318</v>
      </c>
      <c r="N1711" s="15">
        <v>1591</v>
      </c>
      <c r="O1711" s="16">
        <v>267.13</v>
      </c>
      <c r="P1711" s="17">
        <v>425000</v>
      </c>
      <c r="Q1711" s="16">
        <v>295.41000000000003</v>
      </c>
      <c r="R1711" s="17">
        <v>470000</v>
      </c>
      <c r="S1711" s="19">
        <f t="shared" si="134"/>
        <v>28.28000000000003</v>
      </c>
      <c r="T1711" s="20">
        <f t="shared" si="135"/>
        <v>0.10586605772470344</v>
      </c>
      <c r="U1711" s="19">
        <f t="shared" si="136"/>
        <v>45000</v>
      </c>
      <c r="V1711" s="20">
        <f t="shared" si="137"/>
        <v>0.10588235294117647</v>
      </c>
      <c r="W1711" s="18">
        <v>44322</v>
      </c>
      <c r="X1711" s="14">
        <v>4</v>
      </c>
      <c r="Y1711" s="14">
        <v>4</v>
      </c>
      <c r="Z1711" s="42">
        <v>45000</v>
      </c>
      <c r="AA1711" s="51">
        <f t="shared" si="138"/>
        <v>0.11</v>
      </c>
    </row>
    <row r="1712" spans="1:27" ht="19" x14ac:dyDescent="0.25">
      <c r="A1712" s="14">
        <v>4152</v>
      </c>
      <c r="B1712" s="14">
        <v>9087095</v>
      </c>
      <c r="C1712" s="14" t="s">
        <v>19</v>
      </c>
      <c r="D1712" s="14" t="s">
        <v>357</v>
      </c>
      <c r="E1712" s="14" t="s">
        <v>4130</v>
      </c>
      <c r="F1712" s="14">
        <v>78745</v>
      </c>
      <c r="G1712" s="14">
        <v>3</v>
      </c>
      <c r="H1712" s="14">
        <v>2</v>
      </c>
      <c r="I1712" s="14">
        <v>0</v>
      </c>
      <c r="J1712" s="14">
        <v>0</v>
      </c>
      <c r="K1712" s="14">
        <v>1</v>
      </c>
      <c r="L1712" s="14">
        <v>1952</v>
      </c>
      <c r="M1712" s="14">
        <v>0.13800000000000001</v>
      </c>
      <c r="N1712" s="15">
        <v>1060</v>
      </c>
      <c r="O1712" s="16">
        <v>391.51</v>
      </c>
      <c r="P1712" s="17">
        <v>415000</v>
      </c>
      <c r="Q1712" s="16">
        <v>433.96</v>
      </c>
      <c r="R1712" s="17">
        <v>460000</v>
      </c>
      <c r="S1712" s="19">
        <f t="shared" si="134"/>
        <v>42.449999999999989</v>
      </c>
      <c r="T1712" s="20">
        <f t="shared" si="135"/>
        <v>0.10842634926310947</v>
      </c>
      <c r="U1712" s="19">
        <f t="shared" si="136"/>
        <v>45000</v>
      </c>
      <c r="V1712" s="20">
        <f t="shared" si="137"/>
        <v>0.10843373493975904</v>
      </c>
      <c r="W1712" s="18">
        <v>44323</v>
      </c>
      <c r="X1712" s="14">
        <v>10</v>
      </c>
      <c r="Y1712" s="14">
        <v>8</v>
      </c>
      <c r="Z1712" s="42">
        <v>45000</v>
      </c>
      <c r="AA1712" s="51">
        <f t="shared" si="138"/>
        <v>0.11</v>
      </c>
    </row>
    <row r="1713" spans="1:27" ht="19" x14ac:dyDescent="0.25">
      <c r="A1713" s="14">
        <v>2556</v>
      </c>
      <c r="B1713" s="14">
        <v>2771042</v>
      </c>
      <c r="C1713" s="14" t="s">
        <v>19</v>
      </c>
      <c r="D1713" s="14">
        <v>11</v>
      </c>
      <c r="E1713" s="14" t="s">
        <v>367</v>
      </c>
      <c r="F1713" s="14">
        <v>78744</v>
      </c>
      <c r="G1713" s="14">
        <v>3</v>
      </c>
      <c r="H1713" s="14">
        <v>2</v>
      </c>
      <c r="I1713" s="14">
        <v>1</v>
      </c>
      <c r="J1713" s="14">
        <v>2</v>
      </c>
      <c r="K1713" s="14">
        <v>2</v>
      </c>
      <c r="L1713" s="14">
        <v>2013</v>
      </c>
      <c r="M1713" s="14">
        <v>9.7000000000000003E-2</v>
      </c>
      <c r="N1713" s="15">
        <v>1688</v>
      </c>
      <c r="O1713" s="16">
        <v>171.21</v>
      </c>
      <c r="P1713" s="17">
        <v>289000</v>
      </c>
      <c r="Q1713" s="16">
        <v>197.27</v>
      </c>
      <c r="R1713" s="17">
        <v>333000</v>
      </c>
      <c r="S1713" s="19">
        <f t="shared" si="134"/>
        <v>26.060000000000002</v>
      </c>
      <c r="T1713" s="20">
        <f t="shared" si="135"/>
        <v>0.15221073535424334</v>
      </c>
      <c r="U1713" s="19">
        <f t="shared" si="136"/>
        <v>44000</v>
      </c>
      <c r="V1713" s="20">
        <f t="shared" si="137"/>
        <v>0.15224913494809689</v>
      </c>
      <c r="W1713" s="18">
        <v>44274</v>
      </c>
      <c r="X1713" s="14">
        <v>4</v>
      </c>
      <c r="Y1713" s="14">
        <v>4</v>
      </c>
      <c r="Z1713" s="42">
        <v>45000</v>
      </c>
      <c r="AA1713" s="51">
        <f t="shared" si="138"/>
        <v>0.15</v>
      </c>
    </row>
    <row r="1714" spans="1:27" ht="19" x14ac:dyDescent="0.25">
      <c r="A1714" s="14">
        <v>2866</v>
      </c>
      <c r="B1714" s="14">
        <v>1917966</v>
      </c>
      <c r="C1714" s="14" t="s">
        <v>19</v>
      </c>
      <c r="D1714" s="14">
        <v>3</v>
      </c>
      <c r="E1714" s="14" t="s">
        <v>2408</v>
      </c>
      <c r="F1714" s="14">
        <v>78723</v>
      </c>
      <c r="G1714" s="14">
        <v>3</v>
      </c>
      <c r="H1714" s="14">
        <v>3</v>
      </c>
      <c r="I1714" s="14">
        <v>0</v>
      </c>
      <c r="J1714" s="14">
        <v>0</v>
      </c>
      <c r="K1714" s="14">
        <v>1</v>
      </c>
      <c r="L1714" s="14">
        <v>1959</v>
      </c>
      <c r="M1714" s="14">
        <v>0.20599999999999999</v>
      </c>
      <c r="N1714" s="15">
        <v>1652</v>
      </c>
      <c r="O1714" s="16">
        <v>287.52999999999997</v>
      </c>
      <c r="P1714" s="17">
        <v>475000</v>
      </c>
      <c r="Q1714" s="16">
        <v>314.16000000000003</v>
      </c>
      <c r="R1714" s="17">
        <v>519000</v>
      </c>
      <c r="S1714" s="19">
        <f t="shared" si="134"/>
        <v>26.630000000000052</v>
      </c>
      <c r="T1714" s="20">
        <f t="shared" si="135"/>
        <v>9.2616422634160103E-2</v>
      </c>
      <c r="U1714" s="19">
        <f t="shared" si="136"/>
        <v>44000</v>
      </c>
      <c r="V1714" s="20">
        <f t="shared" si="137"/>
        <v>9.2631578947368426E-2</v>
      </c>
      <c r="W1714" s="18">
        <v>44286</v>
      </c>
      <c r="X1714" s="14">
        <v>7</v>
      </c>
      <c r="Y1714" s="14">
        <v>7</v>
      </c>
      <c r="Z1714" s="42">
        <v>45000</v>
      </c>
      <c r="AA1714" s="51">
        <f t="shared" si="138"/>
        <v>0.09</v>
      </c>
    </row>
    <row r="1715" spans="1:27" ht="19" x14ac:dyDescent="0.25">
      <c r="A1715" s="14">
        <v>2398</v>
      </c>
      <c r="B1715" s="14">
        <v>5511832</v>
      </c>
      <c r="C1715" s="14" t="s">
        <v>19</v>
      </c>
      <c r="D1715" s="14" t="s">
        <v>357</v>
      </c>
      <c r="E1715" s="14" t="s">
        <v>3193</v>
      </c>
      <c r="F1715" s="14">
        <v>78745</v>
      </c>
      <c r="G1715" s="14">
        <v>3</v>
      </c>
      <c r="H1715" s="14">
        <v>1</v>
      </c>
      <c r="I1715" s="14">
        <v>0</v>
      </c>
      <c r="J1715" s="14">
        <v>0</v>
      </c>
      <c r="K1715" s="14">
        <v>1</v>
      </c>
      <c r="L1715" s="14">
        <v>1974</v>
      </c>
      <c r="M1715" s="14">
        <v>0.16</v>
      </c>
      <c r="N1715" s="14">
        <v>902</v>
      </c>
      <c r="O1715" s="16">
        <v>382.48</v>
      </c>
      <c r="P1715" s="17">
        <v>345000</v>
      </c>
      <c r="Q1715" s="16">
        <v>430.82</v>
      </c>
      <c r="R1715" s="17">
        <v>388600</v>
      </c>
      <c r="S1715" s="19">
        <f t="shared" si="134"/>
        <v>48.339999999999975</v>
      </c>
      <c r="T1715" s="20">
        <f t="shared" si="135"/>
        <v>0.12638569336958788</v>
      </c>
      <c r="U1715" s="19">
        <f t="shared" si="136"/>
        <v>43600</v>
      </c>
      <c r="V1715" s="20">
        <f t="shared" si="137"/>
        <v>0.12637681159420289</v>
      </c>
      <c r="W1715" s="18">
        <v>44267</v>
      </c>
      <c r="X1715" s="14">
        <v>9</v>
      </c>
      <c r="Y1715" s="14">
        <v>9</v>
      </c>
      <c r="Z1715" s="42">
        <v>45000</v>
      </c>
      <c r="AA1715" s="51">
        <f t="shared" si="138"/>
        <v>0.13</v>
      </c>
    </row>
    <row r="1716" spans="1:27" ht="19" x14ac:dyDescent="0.25">
      <c r="A1716" s="14">
        <v>3102</v>
      </c>
      <c r="B1716" s="14">
        <v>4268106</v>
      </c>
      <c r="C1716" s="14" t="s">
        <v>19</v>
      </c>
      <c r="D1716" s="14">
        <v>5</v>
      </c>
      <c r="E1716" s="14" t="s">
        <v>3679</v>
      </c>
      <c r="F1716" s="14">
        <v>78721</v>
      </c>
      <c r="G1716" s="14">
        <v>2</v>
      </c>
      <c r="H1716" s="14">
        <v>1</v>
      </c>
      <c r="I1716" s="14">
        <v>0</v>
      </c>
      <c r="J1716" s="14">
        <v>0</v>
      </c>
      <c r="K1716" s="14">
        <v>1</v>
      </c>
      <c r="L1716" s="14">
        <v>1968</v>
      </c>
      <c r="M1716" s="14">
        <v>0.14399999999999999</v>
      </c>
      <c r="N1716" s="14">
        <v>720</v>
      </c>
      <c r="O1716" s="16">
        <v>520.69000000000005</v>
      </c>
      <c r="P1716" s="17">
        <v>374900</v>
      </c>
      <c r="Q1716" s="16">
        <v>581.25</v>
      </c>
      <c r="R1716" s="17">
        <v>418500</v>
      </c>
      <c r="S1716" s="19">
        <f t="shared" si="134"/>
        <v>60.559999999999945</v>
      </c>
      <c r="T1716" s="20">
        <f t="shared" si="135"/>
        <v>0.11630720774357091</v>
      </c>
      <c r="U1716" s="19">
        <f t="shared" si="136"/>
        <v>43600</v>
      </c>
      <c r="V1716" s="20">
        <f t="shared" si="137"/>
        <v>0.11629767938116831</v>
      </c>
      <c r="W1716" s="18">
        <v>44294</v>
      </c>
      <c r="X1716" s="14">
        <v>90</v>
      </c>
      <c r="Y1716" s="14">
        <v>90</v>
      </c>
      <c r="Z1716" s="42">
        <v>45000</v>
      </c>
      <c r="AA1716" s="51">
        <f t="shared" si="138"/>
        <v>0.12</v>
      </c>
    </row>
    <row r="1717" spans="1:27" ht="19" x14ac:dyDescent="0.25">
      <c r="A1717" s="14">
        <v>1564</v>
      </c>
      <c r="B1717" s="14">
        <v>4000833</v>
      </c>
      <c r="C1717" s="14" t="s">
        <v>19</v>
      </c>
      <c r="D1717" s="14">
        <v>11</v>
      </c>
      <c r="E1717" s="14" t="s">
        <v>1010</v>
      </c>
      <c r="F1717" s="14">
        <v>78744</v>
      </c>
      <c r="G1717" s="14">
        <v>3</v>
      </c>
      <c r="H1717" s="14">
        <v>2</v>
      </c>
      <c r="I1717" s="14">
        <v>0</v>
      </c>
      <c r="J1717" s="14">
        <v>2</v>
      </c>
      <c r="K1717" s="14">
        <v>1</v>
      </c>
      <c r="L1717" s="14">
        <v>1998</v>
      </c>
      <c r="M1717" s="14">
        <v>0.14499999999999999</v>
      </c>
      <c r="N1717" s="15">
        <v>1070</v>
      </c>
      <c r="O1717" s="16">
        <v>210.19</v>
      </c>
      <c r="P1717" s="17">
        <v>224900</v>
      </c>
      <c r="Q1717" s="16">
        <v>250.47</v>
      </c>
      <c r="R1717" s="17">
        <v>268000</v>
      </c>
      <c r="S1717" s="19">
        <f t="shared" si="134"/>
        <v>40.28</v>
      </c>
      <c r="T1717" s="20">
        <f t="shared" si="135"/>
        <v>0.19163613873162377</v>
      </c>
      <c r="U1717" s="19">
        <f t="shared" si="136"/>
        <v>43100</v>
      </c>
      <c r="V1717" s="20">
        <f t="shared" si="137"/>
        <v>0.19164072921298356</v>
      </c>
      <c r="W1717" s="18">
        <v>44237</v>
      </c>
      <c r="X1717" s="14">
        <v>7</v>
      </c>
      <c r="Y1717" s="14">
        <v>6</v>
      </c>
      <c r="Z1717" s="42">
        <v>45000</v>
      </c>
      <c r="AA1717" s="51">
        <f t="shared" si="138"/>
        <v>0.19</v>
      </c>
    </row>
    <row r="1718" spans="1:27" ht="19" x14ac:dyDescent="0.25">
      <c r="A1718" s="14">
        <v>2444</v>
      </c>
      <c r="B1718" s="14">
        <v>7004980</v>
      </c>
      <c r="C1718" s="14" t="s">
        <v>19</v>
      </c>
      <c r="D1718" s="14" t="s">
        <v>193</v>
      </c>
      <c r="E1718" s="14" t="s">
        <v>1877</v>
      </c>
      <c r="F1718" s="14">
        <v>78749</v>
      </c>
      <c r="G1718" s="14">
        <v>3</v>
      </c>
      <c r="H1718" s="14">
        <v>2</v>
      </c>
      <c r="I1718" s="14">
        <v>0</v>
      </c>
      <c r="J1718" s="14">
        <v>2</v>
      </c>
      <c r="K1718" s="14">
        <v>1</v>
      </c>
      <c r="L1718" s="14">
        <v>1983</v>
      </c>
      <c r="M1718" s="14">
        <v>0.54300000000000004</v>
      </c>
      <c r="N1718" s="15">
        <v>3144</v>
      </c>
      <c r="O1718" s="16">
        <v>254.42</v>
      </c>
      <c r="P1718" s="17">
        <v>799900</v>
      </c>
      <c r="Q1718" s="16">
        <v>268.13</v>
      </c>
      <c r="R1718" s="17">
        <v>843000</v>
      </c>
      <c r="S1718" s="19">
        <f t="shared" si="134"/>
        <v>13.710000000000008</v>
      </c>
      <c r="T1718" s="20">
        <f t="shared" si="135"/>
        <v>5.3887273013127936E-2</v>
      </c>
      <c r="U1718" s="19">
        <f t="shared" si="136"/>
        <v>43100</v>
      </c>
      <c r="V1718" s="20">
        <f t="shared" si="137"/>
        <v>5.3881735216902114E-2</v>
      </c>
      <c r="W1718" s="18">
        <v>44270</v>
      </c>
      <c r="X1718" s="14">
        <v>4</v>
      </c>
      <c r="Y1718" s="14">
        <v>3</v>
      </c>
      <c r="Z1718" s="42">
        <v>45000</v>
      </c>
      <c r="AA1718" s="51">
        <f t="shared" si="138"/>
        <v>0.05</v>
      </c>
    </row>
    <row r="1719" spans="1:27" ht="19" x14ac:dyDescent="0.25">
      <c r="A1719" s="14">
        <v>3965</v>
      </c>
      <c r="B1719" s="14">
        <v>5178706</v>
      </c>
      <c r="C1719" s="14" t="s">
        <v>19</v>
      </c>
      <c r="D1719" s="14" t="s">
        <v>357</v>
      </c>
      <c r="E1719" s="14" t="s">
        <v>3181</v>
      </c>
      <c r="F1719" s="14">
        <v>78745</v>
      </c>
      <c r="G1719" s="14">
        <v>3</v>
      </c>
      <c r="H1719" s="14">
        <v>2</v>
      </c>
      <c r="I1719" s="14">
        <v>0</v>
      </c>
      <c r="J1719" s="14">
        <v>2</v>
      </c>
      <c r="K1719" s="14">
        <v>1</v>
      </c>
      <c r="L1719" s="14">
        <v>1977</v>
      </c>
      <c r="M1719" s="14">
        <v>0.17</v>
      </c>
      <c r="N1719" s="15">
        <v>1581</v>
      </c>
      <c r="O1719" s="16">
        <v>379.44</v>
      </c>
      <c r="P1719" s="17">
        <v>599900</v>
      </c>
      <c r="Q1719" s="16">
        <v>406.7</v>
      </c>
      <c r="R1719" s="17">
        <v>643000</v>
      </c>
      <c r="S1719" s="19">
        <f t="shared" si="134"/>
        <v>27.259999999999991</v>
      </c>
      <c r="T1719" s="20">
        <f t="shared" si="135"/>
        <v>7.1842715580855976E-2</v>
      </c>
      <c r="U1719" s="19">
        <f t="shared" si="136"/>
        <v>43100</v>
      </c>
      <c r="V1719" s="20">
        <f t="shared" si="137"/>
        <v>7.184530755125855E-2</v>
      </c>
      <c r="W1719" s="18">
        <v>44319</v>
      </c>
      <c r="X1719" s="14">
        <v>7</v>
      </c>
      <c r="Y1719" s="14">
        <v>7</v>
      </c>
      <c r="Z1719" s="42">
        <v>45000</v>
      </c>
      <c r="AA1719" s="51">
        <f t="shared" si="138"/>
        <v>7.0000000000000007E-2</v>
      </c>
    </row>
    <row r="1720" spans="1:27" ht="19" x14ac:dyDescent="0.25">
      <c r="A1720" s="14">
        <v>693</v>
      </c>
      <c r="B1720" s="14">
        <v>1091411</v>
      </c>
      <c r="C1720" s="14" t="s">
        <v>19</v>
      </c>
      <c r="D1720" s="14" t="s">
        <v>29</v>
      </c>
      <c r="E1720" s="14" t="s">
        <v>504</v>
      </c>
      <c r="F1720" s="14">
        <v>78749</v>
      </c>
      <c r="G1720" s="14">
        <v>5</v>
      </c>
      <c r="H1720" s="14">
        <v>2</v>
      </c>
      <c r="I1720" s="14">
        <v>1</v>
      </c>
      <c r="J1720" s="14">
        <v>2</v>
      </c>
      <c r="K1720" s="14">
        <v>2</v>
      </c>
      <c r="L1720" s="14">
        <v>1992</v>
      </c>
      <c r="M1720" s="14">
        <v>0.20200000000000001</v>
      </c>
      <c r="N1720" s="15">
        <v>2880</v>
      </c>
      <c r="O1720" s="16">
        <v>180.56</v>
      </c>
      <c r="P1720" s="17">
        <v>520000</v>
      </c>
      <c r="Q1720" s="16">
        <v>195.49</v>
      </c>
      <c r="R1720" s="17">
        <v>563000</v>
      </c>
      <c r="S1720" s="19">
        <f t="shared" si="134"/>
        <v>14.930000000000007</v>
      </c>
      <c r="T1720" s="20">
        <f t="shared" si="135"/>
        <v>8.2687195392113458E-2</v>
      </c>
      <c r="U1720" s="19">
        <f t="shared" si="136"/>
        <v>43000</v>
      </c>
      <c r="V1720" s="20">
        <f t="shared" si="137"/>
        <v>8.269230769230769E-2</v>
      </c>
      <c r="W1720" s="18">
        <v>44201</v>
      </c>
      <c r="X1720" s="14">
        <v>3</v>
      </c>
      <c r="Y1720" s="14">
        <v>2</v>
      </c>
      <c r="Z1720" s="42">
        <v>45000</v>
      </c>
      <c r="AA1720" s="51">
        <f t="shared" si="138"/>
        <v>0.08</v>
      </c>
    </row>
    <row r="1721" spans="1:27" ht="19" x14ac:dyDescent="0.25">
      <c r="A1721" s="14">
        <v>1553</v>
      </c>
      <c r="B1721" s="14">
        <v>7046876</v>
      </c>
      <c r="C1721" s="14" t="s">
        <v>19</v>
      </c>
      <c r="D1721" s="14" t="s">
        <v>2365</v>
      </c>
      <c r="E1721" s="14" t="s">
        <v>3453</v>
      </c>
      <c r="F1721" s="14">
        <v>78731</v>
      </c>
      <c r="G1721" s="14">
        <v>4</v>
      </c>
      <c r="H1721" s="14">
        <v>3</v>
      </c>
      <c r="I1721" s="14">
        <v>0</v>
      </c>
      <c r="J1721" s="14">
        <v>2</v>
      </c>
      <c r="K1721" s="14">
        <v>1</v>
      </c>
      <c r="L1721" s="14">
        <v>1956</v>
      </c>
      <c r="M1721" s="14">
        <v>0.39600000000000002</v>
      </c>
      <c r="N1721" s="15">
        <v>3222</v>
      </c>
      <c r="O1721" s="16">
        <v>442.27</v>
      </c>
      <c r="P1721" s="17">
        <v>1425000</v>
      </c>
      <c r="Q1721" s="16">
        <v>455.62</v>
      </c>
      <c r="R1721" s="17">
        <v>1468000</v>
      </c>
      <c r="S1721" s="19">
        <f t="shared" si="134"/>
        <v>13.350000000000023</v>
      </c>
      <c r="T1721" s="20">
        <f t="shared" si="135"/>
        <v>3.018518099803293E-2</v>
      </c>
      <c r="U1721" s="19">
        <f t="shared" si="136"/>
        <v>43000</v>
      </c>
      <c r="V1721" s="20">
        <f t="shared" si="137"/>
        <v>3.0175438596491227E-2</v>
      </c>
      <c r="W1721" s="18">
        <v>44236</v>
      </c>
      <c r="X1721" s="14">
        <v>4</v>
      </c>
      <c r="Y1721" s="14">
        <v>4</v>
      </c>
      <c r="Z1721" s="42">
        <v>45000</v>
      </c>
      <c r="AA1721" s="51">
        <f t="shared" si="138"/>
        <v>0.03</v>
      </c>
    </row>
    <row r="1722" spans="1:27" ht="19" x14ac:dyDescent="0.25">
      <c r="A1722" s="14">
        <v>2298</v>
      </c>
      <c r="B1722" s="14">
        <v>5703643</v>
      </c>
      <c r="C1722" s="14" t="s">
        <v>19</v>
      </c>
      <c r="D1722" s="14">
        <v>2</v>
      </c>
      <c r="E1722" s="14" t="s">
        <v>4122</v>
      </c>
      <c r="F1722" s="14">
        <v>78752</v>
      </c>
      <c r="G1722" s="14">
        <v>3</v>
      </c>
      <c r="H1722" s="14">
        <v>2</v>
      </c>
      <c r="I1722" s="14">
        <v>1</v>
      </c>
      <c r="J1722" s="14">
        <v>0</v>
      </c>
      <c r="K1722" s="14">
        <v>2</v>
      </c>
      <c r="L1722" s="14">
        <v>2018</v>
      </c>
      <c r="M1722" s="14">
        <v>0.1</v>
      </c>
      <c r="N1722" s="15">
        <v>1828</v>
      </c>
      <c r="O1722" s="16">
        <v>382.39</v>
      </c>
      <c r="P1722" s="17">
        <v>699000</v>
      </c>
      <c r="Q1722" s="16">
        <v>405.91</v>
      </c>
      <c r="R1722" s="17">
        <v>742000</v>
      </c>
      <c r="S1722" s="19">
        <f t="shared" si="134"/>
        <v>23.520000000000039</v>
      </c>
      <c r="T1722" s="20">
        <f t="shared" si="135"/>
        <v>6.1507884620413816E-2</v>
      </c>
      <c r="U1722" s="19">
        <f t="shared" si="136"/>
        <v>43000</v>
      </c>
      <c r="V1722" s="20">
        <f t="shared" si="137"/>
        <v>6.1516452074391992E-2</v>
      </c>
      <c r="W1722" s="18">
        <v>44265</v>
      </c>
      <c r="X1722" s="14">
        <v>3</v>
      </c>
      <c r="Y1722" s="14">
        <v>3</v>
      </c>
      <c r="Z1722" s="42">
        <v>45000</v>
      </c>
      <c r="AA1722" s="51">
        <f t="shared" si="138"/>
        <v>0.06</v>
      </c>
    </row>
    <row r="1723" spans="1:27" ht="19" x14ac:dyDescent="0.25">
      <c r="A1723" s="14">
        <v>3757</v>
      </c>
      <c r="B1723" s="14">
        <v>9895341</v>
      </c>
      <c r="C1723" s="14" t="s">
        <v>19</v>
      </c>
      <c r="D1723" s="14" t="s">
        <v>35</v>
      </c>
      <c r="E1723" s="14" t="s">
        <v>435</v>
      </c>
      <c r="F1723" s="14">
        <v>78754</v>
      </c>
      <c r="G1723" s="14">
        <v>4</v>
      </c>
      <c r="H1723" s="14">
        <v>2</v>
      </c>
      <c r="I1723" s="14">
        <v>0</v>
      </c>
      <c r="J1723" s="14">
        <v>2</v>
      </c>
      <c r="K1723" s="14">
        <v>1</v>
      </c>
      <c r="L1723" s="14">
        <v>1997</v>
      </c>
      <c r="M1723" s="14">
        <v>0.17599999999999999</v>
      </c>
      <c r="N1723" s="15">
        <v>1980</v>
      </c>
      <c r="O1723" s="16">
        <v>176.72</v>
      </c>
      <c r="P1723" s="17">
        <v>349900</v>
      </c>
      <c r="Q1723" s="16">
        <v>198.23</v>
      </c>
      <c r="R1723" s="17">
        <v>392500</v>
      </c>
      <c r="S1723" s="19">
        <f t="shared" si="134"/>
        <v>21.509999999999991</v>
      </c>
      <c r="T1723" s="20">
        <f t="shared" si="135"/>
        <v>0.12171797193300131</v>
      </c>
      <c r="U1723" s="19">
        <f t="shared" si="136"/>
        <v>42600</v>
      </c>
      <c r="V1723" s="20">
        <f t="shared" si="137"/>
        <v>0.12174907116318948</v>
      </c>
      <c r="W1723" s="18">
        <v>44315</v>
      </c>
      <c r="X1723" s="14">
        <v>3</v>
      </c>
      <c r="Y1723" s="14">
        <v>3</v>
      </c>
      <c r="Z1723" s="42">
        <v>45000</v>
      </c>
      <c r="AA1723" s="51">
        <f t="shared" si="138"/>
        <v>0.12</v>
      </c>
    </row>
    <row r="1724" spans="1:27" ht="19" x14ac:dyDescent="0.25">
      <c r="A1724" s="14">
        <v>1295</v>
      </c>
      <c r="B1724" s="14">
        <v>5355206</v>
      </c>
      <c r="C1724" s="14" t="s">
        <v>19</v>
      </c>
      <c r="D1724" s="14" t="s">
        <v>68</v>
      </c>
      <c r="E1724" s="14" t="s">
        <v>390</v>
      </c>
      <c r="F1724" s="14">
        <v>78738</v>
      </c>
      <c r="G1724" s="14">
        <v>4</v>
      </c>
      <c r="H1724" s="14">
        <v>3</v>
      </c>
      <c r="I1724" s="14">
        <v>0</v>
      </c>
      <c r="J1724" s="14">
        <v>2</v>
      </c>
      <c r="K1724" s="14">
        <v>1</v>
      </c>
      <c r="L1724" s="14">
        <v>2013</v>
      </c>
      <c r="M1724" s="14">
        <v>0.17899999999999999</v>
      </c>
      <c r="N1724" s="15">
        <v>3272</v>
      </c>
      <c r="O1724" s="16">
        <v>172.68</v>
      </c>
      <c r="P1724" s="17">
        <v>565000</v>
      </c>
      <c r="Q1724" s="16">
        <v>185.67</v>
      </c>
      <c r="R1724" s="17">
        <v>607500</v>
      </c>
      <c r="S1724" s="19">
        <f t="shared" si="134"/>
        <v>12.989999999999981</v>
      </c>
      <c r="T1724" s="20">
        <f t="shared" si="135"/>
        <v>7.5225851285614889E-2</v>
      </c>
      <c r="U1724" s="19">
        <f t="shared" si="136"/>
        <v>42500</v>
      </c>
      <c r="V1724" s="20">
        <f t="shared" si="137"/>
        <v>7.5221238938053103E-2</v>
      </c>
      <c r="W1724" s="18">
        <v>44225</v>
      </c>
      <c r="X1724" s="14">
        <v>1</v>
      </c>
      <c r="Y1724" s="14">
        <v>1</v>
      </c>
      <c r="Z1724" s="42">
        <v>45000</v>
      </c>
      <c r="AA1724" s="51">
        <f t="shared" si="138"/>
        <v>0.08</v>
      </c>
    </row>
    <row r="1725" spans="1:27" ht="19" x14ac:dyDescent="0.25">
      <c r="A1725" s="14">
        <v>3432</v>
      </c>
      <c r="B1725" s="14">
        <v>3608273</v>
      </c>
      <c r="C1725" s="14" t="s">
        <v>19</v>
      </c>
      <c r="D1725" s="14" t="s">
        <v>68</v>
      </c>
      <c r="E1725" s="14" t="s">
        <v>2132</v>
      </c>
      <c r="F1725" s="14">
        <v>78734</v>
      </c>
      <c r="G1725" s="14">
        <v>3</v>
      </c>
      <c r="H1725" s="14">
        <v>2</v>
      </c>
      <c r="I1725" s="14">
        <v>0</v>
      </c>
      <c r="J1725" s="14">
        <v>2</v>
      </c>
      <c r="K1725" s="14">
        <v>1</v>
      </c>
      <c r="L1725" s="14">
        <v>2005</v>
      </c>
      <c r="M1725" s="14">
        <v>0.217</v>
      </c>
      <c r="N1725" s="15">
        <v>1669</v>
      </c>
      <c r="O1725" s="16">
        <v>269.56</v>
      </c>
      <c r="P1725" s="17">
        <v>449900</v>
      </c>
      <c r="Q1725" s="16">
        <v>294.79000000000002</v>
      </c>
      <c r="R1725" s="17">
        <v>492000</v>
      </c>
      <c r="S1725" s="19">
        <f t="shared" si="134"/>
        <v>25.230000000000018</v>
      </c>
      <c r="T1725" s="20">
        <f t="shared" si="135"/>
        <v>9.3596972844635765E-2</v>
      </c>
      <c r="U1725" s="19">
        <f t="shared" si="136"/>
        <v>42100</v>
      </c>
      <c r="V1725" s="20">
        <f t="shared" si="137"/>
        <v>9.3576350300066682E-2</v>
      </c>
      <c r="W1725" s="18">
        <v>44305</v>
      </c>
      <c r="X1725" s="14">
        <v>5</v>
      </c>
      <c r="Y1725" s="14">
        <v>5</v>
      </c>
      <c r="Z1725" s="42">
        <v>40000</v>
      </c>
      <c r="AA1725" s="51">
        <f t="shared" si="138"/>
        <v>0.09</v>
      </c>
    </row>
    <row r="1726" spans="1:27" ht="19" x14ac:dyDescent="0.25">
      <c r="A1726" s="14">
        <v>884</v>
      </c>
      <c r="B1726" s="14">
        <v>9089667</v>
      </c>
      <c r="C1726" s="14" t="s">
        <v>19</v>
      </c>
      <c r="D1726" s="14">
        <v>3</v>
      </c>
      <c r="E1726" s="14" t="s">
        <v>1436</v>
      </c>
      <c r="F1726" s="14">
        <v>78723</v>
      </c>
      <c r="G1726" s="14">
        <v>3</v>
      </c>
      <c r="H1726" s="14">
        <v>2</v>
      </c>
      <c r="I1726" s="14">
        <v>0</v>
      </c>
      <c r="J1726" s="14">
        <v>2</v>
      </c>
      <c r="K1726" s="14">
        <v>1</v>
      </c>
      <c r="L1726" s="14">
        <v>1972</v>
      </c>
      <c r="M1726" s="14">
        <v>0.222</v>
      </c>
      <c r="N1726" s="15">
        <v>1735</v>
      </c>
      <c r="O1726" s="16">
        <v>230.55</v>
      </c>
      <c r="P1726" s="17">
        <v>399999</v>
      </c>
      <c r="Q1726" s="16">
        <v>254.76</v>
      </c>
      <c r="R1726" s="17">
        <v>442000</v>
      </c>
      <c r="S1726" s="19">
        <f t="shared" si="134"/>
        <v>24.20999999999998</v>
      </c>
      <c r="T1726" s="20">
        <f t="shared" si="135"/>
        <v>0.10500975927130765</v>
      </c>
      <c r="U1726" s="19">
        <f t="shared" si="136"/>
        <v>42001</v>
      </c>
      <c r="V1726" s="20">
        <f t="shared" si="137"/>
        <v>0.10500276250690627</v>
      </c>
      <c r="W1726" s="18">
        <v>44209</v>
      </c>
      <c r="X1726" s="14">
        <v>3</v>
      </c>
      <c r="Y1726" s="14">
        <v>3</v>
      </c>
      <c r="Z1726" s="42">
        <v>40000</v>
      </c>
      <c r="AA1726" s="51">
        <f t="shared" si="138"/>
        <v>0.11</v>
      </c>
    </row>
    <row r="1727" spans="1:27" ht="19" x14ac:dyDescent="0.25">
      <c r="A1727" s="14">
        <v>63</v>
      </c>
      <c r="B1727" s="14">
        <v>5398155</v>
      </c>
      <c r="C1727" s="14" t="s">
        <v>19</v>
      </c>
      <c r="D1727" s="14" t="s">
        <v>456</v>
      </c>
      <c r="E1727" s="14" t="s">
        <v>894</v>
      </c>
      <c r="F1727" s="14">
        <v>78717</v>
      </c>
      <c r="G1727" s="14">
        <v>3</v>
      </c>
      <c r="H1727" s="14">
        <v>2</v>
      </c>
      <c r="I1727" s="14">
        <v>0</v>
      </c>
      <c r="J1727" s="14">
        <v>2</v>
      </c>
      <c r="K1727" s="14">
        <v>1</v>
      </c>
      <c r="L1727" s="14">
        <v>2003</v>
      </c>
      <c r="M1727" s="14">
        <v>0.13100000000000001</v>
      </c>
      <c r="N1727" s="15">
        <v>1689</v>
      </c>
      <c r="O1727" s="16">
        <v>204.26</v>
      </c>
      <c r="P1727" s="17">
        <v>345000</v>
      </c>
      <c r="Q1727" s="16">
        <v>229.13</v>
      </c>
      <c r="R1727" s="17">
        <v>387000</v>
      </c>
      <c r="S1727" s="19">
        <f t="shared" si="134"/>
        <v>24.870000000000005</v>
      </c>
      <c r="T1727" s="20">
        <f t="shared" si="135"/>
        <v>0.12175658474493295</v>
      </c>
      <c r="U1727" s="19">
        <f t="shared" si="136"/>
        <v>42000</v>
      </c>
      <c r="V1727" s="20">
        <f t="shared" si="137"/>
        <v>0.12173913043478261</v>
      </c>
      <c r="W1727" s="18">
        <v>44180</v>
      </c>
      <c r="X1727" s="14">
        <v>3</v>
      </c>
      <c r="Y1727" s="14">
        <v>2</v>
      </c>
      <c r="Z1727" s="42">
        <v>40000</v>
      </c>
      <c r="AA1727" s="51">
        <f t="shared" si="138"/>
        <v>0.12</v>
      </c>
    </row>
    <row r="1728" spans="1:27" ht="19" x14ac:dyDescent="0.25">
      <c r="A1728" s="14">
        <v>533</v>
      </c>
      <c r="B1728" s="14">
        <v>3374198</v>
      </c>
      <c r="C1728" s="14" t="s">
        <v>19</v>
      </c>
      <c r="D1728" s="14" t="s">
        <v>46</v>
      </c>
      <c r="E1728" s="14" t="s">
        <v>47</v>
      </c>
      <c r="F1728" s="14">
        <v>78758</v>
      </c>
      <c r="G1728" s="14">
        <v>5</v>
      </c>
      <c r="H1728" s="14">
        <v>3</v>
      </c>
      <c r="I1728" s="14">
        <v>1</v>
      </c>
      <c r="J1728" s="14">
        <v>2</v>
      </c>
      <c r="K1728" s="14">
        <v>1.5</v>
      </c>
      <c r="L1728" s="14">
        <v>1971</v>
      </c>
      <c r="M1728" s="14">
        <v>0.221</v>
      </c>
      <c r="N1728" s="15">
        <v>2733</v>
      </c>
      <c r="O1728" s="16">
        <v>118.92</v>
      </c>
      <c r="P1728" s="17">
        <v>325000</v>
      </c>
      <c r="Q1728" s="16">
        <v>134.28</v>
      </c>
      <c r="R1728" s="17">
        <v>367000</v>
      </c>
      <c r="S1728" s="19">
        <f t="shared" si="134"/>
        <v>15.36</v>
      </c>
      <c r="T1728" s="20">
        <f t="shared" si="135"/>
        <v>0.12916246215943492</v>
      </c>
      <c r="U1728" s="19">
        <f t="shared" si="136"/>
        <v>42000</v>
      </c>
      <c r="V1728" s="20">
        <f t="shared" si="137"/>
        <v>0.12923076923076923</v>
      </c>
      <c r="W1728" s="18">
        <v>44195</v>
      </c>
      <c r="X1728" s="14">
        <v>1</v>
      </c>
      <c r="Y1728" s="14">
        <v>1</v>
      </c>
      <c r="Z1728" s="42">
        <v>40000</v>
      </c>
      <c r="AA1728" s="51">
        <f t="shared" si="138"/>
        <v>0.13</v>
      </c>
    </row>
    <row r="1729" spans="1:27" ht="19" x14ac:dyDescent="0.25">
      <c r="A1729" s="14">
        <v>1302</v>
      </c>
      <c r="B1729" s="14">
        <v>4491346</v>
      </c>
      <c r="C1729" s="14" t="s">
        <v>19</v>
      </c>
      <c r="D1729" s="14" t="s">
        <v>22</v>
      </c>
      <c r="E1729" s="14" t="s">
        <v>626</v>
      </c>
      <c r="F1729" s="14">
        <v>78747</v>
      </c>
      <c r="G1729" s="14">
        <v>3</v>
      </c>
      <c r="H1729" s="14">
        <v>2</v>
      </c>
      <c r="I1729" s="14">
        <v>0</v>
      </c>
      <c r="J1729" s="14">
        <v>2</v>
      </c>
      <c r="K1729" s="14">
        <v>1</v>
      </c>
      <c r="L1729" s="14">
        <v>2009</v>
      </c>
      <c r="M1729" s="14">
        <v>0.11</v>
      </c>
      <c r="N1729" s="15">
        <v>1314</v>
      </c>
      <c r="O1729" s="16">
        <v>189.5</v>
      </c>
      <c r="P1729" s="17">
        <v>249000</v>
      </c>
      <c r="Q1729" s="16">
        <v>221.46</v>
      </c>
      <c r="R1729" s="17">
        <v>291000</v>
      </c>
      <c r="S1729" s="19">
        <f t="shared" si="134"/>
        <v>31.960000000000008</v>
      </c>
      <c r="T1729" s="20">
        <f t="shared" si="135"/>
        <v>0.16865435356200531</v>
      </c>
      <c r="U1729" s="19">
        <f t="shared" si="136"/>
        <v>42000</v>
      </c>
      <c r="V1729" s="20">
        <f t="shared" si="137"/>
        <v>0.16867469879518071</v>
      </c>
      <c r="W1729" s="18">
        <v>44225</v>
      </c>
      <c r="X1729" s="14">
        <v>0</v>
      </c>
      <c r="Y1729" s="14">
        <v>0</v>
      </c>
      <c r="Z1729" s="42">
        <v>40000</v>
      </c>
      <c r="AA1729" s="51">
        <f t="shared" si="138"/>
        <v>0.17</v>
      </c>
    </row>
    <row r="1730" spans="1:27" ht="19" x14ac:dyDescent="0.25">
      <c r="A1730" s="14">
        <v>1823</v>
      </c>
      <c r="B1730" s="14">
        <v>8581428</v>
      </c>
      <c r="C1730" s="14" t="s">
        <v>19</v>
      </c>
      <c r="D1730" s="14" t="s">
        <v>165</v>
      </c>
      <c r="E1730" s="14" t="s">
        <v>2141</v>
      </c>
      <c r="F1730" s="14">
        <v>78745</v>
      </c>
      <c r="G1730" s="14">
        <v>4</v>
      </c>
      <c r="H1730" s="14">
        <v>2</v>
      </c>
      <c r="I1730" s="14">
        <v>0</v>
      </c>
      <c r="J1730" s="14">
        <v>2</v>
      </c>
      <c r="K1730" s="14">
        <v>1</v>
      </c>
      <c r="L1730" s="14">
        <v>1986</v>
      </c>
      <c r="M1730" s="14">
        <v>0.158</v>
      </c>
      <c r="N1730" s="15">
        <v>1665</v>
      </c>
      <c r="O1730" s="16">
        <v>270.27</v>
      </c>
      <c r="P1730" s="17">
        <v>450000</v>
      </c>
      <c r="Q1730" s="16">
        <v>295.5</v>
      </c>
      <c r="R1730" s="17">
        <v>492000</v>
      </c>
      <c r="S1730" s="19">
        <f t="shared" si="134"/>
        <v>25.230000000000018</v>
      </c>
      <c r="T1730" s="20">
        <f t="shared" si="135"/>
        <v>9.3351093351093428E-2</v>
      </c>
      <c r="U1730" s="19">
        <f t="shared" si="136"/>
        <v>42000</v>
      </c>
      <c r="V1730" s="20">
        <f t="shared" si="137"/>
        <v>9.3333333333333338E-2</v>
      </c>
      <c r="W1730" s="18">
        <v>44251</v>
      </c>
      <c r="X1730" s="14">
        <v>4</v>
      </c>
      <c r="Y1730" s="14">
        <v>4</v>
      </c>
      <c r="Z1730" s="42">
        <v>40000</v>
      </c>
      <c r="AA1730" s="51">
        <f t="shared" si="138"/>
        <v>0.09</v>
      </c>
    </row>
    <row r="1731" spans="1:27" ht="19" x14ac:dyDescent="0.25">
      <c r="A1731" s="14">
        <v>2593</v>
      </c>
      <c r="B1731" s="14">
        <v>5181703</v>
      </c>
      <c r="C1731" s="14" t="s">
        <v>19</v>
      </c>
      <c r="D1731" s="14" t="s">
        <v>165</v>
      </c>
      <c r="E1731" s="14" t="s">
        <v>204</v>
      </c>
      <c r="F1731" s="14">
        <v>78749</v>
      </c>
      <c r="G1731" s="14">
        <v>4</v>
      </c>
      <c r="H1731" s="14">
        <v>2</v>
      </c>
      <c r="I1731" s="14">
        <v>1</v>
      </c>
      <c r="J1731" s="14">
        <v>2</v>
      </c>
      <c r="K1731" s="14">
        <v>2</v>
      </c>
      <c r="L1731" s="14">
        <v>1998</v>
      </c>
      <c r="M1731" s="14">
        <v>0.29599999999999999</v>
      </c>
      <c r="N1731" s="15">
        <v>3548</v>
      </c>
      <c r="O1731" s="16">
        <v>155.02000000000001</v>
      </c>
      <c r="P1731" s="17">
        <v>550000</v>
      </c>
      <c r="Q1731" s="16">
        <v>166.85</v>
      </c>
      <c r="R1731" s="17">
        <v>592000</v>
      </c>
      <c r="S1731" s="19">
        <f t="shared" si="134"/>
        <v>11.829999999999984</v>
      </c>
      <c r="T1731" s="20">
        <f t="shared" si="135"/>
        <v>7.6312733840794622E-2</v>
      </c>
      <c r="U1731" s="19">
        <f t="shared" si="136"/>
        <v>42000</v>
      </c>
      <c r="V1731" s="20">
        <f t="shared" si="137"/>
        <v>7.636363636363637E-2</v>
      </c>
      <c r="W1731" s="18">
        <v>44277</v>
      </c>
      <c r="X1731" s="14">
        <v>0</v>
      </c>
      <c r="Y1731" s="14">
        <v>0</v>
      </c>
      <c r="Z1731" s="42">
        <v>40000</v>
      </c>
      <c r="AA1731" s="51">
        <f t="shared" si="138"/>
        <v>0.08</v>
      </c>
    </row>
    <row r="1732" spans="1:27" ht="19" x14ac:dyDescent="0.25">
      <c r="A1732" s="14">
        <v>3542</v>
      </c>
      <c r="B1732" s="14">
        <v>8813489</v>
      </c>
      <c r="C1732" s="14" t="s">
        <v>19</v>
      </c>
      <c r="D1732" s="14" t="s">
        <v>357</v>
      </c>
      <c r="E1732" s="14" t="s">
        <v>3258</v>
      </c>
      <c r="F1732" s="14">
        <v>78745</v>
      </c>
      <c r="G1732" s="14">
        <v>3</v>
      </c>
      <c r="H1732" s="14">
        <v>2</v>
      </c>
      <c r="I1732" s="14">
        <v>0</v>
      </c>
      <c r="J1732" s="14">
        <v>0</v>
      </c>
      <c r="K1732" s="14">
        <v>1</v>
      </c>
      <c r="L1732" s="14">
        <v>1968</v>
      </c>
      <c r="M1732" s="14">
        <v>0.29899999999999999</v>
      </c>
      <c r="N1732" s="15">
        <v>1446</v>
      </c>
      <c r="O1732" s="16">
        <v>393.5</v>
      </c>
      <c r="P1732" s="17">
        <v>569000</v>
      </c>
      <c r="Q1732" s="16">
        <v>422.54</v>
      </c>
      <c r="R1732" s="17">
        <v>611000</v>
      </c>
      <c r="S1732" s="19">
        <f t="shared" si="134"/>
        <v>29.04000000000002</v>
      </c>
      <c r="T1732" s="20">
        <f t="shared" si="135"/>
        <v>7.3799237611181748E-2</v>
      </c>
      <c r="U1732" s="19">
        <f t="shared" si="136"/>
        <v>42000</v>
      </c>
      <c r="V1732" s="20">
        <f t="shared" si="137"/>
        <v>7.3813708260105443E-2</v>
      </c>
      <c r="W1732" s="18">
        <v>44308</v>
      </c>
      <c r="X1732" s="14">
        <v>4</v>
      </c>
      <c r="Y1732" s="14">
        <v>4</v>
      </c>
      <c r="Z1732" s="42">
        <v>40000</v>
      </c>
      <c r="AA1732" s="51">
        <f t="shared" si="138"/>
        <v>7.0000000000000007E-2</v>
      </c>
    </row>
    <row r="1733" spans="1:27" ht="19" x14ac:dyDescent="0.25">
      <c r="A1733" s="14">
        <v>3590</v>
      </c>
      <c r="B1733" s="14">
        <v>2423005</v>
      </c>
      <c r="C1733" s="14" t="s">
        <v>19</v>
      </c>
      <c r="D1733" s="14" t="s">
        <v>46</v>
      </c>
      <c r="E1733" s="14" t="s">
        <v>2187</v>
      </c>
      <c r="F1733" s="14">
        <v>78758</v>
      </c>
      <c r="G1733" s="14">
        <v>4</v>
      </c>
      <c r="H1733" s="14">
        <v>2</v>
      </c>
      <c r="I1733" s="14">
        <v>0</v>
      </c>
      <c r="J1733" s="14">
        <v>2</v>
      </c>
      <c r="K1733" s="14">
        <v>1</v>
      </c>
      <c r="L1733" s="14">
        <v>1970</v>
      </c>
      <c r="M1733" s="14">
        <v>0.44</v>
      </c>
      <c r="N1733" s="15">
        <v>2193</v>
      </c>
      <c r="O1733" s="16">
        <v>273.60000000000002</v>
      </c>
      <c r="P1733" s="17">
        <v>600000</v>
      </c>
      <c r="Q1733" s="16">
        <v>292.75</v>
      </c>
      <c r="R1733" s="17">
        <v>642000</v>
      </c>
      <c r="S1733" s="19">
        <f t="shared" si="134"/>
        <v>19.149999999999977</v>
      </c>
      <c r="T1733" s="20">
        <f t="shared" si="135"/>
        <v>6.999269005847944E-2</v>
      </c>
      <c r="U1733" s="19">
        <f t="shared" si="136"/>
        <v>42000</v>
      </c>
      <c r="V1733" s="20">
        <f t="shared" si="137"/>
        <v>7.0000000000000007E-2</v>
      </c>
      <c r="W1733" s="18">
        <v>44309</v>
      </c>
      <c r="X1733" s="14">
        <v>4</v>
      </c>
      <c r="Y1733" s="14">
        <v>4</v>
      </c>
      <c r="Z1733" s="42">
        <v>40000</v>
      </c>
      <c r="AA1733" s="51">
        <f t="shared" si="138"/>
        <v>7.0000000000000007E-2</v>
      </c>
    </row>
    <row r="1734" spans="1:27" ht="19" x14ac:dyDescent="0.25">
      <c r="A1734" s="14">
        <v>3879</v>
      </c>
      <c r="B1734" s="14">
        <v>8074007</v>
      </c>
      <c r="C1734" s="14" t="s">
        <v>19</v>
      </c>
      <c r="D1734" s="14" t="s">
        <v>29</v>
      </c>
      <c r="E1734" s="14" t="s">
        <v>2554</v>
      </c>
      <c r="F1734" s="14">
        <v>78748</v>
      </c>
      <c r="G1734" s="14">
        <v>4</v>
      </c>
      <c r="H1734" s="14">
        <v>3</v>
      </c>
      <c r="I1734" s="14">
        <v>0</v>
      </c>
      <c r="J1734" s="14">
        <v>0</v>
      </c>
      <c r="K1734" s="14">
        <v>2</v>
      </c>
      <c r="L1734" s="14">
        <v>1965</v>
      </c>
      <c r="M1734" s="14">
        <v>1.0569999999999999</v>
      </c>
      <c r="N1734" s="15">
        <v>2474</v>
      </c>
      <c r="O1734" s="16">
        <v>298.70999999999998</v>
      </c>
      <c r="P1734" s="17">
        <v>739000</v>
      </c>
      <c r="Q1734" s="16">
        <v>315.68</v>
      </c>
      <c r="R1734" s="17">
        <v>781000</v>
      </c>
      <c r="S1734" s="19">
        <f t="shared" si="134"/>
        <v>16.970000000000027</v>
      </c>
      <c r="T1734" s="20">
        <f t="shared" si="135"/>
        <v>5.6810953767868599E-2</v>
      </c>
      <c r="U1734" s="19">
        <f t="shared" si="136"/>
        <v>42000</v>
      </c>
      <c r="V1734" s="20">
        <f t="shared" si="137"/>
        <v>5.6833558863328824E-2</v>
      </c>
      <c r="W1734" s="18">
        <v>44316</v>
      </c>
      <c r="X1734" s="14">
        <v>6</v>
      </c>
      <c r="Y1734" s="14">
        <v>6</v>
      </c>
      <c r="Z1734" s="42">
        <v>40000</v>
      </c>
      <c r="AA1734" s="51">
        <f t="shared" si="138"/>
        <v>0.06</v>
      </c>
    </row>
    <row r="1735" spans="1:27" ht="19" x14ac:dyDescent="0.25">
      <c r="A1735" s="14">
        <v>432</v>
      </c>
      <c r="B1735" s="14">
        <v>5611898</v>
      </c>
      <c r="C1735" s="14" t="s">
        <v>19</v>
      </c>
      <c r="D1735" s="14">
        <v>4</v>
      </c>
      <c r="E1735" s="14" t="s">
        <v>3617</v>
      </c>
      <c r="F1735" s="14">
        <v>78751</v>
      </c>
      <c r="G1735" s="14">
        <v>3</v>
      </c>
      <c r="H1735" s="14">
        <v>2</v>
      </c>
      <c r="I1735" s="14">
        <v>0</v>
      </c>
      <c r="J1735" s="14">
        <v>0</v>
      </c>
      <c r="K1735" s="14">
        <v>1</v>
      </c>
      <c r="L1735" s="14">
        <v>1976</v>
      </c>
      <c r="M1735" s="14">
        <v>0.14399999999999999</v>
      </c>
      <c r="N1735" s="15">
        <v>1056</v>
      </c>
      <c r="O1735" s="16">
        <v>492.42</v>
      </c>
      <c r="P1735" s="17">
        <v>520000</v>
      </c>
      <c r="Q1735" s="16">
        <v>531.84</v>
      </c>
      <c r="R1735" s="17">
        <v>561620</v>
      </c>
      <c r="S1735" s="19">
        <f t="shared" ref="S1735:S1798" si="139">Q1735-O1735</f>
        <v>39.420000000000016</v>
      </c>
      <c r="T1735" s="20">
        <f t="shared" ref="T1735:T1798" si="140">S1735/O1735</f>
        <v>8.0053612769586974E-2</v>
      </c>
      <c r="U1735" s="19">
        <f t="shared" ref="U1735:U1798" si="141">R1735-P1735</f>
        <v>41620</v>
      </c>
      <c r="V1735" s="20">
        <f t="shared" ref="V1735:V1798" si="142">U1735/P1735</f>
        <v>8.0038461538461544E-2</v>
      </c>
      <c r="W1735" s="18">
        <v>44188</v>
      </c>
      <c r="X1735" s="14">
        <v>3</v>
      </c>
      <c r="Y1735" s="14">
        <v>3</v>
      </c>
      <c r="Z1735" s="42">
        <v>40000</v>
      </c>
      <c r="AA1735" s="51">
        <f t="shared" ref="AA1735:AA1798" si="143">MROUND(V1735,0.01)</f>
        <v>0.08</v>
      </c>
    </row>
    <row r="1736" spans="1:27" ht="19" x14ac:dyDescent="0.25">
      <c r="A1736" s="14">
        <v>2852</v>
      </c>
      <c r="B1736" s="14">
        <v>1181155</v>
      </c>
      <c r="C1736" s="14" t="s">
        <v>19</v>
      </c>
      <c r="D1736" s="14" t="s">
        <v>712</v>
      </c>
      <c r="E1736" s="14" t="s">
        <v>1775</v>
      </c>
      <c r="F1736" s="14">
        <v>78727</v>
      </c>
      <c r="G1736" s="14">
        <v>4</v>
      </c>
      <c r="H1736" s="14">
        <v>3</v>
      </c>
      <c r="I1736" s="14">
        <v>0</v>
      </c>
      <c r="J1736" s="14">
        <v>2</v>
      </c>
      <c r="K1736" s="14">
        <v>2</v>
      </c>
      <c r="L1736" s="14">
        <v>1981</v>
      </c>
      <c r="M1736" s="14">
        <v>0.191</v>
      </c>
      <c r="N1736" s="15">
        <v>2010</v>
      </c>
      <c r="O1736" s="16">
        <v>248.76</v>
      </c>
      <c r="P1736" s="17">
        <v>500000</v>
      </c>
      <c r="Q1736" s="16">
        <v>269.45</v>
      </c>
      <c r="R1736" s="17">
        <v>541600</v>
      </c>
      <c r="S1736" s="19">
        <f t="shared" si="139"/>
        <v>20.689999999999998</v>
      </c>
      <c r="T1736" s="20">
        <f t="shared" si="140"/>
        <v>8.3172535777456175E-2</v>
      </c>
      <c r="U1736" s="19">
        <f t="shared" si="141"/>
        <v>41600</v>
      </c>
      <c r="V1736" s="20">
        <f t="shared" si="142"/>
        <v>8.3199999999999996E-2</v>
      </c>
      <c r="W1736" s="18">
        <v>44286</v>
      </c>
      <c r="X1736" s="14">
        <v>8</v>
      </c>
      <c r="Y1736" s="14">
        <v>8</v>
      </c>
      <c r="Z1736" s="42">
        <v>40000</v>
      </c>
      <c r="AA1736" s="51">
        <f t="shared" si="143"/>
        <v>0.08</v>
      </c>
    </row>
    <row r="1737" spans="1:27" ht="19" x14ac:dyDescent="0.25">
      <c r="A1737" s="14">
        <v>72</v>
      </c>
      <c r="B1737" s="14">
        <v>5719822</v>
      </c>
      <c r="C1737" s="14" t="s">
        <v>19</v>
      </c>
      <c r="D1737" s="14" t="s">
        <v>282</v>
      </c>
      <c r="E1737" s="14" t="s">
        <v>1476</v>
      </c>
      <c r="F1737" s="14">
        <v>78735</v>
      </c>
      <c r="G1737" s="14">
        <v>3</v>
      </c>
      <c r="H1737" s="14">
        <v>2</v>
      </c>
      <c r="I1737" s="14">
        <v>0</v>
      </c>
      <c r="J1737" s="14">
        <v>2</v>
      </c>
      <c r="K1737" s="14">
        <v>1</v>
      </c>
      <c r="L1737" s="14">
        <v>2006</v>
      </c>
      <c r="M1737" s="14">
        <v>0.17599999999999999</v>
      </c>
      <c r="N1737" s="15">
        <v>2154</v>
      </c>
      <c r="O1737" s="16">
        <v>232.13</v>
      </c>
      <c r="P1737" s="17">
        <v>500000</v>
      </c>
      <c r="Q1737" s="16">
        <v>251.39</v>
      </c>
      <c r="R1737" s="17">
        <v>541500</v>
      </c>
      <c r="S1737" s="19">
        <f t="shared" si="139"/>
        <v>19.259999999999991</v>
      </c>
      <c r="T1737" s="20">
        <f t="shared" si="140"/>
        <v>8.2970749149183606E-2</v>
      </c>
      <c r="U1737" s="19">
        <f t="shared" si="141"/>
        <v>41500</v>
      </c>
      <c r="V1737" s="20">
        <f t="shared" si="142"/>
        <v>8.3000000000000004E-2</v>
      </c>
      <c r="W1737" s="18">
        <v>44180</v>
      </c>
      <c r="X1737" s="14">
        <v>3</v>
      </c>
      <c r="Y1737" s="14">
        <v>3</v>
      </c>
      <c r="Z1737" s="42">
        <v>40000</v>
      </c>
      <c r="AA1737" s="51">
        <f t="shared" si="143"/>
        <v>0.08</v>
      </c>
    </row>
    <row r="1738" spans="1:27" ht="19" x14ac:dyDescent="0.25">
      <c r="A1738" s="14">
        <v>2334</v>
      </c>
      <c r="B1738" s="14">
        <v>2686530</v>
      </c>
      <c r="C1738" s="14" t="s">
        <v>19</v>
      </c>
      <c r="D1738" s="14" t="s">
        <v>20</v>
      </c>
      <c r="E1738" s="14" t="s">
        <v>21</v>
      </c>
      <c r="F1738" s="14">
        <v>78729</v>
      </c>
      <c r="G1738" s="14">
        <v>5</v>
      </c>
      <c r="H1738" s="14">
        <v>3</v>
      </c>
      <c r="I1738" s="14">
        <v>0</v>
      </c>
      <c r="J1738" s="14">
        <v>2</v>
      </c>
      <c r="K1738" s="14">
        <v>2</v>
      </c>
      <c r="L1738" s="14">
        <v>2006</v>
      </c>
      <c r="M1738" s="14">
        <v>0.18099999999999999</v>
      </c>
      <c r="N1738" s="15">
        <v>2783</v>
      </c>
      <c r="O1738" s="16">
        <v>100.61</v>
      </c>
      <c r="P1738" s="17">
        <v>280000</v>
      </c>
      <c r="Q1738" s="16">
        <v>115.52</v>
      </c>
      <c r="R1738" s="17">
        <v>321500</v>
      </c>
      <c r="S1738" s="19">
        <f t="shared" si="139"/>
        <v>14.909999999999997</v>
      </c>
      <c r="T1738" s="20">
        <f t="shared" si="140"/>
        <v>0.1481960043733227</v>
      </c>
      <c r="U1738" s="19">
        <f t="shared" si="141"/>
        <v>41500</v>
      </c>
      <c r="V1738" s="20">
        <f t="shared" si="142"/>
        <v>0.14821428571428572</v>
      </c>
      <c r="W1738" s="18">
        <v>44267</v>
      </c>
      <c r="X1738" s="14">
        <v>2</v>
      </c>
      <c r="Y1738" s="14">
        <v>2</v>
      </c>
      <c r="Z1738" s="42">
        <v>40000</v>
      </c>
      <c r="AA1738" s="51">
        <f t="shared" si="143"/>
        <v>0.15</v>
      </c>
    </row>
    <row r="1739" spans="1:27" ht="19" x14ac:dyDescent="0.25">
      <c r="A1739" s="14">
        <v>108</v>
      </c>
      <c r="B1739" s="14">
        <v>7446319</v>
      </c>
      <c r="C1739" s="14" t="s">
        <v>19</v>
      </c>
      <c r="D1739" s="14" t="s">
        <v>193</v>
      </c>
      <c r="E1739" s="14" t="s">
        <v>194</v>
      </c>
      <c r="F1739" s="14">
        <v>78749</v>
      </c>
      <c r="G1739" s="14">
        <v>3</v>
      </c>
      <c r="H1739" s="14">
        <v>2</v>
      </c>
      <c r="I1739" s="14">
        <v>1</v>
      </c>
      <c r="J1739" s="14">
        <v>2</v>
      </c>
      <c r="K1739" s="14">
        <v>2</v>
      </c>
      <c r="L1739" s="14">
        <v>1983</v>
      </c>
      <c r="M1739" s="14">
        <v>0.20499999999999999</v>
      </c>
      <c r="N1739" s="15">
        <v>2116</v>
      </c>
      <c r="O1739" s="16">
        <v>153.54</v>
      </c>
      <c r="P1739" s="17">
        <v>324900</v>
      </c>
      <c r="Q1739" s="16">
        <v>173.05</v>
      </c>
      <c r="R1739" s="17">
        <v>366170</v>
      </c>
      <c r="S1739" s="19">
        <f t="shared" si="139"/>
        <v>19.510000000000019</v>
      </c>
      <c r="T1739" s="20">
        <f t="shared" si="140"/>
        <v>0.12706786505145251</v>
      </c>
      <c r="U1739" s="19">
        <f t="shared" si="141"/>
        <v>41270</v>
      </c>
      <c r="V1739" s="20">
        <f t="shared" si="142"/>
        <v>0.12702369959987689</v>
      </c>
      <c r="W1739" s="18">
        <v>44181</v>
      </c>
      <c r="X1739" s="14">
        <v>4</v>
      </c>
      <c r="Y1739" s="14">
        <v>4</v>
      </c>
      <c r="Z1739" s="42">
        <v>40000</v>
      </c>
      <c r="AA1739" s="51">
        <f t="shared" si="143"/>
        <v>0.13</v>
      </c>
    </row>
    <row r="1740" spans="1:27" ht="19" x14ac:dyDescent="0.25">
      <c r="A1740" s="14">
        <v>3146</v>
      </c>
      <c r="B1740" s="14">
        <v>4549143</v>
      </c>
      <c r="C1740" s="14" t="s">
        <v>19</v>
      </c>
      <c r="D1740" s="14">
        <v>5</v>
      </c>
      <c r="E1740" s="14" t="s">
        <v>2656</v>
      </c>
      <c r="F1740" s="14">
        <v>78721</v>
      </c>
      <c r="G1740" s="14">
        <v>4</v>
      </c>
      <c r="H1740" s="14">
        <v>2</v>
      </c>
      <c r="I1740" s="14">
        <v>1</v>
      </c>
      <c r="J1740" s="14">
        <v>2</v>
      </c>
      <c r="K1740" s="14">
        <v>2</v>
      </c>
      <c r="L1740" s="14">
        <v>2005</v>
      </c>
      <c r="M1740" s="14">
        <v>9.7000000000000003E-2</v>
      </c>
      <c r="N1740" s="15">
        <v>1718</v>
      </c>
      <c r="O1740" s="16">
        <v>308.44</v>
      </c>
      <c r="P1740" s="17">
        <v>529900</v>
      </c>
      <c r="Q1740" s="16">
        <v>332.36</v>
      </c>
      <c r="R1740" s="17">
        <v>571000</v>
      </c>
      <c r="S1740" s="19">
        <f t="shared" si="139"/>
        <v>23.920000000000016</v>
      </c>
      <c r="T1740" s="20">
        <f t="shared" si="140"/>
        <v>7.7551549734146075E-2</v>
      </c>
      <c r="U1740" s="19">
        <f t="shared" si="141"/>
        <v>41100</v>
      </c>
      <c r="V1740" s="20">
        <f t="shared" si="142"/>
        <v>7.7561804113983765E-2</v>
      </c>
      <c r="W1740" s="18">
        <v>44295</v>
      </c>
      <c r="X1740" s="14">
        <v>7</v>
      </c>
      <c r="Y1740" s="14">
        <v>7</v>
      </c>
      <c r="Z1740" s="42">
        <v>40000</v>
      </c>
      <c r="AA1740" s="51">
        <f t="shared" si="143"/>
        <v>0.08</v>
      </c>
    </row>
    <row r="1741" spans="1:27" ht="19" x14ac:dyDescent="0.25">
      <c r="A1741" s="14">
        <v>178</v>
      </c>
      <c r="B1741" s="14">
        <v>1012570</v>
      </c>
      <c r="C1741" s="14" t="s">
        <v>19</v>
      </c>
      <c r="D1741" s="14" t="s">
        <v>611</v>
      </c>
      <c r="E1741" s="14" t="s">
        <v>2233</v>
      </c>
      <c r="F1741" s="14">
        <v>78759</v>
      </c>
      <c r="G1741" s="14">
        <v>4</v>
      </c>
      <c r="H1741" s="14">
        <v>2</v>
      </c>
      <c r="I1741" s="14">
        <v>1</v>
      </c>
      <c r="J1741" s="14">
        <v>2</v>
      </c>
      <c r="K1741" s="14">
        <v>1</v>
      </c>
      <c r="L1741" s="14">
        <v>1969</v>
      </c>
      <c r="M1741" s="14">
        <v>0.28799999999999998</v>
      </c>
      <c r="N1741" s="15">
        <v>2841</v>
      </c>
      <c r="O1741" s="16">
        <v>276.31</v>
      </c>
      <c r="P1741" s="17">
        <v>785000</v>
      </c>
      <c r="Q1741" s="16">
        <v>290.74</v>
      </c>
      <c r="R1741" s="17">
        <v>826000</v>
      </c>
      <c r="S1741" s="19">
        <f t="shared" si="139"/>
        <v>14.430000000000007</v>
      </c>
      <c r="T1741" s="20">
        <f t="shared" si="140"/>
        <v>5.2223951358980877E-2</v>
      </c>
      <c r="U1741" s="19">
        <f t="shared" si="141"/>
        <v>41000</v>
      </c>
      <c r="V1741" s="20">
        <f t="shared" si="142"/>
        <v>5.2229299363057327E-2</v>
      </c>
      <c r="W1741" s="18">
        <v>44182</v>
      </c>
      <c r="X1741" s="14">
        <v>4</v>
      </c>
      <c r="Y1741" s="14">
        <v>4</v>
      </c>
      <c r="Z1741" s="42">
        <v>40000</v>
      </c>
      <c r="AA1741" s="51">
        <f t="shared" si="143"/>
        <v>0.05</v>
      </c>
    </row>
    <row r="1742" spans="1:27" ht="19" x14ac:dyDescent="0.25">
      <c r="A1742" s="14">
        <v>317</v>
      </c>
      <c r="B1742" s="14">
        <v>6232003</v>
      </c>
      <c r="C1742" s="14" t="s">
        <v>19</v>
      </c>
      <c r="D1742" s="14" t="s">
        <v>165</v>
      </c>
      <c r="E1742" s="14" t="s">
        <v>3077</v>
      </c>
      <c r="F1742" s="14">
        <v>78745</v>
      </c>
      <c r="G1742" s="14">
        <v>3</v>
      </c>
      <c r="H1742" s="14">
        <v>2</v>
      </c>
      <c r="I1742" s="14">
        <v>0</v>
      </c>
      <c r="J1742" s="14">
        <v>2</v>
      </c>
      <c r="K1742" s="14">
        <v>1</v>
      </c>
      <c r="L1742" s="14">
        <v>1976</v>
      </c>
      <c r="M1742" s="14">
        <v>0.23599999999999999</v>
      </c>
      <c r="N1742" s="15">
        <v>1326</v>
      </c>
      <c r="O1742" s="16">
        <v>361.24</v>
      </c>
      <c r="P1742" s="17">
        <v>479000</v>
      </c>
      <c r="Q1742" s="16">
        <v>392.16</v>
      </c>
      <c r="R1742" s="17">
        <v>520000</v>
      </c>
      <c r="S1742" s="19">
        <f t="shared" si="139"/>
        <v>30.920000000000016</v>
      </c>
      <c r="T1742" s="20">
        <f t="shared" si="140"/>
        <v>8.5594064887609386E-2</v>
      </c>
      <c r="U1742" s="19">
        <f t="shared" si="141"/>
        <v>41000</v>
      </c>
      <c r="V1742" s="20">
        <f t="shared" si="142"/>
        <v>8.5594989561586635E-2</v>
      </c>
      <c r="W1742" s="18">
        <v>44186</v>
      </c>
      <c r="X1742" s="14">
        <v>4</v>
      </c>
      <c r="Y1742" s="14">
        <v>4</v>
      </c>
      <c r="Z1742" s="42">
        <v>40000</v>
      </c>
      <c r="AA1742" s="51">
        <f t="shared" si="143"/>
        <v>0.09</v>
      </c>
    </row>
    <row r="1743" spans="1:27" ht="19" x14ac:dyDescent="0.25">
      <c r="A1743" s="14">
        <v>447</v>
      </c>
      <c r="B1743" s="14">
        <v>1936018</v>
      </c>
      <c r="C1743" s="14" t="s">
        <v>19</v>
      </c>
      <c r="D1743" s="14" t="s">
        <v>27</v>
      </c>
      <c r="E1743" s="14" t="s">
        <v>1335</v>
      </c>
      <c r="F1743" s="14">
        <v>78724</v>
      </c>
      <c r="G1743" s="14">
        <v>3</v>
      </c>
      <c r="H1743" s="14">
        <v>2</v>
      </c>
      <c r="I1743" s="14">
        <v>0</v>
      </c>
      <c r="J1743" s="14">
        <v>2</v>
      </c>
      <c r="K1743" s="14">
        <v>1</v>
      </c>
      <c r="L1743" s="14">
        <v>1987</v>
      </c>
      <c r="M1743" s="14">
        <v>0.151</v>
      </c>
      <c r="N1743" s="15">
        <v>1108</v>
      </c>
      <c r="O1743" s="16">
        <v>225.63</v>
      </c>
      <c r="P1743" s="17">
        <v>250000</v>
      </c>
      <c r="Q1743" s="16">
        <v>262.64</v>
      </c>
      <c r="R1743" s="17">
        <v>291000</v>
      </c>
      <c r="S1743" s="19">
        <f t="shared" si="139"/>
        <v>37.009999999999991</v>
      </c>
      <c r="T1743" s="20">
        <f t="shared" si="140"/>
        <v>0.16402960599211094</v>
      </c>
      <c r="U1743" s="19">
        <f t="shared" si="141"/>
        <v>41000</v>
      </c>
      <c r="V1743" s="20">
        <f t="shared" si="142"/>
        <v>0.16400000000000001</v>
      </c>
      <c r="W1743" s="18">
        <v>44193</v>
      </c>
      <c r="X1743" s="14">
        <v>4</v>
      </c>
      <c r="Y1743" s="14">
        <v>1</v>
      </c>
      <c r="Z1743" s="42">
        <v>40000</v>
      </c>
      <c r="AA1743" s="51">
        <f t="shared" si="143"/>
        <v>0.16</v>
      </c>
    </row>
    <row r="1744" spans="1:27" ht="19" x14ac:dyDescent="0.25">
      <c r="A1744" s="14">
        <v>505</v>
      </c>
      <c r="B1744" s="14">
        <v>7361918</v>
      </c>
      <c r="C1744" s="14" t="s">
        <v>19</v>
      </c>
      <c r="D1744" s="14" t="s">
        <v>229</v>
      </c>
      <c r="E1744" s="14" t="s">
        <v>1969</v>
      </c>
      <c r="F1744" s="14">
        <v>78732</v>
      </c>
      <c r="G1744" s="14">
        <v>3</v>
      </c>
      <c r="H1744" s="14">
        <v>3</v>
      </c>
      <c r="I1744" s="14">
        <v>0</v>
      </c>
      <c r="J1744" s="14">
        <v>1</v>
      </c>
      <c r="K1744" s="14">
        <v>2</v>
      </c>
      <c r="L1744" s="14">
        <v>2001</v>
      </c>
      <c r="M1744" s="14">
        <v>0.23899999999999999</v>
      </c>
      <c r="N1744" s="15">
        <v>2153</v>
      </c>
      <c r="O1744" s="16">
        <v>259.64</v>
      </c>
      <c r="P1744" s="17">
        <v>559000</v>
      </c>
      <c r="Q1744" s="16">
        <v>278.68</v>
      </c>
      <c r="R1744" s="17">
        <v>600000</v>
      </c>
      <c r="S1744" s="19">
        <f t="shared" si="139"/>
        <v>19.04000000000002</v>
      </c>
      <c r="T1744" s="20">
        <f t="shared" si="140"/>
        <v>7.3332306270220388E-2</v>
      </c>
      <c r="U1744" s="19">
        <f t="shared" si="141"/>
        <v>41000</v>
      </c>
      <c r="V1744" s="20">
        <f t="shared" si="142"/>
        <v>7.3345259391771014E-2</v>
      </c>
      <c r="W1744" s="18">
        <v>44194</v>
      </c>
      <c r="X1744" s="14">
        <v>7</v>
      </c>
      <c r="Y1744" s="14">
        <v>4</v>
      </c>
      <c r="Z1744" s="42">
        <v>40000</v>
      </c>
      <c r="AA1744" s="51">
        <f t="shared" si="143"/>
        <v>7.0000000000000007E-2</v>
      </c>
    </row>
    <row r="1745" spans="1:27" ht="19" x14ac:dyDescent="0.25">
      <c r="A1745" s="14">
        <v>780</v>
      </c>
      <c r="B1745" s="14">
        <v>1355551</v>
      </c>
      <c r="C1745" s="14" t="s">
        <v>19</v>
      </c>
      <c r="D1745" s="14" t="s">
        <v>357</v>
      </c>
      <c r="E1745" s="14" t="s">
        <v>1960</v>
      </c>
      <c r="F1745" s="14">
        <v>78745</v>
      </c>
      <c r="G1745" s="14">
        <v>4</v>
      </c>
      <c r="H1745" s="14">
        <v>2</v>
      </c>
      <c r="I1745" s="14">
        <v>0</v>
      </c>
      <c r="J1745" s="14">
        <v>2</v>
      </c>
      <c r="K1745" s="14">
        <v>1</v>
      </c>
      <c r="L1745" s="14">
        <v>1977</v>
      </c>
      <c r="M1745" s="14">
        <v>0.154</v>
      </c>
      <c r="N1745" s="15">
        <v>1153</v>
      </c>
      <c r="O1745" s="16">
        <v>259.32</v>
      </c>
      <c r="P1745" s="17">
        <v>299000</v>
      </c>
      <c r="Q1745" s="16">
        <v>294.88</v>
      </c>
      <c r="R1745" s="17">
        <v>340000</v>
      </c>
      <c r="S1745" s="19">
        <f t="shared" si="139"/>
        <v>35.56</v>
      </c>
      <c r="T1745" s="20">
        <f t="shared" si="140"/>
        <v>0.13712787289834955</v>
      </c>
      <c r="U1745" s="19">
        <f t="shared" si="141"/>
        <v>41000</v>
      </c>
      <c r="V1745" s="20">
        <f t="shared" si="142"/>
        <v>0.13712374581939799</v>
      </c>
      <c r="W1745" s="18">
        <v>44204</v>
      </c>
      <c r="X1745" s="14">
        <v>3</v>
      </c>
      <c r="Y1745" s="14">
        <v>2</v>
      </c>
      <c r="Z1745" s="42">
        <v>40000</v>
      </c>
      <c r="AA1745" s="51">
        <f t="shared" si="143"/>
        <v>0.14000000000000001</v>
      </c>
    </row>
    <row r="1746" spans="1:27" ht="19" x14ac:dyDescent="0.25">
      <c r="A1746" s="14">
        <v>827</v>
      </c>
      <c r="B1746" s="14">
        <v>7238291</v>
      </c>
      <c r="C1746" s="14" t="s">
        <v>19</v>
      </c>
      <c r="D1746" s="14" t="s">
        <v>712</v>
      </c>
      <c r="E1746" s="14" t="s">
        <v>1395</v>
      </c>
      <c r="F1746" s="14">
        <v>78759</v>
      </c>
      <c r="G1746" s="14">
        <v>4</v>
      </c>
      <c r="H1746" s="14">
        <v>3</v>
      </c>
      <c r="I1746" s="14">
        <v>1</v>
      </c>
      <c r="J1746" s="14">
        <v>2</v>
      </c>
      <c r="K1746" s="14">
        <v>2</v>
      </c>
      <c r="L1746" s="14">
        <v>1990</v>
      </c>
      <c r="M1746" s="14">
        <v>0.28199999999999997</v>
      </c>
      <c r="N1746" s="15">
        <v>3495</v>
      </c>
      <c r="O1746" s="16">
        <v>228.61</v>
      </c>
      <c r="P1746" s="17">
        <v>799000</v>
      </c>
      <c r="Q1746" s="16">
        <v>240.34</v>
      </c>
      <c r="R1746" s="17">
        <v>840000</v>
      </c>
      <c r="S1746" s="19">
        <f t="shared" si="139"/>
        <v>11.72999999999999</v>
      </c>
      <c r="T1746" s="20">
        <f t="shared" si="140"/>
        <v>5.1310091422072476E-2</v>
      </c>
      <c r="U1746" s="19">
        <f t="shared" si="141"/>
        <v>41000</v>
      </c>
      <c r="V1746" s="20">
        <f t="shared" si="142"/>
        <v>5.1314142678347933E-2</v>
      </c>
      <c r="W1746" s="18">
        <v>44207</v>
      </c>
      <c r="X1746" s="14">
        <v>4</v>
      </c>
      <c r="Y1746" s="14">
        <v>4</v>
      </c>
      <c r="Z1746" s="42">
        <v>40000</v>
      </c>
      <c r="AA1746" s="51">
        <f t="shared" si="143"/>
        <v>0.05</v>
      </c>
    </row>
    <row r="1747" spans="1:27" ht="19" x14ac:dyDescent="0.25">
      <c r="A1747" s="14">
        <v>1512</v>
      </c>
      <c r="B1747" s="14">
        <v>4366664</v>
      </c>
      <c r="C1747" s="14" t="s">
        <v>19</v>
      </c>
      <c r="D1747" s="14" t="s">
        <v>84</v>
      </c>
      <c r="E1747" s="14" t="s">
        <v>1760</v>
      </c>
      <c r="F1747" s="14">
        <v>78727</v>
      </c>
      <c r="G1747" s="14">
        <v>3</v>
      </c>
      <c r="H1747" s="14">
        <v>2</v>
      </c>
      <c r="I1747" s="14">
        <v>0</v>
      </c>
      <c r="J1747" s="14">
        <v>2</v>
      </c>
      <c r="K1747" s="14">
        <v>1</v>
      </c>
      <c r="L1747" s="14">
        <v>1985</v>
      </c>
      <c r="M1747" s="14">
        <v>0.219</v>
      </c>
      <c r="N1747" s="15">
        <v>1393</v>
      </c>
      <c r="O1747" s="16">
        <v>247.67</v>
      </c>
      <c r="P1747" s="17">
        <v>345000</v>
      </c>
      <c r="Q1747" s="16">
        <v>277.10000000000002</v>
      </c>
      <c r="R1747" s="17">
        <v>386000</v>
      </c>
      <c r="S1747" s="19">
        <f t="shared" si="139"/>
        <v>29.430000000000035</v>
      </c>
      <c r="T1747" s="20">
        <f t="shared" si="140"/>
        <v>0.11882747203940743</v>
      </c>
      <c r="U1747" s="19">
        <f t="shared" si="141"/>
        <v>41000</v>
      </c>
      <c r="V1747" s="20">
        <f t="shared" si="142"/>
        <v>0.11884057971014493</v>
      </c>
      <c r="W1747" s="18">
        <v>44235</v>
      </c>
      <c r="X1747" s="14">
        <v>4</v>
      </c>
      <c r="Y1747" s="14">
        <v>4</v>
      </c>
      <c r="Z1747" s="42">
        <v>40000</v>
      </c>
      <c r="AA1747" s="51">
        <f t="shared" si="143"/>
        <v>0.12</v>
      </c>
    </row>
    <row r="1748" spans="1:27" ht="19" x14ac:dyDescent="0.25">
      <c r="A1748" s="14">
        <v>2130</v>
      </c>
      <c r="B1748" s="14">
        <v>4866066</v>
      </c>
      <c r="C1748" s="14" t="s">
        <v>19</v>
      </c>
      <c r="D1748" s="14" t="s">
        <v>35</v>
      </c>
      <c r="E1748" s="14" t="s">
        <v>439</v>
      </c>
      <c r="F1748" s="14">
        <v>78754</v>
      </c>
      <c r="G1748" s="14">
        <v>4</v>
      </c>
      <c r="H1748" s="14">
        <v>2</v>
      </c>
      <c r="I1748" s="14">
        <v>0</v>
      </c>
      <c r="J1748" s="14">
        <v>2</v>
      </c>
      <c r="K1748" s="14">
        <v>1</v>
      </c>
      <c r="L1748" s="14">
        <v>2018</v>
      </c>
      <c r="M1748" s="14">
        <v>0.14099999999999999</v>
      </c>
      <c r="N1748" s="15">
        <v>2029</v>
      </c>
      <c r="O1748" s="16">
        <v>176.93</v>
      </c>
      <c r="P1748" s="17">
        <v>359000</v>
      </c>
      <c r="Q1748" s="16">
        <v>197.14</v>
      </c>
      <c r="R1748" s="17">
        <v>400000</v>
      </c>
      <c r="S1748" s="19">
        <f t="shared" si="139"/>
        <v>20.20999999999998</v>
      </c>
      <c r="T1748" s="20">
        <f t="shared" si="140"/>
        <v>0.11422596507093188</v>
      </c>
      <c r="U1748" s="19">
        <f t="shared" si="141"/>
        <v>41000</v>
      </c>
      <c r="V1748" s="20">
        <f t="shared" si="142"/>
        <v>0.11420612813370473</v>
      </c>
      <c r="W1748" s="18">
        <v>44260</v>
      </c>
      <c r="X1748" s="14">
        <v>3</v>
      </c>
      <c r="Y1748" s="14">
        <v>3</v>
      </c>
      <c r="Z1748" s="42">
        <v>40000</v>
      </c>
      <c r="AA1748" s="51">
        <f t="shared" si="143"/>
        <v>0.11</v>
      </c>
    </row>
    <row r="1749" spans="1:27" ht="19" x14ac:dyDescent="0.25">
      <c r="A1749" s="14">
        <v>2248</v>
      </c>
      <c r="B1749" s="14">
        <v>5374275</v>
      </c>
      <c r="C1749" s="14" t="s">
        <v>19</v>
      </c>
      <c r="D1749" s="14" t="s">
        <v>229</v>
      </c>
      <c r="E1749" s="14" t="s">
        <v>1929</v>
      </c>
      <c r="F1749" s="14">
        <v>78732</v>
      </c>
      <c r="G1749" s="14">
        <v>5</v>
      </c>
      <c r="H1749" s="14">
        <v>3</v>
      </c>
      <c r="I1749" s="14">
        <v>0</v>
      </c>
      <c r="J1749" s="14">
        <v>3</v>
      </c>
      <c r="K1749" s="14">
        <v>2</v>
      </c>
      <c r="L1749" s="14">
        <v>1998</v>
      </c>
      <c r="M1749" s="14">
        <v>0.28499999999999998</v>
      </c>
      <c r="N1749" s="15">
        <v>3106</v>
      </c>
      <c r="O1749" s="16">
        <v>257.24</v>
      </c>
      <c r="P1749" s="17">
        <v>799000</v>
      </c>
      <c r="Q1749" s="16">
        <v>270.44</v>
      </c>
      <c r="R1749" s="17">
        <v>840000</v>
      </c>
      <c r="S1749" s="19">
        <f t="shared" si="139"/>
        <v>13.199999999999989</v>
      </c>
      <c r="T1749" s="20">
        <f t="shared" si="140"/>
        <v>5.1313948064064641E-2</v>
      </c>
      <c r="U1749" s="19">
        <f t="shared" si="141"/>
        <v>41000</v>
      </c>
      <c r="V1749" s="20">
        <f t="shared" si="142"/>
        <v>5.1314142678347933E-2</v>
      </c>
      <c r="W1749" s="18">
        <v>44264</v>
      </c>
      <c r="X1749" s="14">
        <v>4</v>
      </c>
      <c r="Y1749" s="14">
        <v>74</v>
      </c>
      <c r="Z1749" s="42">
        <v>40000</v>
      </c>
      <c r="AA1749" s="51">
        <f t="shared" si="143"/>
        <v>0.05</v>
      </c>
    </row>
    <row r="1750" spans="1:27" ht="19" x14ac:dyDescent="0.25">
      <c r="A1750" s="14">
        <v>2374</v>
      </c>
      <c r="B1750" s="14">
        <v>4236158</v>
      </c>
      <c r="C1750" s="14" t="s">
        <v>19</v>
      </c>
      <c r="D1750" s="14" t="s">
        <v>456</v>
      </c>
      <c r="E1750" s="14" t="s">
        <v>1932</v>
      </c>
      <c r="F1750" s="14">
        <v>78717</v>
      </c>
      <c r="G1750" s="14">
        <v>3</v>
      </c>
      <c r="H1750" s="14">
        <v>2</v>
      </c>
      <c r="I1750" s="14">
        <v>0</v>
      </c>
      <c r="J1750" s="14">
        <v>2</v>
      </c>
      <c r="K1750" s="14">
        <v>1</v>
      </c>
      <c r="L1750" s="14">
        <v>2001</v>
      </c>
      <c r="M1750" s="14">
        <v>0.129</v>
      </c>
      <c r="N1750" s="15">
        <v>1356</v>
      </c>
      <c r="O1750" s="16">
        <v>257.37</v>
      </c>
      <c r="P1750" s="17">
        <v>349000</v>
      </c>
      <c r="Q1750" s="16">
        <v>287.61</v>
      </c>
      <c r="R1750" s="17">
        <v>390000</v>
      </c>
      <c r="S1750" s="19">
        <f t="shared" si="139"/>
        <v>30.240000000000009</v>
      </c>
      <c r="T1750" s="20">
        <f t="shared" si="140"/>
        <v>0.11749621167968298</v>
      </c>
      <c r="U1750" s="19">
        <f t="shared" si="141"/>
        <v>41000</v>
      </c>
      <c r="V1750" s="20">
        <f t="shared" si="142"/>
        <v>0.1174785100286533</v>
      </c>
      <c r="W1750" s="18">
        <v>44267</v>
      </c>
      <c r="X1750" s="14">
        <v>9</v>
      </c>
      <c r="Y1750" s="14">
        <v>9</v>
      </c>
      <c r="Z1750" s="42">
        <v>40000</v>
      </c>
      <c r="AA1750" s="51">
        <f t="shared" si="143"/>
        <v>0.12</v>
      </c>
    </row>
    <row r="1751" spans="1:27" ht="19" x14ac:dyDescent="0.25">
      <c r="A1751" s="14">
        <v>2415</v>
      </c>
      <c r="B1751" s="14">
        <v>6008858</v>
      </c>
      <c r="C1751" s="14" t="s">
        <v>19</v>
      </c>
      <c r="D1751" s="14">
        <v>2</v>
      </c>
      <c r="E1751" s="14" t="s">
        <v>4231</v>
      </c>
      <c r="F1751" s="14">
        <v>78757</v>
      </c>
      <c r="G1751" s="14">
        <v>2</v>
      </c>
      <c r="H1751" s="14">
        <v>2</v>
      </c>
      <c r="I1751" s="14">
        <v>1</v>
      </c>
      <c r="J1751" s="14">
        <v>1</v>
      </c>
      <c r="K1751" s="14">
        <v>2</v>
      </c>
      <c r="L1751" s="14">
        <v>2021</v>
      </c>
      <c r="M1751" s="14">
        <v>0.14499999999999999</v>
      </c>
      <c r="N1751" s="14">
        <v>925</v>
      </c>
      <c r="O1751" s="16">
        <v>496.22</v>
      </c>
      <c r="P1751" s="17">
        <v>459000</v>
      </c>
      <c r="Q1751" s="16">
        <v>540.54</v>
      </c>
      <c r="R1751" s="17">
        <v>500000</v>
      </c>
      <c r="S1751" s="19">
        <f t="shared" si="139"/>
        <v>44.319999999999936</v>
      </c>
      <c r="T1751" s="20">
        <f t="shared" si="140"/>
        <v>8.9315223086534071E-2</v>
      </c>
      <c r="U1751" s="19">
        <f t="shared" si="141"/>
        <v>41000</v>
      </c>
      <c r="V1751" s="20">
        <f t="shared" si="142"/>
        <v>8.9324618736383449E-2</v>
      </c>
      <c r="W1751" s="18">
        <v>44267</v>
      </c>
      <c r="X1751" s="14">
        <v>2</v>
      </c>
      <c r="Y1751" s="14">
        <v>2</v>
      </c>
      <c r="Z1751" s="42">
        <v>40000</v>
      </c>
      <c r="AA1751" s="51">
        <f t="shared" si="143"/>
        <v>0.09</v>
      </c>
    </row>
    <row r="1752" spans="1:27" ht="19" x14ac:dyDescent="0.25">
      <c r="A1752" s="14">
        <v>2699</v>
      </c>
      <c r="B1752" s="14">
        <v>7837633</v>
      </c>
      <c r="C1752" s="14" t="s">
        <v>19</v>
      </c>
      <c r="D1752" s="14" t="s">
        <v>22</v>
      </c>
      <c r="E1752" s="14" t="s">
        <v>614</v>
      </c>
      <c r="F1752" s="14">
        <v>78747</v>
      </c>
      <c r="G1752" s="14">
        <v>4</v>
      </c>
      <c r="H1752" s="14">
        <v>3</v>
      </c>
      <c r="I1752" s="14">
        <v>1</v>
      </c>
      <c r="J1752" s="14">
        <v>3</v>
      </c>
      <c r="K1752" s="14">
        <v>2</v>
      </c>
      <c r="L1752" s="14">
        <v>2017</v>
      </c>
      <c r="M1752" s="14">
        <v>0.17699999999999999</v>
      </c>
      <c r="N1752" s="15">
        <v>2171</v>
      </c>
      <c r="O1752" s="16">
        <v>188.85</v>
      </c>
      <c r="P1752" s="17">
        <v>410000</v>
      </c>
      <c r="Q1752" s="16">
        <v>207.74</v>
      </c>
      <c r="R1752" s="17">
        <v>451000</v>
      </c>
      <c r="S1752" s="19">
        <f t="shared" si="139"/>
        <v>18.890000000000015</v>
      </c>
      <c r="T1752" s="20">
        <f t="shared" si="140"/>
        <v>0.10002647603918462</v>
      </c>
      <c r="U1752" s="19">
        <f t="shared" si="141"/>
        <v>41000</v>
      </c>
      <c r="V1752" s="20">
        <f t="shared" si="142"/>
        <v>0.1</v>
      </c>
      <c r="W1752" s="18">
        <v>44281</v>
      </c>
      <c r="X1752" s="14">
        <v>2</v>
      </c>
      <c r="Y1752" s="14">
        <v>2</v>
      </c>
      <c r="Z1752" s="42">
        <v>40000</v>
      </c>
      <c r="AA1752" s="51">
        <f t="shared" si="143"/>
        <v>0.1</v>
      </c>
    </row>
    <row r="1753" spans="1:27" ht="19" x14ac:dyDescent="0.25">
      <c r="A1753" s="14">
        <v>2711</v>
      </c>
      <c r="B1753" s="14">
        <v>6561000</v>
      </c>
      <c r="C1753" s="14" t="s">
        <v>19</v>
      </c>
      <c r="D1753" s="14" t="s">
        <v>46</v>
      </c>
      <c r="E1753" s="14" t="s">
        <v>1441</v>
      </c>
      <c r="F1753" s="14">
        <v>78753</v>
      </c>
      <c r="G1753" s="14">
        <v>3</v>
      </c>
      <c r="H1753" s="14">
        <v>2</v>
      </c>
      <c r="I1753" s="14">
        <v>0</v>
      </c>
      <c r="J1753" s="14">
        <v>0</v>
      </c>
      <c r="K1753" s="14">
        <v>1</v>
      </c>
      <c r="L1753" s="14">
        <v>1981</v>
      </c>
      <c r="M1753" s="14">
        <v>0.161</v>
      </c>
      <c r="N1753" s="15">
        <v>1235</v>
      </c>
      <c r="O1753" s="16">
        <v>230.77</v>
      </c>
      <c r="P1753" s="17">
        <v>285000</v>
      </c>
      <c r="Q1753" s="16">
        <v>263.97000000000003</v>
      </c>
      <c r="R1753" s="17">
        <v>326000</v>
      </c>
      <c r="S1753" s="19">
        <f t="shared" si="139"/>
        <v>33.200000000000017</v>
      </c>
      <c r="T1753" s="20">
        <f t="shared" si="140"/>
        <v>0.14386618711270968</v>
      </c>
      <c r="U1753" s="19">
        <f t="shared" si="141"/>
        <v>41000</v>
      </c>
      <c r="V1753" s="20">
        <f t="shared" si="142"/>
        <v>0.14385964912280702</v>
      </c>
      <c r="W1753" s="18">
        <v>44281</v>
      </c>
      <c r="X1753" s="14">
        <v>4</v>
      </c>
      <c r="Y1753" s="14">
        <v>4</v>
      </c>
      <c r="Z1753" s="42">
        <v>40000</v>
      </c>
      <c r="AA1753" s="51">
        <f t="shared" si="143"/>
        <v>0.14000000000000001</v>
      </c>
    </row>
    <row r="1754" spans="1:27" ht="19" x14ac:dyDescent="0.25">
      <c r="A1754" s="14">
        <v>3278</v>
      </c>
      <c r="B1754" s="14">
        <v>5197727</v>
      </c>
      <c r="C1754" s="14" t="s">
        <v>19</v>
      </c>
      <c r="D1754" s="14" t="s">
        <v>2427</v>
      </c>
      <c r="E1754" s="14" t="s">
        <v>3680</v>
      </c>
      <c r="F1754" s="14">
        <v>78705</v>
      </c>
      <c r="G1754" s="14">
        <v>2</v>
      </c>
      <c r="H1754" s="14">
        <v>1</v>
      </c>
      <c r="I1754" s="14">
        <v>0</v>
      </c>
      <c r="J1754" s="14">
        <v>0</v>
      </c>
      <c r="K1754" s="14">
        <v>1</v>
      </c>
      <c r="L1754" s="14">
        <v>1920</v>
      </c>
      <c r="M1754" s="14">
        <v>0.20599999999999999</v>
      </c>
      <c r="N1754" s="15">
        <v>1533</v>
      </c>
      <c r="O1754" s="16">
        <v>521.20000000000005</v>
      </c>
      <c r="P1754" s="17">
        <v>799000</v>
      </c>
      <c r="Q1754" s="16">
        <v>547.95000000000005</v>
      </c>
      <c r="R1754" s="17">
        <v>840000</v>
      </c>
      <c r="S1754" s="19">
        <f t="shared" si="139"/>
        <v>26.75</v>
      </c>
      <c r="T1754" s="20">
        <f t="shared" si="140"/>
        <v>5.1323867996930159E-2</v>
      </c>
      <c r="U1754" s="19">
        <f t="shared" si="141"/>
        <v>41000</v>
      </c>
      <c r="V1754" s="20">
        <f t="shared" si="142"/>
        <v>5.1314142678347933E-2</v>
      </c>
      <c r="W1754" s="18">
        <v>44300</v>
      </c>
      <c r="X1754" s="14">
        <v>4</v>
      </c>
      <c r="Y1754" s="14">
        <v>4</v>
      </c>
      <c r="Z1754" s="42">
        <v>40000</v>
      </c>
      <c r="AA1754" s="51">
        <f t="shared" si="143"/>
        <v>0.05</v>
      </c>
    </row>
    <row r="1755" spans="1:27" ht="19" x14ac:dyDescent="0.25">
      <c r="A1755" s="14">
        <v>3325</v>
      </c>
      <c r="B1755" s="14">
        <v>4127846</v>
      </c>
      <c r="C1755" s="14" t="s">
        <v>19</v>
      </c>
      <c r="D1755" s="14">
        <v>5</v>
      </c>
      <c r="E1755" s="14" t="s">
        <v>3297</v>
      </c>
      <c r="F1755" s="14">
        <v>78702</v>
      </c>
      <c r="G1755" s="14">
        <v>3</v>
      </c>
      <c r="H1755" s="14">
        <v>2</v>
      </c>
      <c r="I1755" s="14">
        <v>0</v>
      </c>
      <c r="J1755" s="14">
        <v>0</v>
      </c>
      <c r="K1755" s="14">
        <v>1</v>
      </c>
      <c r="L1755" s="14">
        <v>2003</v>
      </c>
      <c r="M1755" s="14">
        <v>0.12</v>
      </c>
      <c r="N1755" s="15">
        <v>1333</v>
      </c>
      <c r="O1755" s="16">
        <v>404.35</v>
      </c>
      <c r="P1755" s="17">
        <v>539000</v>
      </c>
      <c r="Q1755" s="16">
        <v>435.11</v>
      </c>
      <c r="R1755" s="17">
        <v>580000</v>
      </c>
      <c r="S1755" s="19">
        <f t="shared" si="139"/>
        <v>30.759999999999991</v>
      </c>
      <c r="T1755" s="20">
        <f t="shared" si="140"/>
        <v>7.607270928650918E-2</v>
      </c>
      <c r="U1755" s="19">
        <f t="shared" si="141"/>
        <v>41000</v>
      </c>
      <c r="V1755" s="20">
        <f t="shared" si="142"/>
        <v>7.6066790352504632E-2</v>
      </c>
      <c r="W1755" s="18">
        <v>44301</v>
      </c>
      <c r="X1755" s="14">
        <v>4</v>
      </c>
      <c r="Y1755" s="14">
        <v>3</v>
      </c>
      <c r="Z1755" s="42">
        <v>40000</v>
      </c>
      <c r="AA1755" s="51">
        <f t="shared" si="143"/>
        <v>0.08</v>
      </c>
    </row>
    <row r="1756" spans="1:27" ht="19" x14ac:dyDescent="0.25">
      <c r="A1756" s="14">
        <v>3453</v>
      </c>
      <c r="B1756" s="14">
        <v>4511114</v>
      </c>
      <c r="C1756" s="14" t="s">
        <v>19</v>
      </c>
      <c r="D1756" s="14" t="s">
        <v>35</v>
      </c>
      <c r="E1756" s="14" t="s">
        <v>153</v>
      </c>
      <c r="F1756" s="14">
        <v>78754</v>
      </c>
      <c r="G1756" s="14">
        <v>4</v>
      </c>
      <c r="H1756" s="14">
        <v>2</v>
      </c>
      <c r="I1756" s="14">
        <v>1</v>
      </c>
      <c r="J1756" s="14">
        <v>2</v>
      </c>
      <c r="K1756" s="14">
        <v>2</v>
      </c>
      <c r="L1756" s="14">
        <v>2002</v>
      </c>
      <c r="M1756" s="14">
        <v>0.152</v>
      </c>
      <c r="N1756" s="15">
        <v>2277</v>
      </c>
      <c r="O1756" s="16">
        <v>146.68</v>
      </c>
      <c r="P1756" s="17">
        <v>334000</v>
      </c>
      <c r="Q1756" s="16">
        <v>164.69</v>
      </c>
      <c r="R1756" s="17">
        <v>375000</v>
      </c>
      <c r="S1756" s="19">
        <f t="shared" si="139"/>
        <v>18.009999999999991</v>
      </c>
      <c r="T1756" s="20">
        <f t="shared" si="140"/>
        <v>0.1227842923370602</v>
      </c>
      <c r="U1756" s="19">
        <f t="shared" si="141"/>
        <v>41000</v>
      </c>
      <c r="V1756" s="20">
        <f t="shared" si="142"/>
        <v>0.12275449101796407</v>
      </c>
      <c r="W1756" s="18">
        <v>44306</v>
      </c>
      <c r="X1756" s="14">
        <v>4</v>
      </c>
      <c r="Y1756" s="14">
        <v>4</v>
      </c>
      <c r="Z1756" s="42">
        <v>40000</v>
      </c>
      <c r="AA1756" s="51">
        <f t="shared" si="143"/>
        <v>0.12</v>
      </c>
    </row>
    <row r="1757" spans="1:27" ht="19" x14ac:dyDescent="0.25">
      <c r="A1757" s="14">
        <v>3840</v>
      </c>
      <c r="B1757" s="14">
        <v>8056843</v>
      </c>
      <c r="C1757" s="14" t="s">
        <v>19</v>
      </c>
      <c r="D1757" s="14" t="s">
        <v>29</v>
      </c>
      <c r="E1757" s="14" t="s">
        <v>1356</v>
      </c>
      <c r="F1757" s="14">
        <v>78748</v>
      </c>
      <c r="G1757" s="14">
        <v>3</v>
      </c>
      <c r="H1757" s="14">
        <v>2</v>
      </c>
      <c r="I1757" s="14">
        <v>0</v>
      </c>
      <c r="J1757" s="14">
        <v>2</v>
      </c>
      <c r="K1757" s="14">
        <v>1</v>
      </c>
      <c r="L1757" s="14">
        <v>2017</v>
      </c>
      <c r="M1757" s="14">
        <v>0.193</v>
      </c>
      <c r="N1757" s="15">
        <v>1833</v>
      </c>
      <c r="O1757" s="16">
        <v>226.4</v>
      </c>
      <c r="P1757" s="17">
        <v>415000</v>
      </c>
      <c r="Q1757" s="16">
        <v>248.77</v>
      </c>
      <c r="R1757" s="17">
        <v>456000</v>
      </c>
      <c r="S1757" s="19">
        <f t="shared" si="139"/>
        <v>22.370000000000005</v>
      </c>
      <c r="T1757" s="20">
        <f t="shared" si="140"/>
        <v>9.8807420494699663E-2</v>
      </c>
      <c r="U1757" s="19">
        <f t="shared" si="141"/>
        <v>41000</v>
      </c>
      <c r="V1757" s="20">
        <f t="shared" si="142"/>
        <v>9.8795180722891562E-2</v>
      </c>
      <c r="W1757" s="18">
        <v>44316</v>
      </c>
      <c r="X1757" s="14">
        <v>4</v>
      </c>
      <c r="Y1757" s="14">
        <v>4</v>
      </c>
      <c r="Z1757" s="42">
        <v>40000</v>
      </c>
      <c r="AA1757" s="51">
        <f t="shared" si="143"/>
        <v>0.1</v>
      </c>
    </row>
    <row r="1758" spans="1:27" ht="19" x14ac:dyDescent="0.25">
      <c r="A1758" s="14">
        <v>3232</v>
      </c>
      <c r="B1758" s="14">
        <v>3113554</v>
      </c>
      <c r="C1758" s="14" t="s">
        <v>19</v>
      </c>
      <c r="D1758" s="14" t="s">
        <v>46</v>
      </c>
      <c r="E1758" s="14" t="s">
        <v>3197</v>
      </c>
      <c r="F1758" s="14">
        <v>78758</v>
      </c>
      <c r="G1758" s="14">
        <v>3</v>
      </c>
      <c r="H1758" s="14">
        <v>2</v>
      </c>
      <c r="I1758" s="14">
        <v>0</v>
      </c>
      <c r="J1758" s="14">
        <v>1</v>
      </c>
      <c r="K1758" s="14">
        <v>1</v>
      </c>
      <c r="L1758" s="14">
        <v>1968</v>
      </c>
      <c r="M1758" s="14">
        <v>0.16200000000000001</v>
      </c>
      <c r="N1758" s="15">
        <v>1070</v>
      </c>
      <c r="O1758" s="16">
        <v>383.18</v>
      </c>
      <c r="P1758" s="17">
        <v>410000</v>
      </c>
      <c r="Q1758" s="16">
        <v>421.07</v>
      </c>
      <c r="R1758" s="17">
        <v>450550</v>
      </c>
      <c r="S1758" s="19">
        <f t="shared" si="139"/>
        <v>37.889999999999986</v>
      </c>
      <c r="T1758" s="20">
        <f t="shared" si="140"/>
        <v>9.8883031473458907E-2</v>
      </c>
      <c r="U1758" s="19">
        <f t="shared" si="141"/>
        <v>40550</v>
      </c>
      <c r="V1758" s="20">
        <f t="shared" si="142"/>
        <v>9.8902439024390248E-2</v>
      </c>
      <c r="W1758" s="18">
        <v>44299</v>
      </c>
      <c r="X1758" s="14">
        <v>6</v>
      </c>
      <c r="Y1758" s="14">
        <v>6</v>
      </c>
      <c r="Z1758" s="42">
        <v>40000</v>
      </c>
      <c r="AA1758" s="51">
        <f t="shared" si="143"/>
        <v>0.1</v>
      </c>
    </row>
    <row r="1759" spans="1:27" ht="19" x14ac:dyDescent="0.25">
      <c r="A1759" s="14">
        <v>303</v>
      </c>
      <c r="B1759" s="14">
        <v>9440686</v>
      </c>
      <c r="C1759" s="14" t="s">
        <v>19</v>
      </c>
      <c r="D1759" s="14" t="s">
        <v>84</v>
      </c>
      <c r="E1759" s="14" t="s">
        <v>2007</v>
      </c>
      <c r="F1759" s="14">
        <v>78727</v>
      </c>
      <c r="G1759" s="14">
        <v>3</v>
      </c>
      <c r="H1759" s="14">
        <v>2</v>
      </c>
      <c r="I1759" s="14">
        <v>1</v>
      </c>
      <c r="J1759" s="14">
        <v>2</v>
      </c>
      <c r="K1759" s="14">
        <v>2</v>
      </c>
      <c r="L1759" s="14">
        <v>1984</v>
      </c>
      <c r="M1759" s="14">
        <v>0.33400000000000002</v>
      </c>
      <c r="N1759" s="15">
        <v>1678</v>
      </c>
      <c r="O1759" s="16">
        <v>261.92</v>
      </c>
      <c r="P1759" s="17">
        <v>439500</v>
      </c>
      <c r="Q1759" s="16">
        <v>286.05</v>
      </c>
      <c r="R1759" s="17">
        <v>480000</v>
      </c>
      <c r="S1759" s="19">
        <f t="shared" si="139"/>
        <v>24.129999999999995</v>
      </c>
      <c r="T1759" s="20">
        <f t="shared" si="140"/>
        <v>9.2127367135003038E-2</v>
      </c>
      <c r="U1759" s="19">
        <f t="shared" si="141"/>
        <v>40500</v>
      </c>
      <c r="V1759" s="20">
        <f t="shared" si="142"/>
        <v>9.2150170648464161E-2</v>
      </c>
      <c r="W1759" s="18">
        <v>44186</v>
      </c>
      <c r="X1759" s="14">
        <v>4</v>
      </c>
      <c r="Y1759" s="14">
        <v>3</v>
      </c>
      <c r="Z1759" s="42">
        <v>40000</v>
      </c>
      <c r="AA1759" s="51">
        <f t="shared" si="143"/>
        <v>0.09</v>
      </c>
    </row>
    <row r="1760" spans="1:27" ht="19" x14ac:dyDescent="0.25">
      <c r="A1760" s="14">
        <v>3873</v>
      </c>
      <c r="B1760" s="14">
        <v>6891224</v>
      </c>
      <c r="C1760" s="14" t="s">
        <v>19</v>
      </c>
      <c r="D1760" s="14" t="s">
        <v>84</v>
      </c>
      <c r="E1760" s="14" t="s">
        <v>2360</v>
      </c>
      <c r="F1760" s="14">
        <v>78727</v>
      </c>
      <c r="G1760" s="14">
        <v>4</v>
      </c>
      <c r="H1760" s="14">
        <v>2</v>
      </c>
      <c r="I1760" s="14">
        <v>0</v>
      </c>
      <c r="J1760" s="14">
        <v>2</v>
      </c>
      <c r="K1760" s="14">
        <v>1</v>
      </c>
      <c r="L1760" s="14">
        <v>1977</v>
      </c>
      <c r="M1760" s="14">
        <v>0.216</v>
      </c>
      <c r="N1760" s="15">
        <v>1615</v>
      </c>
      <c r="O1760" s="16">
        <v>284.52</v>
      </c>
      <c r="P1760" s="17">
        <v>459500</v>
      </c>
      <c r="Q1760" s="16">
        <v>309.60000000000002</v>
      </c>
      <c r="R1760" s="17">
        <v>500000</v>
      </c>
      <c r="S1760" s="19">
        <f t="shared" si="139"/>
        <v>25.080000000000041</v>
      </c>
      <c r="T1760" s="20">
        <f t="shared" si="140"/>
        <v>8.8148460565162526E-2</v>
      </c>
      <c r="U1760" s="19">
        <f t="shared" si="141"/>
        <v>40500</v>
      </c>
      <c r="V1760" s="20">
        <f t="shared" si="142"/>
        <v>8.8139281828073998E-2</v>
      </c>
      <c r="W1760" s="18">
        <v>44316</v>
      </c>
      <c r="X1760" s="14">
        <v>5</v>
      </c>
      <c r="Y1760" s="14">
        <v>5</v>
      </c>
      <c r="Z1760" s="42">
        <v>40000</v>
      </c>
      <c r="AA1760" s="51">
        <f t="shared" si="143"/>
        <v>0.09</v>
      </c>
    </row>
    <row r="1761" spans="1:27" ht="19" x14ac:dyDescent="0.25">
      <c r="A1761" s="14">
        <v>2855</v>
      </c>
      <c r="B1761" s="14">
        <v>2139812</v>
      </c>
      <c r="C1761" s="14" t="s">
        <v>19</v>
      </c>
      <c r="D1761" s="14" t="s">
        <v>68</v>
      </c>
      <c r="E1761" s="14" t="s">
        <v>1953</v>
      </c>
      <c r="F1761" s="14">
        <v>78738</v>
      </c>
      <c r="G1761" s="14">
        <v>5</v>
      </c>
      <c r="H1761" s="14">
        <v>4</v>
      </c>
      <c r="I1761" s="14">
        <v>0</v>
      </c>
      <c r="J1761" s="14">
        <v>3</v>
      </c>
      <c r="K1761" s="14">
        <v>2</v>
      </c>
      <c r="L1761" s="14">
        <v>2020</v>
      </c>
      <c r="M1761" s="14">
        <v>0.5</v>
      </c>
      <c r="N1761" s="15">
        <v>3478</v>
      </c>
      <c r="O1761" s="16">
        <v>258.74</v>
      </c>
      <c r="P1761" s="17">
        <v>899900</v>
      </c>
      <c r="Q1761" s="16">
        <v>270.35000000000002</v>
      </c>
      <c r="R1761" s="17">
        <v>940292</v>
      </c>
      <c r="S1761" s="19">
        <f t="shared" si="139"/>
        <v>11.610000000000014</v>
      </c>
      <c r="T1761" s="20">
        <f t="shared" si="140"/>
        <v>4.4871299373888895E-2</v>
      </c>
      <c r="U1761" s="19">
        <f t="shared" si="141"/>
        <v>40392</v>
      </c>
      <c r="V1761" s="20">
        <f t="shared" si="142"/>
        <v>4.4884987220802308E-2</v>
      </c>
      <c r="W1761" s="18">
        <v>44286</v>
      </c>
      <c r="X1761" s="14">
        <v>27</v>
      </c>
      <c r="Y1761" s="14">
        <v>27</v>
      </c>
      <c r="Z1761" s="42">
        <v>40000</v>
      </c>
      <c r="AA1761" s="51">
        <f t="shared" si="143"/>
        <v>0.04</v>
      </c>
    </row>
    <row r="1762" spans="1:27" ht="19" x14ac:dyDescent="0.25">
      <c r="A1762" s="14">
        <v>4</v>
      </c>
      <c r="B1762" s="14">
        <v>1988452</v>
      </c>
      <c r="C1762" s="14" t="s">
        <v>19</v>
      </c>
      <c r="D1762" s="14" t="s">
        <v>229</v>
      </c>
      <c r="E1762" s="14" t="s">
        <v>241</v>
      </c>
      <c r="F1762" s="14">
        <v>78726</v>
      </c>
      <c r="G1762" s="14">
        <v>5</v>
      </c>
      <c r="H1762" s="14">
        <v>4</v>
      </c>
      <c r="I1762" s="14">
        <v>1</v>
      </c>
      <c r="J1762" s="14">
        <v>3</v>
      </c>
      <c r="K1762" s="14">
        <v>2</v>
      </c>
      <c r="L1762" s="14">
        <v>1999</v>
      </c>
      <c r="M1762" s="14">
        <v>0.224</v>
      </c>
      <c r="N1762" s="15">
        <v>3522</v>
      </c>
      <c r="O1762" s="16">
        <v>158.97</v>
      </c>
      <c r="P1762" s="17">
        <v>559900</v>
      </c>
      <c r="Q1762" s="16">
        <v>170.36</v>
      </c>
      <c r="R1762" s="17">
        <v>600000</v>
      </c>
      <c r="S1762" s="19">
        <f t="shared" si="139"/>
        <v>11.390000000000015</v>
      </c>
      <c r="T1762" s="20">
        <f t="shared" si="140"/>
        <v>7.1648738755740168E-2</v>
      </c>
      <c r="U1762" s="19">
        <f t="shared" si="141"/>
        <v>40100</v>
      </c>
      <c r="V1762" s="20">
        <f t="shared" si="142"/>
        <v>7.1619932130737626E-2</v>
      </c>
      <c r="W1762" s="18">
        <v>44179</v>
      </c>
      <c r="X1762" s="14">
        <v>4</v>
      </c>
      <c r="Y1762" s="14">
        <v>3</v>
      </c>
      <c r="Z1762" s="42">
        <v>40000</v>
      </c>
      <c r="AA1762" s="51">
        <f t="shared" si="143"/>
        <v>7.0000000000000007E-2</v>
      </c>
    </row>
    <row r="1763" spans="1:27" ht="19" x14ac:dyDescent="0.25">
      <c r="A1763" s="14">
        <v>351</v>
      </c>
      <c r="B1763" s="14">
        <v>8581049</v>
      </c>
      <c r="C1763" s="14" t="s">
        <v>19</v>
      </c>
      <c r="D1763" s="14">
        <v>9</v>
      </c>
      <c r="E1763" s="14" t="s">
        <v>1387</v>
      </c>
      <c r="F1763" s="14">
        <v>78741</v>
      </c>
      <c r="G1763" s="14">
        <v>3</v>
      </c>
      <c r="H1763" s="14">
        <v>1</v>
      </c>
      <c r="I1763" s="14">
        <v>0</v>
      </c>
      <c r="J1763" s="14">
        <v>0</v>
      </c>
      <c r="K1763" s="14">
        <v>1</v>
      </c>
      <c r="L1763" s="14">
        <v>1952</v>
      </c>
      <c r="M1763" s="14">
        <v>0.13200000000000001</v>
      </c>
      <c r="N1763" s="14">
        <v>832</v>
      </c>
      <c r="O1763" s="16">
        <v>228.25</v>
      </c>
      <c r="P1763" s="17">
        <v>189900</v>
      </c>
      <c r="Q1763" s="16">
        <v>276.44</v>
      </c>
      <c r="R1763" s="17">
        <v>230000</v>
      </c>
      <c r="S1763" s="19">
        <f t="shared" si="139"/>
        <v>48.19</v>
      </c>
      <c r="T1763" s="20">
        <f t="shared" si="140"/>
        <v>0.21112814895947424</v>
      </c>
      <c r="U1763" s="19">
        <f t="shared" si="141"/>
        <v>40100</v>
      </c>
      <c r="V1763" s="20">
        <f t="shared" si="142"/>
        <v>0.21116377040547657</v>
      </c>
      <c r="W1763" s="18">
        <v>44187</v>
      </c>
      <c r="X1763" s="14">
        <v>3</v>
      </c>
      <c r="Y1763" s="14">
        <v>3</v>
      </c>
      <c r="Z1763" s="42">
        <v>40000</v>
      </c>
      <c r="AA1763" s="51">
        <f t="shared" si="143"/>
        <v>0.21</v>
      </c>
    </row>
    <row r="1764" spans="1:27" ht="19" x14ac:dyDescent="0.25">
      <c r="A1764" s="14">
        <v>449</v>
      </c>
      <c r="B1764" s="14">
        <v>4191454</v>
      </c>
      <c r="C1764" s="14" t="s">
        <v>19</v>
      </c>
      <c r="D1764" s="14" t="s">
        <v>712</v>
      </c>
      <c r="E1764" s="14" t="s">
        <v>1502</v>
      </c>
      <c r="F1764" s="14">
        <v>78759</v>
      </c>
      <c r="G1764" s="14">
        <v>4</v>
      </c>
      <c r="H1764" s="14">
        <v>3</v>
      </c>
      <c r="I1764" s="14">
        <v>1</v>
      </c>
      <c r="J1764" s="14">
        <v>2</v>
      </c>
      <c r="K1764" s="14">
        <v>3</v>
      </c>
      <c r="L1764" s="14">
        <v>1992</v>
      </c>
      <c r="M1764" s="14">
        <v>0.64800000000000002</v>
      </c>
      <c r="N1764" s="15">
        <v>3507</v>
      </c>
      <c r="O1764" s="16">
        <v>233.79</v>
      </c>
      <c r="P1764" s="17">
        <v>819900</v>
      </c>
      <c r="Q1764" s="16">
        <v>245.22</v>
      </c>
      <c r="R1764" s="17">
        <v>860000</v>
      </c>
      <c r="S1764" s="19">
        <f t="shared" si="139"/>
        <v>11.430000000000007</v>
      </c>
      <c r="T1764" s="20">
        <f t="shared" si="140"/>
        <v>4.8890029513666139E-2</v>
      </c>
      <c r="U1764" s="19">
        <f t="shared" si="141"/>
        <v>40100</v>
      </c>
      <c r="V1764" s="20">
        <f t="shared" si="142"/>
        <v>4.8908403463837055E-2</v>
      </c>
      <c r="W1764" s="18">
        <v>44193</v>
      </c>
      <c r="X1764" s="14">
        <v>5</v>
      </c>
      <c r="Y1764" s="14">
        <v>5</v>
      </c>
      <c r="Z1764" s="42">
        <v>40000</v>
      </c>
      <c r="AA1764" s="51">
        <f t="shared" si="143"/>
        <v>0.05</v>
      </c>
    </row>
    <row r="1765" spans="1:27" ht="19" x14ac:dyDescent="0.25">
      <c r="A1765" s="14">
        <v>707</v>
      </c>
      <c r="B1765" s="14">
        <v>6211783</v>
      </c>
      <c r="C1765" s="14" t="s">
        <v>19</v>
      </c>
      <c r="D1765" s="14" t="s">
        <v>165</v>
      </c>
      <c r="E1765" s="14" t="s">
        <v>2642</v>
      </c>
      <c r="F1765" s="14">
        <v>78745</v>
      </c>
      <c r="G1765" s="14">
        <v>2</v>
      </c>
      <c r="H1765" s="14">
        <v>2</v>
      </c>
      <c r="I1765" s="14">
        <v>0</v>
      </c>
      <c r="J1765" s="14">
        <v>0</v>
      </c>
      <c r="K1765" s="14">
        <v>1</v>
      </c>
      <c r="L1765" s="14">
        <v>1997</v>
      </c>
      <c r="M1765" s="14">
        <v>0.29399999999999998</v>
      </c>
      <c r="N1765" s="15">
        <v>1010</v>
      </c>
      <c r="O1765" s="16">
        <v>306.83</v>
      </c>
      <c r="P1765" s="17">
        <v>309900</v>
      </c>
      <c r="Q1765" s="16">
        <v>346.53</v>
      </c>
      <c r="R1765" s="17">
        <v>350000</v>
      </c>
      <c r="S1765" s="19">
        <f t="shared" si="139"/>
        <v>39.699999999999989</v>
      </c>
      <c r="T1765" s="20">
        <f t="shared" si="140"/>
        <v>0.12938760877358796</v>
      </c>
      <c r="U1765" s="19">
        <f t="shared" si="141"/>
        <v>40100</v>
      </c>
      <c r="V1765" s="20">
        <f t="shared" si="142"/>
        <v>0.12939657954178768</v>
      </c>
      <c r="W1765" s="18">
        <v>44201</v>
      </c>
      <c r="X1765" s="14">
        <v>2</v>
      </c>
      <c r="Y1765" s="14">
        <v>2</v>
      </c>
      <c r="Z1765" s="42">
        <v>40000</v>
      </c>
      <c r="AA1765" s="51">
        <f t="shared" si="143"/>
        <v>0.13</v>
      </c>
    </row>
    <row r="1766" spans="1:27" ht="19" x14ac:dyDescent="0.25">
      <c r="A1766" s="14">
        <v>829</v>
      </c>
      <c r="B1766" s="14">
        <v>6126853</v>
      </c>
      <c r="C1766" s="14" t="s">
        <v>19</v>
      </c>
      <c r="D1766" s="14" t="s">
        <v>20</v>
      </c>
      <c r="E1766" s="14" t="s">
        <v>1454</v>
      </c>
      <c r="F1766" s="14">
        <v>78750</v>
      </c>
      <c r="G1766" s="14">
        <v>4</v>
      </c>
      <c r="H1766" s="14">
        <v>3</v>
      </c>
      <c r="I1766" s="14">
        <v>0</v>
      </c>
      <c r="J1766" s="14">
        <v>2</v>
      </c>
      <c r="K1766" s="14">
        <v>1</v>
      </c>
      <c r="L1766" s="14">
        <v>1980</v>
      </c>
      <c r="M1766" s="14">
        <v>0.26500000000000001</v>
      </c>
      <c r="N1766" s="15">
        <v>2595</v>
      </c>
      <c r="O1766" s="16">
        <v>231.18</v>
      </c>
      <c r="P1766" s="17">
        <v>599900</v>
      </c>
      <c r="Q1766" s="16">
        <v>246.63</v>
      </c>
      <c r="R1766" s="17">
        <v>640000</v>
      </c>
      <c r="S1766" s="19">
        <f t="shared" si="139"/>
        <v>15.449999999999989</v>
      </c>
      <c r="T1766" s="20">
        <f t="shared" si="140"/>
        <v>6.6831040747469456E-2</v>
      </c>
      <c r="U1766" s="19">
        <f t="shared" si="141"/>
        <v>40100</v>
      </c>
      <c r="V1766" s="20">
        <f t="shared" si="142"/>
        <v>6.6844474079013172E-2</v>
      </c>
      <c r="W1766" s="18">
        <v>44207</v>
      </c>
      <c r="X1766" s="14">
        <v>3</v>
      </c>
      <c r="Y1766" s="14">
        <v>2</v>
      </c>
      <c r="Z1766" s="42">
        <v>40000</v>
      </c>
      <c r="AA1766" s="51">
        <f t="shared" si="143"/>
        <v>7.0000000000000007E-2</v>
      </c>
    </row>
    <row r="1767" spans="1:27" ht="19" x14ac:dyDescent="0.25">
      <c r="A1767" s="14">
        <v>960</v>
      </c>
      <c r="B1767" s="14">
        <v>2241673</v>
      </c>
      <c r="C1767" s="14" t="s">
        <v>19</v>
      </c>
      <c r="D1767" s="14" t="s">
        <v>84</v>
      </c>
      <c r="E1767" s="14" t="s">
        <v>888</v>
      </c>
      <c r="F1767" s="14">
        <v>78728</v>
      </c>
      <c r="G1767" s="14">
        <v>4</v>
      </c>
      <c r="H1767" s="14">
        <v>2</v>
      </c>
      <c r="I1767" s="14">
        <v>0</v>
      </c>
      <c r="J1767" s="14">
        <v>2</v>
      </c>
      <c r="K1767" s="14">
        <v>1</v>
      </c>
      <c r="L1767" s="14">
        <v>1986</v>
      </c>
      <c r="M1767" s="14">
        <v>0.217</v>
      </c>
      <c r="N1767" s="15">
        <v>1666</v>
      </c>
      <c r="O1767" s="16">
        <v>204.02</v>
      </c>
      <c r="P1767" s="17">
        <v>339900</v>
      </c>
      <c r="Q1767" s="16">
        <v>228.09</v>
      </c>
      <c r="R1767" s="17">
        <v>380000</v>
      </c>
      <c r="S1767" s="19">
        <f t="shared" si="139"/>
        <v>24.069999999999993</v>
      </c>
      <c r="T1767" s="20">
        <f t="shared" si="140"/>
        <v>0.11797862954612288</v>
      </c>
      <c r="U1767" s="19">
        <f t="shared" si="141"/>
        <v>40100</v>
      </c>
      <c r="V1767" s="20">
        <f t="shared" si="142"/>
        <v>0.11797587525742866</v>
      </c>
      <c r="W1767" s="18">
        <v>44211</v>
      </c>
      <c r="X1767" s="14">
        <v>6</v>
      </c>
      <c r="Y1767" s="14">
        <v>6</v>
      </c>
      <c r="Z1767" s="42">
        <v>40000</v>
      </c>
      <c r="AA1767" s="51">
        <f t="shared" si="143"/>
        <v>0.12</v>
      </c>
    </row>
    <row r="1768" spans="1:27" ht="19" x14ac:dyDescent="0.25">
      <c r="A1768" s="14">
        <v>1690</v>
      </c>
      <c r="B1768" s="14">
        <v>9653478</v>
      </c>
      <c r="C1768" s="14" t="s">
        <v>19</v>
      </c>
      <c r="D1768" s="14" t="s">
        <v>35</v>
      </c>
      <c r="E1768" s="14" t="s">
        <v>116</v>
      </c>
      <c r="F1768" s="14">
        <v>78754</v>
      </c>
      <c r="G1768" s="14">
        <v>4</v>
      </c>
      <c r="H1768" s="14">
        <v>2</v>
      </c>
      <c r="I1768" s="14">
        <v>1</v>
      </c>
      <c r="J1768" s="14">
        <v>2</v>
      </c>
      <c r="K1768" s="14">
        <v>2</v>
      </c>
      <c r="L1768" s="14">
        <v>2017</v>
      </c>
      <c r="M1768" s="14">
        <v>0.13100000000000001</v>
      </c>
      <c r="N1768" s="15">
        <v>2766</v>
      </c>
      <c r="O1768" s="16">
        <v>140.96</v>
      </c>
      <c r="P1768" s="17">
        <v>389900</v>
      </c>
      <c r="Q1768" s="16">
        <v>155.46</v>
      </c>
      <c r="R1768" s="17">
        <v>430000</v>
      </c>
      <c r="S1768" s="19">
        <f t="shared" si="139"/>
        <v>14.5</v>
      </c>
      <c r="T1768" s="20">
        <f t="shared" si="140"/>
        <v>0.10286606129398411</v>
      </c>
      <c r="U1768" s="19">
        <f t="shared" si="141"/>
        <v>40100</v>
      </c>
      <c r="V1768" s="20">
        <f t="shared" si="142"/>
        <v>0.10284688381636317</v>
      </c>
      <c r="W1768" s="18">
        <v>44246</v>
      </c>
      <c r="X1768" s="14">
        <v>4</v>
      </c>
      <c r="Y1768" s="14">
        <v>4</v>
      </c>
      <c r="Z1768" s="42">
        <v>40000</v>
      </c>
      <c r="AA1768" s="51">
        <f t="shared" si="143"/>
        <v>0.1</v>
      </c>
    </row>
    <row r="1769" spans="1:27" ht="19" x14ac:dyDescent="0.25">
      <c r="A1769" s="14">
        <v>1760</v>
      </c>
      <c r="B1769" s="14">
        <v>7325699</v>
      </c>
      <c r="C1769" s="14" t="s">
        <v>19</v>
      </c>
      <c r="D1769" s="14" t="s">
        <v>229</v>
      </c>
      <c r="E1769" s="14" t="s">
        <v>396</v>
      </c>
      <c r="F1769" s="14">
        <v>78726</v>
      </c>
      <c r="G1769" s="14">
        <v>4</v>
      </c>
      <c r="H1769" s="14">
        <v>2</v>
      </c>
      <c r="I1769" s="14">
        <v>1</v>
      </c>
      <c r="J1769" s="14">
        <v>2</v>
      </c>
      <c r="K1769" s="14">
        <v>2</v>
      </c>
      <c r="L1769" s="14">
        <v>1994</v>
      </c>
      <c r="M1769" s="14">
        <v>0.16</v>
      </c>
      <c r="N1769" s="15">
        <v>2451</v>
      </c>
      <c r="O1769" s="16">
        <v>173.36</v>
      </c>
      <c r="P1769" s="17">
        <v>424900</v>
      </c>
      <c r="Q1769" s="16">
        <v>189.72</v>
      </c>
      <c r="R1769" s="17">
        <v>465000</v>
      </c>
      <c r="S1769" s="19">
        <f t="shared" si="139"/>
        <v>16.359999999999985</v>
      </c>
      <c r="T1769" s="20">
        <f t="shared" si="140"/>
        <v>9.4370096908167875E-2</v>
      </c>
      <c r="U1769" s="19">
        <f t="shared" si="141"/>
        <v>40100</v>
      </c>
      <c r="V1769" s="20">
        <f t="shared" si="142"/>
        <v>9.4375147093433753E-2</v>
      </c>
      <c r="W1769" s="18">
        <v>44250</v>
      </c>
      <c r="X1769" s="14">
        <v>4</v>
      </c>
      <c r="Y1769" s="14">
        <v>4</v>
      </c>
      <c r="Z1769" s="42">
        <v>40000</v>
      </c>
      <c r="AA1769" s="51">
        <f t="shared" si="143"/>
        <v>0.09</v>
      </c>
    </row>
    <row r="1770" spans="1:27" ht="19" x14ac:dyDescent="0.25">
      <c r="A1770" s="14">
        <v>2034</v>
      </c>
      <c r="B1770" s="14">
        <v>2881229</v>
      </c>
      <c r="C1770" s="14" t="s">
        <v>19</v>
      </c>
      <c r="D1770" s="14" t="s">
        <v>29</v>
      </c>
      <c r="E1770" s="14" t="s">
        <v>3974</v>
      </c>
      <c r="F1770" s="14">
        <v>78748</v>
      </c>
      <c r="G1770" s="14">
        <v>3</v>
      </c>
      <c r="H1770" s="14">
        <v>2</v>
      </c>
      <c r="I1770" s="14">
        <v>1</v>
      </c>
      <c r="J1770" s="14">
        <v>2</v>
      </c>
      <c r="K1770" s="14">
        <v>2</v>
      </c>
      <c r="L1770" s="14">
        <v>2016</v>
      </c>
      <c r="M1770" s="14">
        <v>0.13700000000000001</v>
      </c>
      <c r="N1770" s="15">
        <v>1886</v>
      </c>
      <c r="O1770" s="16">
        <v>185.52</v>
      </c>
      <c r="P1770" s="17">
        <v>349900</v>
      </c>
      <c r="Q1770" s="16">
        <v>206.79</v>
      </c>
      <c r="R1770" s="17">
        <v>390000</v>
      </c>
      <c r="S1770" s="19">
        <f t="shared" si="139"/>
        <v>21.269999999999982</v>
      </c>
      <c r="T1770" s="20">
        <f t="shared" si="140"/>
        <v>0.11465071151358333</v>
      </c>
      <c r="U1770" s="19">
        <f t="shared" si="141"/>
        <v>40100</v>
      </c>
      <c r="V1770" s="20">
        <f t="shared" si="142"/>
        <v>0.11460417262074879</v>
      </c>
      <c r="W1770" s="18">
        <v>44257</v>
      </c>
      <c r="X1770" s="14">
        <v>1</v>
      </c>
      <c r="Y1770" s="14">
        <v>1</v>
      </c>
      <c r="Z1770" s="42">
        <v>40000</v>
      </c>
      <c r="AA1770" s="51">
        <f t="shared" si="143"/>
        <v>0.11</v>
      </c>
    </row>
    <row r="1771" spans="1:27" ht="19" x14ac:dyDescent="0.25">
      <c r="A1771" s="14">
        <v>2127</v>
      </c>
      <c r="B1771" s="14">
        <v>2386590</v>
      </c>
      <c r="C1771" s="14" t="s">
        <v>19</v>
      </c>
      <c r="D1771" s="14">
        <v>11</v>
      </c>
      <c r="E1771" s="14" t="s">
        <v>210</v>
      </c>
      <c r="F1771" s="14">
        <v>78744</v>
      </c>
      <c r="G1771" s="14">
        <v>4</v>
      </c>
      <c r="H1771" s="14">
        <v>2</v>
      </c>
      <c r="I1771" s="14">
        <v>1</v>
      </c>
      <c r="J1771" s="14">
        <v>2</v>
      </c>
      <c r="K1771" s="14">
        <v>2</v>
      </c>
      <c r="L1771" s="14">
        <v>2016</v>
      </c>
      <c r="M1771" s="14">
        <v>0.15</v>
      </c>
      <c r="N1771" s="15">
        <v>2502</v>
      </c>
      <c r="O1771" s="16">
        <v>155.84</v>
      </c>
      <c r="P1771" s="17">
        <v>389900</v>
      </c>
      <c r="Q1771" s="16">
        <v>171.86</v>
      </c>
      <c r="R1771" s="17">
        <v>430000</v>
      </c>
      <c r="S1771" s="19">
        <f t="shared" si="139"/>
        <v>16.02000000000001</v>
      </c>
      <c r="T1771" s="20">
        <f t="shared" si="140"/>
        <v>0.10279774127310068</v>
      </c>
      <c r="U1771" s="19">
        <f t="shared" si="141"/>
        <v>40100</v>
      </c>
      <c r="V1771" s="20">
        <f t="shared" si="142"/>
        <v>0.10284688381636317</v>
      </c>
      <c r="W1771" s="18">
        <v>44260</v>
      </c>
      <c r="X1771" s="14">
        <v>3</v>
      </c>
      <c r="Y1771" s="14">
        <v>3</v>
      </c>
      <c r="Z1771" s="42">
        <v>40000</v>
      </c>
      <c r="AA1771" s="51">
        <f t="shared" si="143"/>
        <v>0.1</v>
      </c>
    </row>
    <row r="1772" spans="1:27" ht="19" x14ac:dyDescent="0.25">
      <c r="A1772" s="14">
        <v>2157</v>
      </c>
      <c r="B1772" s="14">
        <v>8234019</v>
      </c>
      <c r="C1772" s="14" t="s">
        <v>19</v>
      </c>
      <c r="D1772" s="14" t="s">
        <v>165</v>
      </c>
      <c r="E1772" s="14" t="s">
        <v>2599</v>
      </c>
      <c r="F1772" s="14">
        <v>78748</v>
      </c>
      <c r="G1772" s="14">
        <v>3</v>
      </c>
      <c r="H1772" s="14">
        <v>2</v>
      </c>
      <c r="I1772" s="14">
        <v>1</v>
      </c>
      <c r="J1772" s="14">
        <v>2</v>
      </c>
      <c r="K1772" s="14">
        <v>2</v>
      </c>
      <c r="L1772" s="14">
        <v>1977</v>
      </c>
      <c r="M1772" s="14">
        <v>0.14000000000000001</v>
      </c>
      <c r="N1772" s="15">
        <v>1318</v>
      </c>
      <c r="O1772" s="16">
        <v>303.41000000000003</v>
      </c>
      <c r="P1772" s="17">
        <v>399900</v>
      </c>
      <c r="Q1772" s="16">
        <v>333.84</v>
      </c>
      <c r="R1772" s="17">
        <v>440000</v>
      </c>
      <c r="S1772" s="19">
        <f t="shared" si="139"/>
        <v>30.42999999999995</v>
      </c>
      <c r="T1772" s="20">
        <f t="shared" si="140"/>
        <v>0.10029333245443442</v>
      </c>
      <c r="U1772" s="19">
        <f t="shared" si="141"/>
        <v>40100</v>
      </c>
      <c r="V1772" s="20">
        <f t="shared" si="142"/>
        <v>0.10027506876719179</v>
      </c>
      <c r="W1772" s="18">
        <v>44260</v>
      </c>
      <c r="X1772" s="14">
        <v>3</v>
      </c>
      <c r="Y1772" s="14">
        <v>3</v>
      </c>
      <c r="Z1772" s="42">
        <v>40000</v>
      </c>
      <c r="AA1772" s="51">
        <f t="shared" si="143"/>
        <v>0.1</v>
      </c>
    </row>
    <row r="1773" spans="1:27" ht="19" x14ac:dyDescent="0.25">
      <c r="A1773" s="14">
        <v>2449</v>
      </c>
      <c r="B1773" s="14">
        <v>6298873</v>
      </c>
      <c r="C1773" s="14" t="s">
        <v>19</v>
      </c>
      <c r="D1773" s="14" t="s">
        <v>29</v>
      </c>
      <c r="E1773" s="14" t="s">
        <v>2296</v>
      </c>
      <c r="F1773" s="14">
        <v>78748</v>
      </c>
      <c r="G1773" s="14">
        <v>2</v>
      </c>
      <c r="H1773" s="14">
        <v>1</v>
      </c>
      <c r="I1773" s="14">
        <v>0</v>
      </c>
      <c r="J1773" s="14">
        <v>2</v>
      </c>
      <c r="K1773" s="14">
        <v>1</v>
      </c>
      <c r="L1773" s="14">
        <v>1937</v>
      </c>
      <c r="M1773" s="14">
        <v>0.23799999999999999</v>
      </c>
      <c r="N1773" s="14">
        <v>928</v>
      </c>
      <c r="O1773" s="16">
        <v>280.06</v>
      </c>
      <c r="P1773" s="17">
        <v>259900</v>
      </c>
      <c r="Q1773" s="16">
        <v>323.27999999999997</v>
      </c>
      <c r="R1773" s="17">
        <v>300000</v>
      </c>
      <c r="S1773" s="19">
        <f t="shared" si="139"/>
        <v>43.21999999999997</v>
      </c>
      <c r="T1773" s="20">
        <f t="shared" si="140"/>
        <v>0.15432407341283999</v>
      </c>
      <c r="U1773" s="19">
        <f t="shared" si="141"/>
        <v>40100</v>
      </c>
      <c r="V1773" s="20">
        <f t="shared" si="142"/>
        <v>0.15429011158137745</v>
      </c>
      <c r="W1773" s="18">
        <v>44270</v>
      </c>
      <c r="X1773" s="14">
        <v>0</v>
      </c>
      <c r="Y1773" s="14">
        <v>0</v>
      </c>
      <c r="Z1773" s="42">
        <v>40000</v>
      </c>
      <c r="AA1773" s="51">
        <f t="shared" si="143"/>
        <v>0.15</v>
      </c>
    </row>
    <row r="1774" spans="1:27" ht="19" x14ac:dyDescent="0.25">
      <c r="A1774" s="14">
        <v>2653</v>
      </c>
      <c r="B1774" s="14">
        <v>6193843</v>
      </c>
      <c r="C1774" s="14" t="s">
        <v>19</v>
      </c>
      <c r="D1774" s="14" t="s">
        <v>27</v>
      </c>
      <c r="E1774" s="14" t="s">
        <v>1131</v>
      </c>
      <c r="F1774" s="14">
        <v>78724</v>
      </c>
      <c r="G1774" s="14">
        <v>3</v>
      </c>
      <c r="H1774" s="14">
        <v>2</v>
      </c>
      <c r="I1774" s="14">
        <v>0</v>
      </c>
      <c r="J1774" s="14">
        <v>2</v>
      </c>
      <c r="K1774" s="14">
        <v>1</v>
      </c>
      <c r="L1774" s="14">
        <v>2013</v>
      </c>
      <c r="M1774" s="14">
        <v>0.124</v>
      </c>
      <c r="N1774" s="15">
        <v>1203</v>
      </c>
      <c r="O1774" s="16">
        <v>216.04</v>
      </c>
      <c r="P1774" s="17">
        <v>259900</v>
      </c>
      <c r="Q1774" s="16">
        <v>249.38</v>
      </c>
      <c r="R1774" s="17">
        <v>300000</v>
      </c>
      <c r="S1774" s="19">
        <f t="shared" si="139"/>
        <v>33.340000000000003</v>
      </c>
      <c r="T1774" s="20">
        <f t="shared" si="140"/>
        <v>0.15432327346787633</v>
      </c>
      <c r="U1774" s="19">
        <f t="shared" si="141"/>
        <v>40100</v>
      </c>
      <c r="V1774" s="20">
        <f t="shared" si="142"/>
        <v>0.15429011158137745</v>
      </c>
      <c r="W1774" s="18">
        <v>44279</v>
      </c>
      <c r="X1774" s="14">
        <v>2</v>
      </c>
      <c r="Y1774" s="14">
        <v>2</v>
      </c>
      <c r="Z1774" s="42">
        <v>40000</v>
      </c>
      <c r="AA1774" s="51">
        <f t="shared" si="143"/>
        <v>0.15</v>
      </c>
    </row>
    <row r="1775" spans="1:27" ht="19" x14ac:dyDescent="0.25">
      <c r="A1775" s="14">
        <v>3030</v>
      </c>
      <c r="B1775" s="14">
        <v>1353628</v>
      </c>
      <c r="C1775" s="14" t="s">
        <v>19</v>
      </c>
      <c r="D1775" s="14">
        <v>11</v>
      </c>
      <c r="E1775" s="14" t="s">
        <v>958</v>
      </c>
      <c r="F1775" s="14">
        <v>78744</v>
      </c>
      <c r="G1775" s="14">
        <v>3</v>
      </c>
      <c r="H1775" s="14">
        <v>2</v>
      </c>
      <c r="I1775" s="14">
        <v>0</v>
      </c>
      <c r="J1775" s="14">
        <v>2</v>
      </c>
      <c r="K1775" s="14">
        <v>1</v>
      </c>
      <c r="L1775" s="14">
        <v>2001</v>
      </c>
      <c r="M1775" s="14">
        <v>0.17699999999999999</v>
      </c>
      <c r="N1775" s="15">
        <v>1446</v>
      </c>
      <c r="O1775" s="16">
        <v>207.4</v>
      </c>
      <c r="P1775" s="17">
        <v>299900</v>
      </c>
      <c r="Q1775" s="16">
        <v>235.13</v>
      </c>
      <c r="R1775" s="17">
        <v>340000</v>
      </c>
      <c r="S1775" s="19">
        <f t="shared" si="139"/>
        <v>27.72999999999999</v>
      </c>
      <c r="T1775" s="20">
        <f t="shared" si="140"/>
        <v>0.13370298939247824</v>
      </c>
      <c r="U1775" s="19">
        <f t="shared" si="141"/>
        <v>40100</v>
      </c>
      <c r="V1775" s="20">
        <f t="shared" si="142"/>
        <v>0.13371123707902635</v>
      </c>
      <c r="W1775" s="18">
        <v>44293</v>
      </c>
      <c r="X1775" s="14">
        <v>3</v>
      </c>
      <c r="Y1775" s="14">
        <v>3</v>
      </c>
      <c r="Z1775" s="42">
        <v>40000</v>
      </c>
      <c r="AA1775" s="51">
        <f t="shared" si="143"/>
        <v>0.13</v>
      </c>
    </row>
    <row r="1776" spans="1:27" ht="19" x14ac:dyDescent="0.25">
      <c r="A1776" s="14">
        <v>3124</v>
      </c>
      <c r="B1776" s="14">
        <v>2378826</v>
      </c>
      <c r="C1776" s="14" t="s">
        <v>19</v>
      </c>
      <c r="D1776" s="14" t="s">
        <v>84</v>
      </c>
      <c r="E1776" s="14" t="s">
        <v>1130</v>
      </c>
      <c r="F1776" s="14">
        <v>78728</v>
      </c>
      <c r="G1776" s="14">
        <v>3</v>
      </c>
      <c r="H1776" s="14">
        <v>2</v>
      </c>
      <c r="I1776" s="14">
        <v>1</v>
      </c>
      <c r="J1776" s="14">
        <v>2</v>
      </c>
      <c r="K1776" s="14">
        <v>2</v>
      </c>
      <c r="L1776" s="14">
        <v>2015</v>
      </c>
      <c r="M1776" s="14">
        <v>0.10100000000000001</v>
      </c>
      <c r="N1776" s="15">
        <v>2037</v>
      </c>
      <c r="O1776" s="16">
        <v>215.95</v>
      </c>
      <c r="P1776" s="17">
        <v>439900</v>
      </c>
      <c r="Q1776" s="16">
        <v>235.64</v>
      </c>
      <c r="R1776" s="17">
        <v>480000</v>
      </c>
      <c r="S1776" s="19">
        <f t="shared" si="139"/>
        <v>19.689999999999998</v>
      </c>
      <c r="T1776" s="20">
        <f t="shared" si="140"/>
        <v>9.1178513544802026E-2</v>
      </c>
      <c r="U1776" s="19">
        <f t="shared" si="141"/>
        <v>40100</v>
      </c>
      <c r="V1776" s="20">
        <f t="shared" si="142"/>
        <v>9.1157081154807917E-2</v>
      </c>
      <c r="W1776" s="18">
        <v>44295</v>
      </c>
      <c r="X1776" s="14">
        <v>3</v>
      </c>
      <c r="Y1776" s="14">
        <v>3</v>
      </c>
      <c r="Z1776" s="42">
        <v>40000</v>
      </c>
      <c r="AA1776" s="51">
        <f t="shared" si="143"/>
        <v>0.09</v>
      </c>
    </row>
    <row r="1777" spans="1:27" ht="19" x14ac:dyDescent="0.25">
      <c r="A1777" s="14">
        <v>3697</v>
      </c>
      <c r="B1777" s="14">
        <v>4926007</v>
      </c>
      <c r="C1777" s="14" t="s">
        <v>19</v>
      </c>
      <c r="D1777" s="14">
        <v>5</v>
      </c>
      <c r="E1777" s="14" t="s">
        <v>4289</v>
      </c>
      <c r="F1777" s="14">
        <v>78702</v>
      </c>
      <c r="G1777" s="14">
        <v>2</v>
      </c>
      <c r="H1777" s="14">
        <v>1</v>
      </c>
      <c r="I1777" s="14">
        <v>0</v>
      </c>
      <c r="J1777" s="14">
        <v>0</v>
      </c>
      <c r="K1777" s="14">
        <v>1</v>
      </c>
      <c r="L1777" s="14">
        <v>2021</v>
      </c>
      <c r="M1777" s="14">
        <v>0.14899999999999999</v>
      </c>
      <c r="N1777" s="14">
        <v>786</v>
      </c>
      <c r="O1777" s="16">
        <v>661.45</v>
      </c>
      <c r="P1777" s="17">
        <v>519900</v>
      </c>
      <c r="Q1777" s="16">
        <v>712.47</v>
      </c>
      <c r="R1777" s="17">
        <v>560000</v>
      </c>
      <c r="S1777" s="19">
        <f t="shared" si="139"/>
        <v>51.019999999999982</v>
      </c>
      <c r="T1777" s="20">
        <f t="shared" si="140"/>
        <v>7.7133570186710979E-2</v>
      </c>
      <c r="U1777" s="19">
        <f t="shared" si="141"/>
        <v>40100</v>
      </c>
      <c r="V1777" s="20">
        <f t="shared" si="142"/>
        <v>7.7130217349490285E-2</v>
      </c>
      <c r="W1777" s="18">
        <v>44313</v>
      </c>
      <c r="X1777" s="14">
        <v>9</v>
      </c>
      <c r="Y1777" s="14">
        <v>9</v>
      </c>
      <c r="Z1777" s="42">
        <v>40000</v>
      </c>
      <c r="AA1777" s="51">
        <f t="shared" si="143"/>
        <v>0.08</v>
      </c>
    </row>
    <row r="1778" spans="1:27" ht="19" x14ac:dyDescent="0.25">
      <c r="A1778" s="14">
        <v>3894</v>
      </c>
      <c r="B1778" s="14">
        <v>4388920</v>
      </c>
      <c r="C1778" s="14" t="s">
        <v>19</v>
      </c>
      <c r="D1778" s="14" t="s">
        <v>165</v>
      </c>
      <c r="E1778" s="14" t="s">
        <v>3212</v>
      </c>
      <c r="F1778" s="14">
        <v>78745</v>
      </c>
      <c r="G1778" s="14">
        <v>3</v>
      </c>
      <c r="H1778" s="14">
        <v>2</v>
      </c>
      <c r="I1778" s="14">
        <v>1</v>
      </c>
      <c r="J1778" s="14">
        <v>2</v>
      </c>
      <c r="K1778" s="14">
        <v>2</v>
      </c>
      <c r="L1778" s="14">
        <v>1980</v>
      </c>
      <c r="M1778" s="14">
        <v>0.154</v>
      </c>
      <c r="N1778" s="15">
        <v>1450</v>
      </c>
      <c r="O1778" s="16">
        <v>386.14</v>
      </c>
      <c r="P1778" s="17">
        <v>559900</v>
      </c>
      <c r="Q1778" s="16">
        <v>413.79</v>
      </c>
      <c r="R1778" s="17">
        <v>600000</v>
      </c>
      <c r="S1778" s="19">
        <f t="shared" si="139"/>
        <v>27.650000000000034</v>
      </c>
      <c r="T1778" s="20">
        <f t="shared" si="140"/>
        <v>7.1606153208680884E-2</v>
      </c>
      <c r="U1778" s="19">
        <f t="shared" si="141"/>
        <v>40100</v>
      </c>
      <c r="V1778" s="20">
        <f t="shared" si="142"/>
        <v>7.1619932130737626E-2</v>
      </c>
      <c r="W1778" s="18">
        <v>44316</v>
      </c>
      <c r="X1778" s="14">
        <v>3</v>
      </c>
      <c r="Y1778" s="14">
        <v>3</v>
      </c>
      <c r="Z1778" s="42">
        <v>40000</v>
      </c>
      <c r="AA1778" s="51">
        <f t="shared" si="143"/>
        <v>7.0000000000000007E-2</v>
      </c>
    </row>
    <row r="1779" spans="1:27" ht="19" x14ac:dyDescent="0.25">
      <c r="A1779" s="14">
        <v>4068</v>
      </c>
      <c r="B1779" s="14">
        <v>9080685</v>
      </c>
      <c r="C1779" s="14" t="s">
        <v>19</v>
      </c>
      <c r="D1779" s="14">
        <v>5</v>
      </c>
      <c r="E1779" s="14" t="s">
        <v>4234</v>
      </c>
      <c r="F1779" s="14">
        <v>78702</v>
      </c>
      <c r="G1779" s="14">
        <v>2</v>
      </c>
      <c r="H1779" s="14">
        <v>2</v>
      </c>
      <c r="I1779" s="14">
        <v>1</v>
      </c>
      <c r="J1779" s="14">
        <v>1</v>
      </c>
      <c r="K1779" s="14">
        <v>2</v>
      </c>
      <c r="L1779" s="14">
        <v>2017</v>
      </c>
      <c r="M1779" s="14">
        <v>0.16600000000000001</v>
      </c>
      <c r="N1779" s="15">
        <v>1100</v>
      </c>
      <c r="O1779" s="16">
        <v>499.91</v>
      </c>
      <c r="P1779" s="17">
        <v>549900</v>
      </c>
      <c r="Q1779" s="16">
        <v>536.36</v>
      </c>
      <c r="R1779" s="17">
        <v>590000</v>
      </c>
      <c r="S1779" s="19">
        <f t="shared" si="139"/>
        <v>36.449999999999989</v>
      </c>
      <c r="T1779" s="20">
        <f t="shared" si="140"/>
        <v>7.2913124362385201E-2</v>
      </c>
      <c r="U1779" s="19">
        <f t="shared" si="141"/>
        <v>40100</v>
      </c>
      <c r="V1779" s="20">
        <f t="shared" si="142"/>
        <v>7.2922349518094204E-2</v>
      </c>
      <c r="W1779" s="18">
        <v>44321</v>
      </c>
      <c r="X1779" s="14">
        <v>8</v>
      </c>
      <c r="Y1779" s="14">
        <v>8</v>
      </c>
      <c r="Z1779" s="42">
        <v>40000</v>
      </c>
      <c r="AA1779" s="51">
        <f t="shared" si="143"/>
        <v>7.0000000000000007E-2</v>
      </c>
    </row>
    <row r="1780" spans="1:27" ht="19" x14ac:dyDescent="0.25">
      <c r="A1780" s="14">
        <v>1428</v>
      </c>
      <c r="B1780" s="14">
        <v>5521304</v>
      </c>
      <c r="C1780" s="14" t="s">
        <v>19</v>
      </c>
      <c r="D1780" s="14">
        <v>3</v>
      </c>
      <c r="E1780" s="14" t="s">
        <v>1070</v>
      </c>
      <c r="F1780" s="14">
        <v>78723</v>
      </c>
      <c r="G1780" s="14">
        <v>3</v>
      </c>
      <c r="H1780" s="14">
        <v>2</v>
      </c>
      <c r="I1780" s="14">
        <v>0</v>
      </c>
      <c r="J1780" s="14">
        <v>1</v>
      </c>
      <c r="K1780" s="14">
        <v>1</v>
      </c>
      <c r="L1780" s="14">
        <v>1961</v>
      </c>
      <c r="M1780" s="14">
        <v>0.24299999999999999</v>
      </c>
      <c r="N1780" s="15">
        <v>1879</v>
      </c>
      <c r="O1780" s="16">
        <v>212.85</v>
      </c>
      <c r="P1780" s="17">
        <v>399950</v>
      </c>
      <c r="Q1780" s="16">
        <v>234.17</v>
      </c>
      <c r="R1780" s="17">
        <v>440000</v>
      </c>
      <c r="S1780" s="19">
        <f t="shared" si="139"/>
        <v>21.319999999999993</v>
      </c>
      <c r="T1780" s="20">
        <f t="shared" si="140"/>
        <v>0.10016443504815595</v>
      </c>
      <c r="U1780" s="19">
        <f t="shared" si="141"/>
        <v>40050</v>
      </c>
      <c r="V1780" s="20">
        <f t="shared" si="142"/>
        <v>0.10013751718964871</v>
      </c>
      <c r="W1780" s="18">
        <v>44231</v>
      </c>
      <c r="X1780" s="14">
        <v>5</v>
      </c>
      <c r="Y1780" s="14">
        <v>5</v>
      </c>
      <c r="Z1780" s="42">
        <v>40000</v>
      </c>
      <c r="AA1780" s="51">
        <f t="shared" si="143"/>
        <v>0.1</v>
      </c>
    </row>
    <row r="1781" spans="1:27" ht="19" x14ac:dyDescent="0.25">
      <c r="A1781" s="14">
        <v>4072</v>
      </c>
      <c r="B1781" s="14">
        <v>7394337</v>
      </c>
      <c r="C1781" s="14" t="s">
        <v>19</v>
      </c>
      <c r="D1781" s="14" t="s">
        <v>29</v>
      </c>
      <c r="E1781" s="14" t="s">
        <v>411</v>
      </c>
      <c r="F1781" s="14">
        <v>78748</v>
      </c>
      <c r="G1781" s="14">
        <v>3</v>
      </c>
      <c r="H1781" s="14">
        <v>2</v>
      </c>
      <c r="I1781" s="14">
        <v>1</v>
      </c>
      <c r="J1781" s="14">
        <v>2</v>
      </c>
      <c r="K1781" s="14">
        <v>2</v>
      </c>
      <c r="L1781" s="14">
        <v>2003</v>
      </c>
      <c r="M1781" s="14">
        <v>0.183</v>
      </c>
      <c r="N1781" s="15">
        <v>2233</v>
      </c>
      <c r="O1781" s="16">
        <v>174.65</v>
      </c>
      <c r="P1781" s="17">
        <v>389990</v>
      </c>
      <c r="Q1781" s="16">
        <v>192.57</v>
      </c>
      <c r="R1781" s="17">
        <v>430000</v>
      </c>
      <c r="S1781" s="19">
        <f t="shared" si="139"/>
        <v>17.919999999999987</v>
      </c>
      <c r="T1781" s="20">
        <f t="shared" si="140"/>
        <v>0.10260521042084161</v>
      </c>
      <c r="U1781" s="19">
        <f t="shared" si="141"/>
        <v>40010</v>
      </c>
      <c r="V1781" s="20">
        <f t="shared" si="142"/>
        <v>0.10259237416344009</v>
      </c>
      <c r="W1781" s="18">
        <v>44322</v>
      </c>
      <c r="X1781" s="14">
        <v>3</v>
      </c>
      <c r="Y1781" s="14">
        <v>3</v>
      </c>
      <c r="Z1781" s="42">
        <v>40000</v>
      </c>
      <c r="AA1781" s="51">
        <f t="shared" si="143"/>
        <v>0.1</v>
      </c>
    </row>
    <row r="1782" spans="1:27" ht="19" x14ac:dyDescent="0.25">
      <c r="A1782" s="14">
        <v>2932</v>
      </c>
      <c r="B1782" s="14">
        <v>6429278</v>
      </c>
      <c r="C1782" s="14" t="s">
        <v>19</v>
      </c>
      <c r="D1782" s="14">
        <v>11</v>
      </c>
      <c r="E1782" s="14" t="s">
        <v>801</v>
      </c>
      <c r="F1782" s="14">
        <v>78744</v>
      </c>
      <c r="G1782" s="14">
        <v>3</v>
      </c>
      <c r="H1782" s="14">
        <v>2</v>
      </c>
      <c r="I1782" s="14">
        <v>1</v>
      </c>
      <c r="J1782" s="14">
        <v>2</v>
      </c>
      <c r="K1782" s="14">
        <v>2</v>
      </c>
      <c r="L1782" s="14">
        <v>2015</v>
      </c>
      <c r="M1782" s="14">
        <v>0.107</v>
      </c>
      <c r="N1782" s="15">
        <v>1847</v>
      </c>
      <c r="O1782" s="16">
        <v>200.32</v>
      </c>
      <c r="P1782" s="17">
        <v>369995</v>
      </c>
      <c r="Q1782" s="16">
        <v>221.98</v>
      </c>
      <c r="R1782" s="17">
        <v>410000</v>
      </c>
      <c r="S1782" s="19">
        <f t="shared" si="139"/>
        <v>21.659999999999997</v>
      </c>
      <c r="T1782" s="20">
        <f t="shared" si="140"/>
        <v>0.10812699680511181</v>
      </c>
      <c r="U1782" s="19">
        <f t="shared" si="141"/>
        <v>40005</v>
      </c>
      <c r="V1782" s="20">
        <f t="shared" si="142"/>
        <v>0.10812308274436142</v>
      </c>
      <c r="W1782" s="18">
        <v>44288</v>
      </c>
      <c r="X1782" s="14">
        <v>3</v>
      </c>
      <c r="Y1782" s="14">
        <v>3</v>
      </c>
      <c r="Z1782" s="42">
        <v>40000</v>
      </c>
      <c r="AA1782" s="51">
        <f t="shared" si="143"/>
        <v>0.11</v>
      </c>
    </row>
    <row r="1783" spans="1:27" ht="19" x14ac:dyDescent="0.25">
      <c r="A1783" s="14">
        <v>45</v>
      </c>
      <c r="B1783" s="14">
        <v>4421619</v>
      </c>
      <c r="C1783" s="14" t="s">
        <v>19</v>
      </c>
      <c r="D1783" s="14">
        <v>5</v>
      </c>
      <c r="E1783" s="14" t="s">
        <v>4208</v>
      </c>
      <c r="F1783" s="14">
        <v>78702</v>
      </c>
      <c r="G1783" s="14">
        <v>3</v>
      </c>
      <c r="H1783" s="14">
        <v>2</v>
      </c>
      <c r="I1783" s="14">
        <v>1</v>
      </c>
      <c r="J1783" s="14">
        <v>0</v>
      </c>
      <c r="K1783" s="14">
        <v>2</v>
      </c>
      <c r="L1783" s="14">
        <v>2015</v>
      </c>
      <c r="M1783" s="14">
        <v>9.9000000000000005E-2</v>
      </c>
      <c r="N1783" s="15">
        <v>1567</v>
      </c>
      <c r="O1783" s="16">
        <v>478.62</v>
      </c>
      <c r="P1783" s="17">
        <v>750000</v>
      </c>
      <c r="Q1783" s="16">
        <v>504.15</v>
      </c>
      <c r="R1783" s="17">
        <v>790000</v>
      </c>
      <c r="S1783" s="19">
        <f t="shared" si="139"/>
        <v>25.529999999999973</v>
      </c>
      <c r="T1783" s="20">
        <f t="shared" si="140"/>
        <v>5.3340854958004204E-2</v>
      </c>
      <c r="U1783" s="19">
        <f t="shared" si="141"/>
        <v>40000</v>
      </c>
      <c r="V1783" s="20">
        <f t="shared" si="142"/>
        <v>5.3333333333333337E-2</v>
      </c>
      <c r="W1783" s="18">
        <v>44179</v>
      </c>
      <c r="X1783" s="14">
        <v>6</v>
      </c>
      <c r="Y1783" s="14">
        <v>4</v>
      </c>
      <c r="Z1783" s="42">
        <v>40000</v>
      </c>
      <c r="AA1783" s="51">
        <f t="shared" si="143"/>
        <v>0.05</v>
      </c>
    </row>
    <row r="1784" spans="1:27" ht="19" x14ac:dyDescent="0.25">
      <c r="A1784" s="14">
        <v>219</v>
      </c>
      <c r="B1784" s="14">
        <v>4231400</v>
      </c>
      <c r="C1784" s="14" t="s">
        <v>19</v>
      </c>
      <c r="D1784" s="14" t="s">
        <v>68</v>
      </c>
      <c r="E1784" s="14" t="s">
        <v>967</v>
      </c>
      <c r="F1784" s="14">
        <v>78738</v>
      </c>
      <c r="G1784" s="14">
        <v>4</v>
      </c>
      <c r="H1784" s="14">
        <v>2</v>
      </c>
      <c r="I1784" s="14">
        <v>1</v>
      </c>
      <c r="J1784" s="14">
        <v>2</v>
      </c>
      <c r="K1784" s="14">
        <v>2</v>
      </c>
      <c r="L1784" s="14">
        <v>2000</v>
      </c>
      <c r="M1784" s="14">
        <v>0.151</v>
      </c>
      <c r="N1784" s="15">
        <v>2694</v>
      </c>
      <c r="O1784" s="16">
        <v>207.87</v>
      </c>
      <c r="P1784" s="17">
        <v>560000</v>
      </c>
      <c r="Q1784" s="16">
        <v>222.72</v>
      </c>
      <c r="R1784" s="17">
        <v>600000</v>
      </c>
      <c r="S1784" s="19">
        <f t="shared" si="139"/>
        <v>14.849999999999994</v>
      </c>
      <c r="T1784" s="20">
        <f t="shared" si="140"/>
        <v>7.1438880069274041E-2</v>
      </c>
      <c r="U1784" s="19">
        <f t="shared" si="141"/>
        <v>40000</v>
      </c>
      <c r="V1784" s="20">
        <f t="shared" si="142"/>
        <v>7.1428571428571425E-2</v>
      </c>
      <c r="W1784" s="18">
        <v>44183</v>
      </c>
      <c r="X1784" s="14">
        <v>3</v>
      </c>
      <c r="Y1784" s="14">
        <v>3</v>
      </c>
      <c r="Z1784" s="42">
        <v>40000</v>
      </c>
      <c r="AA1784" s="51">
        <f t="shared" si="143"/>
        <v>7.0000000000000007E-2</v>
      </c>
    </row>
    <row r="1785" spans="1:27" ht="19" x14ac:dyDescent="0.25">
      <c r="A1785" s="14">
        <v>224</v>
      </c>
      <c r="B1785" s="14">
        <v>3281442</v>
      </c>
      <c r="C1785" s="14" t="s">
        <v>19</v>
      </c>
      <c r="D1785" s="14" t="s">
        <v>229</v>
      </c>
      <c r="E1785" s="14" t="s">
        <v>1271</v>
      </c>
      <c r="F1785" s="14">
        <v>78730</v>
      </c>
      <c r="G1785" s="14">
        <v>4</v>
      </c>
      <c r="H1785" s="14">
        <v>3</v>
      </c>
      <c r="I1785" s="14">
        <v>1</v>
      </c>
      <c r="J1785" s="14">
        <v>2</v>
      </c>
      <c r="K1785" s="14" t="s">
        <v>453</v>
      </c>
      <c r="L1785" s="14">
        <v>2000</v>
      </c>
      <c r="M1785" s="14">
        <v>0.376</v>
      </c>
      <c r="N1785" s="15">
        <v>3079</v>
      </c>
      <c r="O1785" s="16">
        <v>222.47</v>
      </c>
      <c r="P1785" s="17">
        <v>685000</v>
      </c>
      <c r="Q1785" s="16">
        <v>235.47</v>
      </c>
      <c r="R1785" s="17">
        <v>725000</v>
      </c>
      <c r="S1785" s="19">
        <f t="shared" si="139"/>
        <v>13</v>
      </c>
      <c r="T1785" s="20">
        <f t="shared" si="140"/>
        <v>5.8434845147660362E-2</v>
      </c>
      <c r="U1785" s="19">
        <f t="shared" si="141"/>
        <v>40000</v>
      </c>
      <c r="V1785" s="20">
        <f t="shared" si="142"/>
        <v>5.8394160583941604E-2</v>
      </c>
      <c r="W1785" s="18">
        <v>44183</v>
      </c>
      <c r="X1785" s="14">
        <v>5</v>
      </c>
      <c r="Y1785" s="14">
        <v>5</v>
      </c>
      <c r="Z1785" s="42">
        <v>40000</v>
      </c>
      <c r="AA1785" s="51">
        <f t="shared" si="143"/>
        <v>0.06</v>
      </c>
    </row>
    <row r="1786" spans="1:27" ht="19" x14ac:dyDescent="0.25">
      <c r="A1786" s="14">
        <v>369</v>
      </c>
      <c r="B1786" s="14">
        <v>5107571</v>
      </c>
      <c r="C1786" s="14" t="s">
        <v>19</v>
      </c>
      <c r="D1786" s="14">
        <v>2</v>
      </c>
      <c r="E1786" s="14" t="s">
        <v>4044</v>
      </c>
      <c r="F1786" s="14">
        <v>78757</v>
      </c>
      <c r="G1786" s="14">
        <v>3</v>
      </c>
      <c r="H1786" s="14">
        <v>2</v>
      </c>
      <c r="I1786" s="14">
        <v>1</v>
      </c>
      <c r="J1786" s="14">
        <v>2</v>
      </c>
      <c r="K1786" s="14">
        <v>2</v>
      </c>
      <c r="L1786" s="14">
        <v>2007</v>
      </c>
      <c r="M1786" s="14">
        <v>0.248</v>
      </c>
      <c r="N1786" s="15">
        <v>1864</v>
      </c>
      <c r="O1786" s="16">
        <v>308.48</v>
      </c>
      <c r="P1786" s="17">
        <v>575000</v>
      </c>
      <c r="Q1786" s="16">
        <v>329.94</v>
      </c>
      <c r="R1786" s="17">
        <v>615000</v>
      </c>
      <c r="S1786" s="19">
        <f t="shared" si="139"/>
        <v>21.45999999999998</v>
      </c>
      <c r="T1786" s="20">
        <f t="shared" si="140"/>
        <v>6.9566908713692879E-2</v>
      </c>
      <c r="U1786" s="19">
        <f t="shared" si="141"/>
        <v>40000</v>
      </c>
      <c r="V1786" s="20">
        <f t="shared" si="142"/>
        <v>6.9565217391304349E-2</v>
      </c>
      <c r="W1786" s="18">
        <v>44187</v>
      </c>
      <c r="X1786" s="14">
        <v>3</v>
      </c>
      <c r="Y1786" s="14">
        <v>3</v>
      </c>
      <c r="Z1786" s="42">
        <v>40000</v>
      </c>
      <c r="AA1786" s="51">
        <f t="shared" si="143"/>
        <v>7.0000000000000007E-2</v>
      </c>
    </row>
    <row r="1787" spans="1:27" ht="19" x14ac:dyDescent="0.25">
      <c r="A1787" s="14">
        <v>437</v>
      </c>
      <c r="B1787" s="14">
        <v>1202558</v>
      </c>
      <c r="C1787" s="14" t="s">
        <v>19</v>
      </c>
      <c r="D1787" s="14" t="s">
        <v>20</v>
      </c>
      <c r="E1787" s="14" t="s">
        <v>2341</v>
      </c>
      <c r="F1787" s="14">
        <v>78750</v>
      </c>
      <c r="G1787" s="14">
        <v>3</v>
      </c>
      <c r="H1787" s="14">
        <v>2</v>
      </c>
      <c r="I1787" s="14">
        <v>0</v>
      </c>
      <c r="J1787" s="14">
        <v>2</v>
      </c>
      <c r="K1787" s="14">
        <v>1</v>
      </c>
      <c r="L1787" s="14">
        <v>1975</v>
      </c>
      <c r="M1787" s="14">
        <v>0.18099999999999999</v>
      </c>
      <c r="N1787" s="15">
        <v>1290</v>
      </c>
      <c r="O1787" s="16">
        <v>282.95</v>
      </c>
      <c r="P1787" s="17">
        <v>365000</v>
      </c>
      <c r="Q1787" s="16">
        <v>313.95</v>
      </c>
      <c r="R1787" s="17">
        <v>405000</v>
      </c>
      <c r="S1787" s="19">
        <f t="shared" si="139"/>
        <v>31</v>
      </c>
      <c r="T1787" s="20">
        <f t="shared" si="140"/>
        <v>0.10955999293161336</v>
      </c>
      <c r="U1787" s="19">
        <f t="shared" si="141"/>
        <v>40000</v>
      </c>
      <c r="V1787" s="20">
        <f t="shared" si="142"/>
        <v>0.1095890410958904</v>
      </c>
      <c r="W1787" s="18">
        <v>44189</v>
      </c>
      <c r="X1787" s="14">
        <v>3</v>
      </c>
      <c r="Y1787" s="14">
        <v>2</v>
      </c>
      <c r="Z1787" s="42">
        <v>40000</v>
      </c>
      <c r="AA1787" s="51">
        <f t="shared" si="143"/>
        <v>0.11</v>
      </c>
    </row>
    <row r="1788" spans="1:27" ht="19" x14ac:dyDescent="0.25">
      <c r="A1788" s="14">
        <v>722</v>
      </c>
      <c r="B1788" s="14">
        <v>5193401</v>
      </c>
      <c r="C1788" s="14" t="s">
        <v>19</v>
      </c>
      <c r="D1788" s="14" t="s">
        <v>49</v>
      </c>
      <c r="E1788" s="14" t="s">
        <v>213</v>
      </c>
      <c r="F1788" s="14">
        <v>78753</v>
      </c>
      <c r="G1788" s="14">
        <v>3</v>
      </c>
      <c r="H1788" s="14">
        <v>2</v>
      </c>
      <c r="I1788" s="14">
        <v>1</v>
      </c>
      <c r="J1788" s="14">
        <v>2</v>
      </c>
      <c r="K1788" s="14">
        <v>2</v>
      </c>
      <c r="L1788" s="14">
        <v>2015</v>
      </c>
      <c r="M1788" s="14">
        <v>0.126</v>
      </c>
      <c r="N1788" s="15">
        <v>2403</v>
      </c>
      <c r="O1788" s="16">
        <v>156.05000000000001</v>
      </c>
      <c r="P1788" s="17">
        <v>375000</v>
      </c>
      <c r="Q1788" s="16">
        <v>172.7</v>
      </c>
      <c r="R1788" s="17">
        <v>415000</v>
      </c>
      <c r="S1788" s="19">
        <f t="shared" si="139"/>
        <v>16.649999999999977</v>
      </c>
      <c r="T1788" s="20">
        <f t="shared" si="140"/>
        <v>0.10669657161166278</v>
      </c>
      <c r="U1788" s="19">
        <f t="shared" si="141"/>
        <v>40000</v>
      </c>
      <c r="V1788" s="20">
        <f t="shared" si="142"/>
        <v>0.10666666666666667</v>
      </c>
      <c r="W1788" s="18">
        <v>44202</v>
      </c>
      <c r="X1788" s="14">
        <v>-1</v>
      </c>
      <c r="Y1788" s="14">
        <v>0</v>
      </c>
      <c r="Z1788" s="42">
        <v>40000</v>
      </c>
      <c r="AA1788" s="51">
        <f t="shared" si="143"/>
        <v>0.11</v>
      </c>
    </row>
    <row r="1789" spans="1:27" ht="19" x14ac:dyDescent="0.25">
      <c r="A1789" s="14">
        <v>864</v>
      </c>
      <c r="B1789" s="14">
        <v>8380617</v>
      </c>
      <c r="C1789" s="14" t="s">
        <v>19</v>
      </c>
      <c r="D1789" s="14" t="s">
        <v>165</v>
      </c>
      <c r="E1789" s="14" t="s">
        <v>2479</v>
      </c>
      <c r="F1789" s="14">
        <v>78749</v>
      </c>
      <c r="G1789" s="14">
        <v>3</v>
      </c>
      <c r="H1789" s="14">
        <v>2</v>
      </c>
      <c r="I1789" s="14">
        <v>0</v>
      </c>
      <c r="J1789" s="14">
        <v>2</v>
      </c>
      <c r="K1789" s="14">
        <v>1</v>
      </c>
      <c r="L1789" s="14">
        <v>1981</v>
      </c>
      <c r="M1789" s="14">
        <v>0.17</v>
      </c>
      <c r="N1789" s="15">
        <v>1107</v>
      </c>
      <c r="O1789" s="16">
        <v>293.58999999999997</v>
      </c>
      <c r="P1789" s="17">
        <v>325000</v>
      </c>
      <c r="Q1789" s="16">
        <v>329.72</v>
      </c>
      <c r="R1789" s="17">
        <v>365000</v>
      </c>
      <c r="S1789" s="19">
        <f t="shared" si="139"/>
        <v>36.130000000000052</v>
      </c>
      <c r="T1789" s="20">
        <f t="shared" si="140"/>
        <v>0.12306277461766428</v>
      </c>
      <c r="U1789" s="19">
        <f t="shared" si="141"/>
        <v>40000</v>
      </c>
      <c r="V1789" s="20">
        <f t="shared" si="142"/>
        <v>0.12307692307692308</v>
      </c>
      <c r="W1789" s="18">
        <v>44208</v>
      </c>
      <c r="X1789" s="14">
        <v>3</v>
      </c>
      <c r="Y1789" s="14">
        <v>3</v>
      </c>
      <c r="Z1789" s="42">
        <v>40000</v>
      </c>
      <c r="AA1789" s="51">
        <f t="shared" si="143"/>
        <v>0.12</v>
      </c>
    </row>
    <row r="1790" spans="1:27" ht="19" x14ac:dyDescent="0.25">
      <c r="A1790" s="14">
        <v>875</v>
      </c>
      <c r="B1790" s="14">
        <v>5273456</v>
      </c>
      <c r="C1790" s="14" t="s">
        <v>19</v>
      </c>
      <c r="D1790" s="14" t="s">
        <v>193</v>
      </c>
      <c r="E1790" s="14" t="s">
        <v>673</v>
      </c>
      <c r="F1790" s="14">
        <v>78749</v>
      </c>
      <c r="G1790" s="14">
        <v>3</v>
      </c>
      <c r="H1790" s="14">
        <v>2</v>
      </c>
      <c r="I1790" s="14">
        <v>1</v>
      </c>
      <c r="J1790" s="14">
        <v>2</v>
      </c>
      <c r="K1790" s="14">
        <v>2</v>
      </c>
      <c r="L1790" s="14">
        <v>1986</v>
      </c>
      <c r="M1790" s="14">
        <v>0.17899999999999999</v>
      </c>
      <c r="N1790" s="15">
        <v>2391</v>
      </c>
      <c r="O1790" s="16">
        <v>192.39</v>
      </c>
      <c r="P1790" s="17">
        <v>460000</v>
      </c>
      <c r="Q1790" s="16">
        <v>209.12</v>
      </c>
      <c r="R1790" s="17">
        <v>500000</v>
      </c>
      <c r="S1790" s="19">
        <f t="shared" si="139"/>
        <v>16.730000000000018</v>
      </c>
      <c r="T1790" s="20">
        <f t="shared" si="140"/>
        <v>8.6958781641457553E-2</v>
      </c>
      <c r="U1790" s="19">
        <f t="shared" si="141"/>
        <v>40000</v>
      </c>
      <c r="V1790" s="20">
        <f t="shared" si="142"/>
        <v>8.6956521739130432E-2</v>
      </c>
      <c r="W1790" s="18">
        <v>44209</v>
      </c>
      <c r="X1790" s="14">
        <v>1</v>
      </c>
      <c r="Y1790" s="14">
        <v>1</v>
      </c>
      <c r="Z1790" s="42">
        <v>40000</v>
      </c>
      <c r="AA1790" s="51">
        <f t="shared" si="143"/>
        <v>0.09</v>
      </c>
    </row>
    <row r="1791" spans="1:27" ht="19" x14ac:dyDescent="0.25">
      <c r="A1791" s="14">
        <v>970</v>
      </c>
      <c r="B1791" s="14">
        <v>6070671</v>
      </c>
      <c r="C1791" s="14" t="s">
        <v>19</v>
      </c>
      <c r="D1791" s="14" t="s">
        <v>84</v>
      </c>
      <c r="E1791" s="14" t="s">
        <v>1308</v>
      </c>
      <c r="F1791" s="14">
        <v>78727</v>
      </c>
      <c r="G1791" s="14">
        <v>3</v>
      </c>
      <c r="H1791" s="14">
        <v>2</v>
      </c>
      <c r="I1791" s="14">
        <v>0</v>
      </c>
      <c r="J1791" s="14">
        <v>2</v>
      </c>
      <c r="K1791" s="14">
        <v>1</v>
      </c>
      <c r="L1791" s="14">
        <v>1977</v>
      </c>
      <c r="M1791" s="14">
        <v>0.20100000000000001</v>
      </c>
      <c r="N1791" s="15">
        <v>1339</v>
      </c>
      <c r="O1791" s="16">
        <v>224.05</v>
      </c>
      <c r="P1791" s="17">
        <v>300000</v>
      </c>
      <c r="Q1791" s="16">
        <v>253.92</v>
      </c>
      <c r="R1791" s="17">
        <v>340000</v>
      </c>
      <c r="S1791" s="19">
        <f t="shared" si="139"/>
        <v>29.869999999999976</v>
      </c>
      <c r="T1791" s="20">
        <f t="shared" si="140"/>
        <v>0.13331845570185216</v>
      </c>
      <c r="U1791" s="19">
        <f t="shared" si="141"/>
        <v>40000</v>
      </c>
      <c r="V1791" s="20">
        <f t="shared" si="142"/>
        <v>0.13333333333333333</v>
      </c>
      <c r="W1791" s="18">
        <v>44211</v>
      </c>
      <c r="X1791" s="14">
        <v>2</v>
      </c>
      <c r="Y1791" s="14">
        <v>2</v>
      </c>
      <c r="Z1791" s="42">
        <v>40000</v>
      </c>
      <c r="AA1791" s="51">
        <f t="shared" si="143"/>
        <v>0.13</v>
      </c>
    </row>
    <row r="1792" spans="1:27" ht="19" x14ac:dyDescent="0.25">
      <c r="A1792" s="14">
        <v>1237</v>
      </c>
      <c r="B1792" s="14">
        <v>7573623</v>
      </c>
      <c r="C1792" s="14" t="s">
        <v>19</v>
      </c>
      <c r="D1792" s="14" t="s">
        <v>29</v>
      </c>
      <c r="E1792" s="14" t="s">
        <v>2278</v>
      </c>
      <c r="F1792" s="14">
        <v>78739</v>
      </c>
      <c r="G1792" s="14">
        <v>3</v>
      </c>
      <c r="H1792" s="14">
        <v>2</v>
      </c>
      <c r="I1792" s="14">
        <v>0</v>
      </c>
      <c r="J1792" s="14">
        <v>2</v>
      </c>
      <c r="K1792" s="14">
        <v>1</v>
      </c>
      <c r="L1792" s="14">
        <v>1988</v>
      </c>
      <c r="M1792" s="14">
        <v>0.19</v>
      </c>
      <c r="N1792" s="15">
        <v>1919</v>
      </c>
      <c r="O1792" s="16">
        <v>278.79000000000002</v>
      </c>
      <c r="P1792" s="17">
        <v>535000</v>
      </c>
      <c r="Q1792" s="16">
        <v>299.64</v>
      </c>
      <c r="R1792" s="17">
        <v>575000</v>
      </c>
      <c r="S1792" s="19">
        <f t="shared" si="139"/>
        <v>20.849999999999966</v>
      </c>
      <c r="T1792" s="20">
        <f t="shared" si="140"/>
        <v>7.4787474443129109E-2</v>
      </c>
      <c r="U1792" s="19">
        <f t="shared" si="141"/>
        <v>40000</v>
      </c>
      <c r="V1792" s="20">
        <f t="shared" si="142"/>
        <v>7.476635514018691E-2</v>
      </c>
      <c r="W1792" s="18">
        <v>44223</v>
      </c>
      <c r="X1792" s="14">
        <v>3</v>
      </c>
      <c r="Y1792" s="14">
        <v>3</v>
      </c>
      <c r="Z1792" s="42">
        <v>40000</v>
      </c>
      <c r="AA1792" s="51">
        <f t="shared" si="143"/>
        <v>7.0000000000000007E-2</v>
      </c>
    </row>
    <row r="1793" spans="1:27" ht="19" x14ac:dyDescent="0.25">
      <c r="A1793" s="14">
        <v>1335</v>
      </c>
      <c r="B1793" s="14">
        <v>8986893</v>
      </c>
      <c r="C1793" s="14" t="s">
        <v>19</v>
      </c>
      <c r="D1793" s="14" t="s">
        <v>165</v>
      </c>
      <c r="E1793" s="14" t="s">
        <v>3072</v>
      </c>
      <c r="F1793" s="14">
        <v>78745</v>
      </c>
      <c r="G1793" s="14">
        <v>3</v>
      </c>
      <c r="H1793" s="14">
        <v>2</v>
      </c>
      <c r="I1793" s="14">
        <v>0</v>
      </c>
      <c r="J1793" s="14">
        <v>2</v>
      </c>
      <c r="K1793" s="14">
        <v>1</v>
      </c>
      <c r="L1793" s="14">
        <v>1982</v>
      </c>
      <c r="M1793" s="14">
        <v>0.152</v>
      </c>
      <c r="N1793" s="15">
        <v>1597</v>
      </c>
      <c r="O1793" s="16">
        <v>360.05</v>
      </c>
      <c r="P1793" s="17">
        <v>575000</v>
      </c>
      <c r="Q1793" s="16">
        <v>385.1</v>
      </c>
      <c r="R1793" s="17">
        <v>615000</v>
      </c>
      <c r="S1793" s="19">
        <f t="shared" si="139"/>
        <v>25.050000000000011</v>
      </c>
      <c r="T1793" s="20">
        <f t="shared" si="140"/>
        <v>6.9573670323566206E-2</v>
      </c>
      <c r="U1793" s="19">
        <f t="shared" si="141"/>
        <v>40000</v>
      </c>
      <c r="V1793" s="20">
        <f t="shared" si="142"/>
        <v>6.9565217391304349E-2</v>
      </c>
      <c r="W1793" s="18">
        <v>44225</v>
      </c>
      <c r="X1793" s="14">
        <v>3</v>
      </c>
      <c r="Y1793" s="14">
        <v>3</v>
      </c>
      <c r="Z1793" s="42">
        <v>40000</v>
      </c>
      <c r="AA1793" s="51">
        <f t="shared" si="143"/>
        <v>7.0000000000000007E-2</v>
      </c>
    </row>
    <row r="1794" spans="1:27" ht="19" x14ac:dyDescent="0.25">
      <c r="A1794" s="14">
        <v>1366</v>
      </c>
      <c r="B1794" s="14">
        <v>8838697</v>
      </c>
      <c r="C1794" s="14" t="s">
        <v>19</v>
      </c>
      <c r="D1794" s="14" t="s">
        <v>29</v>
      </c>
      <c r="E1794" s="14" t="s">
        <v>756</v>
      </c>
      <c r="F1794" s="14">
        <v>78748</v>
      </c>
      <c r="G1794" s="14">
        <v>3</v>
      </c>
      <c r="H1794" s="14">
        <v>2</v>
      </c>
      <c r="I1794" s="14">
        <v>1</v>
      </c>
      <c r="J1794" s="14">
        <v>2</v>
      </c>
      <c r="K1794" s="14">
        <v>2</v>
      </c>
      <c r="L1794" s="14">
        <v>2018</v>
      </c>
      <c r="M1794" s="14">
        <v>0.13700000000000001</v>
      </c>
      <c r="N1794" s="15">
        <v>1692</v>
      </c>
      <c r="O1794" s="16">
        <v>197.99</v>
      </c>
      <c r="P1794" s="17">
        <v>335000</v>
      </c>
      <c r="Q1794" s="16">
        <v>221.63</v>
      </c>
      <c r="R1794" s="17">
        <v>375000</v>
      </c>
      <c r="S1794" s="19">
        <f t="shared" si="139"/>
        <v>23.639999999999986</v>
      </c>
      <c r="T1794" s="20">
        <f t="shared" si="140"/>
        <v>0.11939996969543909</v>
      </c>
      <c r="U1794" s="19">
        <f t="shared" si="141"/>
        <v>40000</v>
      </c>
      <c r="V1794" s="20">
        <f t="shared" si="142"/>
        <v>0.11940298507462686</v>
      </c>
      <c r="W1794" s="18">
        <v>44228</v>
      </c>
      <c r="X1794" s="14">
        <v>3</v>
      </c>
      <c r="Y1794" s="14">
        <v>3</v>
      </c>
      <c r="Z1794" s="42">
        <v>40000</v>
      </c>
      <c r="AA1794" s="51">
        <f t="shared" si="143"/>
        <v>0.12</v>
      </c>
    </row>
    <row r="1795" spans="1:27" ht="19" x14ac:dyDescent="0.25">
      <c r="A1795" s="14">
        <v>1438</v>
      </c>
      <c r="B1795" s="14">
        <v>1725128</v>
      </c>
      <c r="C1795" s="14" t="s">
        <v>19</v>
      </c>
      <c r="D1795" s="14" t="s">
        <v>29</v>
      </c>
      <c r="E1795" s="14" t="s">
        <v>2613</v>
      </c>
      <c r="F1795" s="14">
        <v>78748</v>
      </c>
      <c r="G1795" s="14">
        <v>3</v>
      </c>
      <c r="H1795" s="14">
        <v>2</v>
      </c>
      <c r="I1795" s="14">
        <v>0</v>
      </c>
      <c r="J1795" s="14">
        <v>2</v>
      </c>
      <c r="K1795" s="14">
        <v>1</v>
      </c>
      <c r="L1795" s="14">
        <v>1980</v>
      </c>
      <c r="M1795" s="14">
        <v>0.38100000000000001</v>
      </c>
      <c r="N1795" s="15">
        <v>1725</v>
      </c>
      <c r="O1795" s="16">
        <v>304.35000000000002</v>
      </c>
      <c r="P1795" s="17">
        <v>525000</v>
      </c>
      <c r="Q1795" s="16">
        <v>327.54000000000002</v>
      </c>
      <c r="R1795" s="17">
        <v>565000</v>
      </c>
      <c r="S1795" s="19">
        <f t="shared" si="139"/>
        <v>23.189999999999998</v>
      </c>
      <c r="T1795" s="20">
        <f t="shared" si="140"/>
        <v>7.6195170034499743E-2</v>
      </c>
      <c r="U1795" s="19">
        <f t="shared" si="141"/>
        <v>40000</v>
      </c>
      <c r="V1795" s="20">
        <f t="shared" si="142"/>
        <v>7.6190476190476197E-2</v>
      </c>
      <c r="W1795" s="18">
        <v>44231</v>
      </c>
      <c r="X1795" s="14">
        <v>3</v>
      </c>
      <c r="Y1795" s="14">
        <v>3</v>
      </c>
      <c r="Z1795" s="42">
        <v>40000</v>
      </c>
      <c r="AA1795" s="51">
        <f t="shared" si="143"/>
        <v>0.08</v>
      </c>
    </row>
    <row r="1796" spans="1:27" ht="19" x14ac:dyDescent="0.25">
      <c r="A1796" s="14">
        <v>1499</v>
      </c>
      <c r="B1796" s="14">
        <v>4574634</v>
      </c>
      <c r="C1796" s="14" t="s">
        <v>19</v>
      </c>
      <c r="D1796" s="14">
        <v>4</v>
      </c>
      <c r="E1796" s="14" t="s">
        <v>3869</v>
      </c>
      <c r="F1796" s="14">
        <v>78751</v>
      </c>
      <c r="G1796" s="14">
        <v>2</v>
      </c>
      <c r="H1796" s="14">
        <v>1</v>
      </c>
      <c r="I1796" s="14">
        <v>0</v>
      </c>
      <c r="J1796" s="14">
        <v>0</v>
      </c>
      <c r="K1796" s="14">
        <v>1</v>
      </c>
      <c r="L1796" s="14">
        <v>1946</v>
      </c>
      <c r="M1796" s="14">
        <v>0.13800000000000001</v>
      </c>
      <c r="N1796" s="14">
        <v>888</v>
      </c>
      <c r="O1796" s="16">
        <v>670.05</v>
      </c>
      <c r="P1796" s="17">
        <v>595000</v>
      </c>
      <c r="Q1796" s="16">
        <v>715.09</v>
      </c>
      <c r="R1796" s="17">
        <v>635000</v>
      </c>
      <c r="S1796" s="19">
        <f t="shared" si="139"/>
        <v>45.040000000000077</v>
      </c>
      <c r="T1796" s="20">
        <f t="shared" si="140"/>
        <v>6.721886426386102E-2</v>
      </c>
      <c r="U1796" s="19">
        <f t="shared" si="141"/>
        <v>40000</v>
      </c>
      <c r="V1796" s="20">
        <f t="shared" si="142"/>
        <v>6.7226890756302518E-2</v>
      </c>
      <c r="W1796" s="18">
        <v>44232</v>
      </c>
      <c r="X1796" s="14">
        <v>5</v>
      </c>
      <c r="Y1796" s="14">
        <v>4</v>
      </c>
      <c r="Z1796" s="42">
        <v>40000</v>
      </c>
      <c r="AA1796" s="51">
        <f t="shared" si="143"/>
        <v>7.0000000000000007E-2</v>
      </c>
    </row>
    <row r="1797" spans="1:27" ht="19" x14ac:dyDescent="0.25">
      <c r="A1797" s="14">
        <v>1655</v>
      </c>
      <c r="B1797" s="14">
        <v>9983683</v>
      </c>
      <c r="C1797" s="14" t="s">
        <v>19</v>
      </c>
      <c r="D1797" s="14" t="s">
        <v>229</v>
      </c>
      <c r="E1797" s="14" t="s">
        <v>3252</v>
      </c>
      <c r="F1797" s="14">
        <v>78732</v>
      </c>
      <c r="G1797" s="14">
        <v>2</v>
      </c>
      <c r="H1797" s="14">
        <v>1</v>
      </c>
      <c r="I1797" s="14">
        <v>0</v>
      </c>
      <c r="J1797" s="14">
        <v>0</v>
      </c>
      <c r="K1797" s="14">
        <v>1</v>
      </c>
      <c r="L1797" s="14">
        <v>1982</v>
      </c>
      <c r="M1797" s="14">
        <v>0.97399999999999998</v>
      </c>
      <c r="N1797" s="15">
        <v>1147</v>
      </c>
      <c r="O1797" s="16">
        <v>392.33</v>
      </c>
      <c r="P1797" s="17">
        <v>450000</v>
      </c>
      <c r="Q1797" s="16">
        <v>427.2</v>
      </c>
      <c r="R1797" s="17">
        <v>490000</v>
      </c>
      <c r="S1797" s="19">
        <f t="shared" si="139"/>
        <v>34.870000000000005</v>
      </c>
      <c r="T1797" s="20">
        <f t="shared" si="140"/>
        <v>8.8879259806795313E-2</v>
      </c>
      <c r="U1797" s="19">
        <f t="shared" si="141"/>
        <v>40000</v>
      </c>
      <c r="V1797" s="20">
        <f t="shared" si="142"/>
        <v>8.8888888888888892E-2</v>
      </c>
      <c r="W1797" s="18">
        <v>44239</v>
      </c>
      <c r="X1797" s="14">
        <v>3</v>
      </c>
      <c r="Y1797" s="14">
        <v>3</v>
      </c>
      <c r="Z1797" s="42">
        <v>40000</v>
      </c>
      <c r="AA1797" s="51">
        <f t="shared" si="143"/>
        <v>0.09</v>
      </c>
    </row>
    <row r="1798" spans="1:27" ht="19" x14ac:dyDescent="0.25">
      <c r="A1798" s="14">
        <v>1724</v>
      </c>
      <c r="B1798" s="14">
        <v>9735790</v>
      </c>
      <c r="C1798" s="14" t="s">
        <v>19</v>
      </c>
      <c r="D1798" s="14" t="s">
        <v>40</v>
      </c>
      <c r="E1798" s="14" t="s">
        <v>1290</v>
      </c>
      <c r="F1798" s="14">
        <v>78737</v>
      </c>
      <c r="G1798" s="14">
        <v>2</v>
      </c>
      <c r="H1798" s="14">
        <v>2</v>
      </c>
      <c r="I1798" s="14">
        <v>0</v>
      </c>
      <c r="J1798" s="14">
        <v>2</v>
      </c>
      <c r="K1798" s="14">
        <v>1</v>
      </c>
      <c r="L1798" s="14">
        <v>2019</v>
      </c>
      <c r="M1798" s="14">
        <v>0.10299999999999999</v>
      </c>
      <c r="N1798" s="15">
        <v>1749</v>
      </c>
      <c r="O1798" s="16">
        <v>222.98</v>
      </c>
      <c r="P1798" s="17">
        <v>390000</v>
      </c>
      <c r="Q1798" s="16">
        <v>245.85</v>
      </c>
      <c r="R1798" s="17">
        <v>430000</v>
      </c>
      <c r="S1798" s="19">
        <f t="shared" si="139"/>
        <v>22.870000000000005</v>
      </c>
      <c r="T1798" s="20">
        <f t="shared" si="140"/>
        <v>0.10256525248901249</v>
      </c>
      <c r="U1798" s="19">
        <f t="shared" si="141"/>
        <v>40000</v>
      </c>
      <c r="V1798" s="20">
        <f t="shared" si="142"/>
        <v>0.10256410256410256</v>
      </c>
      <c r="W1798" s="18">
        <v>44249</v>
      </c>
      <c r="X1798" s="14">
        <v>3</v>
      </c>
      <c r="Y1798" s="14">
        <v>3</v>
      </c>
      <c r="Z1798" s="42">
        <v>40000</v>
      </c>
      <c r="AA1798" s="51">
        <f t="shared" si="143"/>
        <v>0.1</v>
      </c>
    </row>
    <row r="1799" spans="1:27" ht="19" x14ac:dyDescent="0.25">
      <c r="A1799" s="14">
        <v>1829</v>
      </c>
      <c r="B1799" s="14">
        <v>1154891</v>
      </c>
      <c r="C1799" s="14" t="s">
        <v>19</v>
      </c>
      <c r="D1799" s="14" t="s">
        <v>165</v>
      </c>
      <c r="E1799" s="14" t="s">
        <v>2650</v>
      </c>
      <c r="F1799" s="14">
        <v>78745</v>
      </c>
      <c r="G1799" s="14">
        <v>3</v>
      </c>
      <c r="H1799" s="14">
        <v>2</v>
      </c>
      <c r="I1799" s="14">
        <v>0</v>
      </c>
      <c r="J1799" s="14">
        <v>2</v>
      </c>
      <c r="K1799" s="14">
        <v>1</v>
      </c>
      <c r="L1799" s="14">
        <v>1979</v>
      </c>
      <c r="M1799" s="14">
        <v>0.154</v>
      </c>
      <c r="N1799" s="15">
        <v>1090</v>
      </c>
      <c r="O1799" s="16">
        <v>307.33999999999997</v>
      </c>
      <c r="P1799" s="17">
        <v>335000</v>
      </c>
      <c r="Q1799" s="16">
        <v>344.04</v>
      </c>
      <c r="R1799" s="17">
        <v>375000</v>
      </c>
      <c r="S1799" s="19">
        <f t="shared" ref="S1799:S1862" si="144">Q1799-O1799</f>
        <v>36.700000000000045</v>
      </c>
      <c r="T1799" s="20">
        <f t="shared" ref="T1799:T1862" si="145">S1799/O1799</f>
        <v>0.11941172642675879</v>
      </c>
      <c r="U1799" s="19">
        <f t="shared" ref="U1799:U1862" si="146">R1799-P1799</f>
        <v>40000</v>
      </c>
      <c r="V1799" s="20">
        <f t="shared" ref="V1799:V1862" si="147">U1799/P1799</f>
        <v>0.11940298507462686</v>
      </c>
      <c r="W1799" s="18">
        <v>44251</v>
      </c>
      <c r="X1799" s="14">
        <v>9</v>
      </c>
      <c r="Y1799" s="14">
        <v>8</v>
      </c>
      <c r="Z1799" s="42">
        <v>40000</v>
      </c>
      <c r="AA1799" s="51">
        <f t="shared" ref="AA1799:AA1862" si="148">MROUND(V1799,0.01)</f>
        <v>0.12</v>
      </c>
    </row>
    <row r="1800" spans="1:27" ht="19" x14ac:dyDescent="0.25">
      <c r="A1800" s="14">
        <v>2097</v>
      </c>
      <c r="B1800" s="14">
        <v>3252409</v>
      </c>
      <c r="C1800" s="14" t="s">
        <v>19</v>
      </c>
      <c r="D1800" s="14">
        <v>6</v>
      </c>
      <c r="E1800" s="14" t="s">
        <v>3904</v>
      </c>
      <c r="F1800" s="14">
        <v>78704</v>
      </c>
      <c r="G1800" s="14">
        <v>3</v>
      </c>
      <c r="H1800" s="14">
        <v>1</v>
      </c>
      <c r="I1800" s="14">
        <v>0</v>
      </c>
      <c r="J1800" s="14">
        <v>1</v>
      </c>
      <c r="K1800" s="14">
        <v>1</v>
      </c>
      <c r="L1800" s="14">
        <v>1961</v>
      </c>
      <c r="M1800" s="14">
        <v>0.16400000000000001</v>
      </c>
      <c r="N1800" s="14">
        <v>962</v>
      </c>
      <c r="O1800" s="16">
        <v>725.57</v>
      </c>
      <c r="P1800" s="17">
        <v>698000</v>
      </c>
      <c r="Q1800" s="16">
        <v>767.15</v>
      </c>
      <c r="R1800" s="17">
        <v>738000</v>
      </c>
      <c r="S1800" s="19">
        <f t="shared" si="144"/>
        <v>41.579999999999927</v>
      </c>
      <c r="T1800" s="20">
        <f t="shared" si="145"/>
        <v>5.7306669239356539E-2</v>
      </c>
      <c r="U1800" s="19">
        <f t="shared" si="146"/>
        <v>40000</v>
      </c>
      <c r="V1800" s="20">
        <f t="shared" si="147"/>
        <v>5.730659025787966E-2</v>
      </c>
      <c r="W1800" s="18">
        <v>44258</v>
      </c>
      <c r="X1800" s="14">
        <v>8</v>
      </c>
      <c r="Y1800" s="14">
        <v>8</v>
      </c>
      <c r="Z1800" s="42">
        <v>40000</v>
      </c>
      <c r="AA1800" s="51">
        <f t="shared" si="148"/>
        <v>0.06</v>
      </c>
    </row>
    <row r="1801" spans="1:27" ht="19" x14ac:dyDescent="0.25">
      <c r="A1801" s="14">
        <v>2433</v>
      </c>
      <c r="B1801" s="14">
        <v>5517448</v>
      </c>
      <c r="C1801" s="14" t="s">
        <v>19</v>
      </c>
      <c r="D1801" s="14" t="s">
        <v>229</v>
      </c>
      <c r="E1801" s="14" t="s">
        <v>1012</v>
      </c>
      <c r="F1801" s="14">
        <v>78732</v>
      </c>
      <c r="G1801" s="14">
        <v>3</v>
      </c>
      <c r="H1801" s="14">
        <v>2</v>
      </c>
      <c r="I1801" s="14">
        <v>0</v>
      </c>
      <c r="J1801" s="14">
        <v>2</v>
      </c>
      <c r="K1801" s="14">
        <v>1</v>
      </c>
      <c r="L1801" s="14">
        <v>1998</v>
      </c>
      <c r="M1801" s="14">
        <v>0.14899999999999999</v>
      </c>
      <c r="N1801" s="15">
        <v>1688</v>
      </c>
      <c r="O1801" s="16">
        <v>210.31</v>
      </c>
      <c r="P1801" s="17">
        <v>355000</v>
      </c>
      <c r="Q1801" s="16">
        <v>234</v>
      </c>
      <c r="R1801" s="17">
        <v>395000</v>
      </c>
      <c r="S1801" s="19">
        <f t="shared" si="144"/>
        <v>23.689999999999998</v>
      </c>
      <c r="T1801" s="20">
        <f t="shared" si="145"/>
        <v>0.11264324093005562</v>
      </c>
      <c r="U1801" s="19">
        <f t="shared" si="146"/>
        <v>40000</v>
      </c>
      <c r="V1801" s="20">
        <f t="shared" si="147"/>
        <v>0.11267605633802817</v>
      </c>
      <c r="W1801" s="18">
        <v>44270</v>
      </c>
      <c r="X1801" s="14">
        <v>4</v>
      </c>
      <c r="Y1801" s="14">
        <v>3</v>
      </c>
      <c r="Z1801" s="42">
        <v>40000</v>
      </c>
      <c r="AA1801" s="51">
        <f t="shared" si="148"/>
        <v>0.11</v>
      </c>
    </row>
    <row r="1802" spans="1:27" ht="19" x14ac:dyDescent="0.25">
      <c r="A1802" s="14">
        <v>2500</v>
      </c>
      <c r="B1802" s="14">
        <v>9413728</v>
      </c>
      <c r="C1802" s="14" t="s">
        <v>19</v>
      </c>
      <c r="D1802" s="14" t="s">
        <v>27</v>
      </c>
      <c r="E1802" s="14" t="s">
        <v>646</v>
      </c>
      <c r="F1802" s="14">
        <v>78724</v>
      </c>
      <c r="G1802" s="14">
        <v>3</v>
      </c>
      <c r="H1802" s="14">
        <v>2</v>
      </c>
      <c r="I1802" s="14">
        <v>0</v>
      </c>
      <c r="J1802" s="14">
        <v>2</v>
      </c>
      <c r="K1802" s="14">
        <v>1</v>
      </c>
      <c r="L1802" s="14">
        <v>2006</v>
      </c>
      <c r="M1802" s="14">
        <v>0.17699999999999999</v>
      </c>
      <c r="N1802" s="15">
        <v>1704</v>
      </c>
      <c r="O1802" s="16">
        <v>190.73</v>
      </c>
      <c r="P1802" s="17">
        <v>325000</v>
      </c>
      <c r="Q1802" s="16">
        <v>214.2</v>
      </c>
      <c r="R1802" s="17">
        <v>365000</v>
      </c>
      <c r="S1802" s="19">
        <f t="shared" si="144"/>
        <v>23.47</v>
      </c>
      <c r="T1802" s="20">
        <f t="shared" si="145"/>
        <v>0.12305353116971636</v>
      </c>
      <c r="U1802" s="19">
        <f t="shared" si="146"/>
        <v>40000</v>
      </c>
      <c r="V1802" s="20">
        <f t="shared" si="147"/>
        <v>0.12307692307692308</v>
      </c>
      <c r="W1802" s="18">
        <v>44272</v>
      </c>
      <c r="X1802" s="14">
        <v>3</v>
      </c>
      <c r="Y1802" s="14">
        <v>3</v>
      </c>
      <c r="Z1802" s="42">
        <v>40000</v>
      </c>
      <c r="AA1802" s="51">
        <f t="shared" si="148"/>
        <v>0.12</v>
      </c>
    </row>
    <row r="1803" spans="1:27" ht="19" x14ac:dyDescent="0.25">
      <c r="A1803" s="14">
        <v>2522</v>
      </c>
      <c r="B1803" s="14">
        <v>5416617</v>
      </c>
      <c r="C1803" s="14" t="s">
        <v>19</v>
      </c>
      <c r="D1803" s="14" t="s">
        <v>357</v>
      </c>
      <c r="E1803" s="14" t="s">
        <v>3187</v>
      </c>
      <c r="F1803" s="14">
        <v>78745</v>
      </c>
      <c r="G1803" s="14">
        <v>3</v>
      </c>
      <c r="H1803" s="14">
        <v>2</v>
      </c>
      <c r="I1803" s="14">
        <v>0</v>
      </c>
      <c r="J1803" s="14">
        <v>1</v>
      </c>
      <c r="K1803" s="14">
        <v>1</v>
      </c>
      <c r="L1803" s="14">
        <v>1972</v>
      </c>
      <c r="M1803" s="14">
        <v>0.16600000000000001</v>
      </c>
      <c r="N1803" s="15">
        <v>1364</v>
      </c>
      <c r="O1803" s="16">
        <v>381.23</v>
      </c>
      <c r="P1803" s="17">
        <v>520000</v>
      </c>
      <c r="Q1803" s="16">
        <v>410.56</v>
      </c>
      <c r="R1803" s="17">
        <v>560000</v>
      </c>
      <c r="S1803" s="19">
        <f t="shared" si="144"/>
        <v>29.329999999999984</v>
      </c>
      <c r="T1803" s="20">
        <f t="shared" si="145"/>
        <v>7.6935183485035238E-2</v>
      </c>
      <c r="U1803" s="19">
        <f t="shared" si="146"/>
        <v>40000</v>
      </c>
      <c r="V1803" s="20">
        <f t="shared" si="147"/>
        <v>7.6923076923076927E-2</v>
      </c>
      <c r="W1803" s="18">
        <v>44272</v>
      </c>
      <c r="X1803" s="14">
        <v>3</v>
      </c>
      <c r="Y1803" s="14">
        <v>2</v>
      </c>
      <c r="Z1803" s="42">
        <v>40000</v>
      </c>
      <c r="AA1803" s="51">
        <f t="shared" si="148"/>
        <v>0.08</v>
      </c>
    </row>
    <row r="1804" spans="1:27" ht="19" x14ac:dyDescent="0.25">
      <c r="A1804" s="14">
        <v>2666</v>
      </c>
      <c r="B1804" s="14">
        <v>6928338</v>
      </c>
      <c r="C1804" s="14" t="s">
        <v>19</v>
      </c>
      <c r="D1804" s="14">
        <v>6</v>
      </c>
      <c r="E1804" s="14" t="s">
        <v>3861</v>
      </c>
      <c r="F1804" s="14">
        <v>78704</v>
      </c>
      <c r="G1804" s="14">
        <v>2</v>
      </c>
      <c r="H1804" s="14">
        <v>2</v>
      </c>
      <c r="I1804" s="14">
        <v>0</v>
      </c>
      <c r="J1804" s="14">
        <v>0</v>
      </c>
      <c r="K1804" s="14">
        <v>1</v>
      </c>
      <c r="L1804" s="14">
        <v>2001</v>
      </c>
      <c r="M1804" s="14">
        <v>7.6999999999999999E-2</v>
      </c>
      <c r="N1804" s="15">
        <v>1203</v>
      </c>
      <c r="O1804" s="16">
        <v>652.54</v>
      </c>
      <c r="P1804" s="17">
        <v>785000</v>
      </c>
      <c r="Q1804" s="16">
        <v>685.79</v>
      </c>
      <c r="R1804" s="17">
        <v>825000</v>
      </c>
      <c r="S1804" s="19">
        <f t="shared" si="144"/>
        <v>33.25</v>
      </c>
      <c r="T1804" s="20">
        <f t="shared" si="145"/>
        <v>5.0954730744475436E-2</v>
      </c>
      <c r="U1804" s="19">
        <f t="shared" si="146"/>
        <v>40000</v>
      </c>
      <c r="V1804" s="20">
        <f t="shared" si="147"/>
        <v>5.0955414012738856E-2</v>
      </c>
      <c r="W1804" s="18">
        <v>44279</v>
      </c>
      <c r="X1804" s="14">
        <v>5</v>
      </c>
      <c r="Y1804" s="14">
        <v>5</v>
      </c>
      <c r="Z1804" s="42">
        <v>40000</v>
      </c>
      <c r="AA1804" s="51">
        <f t="shared" si="148"/>
        <v>0.05</v>
      </c>
    </row>
    <row r="1805" spans="1:27" ht="19" x14ac:dyDescent="0.25">
      <c r="A1805" s="14">
        <v>2896</v>
      </c>
      <c r="B1805" s="14">
        <v>5756063</v>
      </c>
      <c r="C1805" s="14" t="s">
        <v>19</v>
      </c>
      <c r="D1805" s="14" t="s">
        <v>22</v>
      </c>
      <c r="E1805" s="14" t="s">
        <v>493</v>
      </c>
      <c r="F1805" s="14">
        <v>78747</v>
      </c>
      <c r="G1805" s="14">
        <v>4</v>
      </c>
      <c r="H1805" s="14">
        <v>3</v>
      </c>
      <c r="I1805" s="14">
        <v>0</v>
      </c>
      <c r="J1805" s="14">
        <v>3</v>
      </c>
      <c r="K1805" s="14">
        <v>2</v>
      </c>
      <c r="L1805" s="14">
        <v>2017</v>
      </c>
      <c r="M1805" s="14">
        <v>0.17199999999999999</v>
      </c>
      <c r="N1805" s="15">
        <v>2279</v>
      </c>
      <c r="O1805" s="16">
        <v>179.9</v>
      </c>
      <c r="P1805" s="17">
        <v>410000</v>
      </c>
      <c r="Q1805" s="16">
        <v>197.46</v>
      </c>
      <c r="R1805" s="17">
        <v>450000</v>
      </c>
      <c r="S1805" s="19">
        <f t="shared" si="144"/>
        <v>17.560000000000002</v>
      </c>
      <c r="T1805" s="20">
        <f t="shared" si="145"/>
        <v>9.7609783212896067E-2</v>
      </c>
      <c r="U1805" s="19">
        <f t="shared" si="146"/>
        <v>40000</v>
      </c>
      <c r="V1805" s="20">
        <f t="shared" si="147"/>
        <v>9.7560975609756101E-2</v>
      </c>
      <c r="W1805" s="18">
        <v>44287</v>
      </c>
      <c r="X1805" s="14">
        <v>5</v>
      </c>
      <c r="Y1805" s="14">
        <v>5</v>
      </c>
      <c r="Z1805" s="42">
        <v>40000</v>
      </c>
      <c r="AA1805" s="51">
        <f t="shared" si="148"/>
        <v>0.1</v>
      </c>
    </row>
    <row r="1806" spans="1:27" ht="19" x14ac:dyDescent="0.25">
      <c r="A1806" s="14">
        <v>2908</v>
      </c>
      <c r="B1806" s="14">
        <v>6360032</v>
      </c>
      <c r="C1806" s="14" t="s">
        <v>19</v>
      </c>
      <c r="D1806" s="14" t="s">
        <v>29</v>
      </c>
      <c r="E1806" s="14" t="s">
        <v>1634</v>
      </c>
      <c r="F1806" s="14">
        <v>78748</v>
      </c>
      <c r="G1806" s="14">
        <v>3</v>
      </c>
      <c r="H1806" s="14">
        <v>2</v>
      </c>
      <c r="I1806" s="14">
        <v>0</v>
      </c>
      <c r="J1806" s="14">
        <v>2</v>
      </c>
      <c r="K1806" s="14">
        <v>1</v>
      </c>
      <c r="L1806" s="14">
        <v>2014</v>
      </c>
      <c r="M1806" s="14">
        <v>0.16</v>
      </c>
      <c r="N1806" s="15">
        <v>1866</v>
      </c>
      <c r="O1806" s="16">
        <v>241.16</v>
      </c>
      <c r="P1806" s="17">
        <v>450000</v>
      </c>
      <c r="Q1806" s="16">
        <v>262.58999999999997</v>
      </c>
      <c r="R1806" s="17">
        <v>490000</v>
      </c>
      <c r="S1806" s="19">
        <f t="shared" si="144"/>
        <v>21.429999999999978</v>
      </c>
      <c r="T1806" s="20">
        <f t="shared" si="145"/>
        <v>8.8862166196715789E-2</v>
      </c>
      <c r="U1806" s="19">
        <f t="shared" si="146"/>
        <v>40000</v>
      </c>
      <c r="V1806" s="20">
        <f t="shared" si="147"/>
        <v>8.8888888888888892E-2</v>
      </c>
      <c r="W1806" s="18">
        <v>44287</v>
      </c>
      <c r="X1806" s="14">
        <v>4</v>
      </c>
      <c r="Y1806" s="14">
        <v>4</v>
      </c>
      <c r="Z1806" s="42">
        <v>40000</v>
      </c>
      <c r="AA1806" s="51">
        <f t="shared" si="148"/>
        <v>0.09</v>
      </c>
    </row>
    <row r="1807" spans="1:27" ht="19" x14ac:dyDescent="0.25">
      <c r="A1807" s="14">
        <v>2993</v>
      </c>
      <c r="B1807" s="14">
        <v>9577223</v>
      </c>
      <c r="C1807" s="14" t="s">
        <v>19</v>
      </c>
      <c r="D1807" s="14">
        <v>6</v>
      </c>
      <c r="E1807" s="14" t="s">
        <v>3696</v>
      </c>
      <c r="F1807" s="14">
        <v>78704</v>
      </c>
      <c r="G1807" s="14">
        <v>3</v>
      </c>
      <c r="H1807" s="14">
        <v>1</v>
      </c>
      <c r="I1807" s="14">
        <v>0</v>
      </c>
      <c r="J1807" s="14">
        <v>1</v>
      </c>
      <c r="K1807" s="14">
        <v>1</v>
      </c>
      <c r="L1807" s="14">
        <v>1961</v>
      </c>
      <c r="M1807" s="14">
        <v>0.16700000000000001</v>
      </c>
      <c r="N1807" s="14">
        <v>936</v>
      </c>
      <c r="O1807" s="16">
        <v>528.85</v>
      </c>
      <c r="P1807" s="17">
        <v>495000</v>
      </c>
      <c r="Q1807" s="16">
        <v>571.58000000000004</v>
      </c>
      <c r="R1807" s="17">
        <v>535000</v>
      </c>
      <c r="S1807" s="19">
        <f t="shared" si="144"/>
        <v>42.730000000000018</v>
      </c>
      <c r="T1807" s="20">
        <f t="shared" si="145"/>
        <v>8.0797957833033979E-2</v>
      </c>
      <c r="U1807" s="19">
        <f t="shared" si="146"/>
        <v>40000</v>
      </c>
      <c r="V1807" s="20">
        <f t="shared" si="147"/>
        <v>8.0808080808080815E-2</v>
      </c>
      <c r="W1807" s="18">
        <v>44291</v>
      </c>
      <c r="X1807" s="14">
        <v>1</v>
      </c>
      <c r="Y1807" s="14">
        <v>1</v>
      </c>
      <c r="Z1807" s="42">
        <v>40000</v>
      </c>
      <c r="AA1807" s="51">
        <f t="shared" si="148"/>
        <v>0.08</v>
      </c>
    </row>
    <row r="1808" spans="1:27" ht="19" x14ac:dyDescent="0.25">
      <c r="A1808" s="14">
        <v>3190</v>
      </c>
      <c r="B1808" s="14">
        <v>2724973</v>
      </c>
      <c r="C1808" s="14" t="s">
        <v>19</v>
      </c>
      <c r="D1808" s="14" t="s">
        <v>84</v>
      </c>
      <c r="E1808" s="14" t="s">
        <v>1930</v>
      </c>
      <c r="F1808" s="14">
        <v>78728</v>
      </c>
      <c r="G1808" s="14">
        <v>2</v>
      </c>
      <c r="H1808" s="14">
        <v>2</v>
      </c>
      <c r="I1808" s="14">
        <v>0</v>
      </c>
      <c r="J1808" s="14">
        <v>1</v>
      </c>
      <c r="K1808" s="14">
        <v>1</v>
      </c>
      <c r="L1808" s="14">
        <v>1983</v>
      </c>
      <c r="M1808" s="14">
        <v>0.17</v>
      </c>
      <c r="N1808" s="15">
        <v>1166</v>
      </c>
      <c r="O1808" s="16">
        <v>257.29000000000002</v>
      </c>
      <c r="P1808" s="17">
        <v>300000</v>
      </c>
      <c r="Q1808" s="16">
        <v>291.60000000000002</v>
      </c>
      <c r="R1808" s="17">
        <v>340000</v>
      </c>
      <c r="S1808" s="19">
        <f t="shared" si="144"/>
        <v>34.31</v>
      </c>
      <c r="T1808" s="20">
        <f t="shared" si="145"/>
        <v>0.13335147110264681</v>
      </c>
      <c r="U1808" s="19">
        <f t="shared" si="146"/>
        <v>40000</v>
      </c>
      <c r="V1808" s="20">
        <f t="shared" si="147"/>
        <v>0.13333333333333333</v>
      </c>
      <c r="W1808" s="18">
        <v>44298</v>
      </c>
      <c r="X1808" s="14">
        <v>6</v>
      </c>
      <c r="Y1808" s="14">
        <v>6</v>
      </c>
      <c r="Z1808" s="42">
        <v>40000</v>
      </c>
      <c r="AA1808" s="51">
        <f t="shared" si="148"/>
        <v>0.13</v>
      </c>
    </row>
    <row r="1809" spans="1:27" ht="19" x14ac:dyDescent="0.25">
      <c r="A1809" s="14">
        <v>3287</v>
      </c>
      <c r="B1809" s="14">
        <v>3164682</v>
      </c>
      <c r="C1809" s="14" t="s">
        <v>19</v>
      </c>
      <c r="D1809" s="14" t="s">
        <v>282</v>
      </c>
      <c r="E1809" s="14" t="s">
        <v>708</v>
      </c>
      <c r="F1809" s="14">
        <v>78735</v>
      </c>
      <c r="G1809" s="14">
        <v>4</v>
      </c>
      <c r="H1809" s="14">
        <v>4</v>
      </c>
      <c r="I1809" s="14">
        <v>0</v>
      </c>
      <c r="J1809" s="14">
        <v>2</v>
      </c>
      <c r="K1809" s="14">
        <v>2</v>
      </c>
      <c r="L1809" s="14">
        <v>2006</v>
      </c>
      <c r="M1809" s="14">
        <v>0.193</v>
      </c>
      <c r="N1809" s="15">
        <v>3599</v>
      </c>
      <c r="O1809" s="16">
        <v>194.5</v>
      </c>
      <c r="P1809" s="17">
        <v>700000</v>
      </c>
      <c r="Q1809" s="16">
        <v>205.61</v>
      </c>
      <c r="R1809" s="17">
        <v>740000</v>
      </c>
      <c r="S1809" s="19">
        <f t="shared" si="144"/>
        <v>11.110000000000014</v>
      </c>
      <c r="T1809" s="20">
        <f t="shared" si="145"/>
        <v>5.712082262210804E-2</v>
      </c>
      <c r="U1809" s="19">
        <f t="shared" si="146"/>
        <v>40000</v>
      </c>
      <c r="V1809" s="20">
        <f t="shared" si="147"/>
        <v>5.7142857142857141E-2</v>
      </c>
      <c r="W1809" s="18">
        <v>44301</v>
      </c>
      <c r="X1809" s="14">
        <v>6</v>
      </c>
      <c r="Y1809" s="14">
        <v>6</v>
      </c>
      <c r="Z1809" s="42">
        <v>40000</v>
      </c>
      <c r="AA1809" s="51">
        <f t="shared" si="148"/>
        <v>0.06</v>
      </c>
    </row>
    <row r="1810" spans="1:27" ht="19" x14ac:dyDescent="0.25">
      <c r="A1810" s="14">
        <v>3366</v>
      </c>
      <c r="B1810" s="14">
        <v>2190757</v>
      </c>
      <c r="C1810" s="14" t="s">
        <v>19</v>
      </c>
      <c r="D1810" s="14" t="s">
        <v>357</v>
      </c>
      <c r="E1810" s="14" t="s">
        <v>1779</v>
      </c>
      <c r="F1810" s="14">
        <v>78745</v>
      </c>
      <c r="G1810" s="14">
        <v>4</v>
      </c>
      <c r="H1810" s="14">
        <v>2</v>
      </c>
      <c r="I1810" s="14">
        <v>1</v>
      </c>
      <c r="J1810" s="14">
        <v>2</v>
      </c>
      <c r="K1810" s="14">
        <v>2</v>
      </c>
      <c r="L1810" s="14">
        <v>2015</v>
      </c>
      <c r="M1810" s="14">
        <v>0.17899999999999999</v>
      </c>
      <c r="N1810" s="15">
        <v>2289</v>
      </c>
      <c r="O1810" s="16">
        <v>249.02</v>
      </c>
      <c r="P1810" s="17">
        <v>570000</v>
      </c>
      <c r="Q1810" s="16">
        <v>266.49</v>
      </c>
      <c r="R1810" s="17">
        <v>610000</v>
      </c>
      <c r="S1810" s="19">
        <f t="shared" si="144"/>
        <v>17.47</v>
      </c>
      <c r="T1810" s="20">
        <f t="shared" si="145"/>
        <v>7.0155007629909241E-2</v>
      </c>
      <c r="U1810" s="19">
        <f t="shared" si="146"/>
        <v>40000</v>
      </c>
      <c r="V1810" s="20">
        <f t="shared" si="147"/>
        <v>7.0175438596491224E-2</v>
      </c>
      <c r="W1810" s="18">
        <v>44302</v>
      </c>
      <c r="X1810" s="14">
        <v>6</v>
      </c>
      <c r="Y1810" s="14">
        <v>4</v>
      </c>
      <c r="Z1810" s="42">
        <v>40000</v>
      </c>
      <c r="AA1810" s="51">
        <f t="shared" si="148"/>
        <v>7.0000000000000007E-2</v>
      </c>
    </row>
    <row r="1811" spans="1:27" ht="19" x14ac:dyDescent="0.25">
      <c r="A1811" s="14">
        <v>3392</v>
      </c>
      <c r="B1811" s="14">
        <v>5496140</v>
      </c>
      <c r="C1811" s="14" t="s">
        <v>19</v>
      </c>
      <c r="D1811" s="14">
        <v>2</v>
      </c>
      <c r="E1811" s="14" t="s">
        <v>2955</v>
      </c>
      <c r="F1811" s="14">
        <v>78757</v>
      </c>
      <c r="G1811" s="14">
        <v>3</v>
      </c>
      <c r="H1811" s="14">
        <v>1</v>
      </c>
      <c r="I1811" s="14">
        <v>0</v>
      </c>
      <c r="J1811" s="14">
        <v>1</v>
      </c>
      <c r="K1811" s="14">
        <v>1</v>
      </c>
      <c r="L1811" s="14">
        <v>1968</v>
      </c>
      <c r="M1811" s="14">
        <v>0.153</v>
      </c>
      <c r="N1811" s="15">
        <v>1440</v>
      </c>
      <c r="O1811" s="16">
        <v>343.75</v>
      </c>
      <c r="P1811" s="17">
        <v>495000</v>
      </c>
      <c r="Q1811" s="16">
        <v>371.53</v>
      </c>
      <c r="R1811" s="17">
        <v>535000</v>
      </c>
      <c r="S1811" s="19">
        <f t="shared" si="144"/>
        <v>27.779999999999973</v>
      </c>
      <c r="T1811" s="20">
        <f t="shared" si="145"/>
        <v>8.0814545454545375E-2</v>
      </c>
      <c r="U1811" s="19">
        <f t="shared" si="146"/>
        <v>40000</v>
      </c>
      <c r="V1811" s="20">
        <f t="shared" si="147"/>
        <v>8.0808080808080815E-2</v>
      </c>
      <c r="W1811" s="18">
        <v>44302</v>
      </c>
      <c r="X1811" s="14">
        <v>3</v>
      </c>
      <c r="Y1811" s="14">
        <v>3</v>
      </c>
      <c r="Z1811" s="42">
        <v>40000</v>
      </c>
      <c r="AA1811" s="51">
        <f t="shared" si="148"/>
        <v>0.08</v>
      </c>
    </row>
    <row r="1812" spans="1:27" ht="19" x14ac:dyDescent="0.25">
      <c r="A1812" s="14">
        <v>3518</v>
      </c>
      <c r="B1812" s="14">
        <v>3357840</v>
      </c>
      <c r="C1812" s="14" t="s">
        <v>19</v>
      </c>
      <c r="D1812" s="14" t="s">
        <v>84</v>
      </c>
      <c r="E1812" s="14" t="s">
        <v>552</v>
      </c>
      <c r="F1812" s="14">
        <v>78728</v>
      </c>
      <c r="G1812" s="14">
        <v>4</v>
      </c>
      <c r="H1812" s="14">
        <v>3</v>
      </c>
      <c r="I1812" s="14">
        <v>1</v>
      </c>
      <c r="J1812" s="14">
        <v>2</v>
      </c>
      <c r="K1812" s="14">
        <v>2</v>
      </c>
      <c r="L1812" s="14">
        <v>2018</v>
      </c>
      <c r="M1812" s="14">
        <v>0.182</v>
      </c>
      <c r="N1812" s="15">
        <v>2578</v>
      </c>
      <c r="O1812" s="16">
        <v>184.25</v>
      </c>
      <c r="P1812" s="17">
        <v>475000</v>
      </c>
      <c r="Q1812" s="16">
        <v>199.77</v>
      </c>
      <c r="R1812" s="17">
        <v>515000</v>
      </c>
      <c r="S1812" s="19">
        <f t="shared" si="144"/>
        <v>15.52000000000001</v>
      </c>
      <c r="T1812" s="20">
        <f t="shared" si="145"/>
        <v>8.4233378561736821E-2</v>
      </c>
      <c r="U1812" s="19">
        <f t="shared" si="146"/>
        <v>40000</v>
      </c>
      <c r="V1812" s="20">
        <f t="shared" si="147"/>
        <v>8.4210526315789472E-2</v>
      </c>
      <c r="W1812" s="18">
        <v>44308</v>
      </c>
      <c r="X1812" s="14">
        <v>11</v>
      </c>
      <c r="Y1812" s="14">
        <v>10</v>
      </c>
      <c r="Z1812" s="42">
        <v>40000</v>
      </c>
      <c r="AA1812" s="51">
        <f t="shared" si="148"/>
        <v>0.08</v>
      </c>
    </row>
    <row r="1813" spans="1:27" ht="19" x14ac:dyDescent="0.25">
      <c r="A1813" s="14">
        <v>3549</v>
      </c>
      <c r="B1813" s="14">
        <v>9342276</v>
      </c>
      <c r="C1813" s="14" t="s">
        <v>19</v>
      </c>
      <c r="D1813" s="14">
        <v>5</v>
      </c>
      <c r="E1813" s="14" t="s">
        <v>3582</v>
      </c>
      <c r="F1813" s="14">
        <v>78702</v>
      </c>
      <c r="G1813" s="14">
        <v>2</v>
      </c>
      <c r="H1813" s="14">
        <v>2</v>
      </c>
      <c r="I1813" s="14">
        <v>0</v>
      </c>
      <c r="J1813" s="14">
        <v>0</v>
      </c>
      <c r="K1813" s="14">
        <v>1</v>
      </c>
      <c r="L1813" s="14">
        <v>1916</v>
      </c>
      <c r="M1813" s="14">
        <v>0.14799999999999999</v>
      </c>
      <c r="N1813" s="15">
        <v>1242</v>
      </c>
      <c r="O1813" s="16">
        <v>483.09</v>
      </c>
      <c r="P1813" s="17">
        <v>600000</v>
      </c>
      <c r="Q1813" s="16">
        <v>515.29999999999995</v>
      </c>
      <c r="R1813" s="17">
        <v>640000</v>
      </c>
      <c r="S1813" s="19">
        <f t="shared" si="144"/>
        <v>32.20999999999998</v>
      </c>
      <c r="T1813" s="20">
        <f t="shared" si="145"/>
        <v>6.6674946697302742E-2</v>
      </c>
      <c r="U1813" s="19">
        <f t="shared" si="146"/>
        <v>40000</v>
      </c>
      <c r="V1813" s="20">
        <f t="shared" si="147"/>
        <v>6.6666666666666666E-2</v>
      </c>
      <c r="W1813" s="18">
        <v>44308</v>
      </c>
      <c r="X1813" s="14">
        <v>10</v>
      </c>
      <c r="Y1813" s="14">
        <v>10</v>
      </c>
      <c r="Z1813" s="42">
        <v>40000</v>
      </c>
      <c r="AA1813" s="51">
        <f t="shared" si="148"/>
        <v>7.0000000000000007E-2</v>
      </c>
    </row>
    <row r="1814" spans="1:27" ht="19" x14ac:dyDescent="0.25">
      <c r="A1814" s="14">
        <v>3553</v>
      </c>
      <c r="B1814" s="14">
        <v>2541013</v>
      </c>
      <c r="C1814" s="14" t="s">
        <v>19</v>
      </c>
      <c r="D1814" s="14" t="s">
        <v>161</v>
      </c>
      <c r="E1814" s="14" t="s">
        <v>162</v>
      </c>
      <c r="F1814" s="14">
        <v>78717</v>
      </c>
      <c r="G1814" s="14">
        <v>4</v>
      </c>
      <c r="H1814" s="14">
        <v>2</v>
      </c>
      <c r="I1814" s="14">
        <v>1</v>
      </c>
      <c r="J1814" s="14">
        <v>2</v>
      </c>
      <c r="K1814" s="14">
        <v>2</v>
      </c>
      <c r="L1814" s="14">
        <v>2000</v>
      </c>
      <c r="M1814" s="14">
        <v>0.14299999999999999</v>
      </c>
      <c r="N1814" s="15">
        <v>3297</v>
      </c>
      <c r="O1814" s="16">
        <v>148.62</v>
      </c>
      <c r="P1814" s="17">
        <v>490000</v>
      </c>
      <c r="Q1814" s="16">
        <v>160.75</v>
      </c>
      <c r="R1814" s="17">
        <v>530000</v>
      </c>
      <c r="S1814" s="19">
        <f t="shared" si="144"/>
        <v>12.129999999999995</v>
      </c>
      <c r="T1814" s="20">
        <f t="shared" si="145"/>
        <v>8.1617548109271937E-2</v>
      </c>
      <c r="U1814" s="19">
        <f t="shared" si="146"/>
        <v>40000</v>
      </c>
      <c r="V1814" s="20">
        <f t="shared" si="147"/>
        <v>8.1632653061224483E-2</v>
      </c>
      <c r="W1814" s="18">
        <v>44309</v>
      </c>
      <c r="X1814" s="14">
        <v>19</v>
      </c>
      <c r="Y1814" s="14">
        <v>19</v>
      </c>
      <c r="Z1814" s="42">
        <v>40000</v>
      </c>
      <c r="AA1814" s="51">
        <f t="shared" si="148"/>
        <v>0.08</v>
      </c>
    </row>
    <row r="1815" spans="1:27" ht="19" x14ac:dyDescent="0.25">
      <c r="A1815" s="14">
        <v>3578</v>
      </c>
      <c r="B1815" s="14">
        <v>6817264</v>
      </c>
      <c r="C1815" s="14" t="s">
        <v>19</v>
      </c>
      <c r="D1815" s="14" t="s">
        <v>68</v>
      </c>
      <c r="E1815" s="14" t="s">
        <v>1590</v>
      </c>
      <c r="F1815" s="14">
        <v>78734</v>
      </c>
      <c r="G1815" s="14">
        <v>4</v>
      </c>
      <c r="H1815" s="14">
        <v>4</v>
      </c>
      <c r="I1815" s="14">
        <v>1</v>
      </c>
      <c r="J1815" s="14">
        <v>3</v>
      </c>
      <c r="K1815" s="14">
        <v>2</v>
      </c>
      <c r="L1815" s="14">
        <v>1990</v>
      </c>
      <c r="M1815" s="14">
        <v>0.91100000000000003</v>
      </c>
      <c r="N1815" s="15">
        <v>3749</v>
      </c>
      <c r="O1815" s="16">
        <v>238.73</v>
      </c>
      <c r="P1815" s="17">
        <v>895000</v>
      </c>
      <c r="Q1815" s="16">
        <v>249.4</v>
      </c>
      <c r="R1815" s="17">
        <v>935000</v>
      </c>
      <c r="S1815" s="19">
        <f t="shared" si="144"/>
        <v>10.670000000000016</v>
      </c>
      <c r="T1815" s="20">
        <f t="shared" si="145"/>
        <v>4.4694843547103492E-2</v>
      </c>
      <c r="U1815" s="19">
        <f t="shared" si="146"/>
        <v>40000</v>
      </c>
      <c r="V1815" s="20">
        <f t="shared" si="147"/>
        <v>4.4692737430167599E-2</v>
      </c>
      <c r="W1815" s="18">
        <v>44309</v>
      </c>
      <c r="X1815" s="14">
        <v>8</v>
      </c>
      <c r="Y1815" s="14">
        <v>8</v>
      </c>
      <c r="Z1815" s="42">
        <v>40000</v>
      </c>
      <c r="AA1815" s="51">
        <f t="shared" si="148"/>
        <v>0.04</v>
      </c>
    </row>
    <row r="1816" spans="1:27" ht="19" x14ac:dyDescent="0.25">
      <c r="A1816" s="14">
        <v>3631</v>
      </c>
      <c r="B1816" s="14">
        <v>5015292</v>
      </c>
      <c r="C1816" s="14" t="s">
        <v>19</v>
      </c>
      <c r="D1816" s="14" t="s">
        <v>165</v>
      </c>
      <c r="E1816" s="14" t="s">
        <v>1405</v>
      </c>
      <c r="F1816" s="14">
        <v>78749</v>
      </c>
      <c r="G1816" s="14">
        <v>3</v>
      </c>
      <c r="H1816" s="14">
        <v>2</v>
      </c>
      <c r="I1816" s="14">
        <v>0</v>
      </c>
      <c r="J1816" s="14">
        <v>2</v>
      </c>
      <c r="K1816" s="14">
        <v>1</v>
      </c>
      <c r="L1816" s="14">
        <v>1999</v>
      </c>
      <c r="M1816" s="14">
        <v>0.193</v>
      </c>
      <c r="N1816" s="15">
        <v>2334</v>
      </c>
      <c r="O1816" s="16">
        <v>229.22</v>
      </c>
      <c r="P1816" s="17">
        <v>535000</v>
      </c>
      <c r="Q1816" s="16">
        <v>246.36</v>
      </c>
      <c r="R1816" s="17">
        <v>575000</v>
      </c>
      <c r="S1816" s="19">
        <f t="shared" si="144"/>
        <v>17.140000000000015</v>
      </c>
      <c r="T1816" s="20">
        <f t="shared" si="145"/>
        <v>7.4775325015269234E-2</v>
      </c>
      <c r="U1816" s="19">
        <f t="shared" si="146"/>
        <v>40000</v>
      </c>
      <c r="V1816" s="20">
        <f t="shared" si="147"/>
        <v>7.476635514018691E-2</v>
      </c>
      <c r="W1816" s="18">
        <v>44312</v>
      </c>
      <c r="X1816" s="14">
        <v>1</v>
      </c>
      <c r="Y1816" s="14">
        <v>1</v>
      </c>
      <c r="Z1816" s="42">
        <v>40000</v>
      </c>
      <c r="AA1816" s="51">
        <f t="shared" si="148"/>
        <v>7.0000000000000007E-2</v>
      </c>
    </row>
    <row r="1817" spans="1:27" ht="19" x14ac:dyDescent="0.25">
      <c r="A1817" s="14">
        <v>3848</v>
      </c>
      <c r="B1817" s="14">
        <v>6710314</v>
      </c>
      <c r="C1817" s="14" t="s">
        <v>19</v>
      </c>
      <c r="D1817" s="14" t="s">
        <v>40</v>
      </c>
      <c r="E1817" s="14" t="s">
        <v>1686</v>
      </c>
      <c r="F1817" s="14">
        <v>78737</v>
      </c>
      <c r="G1817" s="14">
        <v>4</v>
      </c>
      <c r="H1817" s="14">
        <v>3</v>
      </c>
      <c r="I1817" s="14">
        <v>1</v>
      </c>
      <c r="J1817" s="14">
        <v>4</v>
      </c>
      <c r="K1817" s="14">
        <v>1</v>
      </c>
      <c r="L1817" s="14">
        <v>2017</v>
      </c>
      <c r="M1817" s="14">
        <v>0.25</v>
      </c>
      <c r="N1817" s="15">
        <v>2973</v>
      </c>
      <c r="O1817" s="16">
        <v>243.86</v>
      </c>
      <c r="P1817" s="17">
        <v>725000</v>
      </c>
      <c r="Q1817" s="16">
        <v>257.32</v>
      </c>
      <c r="R1817" s="17">
        <v>765000</v>
      </c>
      <c r="S1817" s="19">
        <f t="shared" si="144"/>
        <v>13.45999999999998</v>
      </c>
      <c r="T1817" s="20">
        <f t="shared" si="145"/>
        <v>5.5195604035102021E-2</v>
      </c>
      <c r="U1817" s="19">
        <f t="shared" si="146"/>
        <v>40000</v>
      </c>
      <c r="V1817" s="20">
        <f t="shared" si="147"/>
        <v>5.5172413793103448E-2</v>
      </c>
      <c r="W1817" s="18">
        <v>44316</v>
      </c>
      <c r="X1817" s="14">
        <v>6</v>
      </c>
      <c r="Y1817" s="14">
        <v>5</v>
      </c>
      <c r="Z1817" s="42">
        <v>40000</v>
      </c>
      <c r="AA1817" s="51">
        <f t="shared" si="148"/>
        <v>0.06</v>
      </c>
    </row>
    <row r="1818" spans="1:27" ht="19" x14ac:dyDescent="0.25">
      <c r="A1818" s="14">
        <v>4116</v>
      </c>
      <c r="B1818" s="14">
        <v>9511529</v>
      </c>
      <c r="C1818" s="14" t="s">
        <v>19</v>
      </c>
      <c r="D1818" s="14">
        <v>11</v>
      </c>
      <c r="E1818" s="14" t="s">
        <v>1438</v>
      </c>
      <c r="F1818" s="14">
        <v>78744</v>
      </c>
      <c r="G1818" s="14">
        <v>3</v>
      </c>
      <c r="H1818" s="14">
        <v>2</v>
      </c>
      <c r="I1818" s="14">
        <v>0</v>
      </c>
      <c r="J1818" s="14">
        <v>0</v>
      </c>
      <c r="K1818" s="14">
        <v>1</v>
      </c>
      <c r="L1818" s="14">
        <v>1971</v>
      </c>
      <c r="M1818" s="14">
        <v>0.16600000000000001</v>
      </c>
      <c r="N1818" s="15">
        <v>1344</v>
      </c>
      <c r="O1818" s="16">
        <v>230.65</v>
      </c>
      <c r="P1818" s="17">
        <v>310000</v>
      </c>
      <c r="Q1818" s="16">
        <v>260.42</v>
      </c>
      <c r="R1818" s="17">
        <v>350000</v>
      </c>
      <c r="S1818" s="19">
        <f t="shared" si="144"/>
        <v>29.77000000000001</v>
      </c>
      <c r="T1818" s="20">
        <f t="shared" si="145"/>
        <v>0.12907001951008024</v>
      </c>
      <c r="U1818" s="19">
        <f t="shared" si="146"/>
        <v>40000</v>
      </c>
      <c r="V1818" s="20">
        <f t="shared" si="147"/>
        <v>0.12903225806451613</v>
      </c>
      <c r="W1818" s="18">
        <v>44323</v>
      </c>
      <c r="X1818" s="14">
        <v>4</v>
      </c>
      <c r="Y1818" s="14">
        <v>4</v>
      </c>
      <c r="Z1818" s="42">
        <v>40000</v>
      </c>
      <c r="AA1818" s="51">
        <f t="shared" si="148"/>
        <v>0.13</v>
      </c>
    </row>
    <row r="1819" spans="1:27" ht="19" x14ac:dyDescent="0.25">
      <c r="A1819" s="14">
        <v>4124</v>
      </c>
      <c r="B1819" s="14">
        <v>3434442</v>
      </c>
      <c r="C1819" s="14" t="s">
        <v>19</v>
      </c>
      <c r="D1819" s="14" t="s">
        <v>27</v>
      </c>
      <c r="E1819" s="14" t="s">
        <v>1684</v>
      </c>
      <c r="F1819" s="14">
        <v>78724</v>
      </c>
      <c r="G1819" s="14">
        <v>3</v>
      </c>
      <c r="H1819" s="14">
        <v>3</v>
      </c>
      <c r="I1819" s="14">
        <v>0</v>
      </c>
      <c r="J1819" s="14">
        <v>2</v>
      </c>
      <c r="K1819" s="14">
        <v>2</v>
      </c>
      <c r="L1819" s="14">
        <v>2015</v>
      </c>
      <c r="M1819" s="14">
        <v>0.14899999999999999</v>
      </c>
      <c r="N1819" s="15">
        <v>2462</v>
      </c>
      <c r="O1819" s="16">
        <v>243.7</v>
      </c>
      <c r="P1819" s="17">
        <v>600000</v>
      </c>
      <c r="Q1819" s="16">
        <v>259.95</v>
      </c>
      <c r="R1819" s="17">
        <v>640000</v>
      </c>
      <c r="S1819" s="19">
        <f t="shared" si="144"/>
        <v>16.25</v>
      </c>
      <c r="T1819" s="20">
        <f t="shared" si="145"/>
        <v>6.6680344686089452E-2</v>
      </c>
      <c r="U1819" s="19">
        <f t="shared" si="146"/>
        <v>40000</v>
      </c>
      <c r="V1819" s="20">
        <f t="shared" si="147"/>
        <v>6.6666666666666666E-2</v>
      </c>
      <c r="W1819" s="18">
        <v>44323</v>
      </c>
      <c r="X1819" s="14">
        <v>5</v>
      </c>
      <c r="Y1819" s="14">
        <v>4</v>
      </c>
      <c r="Z1819" s="42">
        <v>40000</v>
      </c>
      <c r="AA1819" s="51">
        <f t="shared" si="148"/>
        <v>7.0000000000000007E-2</v>
      </c>
    </row>
    <row r="1820" spans="1:27" ht="19" x14ac:dyDescent="0.25">
      <c r="A1820" s="14">
        <v>4170</v>
      </c>
      <c r="B1820" s="14">
        <v>5281970</v>
      </c>
      <c r="C1820" s="14" t="s">
        <v>19</v>
      </c>
      <c r="D1820" s="14" t="s">
        <v>22</v>
      </c>
      <c r="E1820" s="14" t="s">
        <v>679</v>
      </c>
      <c r="F1820" s="14">
        <v>78747</v>
      </c>
      <c r="G1820" s="14">
        <v>3</v>
      </c>
      <c r="H1820" s="14">
        <v>2</v>
      </c>
      <c r="I1820" s="14">
        <v>1</v>
      </c>
      <c r="J1820" s="14">
        <v>2</v>
      </c>
      <c r="K1820" s="14">
        <v>2</v>
      </c>
      <c r="L1820" s="14">
        <v>2002</v>
      </c>
      <c r="M1820" s="14">
        <v>0.185</v>
      </c>
      <c r="N1820" s="15">
        <v>1452</v>
      </c>
      <c r="O1820" s="16">
        <v>192.84</v>
      </c>
      <c r="P1820" s="17">
        <v>280000</v>
      </c>
      <c r="Q1820" s="16">
        <v>220.39</v>
      </c>
      <c r="R1820" s="17">
        <v>320000</v>
      </c>
      <c r="S1820" s="19">
        <f t="shared" si="144"/>
        <v>27.549999999999983</v>
      </c>
      <c r="T1820" s="20">
        <f t="shared" si="145"/>
        <v>0.14286455092304493</v>
      </c>
      <c r="U1820" s="19">
        <f t="shared" si="146"/>
        <v>40000</v>
      </c>
      <c r="V1820" s="20">
        <f t="shared" si="147"/>
        <v>0.14285714285714285</v>
      </c>
      <c r="W1820" s="18">
        <v>44325</v>
      </c>
      <c r="X1820" s="14">
        <v>0</v>
      </c>
      <c r="Y1820" s="14">
        <v>7</v>
      </c>
      <c r="Z1820" s="42">
        <v>40000</v>
      </c>
      <c r="AA1820" s="51">
        <f t="shared" si="148"/>
        <v>0.14000000000000001</v>
      </c>
    </row>
    <row r="1821" spans="1:27" ht="19" x14ac:dyDescent="0.25">
      <c r="A1821" s="14">
        <v>1578</v>
      </c>
      <c r="B1821" s="14">
        <v>2446090</v>
      </c>
      <c r="C1821" s="14" t="s">
        <v>19</v>
      </c>
      <c r="D1821" s="14">
        <v>2</v>
      </c>
      <c r="E1821" s="14" t="s">
        <v>3323</v>
      </c>
      <c r="F1821" s="14">
        <v>78752</v>
      </c>
      <c r="G1821" s="14">
        <v>3</v>
      </c>
      <c r="H1821" s="14">
        <v>1</v>
      </c>
      <c r="I1821" s="14">
        <v>0</v>
      </c>
      <c r="J1821" s="14">
        <v>1</v>
      </c>
      <c r="K1821" s="14">
        <v>1</v>
      </c>
      <c r="L1821" s="14">
        <v>1962</v>
      </c>
      <c r="M1821" s="14">
        <v>0.18099999999999999</v>
      </c>
      <c r="N1821" s="15">
        <v>1098</v>
      </c>
      <c r="O1821" s="16">
        <v>408.93</v>
      </c>
      <c r="P1821" s="17">
        <v>449000</v>
      </c>
      <c r="Q1821" s="16">
        <v>445.25</v>
      </c>
      <c r="R1821" s="17">
        <v>488888</v>
      </c>
      <c r="S1821" s="19">
        <f t="shared" si="144"/>
        <v>36.319999999999993</v>
      </c>
      <c r="T1821" s="20">
        <f t="shared" si="145"/>
        <v>8.8817156970630654E-2</v>
      </c>
      <c r="U1821" s="19">
        <f t="shared" si="146"/>
        <v>39888</v>
      </c>
      <c r="V1821" s="20">
        <f t="shared" si="147"/>
        <v>8.8837416481069048E-2</v>
      </c>
      <c r="W1821" s="18">
        <v>44237</v>
      </c>
      <c r="X1821" s="14">
        <v>3</v>
      </c>
      <c r="Y1821" s="14">
        <v>3</v>
      </c>
      <c r="Z1821" s="42">
        <v>40000</v>
      </c>
      <c r="AA1821" s="51">
        <f t="shared" si="148"/>
        <v>0.09</v>
      </c>
    </row>
    <row r="1822" spans="1:27" ht="19" x14ac:dyDescent="0.25">
      <c r="A1822" s="14">
        <v>977</v>
      </c>
      <c r="B1822" s="14">
        <v>8783402</v>
      </c>
      <c r="C1822" s="14" t="s">
        <v>19</v>
      </c>
      <c r="D1822" s="14" t="s">
        <v>29</v>
      </c>
      <c r="E1822" s="14" t="s">
        <v>1616</v>
      </c>
      <c r="F1822" s="14">
        <v>78739</v>
      </c>
      <c r="G1822" s="14">
        <v>4</v>
      </c>
      <c r="H1822" s="14">
        <v>2</v>
      </c>
      <c r="I1822" s="14">
        <v>1</v>
      </c>
      <c r="J1822" s="14">
        <v>2</v>
      </c>
      <c r="K1822" s="14">
        <v>2</v>
      </c>
      <c r="L1822" s="14">
        <v>1985</v>
      </c>
      <c r="M1822" s="14">
        <v>1</v>
      </c>
      <c r="N1822" s="15">
        <v>2958</v>
      </c>
      <c r="O1822" s="16">
        <v>240.03</v>
      </c>
      <c r="P1822" s="17">
        <v>710000</v>
      </c>
      <c r="Q1822" s="16">
        <v>253.47</v>
      </c>
      <c r="R1822" s="17">
        <v>749750</v>
      </c>
      <c r="S1822" s="19">
        <f t="shared" si="144"/>
        <v>13.439999999999998</v>
      </c>
      <c r="T1822" s="20">
        <f t="shared" si="145"/>
        <v>5.5993000874890626E-2</v>
      </c>
      <c r="U1822" s="19">
        <f t="shared" si="146"/>
        <v>39750</v>
      </c>
      <c r="V1822" s="20">
        <f t="shared" si="147"/>
        <v>5.5985915492957748E-2</v>
      </c>
      <c r="W1822" s="18">
        <v>44211</v>
      </c>
      <c r="X1822" s="14">
        <v>5</v>
      </c>
      <c r="Y1822" s="14">
        <v>4</v>
      </c>
      <c r="Z1822" s="42">
        <v>40000</v>
      </c>
      <c r="AA1822" s="51">
        <f t="shared" si="148"/>
        <v>0.06</v>
      </c>
    </row>
    <row r="1823" spans="1:27" ht="19" x14ac:dyDescent="0.25">
      <c r="A1823" s="14">
        <v>4132</v>
      </c>
      <c r="B1823" s="14">
        <v>9259539</v>
      </c>
      <c r="C1823" s="14" t="s">
        <v>19</v>
      </c>
      <c r="D1823" s="14" t="s">
        <v>29</v>
      </c>
      <c r="E1823" s="14" t="s">
        <v>2303</v>
      </c>
      <c r="F1823" s="14">
        <v>78748</v>
      </c>
      <c r="G1823" s="14">
        <v>3</v>
      </c>
      <c r="H1823" s="14">
        <v>2</v>
      </c>
      <c r="I1823" s="14">
        <v>0</v>
      </c>
      <c r="J1823" s="14">
        <v>2</v>
      </c>
      <c r="K1823" s="14">
        <v>1</v>
      </c>
      <c r="L1823" s="14">
        <v>2004</v>
      </c>
      <c r="M1823" s="14">
        <v>0.125</v>
      </c>
      <c r="N1823" s="15">
        <v>1355</v>
      </c>
      <c r="O1823" s="16">
        <v>280.66000000000003</v>
      </c>
      <c r="P1823" s="17">
        <v>380300</v>
      </c>
      <c r="Q1823" s="16">
        <v>309.95999999999998</v>
      </c>
      <c r="R1823" s="17">
        <v>420000</v>
      </c>
      <c r="S1823" s="19">
        <f t="shared" si="144"/>
        <v>29.299999999999955</v>
      </c>
      <c r="T1823" s="20">
        <f t="shared" si="145"/>
        <v>0.10439677902087918</v>
      </c>
      <c r="U1823" s="19">
        <f t="shared" si="146"/>
        <v>39700</v>
      </c>
      <c r="V1823" s="20">
        <f t="shared" si="147"/>
        <v>0.10439127004996056</v>
      </c>
      <c r="W1823" s="18">
        <v>44323</v>
      </c>
      <c r="X1823" s="14">
        <v>3</v>
      </c>
      <c r="Y1823" s="14">
        <v>3</v>
      </c>
      <c r="Z1823" s="42">
        <v>40000</v>
      </c>
      <c r="AA1823" s="51">
        <f t="shared" si="148"/>
        <v>0.1</v>
      </c>
    </row>
    <row r="1824" spans="1:27" ht="19" x14ac:dyDescent="0.25">
      <c r="A1824" s="14">
        <v>871</v>
      </c>
      <c r="B1824" s="14">
        <v>7005632</v>
      </c>
      <c r="C1824" s="14" t="s">
        <v>19</v>
      </c>
      <c r="D1824" s="14" t="s">
        <v>20</v>
      </c>
      <c r="E1824" s="14" t="s">
        <v>420</v>
      </c>
      <c r="F1824" s="14">
        <v>78726</v>
      </c>
      <c r="G1824" s="14">
        <v>5</v>
      </c>
      <c r="H1824" s="14">
        <v>4</v>
      </c>
      <c r="I1824" s="14">
        <v>0</v>
      </c>
      <c r="J1824" s="14">
        <v>3</v>
      </c>
      <c r="K1824" s="14">
        <v>2</v>
      </c>
      <c r="L1824" s="14">
        <v>1999</v>
      </c>
      <c r="M1824" s="14">
        <v>0.20899999999999999</v>
      </c>
      <c r="N1824" s="15">
        <v>3646</v>
      </c>
      <c r="O1824" s="16">
        <v>175.26</v>
      </c>
      <c r="P1824" s="17">
        <v>639000</v>
      </c>
      <c r="Q1824" s="16">
        <v>186.09</v>
      </c>
      <c r="R1824" s="17">
        <v>678500</v>
      </c>
      <c r="S1824" s="19">
        <f t="shared" si="144"/>
        <v>10.830000000000013</v>
      </c>
      <c r="T1824" s="20">
        <f t="shared" si="145"/>
        <v>6.1793906196508118E-2</v>
      </c>
      <c r="U1824" s="19">
        <f t="shared" si="146"/>
        <v>39500</v>
      </c>
      <c r="V1824" s="20">
        <f t="shared" si="147"/>
        <v>6.1815336463223784E-2</v>
      </c>
      <c r="W1824" s="18">
        <v>44209</v>
      </c>
      <c r="X1824" s="14">
        <v>3</v>
      </c>
      <c r="Y1824" s="14">
        <v>3</v>
      </c>
      <c r="Z1824" s="42">
        <v>40000</v>
      </c>
      <c r="AA1824" s="51">
        <f t="shared" si="148"/>
        <v>0.06</v>
      </c>
    </row>
    <row r="1825" spans="1:27" ht="19" x14ac:dyDescent="0.25">
      <c r="A1825" s="14">
        <v>373</v>
      </c>
      <c r="B1825" s="14">
        <v>1335697</v>
      </c>
      <c r="C1825" s="14" t="s">
        <v>19</v>
      </c>
      <c r="D1825" s="14">
        <v>3</v>
      </c>
      <c r="E1825" s="14" t="s">
        <v>3094</v>
      </c>
      <c r="F1825" s="14">
        <v>78723</v>
      </c>
      <c r="G1825" s="14">
        <v>3</v>
      </c>
      <c r="H1825" s="14">
        <v>2</v>
      </c>
      <c r="I1825" s="14">
        <v>0</v>
      </c>
      <c r="J1825" s="14">
        <v>2</v>
      </c>
      <c r="K1825" s="14">
        <v>1</v>
      </c>
      <c r="L1825" s="14">
        <v>1971</v>
      </c>
      <c r="M1825" s="14">
        <v>0.17599999999999999</v>
      </c>
      <c r="N1825" s="15">
        <v>1372</v>
      </c>
      <c r="O1825" s="16">
        <v>364.36</v>
      </c>
      <c r="P1825" s="17">
        <v>499900</v>
      </c>
      <c r="Q1825" s="16">
        <v>392.86</v>
      </c>
      <c r="R1825" s="17">
        <v>539000</v>
      </c>
      <c r="S1825" s="19">
        <f t="shared" si="144"/>
        <v>28.5</v>
      </c>
      <c r="T1825" s="20">
        <f t="shared" si="145"/>
        <v>7.821934350642222E-2</v>
      </c>
      <c r="U1825" s="19">
        <f t="shared" si="146"/>
        <v>39100</v>
      </c>
      <c r="V1825" s="20">
        <f t="shared" si="147"/>
        <v>7.8215643128625723E-2</v>
      </c>
      <c r="W1825" s="18">
        <v>44187</v>
      </c>
      <c r="X1825" s="14">
        <v>4</v>
      </c>
      <c r="Y1825" s="14">
        <v>4</v>
      </c>
      <c r="Z1825" s="42">
        <v>40000</v>
      </c>
      <c r="AA1825" s="51">
        <f t="shared" si="148"/>
        <v>0.08</v>
      </c>
    </row>
    <row r="1826" spans="1:27" ht="19" x14ac:dyDescent="0.25">
      <c r="A1826" s="14">
        <v>3477</v>
      </c>
      <c r="B1826" s="14">
        <v>2703216</v>
      </c>
      <c r="C1826" s="14" t="s">
        <v>19</v>
      </c>
      <c r="D1826" s="14">
        <v>3</v>
      </c>
      <c r="E1826" s="14" t="s">
        <v>2643</v>
      </c>
      <c r="F1826" s="14">
        <v>78752</v>
      </c>
      <c r="G1826" s="14">
        <v>3</v>
      </c>
      <c r="H1826" s="14">
        <v>2</v>
      </c>
      <c r="I1826" s="14">
        <v>0</v>
      </c>
      <c r="J1826" s="14">
        <v>2</v>
      </c>
      <c r="K1826" s="14">
        <v>1</v>
      </c>
      <c r="L1826" s="14">
        <v>1969</v>
      </c>
      <c r="M1826" s="14">
        <v>0.24</v>
      </c>
      <c r="N1826" s="15">
        <v>1626</v>
      </c>
      <c r="O1826" s="16">
        <v>306.89</v>
      </c>
      <c r="P1826" s="17">
        <v>499000</v>
      </c>
      <c r="Q1826" s="16">
        <v>330.91</v>
      </c>
      <c r="R1826" s="17">
        <v>538055</v>
      </c>
      <c r="S1826" s="19">
        <f t="shared" si="144"/>
        <v>24.020000000000039</v>
      </c>
      <c r="T1826" s="20">
        <f t="shared" si="145"/>
        <v>7.8269086643422858E-2</v>
      </c>
      <c r="U1826" s="19">
        <f t="shared" si="146"/>
        <v>39055</v>
      </c>
      <c r="V1826" s="20">
        <f t="shared" si="147"/>
        <v>7.8266533066132266E-2</v>
      </c>
      <c r="W1826" s="18">
        <v>44306</v>
      </c>
      <c r="X1826" s="14">
        <v>5</v>
      </c>
      <c r="Y1826" s="14">
        <v>4</v>
      </c>
      <c r="Z1826" s="42">
        <v>40000</v>
      </c>
      <c r="AA1826" s="51">
        <f t="shared" si="148"/>
        <v>0.08</v>
      </c>
    </row>
    <row r="1827" spans="1:27" ht="19" x14ac:dyDescent="0.25">
      <c r="A1827" s="14">
        <v>385</v>
      </c>
      <c r="B1827" s="14">
        <v>7735219</v>
      </c>
      <c r="C1827" s="14" t="s">
        <v>19</v>
      </c>
      <c r="D1827" s="14" t="s">
        <v>22</v>
      </c>
      <c r="E1827" s="14" t="s">
        <v>340</v>
      </c>
      <c r="F1827" s="14">
        <v>78747</v>
      </c>
      <c r="G1827" s="14">
        <v>3</v>
      </c>
      <c r="H1827" s="14">
        <v>2</v>
      </c>
      <c r="I1827" s="14">
        <v>0</v>
      </c>
      <c r="J1827" s="14">
        <v>2</v>
      </c>
      <c r="K1827" s="14">
        <v>1</v>
      </c>
      <c r="L1827" s="14">
        <v>1977</v>
      </c>
      <c r="M1827" s="14">
        <v>0.35</v>
      </c>
      <c r="N1827" s="15">
        <v>2396</v>
      </c>
      <c r="O1827" s="16">
        <v>169.03</v>
      </c>
      <c r="P1827" s="17">
        <v>405000</v>
      </c>
      <c r="Q1827" s="16">
        <v>185.31</v>
      </c>
      <c r="R1827" s="17">
        <v>444000</v>
      </c>
      <c r="S1827" s="19">
        <f t="shared" si="144"/>
        <v>16.28</v>
      </c>
      <c r="T1827" s="20">
        <f t="shared" si="145"/>
        <v>9.6314263740164469E-2</v>
      </c>
      <c r="U1827" s="19">
        <f t="shared" si="146"/>
        <v>39000</v>
      </c>
      <c r="V1827" s="20">
        <f t="shared" si="147"/>
        <v>9.6296296296296297E-2</v>
      </c>
      <c r="W1827" s="18">
        <v>44188</v>
      </c>
      <c r="X1827" s="14">
        <v>5</v>
      </c>
      <c r="Y1827" s="14">
        <v>4</v>
      </c>
      <c r="Z1827" s="42">
        <v>40000</v>
      </c>
      <c r="AA1827" s="51">
        <f t="shared" si="148"/>
        <v>0.1</v>
      </c>
    </row>
    <row r="1828" spans="1:27" ht="19" x14ac:dyDescent="0.25">
      <c r="A1828" s="14">
        <v>553</v>
      </c>
      <c r="B1828" s="14">
        <v>9468986</v>
      </c>
      <c r="C1828" s="14" t="s">
        <v>19</v>
      </c>
      <c r="D1828" s="14" t="s">
        <v>84</v>
      </c>
      <c r="E1828" s="14" t="s">
        <v>1009</v>
      </c>
      <c r="F1828" s="14">
        <v>78728</v>
      </c>
      <c r="G1828" s="14">
        <v>3</v>
      </c>
      <c r="H1828" s="14">
        <v>2</v>
      </c>
      <c r="I1828" s="14">
        <v>0</v>
      </c>
      <c r="J1828" s="14">
        <v>2</v>
      </c>
      <c r="K1828" s="14">
        <v>1</v>
      </c>
      <c r="L1828" s="14">
        <v>2012</v>
      </c>
      <c r="M1828" s="14">
        <v>0.11</v>
      </c>
      <c r="N1828" s="15">
        <v>1280</v>
      </c>
      <c r="O1828" s="16">
        <v>210.16</v>
      </c>
      <c r="P1828" s="17">
        <v>269000</v>
      </c>
      <c r="Q1828" s="16">
        <v>240.63</v>
      </c>
      <c r="R1828" s="17">
        <v>308000</v>
      </c>
      <c r="S1828" s="19">
        <f t="shared" si="144"/>
        <v>30.47</v>
      </c>
      <c r="T1828" s="20">
        <f t="shared" si="145"/>
        <v>0.14498477350590025</v>
      </c>
      <c r="U1828" s="19">
        <f t="shared" si="146"/>
        <v>39000</v>
      </c>
      <c r="V1828" s="20">
        <f t="shared" si="147"/>
        <v>0.1449814126394052</v>
      </c>
      <c r="W1828" s="18">
        <v>44195</v>
      </c>
      <c r="X1828" s="14">
        <v>4</v>
      </c>
      <c r="Y1828" s="14">
        <v>3</v>
      </c>
      <c r="Z1828" s="42">
        <v>40000</v>
      </c>
      <c r="AA1828" s="51">
        <f t="shared" si="148"/>
        <v>0.14000000000000001</v>
      </c>
    </row>
    <row r="1829" spans="1:27" ht="19" x14ac:dyDescent="0.25">
      <c r="A1829" s="14">
        <v>779</v>
      </c>
      <c r="B1829" s="14">
        <v>5855178</v>
      </c>
      <c r="C1829" s="14" t="s">
        <v>19</v>
      </c>
      <c r="D1829" s="14" t="s">
        <v>68</v>
      </c>
      <c r="E1829" s="14" t="s">
        <v>1836</v>
      </c>
      <c r="F1829" s="14">
        <v>78734</v>
      </c>
      <c r="G1829" s="14">
        <v>3</v>
      </c>
      <c r="H1829" s="14">
        <v>2</v>
      </c>
      <c r="I1829" s="14">
        <v>1</v>
      </c>
      <c r="J1829" s="14">
        <v>2</v>
      </c>
      <c r="K1829" s="14">
        <v>2</v>
      </c>
      <c r="L1829" s="14">
        <v>2020</v>
      </c>
      <c r="M1829" s="14">
        <v>0.20399999999999999</v>
      </c>
      <c r="N1829" s="15">
        <v>2181</v>
      </c>
      <c r="O1829" s="16">
        <v>251.72</v>
      </c>
      <c r="P1829" s="17">
        <v>549000</v>
      </c>
      <c r="Q1829" s="16">
        <v>269.60000000000002</v>
      </c>
      <c r="R1829" s="17">
        <v>588000</v>
      </c>
      <c r="S1829" s="19">
        <f t="shared" si="144"/>
        <v>17.880000000000024</v>
      </c>
      <c r="T1829" s="20">
        <f t="shared" si="145"/>
        <v>7.1031304624185693E-2</v>
      </c>
      <c r="U1829" s="19">
        <f t="shared" si="146"/>
        <v>39000</v>
      </c>
      <c r="V1829" s="20">
        <f t="shared" si="147"/>
        <v>7.1038251366120214E-2</v>
      </c>
      <c r="W1829" s="18">
        <v>44204</v>
      </c>
      <c r="X1829" s="14">
        <v>2</v>
      </c>
      <c r="Y1829" s="14">
        <v>2</v>
      </c>
      <c r="Z1829" s="42">
        <v>40000</v>
      </c>
      <c r="AA1829" s="51">
        <f t="shared" si="148"/>
        <v>7.0000000000000007E-2</v>
      </c>
    </row>
    <row r="1830" spans="1:27" ht="19" x14ac:dyDescent="0.25">
      <c r="A1830" s="14">
        <v>832</v>
      </c>
      <c r="B1830" s="14">
        <v>4228135</v>
      </c>
      <c r="C1830" s="14" t="s">
        <v>19</v>
      </c>
      <c r="D1830" s="14" t="s">
        <v>68</v>
      </c>
      <c r="E1830" s="14" t="s">
        <v>1867</v>
      </c>
      <c r="F1830" s="14">
        <v>78734</v>
      </c>
      <c r="G1830" s="14">
        <v>3</v>
      </c>
      <c r="H1830" s="14">
        <v>2</v>
      </c>
      <c r="I1830" s="14">
        <v>1</v>
      </c>
      <c r="J1830" s="14">
        <v>0</v>
      </c>
      <c r="K1830" s="14">
        <v>1</v>
      </c>
      <c r="L1830" s="14">
        <v>1970</v>
      </c>
      <c r="M1830" s="14">
        <v>0.35799999999999998</v>
      </c>
      <c r="N1830" s="15">
        <v>1674</v>
      </c>
      <c r="O1830" s="16">
        <v>253.88</v>
      </c>
      <c r="P1830" s="17">
        <v>425000</v>
      </c>
      <c r="Q1830" s="16">
        <v>277.18</v>
      </c>
      <c r="R1830" s="17">
        <v>464000</v>
      </c>
      <c r="S1830" s="19">
        <f t="shared" si="144"/>
        <v>23.300000000000011</v>
      </c>
      <c r="T1830" s="20">
        <f t="shared" si="145"/>
        <v>9.1775642035607424E-2</v>
      </c>
      <c r="U1830" s="19">
        <f t="shared" si="146"/>
        <v>39000</v>
      </c>
      <c r="V1830" s="20">
        <f t="shared" si="147"/>
        <v>9.1764705882352943E-2</v>
      </c>
      <c r="W1830" s="18">
        <v>44207</v>
      </c>
      <c r="X1830" s="14">
        <v>4</v>
      </c>
      <c r="Y1830" s="14">
        <v>4</v>
      </c>
      <c r="Z1830" s="42">
        <v>40000</v>
      </c>
      <c r="AA1830" s="51">
        <f t="shared" si="148"/>
        <v>0.09</v>
      </c>
    </row>
    <row r="1831" spans="1:27" ht="19" x14ac:dyDescent="0.25">
      <c r="A1831" s="14">
        <v>1930</v>
      </c>
      <c r="B1831" s="14">
        <v>1672392</v>
      </c>
      <c r="C1831" s="14" t="s">
        <v>19</v>
      </c>
      <c r="D1831" s="14">
        <v>3</v>
      </c>
      <c r="E1831" s="14" t="s">
        <v>2056</v>
      </c>
      <c r="F1831" s="14">
        <v>78723</v>
      </c>
      <c r="G1831" s="14">
        <v>4</v>
      </c>
      <c r="H1831" s="14">
        <v>1</v>
      </c>
      <c r="I1831" s="14">
        <v>0</v>
      </c>
      <c r="J1831" s="14">
        <v>1</v>
      </c>
      <c r="K1831" s="14">
        <v>1</v>
      </c>
      <c r="L1831" s="14">
        <v>1961</v>
      </c>
      <c r="M1831" s="14">
        <v>0.17899999999999999</v>
      </c>
      <c r="N1831" s="15">
        <v>1040</v>
      </c>
      <c r="O1831" s="16">
        <v>264.42</v>
      </c>
      <c r="P1831" s="17">
        <v>275000</v>
      </c>
      <c r="Q1831" s="16">
        <v>301.92</v>
      </c>
      <c r="R1831" s="17">
        <v>314000</v>
      </c>
      <c r="S1831" s="19">
        <f t="shared" si="144"/>
        <v>37.5</v>
      </c>
      <c r="T1831" s="20">
        <f t="shared" si="145"/>
        <v>0.14181983208531881</v>
      </c>
      <c r="U1831" s="19">
        <f t="shared" si="146"/>
        <v>39000</v>
      </c>
      <c r="V1831" s="20">
        <f t="shared" si="147"/>
        <v>0.14181818181818182</v>
      </c>
      <c r="W1831" s="18">
        <v>44253</v>
      </c>
      <c r="X1831" s="14">
        <v>6</v>
      </c>
      <c r="Y1831" s="14">
        <v>6</v>
      </c>
      <c r="Z1831" s="42">
        <v>40000</v>
      </c>
      <c r="AA1831" s="51">
        <f t="shared" si="148"/>
        <v>0.14000000000000001</v>
      </c>
    </row>
    <row r="1832" spans="1:27" ht="19" x14ac:dyDescent="0.25">
      <c r="A1832" s="14">
        <v>2179</v>
      </c>
      <c r="B1832" s="14">
        <v>7034706</v>
      </c>
      <c r="C1832" s="14" t="s">
        <v>19</v>
      </c>
      <c r="D1832" s="14">
        <v>4</v>
      </c>
      <c r="E1832" s="14" t="s">
        <v>3534</v>
      </c>
      <c r="F1832" s="14">
        <v>78756</v>
      </c>
      <c r="G1832" s="14">
        <v>3</v>
      </c>
      <c r="H1832" s="14">
        <v>2</v>
      </c>
      <c r="I1832" s="14">
        <v>0</v>
      </c>
      <c r="J1832" s="14">
        <v>0</v>
      </c>
      <c r="K1832" s="14">
        <v>1</v>
      </c>
      <c r="L1832" s="14">
        <v>1951</v>
      </c>
      <c r="M1832" s="14">
        <v>0.22800000000000001</v>
      </c>
      <c r="N1832" s="15">
        <v>1598</v>
      </c>
      <c r="O1832" s="16">
        <v>469.34</v>
      </c>
      <c r="P1832" s="17">
        <v>750000</v>
      </c>
      <c r="Q1832" s="16">
        <v>493.74</v>
      </c>
      <c r="R1832" s="17">
        <v>789000</v>
      </c>
      <c r="S1832" s="19">
        <f t="shared" si="144"/>
        <v>24.400000000000034</v>
      </c>
      <c r="T1832" s="20">
        <f t="shared" si="145"/>
        <v>5.1987897899177647E-2</v>
      </c>
      <c r="U1832" s="19">
        <f t="shared" si="146"/>
        <v>39000</v>
      </c>
      <c r="V1832" s="20">
        <f t="shared" si="147"/>
        <v>5.1999999999999998E-2</v>
      </c>
      <c r="W1832" s="18">
        <v>44260</v>
      </c>
      <c r="X1832" s="14">
        <v>5</v>
      </c>
      <c r="Y1832" s="14">
        <v>4</v>
      </c>
      <c r="Z1832" s="42">
        <v>40000</v>
      </c>
      <c r="AA1832" s="51">
        <f t="shared" si="148"/>
        <v>0.05</v>
      </c>
    </row>
    <row r="1833" spans="1:27" ht="19" x14ac:dyDescent="0.25">
      <c r="A1833" s="14">
        <v>2567</v>
      </c>
      <c r="B1833" s="14">
        <v>3316734</v>
      </c>
      <c r="C1833" s="14" t="s">
        <v>19</v>
      </c>
      <c r="D1833" s="14" t="s">
        <v>20</v>
      </c>
      <c r="E1833" s="14" t="s">
        <v>1055</v>
      </c>
      <c r="F1833" s="14">
        <v>78729</v>
      </c>
      <c r="G1833" s="14">
        <v>4</v>
      </c>
      <c r="H1833" s="14">
        <v>2</v>
      </c>
      <c r="I1833" s="14">
        <v>1</v>
      </c>
      <c r="J1833" s="14">
        <v>2</v>
      </c>
      <c r="K1833" s="14">
        <v>2</v>
      </c>
      <c r="L1833" s="14">
        <v>1992</v>
      </c>
      <c r="M1833" s="14">
        <v>0.161</v>
      </c>
      <c r="N1833" s="15">
        <v>2244</v>
      </c>
      <c r="O1833" s="16">
        <v>212.12</v>
      </c>
      <c r="P1833" s="17">
        <v>476000</v>
      </c>
      <c r="Q1833" s="16">
        <v>229.5</v>
      </c>
      <c r="R1833" s="17">
        <v>515000</v>
      </c>
      <c r="S1833" s="19">
        <f t="shared" si="144"/>
        <v>17.379999999999995</v>
      </c>
      <c r="T1833" s="20">
        <f t="shared" si="145"/>
        <v>8.1934753912879479E-2</v>
      </c>
      <c r="U1833" s="19">
        <f t="shared" si="146"/>
        <v>39000</v>
      </c>
      <c r="V1833" s="20">
        <f t="shared" si="147"/>
        <v>8.1932773109243698E-2</v>
      </c>
      <c r="W1833" s="18">
        <v>44274</v>
      </c>
      <c r="X1833" s="14">
        <v>4</v>
      </c>
      <c r="Y1833" s="14">
        <v>4</v>
      </c>
      <c r="Z1833" s="42">
        <v>40000</v>
      </c>
      <c r="AA1833" s="51">
        <f t="shared" si="148"/>
        <v>0.08</v>
      </c>
    </row>
    <row r="1834" spans="1:27" ht="19" x14ac:dyDescent="0.25">
      <c r="A1834" s="14">
        <v>1781</v>
      </c>
      <c r="B1834" s="14">
        <v>5745690</v>
      </c>
      <c r="C1834" s="14" t="s">
        <v>19</v>
      </c>
      <c r="D1834" s="14" t="s">
        <v>712</v>
      </c>
      <c r="E1834" s="14" t="s">
        <v>2346</v>
      </c>
      <c r="F1834" s="14">
        <v>78727</v>
      </c>
      <c r="G1834" s="14">
        <v>3</v>
      </c>
      <c r="H1834" s="14">
        <v>2</v>
      </c>
      <c r="I1834" s="14">
        <v>0</v>
      </c>
      <c r="J1834" s="14">
        <v>2</v>
      </c>
      <c r="K1834" s="14">
        <v>2</v>
      </c>
      <c r="L1834" s="14">
        <v>1980</v>
      </c>
      <c r="M1834" s="14">
        <v>0.22</v>
      </c>
      <c r="N1834" s="15">
        <v>1547</v>
      </c>
      <c r="O1834" s="16">
        <v>283.45</v>
      </c>
      <c r="P1834" s="17">
        <v>438500</v>
      </c>
      <c r="Q1834" s="16">
        <v>308.33999999999997</v>
      </c>
      <c r="R1834" s="17">
        <v>477000</v>
      </c>
      <c r="S1834" s="19">
        <f t="shared" si="144"/>
        <v>24.889999999999986</v>
      </c>
      <c r="T1834" s="20">
        <f t="shared" si="145"/>
        <v>8.7810901393543792E-2</v>
      </c>
      <c r="U1834" s="19">
        <f t="shared" si="146"/>
        <v>38500</v>
      </c>
      <c r="V1834" s="20">
        <f t="shared" si="147"/>
        <v>8.7799315849486886E-2</v>
      </c>
      <c r="W1834" s="18">
        <v>44250</v>
      </c>
      <c r="X1834" s="14">
        <v>2</v>
      </c>
      <c r="Y1834" s="14">
        <v>1</v>
      </c>
      <c r="Z1834" s="42">
        <v>40000</v>
      </c>
      <c r="AA1834" s="51">
        <f t="shared" si="148"/>
        <v>0.09</v>
      </c>
    </row>
    <row r="1835" spans="1:27" ht="19" x14ac:dyDescent="0.25">
      <c r="A1835" s="14">
        <v>4092</v>
      </c>
      <c r="B1835" s="14">
        <v>5232274</v>
      </c>
      <c r="C1835" s="14" t="s">
        <v>19</v>
      </c>
      <c r="D1835" s="14" t="s">
        <v>165</v>
      </c>
      <c r="E1835" s="14" t="s">
        <v>2994</v>
      </c>
      <c r="F1835" s="14">
        <v>78749</v>
      </c>
      <c r="G1835" s="14">
        <v>2</v>
      </c>
      <c r="H1835" s="14">
        <v>2</v>
      </c>
      <c r="I1835" s="14">
        <v>0</v>
      </c>
      <c r="J1835" s="14">
        <v>2</v>
      </c>
      <c r="K1835" s="14">
        <v>1</v>
      </c>
      <c r="L1835" s="14">
        <v>1984</v>
      </c>
      <c r="M1835" s="14">
        <v>0.14199999999999999</v>
      </c>
      <c r="N1835" s="15">
        <v>1192</v>
      </c>
      <c r="O1835" s="16">
        <v>348.15</v>
      </c>
      <c r="P1835" s="17">
        <v>415000</v>
      </c>
      <c r="Q1835" s="16">
        <v>380.35</v>
      </c>
      <c r="R1835" s="17">
        <v>453378</v>
      </c>
      <c r="S1835" s="19">
        <f t="shared" si="144"/>
        <v>32.200000000000045</v>
      </c>
      <c r="T1835" s="20">
        <f t="shared" si="145"/>
        <v>9.2488869740054713E-2</v>
      </c>
      <c r="U1835" s="19">
        <f t="shared" si="146"/>
        <v>38378</v>
      </c>
      <c r="V1835" s="20">
        <f t="shared" si="147"/>
        <v>9.2477108433734939E-2</v>
      </c>
      <c r="W1835" s="18">
        <v>44322</v>
      </c>
      <c r="X1835" s="14">
        <v>7</v>
      </c>
      <c r="Y1835" s="14">
        <v>4</v>
      </c>
      <c r="Z1835" s="42">
        <v>40000</v>
      </c>
      <c r="AA1835" s="51">
        <f t="shared" si="148"/>
        <v>0.09</v>
      </c>
    </row>
    <row r="1836" spans="1:27" ht="19" x14ac:dyDescent="0.25">
      <c r="A1836" s="14">
        <v>3891</v>
      </c>
      <c r="B1836" s="14">
        <v>2893274</v>
      </c>
      <c r="C1836" s="14" t="s">
        <v>19</v>
      </c>
      <c r="D1836" s="14" t="s">
        <v>357</v>
      </c>
      <c r="E1836" s="14" t="s">
        <v>3093</v>
      </c>
      <c r="F1836" s="14">
        <v>78745</v>
      </c>
      <c r="G1836" s="14">
        <v>3</v>
      </c>
      <c r="H1836" s="14">
        <v>2</v>
      </c>
      <c r="I1836" s="14">
        <v>0</v>
      </c>
      <c r="J1836" s="14">
        <v>2</v>
      </c>
      <c r="K1836" s="14">
        <v>1</v>
      </c>
      <c r="L1836" s="14">
        <v>1976</v>
      </c>
      <c r="M1836" s="14">
        <v>0.15</v>
      </c>
      <c r="N1836" s="15">
        <v>1374</v>
      </c>
      <c r="O1836" s="16">
        <v>363.9</v>
      </c>
      <c r="P1836" s="17">
        <v>500000</v>
      </c>
      <c r="Q1836" s="16">
        <v>391.74</v>
      </c>
      <c r="R1836" s="17">
        <v>538250</v>
      </c>
      <c r="S1836" s="19">
        <f t="shared" si="144"/>
        <v>27.840000000000032</v>
      </c>
      <c r="T1836" s="20">
        <f t="shared" si="145"/>
        <v>7.6504534212695888E-2</v>
      </c>
      <c r="U1836" s="19">
        <f t="shared" si="146"/>
        <v>38250</v>
      </c>
      <c r="V1836" s="20">
        <f t="shared" si="147"/>
        <v>7.6499999999999999E-2</v>
      </c>
      <c r="W1836" s="18">
        <v>44316</v>
      </c>
      <c r="X1836" s="14">
        <v>2</v>
      </c>
      <c r="Y1836" s="14">
        <v>1</v>
      </c>
      <c r="Z1836" s="42">
        <v>40000</v>
      </c>
      <c r="AA1836" s="51">
        <f t="shared" si="148"/>
        <v>0.08</v>
      </c>
    </row>
    <row r="1837" spans="1:27" ht="19" x14ac:dyDescent="0.25">
      <c r="A1837" s="14">
        <v>1522</v>
      </c>
      <c r="B1837" s="14">
        <v>1406990</v>
      </c>
      <c r="C1837" s="14" t="s">
        <v>19</v>
      </c>
      <c r="D1837" s="14" t="s">
        <v>46</v>
      </c>
      <c r="E1837" s="14" t="s">
        <v>2900</v>
      </c>
      <c r="F1837" s="14">
        <v>78758</v>
      </c>
      <c r="G1837" s="14">
        <v>3</v>
      </c>
      <c r="H1837" s="14">
        <v>2</v>
      </c>
      <c r="I1837" s="14">
        <v>0</v>
      </c>
      <c r="J1837" s="14">
        <v>1</v>
      </c>
      <c r="K1837" s="14">
        <v>1</v>
      </c>
      <c r="L1837" s="14">
        <v>1967</v>
      </c>
      <c r="M1837" s="14">
        <v>0.20699999999999999</v>
      </c>
      <c r="N1837" s="15">
        <v>1070</v>
      </c>
      <c r="O1837" s="16">
        <v>335.51</v>
      </c>
      <c r="P1837" s="17">
        <v>359000</v>
      </c>
      <c r="Q1837" s="16">
        <v>371.13</v>
      </c>
      <c r="R1837" s="17">
        <v>397113</v>
      </c>
      <c r="S1837" s="19">
        <f t="shared" si="144"/>
        <v>35.620000000000005</v>
      </c>
      <c r="T1837" s="20">
        <f t="shared" si="145"/>
        <v>0.10616673124497036</v>
      </c>
      <c r="U1837" s="19">
        <f t="shared" si="146"/>
        <v>38113</v>
      </c>
      <c r="V1837" s="20">
        <f t="shared" si="147"/>
        <v>0.10616434540389973</v>
      </c>
      <c r="W1837" s="18">
        <v>44235</v>
      </c>
      <c r="X1837" s="14">
        <v>5</v>
      </c>
      <c r="Y1837" s="14">
        <v>5</v>
      </c>
      <c r="Z1837" s="42">
        <v>40000</v>
      </c>
      <c r="AA1837" s="51">
        <f t="shared" si="148"/>
        <v>0.11</v>
      </c>
    </row>
    <row r="1838" spans="1:27" ht="19" x14ac:dyDescent="0.25">
      <c r="A1838" s="14">
        <v>848</v>
      </c>
      <c r="B1838" s="14">
        <v>2458850</v>
      </c>
      <c r="C1838" s="14" t="s">
        <v>19</v>
      </c>
      <c r="D1838" s="14" t="s">
        <v>35</v>
      </c>
      <c r="E1838" s="14" t="s">
        <v>207</v>
      </c>
      <c r="F1838" s="14">
        <v>78753</v>
      </c>
      <c r="G1838" s="14">
        <v>3</v>
      </c>
      <c r="H1838" s="14">
        <v>2</v>
      </c>
      <c r="I1838" s="14">
        <v>1</v>
      </c>
      <c r="J1838" s="14">
        <v>2</v>
      </c>
      <c r="K1838" s="14">
        <v>2</v>
      </c>
      <c r="L1838" s="14">
        <v>1985</v>
      </c>
      <c r="M1838" s="14">
        <v>0.13600000000000001</v>
      </c>
      <c r="N1838" s="15">
        <v>1829</v>
      </c>
      <c r="O1838" s="16">
        <v>155.22</v>
      </c>
      <c r="P1838" s="17">
        <v>283900</v>
      </c>
      <c r="Q1838" s="16">
        <v>176.05</v>
      </c>
      <c r="R1838" s="17">
        <v>322000</v>
      </c>
      <c r="S1838" s="19">
        <f t="shared" si="144"/>
        <v>20.830000000000013</v>
      </c>
      <c r="T1838" s="20">
        <f t="shared" si="145"/>
        <v>0.13419662414637298</v>
      </c>
      <c r="U1838" s="19">
        <f t="shared" si="146"/>
        <v>38100</v>
      </c>
      <c r="V1838" s="20">
        <f t="shared" si="147"/>
        <v>0.134202183867559</v>
      </c>
      <c r="W1838" s="18">
        <v>44208</v>
      </c>
      <c r="X1838" s="14">
        <v>3</v>
      </c>
      <c r="Y1838" s="14">
        <v>3</v>
      </c>
      <c r="Z1838" s="42">
        <v>40000</v>
      </c>
      <c r="AA1838" s="51">
        <f t="shared" si="148"/>
        <v>0.13</v>
      </c>
    </row>
    <row r="1839" spans="1:27" ht="19" x14ac:dyDescent="0.25">
      <c r="A1839" s="14">
        <v>2938</v>
      </c>
      <c r="B1839" s="14">
        <v>1894930</v>
      </c>
      <c r="C1839" s="14" t="s">
        <v>19</v>
      </c>
      <c r="D1839" s="14" t="s">
        <v>27</v>
      </c>
      <c r="E1839" s="14" t="s">
        <v>1319</v>
      </c>
      <c r="F1839" s="14">
        <v>78724</v>
      </c>
      <c r="G1839" s="14">
        <v>3</v>
      </c>
      <c r="H1839" s="14">
        <v>2</v>
      </c>
      <c r="I1839" s="14">
        <v>0</v>
      </c>
      <c r="J1839" s="14">
        <v>2</v>
      </c>
      <c r="K1839" s="14">
        <v>1</v>
      </c>
      <c r="L1839" s="14">
        <v>2000</v>
      </c>
      <c r="M1839" s="14">
        <v>0.156</v>
      </c>
      <c r="N1839" s="15">
        <v>1335</v>
      </c>
      <c r="O1839" s="16">
        <v>224.64</v>
      </c>
      <c r="P1839" s="17">
        <v>299900</v>
      </c>
      <c r="Q1839" s="16">
        <v>253.18</v>
      </c>
      <c r="R1839" s="17">
        <v>338000</v>
      </c>
      <c r="S1839" s="19">
        <f t="shared" si="144"/>
        <v>28.54000000000002</v>
      </c>
      <c r="T1839" s="20">
        <f t="shared" si="145"/>
        <v>0.12704772079772089</v>
      </c>
      <c r="U1839" s="19">
        <f t="shared" si="146"/>
        <v>38100</v>
      </c>
      <c r="V1839" s="20">
        <f t="shared" si="147"/>
        <v>0.12704234744914972</v>
      </c>
      <c r="W1839" s="18">
        <v>44288</v>
      </c>
      <c r="X1839" s="14">
        <v>4</v>
      </c>
      <c r="Y1839" s="14">
        <v>4</v>
      </c>
      <c r="Z1839" s="42">
        <v>40000</v>
      </c>
      <c r="AA1839" s="51">
        <f t="shared" si="148"/>
        <v>0.13</v>
      </c>
    </row>
    <row r="1840" spans="1:27" ht="19" x14ac:dyDescent="0.25">
      <c r="A1840" s="14">
        <v>3642</v>
      </c>
      <c r="B1840" s="14">
        <v>9884286</v>
      </c>
      <c r="C1840" s="14" t="s">
        <v>19</v>
      </c>
      <c r="D1840" s="14" t="s">
        <v>68</v>
      </c>
      <c r="E1840" s="14" t="s">
        <v>2486</v>
      </c>
      <c r="F1840" s="14">
        <v>78738</v>
      </c>
      <c r="G1840" s="14">
        <v>4</v>
      </c>
      <c r="H1840" s="14">
        <v>3</v>
      </c>
      <c r="I1840" s="14">
        <v>1</v>
      </c>
      <c r="J1840" s="14">
        <v>3</v>
      </c>
      <c r="K1840" s="14">
        <v>1</v>
      </c>
      <c r="L1840" s="14">
        <v>2015</v>
      </c>
      <c r="M1840" s="14">
        <v>0.21099999999999999</v>
      </c>
      <c r="N1840" s="15">
        <v>2889</v>
      </c>
      <c r="O1840" s="16">
        <v>294.18</v>
      </c>
      <c r="P1840" s="17">
        <v>849900</v>
      </c>
      <c r="Q1840" s="16">
        <v>307.37</v>
      </c>
      <c r="R1840" s="17">
        <v>888000</v>
      </c>
      <c r="S1840" s="19">
        <f t="shared" si="144"/>
        <v>13.189999999999998</v>
      </c>
      <c r="T1840" s="20">
        <f t="shared" si="145"/>
        <v>4.4836494663131408E-2</v>
      </c>
      <c r="U1840" s="19">
        <f t="shared" si="146"/>
        <v>38100</v>
      </c>
      <c r="V1840" s="20">
        <f t="shared" si="147"/>
        <v>4.4828803388633959E-2</v>
      </c>
      <c r="W1840" s="18">
        <v>44312</v>
      </c>
      <c r="X1840" s="14">
        <v>6</v>
      </c>
      <c r="Y1840" s="14">
        <v>5</v>
      </c>
      <c r="Z1840" s="42">
        <v>40000</v>
      </c>
      <c r="AA1840" s="51">
        <f t="shared" si="148"/>
        <v>0.04</v>
      </c>
    </row>
    <row r="1841" spans="1:27" ht="19" x14ac:dyDescent="0.25">
      <c r="A1841" s="14">
        <v>2199</v>
      </c>
      <c r="B1841" s="14">
        <v>2157779</v>
      </c>
      <c r="C1841" s="14" t="s">
        <v>19</v>
      </c>
      <c r="D1841" s="14" t="s">
        <v>229</v>
      </c>
      <c r="E1841" s="14" t="s">
        <v>3980</v>
      </c>
      <c r="F1841" s="14">
        <v>78732</v>
      </c>
      <c r="G1841" s="14">
        <v>4</v>
      </c>
      <c r="H1841" s="14">
        <v>3</v>
      </c>
      <c r="I1841" s="14">
        <v>0</v>
      </c>
      <c r="J1841" s="14">
        <v>2</v>
      </c>
      <c r="K1841" s="14">
        <v>2</v>
      </c>
      <c r="L1841" s="14">
        <v>2004</v>
      </c>
      <c r="M1841" s="14">
        <v>0.17599999999999999</v>
      </c>
      <c r="N1841" s="15">
        <v>2747</v>
      </c>
      <c r="O1841" s="16">
        <v>196.58</v>
      </c>
      <c r="P1841" s="17">
        <v>539999</v>
      </c>
      <c r="Q1841" s="16">
        <v>210.41</v>
      </c>
      <c r="R1841" s="17">
        <v>578000</v>
      </c>
      <c r="S1841" s="19">
        <f t="shared" si="144"/>
        <v>13.829999999999984</v>
      </c>
      <c r="T1841" s="20">
        <f t="shared" si="145"/>
        <v>7.035303693152907E-2</v>
      </c>
      <c r="U1841" s="19">
        <f t="shared" si="146"/>
        <v>38001</v>
      </c>
      <c r="V1841" s="20">
        <f t="shared" si="147"/>
        <v>7.0372352541393596E-2</v>
      </c>
      <c r="W1841" s="18">
        <v>44263</v>
      </c>
      <c r="X1841" s="14">
        <v>5</v>
      </c>
      <c r="Y1841" s="14">
        <v>5</v>
      </c>
      <c r="Z1841" s="42">
        <v>40000</v>
      </c>
      <c r="AA1841" s="51">
        <f t="shared" si="148"/>
        <v>7.0000000000000007E-2</v>
      </c>
    </row>
    <row r="1842" spans="1:27" ht="19" x14ac:dyDescent="0.25">
      <c r="A1842" s="14">
        <v>23</v>
      </c>
      <c r="B1842" s="14">
        <v>5672825</v>
      </c>
      <c r="C1842" s="14" t="s">
        <v>19</v>
      </c>
      <c r="D1842" s="14" t="s">
        <v>611</v>
      </c>
      <c r="E1842" s="14" t="s">
        <v>1766</v>
      </c>
      <c r="F1842" s="14">
        <v>78759</v>
      </c>
      <c r="G1842" s="14">
        <v>3</v>
      </c>
      <c r="H1842" s="14">
        <v>2</v>
      </c>
      <c r="I1842" s="14">
        <v>1</v>
      </c>
      <c r="J1842" s="14">
        <v>2</v>
      </c>
      <c r="K1842" s="14">
        <v>2</v>
      </c>
      <c r="L1842" s="14">
        <v>1980</v>
      </c>
      <c r="M1842" s="14">
        <v>0.26800000000000002</v>
      </c>
      <c r="N1842" s="15">
        <v>2519</v>
      </c>
      <c r="O1842" s="16">
        <v>248.11</v>
      </c>
      <c r="P1842" s="17">
        <v>625000</v>
      </c>
      <c r="Q1842" s="16">
        <v>263.2</v>
      </c>
      <c r="R1842" s="17">
        <v>663000</v>
      </c>
      <c r="S1842" s="19">
        <f t="shared" si="144"/>
        <v>15.089999999999975</v>
      </c>
      <c r="T1842" s="20">
        <f t="shared" si="145"/>
        <v>6.0819797670388032E-2</v>
      </c>
      <c r="U1842" s="19">
        <f t="shared" si="146"/>
        <v>38000</v>
      </c>
      <c r="V1842" s="20">
        <f t="shared" si="147"/>
        <v>6.08E-2</v>
      </c>
      <c r="W1842" s="18">
        <v>44179</v>
      </c>
      <c r="X1842" s="14">
        <v>3</v>
      </c>
      <c r="Y1842" s="14">
        <v>2</v>
      </c>
      <c r="Z1842" s="42">
        <v>40000</v>
      </c>
      <c r="AA1842" s="51">
        <f t="shared" si="148"/>
        <v>0.06</v>
      </c>
    </row>
    <row r="1843" spans="1:27" ht="19" x14ac:dyDescent="0.25">
      <c r="A1843" s="14">
        <v>1010</v>
      </c>
      <c r="B1843" s="14">
        <v>3664667</v>
      </c>
      <c r="C1843" s="14" t="s">
        <v>19</v>
      </c>
      <c r="D1843" s="14">
        <v>5</v>
      </c>
      <c r="E1843" s="14" t="s">
        <v>3485</v>
      </c>
      <c r="F1843" s="14">
        <v>78702</v>
      </c>
      <c r="G1843" s="14">
        <v>2</v>
      </c>
      <c r="H1843" s="14">
        <v>1</v>
      </c>
      <c r="I1843" s="14">
        <v>0</v>
      </c>
      <c r="J1843" s="14">
        <v>0</v>
      </c>
      <c r="K1843" s="14">
        <v>1</v>
      </c>
      <c r="L1843" s="14">
        <v>1945</v>
      </c>
      <c r="M1843" s="14">
        <v>8.1000000000000003E-2</v>
      </c>
      <c r="N1843" s="14">
        <v>996</v>
      </c>
      <c r="O1843" s="16">
        <v>450.8</v>
      </c>
      <c r="P1843" s="17">
        <v>449000</v>
      </c>
      <c r="Q1843" s="16">
        <v>488.96</v>
      </c>
      <c r="R1843" s="17">
        <v>487000</v>
      </c>
      <c r="S1843" s="19">
        <f t="shared" si="144"/>
        <v>38.159999999999968</v>
      </c>
      <c r="T1843" s="20">
        <f t="shared" si="145"/>
        <v>8.4649511978704448E-2</v>
      </c>
      <c r="U1843" s="19">
        <f t="shared" si="146"/>
        <v>38000</v>
      </c>
      <c r="V1843" s="20">
        <f t="shared" si="147"/>
        <v>8.4632516703786187E-2</v>
      </c>
      <c r="W1843" s="18">
        <v>44211</v>
      </c>
      <c r="X1843" s="14">
        <v>5</v>
      </c>
      <c r="Y1843" s="14">
        <v>4</v>
      </c>
      <c r="Z1843" s="42">
        <v>40000</v>
      </c>
      <c r="AA1843" s="51">
        <f t="shared" si="148"/>
        <v>0.08</v>
      </c>
    </row>
    <row r="1844" spans="1:27" ht="19" x14ac:dyDescent="0.25">
      <c r="A1844" s="14">
        <v>1794</v>
      </c>
      <c r="B1844" s="14">
        <v>1889230</v>
      </c>
      <c r="C1844" s="14" t="s">
        <v>19</v>
      </c>
      <c r="D1844" s="14">
        <v>3</v>
      </c>
      <c r="E1844" s="14" t="s">
        <v>3358</v>
      </c>
      <c r="F1844" s="14">
        <v>78723</v>
      </c>
      <c r="G1844" s="14">
        <v>2</v>
      </c>
      <c r="H1844" s="14">
        <v>2</v>
      </c>
      <c r="I1844" s="14">
        <v>0</v>
      </c>
      <c r="J1844" s="14">
        <v>0</v>
      </c>
      <c r="K1844" s="14">
        <v>1</v>
      </c>
      <c r="L1844" s="14">
        <v>1955</v>
      </c>
      <c r="M1844" s="14">
        <v>0.35299999999999998</v>
      </c>
      <c r="N1844" s="15">
        <v>1198</v>
      </c>
      <c r="O1844" s="16">
        <v>416.53</v>
      </c>
      <c r="P1844" s="17">
        <v>499000</v>
      </c>
      <c r="Q1844" s="16">
        <v>448.25</v>
      </c>
      <c r="R1844" s="17">
        <v>537000</v>
      </c>
      <c r="S1844" s="19">
        <f t="shared" si="144"/>
        <v>31.720000000000027</v>
      </c>
      <c r="T1844" s="20">
        <f t="shared" si="145"/>
        <v>7.6152978176842079E-2</v>
      </c>
      <c r="U1844" s="19">
        <f t="shared" si="146"/>
        <v>38000</v>
      </c>
      <c r="V1844" s="20">
        <f t="shared" si="147"/>
        <v>7.6152304609218444E-2</v>
      </c>
      <c r="W1844" s="18">
        <v>44250</v>
      </c>
      <c r="X1844" s="14">
        <v>4</v>
      </c>
      <c r="Y1844" s="14">
        <v>4</v>
      </c>
      <c r="Z1844" s="42">
        <v>40000</v>
      </c>
      <c r="AA1844" s="51">
        <f t="shared" si="148"/>
        <v>0.08</v>
      </c>
    </row>
    <row r="1845" spans="1:27" ht="19" x14ac:dyDescent="0.25">
      <c r="A1845" s="14">
        <v>1822</v>
      </c>
      <c r="B1845" s="14">
        <v>7374233</v>
      </c>
      <c r="C1845" s="14" t="s">
        <v>19</v>
      </c>
      <c r="D1845" s="14" t="s">
        <v>46</v>
      </c>
      <c r="E1845" s="14" t="s">
        <v>1905</v>
      </c>
      <c r="F1845" s="14">
        <v>78758</v>
      </c>
      <c r="G1845" s="14">
        <v>4</v>
      </c>
      <c r="H1845" s="14">
        <v>2</v>
      </c>
      <c r="I1845" s="14">
        <v>0</v>
      </c>
      <c r="J1845" s="14">
        <v>2</v>
      </c>
      <c r="K1845" s="14">
        <v>1</v>
      </c>
      <c r="L1845" s="14">
        <v>1971</v>
      </c>
      <c r="M1845" s="14">
        <v>0.20399999999999999</v>
      </c>
      <c r="N1845" s="15">
        <v>1408</v>
      </c>
      <c r="O1845" s="16">
        <v>255.68</v>
      </c>
      <c r="P1845" s="17">
        <v>360000</v>
      </c>
      <c r="Q1845" s="16">
        <v>282.67</v>
      </c>
      <c r="R1845" s="17">
        <v>398000</v>
      </c>
      <c r="S1845" s="19">
        <f t="shared" si="144"/>
        <v>26.990000000000009</v>
      </c>
      <c r="T1845" s="20">
        <f t="shared" si="145"/>
        <v>0.10556163954943683</v>
      </c>
      <c r="U1845" s="19">
        <f t="shared" si="146"/>
        <v>38000</v>
      </c>
      <c r="V1845" s="20">
        <f t="shared" si="147"/>
        <v>0.10555555555555556</v>
      </c>
      <c r="W1845" s="18">
        <v>44251</v>
      </c>
      <c r="X1845" s="14">
        <v>4</v>
      </c>
      <c r="Y1845" s="14">
        <v>4</v>
      </c>
      <c r="Z1845" s="42">
        <v>40000</v>
      </c>
      <c r="AA1845" s="51">
        <f t="shared" si="148"/>
        <v>0.11</v>
      </c>
    </row>
    <row r="1846" spans="1:27" ht="19" x14ac:dyDescent="0.25">
      <c r="A1846" s="14">
        <v>2197</v>
      </c>
      <c r="B1846" s="14">
        <v>9404901</v>
      </c>
      <c r="C1846" s="14" t="s">
        <v>19</v>
      </c>
      <c r="D1846" s="14" t="s">
        <v>20</v>
      </c>
      <c r="E1846" s="14" t="s">
        <v>574</v>
      </c>
      <c r="F1846" s="14">
        <v>78750</v>
      </c>
      <c r="G1846" s="14">
        <v>4</v>
      </c>
      <c r="H1846" s="14">
        <v>3</v>
      </c>
      <c r="I1846" s="14">
        <v>0</v>
      </c>
      <c r="J1846" s="14">
        <v>2</v>
      </c>
      <c r="K1846" s="14">
        <v>1</v>
      </c>
      <c r="L1846" s="14">
        <v>1983</v>
      </c>
      <c r="M1846" s="14">
        <v>0.35099999999999998</v>
      </c>
      <c r="N1846" s="15">
        <v>2287</v>
      </c>
      <c r="O1846" s="16">
        <v>185.83</v>
      </c>
      <c r="P1846" s="17">
        <v>425000</v>
      </c>
      <c r="Q1846" s="16">
        <v>202.45</v>
      </c>
      <c r="R1846" s="17">
        <v>463000</v>
      </c>
      <c r="S1846" s="19">
        <f t="shared" si="144"/>
        <v>16.619999999999976</v>
      </c>
      <c r="T1846" s="20">
        <f t="shared" si="145"/>
        <v>8.9436581822095323E-2</v>
      </c>
      <c r="U1846" s="19">
        <f t="shared" si="146"/>
        <v>38000</v>
      </c>
      <c r="V1846" s="20">
        <f t="shared" si="147"/>
        <v>8.9411764705882357E-2</v>
      </c>
      <c r="W1846" s="18">
        <v>44263</v>
      </c>
      <c r="X1846" s="14">
        <v>4</v>
      </c>
      <c r="Y1846" s="14">
        <v>4</v>
      </c>
      <c r="Z1846" s="42">
        <v>40000</v>
      </c>
      <c r="AA1846" s="51">
        <f t="shared" si="148"/>
        <v>0.09</v>
      </c>
    </row>
    <row r="1847" spans="1:27" ht="19" x14ac:dyDescent="0.25">
      <c r="A1847" s="14">
        <v>2706</v>
      </c>
      <c r="B1847" s="14">
        <v>5872840</v>
      </c>
      <c r="C1847" s="14" t="s">
        <v>19</v>
      </c>
      <c r="D1847" s="14" t="s">
        <v>29</v>
      </c>
      <c r="E1847" s="14" t="s">
        <v>1236</v>
      </c>
      <c r="F1847" s="14">
        <v>78748</v>
      </c>
      <c r="G1847" s="14">
        <v>3</v>
      </c>
      <c r="H1847" s="14">
        <v>2</v>
      </c>
      <c r="I1847" s="14">
        <v>1</v>
      </c>
      <c r="J1847" s="14">
        <v>2</v>
      </c>
      <c r="K1847" s="14">
        <v>2</v>
      </c>
      <c r="L1847" s="14">
        <v>2020</v>
      </c>
      <c r="M1847" s="14">
        <v>0.11</v>
      </c>
      <c r="N1847" s="15">
        <v>1755</v>
      </c>
      <c r="O1847" s="16">
        <v>220.96</v>
      </c>
      <c r="P1847" s="17">
        <v>387790</v>
      </c>
      <c r="Q1847" s="16">
        <v>242.62</v>
      </c>
      <c r="R1847" s="17">
        <v>425790</v>
      </c>
      <c r="S1847" s="19">
        <f t="shared" si="144"/>
        <v>21.659999999999997</v>
      </c>
      <c r="T1847" s="20">
        <f t="shared" si="145"/>
        <v>9.8026792179579991E-2</v>
      </c>
      <c r="U1847" s="19">
        <f t="shared" si="146"/>
        <v>38000</v>
      </c>
      <c r="V1847" s="20">
        <f t="shared" si="147"/>
        <v>9.7991180793728566E-2</v>
      </c>
      <c r="W1847" s="18">
        <v>44281</v>
      </c>
      <c r="X1847" s="14">
        <v>29</v>
      </c>
      <c r="Y1847" s="14">
        <v>29</v>
      </c>
      <c r="Z1847" s="42">
        <v>40000</v>
      </c>
      <c r="AA1847" s="51">
        <f t="shared" si="148"/>
        <v>0.1</v>
      </c>
    </row>
    <row r="1848" spans="1:27" ht="19" x14ac:dyDescent="0.25">
      <c r="A1848" s="14">
        <v>2906</v>
      </c>
      <c r="B1848" s="14">
        <v>4293053</v>
      </c>
      <c r="C1848" s="14" t="s">
        <v>19</v>
      </c>
      <c r="D1848" s="14" t="s">
        <v>229</v>
      </c>
      <c r="E1848" s="14" t="s">
        <v>1600</v>
      </c>
      <c r="F1848" s="14">
        <v>78732</v>
      </c>
      <c r="G1848" s="14">
        <v>3</v>
      </c>
      <c r="H1848" s="14">
        <v>2</v>
      </c>
      <c r="I1848" s="14">
        <v>0</v>
      </c>
      <c r="J1848" s="14">
        <v>2</v>
      </c>
      <c r="K1848" s="14">
        <v>2</v>
      </c>
      <c r="L1848" s="14">
        <v>2005</v>
      </c>
      <c r="M1848" s="14">
        <v>0.14399999999999999</v>
      </c>
      <c r="N1848" s="15">
        <v>2413</v>
      </c>
      <c r="O1848" s="16">
        <v>239.12</v>
      </c>
      <c r="P1848" s="17">
        <v>577000</v>
      </c>
      <c r="Q1848" s="16">
        <v>254.87</v>
      </c>
      <c r="R1848" s="17">
        <v>615000</v>
      </c>
      <c r="S1848" s="19">
        <f t="shared" si="144"/>
        <v>15.75</v>
      </c>
      <c r="T1848" s="20">
        <f t="shared" si="145"/>
        <v>6.586651053864169E-2</v>
      </c>
      <c r="U1848" s="19">
        <f t="shared" si="146"/>
        <v>38000</v>
      </c>
      <c r="V1848" s="20">
        <f t="shared" si="147"/>
        <v>6.5857885615251299E-2</v>
      </c>
      <c r="W1848" s="18">
        <v>44287</v>
      </c>
      <c r="X1848" s="14">
        <v>3</v>
      </c>
      <c r="Y1848" s="14">
        <v>3</v>
      </c>
      <c r="Z1848" s="42">
        <v>40000</v>
      </c>
      <c r="AA1848" s="51">
        <f t="shared" si="148"/>
        <v>7.0000000000000007E-2</v>
      </c>
    </row>
    <row r="1849" spans="1:27" ht="19" x14ac:dyDescent="0.25">
      <c r="A1849" s="14">
        <v>4070</v>
      </c>
      <c r="B1849" s="14">
        <v>1242856</v>
      </c>
      <c r="C1849" s="14" t="s">
        <v>19</v>
      </c>
      <c r="D1849" s="14" t="s">
        <v>27</v>
      </c>
      <c r="E1849" s="14" t="s">
        <v>79</v>
      </c>
      <c r="F1849" s="14">
        <v>78724</v>
      </c>
      <c r="G1849" s="14">
        <v>4</v>
      </c>
      <c r="H1849" s="14">
        <v>2</v>
      </c>
      <c r="I1849" s="14">
        <v>1</v>
      </c>
      <c r="J1849" s="14">
        <v>2</v>
      </c>
      <c r="K1849" s="14">
        <v>2</v>
      </c>
      <c r="L1849" s="14">
        <v>2003</v>
      </c>
      <c r="M1849" s="14">
        <v>0.26900000000000002</v>
      </c>
      <c r="N1849" s="15">
        <v>2168</v>
      </c>
      <c r="O1849" s="16">
        <v>131.46</v>
      </c>
      <c r="P1849" s="17">
        <v>285000</v>
      </c>
      <c r="Q1849" s="16">
        <v>148.99</v>
      </c>
      <c r="R1849" s="17">
        <v>323000</v>
      </c>
      <c r="S1849" s="19">
        <f t="shared" si="144"/>
        <v>17.53</v>
      </c>
      <c r="T1849" s="20">
        <f t="shared" si="145"/>
        <v>0.13334854708656627</v>
      </c>
      <c r="U1849" s="19">
        <f t="shared" si="146"/>
        <v>38000</v>
      </c>
      <c r="V1849" s="20">
        <f t="shared" si="147"/>
        <v>0.13333333333333333</v>
      </c>
      <c r="W1849" s="18">
        <v>44322</v>
      </c>
      <c r="X1849" s="14">
        <v>5</v>
      </c>
      <c r="Y1849" s="14">
        <v>5</v>
      </c>
      <c r="Z1849" s="42">
        <v>40000</v>
      </c>
      <c r="AA1849" s="51">
        <f t="shared" si="148"/>
        <v>0.13</v>
      </c>
    </row>
    <row r="1850" spans="1:27" ht="19" x14ac:dyDescent="0.25">
      <c r="A1850" s="14">
        <v>4230</v>
      </c>
      <c r="B1850" s="14">
        <v>9274304</v>
      </c>
      <c r="C1850" s="14" t="s">
        <v>19</v>
      </c>
      <c r="D1850" s="14" t="s">
        <v>35</v>
      </c>
      <c r="E1850" s="14" t="s">
        <v>1904</v>
      </c>
      <c r="F1850" s="14">
        <v>78753</v>
      </c>
      <c r="G1850" s="14">
        <v>3</v>
      </c>
      <c r="H1850" s="14">
        <v>2</v>
      </c>
      <c r="I1850" s="14">
        <v>0</v>
      </c>
      <c r="J1850" s="14">
        <v>2</v>
      </c>
      <c r="K1850" s="14">
        <v>1</v>
      </c>
      <c r="L1850" s="14">
        <v>1985</v>
      </c>
      <c r="M1850" s="14">
        <v>0.156</v>
      </c>
      <c r="N1850" s="15">
        <v>1017</v>
      </c>
      <c r="O1850" s="16">
        <v>255.65</v>
      </c>
      <c r="P1850" s="17">
        <v>260000</v>
      </c>
      <c r="Q1850" s="16">
        <v>293.02</v>
      </c>
      <c r="R1850" s="17">
        <v>298000</v>
      </c>
      <c r="S1850" s="19">
        <f t="shared" si="144"/>
        <v>37.369999999999976</v>
      </c>
      <c r="T1850" s="20">
        <f t="shared" si="145"/>
        <v>0.14617641306473686</v>
      </c>
      <c r="U1850" s="19">
        <f t="shared" si="146"/>
        <v>38000</v>
      </c>
      <c r="V1850" s="20">
        <f t="shared" si="147"/>
        <v>0.14615384615384616</v>
      </c>
      <c r="W1850" s="18">
        <v>44327</v>
      </c>
      <c r="X1850" s="14">
        <v>4</v>
      </c>
      <c r="Y1850" s="14">
        <v>3</v>
      </c>
      <c r="Z1850" s="42">
        <v>40000</v>
      </c>
      <c r="AA1850" s="51">
        <f t="shared" si="148"/>
        <v>0.15</v>
      </c>
    </row>
    <row r="1851" spans="1:27" ht="19" x14ac:dyDescent="0.25">
      <c r="A1851" s="14">
        <v>642</v>
      </c>
      <c r="B1851" s="14">
        <v>1460158</v>
      </c>
      <c r="C1851" s="14" t="s">
        <v>19</v>
      </c>
      <c r="D1851" s="14" t="s">
        <v>357</v>
      </c>
      <c r="E1851" s="14" t="s">
        <v>2323</v>
      </c>
      <c r="F1851" s="14">
        <v>78745</v>
      </c>
      <c r="G1851" s="14">
        <v>4</v>
      </c>
      <c r="H1851" s="14">
        <v>2</v>
      </c>
      <c r="I1851" s="14">
        <v>0</v>
      </c>
      <c r="J1851" s="14">
        <v>2</v>
      </c>
      <c r="K1851" s="14">
        <v>1</v>
      </c>
      <c r="L1851" s="14">
        <v>1969</v>
      </c>
      <c r="M1851" s="14">
        <v>0.246</v>
      </c>
      <c r="N1851" s="15">
        <v>1560</v>
      </c>
      <c r="O1851" s="16">
        <v>282.05</v>
      </c>
      <c r="P1851" s="17">
        <v>440000</v>
      </c>
      <c r="Q1851" s="16">
        <v>306.08999999999997</v>
      </c>
      <c r="R1851" s="17">
        <v>477500</v>
      </c>
      <c r="S1851" s="19">
        <f t="shared" si="144"/>
        <v>24.039999999999964</v>
      </c>
      <c r="T1851" s="20">
        <f t="shared" si="145"/>
        <v>8.5233114695975762E-2</v>
      </c>
      <c r="U1851" s="19">
        <f t="shared" si="146"/>
        <v>37500</v>
      </c>
      <c r="V1851" s="20">
        <f t="shared" si="147"/>
        <v>8.5227272727272721E-2</v>
      </c>
      <c r="W1851" s="18">
        <v>44196</v>
      </c>
      <c r="X1851" s="14">
        <v>3</v>
      </c>
      <c r="Y1851" s="14">
        <v>3</v>
      </c>
      <c r="Z1851" s="42">
        <v>40000</v>
      </c>
      <c r="AA1851" s="51">
        <f t="shared" si="148"/>
        <v>0.09</v>
      </c>
    </row>
    <row r="1852" spans="1:27" ht="19" x14ac:dyDescent="0.25">
      <c r="A1852" s="14">
        <v>1671</v>
      </c>
      <c r="B1852" s="14">
        <v>4470272</v>
      </c>
      <c r="C1852" s="14" t="s">
        <v>19</v>
      </c>
      <c r="D1852" s="14" t="s">
        <v>29</v>
      </c>
      <c r="E1852" s="14" t="s">
        <v>1471</v>
      </c>
      <c r="F1852" s="14">
        <v>78748</v>
      </c>
      <c r="G1852" s="14">
        <v>3</v>
      </c>
      <c r="H1852" s="14">
        <v>2</v>
      </c>
      <c r="I1852" s="14">
        <v>0</v>
      </c>
      <c r="J1852" s="14">
        <v>2</v>
      </c>
      <c r="K1852" s="14">
        <v>1</v>
      </c>
      <c r="L1852" s="14">
        <v>2007</v>
      </c>
      <c r="M1852" s="14">
        <v>0.14299999999999999</v>
      </c>
      <c r="N1852" s="15">
        <v>1272</v>
      </c>
      <c r="O1852" s="16">
        <v>231.92</v>
      </c>
      <c r="P1852" s="17">
        <v>295000</v>
      </c>
      <c r="Q1852" s="16">
        <v>261.39999999999998</v>
      </c>
      <c r="R1852" s="17">
        <v>332500</v>
      </c>
      <c r="S1852" s="19">
        <f t="shared" si="144"/>
        <v>29.47999999999999</v>
      </c>
      <c r="T1852" s="20">
        <f t="shared" si="145"/>
        <v>0.12711279751638493</v>
      </c>
      <c r="U1852" s="19">
        <f t="shared" si="146"/>
        <v>37500</v>
      </c>
      <c r="V1852" s="20">
        <f t="shared" si="147"/>
        <v>0.1271186440677966</v>
      </c>
      <c r="W1852" s="18">
        <v>44240</v>
      </c>
      <c r="X1852" s="14">
        <v>2</v>
      </c>
      <c r="Y1852" s="14">
        <v>2</v>
      </c>
      <c r="Z1852" s="42">
        <v>40000</v>
      </c>
      <c r="AA1852" s="51">
        <f t="shared" si="148"/>
        <v>0.13</v>
      </c>
    </row>
    <row r="1853" spans="1:27" ht="19" x14ac:dyDescent="0.25">
      <c r="A1853" s="14">
        <v>1738</v>
      </c>
      <c r="B1853" s="14">
        <v>6356250</v>
      </c>
      <c r="C1853" s="14" t="s">
        <v>19</v>
      </c>
      <c r="D1853" s="14" t="s">
        <v>165</v>
      </c>
      <c r="E1853" s="14" t="s">
        <v>1958</v>
      </c>
      <c r="F1853" s="14">
        <v>78749</v>
      </c>
      <c r="G1853" s="14">
        <v>3</v>
      </c>
      <c r="H1853" s="14">
        <v>2</v>
      </c>
      <c r="I1853" s="14">
        <v>1</v>
      </c>
      <c r="J1853" s="14">
        <v>2</v>
      </c>
      <c r="K1853" s="14">
        <v>2</v>
      </c>
      <c r="L1853" s="14">
        <v>1983</v>
      </c>
      <c r="M1853" s="14">
        <v>0.13800000000000001</v>
      </c>
      <c r="N1853" s="15">
        <v>1578</v>
      </c>
      <c r="O1853" s="16">
        <v>259.13</v>
      </c>
      <c r="P1853" s="17">
        <v>408900</v>
      </c>
      <c r="Q1853" s="16">
        <v>282.64</v>
      </c>
      <c r="R1853" s="17">
        <v>446000</v>
      </c>
      <c r="S1853" s="19">
        <f t="shared" si="144"/>
        <v>23.509999999999991</v>
      </c>
      <c r="T1853" s="20">
        <f t="shared" si="145"/>
        <v>9.0726662293057508E-2</v>
      </c>
      <c r="U1853" s="19">
        <f t="shared" si="146"/>
        <v>37100</v>
      </c>
      <c r="V1853" s="20">
        <f t="shared" si="147"/>
        <v>9.0731230129616036E-2</v>
      </c>
      <c r="W1853" s="18">
        <v>44249</v>
      </c>
      <c r="X1853" s="14">
        <v>7</v>
      </c>
      <c r="Y1853" s="14">
        <v>7</v>
      </c>
      <c r="Z1853" s="42">
        <v>35000</v>
      </c>
      <c r="AA1853" s="51">
        <f t="shared" si="148"/>
        <v>0.09</v>
      </c>
    </row>
    <row r="1854" spans="1:27" ht="19" x14ac:dyDescent="0.25">
      <c r="A1854" s="14">
        <v>2830</v>
      </c>
      <c r="B1854" s="14">
        <v>1456632</v>
      </c>
      <c r="C1854" s="14" t="s">
        <v>19</v>
      </c>
      <c r="D1854" s="14">
        <v>11</v>
      </c>
      <c r="E1854" s="14" t="s">
        <v>469</v>
      </c>
      <c r="F1854" s="14">
        <v>78744</v>
      </c>
      <c r="G1854" s="14">
        <v>4</v>
      </c>
      <c r="H1854" s="14">
        <v>2</v>
      </c>
      <c r="I1854" s="14">
        <v>0</v>
      </c>
      <c r="J1854" s="14">
        <v>2</v>
      </c>
      <c r="K1854" s="14">
        <v>1</v>
      </c>
      <c r="L1854" s="14">
        <v>2006</v>
      </c>
      <c r="M1854" s="14">
        <v>0.13300000000000001</v>
      </c>
      <c r="N1854" s="15">
        <v>1611</v>
      </c>
      <c r="O1854" s="16">
        <v>178.76</v>
      </c>
      <c r="P1854" s="17">
        <v>287990</v>
      </c>
      <c r="Q1854" s="16">
        <v>201.74</v>
      </c>
      <c r="R1854" s="17">
        <v>325000</v>
      </c>
      <c r="S1854" s="19">
        <f t="shared" si="144"/>
        <v>22.980000000000018</v>
      </c>
      <c r="T1854" s="20">
        <f t="shared" si="145"/>
        <v>0.12855224882524066</v>
      </c>
      <c r="U1854" s="19">
        <f t="shared" si="146"/>
        <v>37010</v>
      </c>
      <c r="V1854" s="20">
        <f t="shared" si="147"/>
        <v>0.12851140664606409</v>
      </c>
      <c r="W1854" s="18">
        <v>44286</v>
      </c>
      <c r="X1854" s="14">
        <v>2</v>
      </c>
      <c r="Y1854" s="14">
        <v>2</v>
      </c>
      <c r="Z1854" s="42">
        <v>35000</v>
      </c>
      <c r="AA1854" s="51">
        <f t="shared" si="148"/>
        <v>0.13</v>
      </c>
    </row>
    <row r="1855" spans="1:27" ht="19" x14ac:dyDescent="0.25">
      <c r="A1855" s="14">
        <v>290</v>
      </c>
      <c r="B1855" s="14">
        <v>7731392</v>
      </c>
      <c r="C1855" s="14" t="s">
        <v>19</v>
      </c>
      <c r="D1855" s="14" t="s">
        <v>229</v>
      </c>
      <c r="E1855" s="14" t="s">
        <v>554</v>
      </c>
      <c r="F1855" s="14">
        <v>78732</v>
      </c>
      <c r="G1855" s="14">
        <v>4</v>
      </c>
      <c r="H1855" s="14">
        <v>2</v>
      </c>
      <c r="I1855" s="14">
        <v>0</v>
      </c>
      <c r="J1855" s="14">
        <v>2</v>
      </c>
      <c r="K1855" s="14">
        <v>1</v>
      </c>
      <c r="L1855" s="14">
        <v>2011</v>
      </c>
      <c r="M1855" s="14">
        <v>0.189</v>
      </c>
      <c r="N1855" s="15">
        <v>2630</v>
      </c>
      <c r="O1855" s="16">
        <v>184.41</v>
      </c>
      <c r="P1855" s="17">
        <v>485000</v>
      </c>
      <c r="Q1855" s="16">
        <v>198.48</v>
      </c>
      <c r="R1855" s="17">
        <v>522000</v>
      </c>
      <c r="S1855" s="19">
        <f t="shared" si="144"/>
        <v>14.069999999999993</v>
      </c>
      <c r="T1855" s="20">
        <f t="shared" si="145"/>
        <v>7.629738083618022E-2</v>
      </c>
      <c r="U1855" s="19">
        <f t="shared" si="146"/>
        <v>37000</v>
      </c>
      <c r="V1855" s="20">
        <f t="shared" si="147"/>
        <v>7.628865979381444E-2</v>
      </c>
      <c r="W1855" s="18">
        <v>44186</v>
      </c>
      <c r="X1855" s="14">
        <v>3</v>
      </c>
      <c r="Y1855" s="14">
        <v>3</v>
      </c>
      <c r="Z1855" s="42">
        <v>35000</v>
      </c>
      <c r="AA1855" s="51">
        <f t="shared" si="148"/>
        <v>0.08</v>
      </c>
    </row>
    <row r="1856" spans="1:27" ht="19" x14ac:dyDescent="0.25">
      <c r="A1856" s="14">
        <v>483</v>
      </c>
      <c r="B1856" s="14">
        <v>2521315</v>
      </c>
      <c r="C1856" s="14" t="s">
        <v>19</v>
      </c>
      <c r="D1856" s="14" t="s">
        <v>20</v>
      </c>
      <c r="E1856" s="14" t="s">
        <v>890</v>
      </c>
      <c r="F1856" s="14">
        <v>78729</v>
      </c>
      <c r="G1856" s="14">
        <v>3</v>
      </c>
      <c r="H1856" s="14">
        <v>2</v>
      </c>
      <c r="I1856" s="14">
        <v>0</v>
      </c>
      <c r="J1856" s="14">
        <v>2</v>
      </c>
      <c r="K1856" s="14">
        <v>1</v>
      </c>
      <c r="L1856" s="14">
        <v>1975</v>
      </c>
      <c r="M1856" s="14">
        <v>0.35</v>
      </c>
      <c r="N1856" s="15">
        <v>1788</v>
      </c>
      <c r="O1856" s="16">
        <v>204.14</v>
      </c>
      <c r="P1856" s="17">
        <v>365000</v>
      </c>
      <c r="Q1856" s="16">
        <v>224.83</v>
      </c>
      <c r="R1856" s="17">
        <v>402000</v>
      </c>
      <c r="S1856" s="19">
        <f t="shared" si="144"/>
        <v>20.690000000000026</v>
      </c>
      <c r="T1856" s="20">
        <f t="shared" si="145"/>
        <v>0.10135201332418942</v>
      </c>
      <c r="U1856" s="19">
        <f t="shared" si="146"/>
        <v>37000</v>
      </c>
      <c r="V1856" s="20">
        <f t="shared" si="147"/>
        <v>0.10136986301369863</v>
      </c>
      <c r="W1856" s="18">
        <v>44194</v>
      </c>
      <c r="X1856" s="14">
        <v>4</v>
      </c>
      <c r="Y1856" s="14">
        <v>4</v>
      </c>
      <c r="Z1856" s="42">
        <v>35000</v>
      </c>
      <c r="AA1856" s="51">
        <f t="shared" si="148"/>
        <v>0.1</v>
      </c>
    </row>
    <row r="1857" spans="1:27" ht="19" x14ac:dyDescent="0.25">
      <c r="A1857" s="14">
        <v>512</v>
      </c>
      <c r="B1857" s="14">
        <v>8768288</v>
      </c>
      <c r="C1857" s="14" t="s">
        <v>19</v>
      </c>
      <c r="D1857" s="14" t="s">
        <v>1643</v>
      </c>
      <c r="E1857" s="14" t="s">
        <v>2488</v>
      </c>
      <c r="F1857" s="14">
        <v>78746</v>
      </c>
      <c r="G1857" s="14">
        <v>3</v>
      </c>
      <c r="H1857" s="14">
        <v>2</v>
      </c>
      <c r="I1857" s="14">
        <v>1</v>
      </c>
      <c r="J1857" s="14">
        <v>2</v>
      </c>
      <c r="K1857" s="14">
        <v>2</v>
      </c>
      <c r="L1857" s="14">
        <v>1980</v>
      </c>
      <c r="M1857" s="14">
        <v>0.26100000000000001</v>
      </c>
      <c r="N1857" s="15">
        <v>2714</v>
      </c>
      <c r="O1857" s="16">
        <v>294.39999999999998</v>
      </c>
      <c r="P1857" s="17">
        <v>799000</v>
      </c>
      <c r="Q1857" s="16">
        <v>308.02999999999997</v>
      </c>
      <c r="R1857" s="17">
        <v>836000</v>
      </c>
      <c r="S1857" s="19">
        <f t="shared" si="144"/>
        <v>13.629999999999995</v>
      </c>
      <c r="T1857" s="20">
        <f t="shared" si="145"/>
        <v>4.6297554347826078E-2</v>
      </c>
      <c r="U1857" s="19">
        <f t="shared" si="146"/>
        <v>37000</v>
      </c>
      <c r="V1857" s="20">
        <f t="shared" si="147"/>
        <v>4.630788485607009E-2</v>
      </c>
      <c r="W1857" s="18">
        <v>44194</v>
      </c>
      <c r="X1857" s="14">
        <v>4</v>
      </c>
      <c r="Y1857" s="14">
        <v>4</v>
      </c>
      <c r="Z1857" s="42">
        <v>35000</v>
      </c>
      <c r="AA1857" s="51">
        <f t="shared" si="148"/>
        <v>0.05</v>
      </c>
    </row>
    <row r="1858" spans="1:27" ht="19" x14ac:dyDescent="0.25">
      <c r="A1858" s="14">
        <v>1619</v>
      </c>
      <c r="B1858" s="14">
        <v>1138247</v>
      </c>
      <c r="C1858" s="14" t="s">
        <v>19</v>
      </c>
      <c r="D1858" s="14" t="s">
        <v>29</v>
      </c>
      <c r="E1858" s="14" t="s">
        <v>829</v>
      </c>
      <c r="F1858" s="14">
        <v>78748</v>
      </c>
      <c r="G1858" s="14">
        <v>3</v>
      </c>
      <c r="H1858" s="14">
        <v>2</v>
      </c>
      <c r="I1858" s="14">
        <v>1</v>
      </c>
      <c r="J1858" s="14">
        <v>2</v>
      </c>
      <c r="K1858" s="14">
        <v>2</v>
      </c>
      <c r="L1858" s="14">
        <v>2009</v>
      </c>
      <c r="M1858" s="14">
        <v>0.224</v>
      </c>
      <c r="N1858" s="15">
        <v>1438</v>
      </c>
      <c r="O1858" s="16">
        <v>201.67</v>
      </c>
      <c r="P1858" s="17">
        <v>290000</v>
      </c>
      <c r="Q1858" s="16">
        <v>227.4</v>
      </c>
      <c r="R1858" s="17">
        <v>327000</v>
      </c>
      <c r="S1858" s="19">
        <f t="shared" si="144"/>
        <v>25.730000000000018</v>
      </c>
      <c r="T1858" s="20">
        <f t="shared" si="145"/>
        <v>0.12758466802201626</v>
      </c>
      <c r="U1858" s="19">
        <f t="shared" si="146"/>
        <v>37000</v>
      </c>
      <c r="V1858" s="20">
        <f t="shared" si="147"/>
        <v>0.12758620689655173</v>
      </c>
      <c r="W1858" s="18">
        <v>44239</v>
      </c>
      <c r="X1858" s="14">
        <v>4</v>
      </c>
      <c r="Y1858" s="14">
        <v>4</v>
      </c>
      <c r="Z1858" s="42">
        <v>35000</v>
      </c>
      <c r="AA1858" s="51">
        <f t="shared" si="148"/>
        <v>0.13</v>
      </c>
    </row>
    <row r="1859" spans="1:27" ht="19" x14ac:dyDescent="0.25">
      <c r="A1859" s="14">
        <v>1856</v>
      </c>
      <c r="B1859" s="14">
        <v>1824053</v>
      </c>
      <c r="C1859" s="14" t="s">
        <v>19</v>
      </c>
      <c r="D1859" s="14" t="s">
        <v>229</v>
      </c>
      <c r="E1859" s="14" t="s">
        <v>1741</v>
      </c>
      <c r="F1859" s="14">
        <v>78730</v>
      </c>
      <c r="G1859" s="14">
        <v>4</v>
      </c>
      <c r="H1859" s="14">
        <v>2</v>
      </c>
      <c r="I1859" s="14">
        <v>0</v>
      </c>
      <c r="J1859" s="14">
        <v>2</v>
      </c>
      <c r="K1859" s="14">
        <v>1</v>
      </c>
      <c r="L1859" s="14">
        <v>1993</v>
      </c>
      <c r="M1859" s="14">
        <v>0.27700000000000002</v>
      </c>
      <c r="N1859" s="15">
        <v>2150</v>
      </c>
      <c r="O1859" s="16">
        <v>246.51</v>
      </c>
      <c r="P1859" s="17">
        <v>530000</v>
      </c>
      <c r="Q1859" s="16">
        <v>263.72000000000003</v>
      </c>
      <c r="R1859" s="17">
        <v>567000</v>
      </c>
      <c r="S1859" s="19">
        <f t="shared" si="144"/>
        <v>17.210000000000036</v>
      </c>
      <c r="T1859" s="20">
        <f t="shared" si="145"/>
        <v>6.9814611983286826E-2</v>
      </c>
      <c r="U1859" s="19">
        <f t="shared" si="146"/>
        <v>37000</v>
      </c>
      <c r="V1859" s="20">
        <f t="shared" si="147"/>
        <v>6.981132075471698E-2</v>
      </c>
      <c r="W1859" s="18">
        <v>44252</v>
      </c>
      <c r="X1859" s="14">
        <v>3</v>
      </c>
      <c r="Y1859" s="14">
        <v>3</v>
      </c>
      <c r="Z1859" s="42">
        <v>35000</v>
      </c>
      <c r="AA1859" s="51">
        <f t="shared" si="148"/>
        <v>7.0000000000000007E-2</v>
      </c>
    </row>
    <row r="1860" spans="1:27" ht="19" x14ac:dyDescent="0.25">
      <c r="A1860" s="14">
        <v>2583</v>
      </c>
      <c r="B1860" s="14">
        <v>2288454</v>
      </c>
      <c r="C1860" s="14" t="s">
        <v>19</v>
      </c>
      <c r="D1860" s="14" t="s">
        <v>357</v>
      </c>
      <c r="E1860" s="14" t="s">
        <v>3248</v>
      </c>
      <c r="F1860" s="14">
        <v>78745</v>
      </c>
      <c r="G1860" s="14">
        <v>3</v>
      </c>
      <c r="H1860" s="14">
        <v>1</v>
      </c>
      <c r="I1860" s="14">
        <v>1</v>
      </c>
      <c r="J1860" s="14">
        <v>1</v>
      </c>
      <c r="K1860" s="14">
        <v>1</v>
      </c>
      <c r="L1860" s="14">
        <v>1970</v>
      </c>
      <c r="M1860" s="14">
        <v>0.219</v>
      </c>
      <c r="N1860" s="14">
        <v>958</v>
      </c>
      <c r="O1860" s="16">
        <v>391.44</v>
      </c>
      <c r="P1860" s="17">
        <v>375000</v>
      </c>
      <c r="Q1860" s="16">
        <v>430.06</v>
      </c>
      <c r="R1860" s="17">
        <v>412000</v>
      </c>
      <c r="S1860" s="19">
        <f t="shared" si="144"/>
        <v>38.620000000000005</v>
      </c>
      <c r="T1860" s="20">
        <f t="shared" si="145"/>
        <v>9.8661352953198458E-2</v>
      </c>
      <c r="U1860" s="19">
        <f t="shared" si="146"/>
        <v>37000</v>
      </c>
      <c r="V1860" s="20">
        <f t="shared" si="147"/>
        <v>9.8666666666666666E-2</v>
      </c>
      <c r="W1860" s="18">
        <v>44274</v>
      </c>
      <c r="X1860" s="14">
        <v>5</v>
      </c>
      <c r="Y1860" s="14">
        <v>5</v>
      </c>
      <c r="Z1860" s="42">
        <v>35000</v>
      </c>
      <c r="AA1860" s="51">
        <f t="shared" si="148"/>
        <v>0.1</v>
      </c>
    </row>
    <row r="1861" spans="1:27" ht="19" x14ac:dyDescent="0.25">
      <c r="A1861" s="14">
        <v>3097</v>
      </c>
      <c r="B1861" s="14">
        <v>6819888</v>
      </c>
      <c r="C1861" s="14" t="s">
        <v>19</v>
      </c>
      <c r="D1861" s="14" t="s">
        <v>165</v>
      </c>
      <c r="E1861" s="14" t="s">
        <v>3433</v>
      </c>
      <c r="F1861" s="14">
        <v>78749</v>
      </c>
      <c r="G1861" s="14">
        <v>3</v>
      </c>
      <c r="H1861" s="14">
        <v>2</v>
      </c>
      <c r="I1861" s="14">
        <v>0</v>
      </c>
      <c r="J1861" s="14">
        <v>2</v>
      </c>
      <c r="K1861" s="14">
        <v>1</v>
      </c>
      <c r="L1861" s="14">
        <v>1984</v>
      </c>
      <c r="M1861" s="14">
        <v>0.13300000000000001</v>
      </c>
      <c r="N1861" s="15">
        <v>1372</v>
      </c>
      <c r="O1861" s="16">
        <v>436.59</v>
      </c>
      <c r="P1861" s="17">
        <v>599000</v>
      </c>
      <c r="Q1861" s="16">
        <v>463.56</v>
      </c>
      <c r="R1861" s="17">
        <v>636000</v>
      </c>
      <c r="S1861" s="19">
        <f t="shared" si="144"/>
        <v>26.970000000000027</v>
      </c>
      <c r="T1861" s="20">
        <f t="shared" si="145"/>
        <v>6.1774204631347557E-2</v>
      </c>
      <c r="U1861" s="19">
        <f t="shared" si="146"/>
        <v>37000</v>
      </c>
      <c r="V1861" s="20">
        <f t="shared" si="147"/>
        <v>6.1769616026711188E-2</v>
      </c>
      <c r="W1861" s="18">
        <v>44294</v>
      </c>
      <c r="X1861" s="14">
        <v>4</v>
      </c>
      <c r="Y1861" s="14">
        <v>3</v>
      </c>
      <c r="Z1861" s="42">
        <v>35000</v>
      </c>
      <c r="AA1861" s="51">
        <f t="shared" si="148"/>
        <v>0.06</v>
      </c>
    </row>
    <row r="1862" spans="1:27" ht="19" x14ac:dyDescent="0.25">
      <c r="A1862" s="14">
        <v>3431</v>
      </c>
      <c r="B1862" s="14">
        <v>4504391</v>
      </c>
      <c r="C1862" s="14" t="s">
        <v>19</v>
      </c>
      <c r="D1862" s="14" t="s">
        <v>46</v>
      </c>
      <c r="E1862" s="14" t="s">
        <v>2125</v>
      </c>
      <c r="F1862" s="14">
        <v>78758</v>
      </c>
      <c r="G1862" s="14">
        <v>3</v>
      </c>
      <c r="H1862" s="14">
        <v>2</v>
      </c>
      <c r="I1862" s="14">
        <v>0</v>
      </c>
      <c r="J1862" s="14">
        <v>2</v>
      </c>
      <c r="K1862" s="14">
        <v>1</v>
      </c>
      <c r="L1862" s="14">
        <v>1982</v>
      </c>
      <c r="M1862" s="14">
        <v>0.2</v>
      </c>
      <c r="N1862" s="15">
        <v>1632</v>
      </c>
      <c r="O1862" s="16">
        <v>269</v>
      </c>
      <c r="P1862" s="17">
        <v>439000</v>
      </c>
      <c r="Q1862" s="16">
        <v>291.67</v>
      </c>
      <c r="R1862" s="17">
        <v>476000</v>
      </c>
      <c r="S1862" s="19">
        <f t="shared" si="144"/>
        <v>22.670000000000016</v>
      </c>
      <c r="T1862" s="20">
        <f t="shared" si="145"/>
        <v>8.4275092936803034E-2</v>
      </c>
      <c r="U1862" s="19">
        <f t="shared" si="146"/>
        <v>37000</v>
      </c>
      <c r="V1862" s="20">
        <f t="shared" si="147"/>
        <v>8.4282460136674259E-2</v>
      </c>
      <c r="W1862" s="18">
        <v>44305</v>
      </c>
      <c r="X1862" s="14">
        <v>3</v>
      </c>
      <c r="Y1862" s="14">
        <v>3</v>
      </c>
      <c r="Z1862" s="42">
        <v>35000</v>
      </c>
      <c r="AA1862" s="51">
        <f t="shared" si="148"/>
        <v>0.08</v>
      </c>
    </row>
    <row r="1863" spans="1:27" ht="19" x14ac:dyDescent="0.25">
      <c r="A1863" s="14">
        <v>3702</v>
      </c>
      <c r="B1863" s="14">
        <v>7805554</v>
      </c>
      <c r="C1863" s="14" t="s">
        <v>19</v>
      </c>
      <c r="D1863" s="14" t="s">
        <v>29</v>
      </c>
      <c r="E1863" s="14" t="s">
        <v>511</v>
      </c>
      <c r="F1863" s="14">
        <v>78748</v>
      </c>
      <c r="G1863" s="14">
        <v>3</v>
      </c>
      <c r="H1863" s="14">
        <v>2</v>
      </c>
      <c r="I1863" s="14">
        <v>1</v>
      </c>
      <c r="J1863" s="14">
        <v>3</v>
      </c>
      <c r="K1863" s="14">
        <v>2</v>
      </c>
      <c r="L1863" s="14">
        <v>2013</v>
      </c>
      <c r="M1863" s="14">
        <v>0.28000000000000003</v>
      </c>
      <c r="N1863" s="15">
        <v>3725</v>
      </c>
      <c r="O1863" s="16">
        <v>181.21</v>
      </c>
      <c r="P1863" s="17">
        <v>675000</v>
      </c>
      <c r="Q1863" s="16">
        <v>191.14</v>
      </c>
      <c r="R1863" s="17">
        <v>712000</v>
      </c>
      <c r="S1863" s="19">
        <f t="shared" ref="S1863:S1926" si="149">Q1863-O1863</f>
        <v>9.9299999999999784</v>
      </c>
      <c r="T1863" s="20">
        <f t="shared" ref="T1863:T1926" si="150">S1863/O1863</f>
        <v>5.4798300314552052E-2</v>
      </c>
      <c r="U1863" s="19">
        <f t="shared" ref="U1863:U1926" si="151">R1863-P1863</f>
        <v>37000</v>
      </c>
      <c r="V1863" s="20">
        <f t="shared" ref="V1863:V1926" si="152">U1863/P1863</f>
        <v>5.4814814814814816E-2</v>
      </c>
      <c r="W1863" s="18">
        <v>44314</v>
      </c>
      <c r="X1863" s="14">
        <v>4</v>
      </c>
      <c r="Y1863" s="14">
        <v>4</v>
      </c>
      <c r="Z1863" s="42">
        <v>35000</v>
      </c>
      <c r="AA1863" s="51">
        <f t="shared" ref="AA1863:AA1926" si="153">MROUND(V1863,0.01)</f>
        <v>0.05</v>
      </c>
    </row>
    <row r="1864" spans="1:27" ht="19" x14ac:dyDescent="0.25">
      <c r="A1864" s="14">
        <v>3739</v>
      </c>
      <c r="B1864" s="14">
        <v>9253202</v>
      </c>
      <c r="C1864" s="14" t="s">
        <v>19</v>
      </c>
      <c r="D1864" s="14" t="s">
        <v>46</v>
      </c>
      <c r="E1864" s="14" t="s">
        <v>2858</v>
      </c>
      <c r="F1864" s="14">
        <v>78758</v>
      </c>
      <c r="G1864" s="14">
        <v>3</v>
      </c>
      <c r="H1864" s="14">
        <v>2</v>
      </c>
      <c r="I1864" s="14">
        <v>0</v>
      </c>
      <c r="J1864" s="14">
        <v>2</v>
      </c>
      <c r="K1864" s="14">
        <v>1</v>
      </c>
      <c r="L1864" s="14">
        <v>1970</v>
      </c>
      <c r="M1864" s="14">
        <v>0.32900000000000001</v>
      </c>
      <c r="N1864" s="15">
        <v>1650</v>
      </c>
      <c r="O1864" s="16">
        <v>330.3</v>
      </c>
      <c r="P1864" s="17">
        <v>545000</v>
      </c>
      <c r="Q1864" s="16">
        <v>352.73</v>
      </c>
      <c r="R1864" s="17">
        <v>582000</v>
      </c>
      <c r="S1864" s="19">
        <f t="shared" si="149"/>
        <v>22.430000000000007</v>
      </c>
      <c r="T1864" s="20">
        <f t="shared" si="150"/>
        <v>6.790796245837119E-2</v>
      </c>
      <c r="U1864" s="19">
        <f t="shared" si="151"/>
        <v>37000</v>
      </c>
      <c r="V1864" s="20">
        <f t="shared" si="152"/>
        <v>6.7889908256880738E-2</v>
      </c>
      <c r="W1864" s="18">
        <v>44314</v>
      </c>
      <c r="X1864" s="14">
        <v>6</v>
      </c>
      <c r="Y1864" s="14">
        <v>6</v>
      </c>
      <c r="Z1864" s="42">
        <v>35000</v>
      </c>
      <c r="AA1864" s="51">
        <f t="shared" si="153"/>
        <v>7.0000000000000007E-2</v>
      </c>
    </row>
    <row r="1865" spans="1:27" ht="19" x14ac:dyDescent="0.25">
      <c r="A1865" s="14">
        <v>1558</v>
      </c>
      <c r="B1865" s="14">
        <v>2007679</v>
      </c>
      <c r="C1865" s="14" t="s">
        <v>19</v>
      </c>
      <c r="D1865" s="14" t="s">
        <v>38</v>
      </c>
      <c r="E1865" s="14" t="s">
        <v>389</v>
      </c>
      <c r="F1865" s="14">
        <v>78725</v>
      </c>
      <c r="G1865" s="14">
        <v>4</v>
      </c>
      <c r="H1865" s="14">
        <v>2</v>
      </c>
      <c r="I1865" s="14">
        <v>0</v>
      </c>
      <c r="J1865" s="14">
        <v>1</v>
      </c>
      <c r="K1865" s="14">
        <v>1</v>
      </c>
      <c r="L1865" s="14">
        <v>2005</v>
      </c>
      <c r="M1865" s="14">
        <v>9.9000000000000005E-2</v>
      </c>
      <c r="N1865" s="15">
        <v>1448</v>
      </c>
      <c r="O1865" s="16">
        <v>172.65</v>
      </c>
      <c r="P1865" s="17">
        <v>250000</v>
      </c>
      <c r="Q1865" s="16">
        <v>198</v>
      </c>
      <c r="R1865" s="17">
        <v>286700</v>
      </c>
      <c r="S1865" s="19">
        <f t="shared" si="149"/>
        <v>25.349999999999994</v>
      </c>
      <c r="T1865" s="20">
        <f t="shared" si="150"/>
        <v>0.14682884448305816</v>
      </c>
      <c r="U1865" s="19">
        <f t="shared" si="151"/>
        <v>36700</v>
      </c>
      <c r="V1865" s="20">
        <f t="shared" si="152"/>
        <v>0.14680000000000001</v>
      </c>
      <c r="W1865" s="18">
        <v>44237</v>
      </c>
      <c r="X1865" s="14">
        <v>4</v>
      </c>
      <c r="Y1865" s="14">
        <v>3</v>
      </c>
      <c r="Z1865" s="42">
        <v>35000</v>
      </c>
      <c r="AA1865" s="51">
        <f t="shared" si="153"/>
        <v>0.15</v>
      </c>
    </row>
    <row r="1866" spans="1:27" ht="19" x14ac:dyDescent="0.25">
      <c r="A1866" s="14">
        <v>326</v>
      </c>
      <c r="B1866" s="14">
        <v>9878529</v>
      </c>
      <c r="C1866" s="14" t="s">
        <v>19</v>
      </c>
      <c r="D1866" s="14" t="s">
        <v>29</v>
      </c>
      <c r="E1866" s="14" t="s">
        <v>77</v>
      </c>
      <c r="F1866" s="14">
        <v>78748</v>
      </c>
      <c r="G1866" s="14">
        <v>4</v>
      </c>
      <c r="H1866" s="14">
        <v>3</v>
      </c>
      <c r="I1866" s="14">
        <v>0</v>
      </c>
      <c r="J1866" s="14">
        <v>2</v>
      </c>
      <c r="K1866" s="14">
        <v>2</v>
      </c>
      <c r="L1866" s="14">
        <v>2006</v>
      </c>
      <c r="M1866" s="14">
        <v>0.21199999999999999</v>
      </c>
      <c r="N1866" s="15">
        <v>3576</v>
      </c>
      <c r="O1866" s="16">
        <v>131.01</v>
      </c>
      <c r="P1866" s="17">
        <v>468500</v>
      </c>
      <c r="Q1866" s="16">
        <v>141.22</v>
      </c>
      <c r="R1866" s="17">
        <v>505000</v>
      </c>
      <c r="S1866" s="19">
        <f t="shared" si="149"/>
        <v>10.210000000000008</v>
      </c>
      <c r="T1866" s="20">
        <f t="shared" si="150"/>
        <v>7.7932982215098145E-2</v>
      </c>
      <c r="U1866" s="19">
        <f t="shared" si="151"/>
        <v>36500</v>
      </c>
      <c r="V1866" s="20">
        <f t="shared" si="152"/>
        <v>7.7908217716115266E-2</v>
      </c>
      <c r="W1866" s="18">
        <v>44187</v>
      </c>
      <c r="X1866" s="14">
        <v>4</v>
      </c>
      <c r="Y1866" s="14">
        <v>4</v>
      </c>
      <c r="Z1866" s="42">
        <v>35000</v>
      </c>
      <c r="AA1866" s="51">
        <f t="shared" si="153"/>
        <v>0.08</v>
      </c>
    </row>
    <row r="1867" spans="1:27" ht="19" x14ac:dyDescent="0.25">
      <c r="A1867" s="14">
        <v>1021</v>
      </c>
      <c r="B1867" s="14">
        <v>2477825</v>
      </c>
      <c r="C1867" s="14" t="s">
        <v>19</v>
      </c>
      <c r="D1867" s="14" t="s">
        <v>282</v>
      </c>
      <c r="E1867" s="14" t="s">
        <v>1431</v>
      </c>
      <c r="F1867" s="14">
        <v>78736</v>
      </c>
      <c r="G1867" s="14">
        <v>4</v>
      </c>
      <c r="H1867" s="14">
        <v>2</v>
      </c>
      <c r="I1867" s="14">
        <v>0</v>
      </c>
      <c r="J1867" s="14">
        <v>2</v>
      </c>
      <c r="K1867" s="14">
        <v>1</v>
      </c>
      <c r="L1867" s="14">
        <v>2003</v>
      </c>
      <c r="M1867" s="14">
        <v>0.24299999999999999</v>
      </c>
      <c r="N1867" s="15">
        <v>2366</v>
      </c>
      <c r="O1867" s="16">
        <v>230.35</v>
      </c>
      <c r="P1867" s="17">
        <v>545000</v>
      </c>
      <c r="Q1867" s="16">
        <v>245.77</v>
      </c>
      <c r="R1867" s="17">
        <v>581500</v>
      </c>
      <c r="S1867" s="19">
        <f t="shared" si="149"/>
        <v>15.420000000000016</v>
      </c>
      <c r="T1867" s="20">
        <f t="shared" si="150"/>
        <v>6.6941610592576584E-2</v>
      </c>
      <c r="U1867" s="19">
        <f t="shared" si="151"/>
        <v>36500</v>
      </c>
      <c r="V1867" s="20">
        <f t="shared" si="152"/>
        <v>6.6972477064220187E-2</v>
      </c>
      <c r="W1867" s="18">
        <v>44214</v>
      </c>
      <c r="X1867" s="14">
        <v>4</v>
      </c>
      <c r="Y1867" s="14">
        <v>2</v>
      </c>
      <c r="Z1867" s="42">
        <v>35000</v>
      </c>
      <c r="AA1867" s="51">
        <f t="shared" si="153"/>
        <v>7.0000000000000007E-2</v>
      </c>
    </row>
    <row r="1868" spans="1:27" ht="19" x14ac:dyDescent="0.25">
      <c r="A1868" s="14">
        <v>1893</v>
      </c>
      <c r="B1868" s="14">
        <v>3141747</v>
      </c>
      <c r="C1868" s="14" t="s">
        <v>19</v>
      </c>
      <c r="D1868" s="14" t="s">
        <v>40</v>
      </c>
      <c r="E1868" s="14" t="s">
        <v>446</v>
      </c>
      <c r="F1868" s="14">
        <v>78737</v>
      </c>
      <c r="G1868" s="14">
        <v>6</v>
      </c>
      <c r="H1868" s="14">
        <v>4</v>
      </c>
      <c r="I1868" s="14">
        <v>0</v>
      </c>
      <c r="J1868" s="14">
        <v>3</v>
      </c>
      <c r="K1868" s="14">
        <v>2</v>
      </c>
      <c r="L1868" s="14">
        <v>2004</v>
      </c>
      <c r="M1868" s="14">
        <v>0.37</v>
      </c>
      <c r="N1868" s="15">
        <v>3805</v>
      </c>
      <c r="O1868" s="16">
        <v>177.4</v>
      </c>
      <c r="P1868" s="17">
        <v>675000</v>
      </c>
      <c r="Q1868" s="16">
        <v>186.99</v>
      </c>
      <c r="R1868" s="17">
        <v>711500</v>
      </c>
      <c r="S1868" s="19">
        <f t="shared" si="149"/>
        <v>9.5900000000000034</v>
      </c>
      <c r="T1868" s="20">
        <f t="shared" si="150"/>
        <v>5.4058624577226627E-2</v>
      </c>
      <c r="U1868" s="19">
        <f t="shared" si="151"/>
        <v>36500</v>
      </c>
      <c r="V1868" s="20">
        <f t="shared" si="152"/>
        <v>5.4074074074074073E-2</v>
      </c>
      <c r="W1868" s="18">
        <v>44253</v>
      </c>
      <c r="X1868" s="14">
        <v>1</v>
      </c>
      <c r="Y1868" s="14">
        <v>1</v>
      </c>
      <c r="Z1868" s="42">
        <v>35000</v>
      </c>
      <c r="AA1868" s="51">
        <f t="shared" si="153"/>
        <v>0.05</v>
      </c>
    </row>
    <row r="1869" spans="1:27" ht="19" x14ac:dyDescent="0.25">
      <c r="A1869" s="14">
        <v>3142</v>
      </c>
      <c r="B1869" s="14">
        <v>8985641</v>
      </c>
      <c r="C1869" s="14" t="s">
        <v>19</v>
      </c>
      <c r="D1869" s="14" t="s">
        <v>68</v>
      </c>
      <c r="E1869" s="14" t="s">
        <v>4028</v>
      </c>
      <c r="F1869" s="14">
        <v>78738</v>
      </c>
      <c r="G1869" s="14">
        <v>2</v>
      </c>
      <c r="H1869" s="14">
        <v>2</v>
      </c>
      <c r="I1869" s="14">
        <v>0</v>
      </c>
      <c r="J1869" s="14">
        <v>2</v>
      </c>
      <c r="K1869" s="14">
        <v>1</v>
      </c>
      <c r="L1869" s="14">
        <v>2011</v>
      </c>
      <c r="M1869" s="14">
        <v>0.184</v>
      </c>
      <c r="N1869" s="15">
        <v>1391</v>
      </c>
      <c r="O1869" s="16">
        <v>287.56</v>
      </c>
      <c r="P1869" s="17">
        <v>400000</v>
      </c>
      <c r="Q1869" s="16">
        <v>313.8</v>
      </c>
      <c r="R1869" s="17">
        <v>436500</v>
      </c>
      <c r="S1869" s="19">
        <f t="shared" si="149"/>
        <v>26.240000000000009</v>
      </c>
      <c r="T1869" s="20">
        <f t="shared" si="150"/>
        <v>9.1250521630268491E-2</v>
      </c>
      <c r="U1869" s="19">
        <f t="shared" si="151"/>
        <v>36500</v>
      </c>
      <c r="V1869" s="20">
        <f t="shared" si="152"/>
        <v>9.1249999999999998E-2</v>
      </c>
      <c r="W1869" s="18">
        <v>44295</v>
      </c>
      <c r="X1869" s="14">
        <v>8</v>
      </c>
      <c r="Y1869" s="14">
        <v>7</v>
      </c>
      <c r="Z1869" s="42">
        <v>35000</v>
      </c>
      <c r="AA1869" s="51">
        <f t="shared" si="153"/>
        <v>0.09</v>
      </c>
    </row>
    <row r="1870" spans="1:27" ht="19" x14ac:dyDescent="0.25">
      <c r="A1870" s="14">
        <v>310</v>
      </c>
      <c r="B1870" s="14">
        <v>1962353</v>
      </c>
      <c r="C1870" s="14" t="s">
        <v>19</v>
      </c>
      <c r="D1870" s="14" t="s">
        <v>712</v>
      </c>
      <c r="E1870" s="14" t="s">
        <v>2463</v>
      </c>
      <c r="F1870" s="14">
        <v>78759</v>
      </c>
      <c r="G1870" s="14">
        <v>3</v>
      </c>
      <c r="H1870" s="14">
        <v>2</v>
      </c>
      <c r="I1870" s="14">
        <v>0</v>
      </c>
      <c r="J1870" s="14">
        <v>2</v>
      </c>
      <c r="K1870" s="14">
        <v>1</v>
      </c>
      <c r="L1870" s="14">
        <v>1978</v>
      </c>
      <c r="M1870" s="14">
        <v>0.20799999999999999</v>
      </c>
      <c r="N1870" s="15">
        <v>1335</v>
      </c>
      <c r="O1870" s="16">
        <v>292.06</v>
      </c>
      <c r="P1870" s="17">
        <v>389900</v>
      </c>
      <c r="Q1870" s="16">
        <v>319.10000000000002</v>
      </c>
      <c r="R1870" s="17">
        <v>426000</v>
      </c>
      <c r="S1870" s="19">
        <f t="shared" si="149"/>
        <v>27.04000000000002</v>
      </c>
      <c r="T1870" s="20">
        <f t="shared" si="150"/>
        <v>9.25837156748614E-2</v>
      </c>
      <c r="U1870" s="19">
        <f t="shared" si="151"/>
        <v>36100</v>
      </c>
      <c r="V1870" s="20">
        <f t="shared" si="152"/>
        <v>9.2587843036676068E-2</v>
      </c>
      <c r="W1870" s="18">
        <v>44186</v>
      </c>
      <c r="X1870" s="14">
        <v>2</v>
      </c>
      <c r="Y1870" s="14">
        <v>2</v>
      </c>
      <c r="Z1870" s="42">
        <v>35000</v>
      </c>
      <c r="AA1870" s="51">
        <f t="shared" si="153"/>
        <v>0.09</v>
      </c>
    </row>
    <row r="1871" spans="1:27" ht="19" x14ac:dyDescent="0.25">
      <c r="A1871" s="14">
        <v>787</v>
      </c>
      <c r="B1871" s="14">
        <v>2106624</v>
      </c>
      <c r="C1871" s="14" t="s">
        <v>19</v>
      </c>
      <c r="D1871" s="14">
        <v>3</v>
      </c>
      <c r="E1871" s="14" t="s">
        <v>2440</v>
      </c>
      <c r="F1871" s="14">
        <v>78723</v>
      </c>
      <c r="G1871" s="14">
        <v>3</v>
      </c>
      <c r="H1871" s="14">
        <v>2</v>
      </c>
      <c r="I1871" s="14">
        <v>0</v>
      </c>
      <c r="J1871" s="14">
        <v>2</v>
      </c>
      <c r="K1871" s="14">
        <v>1</v>
      </c>
      <c r="L1871" s="14">
        <v>1968</v>
      </c>
      <c r="M1871" s="14">
        <v>0.186</v>
      </c>
      <c r="N1871" s="15">
        <v>1722</v>
      </c>
      <c r="O1871" s="16">
        <v>290.3</v>
      </c>
      <c r="P1871" s="17">
        <v>499900</v>
      </c>
      <c r="Q1871" s="16">
        <v>311.27</v>
      </c>
      <c r="R1871" s="17">
        <v>536000</v>
      </c>
      <c r="S1871" s="19">
        <f t="shared" si="149"/>
        <v>20.96999999999997</v>
      </c>
      <c r="T1871" s="20">
        <f t="shared" si="150"/>
        <v>7.223561832586968E-2</v>
      </c>
      <c r="U1871" s="19">
        <f t="shared" si="151"/>
        <v>36100</v>
      </c>
      <c r="V1871" s="20">
        <f t="shared" si="152"/>
        <v>7.2214442888577715E-2</v>
      </c>
      <c r="W1871" s="18">
        <v>44204</v>
      </c>
      <c r="X1871" s="14">
        <v>5</v>
      </c>
      <c r="Y1871" s="14">
        <v>4</v>
      </c>
      <c r="Z1871" s="42">
        <v>35000</v>
      </c>
      <c r="AA1871" s="51">
        <f t="shared" si="153"/>
        <v>7.0000000000000007E-2</v>
      </c>
    </row>
    <row r="1872" spans="1:27" ht="19" x14ac:dyDescent="0.25">
      <c r="A1872" s="14">
        <v>291</v>
      </c>
      <c r="B1872" s="14">
        <v>9072802</v>
      </c>
      <c r="C1872" s="14" t="s">
        <v>19</v>
      </c>
      <c r="D1872" s="14" t="s">
        <v>68</v>
      </c>
      <c r="E1872" s="14" t="s">
        <v>609</v>
      </c>
      <c r="F1872" s="14">
        <v>78738</v>
      </c>
      <c r="G1872" s="14">
        <v>5</v>
      </c>
      <c r="H1872" s="14">
        <v>4</v>
      </c>
      <c r="I1872" s="14">
        <v>0</v>
      </c>
      <c r="J1872" s="14">
        <v>2</v>
      </c>
      <c r="K1872" s="14">
        <v>2</v>
      </c>
      <c r="L1872" s="14">
        <v>2005</v>
      </c>
      <c r="M1872" s="14">
        <v>0.47199999999999998</v>
      </c>
      <c r="N1872" s="15">
        <v>3550</v>
      </c>
      <c r="O1872" s="16">
        <v>188.45</v>
      </c>
      <c r="P1872" s="17">
        <v>669000</v>
      </c>
      <c r="Q1872" s="16">
        <v>198.59</v>
      </c>
      <c r="R1872" s="17">
        <v>705000</v>
      </c>
      <c r="S1872" s="19">
        <f t="shared" si="149"/>
        <v>10.140000000000015</v>
      </c>
      <c r="T1872" s="20">
        <f t="shared" si="150"/>
        <v>5.3807375961793663E-2</v>
      </c>
      <c r="U1872" s="19">
        <f t="shared" si="151"/>
        <v>36000</v>
      </c>
      <c r="V1872" s="20">
        <f t="shared" si="152"/>
        <v>5.3811659192825115E-2</v>
      </c>
      <c r="W1872" s="18">
        <v>44186</v>
      </c>
      <c r="X1872" s="14">
        <v>3</v>
      </c>
      <c r="Y1872" s="14">
        <v>3</v>
      </c>
      <c r="Z1872" s="42">
        <v>35000</v>
      </c>
      <c r="AA1872" s="51">
        <f t="shared" si="153"/>
        <v>0.05</v>
      </c>
    </row>
    <row r="1873" spans="1:27" ht="19" x14ac:dyDescent="0.25">
      <c r="A1873" s="14">
        <v>548</v>
      </c>
      <c r="B1873" s="14">
        <v>6624237</v>
      </c>
      <c r="C1873" s="14" t="s">
        <v>19</v>
      </c>
      <c r="D1873" s="14" t="s">
        <v>161</v>
      </c>
      <c r="E1873" s="14" t="s">
        <v>665</v>
      </c>
      <c r="F1873" s="14">
        <v>78717</v>
      </c>
      <c r="G1873" s="14">
        <v>3</v>
      </c>
      <c r="H1873" s="14">
        <v>2</v>
      </c>
      <c r="I1873" s="14">
        <v>0</v>
      </c>
      <c r="J1873" s="14">
        <v>2</v>
      </c>
      <c r="K1873" s="14">
        <v>1</v>
      </c>
      <c r="L1873" s="14">
        <v>1993</v>
      </c>
      <c r="M1873" s="14">
        <v>0.18099999999999999</v>
      </c>
      <c r="N1873" s="15">
        <v>2575</v>
      </c>
      <c r="O1873" s="16">
        <v>191.84</v>
      </c>
      <c r="P1873" s="17">
        <v>494000</v>
      </c>
      <c r="Q1873" s="16">
        <v>205.83</v>
      </c>
      <c r="R1873" s="17">
        <v>530000</v>
      </c>
      <c r="S1873" s="19">
        <f t="shared" si="149"/>
        <v>13.990000000000009</v>
      </c>
      <c r="T1873" s="20">
        <f t="shared" si="150"/>
        <v>7.2925354462051756E-2</v>
      </c>
      <c r="U1873" s="19">
        <f t="shared" si="151"/>
        <v>36000</v>
      </c>
      <c r="V1873" s="20">
        <f t="shared" si="152"/>
        <v>7.28744939271255E-2</v>
      </c>
      <c r="W1873" s="18">
        <v>44195</v>
      </c>
      <c r="X1873" s="14">
        <v>1</v>
      </c>
      <c r="Y1873" s="14">
        <v>1</v>
      </c>
      <c r="Z1873" s="42">
        <v>35000</v>
      </c>
      <c r="AA1873" s="51">
        <f t="shared" si="153"/>
        <v>7.0000000000000007E-2</v>
      </c>
    </row>
    <row r="1874" spans="1:27" ht="19" x14ac:dyDescent="0.25">
      <c r="A1874" s="14">
        <v>987</v>
      </c>
      <c r="B1874" s="14">
        <v>2313890</v>
      </c>
      <c r="C1874" s="14" t="s">
        <v>19</v>
      </c>
      <c r="D1874" s="14" t="s">
        <v>712</v>
      </c>
      <c r="E1874" s="14" t="s">
        <v>2289</v>
      </c>
      <c r="F1874" s="14">
        <v>78727</v>
      </c>
      <c r="G1874" s="14">
        <v>3</v>
      </c>
      <c r="H1874" s="14">
        <v>2</v>
      </c>
      <c r="I1874" s="14">
        <v>1</v>
      </c>
      <c r="J1874" s="14">
        <v>2</v>
      </c>
      <c r="K1874" s="14">
        <v>2</v>
      </c>
      <c r="L1874" s="14">
        <v>1989</v>
      </c>
      <c r="M1874" s="14">
        <v>0.14000000000000001</v>
      </c>
      <c r="N1874" s="15">
        <v>1520</v>
      </c>
      <c r="O1874" s="16">
        <v>279.61</v>
      </c>
      <c r="P1874" s="17">
        <v>425000</v>
      </c>
      <c r="Q1874" s="16">
        <v>303.29000000000002</v>
      </c>
      <c r="R1874" s="17">
        <v>461000</v>
      </c>
      <c r="S1874" s="19">
        <f t="shared" si="149"/>
        <v>23.680000000000007</v>
      </c>
      <c r="T1874" s="20">
        <f t="shared" si="150"/>
        <v>8.4689388791531081E-2</v>
      </c>
      <c r="U1874" s="19">
        <f t="shared" si="151"/>
        <v>36000</v>
      </c>
      <c r="V1874" s="20">
        <f t="shared" si="152"/>
        <v>8.4705882352941173E-2</v>
      </c>
      <c r="W1874" s="18">
        <v>44211</v>
      </c>
      <c r="X1874" s="14">
        <v>3</v>
      </c>
      <c r="Y1874" s="14">
        <v>3</v>
      </c>
      <c r="Z1874" s="42">
        <v>35000</v>
      </c>
      <c r="AA1874" s="51">
        <f t="shared" si="153"/>
        <v>0.08</v>
      </c>
    </row>
    <row r="1875" spans="1:27" ht="19" x14ac:dyDescent="0.25">
      <c r="A1875" s="14">
        <v>1066</v>
      </c>
      <c r="B1875" s="14">
        <v>3450957</v>
      </c>
      <c r="C1875" s="14" t="s">
        <v>19</v>
      </c>
      <c r="D1875" s="14" t="s">
        <v>20</v>
      </c>
      <c r="E1875" s="14" t="s">
        <v>1195</v>
      </c>
      <c r="F1875" s="14">
        <v>78726</v>
      </c>
      <c r="G1875" s="14">
        <v>4</v>
      </c>
      <c r="H1875" s="14">
        <v>3</v>
      </c>
      <c r="I1875" s="14">
        <v>0</v>
      </c>
      <c r="J1875" s="14">
        <v>2</v>
      </c>
      <c r="K1875" s="14">
        <v>2</v>
      </c>
      <c r="L1875" s="14">
        <v>2014</v>
      </c>
      <c r="M1875" s="14">
        <v>0.192</v>
      </c>
      <c r="N1875" s="15">
        <v>2515</v>
      </c>
      <c r="O1875" s="16">
        <v>218.29</v>
      </c>
      <c r="P1875" s="17">
        <v>549000</v>
      </c>
      <c r="Q1875" s="16">
        <v>232.6</v>
      </c>
      <c r="R1875" s="17">
        <v>585000</v>
      </c>
      <c r="S1875" s="19">
        <f t="shared" si="149"/>
        <v>14.310000000000002</v>
      </c>
      <c r="T1875" s="20">
        <f t="shared" si="150"/>
        <v>6.5554995647991221E-2</v>
      </c>
      <c r="U1875" s="19">
        <f t="shared" si="151"/>
        <v>36000</v>
      </c>
      <c r="V1875" s="20">
        <f t="shared" si="152"/>
        <v>6.5573770491803282E-2</v>
      </c>
      <c r="W1875" s="18">
        <v>44216</v>
      </c>
      <c r="X1875" s="14">
        <v>3</v>
      </c>
      <c r="Y1875" s="14">
        <v>3</v>
      </c>
      <c r="Z1875" s="42">
        <v>35000</v>
      </c>
      <c r="AA1875" s="51">
        <f t="shared" si="153"/>
        <v>7.0000000000000007E-2</v>
      </c>
    </row>
    <row r="1876" spans="1:27" ht="19" x14ac:dyDescent="0.25">
      <c r="A1876" s="14">
        <v>1925</v>
      </c>
      <c r="B1876" s="14">
        <v>5822384</v>
      </c>
      <c r="C1876" s="14" t="s">
        <v>19</v>
      </c>
      <c r="D1876" s="14">
        <v>3</v>
      </c>
      <c r="E1876" s="14" t="s">
        <v>1745</v>
      </c>
      <c r="F1876" s="14">
        <v>78723</v>
      </c>
      <c r="G1876" s="14">
        <v>4</v>
      </c>
      <c r="H1876" s="14">
        <v>2</v>
      </c>
      <c r="I1876" s="14">
        <v>1</v>
      </c>
      <c r="J1876" s="14">
        <v>2</v>
      </c>
      <c r="K1876" s="14">
        <v>2</v>
      </c>
      <c r="L1876" s="14">
        <v>1961</v>
      </c>
      <c r="M1876" s="14">
        <v>0.215</v>
      </c>
      <c r="N1876" s="15">
        <v>2184</v>
      </c>
      <c r="O1876" s="16">
        <v>246.79</v>
      </c>
      <c r="P1876" s="17">
        <v>539000</v>
      </c>
      <c r="Q1876" s="16">
        <v>263.27999999999997</v>
      </c>
      <c r="R1876" s="17">
        <v>575000</v>
      </c>
      <c r="S1876" s="19">
        <f t="shared" si="149"/>
        <v>16.489999999999981</v>
      </c>
      <c r="T1876" s="20">
        <f t="shared" si="150"/>
        <v>6.6817942380161199E-2</v>
      </c>
      <c r="U1876" s="19">
        <f t="shared" si="151"/>
        <v>36000</v>
      </c>
      <c r="V1876" s="20">
        <f t="shared" si="152"/>
        <v>6.6790352504638217E-2</v>
      </c>
      <c r="W1876" s="18">
        <v>44253</v>
      </c>
      <c r="X1876" s="14">
        <v>3</v>
      </c>
      <c r="Y1876" s="14">
        <v>3</v>
      </c>
      <c r="Z1876" s="42">
        <v>35000</v>
      </c>
      <c r="AA1876" s="51">
        <f t="shared" si="153"/>
        <v>7.0000000000000007E-2</v>
      </c>
    </row>
    <row r="1877" spans="1:27" ht="19" x14ac:dyDescent="0.25">
      <c r="A1877" s="14">
        <v>1945</v>
      </c>
      <c r="B1877" s="14">
        <v>8260181</v>
      </c>
      <c r="C1877" s="14" t="s">
        <v>19</v>
      </c>
      <c r="D1877" s="14" t="s">
        <v>357</v>
      </c>
      <c r="E1877" s="14" t="s">
        <v>4041</v>
      </c>
      <c r="F1877" s="14">
        <v>78745</v>
      </c>
      <c r="G1877" s="14">
        <v>3</v>
      </c>
      <c r="H1877" s="14">
        <v>2</v>
      </c>
      <c r="I1877" s="14">
        <v>1</v>
      </c>
      <c r="J1877" s="14">
        <v>0</v>
      </c>
      <c r="K1877" s="14">
        <v>2</v>
      </c>
      <c r="L1877" s="14">
        <v>2017</v>
      </c>
      <c r="M1877" s="14">
        <v>0</v>
      </c>
      <c r="N1877" s="15">
        <v>1550</v>
      </c>
      <c r="O1877" s="16">
        <v>306.45</v>
      </c>
      <c r="P1877" s="17">
        <v>475000</v>
      </c>
      <c r="Q1877" s="16">
        <v>329.68</v>
      </c>
      <c r="R1877" s="17">
        <v>511000</v>
      </c>
      <c r="S1877" s="19">
        <f t="shared" si="149"/>
        <v>23.230000000000018</v>
      </c>
      <c r="T1877" s="20">
        <f t="shared" si="150"/>
        <v>7.5803556860825641E-2</v>
      </c>
      <c r="U1877" s="19">
        <f t="shared" si="151"/>
        <v>36000</v>
      </c>
      <c r="V1877" s="20">
        <f t="shared" si="152"/>
        <v>7.5789473684210532E-2</v>
      </c>
      <c r="W1877" s="18">
        <v>44253</v>
      </c>
      <c r="X1877" s="14">
        <v>3</v>
      </c>
      <c r="Y1877" s="14">
        <v>3</v>
      </c>
      <c r="Z1877" s="42">
        <v>35000</v>
      </c>
      <c r="AA1877" s="51">
        <f t="shared" si="153"/>
        <v>0.08</v>
      </c>
    </row>
    <row r="1878" spans="1:27" ht="19" x14ac:dyDescent="0.25">
      <c r="A1878" s="14">
        <v>2089</v>
      </c>
      <c r="B1878" s="14">
        <v>1035589</v>
      </c>
      <c r="C1878" s="14" t="s">
        <v>19</v>
      </c>
      <c r="D1878" s="14">
        <v>3</v>
      </c>
      <c r="E1878" s="14" t="s">
        <v>3341</v>
      </c>
      <c r="F1878" s="14">
        <v>78723</v>
      </c>
      <c r="G1878" s="14">
        <v>4</v>
      </c>
      <c r="H1878" s="14">
        <v>2</v>
      </c>
      <c r="I1878" s="14">
        <v>0</v>
      </c>
      <c r="J1878" s="14">
        <v>2</v>
      </c>
      <c r="K1878" s="14">
        <v>1</v>
      </c>
      <c r="L1878" s="14">
        <v>1980</v>
      </c>
      <c r="M1878" s="14">
        <v>0.185</v>
      </c>
      <c r="N1878" s="15">
        <v>1209</v>
      </c>
      <c r="O1878" s="16">
        <v>412.74</v>
      </c>
      <c r="P1878" s="17">
        <v>499000</v>
      </c>
      <c r="Q1878" s="16">
        <v>442.51</v>
      </c>
      <c r="R1878" s="17">
        <v>535000</v>
      </c>
      <c r="S1878" s="19">
        <f t="shared" si="149"/>
        <v>29.769999999999982</v>
      </c>
      <c r="T1878" s="20">
        <f t="shared" si="150"/>
        <v>7.2127731743954981E-2</v>
      </c>
      <c r="U1878" s="19">
        <f t="shared" si="151"/>
        <v>36000</v>
      </c>
      <c r="V1878" s="20">
        <f t="shared" si="152"/>
        <v>7.2144288577154311E-2</v>
      </c>
      <c r="W1878" s="18">
        <v>44258</v>
      </c>
      <c r="X1878" s="14">
        <v>5</v>
      </c>
      <c r="Y1878" s="14">
        <v>3</v>
      </c>
      <c r="Z1878" s="42">
        <v>35000</v>
      </c>
      <c r="AA1878" s="51">
        <f t="shared" si="153"/>
        <v>7.0000000000000007E-2</v>
      </c>
    </row>
    <row r="1879" spans="1:27" ht="19" x14ac:dyDescent="0.25">
      <c r="A1879" s="14">
        <v>2293</v>
      </c>
      <c r="B1879" s="14">
        <v>5343067</v>
      </c>
      <c r="C1879" s="14" t="s">
        <v>19</v>
      </c>
      <c r="D1879" s="14" t="s">
        <v>68</v>
      </c>
      <c r="E1879" s="14" t="s">
        <v>2315</v>
      </c>
      <c r="F1879" s="14">
        <v>78738</v>
      </c>
      <c r="G1879" s="14">
        <v>3</v>
      </c>
      <c r="H1879" s="14">
        <v>2</v>
      </c>
      <c r="I1879" s="14">
        <v>1</v>
      </c>
      <c r="J1879" s="14">
        <v>2</v>
      </c>
      <c r="K1879" s="14">
        <v>2</v>
      </c>
      <c r="L1879" s="14">
        <v>2020</v>
      </c>
      <c r="M1879" s="14">
        <v>0.121</v>
      </c>
      <c r="N1879" s="15">
        <v>1737</v>
      </c>
      <c r="O1879" s="16">
        <v>281.52</v>
      </c>
      <c r="P1879" s="17">
        <v>489000</v>
      </c>
      <c r="Q1879" s="16">
        <v>302.25</v>
      </c>
      <c r="R1879" s="17">
        <v>525000</v>
      </c>
      <c r="S1879" s="19">
        <f t="shared" si="149"/>
        <v>20.730000000000018</v>
      </c>
      <c r="T1879" s="20">
        <f t="shared" si="150"/>
        <v>7.3635976129582337E-2</v>
      </c>
      <c r="U1879" s="19">
        <f t="shared" si="151"/>
        <v>36000</v>
      </c>
      <c r="V1879" s="20">
        <f t="shared" si="152"/>
        <v>7.3619631901840496E-2</v>
      </c>
      <c r="W1879" s="18">
        <v>44265</v>
      </c>
      <c r="X1879" s="14">
        <v>1</v>
      </c>
      <c r="Y1879" s="14">
        <v>1</v>
      </c>
      <c r="Z1879" s="42">
        <v>35000</v>
      </c>
      <c r="AA1879" s="51">
        <f t="shared" si="153"/>
        <v>7.0000000000000007E-2</v>
      </c>
    </row>
    <row r="1880" spans="1:27" ht="19" x14ac:dyDescent="0.25">
      <c r="A1880" s="14">
        <v>2359</v>
      </c>
      <c r="B1880" s="14">
        <v>9530734</v>
      </c>
      <c r="C1880" s="14" t="s">
        <v>19</v>
      </c>
      <c r="D1880" s="14" t="s">
        <v>84</v>
      </c>
      <c r="E1880" s="14" t="s">
        <v>1030</v>
      </c>
      <c r="F1880" s="14">
        <v>78727</v>
      </c>
      <c r="G1880" s="14">
        <v>4</v>
      </c>
      <c r="H1880" s="14">
        <v>2</v>
      </c>
      <c r="I1880" s="14">
        <v>0</v>
      </c>
      <c r="J1880" s="14">
        <v>2</v>
      </c>
      <c r="K1880" s="14">
        <v>1</v>
      </c>
      <c r="L1880" s="14">
        <v>1974</v>
      </c>
      <c r="M1880" s="14">
        <v>0.26900000000000002</v>
      </c>
      <c r="N1880" s="15">
        <v>2013</v>
      </c>
      <c r="O1880" s="16">
        <v>211.13</v>
      </c>
      <c r="P1880" s="17">
        <v>425000</v>
      </c>
      <c r="Q1880" s="16">
        <v>229.01</v>
      </c>
      <c r="R1880" s="17">
        <v>461000</v>
      </c>
      <c r="S1880" s="19">
        <f t="shared" si="149"/>
        <v>17.879999999999995</v>
      </c>
      <c r="T1880" s="20">
        <f t="shared" si="150"/>
        <v>8.4687159569933196E-2</v>
      </c>
      <c r="U1880" s="19">
        <f t="shared" si="151"/>
        <v>36000</v>
      </c>
      <c r="V1880" s="20">
        <f t="shared" si="152"/>
        <v>8.4705882352941173E-2</v>
      </c>
      <c r="W1880" s="18">
        <v>44267</v>
      </c>
      <c r="X1880" s="14">
        <v>5</v>
      </c>
      <c r="Y1880" s="14">
        <v>5</v>
      </c>
      <c r="Z1880" s="42">
        <v>35000</v>
      </c>
      <c r="AA1880" s="51">
        <f t="shared" si="153"/>
        <v>0.08</v>
      </c>
    </row>
    <row r="1881" spans="1:27" ht="19" x14ac:dyDescent="0.25">
      <c r="A1881" s="14">
        <v>2386</v>
      </c>
      <c r="B1881" s="14">
        <v>9763674</v>
      </c>
      <c r="C1881" s="14" t="s">
        <v>19</v>
      </c>
      <c r="D1881" s="14" t="s">
        <v>2427</v>
      </c>
      <c r="E1881" s="14" t="s">
        <v>2596</v>
      </c>
      <c r="F1881" s="14">
        <v>78705</v>
      </c>
      <c r="G1881" s="14">
        <v>3</v>
      </c>
      <c r="H1881" s="14">
        <v>1</v>
      </c>
      <c r="I1881" s="14">
        <v>0</v>
      </c>
      <c r="J1881" s="14">
        <v>0</v>
      </c>
      <c r="K1881" s="14">
        <v>1</v>
      </c>
      <c r="L1881" s="14">
        <v>1937</v>
      </c>
      <c r="M1881" s="14">
        <v>0.18</v>
      </c>
      <c r="N1881" s="15">
        <v>2470</v>
      </c>
      <c r="O1881" s="16">
        <v>303.24</v>
      </c>
      <c r="P1881" s="17">
        <v>749000</v>
      </c>
      <c r="Q1881" s="16">
        <v>317.81</v>
      </c>
      <c r="R1881" s="17">
        <v>785000</v>
      </c>
      <c r="S1881" s="19">
        <f t="shared" si="149"/>
        <v>14.569999999999993</v>
      </c>
      <c r="T1881" s="20">
        <f t="shared" si="150"/>
        <v>4.8047750956338189E-2</v>
      </c>
      <c r="U1881" s="19">
        <f t="shared" si="151"/>
        <v>36000</v>
      </c>
      <c r="V1881" s="20">
        <f t="shared" si="152"/>
        <v>4.8064085447263018E-2</v>
      </c>
      <c r="W1881" s="18">
        <v>44267</v>
      </c>
      <c r="X1881" s="14">
        <v>8</v>
      </c>
      <c r="Y1881" s="14">
        <v>8</v>
      </c>
      <c r="Z1881" s="42">
        <v>35000</v>
      </c>
      <c r="AA1881" s="51">
        <f t="shared" si="153"/>
        <v>0.05</v>
      </c>
    </row>
    <row r="1882" spans="1:27" ht="19" x14ac:dyDescent="0.25">
      <c r="A1882" s="14">
        <v>2551</v>
      </c>
      <c r="B1882" s="14">
        <v>3681114</v>
      </c>
      <c r="C1882" s="14" t="s">
        <v>19</v>
      </c>
      <c r="D1882" s="14">
        <v>5</v>
      </c>
      <c r="E1882" s="14" t="s">
        <v>4245</v>
      </c>
      <c r="F1882" s="14">
        <v>78702</v>
      </c>
      <c r="G1882" s="14">
        <v>2</v>
      </c>
      <c r="H1882" s="14">
        <v>2</v>
      </c>
      <c r="I1882" s="14">
        <v>1</v>
      </c>
      <c r="J1882" s="14">
        <v>0</v>
      </c>
      <c r="K1882" s="14">
        <v>2</v>
      </c>
      <c r="L1882" s="14">
        <v>2018</v>
      </c>
      <c r="M1882" s="14">
        <v>7.0000000000000007E-2</v>
      </c>
      <c r="N1882" s="14">
        <v>930</v>
      </c>
      <c r="O1882" s="16">
        <v>521.51</v>
      </c>
      <c r="P1882" s="17">
        <v>485000</v>
      </c>
      <c r="Q1882" s="16">
        <v>560.22</v>
      </c>
      <c r="R1882" s="17">
        <v>521000</v>
      </c>
      <c r="S1882" s="19">
        <f t="shared" si="149"/>
        <v>38.710000000000036</v>
      </c>
      <c r="T1882" s="20">
        <f t="shared" si="150"/>
        <v>7.4226764587448063E-2</v>
      </c>
      <c r="U1882" s="19">
        <f t="shared" si="151"/>
        <v>36000</v>
      </c>
      <c r="V1882" s="20">
        <f t="shared" si="152"/>
        <v>7.422680412371134E-2</v>
      </c>
      <c r="W1882" s="18">
        <v>44273</v>
      </c>
      <c r="X1882" s="14">
        <v>6</v>
      </c>
      <c r="Y1882" s="14">
        <v>5</v>
      </c>
      <c r="Z1882" s="42">
        <v>35000</v>
      </c>
      <c r="AA1882" s="51">
        <f t="shared" si="153"/>
        <v>7.0000000000000007E-2</v>
      </c>
    </row>
    <row r="1883" spans="1:27" ht="19" x14ac:dyDescent="0.25">
      <c r="A1883" s="14">
        <v>2969</v>
      </c>
      <c r="B1883" s="14">
        <v>3035450</v>
      </c>
      <c r="C1883" s="14" t="s">
        <v>19</v>
      </c>
      <c r="D1883" s="14" t="s">
        <v>84</v>
      </c>
      <c r="E1883" s="14" t="s">
        <v>868</v>
      </c>
      <c r="F1883" s="14">
        <v>78728</v>
      </c>
      <c r="G1883" s="14">
        <v>4</v>
      </c>
      <c r="H1883" s="14">
        <v>3</v>
      </c>
      <c r="I1883" s="14">
        <v>0</v>
      </c>
      <c r="J1883" s="14">
        <v>2</v>
      </c>
      <c r="K1883" s="14">
        <v>2</v>
      </c>
      <c r="L1883" s="14">
        <v>1998</v>
      </c>
      <c r="M1883" s="14">
        <v>0.113</v>
      </c>
      <c r="N1883" s="15">
        <v>2045</v>
      </c>
      <c r="O1883" s="16">
        <v>203.42</v>
      </c>
      <c r="P1883" s="17">
        <v>416000</v>
      </c>
      <c r="Q1883" s="16">
        <v>221.03</v>
      </c>
      <c r="R1883" s="17">
        <v>452000</v>
      </c>
      <c r="S1883" s="19">
        <f t="shared" si="149"/>
        <v>17.610000000000014</v>
      </c>
      <c r="T1883" s="20">
        <f t="shared" si="150"/>
        <v>8.6569658833939703E-2</v>
      </c>
      <c r="U1883" s="19">
        <f t="shared" si="151"/>
        <v>36000</v>
      </c>
      <c r="V1883" s="20">
        <f t="shared" si="152"/>
        <v>8.6538461538461536E-2</v>
      </c>
      <c r="W1883" s="18">
        <v>44291</v>
      </c>
      <c r="X1883" s="14">
        <v>4</v>
      </c>
      <c r="Y1883" s="14">
        <v>4</v>
      </c>
      <c r="Z1883" s="42">
        <v>35000</v>
      </c>
      <c r="AA1883" s="51">
        <f t="shared" si="153"/>
        <v>0.09</v>
      </c>
    </row>
    <row r="1884" spans="1:27" ht="19" x14ac:dyDescent="0.25">
      <c r="A1884" s="14">
        <v>3320</v>
      </c>
      <c r="B1884" s="14">
        <v>3437702</v>
      </c>
      <c r="C1884" s="14" t="s">
        <v>19</v>
      </c>
      <c r="D1884" s="14" t="s">
        <v>712</v>
      </c>
      <c r="E1884" s="14" t="s">
        <v>2792</v>
      </c>
      <c r="F1884" s="14">
        <v>78759</v>
      </c>
      <c r="G1884" s="14">
        <v>3</v>
      </c>
      <c r="H1884" s="14">
        <v>2</v>
      </c>
      <c r="I1884" s="14">
        <v>1</v>
      </c>
      <c r="J1884" s="14">
        <v>2</v>
      </c>
      <c r="K1884" s="14">
        <v>2</v>
      </c>
      <c r="L1884" s="14">
        <v>1980</v>
      </c>
      <c r="M1884" s="14">
        <v>0.14000000000000001</v>
      </c>
      <c r="N1884" s="15">
        <v>1515</v>
      </c>
      <c r="O1884" s="16">
        <v>322.77</v>
      </c>
      <c r="P1884" s="17">
        <v>489000</v>
      </c>
      <c r="Q1884" s="16">
        <v>346.53</v>
      </c>
      <c r="R1884" s="17">
        <v>525000</v>
      </c>
      <c r="S1884" s="19">
        <f t="shared" si="149"/>
        <v>23.759999999999991</v>
      </c>
      <c r="T1884" s="20">
        <f t="shared" si="150"/>
        <v>7.3612789292685166E-2</v>
      </c>
      <c r="U1884" s="19">
        <f t="shared" si="151"/>
        <v>36000</v>
      </c>
      <c r="V1884" s="20">
        <f t="shared" si="152"/>
        <v>7.3619631901840496E-2</v>
      </c>
      <c r="W1884" s="18">
        <v>44301</v>
      </c>
      <c r="X1884" s="14">
        <v>3</v>
      </c>
      <c r="Y1884" s="14">
        <v>3</v>
      </c>
      <c r="Z1884" s="42">
        <v>35000</v>
      </c>
      <c r="AA1884" s="51">
        <f t="shared" si="153"/>
        <v>7.0000000000000007E-2</v>
      </c>
    </row>
    <row r="1885" spans="1:27" ht="19" x14ac:dyDescent="0.25">
      <c r="A1885" s="14">
        <v>3722</v>
      </c>
      <c r="B1885" s="14">
        <v>3678060</v>
      </c>
      <c r="C1885" s="14" t="s">
        <v>19</v>
      </c>
      <c r="D1885" s="14">
        <v>11</v>
      </c>
      <c r="E1885" s="14" t="s">
        <v>1832</v>
      </c>
      <c r="F1885" s="14">
        <v>78744</v>
      </c>
      <c r="G1885" s="14">
        <v>3</v>
      </c>
      <c r="H1885" s="14">
        <v>2</v>
      </c>
      <c r="I1885" s="14">
        <v>0</v>
      </c>
      <c r="J1885" s="14">
        <v>2</v>
      </c>
      <c r="K1885" s="14">
        <v>1</v>
      </c>
      <c r="L1885" s="14">
        <v>2017</v>
      </c>
      <c r="M1885" s="14">
        <v>0.126</v>
      </c>
      <c r="N1885" s="15">
        <v>1586</v>
      </c>
      <c r="O1885" s="16">
        <v>251.58</v>
      </c>
      <c r="P1885" s="17">
        <v>399000</v>
      </c>
      <c r="Q1885" s="16">
        <v>274.27</v>
      </c>
      <c r="R1885" s="17">
        <v>435000</v>
      </c>
      <c r="S1885" s="19">
        <f t="shared" si="149"/>
        <v>22.689999999999969</v>
      </c>
      <c r="T1885" s="20">
        <f t="shared" si="150"/>
        <v>9.0189999205024116E-2</v>
      </c>
      <c r="U1885" s="19">
        <f t="shared" si="151"/>
        <v>36000</v>
      </c>
      <c r="V1885" s="20">
        <f t="shared" si="152"/>
        <v>9.0225563909774431E-2</v>
      </c>
      <c r="W1885" s="18">
        <v>44314</v>
      </c>
      <c r="X1885" s="14">
        <v>5</v>
      </c>
      <c r="Y1885" s="14">
        <v>4</v>
      </c>
      <c r="Z1885" s="42">
        <v>35000</v>
      </c>
      <c r="AA1885" s="51">
        <f t="shared" si="153"/>
        <v>0.09</v>
      </c>
    </row>
    <row r="1886" spans="1:27" ht="19" x14ac:dyDescent="0.25">
      <c r="A1886" s="14">
        <v>3750</v>
      </c>
      <c r="B1886" s="14">
        <v>3210776</v>
      </c>
      <c r="C1886" s="14" t="s">
        <v>19</v>
      </c>
      <c r="D1886" s="14">
        <v>2</v>
      </c>
      <c r="E1886" s="14" t="s">
        <v>3876</v>
      </c>
      <c r="F1886" s="14">
        <v>78757</v>
      </c>
      <c r="G1886" s="14">
        <v>3</v>
      </c>
      <c r="H1886" s="14">
        <v>1</v>
      </c>
      <c r="I1886" s="14">
        <v>0</v>
      </c>
      <c r="J1886" s="14">
        <v>1</v>
      </c>
      <c r="K1886" s="14">
        <v>1</v>
      </c>
      <c r="L1886" s="14">
        <v>1959</v>
      </c>
      <c r="M1886" s="14">
        <v>0.19900000000000001</v>
      </c>
      <c r="N1886" s="15">
        <v>1145</v>
      </c>
      <c r="O1886" s="16">
        <v>676.86</v>
      </c>
      <c r="P1886" s="17">
        <v>775000</v>
      </c>
      <c r="Q1886" s="16">
        <v>708.3</v>
      </c>
      <c r="R1886" s="17">
        <v>811000</v>
      </c>
      <c r="S1886" s="19">
        <f t="shared" si="149"/>
        <v>31.439999999999941</v>
      </c>
      <c r="T1886" s="20">
        <f t="shared" si="150"/>
        <v>4.6449782820671838E-2</v>
      </c>
      <c r="U1886" s="19">
        <f t="shared" si="151"/>
        <v>36000</v>
      </c>
      <c r="V1886" s="20">
        <f t="shared" si="152"/>
        <v>4.645161290322581E-2</v>
      </c>
      <c r="W1886" s="18">
        <v>44314</v>
      </c>
      <c r="X1886" s="14">
        <v>2</v>
      </c>
      <c r="Y1886" s="14">
        <v>2</v>
      </c>
      <c r="Z1886" s="42">
        <v>35000</v>
      </c>
      <c r="AA1886" s="51">
        <f t="shared" si="153"/>
        <v>0.05</v>
      </c>
    </row>
    <row r="1887" spans="1:27" ht="19" x14ac:dyDescent="0.25">
      <c r="A1887" s="14">
        <v>3765</v>
      </c>
      <c r="B1887" s="14">
        <v>2406435</v>
      </c>
      <c r="C1887" s="14" t="s">
        <v>19</v>
      </c>
      <c r="D1887" s="14" t="s">
        <v>29</v>
      </c>
      <c r="E1887" s="14" t="s">
        <v>1196</v>
      </c>
      <c r="F1887" s="14">
        <v>78748</v>
      </c>
      <c r="G1887" s="14">
        <v>3</v>
      </c>
      <c r="H1887" s="14">
        <v>3</v>
      </c>
      <c r="I1887" s="14">
        <v>0</v>
      </c>
      <c r="J1887" s="14">
        <v>3</v>
      </c>
      <c r="K1887" s="14">
        <v>1</v>
      </c>
      <c r="L1887" s="14">
        <v>2004</v>
      </c>
      <c r="M1887" s="14">
        <v>0.496</v>
      </c>
      <c r="N1887" s="15">
        <v>2469</v>
      </c>
      <c r="O1887" s="16">
        <v>218.31</v>
      </c>
      <c r="P1887" s="17">
        <v>539000</v>
      </c>
      <c r="Q1887" s="16">
        <v>232.89</v>
      </c>
      <c r="R1887" s="17">
        <v>575000</v>
      </c>
      <c r="S1887" s="19">
        <f t="shared" si="149"/>
        <v>14.579999999999984</v>
      </c>
      <c r="T1887" s="20">
        <f t="shared" si="150"/>
        <v>6.6785763364023559E-2</v>
      </c>
      <c r="U1887" s="19">
        <f t="shared" si="151"/>
        <v>36000</v>
      </c>
      <c r="V1887" s="20">
        <f t="shared" si="152"/>
        <v>6.6790352504638217E-2</v>
      </c>
      <c r="W1887" s="18">
        <v>44315</v>
      </c>
      <c r="X1887" s="14">
        <v>4</v>
      </c>
      <c r="Y1887" s="14">
        <v>4</v>
      </c>
      <c r="Z1887" s="42">
        <v>35000</v>
      </c>
      <c r="AA1887" s="51">
        <f t="shared" si="153"/>
        <v>7.0000000000000007E-2</v>
      </c>
    </row>
    <row r="1888" spans="1:27" ht="19" x14ac:dyDescent="0.25">
      <c r="A1888" s="14">
        <v>3838</v>
      </c>
      <c r="B1888" s="14">
        <v>4425690</v>
      </c>
      <c r="C1888" s="14" t="s">
        <v>19</v>
      </c>
      <c r="D1888" s="14" t="s">
        <v>40</v>
      </c>
      <c r="E1888" s="14" t="s">
        <v>1347</v>
      </c>
      <c r="F1888" s="14">
        <v>78737</v>
      </c>
      <c r="G1888" s="14">
        <v>3</v>
      </c>
      <c r="H1888" s="14">
        <v>4</v>
      </c>
      <c r="I1888" s="14">
        <v>1</v>
      </c>
      <c r="J1888" s="14">
        <v>3</v>
      </c>
      <c r="K1888" s="14">
        <v>2</v>
      </c>
      <c r="L1888" s="14">
        <v>2013</v>
      </c>
      <c r="M1888" s="14">
        <v>0.23899999999999999</v>
      </c>
      <c r="N1888" s="15">
        <v>3313</v>
      </c>
      <c r="O1888" s="16">
        <v>226.08</v>
      </c>
      <c r="P1888" s="17">
        <v>749000</v>
      </c>
      <c r="Q1888" s="16">
        <v>236.95</v>
      </c>
      <c r="R1888" s="17">
        <v>785000</v>
      </c>
      <c r="S1888" s="19">
        <f t="shared" si="149"/>
        <v>10.869999999999976</v>
      </c>
      <c r="T1888" s="20">
        <f t="shared" si="150"/>
        <v>4.8080325548478305E-2</v>
      </c>
      <c r="U1888" s="19">
        <f t="shared" si="151"/>
        <v>36000</v>
      </c>
      <c r="V1888" s="20">
        <f t="shared" si="152"/>
        <v>4.8064085447263018E-2</v>
      </c>
      <c r="W1888" s="18">
        <v>44316</v>
      </c>
      <c r="X1888" s="14">
        <v>11</v>
      </c>
      <c r="Y1888" s="14">
        <v>11</v>
      </c>
      <c r="Z1888" s="42">
        <v>35000</v>
      </c>
      <c r="AA1888" s="51">
        <f t="shared" si="153"/>
        <v>0.05</v>
      </c>
    </row>
    <row r="1889" spans="1:27" ht="19" x14ac:dyDescent="0.25">
      <c r="A1889" s="14">
        <v>3887</v>
      </c>
      <c r="B1889" s="14">
        <v>3888165</v>
      </c>
      <c r="C1889" s="14" t="s">
        <v>19</v>
      </c>
      <c r="D1889" s="14" t="s">
        <v>357</v>
      </c>
      <c r="E1889" s="14" t="s">
        <v>2887</v>
      </c>
      <c r="F1889" s="14">
        <v>78745</v>
      </c>
      <c r="G1889" s="14">
        <v>3</v>
      </c>
      <c r="H1889" s="14">
        <v>1</v>
      </c>
      <c r="I1889" s="14">
        <v>1</v>
      </c>
      <c r="J1889" s="14">
        <v>1</v>
      </c>
      <c r="K1889" s="14">
        <v>1</v>
      </c>
      <c r="L1889" s="14">
        <v>1970</v>
      </c>
      <c r="M1889" s="14">
        <v>0.16400000000000001</v>
      </c>
      <c r="N1889" s="15">
        <v>1248</v>
      </c>
      <c r="O1889" s="16">
        <v>334.13</v>
      </c>
      <c r="P1889" s="17">
        <v>417000</v>
      </c>
      <c r="Q1889" s="16">
        <v>362.98</v>
      </c>
      <c r="R1889" s="17">
        <v>453000</v>
      </c>
      <c r="S1889" s="19">
        <f t="shared" si="149"/>
        <v>28.850000000000023</v>
      </c>
      <c r="T1889" s="20">
        <f t="shared" si="150"/>
        <v>8.6343638703498704E-2</v>
      </c>
      <c r="U1889" s="19">
        <f t="shared" si="151"/>
        <v>36000</v>
      </c>
      <c r="V1889" s="20">
        <f t="shared" si="152"/>
        <v>8.6330935251798566E-2</v>
      </c>
      <c r="W1889" s="18">
        <v>44316</v>
      </c>
      <c r="X1889" s="14">
        <v>6</v>
      </c>
      <c r="Y1889" s="14">
        <v>5</v>
      </c>
      <c r="Z1889" s="42">
        <v>35000</v>
      </c>
      <c r="AA1889" s="51">
        <f t="shared" si="153"/>
        <v>0.09</v>
      </c>
    </row>
    <row r="1890" spans="1:27" ht="19" x14ac:dyDescent="0.25">
      <c r="A1890" s="14">
        <v>4235</v>
      </c>
      <c r="B1890" s="14">
        <v>8922386</v>
      </c>
      <c r="C1890" s="14" t="s">
        <v>19</v>
      </c>
      <c r="D1890" s="14" t="s">
        <v>357</v>
      </c>
      <c r="E1890" s="14" t="s">
        <v>2423</v>
      </c>
      <c r="F1890" s="14">
        <v>78745</v>
      </c>
      <c r="G1890" s="14">
        <v>4</v>
      </c>
      <c r="H1890" s="14">
        <v>2</v>
      </c>
      <c r="I1890" s="14">
        <v>1</v>
      </c>
      <c r="J1890" s="14">
        <v>1</v>
      </c>
      <c r="K1890" s="14">
        <v>2</v>
      </c>
      <c r="L1890" s="14">
        <v>2007</v>
      </c>
      <c r="M1890" s="14">
        <v>0.161</v>
      </c>
      <c r="N1890" s="15">
        <v>2074</v>
      </c>
      <c r="O1890" s="16">
        <v>288.81</v>
      </c>
      <c r="P1890" s="17">
        <v>599000</v>
      </c>
      <c r="Q1890" s="16">
        <v>306.17</v>
      </c>
      <c r="R1890" s="17">
        <v>635000</v>
      </c>
      <c r="S1890" s="19">
        <f t="shared" si="149"/>
        <v>17.360000000000014</v>
      </c>
      <c r="T1890" s="20">
        <f t="shared" si="150"/>
        <v>6.0108721997160809E-2</v>
      </c>
      <c r="U1890" s="19">
        <f t="shared" si="151"/>
        <v>36000</v>
      </c>
      <c r="V1890" s="20">
        <f t="shared" si="152"/>
        <v>6.0100166944908183E-2</v>
      </c>
      <c r="W1890" s="18">
        <v>44327</v>
      </c>
      <c r="X1890" s="14">
        <v>4</v>
      </c>
      <c r="Y1890" s="14">
        <v>4</v>
      </c>
      <c r="Z1890" s="42">
        <v>35000</v>
      </c>
      <c r="AA1890" s="51">
        <f t="shared" si="153"/>
        <v>0.06</v>
      </c>
    </row>
    <row r="1891" spans="1:27" ht="19" x14ac:dyDescent="0.25">
      <c r="A1891" s="14">
        <v>1805</v>
      </c>
      <c r="B1891" s="14">
        <v>5082281</v>
      </c>
      <c r="C1891" s="14" t="s">
        <v>19</v>
      </c>
      <c r="D1891" s="14" t="s">
        <v>40</v>
      </c>
      <c r="E1891" s="14" t="s">
        <v>3973</v>
      </c>
      <c r="F1891" s="14">
        <v>78737</v>
      </c>
      <c r="G1891" s="14">
        <v>5</v>
      </c>
      <c r="H1891" s="14">
        <v>5</v>
      </c>
      <c r="I1891" s="14">
        <v>1</v>
      </c>
      <c r="J1891" s="14">
        <v>4</v>
      </c>
      <c r="K1891" s="14">
        <v>2</v>
      </c>
      <c r="L1891" s="14">
        <v>2020</v>
      </c>
      <c r="M1891" s="14">
        <v>0.28000000000000003</v>
      </c>
      <c r="N1891" s="15">
        <v>4148</v>
      </c>
      <c r="O1891" s="16">
        <v>183.88</v>
      </c>
      <c r="P1891" s="17">
        <v>762724</v>
      </c>
      <c r="Q1891" s="16">
        <v>192.56</v>
      </c>
      <c r="R1891" s="17">
        <v>798721</v>
      </c>
      <c r="S1891" s="19">
        <f t="shared" si="149"/>
        <v>8.6800000000000068</v>
      </c>
      <c r="T1891" s="20">
        <f t="shared" si="150"/>
        <v>4.7204698716554312E-2</v>
      </c>
      <c r="U1891" s="19">
        <f t="shared" si="151"/>
        <v>35997</v>
      </c>
      <c r="V1891" s="20">
        <f t="shared" si="152"/>
        <v>4.7195315736754055E-2</v>
      </c>
      <c r="W1891" s="18">
        <v>44251</v>
      </c>
      <c r="X1891" s="14">
        <v>65</v>
      </c>
      <c r="Y1891" s="14">
        <v>65</v>
      </c>
      <c r="Z1891" s="42">
        <v>35000</v>
      </c>
      <c r="AA1891" s="51">
        <f t="shared" si="153"/>
        <v>0.05</v>
      </c>
    </row>
    <row r="1892" spans="1:27" ht="19" x14ac:dyDescent="0.25">
      <c r="A1892" s="14">
        <v>2033</v>
      </c>
      <c r="B1892" s="14">
        <v>8884356</v>
      </c>
      <c r="C1892" s="14" t="s">
        <v>19</v>
      </c>
      <c r="D1892" s="14" t="s">
        <v>22</v>
      </c>
      <c r="E1892" s="14" t="s">
        <v>542</v>
      </c>
      <c r="F1892" s="14">
        <v>78747</v>
      </c>
      <c r="G1892" s="14">
        <v>3</v>
      </c>
      <c r="H1892" s="14">
        <v>2</v>
      </c>
      <c r="I1892" s="14">
        <v>0</v>
      </c>
      <c r="J1892" s="14">
        <v>2</v>
      </c>
      <c r="K1892" s="14">
        <v>1</v>
      </c>
      <c r="L1892" s="14">
        <v>2016</v>
      </c>
      <c r="M1892" s="14">
        <v>0.17199999999999999</v>
      </c>
      <c r="N1892" s="15">
        <v>1899</v>
      </c>
      <c r="O1892" s="16">
        <v>183.83</v>
      </c>
      <c r="P1892" s="17">
        <v>349090</v>
      </c>
      <c r="Q1892" s="16">
        <v>202.74</v>
      </c>
      <c r="R1892" s="17">
        <v>385000</v>
      </c>
      <c r="S1892" s="19">
        <f t="shared" si="149"/>
        <v>18.909999999999997</v>
      </c>
      <c r="T1892" s="20">
        <f t="shared" si="150"/>
        <v>0.10286677908937603</v>
      </c>
      <c r="U1892" s="19">
        <f t="shared" si="151"/>
        <v>35910</v>
      </c>
      <c r="V1892" s="20">
        <f t="shared" si="152"/>
        <v>0.1028674553839984</v>
      </c>
      <c r="W1892" s="18">
        <v>44257</v>
      </c>
      <c r="X1892" s="14">
        <v>3</v>
      </c>
      <c r="Y1892" s="14">
        <v>3</v>
      </c>
      <c r="Z1892" s="42">
        <v>35000</v>
      </c>
      <c r="AA1892" s="51">
        <f t="shared" si="153"/>
        <v>0.1</v>
      </c>
    </row>
    <row r="1893" spans="1:27" ht="19" x14ac:dyDescent="0.25">
      <c r="A1893" s="14">
        <v>1158</v>
      </c>
      <c r="B1893" s="14">
        <v>6877692</v>
      </c>
      <c r="C1893" s="14" t="s">
        <v>19</v>
      </c>
      <c r="D1893" s="14">
        <v>3</v>
      </c>
      <c r="E1893" s="14" t="s">
        <v>3364</v>
      </c>
      <c r="F1893" s="14">
        <v>78723</v>
      </c>
      <c r="G1893" s="14">
        <v>2</v>
      </c>
      <c r="H1893" s="14">
        <v>1</v>
      </c>
      <c r="I1893" s="14">
        <v>0</v>
      </c>
      <c r="J1893" s="14">
        <v>0</v>
      </c>
      <c r="K1893" s="14">
        <v>1</v>
      </c>
      <c r="L1893" s="14">
        <v>1964</v>
      </c>
      <c r="M1893" s="14">
        <v>0.21199999999999999</v>
      </c>
      <c r="N1893" s="15">
        <v>1077</v>
      </c>
      <c r="O1893" s="16">
        <v>417.83</v>
      </c>
      <c r="P1893" s="17">
        <v>450000</v>
      </c>
      <c r="Q1893" s="16">
        <v>450.79</v>
      </c>
      <c r="R1893" s="17">
        <v>485500</v>
      </c>
      <c r="S1893" s="19">
        <f t="shared" si="149"/>
        <v>32.960000000000036</v>
      </c>
      <c r="T1893" s="20">
        <f t="shared" si="150"/>
        <v>7.888375655170772E-2</v>
      </c>
      <c r="U1893" s="19">
        <f t="shared" si="151"/>
        <v>35500</v>
      </c>
      <c r="V1893" s="20">
        <f t="shared" si="152"/>
        <v>7.8888888888888883E-2</v>
      </c>
      <c r="W1893" s="18">
        <v>44218</v>
      </c>
      <c r="X1893" s="14">
        <v>4</v>
      </c>
      <c r="Y1893" s="14">
        <v>3</v>
      </c>
      <c r="Z1893" s="42">
        <v>35000</v>
      </c>
      <c r="AA1893" s="51">
        <f t="shared" si="153"/>
        <v>0.08</v>
      </c>
    </row>
    <row r="1894" spans="1:27" ht="19" x14ac:dyDescent="0.25">
      <c r="A1894" s="14">
        <v>1813</v>
      </c>
      <c r="B1894" s="14">
        <v>4242344</v>
      </c>
      <c r="C1894" s="14" t="s">
        <v>19</v>
      </c>
      <c r="D1894" s="14" t="s">
        <v>27</v>
      </c>
      <c r="E1894" s="14" t="s">
        <v>1184</v>
      </c>
      <c r="F1894" s="14">
        <v>78724</v>
      </c>
      <c r="G1894" s="14">
        <v>2</v>
      </c>
      <c r="H1894" s="14">
        <v>1</v>
      </c>
      <c r="I1894" s="14">
        <v>0</v>
      </c>
      <c r="J1894" s="14">
        <v>0</v>
      </c>
      <c r="K1894" s="14">
        <v>1</v>
      </c>
      <c r="L1894" s="14">
        <v>1980</v>
      </c>
      <c r="M1894" s="14">
        <v>0.124</v>
      </c>
      <c r="N1894" s="14">
        <v>939</v>
      </c>
      <c r="O1894" s="16">
        <v>217.78</v>
      </c>
      <c r="P1894" s="17">
        <v>204500</v>
      </c>
      <c r="Q1894" s="16">
        <v>255.59</v>
      </c>
      <c r="R1894" s="17">
        <v>240000</v>
      </c>
      <c r="S1894" s="19">
        <f t="shared" si="149"/>
        <v>37.81</v>
      </c>
      <c r="T1894" s="20">
        <f t="shared" si="150"/>
        <v>0.17361557535127192</v>
      </c>
      <c r="U1894" s="19">
        <f t="shared" si="151"/>
        <v>35500</v>
      </c>
      <c r="V1894" s="20">
        <f t="shared" si="152"/>
        <v>0.17359413202933985</v>
      </c>
      <c r="W1894" s="18">
        <v>44251</v>
      </c>
      <c r="X1894" s="14">
        <v>4</v>
      </c>
      <c r="Y1894" s="14">
        <v>4</v>
      </c>
      <c r="Z1894" s="42">
        <v>35000</v>
      </c>
      <c r="AA1894" s="51">
        <f t="shared" si="153"/>
        <v>0.17</v>
      </c>
    </row>
    <row r="1895" spans="1:27" ht="19" x14ac:dyDescent="0.25">
      <c r="A1895" s="14">
        <v>1915</v>
      </c>
      <c r="B1895" s="14">
        <v>3608877</v>
      </c>
      <c r="C1895" s="14" t="s">
        <v>19</v>
      </c>
      <c r="D1895" s="14" t="s">
        <v>68</v>
      </c>
      <c r="E1895" s="14" t="s">
        <v>1310</v>
      </c>
      <c r="F1895" s="14">
        <v>78738</v>
      </c>
      <c r="G1895" s="14">
        <v>4</v>
      </c>
      <c r="H1895" s="14">
        <v>3</v>
      </c>
      <c r="I1895" s="14">
        <v>1</v>
      </c>
      <c r="J1895" s="14">
        <v>3</v>
      </c>
      <c r="K1895" s="14">
        <v>1</v>
      </c>
      <c r="L1895" s="14">
        <v>2021</v>
      </c>
      <c r="M1895" s="14">
        <v>0.188</v>
      </c>
      <c r="N1895" s="15">
        <v>2944</v>
      </c>
      <c r="O1895" s="16">
        <v>224.15</v>
      </c>
      <c r="P1895" s="17">
        <v>659900</v>
      </c>
      <c r="Q1895" s="16">
        <v>236.15</v>
      </c>
      <c r="R1895" s="17">
        <v>695213</v>
      </c>
      <c r="S1895" s="19">
        <f t="shared" si="149"/>
        <v>12</v>
      </c>
      <c r="T1895" s="20">
        <f t="shared" si="150"/>
        <v>5.3535578853446349E-2</v>
      </c>
      <c r="U1895" s="19">
        <f t="shared" si="151"/>
        <v>35313</v>
      </c>
      <c r="V1895" s="20">
        <f t="shared" si="152"/>
        <v>5.3512653432338235E-2</v>
      </c>
      <c r="W1895" s="18">
        <v>44253</v>
      </c>
      <c r="X1895" s="14">
        <v>41</v>
      </c>
      <c r="Y1895" s="14">
        <v>41</v>
      </c>
      <c r="Z1895" s="42">
        <v>35000</v>
      </c>
      <c r="AA1895" s="51">
        <f t="shared" si="153"/>
        <v>0.05</v>
      </c>
    </row>
    <row r="1896" spans="1:27" ht="19" x14ac:dyDescent="0.25">
      <c r="A1896" s="14">
        <v>1117</v>
      </c>
      <c r="B1896" s="14">
        <v>2884850</v>
      </c>
      <c r="C1896" s="14" t="s">
        <v>19</v>
      </c>
      <c r="D1896" s="14" t="s">
        <v>35</v>
      </c>
      <c r="E1896" s="14" t="s">
        <v>48</v>
      </c>
      <c r="F1896" s="14">
        <v>78754</v>
      </c>
      <c r="G1896" s="14">
        <v>4</v>
      </c>
      <c r="H1896" s="14">
        <v>2</v>
      </c>
      <c r="I1896" s="14">
        <v>1</v>
      </c>
      <c r="J1896" s="14">
        <v>2</v>
      </c>
      <c r="K1896" s="14">
        <v>2</v>
      </c>
      <c r="L1896" s="14">
        <v>2001</v>
      </c>
      <c r="M1896" s="14">
        <v>0.185</v>
      </c>
      <c r="N1896" s="15">
        <v>2837</v>
      </c>
      <c r="O1896" s="16">
        <v>119.81</v>
      </c>
      <c r="P1896" s="17">
        <v>339900</v>
      </c>
      <c r="Q1896" s="16">
        <v>132.18</v>
      </c>
      <c r="R1896" s="17">
        <v>375000</v>
      </c>
      <c r="S1896" s="19">
        <f t="shared" si="149"/>
        <v>12.370000000000005</v>
      </c>
      <c r="T1896" s="20">
        <f t="shared" si="150"/>
        <v>0.10324680744512148</v>
      </c>
      <c r="U1896" s="19">
        <f t="shared" si="151"/>
        <v>35100</v>
      </c>
      <c r="V1896" s="20">
        <f t="shared" si="152"/>
        <v>0.10326566637246248</v>
      </c>
      <c r="W1896" s="18">
        <v>44218</v>
      </c>
      <c r="X1896" s="14">
        <v>10</v>
      </c>
      <c r="Y1896" s="14">
        <v>9</v>
      </c>
      <c r="Z1896" s="42">
        <v>35000</v>
      </c>
      <c r="AA1896" s="51">
        <f t="shared" si="153"/>
        <v>0.1</v>
      </c>
    </row>
    <row r="1897" spans="1:27" ht="19" x14ac:dyDescent="0.25">
      <c r="A1897" s="14">
        <v>3535</v>
      </c>
      <c r="B1897" s="14">
        <v>4787454</v>
      </c>
      <c r="C1897" s="14" t="s">
        <v>19</v>
      </c>
      <c r="D1897" s="14" t="s">
        <v>20</v>
      </c>
      <c r="E1897" s="14" t="s">
        <v>2695</v>
      </c>
      <c r="F1897" s="14">
        <v>78750</v>
      </c>
      <c r="G1897" s="14">
        <v>4</v>
      </c>
      <c r="H1897" s="14">
        <v>2</v>
      </c>
      <c r="I1897" s="14">
        <v>0</v>
      </c>
      <c r="J1897" s="14">
        <v>2</v>
      </c>
      <c r="K1897" s="14">
        <v>1</v>
      </c>
      <c r="L1897" s="14">
        <v>1980</v>
      </c>
      <c r="M1897" s="14">
        <v>0.20599999999999999</v>
      </c>
      <c r="N1897" s="15">
        <v>1694</v>
      </c>
      <c r="O1897" s="16">
        <v>312.81</v>
      </c>
      <c r="P1897" s="17">
        <v>529900</v>
      </c>
      <c r="Q1897" s="16">
        <v>333.53</v>
      </c>
      <c r="R1897" s="17">
        <v>565000</v>
      </c>
      <c r="S1897" s="19">
        <f t="shared" si="149"/>
        <v>20.71999999999997</v>
      </c>
      <c r="T1897" s="20">
        <f t="shared" si="150"/>
        <v>6.6238291614718101E-2</v>
      </c>
      <c r="U1897" s="19">
        <f t="shared" si="151"/>
        <v>35100</v>
      </c>
      <c r="V1897" s="20">
        <f t="shared" si="152"/>
        <v>6.6238913002453298E-2</v>
      </c>
      <c r="W1897" s="18">
        <v>44308</v>
      </c>
      <c r="X1897" s="14">
        <v>3</v>
      </c>
      <c r="Y1897" s="14">
        <v>3</v>
      </c>
      <c r="Z1897" s="42">
        <v>35000</v>
      </c>
      <c r="AA1897" s="51">
        <f t="shared" si="153"/>
        <v>7.0000000000000007E-2</v>
      </c>
    </row>
    <row r="1898" spans="1:27" ht="19" x14ac:dyDescent="0.25">
      <c r="A1898" s="14">
        <v>3930</v>
      </c>
      <c r="B1898" s="14">
        <v>9308503</v>
      </c>
      <c r="C1898" s="14" t="s">
        <v>19</v>
      </c>
      <c r="D1898" s="14" t="s">
        <v>27</v>
      </c>
      <c r="E1898" s="14" t="s">
        <v>311</v>
      </c>
      <c r="F1898" s="14">
        <v>78724</v>
      </c>
      <c r="G1898" s="14">
        <v>3</v>
      </c>
      <c r="H1898" s="14">
        <v>2</v>
      </c>
      <c r="I1898" s="14">
        <v>0</v>
      </c>
      <c r="J1898" s="14">
        <v>0</v>
      </c>
      <c r="K1898" s="14">
        <v>1</v>
      </c>
      <c r="L1898" s="14">
        <v>1980</v>
      </c>
      <c r="M1898" s="14">
        <v>0.104</v>
      </c>
      <c r="N1898" s="15">
        <v>1320</v>
      </c>
      <c r="O1898" s="16">
        <v>166.59</v>
      </c>
      <c r="P1898" s="17">
        <v>219900</v>
      </c>
      <c r="Q1898" s="16">
        <v>193.18</v>
      </c>
      <c r="R1898" s="17">
        <v>255000</v>
      </c>
      <c r="S1898" s="19">
        <f t="shared" si="149"/>
        <v>26.590000000000003</v>
      </c>
      <c r="T1898" s="20">
        <f t="shared" si="150"/>
        <v>0.15961342217420016</v>
      </c>
      <c r="U1898" s="19">
        <f t="shared" si="151"/>
        <v>35100</v>
      </c>
      <c r="V1898" s="20">
        <f t="shared" si="152"/>
        <v>0.15961800818553887</v>
      </c>
      <c r="W1898" s="18">
        <v>44319</v>
      </c>
      <c r="X1898" s="14">
        <v>4</v>
      </c>
      <c r="Y1898" s="14">
        <v>4</v>
      </c>
      <c r="Z1898" s="42">
        <v>35000</v>
      </c>
      <c r="AA1898" s="51">
        <f t="shared" si="153"/>
        <v>0.16</v>
      </c>
    </row>
    <row r="1899" spans="1:27" ht="19" x14ac:dyDescent="0.25">
      <c r="A1899" s="14">
        <v>4232</v>
      </c>
      <c r="B1899" s="14">
        <v>4910836</v>
      </c>
      <c r="C1899" s="14" t="s">
        <v>19</v>
      </c>
      <c r="D1899" s="14" t="s">
        <v>20</v>
      </c>
      <c r="E1899" s="14" t="s">
        <v>2089</v>
      </c>
      <c r="F1899" s="14">
        <v>78750</v>
      </c>
      <c r="G1899" s="14">
        <v>3</v>
      </c>
      <c r="H1899" s="14">
        <v>2</v>
      </c>
      <c r="I1899" s="14">
        <v>1</v>
      </c>
      <c r="J1899" s="14">
        <v>2</v>
      </c>
      <c r="K1899" s="14">
        <v>2</v>
      </c>
      <c r="L1899" s="14">
        <v>2011</v>
      </c>
      <c r="M1899" s="14">
        <v>8.4000000000000005E-2</v>
      </c>
      <c r="N1899" s="15">
        <v>1500</v>
      </c>
      <c r="O1899" s="16">
        <v>266.60000000000002</v>
      </c>
      <c r="P1899" s="17">
        <v>399900</v>
      </c>
      <c r="Q1899" s="16">
        <v>290</v>
      </c>
      <c r="R1899" s="17">
        <v>435000</v>
      </c>
      <c r="S1899" s="19">
        <f t="shared" si="149"/>
        <v>23.399999999999977</v>
      </c>
      <c r="T1899" s="20">
        <f t="shared" si="150"/>
        <v>8.7771942985746337E-2</v>
      </c>
      <c r="U1899" s="19">
        <f t="shared" si="151"/>
        <v>35100</v>
      </c>
      <c r="V1899" s="20">
        <f t="shared" si="152"/>
        <v>8.7771942985746434E-2</v>
      </c>
      <c r="W1899" s="18">
        <v>44327</v>
      </c>
      <c r="X1899" s="14">
        <v>2</v>
      </c>
      <c r="Y1899" s="14">
        <v>2</v>
      </c>
      <c r="Z1899" s="42">
        <v>35000</v>
      </c>
      <c r="AA1899" s="51">
        <f t="shared" si="153"/>
        <v>0.09</v>
      </c>
    </row>
    <row r="1900" spans="1:27" ht="19" x14ac:dyDescent="0.25">
      <c r="A1900" s="14">
        <v>3002</v>
      </c>
      <c r="B1900" s="14">
        <v>4263117</v>
      </c>
      <c r="C1900" s="14" t="s">
        <v>19</v>
      </c>
      <c r="D1900" s="14" t="s">
        <v>229</v>
      </c>
      <c r="E1900" s="14" t="s">
        <v>1425</v>
      </c>
      <c r="F1900" s="14">
        <v>78732</v>
      </c>
      <c r="G1900" s="14">
        <v>4</v>
      </c>
      <c r="H1900" s="14">
        <v>3</v>
      </c>
      <c r="I1900" s="14">
        <v>1</v>
      </c>
      <c r="J1900" s="14">
        <v>2</v>
      </c>
      <c r="K1900" s="14">
        <v>2</v>
      </c>
      <c r="L1900" s="14">
        <v>2007</v>
      </c>
      <c r="M1900" s="14">
        <v>0.20399999999999999</v>
      </c>
      <c r="N1900" s="15">
        <v>2717</v>
      </c>
      <c r="O1900" s="16">
        <v>230</v>
      </c>
      <c r="P1900" s="17">
        <v>624910</v>
      </c>
      <c r="Q1900" s="16">
        <v>242.91</v>
      </c>
      <c r="R1900" s="17">
        <v>660000</v>
      </c>
      <c r="S1900" s="19">
        <f t="shared" si="149"/>
        <v>12.909999999999997</v>
      </c>
      <c r="T1900" s="20">
        <f t="shared" si="150"/>
        <v>5.6130434782608679E-2</v>
      </c>
      <c r="U1900" s="19">
        <f t="shared" si="151"/>
        <v>35090</v>
      </c>
      <c r="V1900" s="20">
        <f t="shared" si="152"/>
        <v>5.6152085900369651E-2</v>
      </c>
      <c r="W1900" s="18">
        <v>44292</v>
      </c>
      <c r="X1900" s="14">
        <v>6</v>
      </c>
      <c r="Y1900" s="14">
        <v>6</v>
      </c>
      <c r="Z1900" s="42">
        <v>35000</v>
      </c>
      <c r="AA1900" s="51">
        <f t="shared" si="153"/>
        <v>0.06</v>
      </c>
    </row>
    <row r="1901" spans="1:27" ht="19" x14ac:dyDescent="0.25">
      <c r="A1901" s="14">
        <v>2335</v>
      </c>
      <c r="B1901" s="14">
        <v>8271980</v>
      </c>
      <c r="C1901" s="14" t="s">
        <v>19</v>
      </c>
      <c r="D1901" s="14" t="s">
        <v>22</v>
      </c>
      <c r="E1901" s="14" t="s">
        <v>53</v>
      </c>
      <c r="F1901" s="14">
        <v>78747</v>
      </c>
      <c r="G1901" s="14">
        <v>3</v>
      </c>
      <c r="H1901" s="14">
        <v>2</v>
      </c>
      <c r="I1901" s="14">
        <v>1</v>
      </c>
      <c r="J1901" s="14">
        <v>2</v>
      </c>
      <c r="K1901" s="14">
        <v>2</v>
      </c>
      <c r="L1901" s="14">
        <v>2012</v>
      </c>
      <c r="M1901" s="14">
        <v>0.216</v>
      </c>
      <c r="N1901" s="15">
        <v>2636</v>
      </c>
      <c r="O1901" s="16">
        <v>123.29</v>
      </c>
      <c r="P1901" s="17">
        <v>324990</v>
      </c>
      <c r="Q1901" s="16">
        <v>136.57</v>
      </c>
      <c r="R1901" s="17">
        <v>360000</v>
      </c>
      <c r="S1901" s="19">
        <f t="shared" si="149"/>
        <v>13.279999999999987</v>
      </c>
      <c r="T1901" s="20">
        <f t="shared" si="150"/>
        <v>0.10771352096682607</v>
      </c>
      <c r="U1901" s="19">
        <f t="shared" si="151"/>
        <v>35010</v>
      </c>
      <c r="V1901" s="20">
        <f t="shared" si="152"/>
        <v>0.10772639158127942</v>
      </c>
      <c r="W1901" s="18">
        <v>44267</v>
      </c>
      <c r="X1901" s="14">
        <v>2</v>
      </c>
      <c r="Y1901" s="14">
        <v>2</v>
      </c>
      <c r="Z1901" s="42">
        <v>35000</v>
      </c>
      <c r="AA1901" s="51">
        <f t="shared" si="153"/>
        <v>0.11</v>
      </c>
    </row>
    <row r="1902" spans="1:27" ht="19" x14ac:dyDescent="0.25">
      <c r="A1902" s="14">
        <v>1024</v>
      </c>
      <c r="B1902" s="14">
        <v>2906655</v>
      </c>
      <c r="C1902" s="14" t="s">
        <v>19</v>
      </c>
      <c r="D1902" s="14" t="s">
        <v>49</v>
      </c>
      <c r="E1902" s="14" t="s">
        <v>133</v>
      </c>
      <c r="F1902" s="14">
        <v>78753</v>
      </c>
      <c r="G1902" s="14">
        <v>4</v>
      </c>
      <c r="H1902" s="14">
        <v>2</v>
      </c>
      <c r="I1902" s="14">
        <v>1</v>
      </c>
      <c r="J1902" s="14">
        <v>2</v>
      </c>
      <c r="K1902" s="14">
        <v>2</v>
      </c>
      <c r="L1902" s="14">
        <v>2015</v>
      </c>
      <c r="M1902" s="14">
        <v>0.11799999999999999</v>
      </c>
      <c r="N1902" s="15">
        <v>2587</v>
      </c>
      <c r="O1902" s="16">
        <v>143.02000000000001</v>
      </c>
      <c r="P1902" s="17">
        <v>369999</v>
      </c>
      <c r="Q1902" s="16">
        <v>156.55000000000001</v>
      </c>
      <c r="R1902" s="17">
        <v>405000</v>
      </c>
      <c r="S1902" s="19">
        <f t="shared" si="149"/>
        <v>13.530000000000001</v>
      </c>
      <c r="T1902" s="20">
        <f t="shared" si="150"/>
        <v>9.4602153544958753E-2</v>
      </c>
      <c r="U1902" s="19">
        <f t="shared" si="151"/>
        <v>35001</v>
      </c>
      <c r="V1902" s="20">
        <f t="shared" si="152"/>
        <v>9.4597552966359369E-2</v>
      </c>
      <c r="W1902" s="18">
        <v>44215</v>
      </c>
      <c r="X1902" s="14">
        <v>5</v>
      </c>
      <c r="Y1902" s="14">
        <v>4</v>
      </c>
      <c r="Z1902" s="42">
        <v>35000</v>
      </c>
      <c r="AA1902" s="51">
        <f t="shared" si="153"/>
        <v>0.09</v>
      </c>
    </row>
    <row r="1903" spans="1:27" ht="19" x14ac:dyDescent="0.25">
      <c r="A1903" s="14">
        <v>118</v>
      </c>
      <c r="B1903" s="14">
        <v>1948396</v>
      </c>
      <c r="C1903" s="14" t="s">
        <v>19</v>
      </c>
      <c r="D1903" s="14" t="s">
        <v>229</v>
      </c>
      <c r="E1903" s="14" t="s">
        <v>1095</v>
      </c>
      <c r="F1903" s="14">
        <v>78732</v>
      </c>
      <c r="G1903" s="14">
        <v>3</v>
      </c>
      <c r="H1903" s="14">
        <v>2</v>
      </c>
      <c r="I1903" s="14">
        <v>0</v>
      </c>
      <c r="J1903" s="14">
        <v>2</v>
      </c>
      <c r="K1903" s="14">
        <v>1</v>
      </c>
      <c r="L1903" s="14">
        <v>1998</v>
      </c>
      <c r="M1903" s="14">
        <v>0.19600000000000001</v>
      </c>
      <c r="N1903" s="15">
        <v>2101</v>
      </c>
      <c r="O1903" s="16">
        <v>214.18</v>
      </c>
      <c r="P1903" s="17">
        <v>450000</v>
      </c>
      <c r="Q1903" s="16">
        <v>230.84</v>
      </c>
      <c r="R1903" s="17">
        <v>485000</v>
      </c>
      <c r="S1903" s="19">
        <f t="shared" si="149"/>
        <v>16.659999999999997</v>
      </c>
      <c r="T1903" s="20">
        <f t="shared" si="150"/>
        <v>7.77850406200392E-2</v>
      </c>
      <c r="U1903" s="19">
        <f t="shared" si="151"/>
        <v>35000</v>
      </c>
      <c r="V1903" s="20">
        <f t="shared" si="152"/>
        <v>7.7777777777777779E-2</v>
      </c>
      <c r="W1903" s="18">
        <v>44181</v>
      </c>
      <c r="X1903" s="14">
        <v>3</v>
      </c>
      <c r="Y1903" s="14">
        <v>3</v>
      </c>
      <c r="Z1903" s="42">
        <v>35000</v>
      </c>
      <c r="AA1903" s="51">
        <f t="shared" si="153"/>
        <v>0.08</v>
      </c>
    </row>
    <row r="1904" spans="1:27" ht="19" x14ac:dyDescent="0.25">
      <c r="A1904" s="14">
        <v>162</v>
      </c>
      <c r="B1904" s="14">
        <v>5111004</v>
      </c>
      <c r="C1904" s="14" t="s">
        <v>19</v>
      </c>
      <c r="D1904" s="14" t="s">
        <v>229</v>
      </c>
      <c r="E1904" s="14" t="s">
        <v>907</v>
      </c>
      <c r="F1904" s="14">
        <v>78732</v>
      </c>
      <c r="G1904" s="14">
        <v>4</v>
      </c>
      <c r="H1904" s="14">
        <v>2</v>
      </c>
      <c r="I1904" s="14">
        <v>1</v>
      </c>
      <c r="J1904" s="14">
        <v>2</v>
      </c>
      <c r="K1904" s="14">
        <v>2</v>
      </c>
      <c r="L1904" s="14">
        <v>1991</v>
      </c>
      <c r="M1904" s="14">
        <v>0.17499999999999999</v>
      </c>
      <c r="N1904" s="15">
        <v>2076</v>
      </c>
      <c r="O1904" s="16">
        <v>204.72</v>
      </c>
      <c r="P1904" s="17">
        <v>425000</v>
      </c>
      <c r="Q1904" s="16">
        <v>221.58</v>
      </c>
      <c r="R1904" s="17">
        <v>460000</v>
      </c>
      <c r="S1904" s="19">
        <f t="shared" si="149"/>
        <v>16.860000000000014</v>
      </c>
      <c r="T1904" s="20">
        <f t="shared" si="150"/>
        <v>8.2356389214537001E-2</v>
      </c>
      <c r="U1904" s="19">
        <f t="shared" si="151"/>
        <v>35000</v>
      </c>
      <c r="V1904" s="20">
        <f t="shared" si="152"/>
        <v>8.2352941176470587E-2</v>
      </c>
      <c r="W1904" s="18">
        <v>44182</v>
      </c>
      <c r="X1904" s="14">
        <v>2</v>
      </c>
      <c r="Y1904" s="14">
        <v>2</v>
      </c>
      <c r="Z1904" s="42">
        <v>35000</v>
      </c>
      <c r="AA1904" s="51">
        <f t="shared" si="153"/>
        <v>0.08</v>
      </c>
    </row>
    <row r="1905" spans="1:27" ht="19" x14ac:dyDescent="0.25">
      <c r="A1905" s="14">
        <v>305</v>
      </c>
      <c r="B1905" s="14">
        <v>7836245</v>
      </c>
      <c r="C1905" s="14" t="s">
        <v>19</v>
      </c>
      <c r="D1905" s="14" t="s">
        <v>357</v>
      </c>
      <c r="E1905" s="14" t="s">
        <v>2196</v>
      </c>
      <c r="F1905" s="14">
        <v>78745</v>
      </c>
      <c r="G1905" s="14">
        <v>3</v>
      </c>
      <c r="H1905" s="14">
        <v>2</v>
      </c>
      <c r="I1905" s="14">
        <v>1</v>
      </c>
      <c r="J1905" s="14">
        <v>2</v>
      </c>
      <c r="K1905" s="14">
        <v>2</v>
      </c>
      <c r="L1905" s="14">
        <v>2015</v>
      </c>
      <c r="M1905" s="14">
        <v>0.17899999999999999</v>
      </c>
      <c r="N1905" s="15">
        <v>1884</v>
      </c>
      <c r="O1905" s="16">
        <v>273.89</v>
      </c>
      <c r="P1905" s="17">
        <v>516000</v>
      </c>
      <c r="Q1905" s="16">
        <v>292.45999999999998</v>
      </c>
      <c r="R1905" s="17">
        <v>551000</v>
      </c>
      <c r="S1905" s="19">
        <f t="shared" si="149"/>
        <v>18.569999999999993</v>
      </c>
      <c r="T1905" s="20">
        <f t="shared" si="150"/>
        <v>6.7800941984008156E-2</v>
      </c>
      <c r="U1905" s="19">
        <f t="shared" si="151"/>
        <v>35000</v>
      </c>
      <c r="V1905" s="20">
        <f t="shared" si="152"/>
        <v>6.7829457364341081E-2</v>
      </c>
      <c r="W1905" s="18">
        <v>44186</v>
      </c>
      <c r="X1905" s="14">
        <v>3</v>
      </c>
      <c r="Y1905" s="14">
        <v>3</v>
      </c>
      <c r="Z1905" s="42">
        <v>35000</v>
      </c>
      <c r="AA1905" s="51">
        <f t="shared" si="153"/>
        <v>7.0000000000000007E-2</v>
      </c>
    </row>
    <row r="1906" spans="1:27" ht="19" x14ac:dyDescent="0.25">
      <c r="A1906" s="14">
        <v>443</v>
      </c>
      <c r="B1906" s="14">
        <v>5253253</v>
      </c>
      <c r="C1906" s="14" t="s">
        <v>19</v>
      </c>
      <c r="D1906" s="14" t="s">
        <v>282</v>
      </c>
      <c r="E1906" s="14" t="s">
        <v>741</v>
      </c>
      <c r="F1906" s="14">
        <v>78736</v>
      </c>
      <c r="G1906" s="14">
        <v>4</v>
      </c>
      <c r="H1906" s="14">
        <v>2</v>
      </c>
      <c r="I1906" s="14">
        <v>0</v>
      </c>
      <c r="J1906" s="14">
        <v>2</v>
      </c>
      <c r="K1906" s="14">
        <v>1</v>
      </c>
      <c r="L1906" s="14">
        <v>1983</v>
      </c>
      <c r="M1906" s="14">
        <v>0.28599999999999998</v>
      </c>
      <c r="N1906" s="15">
        <v>2460</v>
      </c>
      <c r="O1906" s="16">
        <v>197.15</v>
      </c>
      <c r="P1906" s="17">
        <v>485000</v>
      </c>
      <c r="Q1906" s="16">
        <v>211.38</v>
      </c>
      <c r="R1906" s="17">
        <v>520000</v>
      </c>
      <c r="S1906" s="19">
        <f t="shared" si="149"/>
        <v>14.22999999999999</v>
      </c>
      <c r="T1906" s="20">
        <f t="shared" si="150"/>
        <v>7.2178544255642851E-2</v>
      </c>
      <c r="U1906" s="19">
        <f t="shared" si="151"/>
        <v>35000</v>
      </c>
      <c r="V1906" s="20">
        <f t="shared" si="152"/>
        <v>7.2164948453608241E-2</v>
      </c>
      <c r="W1906" s="18">
        <v>44193</v>
      </c>
      <c r="X1906" s="14">
        <v>5</v>
      </c>
      <c r="Y1906" s="14">
        <v>4</v>
      </c>
      <c r="Z1906" s="42">
        <v>35000</v>
      </c>
      <c r="AA1906" s="51">
        <f t="shared" si="153"/>
        <v>7.0000000000000007E-2</v>
      </c>
    </row>
    <row r="1907" spans="1:27" ht="19" x14ac:dyDescent="0.25">
      <c r="A1907" s="14">
        <v>488</v>
      </c>
      <c r="B1907" s="14">
        <v>7395026</v>
      </c>
      <c r="C1907" s="14" t="s">
        <v>19</v>
      </c>
      <c r="D1907" s="14" t="s">
        <v>68</v>
      </c>
      <c r="E1907" s="14" t="s">
        <v>1074</v>
      </c>
      <c r="F1907" s="14">
        <v>78738</v>
      </c>
      <c r="G1907" s="14">
        <v>3</v>
      </c>
      <c r="H1907" s="14">
        <v>2</v>
      </c>
      <c r="I1907" s="14">
        <v>1</v>
      </c>
      <c r="J1907" s="14">
        <v>2</v>
      </c>
      <c r="K1907" s="14">
        <v>2</v>
      </c>
      <c r="L1907" s="14">
        <v>2018</v>
      </c>
      <c r="M1907" s="14">
        <v>0.13</v>
      </c>
      <c r="N1907" s="15">
        <v>2324</v>
      </c>
      <c r="O1907" s="16">
        <v>212.99</v>
      </c>
      <c r="P1907" s="17">
        <v>495000</v>
      </c>
      <c r="Q1907" s="16">
        <v>228.06</v>
      </c>
      <c r="R1907" s="17">
        <v>530000</v>
      </c>
      <c r="S1907" s="19">
        <f t="shared" si="149"/>
        <v>15.069999999999993</v>
      </c>
      <c r="T1907" s="20">
        <f t="shared" si="150"/>
        <v>7.0754495516221386E-2</v>
      </c>
      <c r="U1907" s="19">
        <f t="shared" si="151"/>
        <v>35000</v>
      </c>
      <c r="V1907" s="20">
        <f t="shared" si="152"/>
        <v>7.0707070707070704E-2</v>
      </c>
      <c r="W1907" s="18">
        <v>44194</v>
      </c>
      <c r="X1907" s="14">
        <v>3</v>
      </c>
      <c r="Y1907" s="14">
        <v>3</v>
      </c>
      <c r="Z1907" s="42">
        <v>35000</v>
      </c>
      <c r="AA1907" s="51">
        <f t="shared" si="153"/>
        <v>7.0000000000000007E-2</v>
      </c>
    </row>
    <row r="1908" spans="1:27" ht="19" x14ac:dyDescent="0.25">
      <c r="A1908" s="14">
        <v>504</v>
      </c>
      <c r="B1908" s="14">
        <v>7853910</v>
      </c>
      <c r="C1908" s="14" t="s">
        <v>19</v>
      </c>
      <c r="D1908" s="14" t="s">
        <v>193</v>
      </c>
      <c r="E1908" s="14" t="s">
        <v>1946</v>
      </c>
      <c r="F1908" s="14">
        <v>78749</v>
      </c>
      <c r="G1908" s="14">
        <v>4</v>
      </c>
      <c r="H1908" s="14">
        <v>2</v>
      </c>
      <c r="I1908" s="14">
        <v>1</v>
      </c>
      <c r="J1908" s="14">
        <v>2</v>
      </c>
      <c r="K1908" s="14">
        <v>2</v>
      </c>
      <c r="L1908" s="14">
        <v>1983</v>
      </c>
      <c r="M1908" s="14">
        <v>0.20100000000000001</v>
      </c>
      <c r="N1908" s="15">
        <v>1993</v>
      </c>
      <c r="O1908" s="16">
        <v>258.39999999999998</v>
      </c>
      <c r="P1908" s="17">
        <v>515000</v>
      </c>
      <c r="Q1908" s="16">
        <v>275.97000000000003</v>
      </c>
      <c r="R1908" s="17">
        <v>550000</v>
      </c>
      <c r="S1908" s="19">
        <f t="shared" si="149"/>
        <v>17.57000000000005</v>
      </c>
      <c r="T1908" s="20">
        <f t="shared" si="150"/>
        <v>6.7995356037151899E-2</v>
      </c>
      <c r="U1908" s="19">
        <f t="shared" si="151"/>
        <v>35000</v>
      </c>
      <c r="V1908" s="20">
        <f t="shared" si="152"/>
        <v>6.7961165048543687E-2</v>
      </c>
      <c r="W1908" s="18">
        <v>44194</v>
      </c>
      <c r="X1908" s="14">
        <v>4</v>
      </c>
      <c r="Y1908" s="14">
        <v>3</v>
      </c>
      <c r="Z1908" s="42">
        <v>35000</v>
      </c>
      <c r="AA1908" s="51">
        <f t="shared" si="153"/>
        <v>7.0000000000000007E-2</v>
      </c>
    </row>
    <row r="1909" spans="1:27" ht="19" x14ac:dyDescent="0.25">
      <c r="A1909" s="14">
        <v>524</v>
      </c>
      <c r="B1909" s="14">
        <v>3655250</v>
      </c>
      <c r="C1909" s="14" t="s">
        <v>19</v>
      </c>
      <c r="D1909" s="14">
        <v>7</v>
      </c>
      <c r="E1909" s="14" t="s">
        <v>3512</v>
      </c>
      <c r="F1909" s="14">
        <v>78704</v>
      </c>
      <c r="G1909" s="14">
        <v>3</v>
      </c>
      <c r="H1909" s="14">
        <v>2</v>
      </c>
      <c r="I1909" s="14">
        <v>0</v>
      </c>
      <c r="J1909" s="14">
        <v>2</v>
      </c>
      <c r="K1909" s="14">
        <v>1</v>
      </c>
      <c r="L1909" s="14">
        <v>1970</v>
      </c>
      <c r="M1909" s="14">
        <v>0.314</v>
      </c>
      <c r="N1909" s="15">
        <v>2278</v>
      </c>
      <c r="O1909" s="16">
        <v>460.93</v>
      </c>
      <c r="P1909" s="17">
        <v>1050000</v>
      </c>
      <c r="Q1909" s="16">
        <v>476.29</v>
      </c>
      <c r="R1909" s="17">
        <v>1085000</v>
      </c>
      <c r="S1909" s="19">
        <f t="shared" si="149"/>
        <v>15.360000000000014</v>
      </c>
      <c r="T1909" s="20">
        <f t="shared" si="150"/>
        <v>3.3323932050419836E-2</v>
      </c>
      <c r="U1909" s="19">
        <f t="shared" si="151"/>
        <v>35000</v>
      </c>
      <c r="V1909" s="20">
        <f t="shared" si="152"/>
        <v>3.3333333333333333E-2</v>
      </c>
      <c r="W1909" s="18">
        <v>44194</v>
      </c>
      <c r="X1909" s="14">
        <v>5</v>
      </c>
      <c r="Y1909" s="14">
        <v>5</v>
      </c>
      <c r="Z1909" s="42">
        <v>35000</v>
      </c>
      <c r="AA1909" s="51">
        <f t="shared" si="153"/>
        <v>0.03</v>
      </c>
    </row>
    <row r="1910" spans="1:27" ht="19" x14ac:dyDescent="0.25">
      <c r="A1910" s="14">
        <v>531</v>
      </c>
      <c r="B1910" s="14">
        <v>7340495</v>
      </c>
      <c r="C1910" s="14" t="s">
        <v>19</v>
      </c>
      <c r="D1910" s="14" t="s">
        <v>35</v>
      </c>
      <c r="E1910" s="14" t="s">
        <v>36</v>
      </c>
      <c r="F1910" s="14">
        <v>78754</v>
      </c>
      <c r="G1910" s="14">
        <v>5</v>
      </c>
      <c r="H1910" s="14">
        <v>2</v>
      </c>
      <c r="I1910" s="14">
        <v>1</v>
      </c>
      <c r="J1910" s="14">
        <v>2</v>
      </c>
      <c r="K1910" s="14">
        <v>2</v>
      </c>
      <c r="L1910" s="14">
        <v>2001</v>
      </c>
      <c r="M1910" s="14">
        <v>0.19400000000000001</v>
      </c>
      <c r="N1910" s="15">
        <v>2643</v>
      </c>
      <c r="O1910" s="16">
        <v>113.51</v>
      </c>
      <c r="P1910" s="17">
        <v>300000</v>
      </c>
      <c r="Q1910" s="16">
        <v>126.75</v>
      </c>
      <c r="R1910" s="17">
        <v>335000</v>
      </c>
      <c r="S1910" s="19">
        <f t="shared" si="149"/>
        <v>13.239999999999995</v>
      </c>
      <c r="T1910" s="20">
        <f t="shared" si="150"/>
        <v>0.11664170557660113</v>
      </c>
      <c r="U1910" s="19">
        <f t="shared" si="151"/>
        <v>35000</v>
      </c>
      <c r="V1910" s="20">
        <f t="shared" si="152"/>
        <v>0.11666666666666667</v>
      </c>
      <c r="W1910" s="18">
        <v>44195</v>
      </c>
      <c r="X1910" s="14">
        <v>5</v>
      </c>
      <c r="Y1910" s="14">
        <v>5</v>
      </c>
      <c r="Z1910" s="42">
        <v>35000</v>
      </c>
      <c r="AA1910" s="51">
        <f t="shared" si="153"/>
        <v>0.12</v>
      </c>
    </row>
    <row r="1911" spans="1:27" ht="19" x14ac:dyDescent="0.25">
      <c r="A1911" s="14">
        <v>556</v>
      </c>
      <c r="B1911" s="14">
        <v>8120056</v>
      </c>
      <c r="C1911" s="14" t="s">
        <v>19</v>
      </c>
      <c r="D1911" s="14" t="s">
        <v>40</v>
      </c>
      <c r="E1911" s="14" t="s">
        <v>1165</v>
      </c>
      <c r="F1911" s="14">
        <v>78737</v>
      </c>
      <c r="G1911" s="14">
        <v>4</v>
      </c>
      <c r="H1911" s="14">
        <v>4</v>
      </c>
      <c r="I1911" s="14">
        <v>1</v>
      </c>
      <c r="J1911" s="14">
        <v>3</v>
      </c>
      <c r="K1911" s="14">
        <v>2</v>
      </c>
      <c r="L1911" s="14">
        <v>2019</v>
      </c>
      <c r="M1911" s="14">
        <v>1.93</v>
      </c>
      <c r="N1911" s="15">
        <v>5483</v>
      </c>
      <c r="O1911" s="16">
        <v>217.03</v>
      </c>
      <c r="P1911" s="17">
        <v>1190000</v>
      </c>
      <c r="Q1911" s="16">
        <v>223.42</v>
      </c>
      <c r="R1911" s="17">
        <v>1225000</v>
      </c>
      <c r="S1911" s="19">
        <f t="shared" si="149"/>
        <v>6.3899999999999864</v>
      </c>
      <c r="T1911" s="20">
        <f t="shared" si="150"/>
        <v>2.9442934156568155E-2</v>
      </c>
      <c r="U1911" s="19">
        <f t="shared" si="151"/>
        <v>35000</v>
      </c>
      <c r="V1911" s="20">
        <f t="shared" si="152"/>
        <v>2.9411764705882353E-2</v>
      </c>
      <c r="W1911" s="18">
        <v>44195</v>
      </c>
      <c r="X1911" s="14">
        <v>17</v>
      </c>
      <c r="Y1911" s="14">
        <v>16</v>
      </c>
      <c r="Z1911" s="42">
        <v>35000</v>
      </c>
      <c r="AA1911" s="51">
        <f t="shared" si="153"/>
        <v>0.03</v>
      </c>
    </row>
    <row r="1912" spans="1:27" ht="19" x14ac:dyDescent="0.25">
      <c r="A1912" s="14">
        <v>670</v>
      </c>
      <c r="B1912" s="14">
        <v>3643005</v>
      </c>
      <c r="C1912" s="14" t="s">
        <v>19</v>
      </c>
      <c r="D1912" s="14" t="s">
        <v>35</v>
      </c>
      <c r="E1912" s="14" t="s">
        <v>540</v>
      </c>
      <c r="F1912" s="14">
        <v>78754</v>
      </c>
      <c r="G1912" s="14">
        <v>3</v>
      </c>
      <c r="H1912" s="14">
        <v>2</v>
      </c>
      <c r="I1912" s="14">
        <v>1</v>
      </c>
      <c r="J1912" s="14">
        <v>2</v>
      </c>
      <c r="K1912" s="14">
        <v>2</v>
      </c>
      <c r="L1912" s="14">
        <v>2018</v>
      </c>
      <c r="M1912" s="14">
        <v>0.121</v>
      </c>
      <c r="N1912" s="15">
        <v>1496</v>
      </c>
      <c r="O1912" s="16">
        <v>183.82</v>
      </c>
      <c r="P1912" s="17">
        <v>275000</v>
      </c>
      <c r="Q1912" s="16">
        <v>207.22</v>
      </c>
      <c r="R1912" s="17">
        <v>310000</v>
      </c>
      <c r="S1912" s="19">
        <f t="shared" si="149"/>
        <v>23.400000000000006</v>
      </c>
      <c r="T1912" s="20">
        <f t="shared" si="150"/>
        <v>0.12729844413012734</v>
      </c>
      <c r="U1912" s="19">
        <f t="shared" si="151"/>
        <v>35000</v>
      </c>
      <c r="V1912" s="20">
        <f t="shared" si="152"/>
        <v>0.12727272727272726</v>
      </c>
      <c r="W1912" s="18">
        <v>44197</v>
      </c>
      <c r="X1912" s="14">
        <v>5</v>
      </c>
      <c r="Y1912" s="14">
        <v>5</v>
      </c>
      <c r="Z1912" s="42">
        <v>35000</v>
      </c>
      <c r="AA1912" s="51">
        <f t="shared" si="153"/>
        <v>0.13</v>
      </c>
    </row>
    <row r="1913" spans="1:27" ht="19" x14ac:dyDescent="0.25">
      <c r="A1913" s="14">
        <v>749</v>
      </c>
      <c r="B1913" s="14">
        <v>4717810</v>
      </c>
      <c r="C1913" s="14" t="s">
        <v>19</v>
      </c>
      <c r="D1913" s="14" t="s">
        <v>84</v>
      </c>
      <c r="E1913" s="14" t="s">
        <v>1858</v>
      </c>
      <c r="F1913" s="14">
        <v>78728</v>
      </c>
      <c r="G1913" s="14">
        <v>2</v>
      </c>
      <c r="H1913" s="14">
        <v>2</v>
      </c>
      <c r="I1913" s="14">
        <v>0</v>
      </c>
      <c r="J1913" s="14">
        <v>1</v>
      </c>
      <c r="K1913" s="14">
        <v>1</v>
      </c>
      <c r="L1913" s="14">
        <v>1983</v>
      </c>
      <c r="M1913" s="14">
        <v>0.215</v>
      </c>
      <c r="N1913" s="15">
        <v>1166</v>
      </c>
      <c r="O1913" s="16">
        <v>253</v>
      </c>
      <c r="P1913" s="17">
        <v>295000</v>
      </c>
      <c r="Q1913" s="16">
        <v>283.02</v>
      </c>
      <c r="R1913" s="17">
        <v>330000</v>
      </c>
      <c r="S1913" s="19">
        <f t="shared" si="149"/>
        <v>30.019999999999982</v>
      </c>
      <c r="T1913" s="20">
        <f t="shared" si="150"/>
        <v>0.11865612648221337</v>
      </c>
      <c r="U1913" s="19">
        <f t="shared" si="151"/>
        <v>35000</v>
      </c>
      <c r="V1913" s="20">
        <f t="shared" si="152"/>
        <v>0.11864406779661017</v>
      </c>
      <c r="W1913" s="18">
        <v>44203</v>
      </c>
      <c r="X1913" s="14">
        <v>2</v>
      </c>
      <c r="Y1913" s="14">
        <v>2</v>
      </c>
      <c r="Z1913" s="42">
        <v>35000</v>
      </c>
      <c r="AA1913" s="51">
        <f t="shared" si="153"/>
        <v>0.12</v>
      </c>
    </row>
    <row r="1914" spans="1:27" ht="19" x14ac:dyDescent="0.25">
      <c r="A1914" s="14">
        <v>755</v>
      </c>
      <c r="B1914" s="14">
        <v>8924399</v>
      </c>
      <c r="C1914" s="14" t="s">
        <v>19</v>
      </c>
      <c r="D1914" s="14" t="s">
        <v>712</v>
      </c>
      <c r="E1914" s="14" t="s">
        <v>2848</v>
      </c>
      <c r="F1914" s="14">
        <v>78727</v>
      </c>
      <c r="G1914" s="14">
        <v>3</v>
      </c>
      <c r="H1914" s="14">
        <v>2</v>
      </c>
      <c r="I1914" s="14">
        <v>0</v>
      </c>
      <c r="J1914" s="14">
        <v>2</v>
      </c>
      <c r="K1914" s="14">
        <v>1</v>
      </c>
      <c r="L1914" s="14">
        <v>1982</v>
      </c>
      <c r="M1914" s="14">
        <v>0.185</v>
      </c>
      <c r="N1914" s="15">
        <v>1566</v>
      </c>
      <c r="O1914" s="16">
        <v>328.86</v>
      </c>
      <c r="P1914" s="17">
        <v>515000</v>
      </c>
      <c r="Q1914" s="16">
        <v>351.21</v>
      </c>
      <c r="R1914" s="17">
        <v>550000</v>
      </c>
      <c r="S1914" s="19">
        <f t="shared" si="149"/>
        <v>22.349999999999966</v>
      </c>
      <c r="T1914" s="20">
        <f t="shared" si="150"/>
        <v>6.796205072067131E-2</v>
      </c>
      <c r="U1914" s="19">
        <f t="shared" si="151"/>
        <v>35000</v>
      </c>
      <c r="V1914" s="20">
        <f t="shared" si="152"/>
        <v>6.7961165048543687E-2</v>
      </c>
      <c r="W1914" s="18">
        <v>44203</v>
      </c>
      <c r="X1914" s="14">
        <v>2</v>
      </c>
      <c r="Y1914" s="14">
        <v>2</v>
      </c>
      <c r="Z1914" s="42">
        <v>35000</v>
      </c>
      <c r="AA1914" s="51">
        <f t="shared" si="153"/>
        <v>7.0000000000000007E-2</v>
      </c>
    </row>
    <row r="1915" spans="1:27" ht="19" x14ac:dyDescent="0.25">
      <c r="A1915" s="14">
        <v>943</v>
      </c>
      <c r="B1915" s="14">
        <v>2181609</v>
      </c>
      <c r="C1915" s="14" t="s">
        <v>19</v>
      </c>
      <c r="D1915" s="14" t="s">
        <v>40</v>
      </c>
      <c r="E1915" s="14" t="s">
        <v>252</v>
      </c>
      <c r="F1915" s="14">
        <v>78737</v>
      </c>
      <c r="G1915" s="14">
        <v>4</v>
      </c>
      <c r="H1915" s="14">
        <v>3</v>
      </c>
      <c r="I1915" s="14">
        <v>2</v>
      </c>
      <c r="J1915" s="14">
        <v>3</v>
      </c>
      <c r="K1915" s="14">
        <v>2</v>
      </c>
      <c r="L1915" s="14">
        <v>2017</v>
      </c>
      <c r="M1915" s="14">
        <v>0.311</v>
      </c>
      <c r="N1915" s="15">
        <v>4060</v>
      </c>
      <c r="O1915" s="16">
        <v>160.1</v>
      </c>
      <c r="P1915" s="17">
        <v>650000</v>
      </c>
      <c r="Q1915" s="16">
        <v>168.72</v>
      </c>
      <c r="R1915" s="17">
        <v>685000</v>
      </c>
      <c r="S1915" s="19">
        <f t="shared" si="149"/>
        <v>8.6200000000000045</v>
      </c>
      <c r="T1915" s="20">
        <f t="shared" si="150"/>
        <v>5.3841349156777046E-2</v>
      </c>
      <c r="U1915" s="19">
        <f t="shared" si="151"/>
        <v>35000</v>
      </c>
      <c r="V1915" s="20">
        <f t="shared" si="152"/>
        <v>5.3846153846153849E-2</v>
      </c>
      <c r="W1915" s="18">
        <v>44211</v>
      </c>
      <c r="X1915" s="14">
        <v>3</v>
      </c>
      <c r="Y1915" s="14">
        <v>3</v>
      </c>
      <c r="Z1915" s="42">
        <v>35000</v>
      </c>
      <c r="AA1915" s="51">
        <f t="shared" si="153"/>
        <v>0.05</v>
      </c>
    </row>
    <row r="1916" spans="1:27" ht="19" x14ac:dyDescent="0.25">
      <c r="A1916" s="14">
        <v>966</v>
      </c>
      <c r="B1916" s="14">
        <v>4290002</v>
      </c>
      <c r="C1916" s="14" t="s">
        <v>19</v>
      </c>
      <c r="D1916" s="14" t="s">
        <v>20</v>
      </c>
      <c r="E1916" s="14" t="s">
        <v>1124</v>
      </c>
      <c r="F1916" s="14">
        <v>78726</v>
      </c>
      <c r="G1916" s="14">
        <v>4</v>
      </c>
      <c r="H1916" s="14">
        <v>2</v>
      </c>
      <c r="I1916" s="14">
        <v>1</v>
      </c>
      <c r="J1916" s="14">
        <v>2</v>
      </c>
      <c r="K1916" s="14">
        <v>2</v>
      </c>
      <c r="L1916" s="14">
        <v>2014</v>
      </c>
      <c r="M1916" s="14">
        <v>0.27300000000000002</v>
      </c>
      <c r="N1916" s="15">
        <v>2504</v>
      </c>
      <c r="O1916" s="16">
        <v>215.65</v>
      </c>
      <c r="P1916" s="17">
        <v>540000</v>
      </c>
      <c r="Q1916" s="16">
        <v>229.63</v>
      </c>
      <c r="R1916" s="17">
        <v>575000</v>
      </c>
      <c r="S1916" s="19">
        <f t="shared" si="149"/>
        <v>13.97999999999999</v>
      </c>
      <c r="T1916" s="20">
        <f t="shared" si="150"/>
        <v>6.4827266403895148E-2</v>
      </c>
      <c r="U1916" s="19">
        <f t="shared" si="151"/>
        <v>35000</v>
      </c>
      <c r="V1916" s="20">
        <f t="shared" si="152"/>
        <v>6.4814814814814811E-2</v>
      </c>
      <c r="W1916" s="18">
        <v>44211</v>
      </c>
      <c r="X1916" s="14">
        <v>1</v>
      </c>
      <c r="Y1916" s="14">
        <v>1</v>
      </c>
      <c r="Z1916" s="42">
        <v>35000</v>
      </c>
      <c r="AA1916" s="51">
        <f t="shared" si="153"/>
        <v>0.06</v>
      </c>
    </row>
    <row r="1917" spans="1:27" ht="19" x14ac:dyDescent="0.25">
      <c r="A1917" s="14">
        <v>984</v>
      </c>
      <c r="B1917" s="14">
        <v>6205706</v>
      </c>
      <c r="C1917" s="14" t="s">
        <v>19</v>
      </c>
      <c r="D1917" s="14" t="s">
        <v>357</v>
      </c>
      <c r="E1917" s="14" t="s">
        <v>2173</v>
      </c>
      <c r="F1917" s="14">
        <v>78745</v>
      </c>
      <c r="G1917" s="14">
        <v>3</v>
      </c>
      <c r="H1917" s="14">
        <v>2</v>
      </c>
      <c r="I1917" s="14">
        <v>0</v>
      </c>
      <c r="J1917" s="14">
        <v>3</v>
      </c>
      <c r="K1917" s="14">
        <v>1</v>
      </c>
      <c r="L1917" s="14">
        <v>1972</v>
      </c>
      <c r="M1917" s="14">
        <v>0.24</v>
      </c>
      <c r="N1917" s="15">
        <v>1557</v>
      </c>
      <c r="O1917" s="16">
        <v>272.95999999999998</v>
      </c>
      <c r="P1917" s="17">
        <v>425000</v>
      </c>
      <c r="Q1917" s="16">
        <v>295.44</v>
      </c>
      <c r="R1917" s="17">
        <v>460000</v>
      </c>
      <c r="S1917" s="19">
        <f t="shared" si="149"/>
        <v>22.480000000000018</v>
      </c>
      <c r="T1917" s="20">
        <f t="shared" si="150"/>
        <v>8.2356389214537001E-2</v>
      </c>
      <c r="U1917" s="19">
        <f t="shared" si="151"/>
        <v>35000</v>
      </c>
      <c r="V1917" s="20">
        <f t="shared" si="152"/>
        <v>8.2352941176470587E-2</v>
      </c>
      <c r="W1917" s="18">
        <v>44211</v>
      </c>
      <c r="X1917" s="14">
        <v>5</v>
      </c>
      <c r="Y1917" s="14">
        <v>5</v>
      </c>
      <c r="Z1917" s="42">
        <v>35000</v>
      </c>
      <c r="AA1917" s="51">
        <f t="shared" si="153"/>
        <v>0.08</v>
      </c>
    </row>
    <row r="1918" spans="1:27" ht="19" x14ac:dyDescent="0.25">
      <c r="A1918" s="14">
        <v>1064</v>
      </c>
      <c r="B1918" s="14">
        <v>7230440</v>
      </c>
      <c r="C1918" s="14" t="s">
        <v>19</v>
      </c>
      <c r="D1918" s="14" t="s">
        <v>20</v>
      </c>
      <c r="E1918" s="14" t="s">
        <v>781</v>
      </c>
      <c r="F1918" s="14">
        <v>78729</v>
      </c>
      <c r="G1918" s="14">
        <v>5</v>
      </c>
      <c r="H1918" s="14">
        <v>3</v>
      </c>
      <c r="I1918" s="14">
        <v>0</v>
      </c>
      <c r="J1918" s="14">
        <v>2</v>
      </c>
      <c r="K1918" s="14">
        <v>1</v>
      </c>
      <c r="L1918" s="14">
        <v>1980</v>
      </c>
      <c r="M1918" s="14">
        <v>0.21099999999999999</v>
      </c>
      <c r="N1918" s="15">
        <v>2255</v>
      </c>
      <c r="O1918" s="16">
        <v>199.56</v>
      </c>
      <c r="P1918" s="17">
        <v>450000</v>
      </c>
      <c r="Q1918" s="16">
        <v>215.08</v>
      </c>
      <c r="R1918" s="17">
        <v>485000</v>
      </c>
      <c r="S1918" s="19">
        <f t="shared" si="149"/>
        <v>15.52000000000001</v>
      </c>
      <c r="T1918" s="20">
        <f t="shared" si="150"/>
        <v>7.777109641210668E-2</v>
      </c>
      <c r="U1918" s="19">
        <f t="shared" si="151"/>
        <v>35000</v>
      </c>
      <c r="V1918" s="20">
        <f t="shared" si="152"/>
        <v>7.7777777777777779E-2</v>
      </c>
      <c r="W1918" s="18">
        <v>44216</v>
      </c>
      <c r="X1918" s="14">
        <v>2</v>
      </c>
      <c r="Y1918" s="14">
        <v>2</v>
      </c>
      <c r="Z1918" s="42">
        <v>35000</v>
      </c>
      <c r="AA1918" s="51">
        <f t="shared" si="153"/>
        <v>0.08</v>
      </c>
    </row>
    <row r="1919" spans="1:27" ht="19" x14ac:dyDescent="0.25">
      <c r="A1919" s="14">
        <v>1174</v>
      </c>
      <c r="B1919" s="14">
        <v>7270697</v>
      </c>
      <c r="C1919" s="14" t="s">
        <v>19</v>
      </c>
      <c r="D1919" s="14" t="s">
        <v>229</v>
      </c>
      <c r="E1919" s="14" t="s">
        <v>866</v>
      </c>
      <c r="F1919" s="14">
        <v>78732</v>
      </c>
      <c r="G1919" s="14">
        <v>4</v>
      </c>
      <c r="H1919" s="14">
        <v>3</v>
      </c>
      <c r="I1919" s="14">
        <v>1</v>
      </c>
      <c r="J1919" s="14">
        <v>2</v>
      </c>
      <c r="K1919" s="14">
        <v>2</v>
      </c>
      <c r="L1919" s="14">
        <v>2016</v>
      </c>
      <c r="M1919" s="14">
        <v>0</v>
      </c>
      <c r="N1919" s="15">
        <v>2609</v>
      </c>
      <c r="O1919" s="16">
        <v>203.14</v>
      </c>
      <c r="P1919" s="17">
        <v>530000</v>
      </c>
      <c r="Q1919" s="16">
        <v>216.56</v>
      </c>
      <c r="R1919" s="17">
        <v>565000</v>
      </c>
      <c r="S1919" s="19">
        <f t="shared" si="149"/>
        <v>13.420000000000016</v>
      </c>
      <c r="T1919" s="20">
        <f t="shared" si="150"/>
        <v>6.6062813822979308E-2</v>
      </c>
      <c r="U1919" s="19">
        <f t="shared" si="151"/>
        <v>35000</v>
      </c>
      <c r="V1919" s="20">
        <f t="shared" si="152"/>
        <v>6.6037735849056603E-2</v>
      </c>
      <c r="W1919" s="18">
        <v>44221</v>
      </c>
      <c r="X1919" s="14">
        <v>7</v>
      </c>
      <c r="Y1919" s="14">
        <v>4</v>
      </c>
      <c r="Z1919" s="42">
        <v>35000</v>
      </c>
      <c r="AA1919" s="51">
        <f t="shared" si="153"/>
        <v>7.0000000000000007E-2</v>
      </c>
    </row>
    <row r="1920" spans="1:27" ht="19" x14ac:dyDescent="0.25">
      <c r="A1920" s="14">
        <v>1581</v>
      </c>
      <c r="B1920" s="14">
        <v>7330191</v>
      </c>
      <c r="C1920" s="14" t="s">
        <v>19</v>
      </c>
      <c r="D1920" s="14">
        <v>6</v>
      </c>
      <c r="E1920" s="14" t="s">
        <v>4215</v>
      </c>
      <c r="F1920" s="14">
        <v>78704</v>
      </c>
      <c r="G1920" s="14">
        <v>2</v>
      </c>
      <c r="H1920" s="14">
        <v>1</v>
      </c>
      <c r="I1920" s="14">
        <v>0</v>
      </c>
      <c r="J1920" s="14">
        <v>0</v>
      </c>
      <c r="K1920" s="14">
        <v>1</v>
      </c>
      <c r="L1920" s="14">
        <v>1950</v>
      </c>
      <c r="M1920" s="14">
        <v>0</v>
      </c>
      <c r="N1920" s="15">
        <v>1033</v>
      </c>
      <c r="O1920" s="16">
        <v>484.03</v>
      </c>
      <c r="P1920" s="17">
        <v>500000</v>
      </c>
      <c r="Q1920" s="16">
        <v>517.91</v>
      </c>
      <c r="R1920" s="17">
        <v>535000</v>
      </c>
      <c r="S1920" s="19">
        <f t="shared" si="149"/>
        <v>33.879999999999995</v>
      </c>
      <c r="T1920" s="20">
        <f t="shared" si="150"/>
        <v>6.9995661425944669E-2</v>
      </c>
      <c r="U1920" s="19">
        <f t="shared" si="151"/>
        <v>35000</v>
      </c>
      <c r="V1920" s="20">
        <f t="shared" si="152"/>
        <v>7.0000000000000007E-2</v>
      </c>
      <c r="W1920" s="18">
        <v>44237</v>
      </c>
      <c r="X1920" s="14">
        <v>3</v>
      </c>
      <c r="Y1920" s="14">
        <v>104</v>
      </c>
      <c r="Z1920" s="42">
        <v>35000</v>
      </c>
      <c r="AA1920" s="51">
        <f t="shared" si="153"/>
        <v>7.0000000000000007E-2</v>
      </c>
    </row>
    <row r="1921" spans="1:27" ht="19" x14ac:dyDescent="0.25">
      <c r="A1921" s="14">
        <v>1599</v>
      </c>
      <c r="B1921" s="14">
        <v>9187124</v>
      </c>
      <c r="C1921" s="14" t="s">
        <v>19</v>
      </c>
      <c r="D1921" s="14" t="s">
        <v>165</v>
      </c>
      <c r="E1921" s="14" t="s">
        <v>1966</v>
      </c>
      <c r="F1921" s="14">
        <v>78749</v>
      </c>
      <c r="G1921" s="14">
        <v>4</v>
      </c>
      <c r="H1921" s="14">
        <v>2</v>
      </c>
      <c r="I1921" s="14">
        <v>0</v>
      </c>
      <c r="J1921" s="14">
        <v>2</v>
      </c>
      <c r="K1921" s="14">
        <v>1</v>
      </c>
      <c r="L1921" s="14">
        <v>1980</v>
      </c>
      <c r="M1921" s="14">
        <v>0.33900000000000002</v>
      </c>
      <c r="N1921" s="15">
        <v>1676</v>
      </c>
      <c r="O1921" s="16">
        <v>259.55</v>
      </c>
      <c r="P1921" s="17">
        <v>435000</v>
      </c>
      <c r="Q1921" s="16">
        <v>280.43</v>
      </c>
      <c r="R1921" s="17">
        <v>470000</v>
      </c>
      <c r="S1921" s="19">
        <f t="shared" si="149"/>
        <v>20.879999999999995</v>
      </c>
      <c r="T1921" s="20">
        <f t="shared" si="150"/>
        <v>8.0446927374301661E-2</v>
      </c>
      <c r="U1921" s="19">
        <f t="shared" si="151"/>
        <v>35000</v>
      </c>
      <c r="V1921" s="20">
        <f t="shared" si="152"/>
        <v>8.0459770114942528E-2</v>
      </c>
      <c r="W1921" s="18">
        <v>44238</v>
      </c>
      <c r="X1921" s="14">
        <v>3</v>
      </c>
      <c r="Y1921" s="14">
        <v>2</v>
      </c>
      <c r="Z1921" s="42">
        <v>35000</v>
      </c>
      <c r="AA1921" s="51">
        <f t="shared" si="153"/>
        <v>0.08</v>
      </c>
    </row>
    <row r="1922" spans="1:27" ht="19" x14ac:dyDescent="0.25">
      <c r="A1922" s="14">
        <v>1603</v>
      </c>
      <c r="B1922" s="14">
        <v>9050036</v>
      </c>
      <c r="C1922" s="14" t="s">
        <v>19</v>
      </c>
      <c r="D1922" s="14" t="s">
        <v>46</v>
      </c>
      <c r="E1922" s="14" t="s">
        <v>2699</v>
      </c>
      <c r="F1922" s="14">
        <v>78758</v>
      </c>
      <c r="G1922" s="14">
        <v>4</v>
      </c>
      <c r="H1922" s="14">
        <v>2</v>
      </c>
      <c r="I1922" s="14">
        <v>0</v>
      </c>
      <c r="J1922" s="14">
        <v>2</v>
      </c>
      <c r="K1922" s="14">
        <v>1</v>
      </c>
      <c r="L1922" s="14">
        <v>1969</v>
      </c>
      <c r="M1922" s="14">
        <v>0.223</v>
      </c>
      <c r="N1922" s="15">
        <v>1436</v>
      </c>
      <c r="O1922" s="16">
        <v>313.37</v>
      </c>
      <c r="P1922" s="17">
        <v>450000</v>
      </c>
      <c r="Q1922" s="16">
        <v>337.74</v>
      </c>
      <c r="R1922" s="17">
        <v>485000</v>
      </c>
      <c r="S1922" s="19">
        <f t="shared" si="149"/>
        <v>24.370000000000005</v>
      </c>
      <c r="T1922" s="20">
        <f t="shared" si="150"/>
        <v>7.7767495293104005E-2</v>
      </c>
      <c r="U1922" s="19">
        <f t="shared" si="151"/>
        <v>35000</v>
      </c>
      <c r="V1922" s="20">
        <f t="shared" si="152"/>
        <v>7.7777777777777779E-2</v>
      </c>
      <c r="W1922" s="18">
        <v>44238</v>
      </c>
      <c r="X1922" s="14">
        <v>5</v>
      </c>
      <c r="Y1922" s="14">
        <v>4</v>
      </c>
      <c r="Z1922" s="42">
        <v>35000</v>
      </c>
      <c r="AA1922" s="51">
        <f t="shared" si="153"/>
        <v>0.08</v>
      </c>
    </row>
    <row r="1923" spans="1:27" ht="19" x14ac:dyDescent="0.25">
      <c r="A1923" s="14">
        <v>1686</v>
      </c>
      <c r="B1923" s="14">
        <v>9487191</v>
      </c>
      <c r="C1923" s="14" t="s">
        <v>19</v>
      </c>
      <c r="D1923" s="14" t="s">
        <v>357</v>
      </c>
      <c r="E1923" s="14" t="s">
        <v>2713</v>
      </c>
      <c r="F1923" s="14">
        <v>78745</v>
      </c>
      <c r="G1923" s="14">
        <v>3</v>
      </c>
      <c r="H1923" s="14">
        <v>2</v>
      </c>
      <c r="I1923" s="14">
        <v>0</v>
      </c>
      <c r="J1923" s="14">
        <v>1</v>
      </c>
      <c r="K1923" s="14">
        <v>1</v>
      </c>
      <c r="L1923" s="14">
        <v>2009</v>
      </c>
      <c r="M1923" s="14">
        <v>0.20699999999999999</v>
      </c>
      <c r="N1923" s="15">
        <v>1431</v>
      </c>
      <c r="O1923" s="16">
        <v>314.47000000000003</v>
      </c>
      <c r="P1923" s="17">
        <v>450000</v>
      </c>
      <c r="Q1923" s="16">
        <v>338.92</v>
      </c>
      <c r="R1923" s="17">
        <v>485000</v>
      </c>
      <c r="S1923" s="19">
        <f t="shared" si="149"/>
        <v>24.449999999999989</v>
      </c>
      <c r="T1923" s="20">
        <f t="shared" si="150"/>
        <v>7.7749864851973119E-2</v>
      </c>
      <c r="U1923" s="19">
        <f t="shared" si="151"/>
        <v>35000</v>
      </c>
      <c r="V1923" s="20">
        <f t="shared" si="152"/>
        <v>7.7777777777777779E-2</v>
      </c>
      <c r="W1923" s="18">
        <v>44244</v>
      </c>
      <c r="X1923" s="14">
        <v>5</v>
      </c>
      <c r="Y1923" s="14">
        <v>4</v>
      </c>
      <c r="Z1923" s="42">
        <v>35000</v>
      </c>
      <c r="AA1923" s="51">
        <f t="shared" si="153"/>
        <v>0.08</v>
      </c>
    </row>
    <row r="1924" spans="1:27" ht="19" x14ac:dyDescent="0.25">
      <c r="A1924" s="14">
        <v>1717</v>
      </c>
      <c r="B1924" s="14">
        <v>6440790</v>
      </c>
      <c r="C1924" s="14" t="s">
        <v>19</v>
      </c>
      <c r="D1924" s="14" t="s">
        <v>165</v>
      </c>
      <c r="E1924" s="14" t="s">
        <v>642</v>
      </c>
      <c r="F1924" s="14">
        <v>78748</v>
      </c>
      <c r="G1924" s="14">
        <v>3</v>
      </c>
      <c r="H1924" s="14">
        <v>2</v>
      </c>
      <c r="I1924" s="14">
        <v>1</v>
      </c>
      <c r="J1924" s="14">
        <v>2</v>
      </c>
      <c r="K1924" s="14">
        <v>2</v>
      </c>
      <c r="L1924" s="14">
        <v>1993</v>
      </c>
      <c r="M1924" s="14">
        <v>0.152</v>
      </c>
      <c r="N1924" s="15">
        <v>1838</v>
      </c>
      <c r="O1924" s="16">
        <v>190.42</v>
      </c>
      <c r="P1924" s="17">
        <v>350000</v>
      </c>
      <c r="Q1924" s="16">
        <v>209.47</v>
      </c>
      <c r="R1924" s="17">
        <v>385000</v>
      </c>
      <c r="S1924" s="19">
        <f t="shared" si="149"/>
        <v>19.050000000000011</v>
      </c>
      <c r="T1924" s="20">
        <f t="shared" si="150"/>
        <v>0.10004201239365619</v>
      </c>
      <c r="U1924" s="19">
        <f t="shared" si="151"/>
        <v>35000</v>
      </c>
      <c r="V1924" s="20">
        <f t="shared" si="152"/>
        <v>0.1</v>
      </c>
      <c r="W1924" s="18">
        <v>44249</v>
      </c>
      <c r="X1924" s="14">
        <v>2</v>
      </c>
      <c r="Y1924" s="14">
        <v>2</v>
      </c>
      <c r="Z1924" s="42">
        <v>35000</v>
      </c>
      <c r="AA1924" s="51">
        <f t="shared" si="153"/>
        <v>0.1</v>
      </c>
    </row>
    <row r="1925" spans="1:27" ht="19" x14ac:dyDescent="0.25">
      <c r="A1925" s="14">
        <v>1778</v>
      </c>
      <c r="B1925" s="14">
        <v>6202036</v>
      </c>
      <c r="C1925" s="14" t="s">
        <v>19</v>
      </c>
      <c r="D1925" s="14" t="s">
        <v>40</v>
      </c>
      <c r="E1925" s="14" t="s">
        <v>2061</v>
      </c>
      <c r="F1925" s="14">
        <v>78737</v>
      </c>
      <c r="G1925" s="14">
        <v>3</v>
      </c>
      <c r="H1925" s="14">
        <v>2</v>
      </c>
      <c r="I1925" s="14">
        <v>0</v>
      </c>
      <c r="J1925" s="14">
        <v>0</v>
      </c>
      <c r="K1925" s="14">
        <v>1</v>
      </c>
      <c r="L1925" s="14">
        <v>1988</v>
      </c>
      <c r="M1925" s="14">
        <v>1.0469999999999999</v>
      </c>
      <c r="N1925" s="15">
        <v>1455</v>
      </c>
      <c r="O1925" s="16">
        <v>264.60000000000002</v>
      </c>
      <c r="P1925" s="17">
        <v>385000</v>
      </c>
      <c r="Q1925" s="16">
        <v>288.66000000000003</v>
      </c>
      <c r="R1925" s="17">
        <v>420000</v>
      </c>
      <c r="S1925" s="19">
        <f t="shared" si="149"/>
        <v>24.060000000000002</v>
      </c>
      <c r="T1925" s="20">
        <f t="shared" si="150"/>
        <v>9.0929705215419501E-2</v>
      </c>
      <c r="U1925" s="19">
        <f t="shared" si="151"/>
        <v>35000</v>
      </c>
      <c r="V1925" s="20">
        <f t="shared" si="152"/>
        <v>9.0909090909090912E-2</v>
      </c>
      <c r="W1925" s="18">
        <v>44250</v>
      </c>
      <c r="X1925" s="14">
        <v>1</v>
      </c>
      <c r="Y1925" s="14">
        <v>1</v>
      </c>
      <c r="Z1925" s="42">
        <v>35000</v>
      </c>
      <c r="AA1925" s="51">
        <f t="shared" si="153"/>
        <v>0.09</v>
      </c>
    </row>
    <row r="1926" spans="1:27" ht="19" x14ac:dyDescent="0.25">
      <c r="A1926" s="14">
        <v>1827</v>
      </c>
      <c r="B1926" s="14">
        <v>8192811</v>
      </c>
      <c r="C1926" s="14" t="s">
        <v>19</v>
      </c>
      <c r="D1926" s="14" t="s">
        <v>357</v>
      </c>
      <c r="E1926" s="14" t="s">
        <v>4027</v>
      </c>
      <c r="F1926" s="14">
        <v>78745</v>
      </c>
      <c r="G1926" s="14">
        <v>3</v>
      </c>
      <c r="H1926" s="14">
        <v>2</v>
      </c>
      <c r="I1926" s="14">
        <v>1</v>
      </c>
      <c r="J1926" s="14">
        <v>1</v>
      </c>
      <c r="K1926" s="14">
        <v>2</v>
      </c>
      <c r="L1926" s="14">
        <v>2017</v>
      </c>
      <c r="M1926" s="14">
        <v>9.4E-2</v>
      </c>
      <c r="N1926" s="15">
        <v>1677</v>
      </c>
      <c r="O1926" s="16">
        <v>286.23</v>
      </c>
      <c r="P1926" s="17">
        <v>480000</v>
      </c>
      <c r="Q1926" s="16">
        <v>307.10000000000002</v>
      </c>
      <c r="R1926" s="17">
        <v>515000</v>
      </c>
      <c r="S1926" s="19">
        <f t="shared" si="149"/>
        <v>20.870000000000005</v>
      </c>
      <c r="T1926" s="20">
        <f t="shared" si="150"/>
        <v>7.2913391328651794E-2</v>
      </c>
      <c r="U1926" s="19">
        <f t="shared" si="151"/>
        <v>35000</v>
      </c>
      <c r="V1926" s="20">
        <f t="shared" si="152"/>
        <v>7.2916666666666671E-2</v>
      </c>
      <c r="W1926" s="18">
        <v>44251</v>
      </c>
      <c r="X1926" s="14">
        <v>3</v>
      </c>
      <c r="Y1926" s="14">
        <v>3</v>
      </c>
      <c r="Z1926" s="42">
        <v>35000</v>
      </c>
      <c r="AA1926" s="51">
        <f t="shared" si="153"/>
        <v>7.0000000000000007E-2</v>
      </c>
    </row>
    <row r="1927" spans="1:27" ht="19" x14ac:dyDescent="0.25">
      <c r="A1927" s="14">
        <v>1859</v>
      </c>
      <c r="B1927" s="14">
        <v>1617318</v>
      </c>
      <c r="C1927" s="14" t="s">
        <v>19</v>
      </c>
      <c r="D1927" s="14" t="s">
        <v>712</v>
      </c>
      <c r="E1927" s="14" t="s">
        <v>1938</v>
      </c>
      <c r="F1927" s="14">
        <v>78759</v>
      </c>
      <c r="G1927" s="14">
        <v>3</v>
      </c>
      <c r="H1927" s="14">
        <v>2</v>
      </c>
      <c r="I1927" s="14">
        <v>0</v>
      </c>
      <c r="J1927" s="14">
        <v>1</v>
      </c>
      <c r="K1927" s="14">
        <v>1</v>
      </c>
      <c r="L1927" s="14">
        <v>1982</v>
      </c>
      <c r="M1927" s="14">
        <v>0.17899999999999999</v>
      </c>
      <c r="N1927" s="15">
        <v>1842</v>
      </c>
      <c r="O1927" s="16">
        <v>257.87</v>
      </c>
      <c r="P1927" s="17">
        <v>475000</v>
      </c>
      <c r="Q1927" s="16">
        <v>276.87</v>
      </c>
      <c r="R1927" s="17">
        <v>510000</v>
      </c>
      <c r="S1927" s="19">
        <f t="shared" ref="S1927:S1990" si="154">Q1927-O1927</f>
        <v>19</v>
      </c>
      <c r="T1927" s="20">
        <f t="shared" ref="T1927:T1990" si="155">S1927/O1927</f>
        <v>7.3680536704541041E-2</v>
      </c>
      <c r="U1927" s="19">
        <f t="shared" ref="U1927:U1990" si="156">R1927-P1927</f>
        <v>35000</v>
      </c>
      <c r="V1927" s="20">
        <f t="shared" ref="V1927:V1990" si="157">U1927/P1927</f>
        <v>7.3684210526315783E-2</v>
      </c>
      <c r="W1927" s="18">
        <v>44252</v>
      </c>
      <c r="X1927" s="14">
        <v>4</v>
      </c>
      <c r="Y1927" s="14">
        <v>4</v>
      </c>
      <c r="Z1927" s="42">
        <v>35000</v>
      </c>
      <c r="AA1927" s="51">
        <f t="shared" ref="AA1927:AA1990" si="158">MROUND(V1927,0.01)</f>
        <v>7.0000000000000007E-2</v>
      </c>
    </row>
    <row r="1928" spans="1:27" ht="19" x14ac:dyDescent="0.25">
      <c r="A1928" s="14">
        <v>1870</v>
      </c>
      <c r="B1928" s="14">
        <v>3202081</v>
      </c>
      <c r="C1928" s="14" t="s">
        <v>19</v>
      </c>
      <c r="D1928" s="14">
        <v>5</v>
      </c>
      <c r="E1928" s="14" t="s">
        <v>3075</v>
      </c>
      <c r="F1928" s="14">
        <v>78702</v>
      </c>
      <c r="G1928" s="14">
        <v>3</v>
      </c>
      <c r="H1928" s="14">
        <v>2</v>
      </c>
      <c r="I1928" s="14">
        <v>0</v>
      </c>
      <c r="J1928" s="14">
        <v>1</v>
      </c>
      <c r="K1928" s="14">
        <v>1</v>
      </c>
      <c r="L1928" s="14">
        <v>1960</v>
      </c>
      <c r="M1928" s="14">
        <v>0.12</v>
      </c>
      <c r="N1928" s="15">
        <v>1595</v>
      </c>
      <c r="O1928" s="16">
        <v>360.5</v>
      </c>
      <c r="P1928" s="17">
        <v>575000</v>
      </c>
      <c r="Q1928" s="16">
        <v>382.45</v>
      </c>
      <c r="R1928" s="17">
        <v>610000</v>
      </c>
      <c r="S1928" s="19">
        <f t="shared" si="154"/>
        <v>21.949999999999989</v>
      </c>
      <c r="T1928" s="20">
        <f t="shared" si="155"/>
        <v>6.0887656033287073E-2</v>
      </c>
      <c r="U1928" s="19">
        <f t="shared" si="156"/>
        <v>35000</v>
      </c>
      <c r="V1928" s="20">
        <f t="shared" si="157"/>
        <v>6.0869565217391307E-2</v>
      </c>
      <c r="W1928" s="18">
        <v>44252</v>
      </c>
      <c r="X1928" s="14">
        <v>0</v>
      </c>
      <c r="Y1928" s="14">
        <v>0</v>
      </c>
      <c r="Z1928" s="42">
        <v>35000</v>
      </c>
      <c r="AA1928" s="51">
        <f t="shared" si="158"/>
        <v>0.06</v>
      </c>
    </row>
    <row r="1929" spans="1:27" ht="19" x14ac:dyDescent="0.25">
      <c r="A1929" s="14">
        <v>1991</v>
      </c>
      <c r="B1929" s="14">
        <v>5877666</v>
      </c>
      <c r="C1929" s="14" t="s">
        <v>19</v>
      </c>
      <c r="D1929" s="14" t="s">
        <v>84</v>
      </c>
      <c r="E1929" s="14" t="s">
        <v>186</v>
      </c>
      <c r="F1929" s="14">
        <v>78728</v>
      </c>
      <c r="G1929" s="14">
        <v>4</v>
      </c>
      <c r="H1929" s="14">
        <v>2</v>
      </c>
      <c r="I1929" s="14">
        <v>0</v>
      </c>
      <c r="J1929" s="14">
        <v>2</v>
      </c>
      <c r="K1929" s="14">
        <v>1</v>
      </c>
      <c r="L1929" s="14">
        <v>1992</v>
      </c>
      <c r="M1929" s="14">
        <v>0.17399999999999999</v>
      </c>
      <c r="N1929" s="15">
        <v>2329</v>
      </c>
      <c r="O1929" s="16">
        <v>152.43</v>
      </c>
      <c r="P1929" s="17">
        <v>355000</v>
      </c>
      <c r="Q1929" s="16">
        <v>167.45</v>
      </c>
      <c r="R1929" s="17">
        <v>390000</v>
      </c>
      <c r="S1929" s="19">
        <f t="shared" si="154"/>
        <v>15.019999999999982</v>
      </c>
      <c r="T1929" s="20">
        <f t="shared" si="155"/>
        <v>9.8537033392376711E-2</v>
      </c>
      <c r="U1929" s="19">
        <f t="shared" si="156"/>
        <v>35000</v>
      </c>
      <c r="V1929" s="20">
        <f t="shared" si="157"/>
        <v>9.8591549295774641E-2</v>
      </c>
      <c r="W1929" s="18">
        <v>44256</v>
      </c>
      <c r="X1929" s="14">
        <v>4</v>
      </c>
      <c r="Y1929" s="14">
        <v>4</v>
      </c>
      <c r="Z1929" s="42">
        <v>35000</v>
      </c>
      <c r="AA1929" s="51">
        <f t="shared" si="158"/>
        <v>0.1</v>
      </c>
    </row>
    <row r="1930" spans="1:27" ht="19" x14ac:dyDescent="0.25">
      <c r="A1930" s="14">
        <v>2067</v>
      </c>
      <c r="B1930" s="14">
        <v>6839615</v>
      </c>
      <c r="C1930" s="14" t="s">
        <v>19</v>
      </c>
      <c r="D1930" s="14">
        <v>11</v>
      </c>
      <c r="E1930" s="14" t="s">
        <v>1234</v>
      </c>
      <c r="F1930" s="14">
        <v>78744</v>
      </c>
      <c r="G1930" s="14">
        <v>3</v>
      </c>
      <c r="H1930" s="14">
        <v>2</v>
      </c>
      <c r="I1930" s="14">
        <v>0</v>
      </c>
      <c r="J1930" s="14">
        <v>2</v>
      </c>
      <c r="K1930" s="14">
        <v>1</v>
      </c>
      <c r="L1930" s="14">
        <v>2016</v>
      </c>
      <c r="M1930" s="14">
        <v>0.14099999999999999</v>
      </c>
      <c r="N1930" s="15">
        <v>1720</v>
      </c>
      <c r="O1930" s="16">
        <v>220.93</v>
      </c>
      <c r="P1930" s="17">
        <v>380000</v>
      </c>
      <c r="Q1930" s="16">
        <v>241.28</v>
      </c>
      <c r="R1930" s="17">
        <v>415000</v>
      </c>
      <c r="S1930" s="19">
        <f t="shared" si="154"/>
        <v>20.349999999999994</v>
      </c>
      <c r="T1930" s="20">
        <f t="shared" si="155"/>
        <v>9.2110623274340261E-2</v>
      </c>
      <c r="U1930" s="19">
        <f t="shared" si="156"/>
        <v>35000</v>
      </c>
      <c r="V1930" s="20">
        <f t="shared" si="157"/>
        <v>9.2105263157894732E-2</v>
      </c>
      <c r="W1930" s="18">
        <v>44258</v>
      </c>
      <c r="X1930" s="14">
        <v>4</v>
      </c>
      <c r="Y1930" s="14">
        <v>4</v>
      </c>
      <c r="Z1930" s="42">
        <v>35000</v>
      </c>
      <c r="AA1930" s="51">
        <f t="shared" si="158"/>
        <v>0.09</v>
      </c>
    </row>
    <row r="1931" spans="1:27" ht="19" x14ac:dyDescent="0.25">
      <c r="A1931" s="14">
        <v>2092</v>
      </c>
      <c r="B1931" s="14">
        <v>4865280</v>
      </c>
      <c r="C1931" s="14" t="s">
        <v>19</v>
      </c>
      <c r="D1931" s="14" t="s">
        <v>357</v>
      </c>
      <c r="E1931" s="14" t="s">
        <v>3452</v>
      </c>
      <c r="F1931" s="14">
        <v>78745</v>
      </c>
      <c r="G1931" s="14">
        <v>4</v>
      </c>
      <c r="H1931" s="14">
        <v>2</v>
      </c>
      <c r="I1931" s="14">
        <v>0</v>
      </c>
      <c r="J1931" s="14">
        <v>2</v>
      </c>
      <c r="K1931" s="14">
        <v>1</v>
      </c>
      <c r="L1931" s="14">
        <v>1968</v>
      </c>
      <c r="M1931" s="14">
        <v>0.2</v>
      </c>
      <c r="N1931" s="15">
        <v>1640</v>
      </c>
      <c r="O1931" s="16">
        <v>442.07</v>
      </c>
      <c r="P1931" s="17">
        <v>725000</v>
      </c>
      <c r="Q1931" s="16">
        <v>463.41</v>
      </c>
      <c r="R1931" s="17">
        <v>760000</v>
      </c>
      <c r="S1931" s="19">
        <f t="shared" si="154"/>
        <v>21.340000000000032</v>
      </c>
      <c r="T1931" s="20">
        <f t="shared" si="155"/>
        <v>4.8272897957337149E-2</v>
      </c>
      <c r="U1931" s="19">
        <f t="shared" si="156"/>
        <v>35000</v>
      </c>
      <c r="V1931" s="20">
        <f t="shared" si="157"/>
        <v>4.8275862068965517E-2</v>
      </c>
      <c r="W1931" s="18">
        <v>44258</v>
      </c>
      <c r="X1931" s="14">
        <v>3</v>
      </c>
      <c r="Y1931" s="14">
        <v>3</v>
      </c>
      <c r="Z1931" s="42">
        <v>35000</v>
      </c>
      <c r="AA1931" s="51">
        <f t="shared" si="158"/>
        <v>0.05</v>
      </c>
    </row>
    <row r="1932" spans="1:27" ht="19" x14ac:dyDescent="0.25">
      <c r="A1932" s="14">
        <v>2120</v>
      </c>
      <c r="B1932" s="14">
        <v>3976582</v>
      </c>
      <c r="C1932" s="14" t="s">
        <v>19</v>
      </c>
      <c r="D1932" s="14">
        <v>5</v>
      </c>
      <c r="E1932" s="14" t="s">
        <v>3424</v>
      </c>
      <c r="F1932" s="14">
        <v>78702</v>
      </c>
      <c r="G1932" s="14">
        <v>3</v>
      </c>
      <c r="H1932" s="14">
        <v>2</v>
      </c>
      <c r="I1932" s="14">
        <v>0</v>
      </c>
      <c r="J1932" s="14">
        <v>2</v>
      </c>
      <c r="K1932" s="14">
        <v>1</v>
      </c>
      <c r="L1932" s="14">
        <v>1910</v>
      </c>
      <c r="M1932" s="14">
        <v>0.151</v>
      </c>
      <c r="N1932" s="15">
        <v>1552</v>
      </c>
      <c r="O1932" s="16">
        <v>434.92</v>
      </c>
      <c r="P1932" s="17">
        <v>675000</v>
      </c>
      <c r="Q1932" s="16">
        <v>457.47</v>
      </c>
      <c r="R1932" s="17">
        <v>710000</v>
      </c>
      <c r="S1932" s="19">
        <f t="shared" si="154"/>
        <v>22.550000000000011</v>
      </c>
      <c r="T1932" s="20">
        <f t="shared" si="155"/>
        <v>5.1848615837395411E-2</v>
      </c>
      <c r="U1932" s="19">
        <f t="shared" si="156"/>
        <v>35000</v>
      </c>
      <c r="V1932" s="20">
        <f t="shared" si="157"/>
        <v>5.185185185185185E-2</v>
      </c>
      <c r="W1932" s="18">
        <v>44259</v>
      </c>
      <c r="X1932" s="14">
        <v>3</v>
      </c>
      <c r="Y1932" s="14">
        <v>3</v>
      </c>
      <c r="Z1932" s="42">
        <v>35000</v>
      </c>
      <c r="AA1932" s="51">
        <f t="shared" si="158"/>
        <v>0.05</v>
      </c>
    </row>
    <row r="1933" spans="1:27" ht="19" x14ac:dyDescent="0.25">
      <c r="A1933" s="14">
        <v>2131</v>
      </c>
      <c r="B1933" s="14">
        <v>8258440</v>
      </c>
      <c r="C1933" s="14" t="s">
        <v>19</v>
      </c>
      <c r="D1933" s="14" t="s">
        <v>29</v>
      </c>
      <c r="E1933" s="14" t="s">
        <v>632</v>
      </c>
      <c r="F1933" s="14">
        <v>78748</v>
      </c>
      <c r="G1933" s="14">
        <v>4</v>
      </c>
      <c r="H1933" s="14">
        <v>2</v>
      </c>
      <c r="I1933" s="14">
        <v>1</v>
      </c>
      <c r="J1933" s="14">
        <v>2</v>
      </c>
      <c r="K1933" s="14">
        <v>2</v>
      </c>
      <c r="L1933" s="14">
        <v>2011</v>
      </c>
      <c r="M1933" s="14">
        <v>0.182</v>
      </c>
      <c r="N1933" s="15">
        <v>1842</v>
      </c>
      <c r="O1933" s="16">
        <v>190.01</v>
      </c>
      <c r="P1933" s="17">
        <v>350000</v>
      </c>
      <c r="Q1933" s="16">
        <v>209.01</v>
      </c>
      <c r="R1933" s="17">
        <v>385000</v>
      </c>
      <c r="S1933" s="19">
        <f t="shared" si="154"/>
        <v>19</v>
      </c>
      <c r="T1933" s="20">
        <f t="shared" si="155"/>
        <v>9.9994737119098995E-2</v>
      </c>
      <c r="U1933" s="19">
        <f t="shared" si="156"/>
        <v>35000</v>
      </c>
      <c r="V1933" s="20">
        <f t="shared" si="157"/>
        <v>0.1</v>
      </c>
      <c r="W1933" s="18">
        <v>44260</v>
      </c>
      <c r="X1933" s="14">
        <v>4</v>
      </c>
      <c r="Y1933" s="14">
        <v>4</v>
      </c>
      <c r="Z1933" s="42">
        <v>35000</v>
      </c>
      <c r="AA1933" s="51">
        <f t="shared" si="158"/>
        <v>0.1</v>
      </c>
    </row>
    <row r="1934" spans="1:27" ht="19" x14ac:dyDescent="0.25">
      <c r="A1934" s="14">
        <v>2234</v>
      </c>
      <c r="B1934" s="14">
        <v>7224397</v>
      </c>
      <c r="C1934" s="14" t="s">
        <v>19</v>
      </c>
      <c r="D1934" s="14" t="s">
        <v>84</v>
      </c>
      <c r="E1934" s="14" t="s">
        <v>250</v>
      </c>
      <c r="F1934" s="14">
        <v>78728</v>
      </c>
      <c r="G1934" s="14">
        <v>4</v>
      </c>
      <c r="H1934" s="14">
        <v>3</v>
      </c>
      <c r="I1934" s="14">
        <v>0</v>
      </c>
      <c r="J1934" s="14">
        <v>2</v>
      </c>
      <c r="K1934" s="14">
        <v>2</v>
      </c>
      <c r="L1934" s="14">
        <v>2017</v>
      </c>
      <c r="M1934" s="14">
        <v>0.159</v>
      </c>
      <c r="N1934" s="15">
        <v>2905</v>
      </c>
      <c r="O1934" s="16">
        <v>160.07</v>
      </c>
      <c r="P1934" s="17">
        <v>465000</v>
      </c>
      <c r="Q1934" s="16">
        <v>172.12</v>
      </c>
      <c r="R1934" s="17">
        <v>500000</v>
      </c>
      <c r="S1934" s="19">
        <f t="shared" si="154"/>
        <v>12.050000000000011</v>
      </c>
      <c r="T1934" s="20">
        <f t="shared" si="155"/>
        <v>7.5279565190229353E-2</v>
      </c>
      <c r="U1934" s="19">
        <f t="shared" si="156"/>
        <v>35000</v>
      </c>
      <c r="V1934" s="20">
        <f t="shared" si="157"/>
        <v>7.5268817204301078E-2</v>
      </c>
      <c r="W1934" s="18">
        <v>44264</v>
      </c>
      <c r="X1934" s="14">
        <v>3</v>
      </c>
      <c r="Y1934" s="14">
        <v>3</v>
      </c>
      <c r="Z1934" s="42">
        <v>35000</v>
      </c>
      <c r="AA1934" s="51">
        <f t="shared" si="158"/>
        <v>0.08</v>
      </c>
    </row>
    <row r="1935" spans="1:27" ht="19" x14ac:dyDescent="0.25">
      <c r="A1935" s="14">
        <v>2242</v>
      </c>
      <c r="B1935" s="14">
        <v>8874109</v>
      </c>
      <c r="C1935" s="14" t="s">
        <v>19</v>
      </c>
      <c r="D1935" s="14" t="s">
        <v>35</v>
      </c>
      <c r="E1935" s="14" t="s">
        <v>1158</v>
      </c>
      <c r="F1935" s="14">
        <v>78753</v>
      </c>
      <c r="G1935" s="14">
        <v>3</v>
      </c>
      <c r="H1935" s="14">
        <v>2</v>
      </c>
      <c r="I1935" s="14">
        <v>1</v>
      </c>
      <c r="J1935" s="14">
        <v>2</v>
      </c>
      <c r="K1935" s="14">
        <v>2</v>
      </c>
      <c r="L1935" s="14">
        <v>1984</v>
      </c>
      <c r="M1935" s="14">
        <v>0.217</v>
      </c>
      <c r="N1935" s="15">
        <v>1498</v>
      </c>
      <c r="O1935" s="16">
        <v>216.96</v>
      </c>
      <c r="P1935" s="17">
        <v>325000</v>
      </c>
      <c r="Q1935" s="16">
        <v>240.32</v>
      </c>
      <c r="R1935" s="17">
        <v>360000</v>
      </c>
      <c r="S1935" s="19">
        <f t="shared" si="154"/>
        <v>23.359999999999985</v>
      </c>
      <c r="T1935" s="20">
        <f t="shared" si="155"/>
        <v>0.10766961651917396</v>
      </c>
      <c r="U1935" s="19">
        <f t="shared" si="156"/>
        <v>35000</v>
      </c>
      <c r="V1935" s="20">
        <f t="shared" si="157"/>
        <v>0.1076923076923077</v>
      </c>
      <c r="W1935" s="18">
        <v>44264</v>
      </c>
      <c r="X1935" s="14">
        <v>31</v>
      </c>
      <c r="Y1935" s="14">
        <v>37</v>
      </c>
      <c r="Z1935" s="42">
        <v>35000</v>
      </c>
      <c r="AA1935" s="51">
        <f t="shared" si="158"/>
        <v>0.11</v>
      </c>
    </row>
    <row r="1936" spans="1:27" ht="19" x14ac:dyDescent="0.25">
      <c r="A1936" s="14">
        <v>2461</v>
      </c>
      <c r="B1936" s="14">
        <v>6159527</v>
      </c>
      <c r="C1936" s="14" t="s">
        <v>19</v>
      </c>
      <c r="D1936" s="14">
        <v>3</v>
      </c>
      <c r="E1936" s="14" t="s">
        <v>3461</v>
      </c>
      <c r="F1936" s="14">
        <v>78723</v>
      </c>
      <c r="G1936" s="14">
        <v>3</v>
      </c>
      <c r="H1936" s="14">
        <v>1</v>
      </c>
      <c r="I1936" s="14">
        <v>0</v>
      </c>
      <c r="J1936" s="14">
        <v>0</v>
      </c>
      <c r="K1936" s="14">
        <v>1</v>
      </c>
      <c r="L1936" s="14">
        <v>1955</v>
      </c>
      <c r="M1936" s="14">
        <v>0.189</v>
      </c>
      <c r="N1936" s="15">
        <v>1015</v>
      </c>
      <c r="O1936" s="16">
        <v>443.35</v>
      </c>
      <c r="P1936" s="17">
        <v>450000</v>
      </c>
      <c r="Q1936" s="16">
        <v>477.83</v>
      </c>
      <c r="R1936" s="17">
        <v>485000</v>
      </c>
      <c r="S1936" s="19">
        <f t="shared" si="154"/>
        <v>34.479999999999961</v>
      </c>
      <c r="T1936" s="20">
        <f t="shared" si="155"/>
        <v>7.7771512349159716E-2</v>
      </c>
      <c r="U1936" s="19">
        <f t="shared" si="156"/>
        <v>35000</v>
      </c>
      <c r="V1936" s="20">
        <f t="shared" si="157"/>
        <v>7.7777777777777779E-2</v>
      </c>
      <c r="W1936" s="18">
        <v>44270</v>
      </c>
      <c r="X1936" s="14">
        <v>1</v>
      </c>
      <c r="Y1936" s="14">
        <v>1</v>
      </c>
      <c r="Z1936" s="42">
        <v>35000</v>
      </c>
      <c r="AA1936" s="51">
        <f t="shared" si="158"/>
        <v>0.08</v>
      </c>
    </row>
    <row r="1937" spans="1:27" ht="19" x14ac:dyDescent="0.25">
      <c r="A1937" s="14">
        <v>2487</v>
      </c>
      <c r="B1937" s="14">
        <v>9184804</v>
      </c>
      <c r="C1937" s="14" t="s">
        <v>19</v>
      </c>
      <c r="D1937" s="14" t="s">
        <v>357</v>
      </c>
      <c r="E1937" s="14" t="s">
        <v>2725</v>
      </c>
      <c r="F1937" s="14">
        <v>78745</v>
      </c>
      <c r="G1937" s="14">
        <v>3</v>
      </c>
      <c r="H1937" s="14">
        <v>1</v>
      </c>
      <c r="I1937" s="14">
        <v>0</v>
      </c>
      <c r="J1937" s="14">
        <v>0</v>
      </c>
      <c r="K1937" s="14">
        <v>1</v>
      </c>
      <c r="L1937" s="14">
        <v>1960</v>
      </c>
      <c r="M1937" s="14">
        <v>0.17</v>
      </c>
      <c r="N1937" s="14">
        <v>936</v>
      </c>
      <c r="O1937" s="16">
        <v>315.17</v>
      </c>
      <c r="P1937" s="17">
        <v>295000</v>
      </c>
      <c r="Q1937" s="16">
        <v>352.56</v>
      </c>
      <c r="R1937" s="17">
        <v>330000</v>
      </c>
      <c r="S1937" s="19">
        <f t="shared" si="154"/>
        <v>37.389999999999986</v>
      </c>
      <c r="T1937" s="20">
        <f t="shared" si="155"/>
        <v>0.11863438779071607</v>
      </c>
      <c r="U1937" s="19">
        <f t="shared" si="156"/>
        <v>35000</v>
      </c>
      <c r="V1937" s="20">
        <f t="shared" si="157"/>
        <v>0.11864406779661017</v>
      </c>
      <c r="W1937" s="18">
        <v>44271</v>
      </c>
      <c r="X1937" s="14">
        <v>8</v>
      </c>
      <c r="Y1937" s="14">
        <v>8</v>
      </c>
      <c r="Z1937" s="42">
        <v>35000</v>
      </c>
      <c r="AA1937" s="51">
        <f t="shared" si="158"/>
        <v>0.12</v>
      </c>
    </row>
    <row r="1938" spans="1:27" ht="19" x14ac:dyDescent="0.25">
      <c r="A1938" s="14">
        <v>2494</v>
      </c>
      <c r="B1938" s="14">
        <v>3091653</v>
      </c>
      <c r="C1938" s="14" t="s">
        <v>19</v>
      </c>
      <c r="D1938" s="14" t="s">
        <v>712</v>
      </c>
      <c r="E1938" s="14" t="s">
        <v>3302</v>
      </c>
      <c r="F1938" s="14">
        <v>78759</v>
      </c>
      <c r="G1938" s="14">
        <v>3</v>
      </c>
      <c r="H1938" s="14">
        <v>2</v>
      </c>
      <c r="I1938" s="14">
        <v>0</v>
      </c>
      <c r="J1938" s="14">
        <v>2</v>
      </c>
      <c r="K1938" s="14">
        <v>1</v>
      </c>
      <c r="L1938" s="14">
        <v>1981</v>
      </c>
      <c r="M1938" s="14">
        <v>0.18099999999999999</v>
      </c>
      <c r="N1938" s="15">
        <v>1356</v>
      </c>
      <c r="O1938" s="16">
        <v>405.6</v>
      </c>
      <c r="P1938" s="17">
        <v>550000</v>
      </c>
      <c r="Q1938" s="16">
        <v>431.42</v>
      </c>
      <c r="R1938" s="17">
        <v>585000</v>
      </c>
      <c r="S1938" s="19">
        <f t="shared" si="154"/>
        <v>25.819999999999993</v>
      </c>
      <c r="T1938" s="20">
        <f t="shared" si="155"/>
        <v>6.3658777120315563E-2</v>
      </c>
      <c r="U1938" s="19">
        <f t="shared" si="156"/>
        <v>35000</v>
      </c>
      <c r="V1938" s="20">
        <f t="shared" si="157"/>
        <v>6.363636363636363E-2</v>
      </c>
      <c r="W1938" s="18">
        <v>44271</v>
      </c>
      <c r="X1938" s="14">
        <v>8</v>
      </c>
      <c r="Y1938" s="14">
        <v>8</v>
      </c>
      <c r="Z1938" s="42">
        <v>35000</v>
      </c>
      <c r="AA1938" s="51">
        <f t="shared" si="158"/>
        <v>0.06</v>
      </c>
    </row>
    <row r="1939" spans="1:27" ht="19" x14ac:dyDescent="0.25">
      <c r="A1939" s="14">
        <v>2612</v>
      </c>
      <c r="B1939" s="14">
        <v>7777811</v>
      </c>
      <c r="C1939" s="14" t="s">
        <v>19</v>
      </c>
      <c r="D1939" s="14">
        <v>5</v>
      </c>
      <c r="E1939" s="14" t="s">
        <v>2426</v>
      </c>
      <c r="F1939" s="14">
        <v>78721</v>
      </c>
      <c r="G1939" s="14">
        <v>3</v>
      </c>
      <c r="H1939" s="14">
        <v>2</v>
      </c>
      <c r="I1939" s="14">
        <v>1</v>
      </c>
      <c r="J1939" s="14">
        <v>1</v>
      </c>
      <c r="K1939" s="14">
        <v>2</v>
      </c>
      <c r="L1939" s="14">
        <v>2021</v>
      </c>
      <c r="M1939" s="14">
        <v>0.105</v>
      </c>
      <c r="N1939" s="15">
        <v>2300</v>
      </c>
      <c r="O1939" s="16">
        <v>289.13</v>
      </c>
      <c r="P1939" s="17">
        <v>665000</v>
      </c>
      <c r="Q1939" s="16">
        <v>304.35000000000002</v>
      </c>
      <c r="R1939" s="17">
        <v>700000</v>
      </c>
      <c r="S1939" s="19">
        <f t="shared" si="154"/>
        <v>15.220000000000027</v>
      </c>
      <c r="T1939" s="20">
        <f t="shared" si="155"/>
        <v>5.2640680662677783E-2</v>
      </c>
      <c r="U1939" s="19">
        <f t="shared" si="156"/>
        <v>35000</v>
      </c>
      <c r="V1939" s="20">
        <f t="shared" si="157"/>
        <v>5.2631578947368418E-2</v>
      </c>
      <c r="W1939" s="18">
        <v>44277</v>
      </c>
      <c r="X1939" s="14">
        <v>2</v>
      </c>
      <c r="Y1939" s="14">
        <v>1</v>
      </c>
      <c r="Z1939" s="42">
        <v>35000</v>
      </c>
      <c r="AA1939" s="51">
        <f t="shared" si="158"/>
        <v>0.05</v>
      </c>
    </row>
    <row r="1940" spans="1:27" ht="19" x14ac:dyDescent="0.25">
      <c r="A1940" s="14">
        <v>2622</v>
      </c>
      <c r="B1940" s="14">
        <v>3531956</v>
      </c>
      <c r="C1940" s="14" t="s">
        <v>19</v>
      </c>
      <c r="D1940" s="14" t="s">
        <v>20</v>
      </c>
      <c r="E1940" s="14" t="s">
        <v>857</v>
      </c>
      <c r="F1940" s="14">
        <v>78729</v>
      </c>
      <c r="G1940" s="14">
        <v>4</v>
      </c>
      <c r="H1940" s="14">
        <v>2</v>
      </c>
      <c r="I1940" s="14">
        <v>0</v>
      </c>
      <c r="J1940" s="14">
        <v>2</v>
      </c>
      <c r="K1940" s="14">
        <v>1</v>
      </c>
      <c r="L1940" s="14">
        <v>1977</v>
      </c>
      <c r="M1940" s="14">
        <v>0.38300000000000001</v>
      </c>
      <c r="N1940" s="15">
        <v>1899</v>
      </c>
      <c r="O1940" s="16">
        <v>202.74</v>
      </c>
      <c r="P1940" s="17">
        <v>385000</v>
      </c>
      <c r="Q1940" s="16">
        <v>221.17</v>
      </c>
      <c r="R1940" s="17">
        <v>420000</v>
      </c>
      <c r="S1940" s="19">
        <f t="shared" si="154"/>
        <v>18.429999999999978</v>
      </c>
      <c r="T1940" s="20">
        <f t="shared" si="155"/>
        <v>9.0904606885666261E-2</v>
      </c>
      <c r="U1940" s="19">
        <f t="shared" si="156"/>
        <v>35000</v>
      </c>
      <c r="V1940" s="20">
        <f t="shared" si="157"/>
        <v>9.0909090909090912E-2</v>
      </c>
      <c r="W1940" s="18">
        <v>44278</v>
      </c>
      <c r="X1940" s="14">
        <v>4</v>
      </c>
      <c r="Y1940" s="14">
        <v>4</v>
      </c>
      <c r="Z1940" s="42">
        <v>35000</v>
      </c>
      <c r="AA1940" s="51">
        <f t="shared" si="158"/>
        <v>0.09</v>
      </c>
    </row>
    <row r="1941" spans="1:27" ht="19" x14ac:dyDescent="0.25">
      <c r="A1941" s="14">
        <v>2750</v>
      </c>
      <c r="B1941" s="14">
        <v>9014898</v>
      </c>
      <c r="C1941" s="14" t="s">
        <v>19</v>
      </c>
      <c r="D1941" s="14">
        <v>4</v>
      </c>
      <c r="E1941" s="14" t="s">
        <v>3858</v>
      </c>
      <c r="F1941" s="14">
        <v>78751</v>
      </c>
      <c r="G1941" s="14">
        <v>2</v>
      </c>
      <c r="H1941" s="14">
        <v>1</v>
      </c>
      <c r="I1941" s="14">
        <v>0</v>
      </c>
      <c r="J1941" s="14">
        <v>0</v>
      </c>
      <c r="K1941" s="14">
        <v>1</v>
      </c>
      <c r="L1941" s="14">
        <v>1977</v>
      </c>
      <c r="M1941" s="14">
        <v>0.16800000000000001</v>
      </c>
      <c r="N1941" s="14">
        <v>768</v>
      </c>
      <c r="O1941" s="16">
        <v>651.04</v>
      </c>
      <c r="P1941" s="17">
        <v>500000</v>
      </c>
      <c r="Q1941" s="16">
        <v>696.61</v>
      </c>
      <c r="R1941" s="17">
        <v>535000</v>
      </c>
      <c r="S1941" s="19">
        <f t="shared" si="154"/>
        <v>45.57000000000005</v>
      </c>
      <c r="T1941" s="20">
        <f t="shared" si="155"/>
        <v>6.9995699188989999E-2</v>
      </c>
      <c r="U1941" s="19">
        <f t="shared" si="156"/>
        <v>35000</v>
      </c>
      <c r="V1941" s="20">
        <f t="shared" si="157"/>
        <v>7.0000000000000007E-2</v>
      </c>
      <c r="W1941" s="18">
        <v>44281</v>
      </c>
      <c r="X1941" s="14">
        <v>5</v>
      </c>
      <c r="Y1941" s="14">
        <v>5</v>
      </c>
      <c r="Z1941" s="42">
        <v>35000</v>
      </c>
      <c r="AA1941" s="51">
        <f t="shared" si="158"/>
        <v>7.0000000000000007E-2</v>
      </c>
    </row>
    <row r="1942" spans="1:27" ht="19" x14ac:dyDescent="0.25">
      <c r="A1942" s="14">
        <v>2759</v>
      </c>
      <c r="B1942" s="14">
        <v>7381855</v>
      </c>
      <c r="C1942" s="14" t="s">
        <v>19</v>
      </c>
      <c r="D1942" s="14" t="s">
        <v>35</v>
      </c>
      <c r="E1942" s="14" t="s">
        <v>479</v>
      </c>
      <c r="F1942" s="14">
        <v>78754</v>
      </c>
      <c r="G1942" s="14">
        <v>3</v>
      </c>
      <c r="H1942" s="14">
        <v>2</v>
      </c>
      <c r="I1942" s="14">
        <v>0</v>
      </c>
      <c r="J1942" s="14">
        <v>2</v>
      </c>
      <c r="K1942" s="14">
        <v>1</v>
      </c>
      <c r="L1942" s="14">
        <v>2013</v>
      </c>
      <c r="M1942" s="14">
        <v>0.114</v>
      </c>
      <c r="N1942" s="15">
        <v>1760</v>
      </c>
      <c r="O1942" s="16">
        <v>178.98</v>
      </c>
      <c r="P1942" s="17">
        <v>315000</v>
      </c>
      <c r="Q1942" s="16">
        <v>198.86</v>
      </c>
      <c r="R1942" s="17">
        <v>350000</v>
      </c>
      <c r="S1942" s="19">
        <f t="shared" si="154"/>
        <v>19.880000000000024</v>
      </c>
      <c r="T1942" s="20">
        <f t="shared" si="155"/>
        <v>0.11107386300145282</v>
      </c>
      <c r="U1942" s="19">
        <f t="shared" si="156"/>
        <v>35000</v>
      </c>
      <c r="V1942" s="20">
        <f t="shared" si="157"/>
        <v>0.1111111111111111</v>
      </c>
      <c r="W1942" s="18">
        <v>44284</v>
      </c>
      <c r="X1942" s="14">
        <v>0</v>
      </c>
      <c r="Y1942" s="14">
        <v>0</v>
      </c>
      <c r="Z1942" s="42">
        <v>35000</v>
      </c>
      <c r="AA1942" s="51">
        <f t="shared" si="158"/>
        <v>0.11</v>
      </c>
    </row>
    <row r="1943" spans="1:27" ht="19" x14ac:dyDescent="0.25">
      <c r="A1943" s="14">
        <v>2797</v>
      </c>
      <c r="B1943" s="14">
        <v>9794706</v>
      </c>
      <c r="C1943" s="14" t="s">
        <v>19</v>
      </c>
      <c r="D1943" s="14" t="s">
        <v>38</v>
      </c>
      <c r="E1943" s="14" t="s">
        <v>986</v>
      </c>
      <c r="F1943" s="14">
        <v>78725</v>
      </c>
      <c r="G1943" s="14">
        <v>3</v>
      </c>
      <c r="H1943" s="14">
        <v>2</v>
      </c>
      <c r="I1943" s="14">
        <v>0</v>
      </c>
      <c r="J1943" s="14">
        <v>2</v>
      </c>
      <c r="K1943" s="14">
        <v>1</v>
      </c>
      <c r="L1943" s="14">
        <v>2014</v>
      </c>
      <c r="M1943" s="14">
        <v>0.125</v>
      </c>
      <c r="N1943" s="15">
        <v>1291</v>
      </c>
      <c r="O1943" s="16">
        <v>209.14</v>
      </c>
      <c r="P1943" s="17">
        <v>270000</v>
      </c>
      <c r="Q1943" s="16">
        <v>236.25</v>
      </c>
      <c r="R1943" s="17">
        <v>305000</v>
      </c>
      <c r="S1943" s="19">
        <f t="shared" si="154"/>
        <v>27.110000000000014</v>
      </c>
      <c r="T1943" s="20">
        <f t="shared" si="155"/>
        <v>0.1296260877880846</v>
      </c>
      <c r="U1943" s="19">
        <f t="shared" si="156"/>
        <v>35000</v>
      </c>
      <c r="V1943" s="20">
        <f t="shared" si="157"/>
        <v>0.12962962962962962</v>
      </c>
      <c r="W1943" s="18">
        <v>44285</v>
      </c>
      <c r="X1943" s="14">
        <v>16</v>
      </c>
      <c r="Y1943" s="14">
        <v>15</v>
      </c>
      <c r="Z1943" s="42">
        <v>35000</v>
      </c>
      <c r="AA1943" s="51">
        <f t="shared" si="158"/>
        <v>0.13</v>
      </c>
    </row>
    <row r="1944" spans="1:27" ht="19" x14ac:dyDescent="0.25">
      <c r="A1944" s="14">
        <v>2887</v>
      </c>
      <c r="B1944" s="14">
        <v>2938664</v>
      </c>
      <c r="C1944" s="14" t="s">
        <v>19</v>
      </c>
      <c r="D1944" s="14">
        <v>2</v>
      </c>
      <c r="E1944" s="14" t="s">
        <v>3495</v>
      </c>
      <c r="F1944" s="14">
        <v>78752</v>
      </c>
      <c r="G1944" s="14">
        <v>2</v>
      </c>
      <c r="H1944" s="14">
        <v>1</v>
      </c>
      <c r="I1944" s="14">
        <v>0</v>
      </c>
      <c r="J1944" s="14">
        <v>0</v>
      </c>
      <c r="K1944" s="14">
        <v>1</v>
      </c>
      <c r="L1944" s="14">
        <v>1948</v>
      </c>
      <c r="M1944" s="14">
        <v>0.17499999999999999</v>
      </c>
      <c r="N1944" s="14">
        <v>768</v>
      </c>
      <c r="O1944" s="16">
        <v>455.73</v>
      </c>
      <c r="P1944" s="17">
        <v>350000</v>
      </c>
      <c r="Q1944" s="16">
        <v>501.3</v>
      </c>
      <c r="R1944" s="17">
        <v>385000</v>
      </c>
      <c r="S1944" s="19">
        <f t="shared" si="154"/>
        <v>45.569999999999993</v>
      </c>
      <c r="T1944" s="20">
        <f t="shared" si="155"/>
        <v>9.9993417154894321E-2</v>
      </c>
      <c r="U1944" s="19">
        <f t="shared" si="156"/>
        <v>35000</v>
      </c>
      <c r="V1944" s="20">
        <f t="shared" si="157"/>
        <v>0.1</v>
      </c>
      <c r="W1944" s="18">
        <v>44286</v>
      </c>
      <c r="X1944" s="14">
        <v>4</v>
      </c>
      <c r="Y1944" s="14">
        <v>4</v>
      </c>
      <c r="Z1944" s="42">
        <v>35000</v>
      </c>
      <c r="AA1944" s="51">
        <f t="shared" si="158"/>
        <v>0.1</v>
      </c>
    </row>
    <row r="1945" spans="1:27" ht="19" x14ac:dyDescent="0.25">
      <c r="A1945" s="14">
        <v>2971</v>
      </c>
      <c r="B1945" s="14">
        <v>1893691</v>
      </c>
      <c r="C1945" s="14" t="s">
        <v>19</v>
      </c>
      <c r="D1945" s="14" t="s">
        <v>20</v>
      </c>
      <c r="E1945" s="14" t="s">
        <v>3987</v>
      </c>
      <c r="F1945" s="14">
        <v>78726</v>
      </c>
      <c r="G1945" s="14">
        <v>3</v>
      </c>
      <c r="H1945" s="14">
        <v>2</v>
      </c>
      <c r="I1945" s="14">
        <v>1</v>
      </c>
      <c r="J1945" s="14">
        <v>2</v>
      </c>
      <c r="K1945" s="14">
        <v>2</v>
      </c>
      <c r="L1945" s="14">
        <v>2013</v>
      </c>
      <c r="M1945" s="14">
        <v>0.23599999999999999</v>
      </c>
      <c r="N1945" s="15">
        <v>2723</v>
      </c>
      <c r="O1945" s="16">
        <v>211.16</v>
      </c>
      <c r="P1945" s="17">
        <v>575000</v>
      </c>
      <c r="Q1945" s="16">
        <v>224.02</v>
      </c>
      <c r="R1945" s="17">
        <v>610000</v>
      </c>
      <c r="S1945" s="19">
        <f t="shared" si="154"/>
        <v>12.860000000000014</v>
      </c>
      <c r="T1945" s="20">
        <f t="shared" si="155"/>
        <v>6.0901685925364719E-2</v>
      </c>
      <c r="U1945" s="19">
        <f t="shared" si="156"/>
        <v>35000</v>
      </c>
      <c r="V1945" s="20">
        <f t="shared" si="157"/>
        <v>6.0869565217391307E-2</v>
      </c>
      <c r="W1945" s="18">
        <v>44291</v>
      </c>
      <c r="X1945" s="14">
        <v>2</v>
      </c>
      <c r="Y1945" s="14">
        <v>2</v>
      </c>
      <c r="Z1945" s="42">
        <v>35000</v>
      </c>
      <c r="AA1945" s="51">
        <f t="shared" si="158"/>
        <v>0.06</v>
      </c>
    </row>
    <row r="1946" spans="1:27" ht="19" x14ac:dyDescent="0.25">
      <c r="A1946" s="14">
        <v>3130</v>
      </c>
      <c r="B1946" s="14">
        <v>8791508</v>
      </c>
      <c r="C1946" s="14" t="s">
        <v>19</v>
      </c>
      <c r="D1946" s="14" t="s">
        <v>20</v>
      </c>
      <c r="E1946" s="14" t="s">
        <v>1811</v>
      </c>
      <c r="F1946" s="14">
        <v>78750</v>
      </c>
      <c r="G1946" s="14">
        <v>3</v>
      </c>
      <c r="H1946" s="14">
        <v>2</v>
      </c>
      <c r="I1946" s="14">
        <v>0</v>
      </c>
      <c r="J1946" s="14">
        <v>2</v>
      </c>
      <c r="K1946" s="14">
        <v>1</v>
      </c>
      <c r="L1946" s="14">
        <v>1976</v>
      </c>
      <c r="M1946" s="14">
        <v>0.17799999999999999</v>
      </c>
      <c r="N1946" s="15">
        <v>1915</v>
      </c>
      <c r="O1946" s="16">
        <v>250.65</v>
      </c>
      <c r="P1946" s="17">
        <v>480000</v>
      </c>
      <c r="Q1946" s="16">
        <v>268.93</v>
      </c>
      <c r="R1946" s="17">
        <v>515000</v>
      </c>
      <c r="S1946" s="19">
        <f t="shared" si="154"/>
        <v>18.28</v>
      </c>
      <c r="T1946" s="20">
        <f t="shared" si="155"/>
        <v>7.2930381009375628E-2</v>
      </c>
      <c r="U1946" s="19">
        <f t="shared" si="156"/>
        <v>35000</v>
      </c>
      <c r="V1946" s="20">
        <f t="shared" si="157"/>
        <v>7.2916666666666671E-2</v>
      </c>
      <c r="W1946" s="18">
        <v>44295</v>
      </c>
      <c r="X1946" s="14">
        <v>3</v>
      </c>
      <c r="Y1946" s="14">
        <v>3</v>
      </c>
      <c r="Z1946" s="42">
        <v>35000</v>
      </c>
      <c r="AA1946" s="51">
        <f t="shared" si="158"/>
        <v>7.0000000000000007E-2</v>
      </c>
    </row>
    <row r="1947" spans="1:27" ht="19" x14ac:dyDescent="0.25">
      <c r="A1947" s="14">
        <v>3212</v>
      </c>
      <c r="B1947" s="14">
        <v>9509047</v>
      </c>
      <c r="C1947" s="14" t="s">
        <v>19</v>
      </c>
      <c r="D1947" s="14" t="s">
        <v>35</v>
      </c>
      <c r="E1947" s="14" t="s">
        <v>315</v>
      </c>
      <c r="F1947" s="14">
        <v>78753</v>
      </c>
      <c r="G1947" s="14">
        <v>4</v>
      </c>
      <c r="H1947" s="14">
        <v>2</v>
      </c>
      <c r="I1947" s="14">
        <v>0</v>
      </c>
      <c r="J1947" s="14">
        <v>2</v>
      </c>
      <c r="K1947" s="14">
        <v>1</v>
      </c>
      <c r="L1947" s="14">
        <v>1985</v>
      </c>
      <c r="M1947" s="14">
        <v>0.17399999999999999</v>
      </c>
      <c r="N1947" s="15">
        <v>1527</v>
      </c>
      <c r="O1947" s="16">
        <v>166.99</v>
      </c>
      <c r="P1947" s="17">
        <v>255000</v>
      </c>
      <c r="Q1947" s="16">
        <v>189.91</v>
      </c>
      <c r="R1947" s="17">
        <v>290000</v>
      </c>
      <c r="S1947" s="19">
        <f t="shared" si="154"/>
        <v>22.919999999999987</v>
      </c>
      <c r="T1947" s="20">
        <f t="shared" si="155"/>
        <v>0.13725372776812975</v>
      </c>
      <c r="U1947" s="19">
        <f t="shared" si="156"/>
        <v>35000</v>
      </c>
      <c r="V1947" s="20">
        <f t="shared" si="157"/>
        <v>0.13725490196078433</v>
      </c>
      <c r="W1947" s="18">
        <v>44299</v>
      </c>
      <c r="X1947" s="14">
        <v>5</v>
      </c>
      <c r="Y1947" s="14">
        <v>5</v>
      </c>
      <c r="Z1947" s="42">
        <v>35000</v>
      </c>
      <c r="AA1947" s="51">
        <f t="shared" si="158"/>
        <v>0.14000000000000001</v>
      </c>
    </row>
    <row r="1948" spans="1:27" ht="19" x14ac:dyDescent="0.25">
      <c r="A1948" s="14">
        <v>3218</v>
      </c>
      <c r="B1948" s="14">
        <v>7757685</v>
      </c>
      <c r="C1948" s="14" t="s">
        <v>19</v>
      </c>
      <c r="D1948" s="14" t="s">
        <v>68</v>
      </c>
      <c r="E1948" s="14" t="s">
        <v>988</v>
      </c>
      <c r="F1948" s="14">
        <v>78734</v>
      </c>
      <c r="G1948" s="14">
        <v>3</v>
      </c>
      <c r="H1948" s="14">
        <v>2</v>
      </c>
      <c r="I1948" s="14">
        <v>1</v>
      </c>
      <c r="J1948" s="14">
        <v>2</v>
      </c>
      <c r="K1948" s="14">
        <v>2</v>
      </c>
      <c r="L1948" s="14">
        <v>2011</v>
      </c>
      <c r="M1948" s="14">
        <v>0.28299999999999997</v>
      </c>
      <c r="N1948" s="15">
        <v>2294</v>
      </c>
      <c r="O1948" s="16">
        <v>209.24</v>
      </c>
      <c r="P1948" s="17">
        <v>480000</v>
      </c>
      <c r="Q1948" s="16">
        <v>224.5</v>
      </c>
      <c r="R1948" s="17">
        <v>515000</v>
      </c>
      <c r="S1948" s="19">
        <f t="shared" si="154"/>
        <v>15.259999999999991</v>
      </c>
      <c r="T1948" s="20">
        <f t="shared" si="155"/>
        <v>7.2930606002676313E-2</v>
      </c>
      <c r="U1948" s="19">
        <f t="shared" si="156"/>
        <v>35000</v>
      </c>
      <c r="V1948" s="20">
        <f t="shared" si="157"/>
        <v>7.2916666666666671E-2</v>
      </c>
      <c r="W1948" s="18">
        <v>44299</v>
      </c>
      <c r="X1948" s="14">
        <v>7</v>
      </c>
      <c r="Y1948" s="14">
        <v>7</v>
      </c>
      <c r="Z1948" s="42">
        <v>35000</v>
      </c>
      <c r="AA1948" s="51">
        <f t="shared" si="158"/>
        <v>7.0000000000000007E-2</v>
      </c>
    </row>
    <row r="1949" spans="1:27" ht="19" x14ac:dyDescent="0.25">
      <c r="A1949" s="14">
        <v>3316</v>
      </c>
      <c r="B1949" s="14">
        <v>1118423</v>
      </c>
      <c r="C1949" s="14" t="s">
        <v>19</v>
      </c>
      <c r="D1949" s="14">
        <v>11</v>
      </c>
      <c r="E1949" s="14" t="s">
        <v>2494</v>
      </c>
      <c r="F1949" s="14">
        <v>78744</v>
      </c>
      <c r="G1949" s="14">
        <v>4</v>
      </c>
      <c r="H1949" s="14">
        <v>2</v>
      </c>
      <c r="I1949" s="14">
        <v>0</v>
      </c>
      <c r="J1949" s="14">
        <v>0</v>
      </c>
      <c r="K1949" s="14">
        <v>1</v>
      </c>
      <c r="L1949" s="14">
        <v>1980</v>
      </c>
      <c r="M1949" s="14">
        <v>0.156</v>
      </c>
      <c r="N1949" s="15">
        <v>1357</v>
      </c>
      <c r="O1949" s="16">
        <v>294.77</v>
      </c>
      <c r="P1949" s="17">
        <v>400000</v>
      </c>
      <c r="Q1949" s="16">
        <v>320.56</v>
      </c>
      <c r="R1949" s="17">
        <v>435000</v>
      </c>
      <c r="S1949" s="19">
        <f t="shared" si="154"/>
        <v>25.79000000000002</v>
      </c>
      <c r="T1949" s="20">
        <f t="shared" si="155"/>
        <v>8.7491942870712838E-2</v>
      </c>
      <c r="U1949" s="19">
        <f t="shared" si="156"/>
        <v>35000</v>
      </c>
      <c r="V1949" s="20">
        <f t="shared" si="157"/>
        <v>8.7499999999999994E-2</v>
      </c>
      <c r="W1949" s="18">
        <v>44301</v>
      </c>
      <c r="X1949" s="14">
        <v>4</v>
      </c>
      <c r="Y1949" s="14">
        <v>4</v>
      </c>
      <c r="Z1949" s="42">
        <v>35000</v>
      </c>
      <c r="AA1949" s="51">
        <f t="shared" si="158"/>
        <v>0.09</v>
      </c>
    </row>
    <row r="1950" spans="1:27" ht="19" x14ac:dyDescent="0.25">
      <c r="A1950" s="14">
        <v>3612</v>
      </c>
      <c r="B1950" s="14">
        <v>6708313</v>
      </c>
      <c r="C1950" s="14" t="s">
        <v>19</v>
      </c>
      <c r="D1950" s="14">
        <v>5</v>
      </c>
      <c r="E1950" s="14" t="s">
        <v>4193</v>
      </c>
      <c r="F1950" s="14">
        <v>78702</v>
      </c>
      <c r="G1950" s="14">
        <v>3</v>
      </c>
      <c r="H1950" s="14">
        <v>2</v>
      </c>
      <c r="I1950" s="14">
        <v>1</v>
      </c>
      <c r="J1950" s="14">
        <v>1</v>
      </c>
      <c r="K1950" s="14">
        <v>2</v>
      </c>
      <c r="L1950" s="14">
        <v>2020</v>
      </c>
      <c r="M1950" s="14">
        <v>0.123</v>
      </c>
      <c r="N1950" s="15">
        <v>2100</v>
      </c>
      <c r="O1950" s="16">
        <v>464.29</v>
      </c>
      <c r="P1950" s="17">
        <v>975000</v>
      </c>
      <c r="Q1950" s="16">
        <v>480.95</v>
      </c>
      <c r="R1950" s="17">
        <v>1010000</v>
      </c>
      <c r="S1950" s="19">
        <f t="shared" si="154"/>
        <v>16.659999999999968</v>
      </c>
      <c r="T1950" s="20">
        <f t="shared" si="155"/>
        <v>3.5882745697731949E-2</v>
      </c>
      <c r="U1950" s="19">
        <f t="shared" si="156"/>
        <v>35000</v>
      </c>
      <c r="V1950" s="20">
        <f t="shared" si="157"/>
        <v>3.5897435897435895E-2</v>
      </c>
      <c r="W1950" s="18">
        <v>44309</v>
      </c>
      <c r="X1950" s="14">
        <v>8</v>
      </c>
      <c r="Y1950" s="14">
        <v>8</v>
      </c>
      <c r="Z1950" s="42">
        <v>35000</v>
      </c>
      <c r="AA1950" s="51">
        <f t="shared" si="158"/>
        <v>0.04</v>
      </c>
    </row>
    <row r="1951" spans="1:27" ht="19" x14ac:dyDescent="0.25">
      <c r="A1951" s="14">
        <v>3641</v>
      </c>
      <c r="B1951" s="14">
        <v>2579465</v>
      </c>
      <c r="C1951" s="14" t="s">
        <v>19</v>
      </c>
      <c r="D1951" s="14" t="s">
        <v>165</v>
      </c>
      <c r="E1951" s="14" t="s">
        <v>2467</v>
      </c>
      <c r="F1951" s="14">
        <v>78748</v>
      </c>
      <c r="G1951" s="14">
        <v>3</v>
      </c>
      <c r="H1951" s="14">
        <v>2</v>
      </c>
      <c r="I1951" s="14">
        <v>0</v>
      </c>
      <c r="J1951" s="14">
        <v>2</v>
      </c>
      <c r="K1951" s="14">
        <v>1</v>
      </c>
      <c r="L1951" s="14">
        <v>1980</v>
      </c>
      <c r="M1951" s="14">
        <v>0.14299999999999999</v>
      </c>
      <c r="N1951" s="15">
        <v>1112</v>
      </c>
      <c r="O1951" s="16">
        <v>292.27</v>
      </c>
      <c r="P1951" s="17">
        <v>325000</v>
      </c>
      <c r="Q1951" s="16">
        <v>323.74</v>
      </c>
      <c r="R1951" s="17">
        <v>360000</v>
      </c>
      <c r="S1951" s="19">
        <f t="shared" si="154"/>
        <v>31.470000000000027</v>
      </c>
      <c r="T1951" s="20">
        <f t="shared" si="155"/>
        <v>0.10767441064768889</v>
      </c>
      <c r="U1951" s="19">
        <f t="shared" si="156"/>
        <v>35000</v>
      </c>
      <c r="V1951" s="20">
        <f t="shared" si="157"/>
        <v>0.1076923076923077</v>
      </c>
      <c r="W1951" s="18">
        <v>44312</v>
      </c>
      <c r="X1951" s="14">
        <v>6</v>
      </c>
      <c r="Y1951" s="14">
        <v>5</v>
      </c>
      <c r="Z1951" s="42">
        <v>35000</v>
      </c>
      <c r="AA1951" s="51">
        <f t="shared" si="158"/>
        <v>0.11</v>
      </c>
    </row>
    <row r="1952" spans="1:27" ht="19" x14ac:dyDescent="0.25">
      <c r="A1952" s="14">
        <v>3719</v>
      </c>
      <c r="B1952" s="14">
        <v>2406159</v>
      </c>
      <c r="C1952" s="14" t="s">
        <v>19</v>
      </c>
      <c r="D1952" s="14" t="s">
        <v>165</v>
      </c>
      <c r="E1952" s="14" t="s">
        <v>1737</v>
      </c>
      <c r="F1952" s="14">
        <v>78749</v>
      </c>
      <c r="G1952" s="14">
        <v>3</v>
      </c>
      <c r="H1952" s="14">
        <v>2</v>
      </c>
      <c r="I1952" s="14">
        <v>0</v>
      </c>
      <c r="J1952" s="14">
        <v>2</v>
      </c>
      <c r="K1952" s="14">
        <v>1</v>
      </c>
      <c r="L1952" s="14">
        <v>2000</v>
      </c>
      <c r="M1952" s="14">
        <v>0.158</v>
      </c>
      <c r="N1952" s="15">
        <v>1826</v>
      </c>
      <c r="O1952" s="16">
        <v>246.44</v>
      </c>
      <c r="P1952" s="17">
        <v>450000</v>
      </c>
      <c r="Q1952" s="16">
        <v>265.61</v>
      </c>
      <c r="R1952" s="17">
        <v>485000</v>
      </c>
      <c r="S1952" s="19">
        <f t="shared" si="154"/>
        <v>19.170000000000016</v>
      </c>
      <c r="T1952" s="20">
        <f t="shared" si="155"/>
        <v>7.7787696802467193E-2</v>
      </c>
      <c r="U1952" s="19">
        <f t="shared" si="156"/>
        <v>35000</v>
      </c>
      <c r="V1952" s="20">
        <f t="shared" si="157"/>
        <v>7.7777777777777779E-2</v>
      </c>
      <c r="W1952" s="18">
        <v>44314</v>
      </c>
      <c r="X1952" s="14">
        <v>4</v>
      </c>
      <c r="Y1952" s="14">
        <v>3</v>
      </c>
      <c r="Z1952" s="42">
        <v>35000</v>
      </c>
      <c r="AA1952" s="51">
        <f t="shared" si="158"/>
        <v>0.08</v>
      </c>
    </row>
    <row r="1953" spans="1:27" ht="19" x14ac:dyDescent="0.25">
      <c r="A1953" s="14">
        <v>3837</v>
      </c>
      <c r="B1953" s="14">
        <v>2183117</v>
      </c>
      <c r="C1953" s="14" t="s">
        <v>19</v>
      </c>
      <c r="D1953" s="14" t="s">
        <v>49</v>
      </c>
      <c r="E1953" s="14" t="s">
        <v>1339</v>
      </c>
      <c r="F1953" s="14">
        <v>78753</v>
      </c>
      <c r="G1953" s="14">
        <v>4</v>
      </c>
      <c r="H1953" s="14">
        <v>2</v>
      </c>
      <c r="I1953" s="14">
        <v>0</v>
      </c>
      <c r="J1953" s="14">
        <v>2</v>
      </c>
      <c r="K1953" s="14">
        <v>1</v>
      </c>
      <c r="L1953" s="14">
        <v>2015</v>
      </c>
      <c r="M1953" s="14">
        <v>0.11799999999999999</v>
      </c>
      <c r="N1953" s="15">
        <v>1838</v>
      </c>
      <c r="O1953" s="16">
        <v>225.79</v>
      </c>
      <c r="P1953" s="17">
        <v>415000</v>
      </c>
      <c r="Q1953" s="16">
        <v>244.83</v>
      </c>
      <c r="R1953" s="17">
        <v>450000</v>
      </c>
      <c r="S1953" s="19">
        <f t="shared" si="154"/>
        <v>19.04000000000002</v>
      </c>
      <c r="T1953" s="20">
        <f t="shared" si="155"/>
        <v>8.4326143761902742E-2</v>
      </c>
      <c r="U1953" s="19">
        <f t="shared" si="156"/>
        <v>35000</v>
      </c>
      <c r="V1953" s="20">
        <f t="shared" si="157"/>
        <v>8.4337349397590355E-2</v>
      </c>
      <c r="W1953" s="18">
        <v>44316</v>
      </c>
      <c r="X1953" s="14">
        <v>14</v>
      </c>
      <c r="Y1953" s="14">
        <v>14</v>
      </c>
      <c r="Z1953" s="42">
        <v>35000</v>
      </c>
      <c r="AA1953" s="51">
        <f t="shared" si="158"/>
        <v>0.08</v>
      </c>
    </row>
    <row r="1954" spans="1:27" ht="19" x14ac:dyDescent="0.25">
      <c r="A1954" s="14">
        <v>3896</v>
      </c>
      <c r="B1954" s="14">
        <v>9532187</v>
      </c>
      <c r="C1954" s="14" t="s">
        <v>19</v>
      </c>
      <c r="D1954" s="14" t="s">
        <v>165</v>
      </c>
      <c r="E1954" s="14" t="s">
        <v>3254</v>
      </c>
      <c r="F1954" s="14">
        <v>78745</v>
      </c>
      <c r="G1954" s="14">
        <v>3</v>
      </c>
      <c r="H1954" s="14">
        <v>2</v>
      </c>
      <c r="I1954" s="14">
        <v>0</v>
      </c>
      <c r="J1954" s="14">
        <v>2</v>
      </c>
      <c r="K1954" s="14">
        <v>1</v>
      </c>
      <c r="L1954" s="14">
        <v>1981</v>
      </c>
      <c r="M1954" s="14">
        <v>0.24</v>
      </c>
      <c r="N1954" s="15">
        <v>1210</v>
      </c>
      <c r="O1954" s="16">
        <v>392.56</v>
      </c>
      <c r="P1954" s="17">
        <v>475000</v>
      </c>
      <c r="Q1954" s="16">
        <v>421.49</v>
      </c>
      <c r="R1954" s="17">
        <v>510000</v>
      </c>
      <c r="S1954" s="19">
        <f t="shared" si="154"/>
        <v>28.930000000000007</v>
      </c>
      <c r="T1954" s="20">
        <f t="shared" si="155"/>
        <v>7.3695740778479735E-2</v>
      </c>
      <c r="U1954" s="19">
        <f t="shared" si="156"/>
        <v>35000</v>
      </c>
      <c r="V1954" s="20">
        <f t="shared" si="157"/>
        <v>7.3684210526315783E-2</v>
      </c>
      <c r="W1954" s="18">
        <v>44316</v>
      </c>
      <c r="X1954" s="14">
        <v>0</v>
      </c>
      <c r="Y1954" s="14">
        <v>0</v>
      </c>
      <c r="Z1954" s="42">
        <v>35000</v>
      </c>
      <c r="AA1954" s="51">
        <f t="shared" si="158"/>
        <v>7.0000000000000007E-2</v>
      </c>
    </row>
    <row r="1955" spans="1:27" ht="19" x14ac:dyDescent="0.25">
      <c r="A1955" s="14">
        <v>3974</v>
      </c>
      <c r="B1955" s="14">
        <v>4984609</v>
      </c>
      <c r="C1955" s="14" t="s">
        <v>19</v>
      </c>
      <c r="D1955" s="14">
        <v>5</v>
      </c>
      <c r="E1955" s="14" t="s">
        <v>3941</v>
      </c>
      <c r="F1955" s="14">
        <v>78702</v>
      </c>
      <c r="G1955" s="14">
        <v>2</v>
      </c>
      <c r="H1955" s="14">
        <v>1</v>
      </c>
      <c r="I1955" s="14">
        <v>0</v>
      </c>
      <c r="J1955" s="14">
        <v>0</v>
      </c>
      <c r="K1955" s="14">
        <v>1</v>
      </c>
      <c r="L1955" s="14">
        <v>1958</v>
      </c>
      <c r="M1955" s="14">
        <v>0.122</v>
      </c>
      <c r="N1955" s="14">
        <v>624</v>
      </c>
      <c r="O1955" s="16">
        <v>873.4</v>
      </c>
      <c r="P1955" s="17">
        <v>545000</v>
      </c>
      <c r="Q1955" s="16">
        <v>929.49</v>
      </c>
      <c r="R1955" s="17">
        <v>580000</v>
      </c>
      <c r="S1955" s="19">
        <f t="shared" si="154"/>
        <v>56.090000000000032</v>
      </c>
      <c r="T1955" s="20">
        <f t="shared" si="155"/>
        <v>6.4220288527593358E-2</v>
      </c>
      <c r="U1955" s="19">
        <f t="shared" si="156"/>
        <v>35000</v>
      </c>
      <c r="V1955" s="20">
        <f t="shared" si="157"/>
        <v>6.4220183486238536E-2</v>
      </c>
      <c r="W1955" s="18">
        <v>44319</v>
      </c>
      <c r="X1955" s="14">
        <v>5</v>
      </c>
      <c r="Y1955" s="14">
        <v>5</v>
      </c>
      <c r="Z1955" s="42">
        <v>35000</v>
      </c>
      <c r="AA1955" s="51">
        <f t="shared" si="158"/>
        <v>0.06</v>
      </c>
    </row>
    <row r="1956" spans="1:27" ht="19" x14ac:dyDescent="0.25">
      <c r="A1956" s="14">
        <v>3982</v>
      </c>
      <c r="B1956" s="14">
        <v>4560217</v>
      </c>
      <c r="C1956" s="14" t="s">
        <v>19</v>
      </c>
      <c r="D1956" s="14" t="s">
        <v>68</v>
      </c>
      <c r="E1956" s="14" t="s">
        <v>1486</v>
      </c>
      <c r="F1956" s="14">
        <v>78738</v>
      </c>
      <c r="G1956" s="14">
        <v>4</v>
      </c>
      <c r="H1956" s="14">
        <v>3</v>
      </c>
      <c r="I1956" s="14">
        <v>1</v>
      </c>
      <c r="J1956" s="14">
        <v>3</v>
      </c>
      <c r="K1956" s="14">
        <v>1</v>
      </c>
      <c r="L1956" s="14">
        <v>2017</v>
      </c>
      <c r="M1956" s="14">
        <v>0.26</v>
      </c>
      <c r="N1956" s="15">
        <v>3070</v>
      </c>
      <c r="O1956" s="16">
        <v>232.9</v>
      </c>
      <c r="P1956" s="17">
        <v>715000</v>
      </c>
      <c r="Q1956" s="16">
        <v>244.3</v>
      </c>
      <c r="R1956" s="17">
        <v>750000</v>
      </c>
      <c r="S1956" s="19">
        <f t="shared" si="154"/>
        <v>11.400000000000006</v>
      </c>
      <c r="T1956" s="20">
        <f t="shared" si="155"/>
        <v>4.8948046371833427E-2</v>
      </c>
      <c r="U1956" s="19">
        <f t="shared" si="156"/>
        <v>35000</v>
      </c>
      <c r="V1956" s="20">
        <f t="shared" si="157"/>
        <v>4.8951048951048952E-2</v>
      </c>
      <c r="W1956" s="18">
        <v>44320</v>
      </c>
      <c r="X1956" s="14">
        <v>4</v>
      </c>
      <c r="Y1956" s="14">
        <v>4</v>
      </c>
      <c r="Z1956" s="42">
        <v>35000</v>
      </c>
      <c r="AA1956" s="51">
        <f t="shared" si="158"/>
        <v>0.05</v>
      </c>
    </row>
    <row r="1957" spans="1:27" ht="19" x14ac:dyDescent="0.25">
      <c r="A1957" s="14">
        <v>4157</v>
      </c>
      <c r="B1957" s="14">
        <v>3116189</v>
      </c>
      <c r="C1957" s="14" t="s">
        <v>19</v>
      </c>
      <c r="D1957" s="14" t="s">
        <v>2365</v>
      </c>
      <c r="E1957" s="14" t="s">
        <v>3336</v>
      </c>
      <c r="F1957" s="14">
        <v>78731</v>
      </c>
      <c r="G1957" s="14">
        <v>5</v>
      </c>
      <c r="H1957" s="14">
        <v>3</v>
      </c>
      <c r="I1957" s="14">
        <v>1</v>
      </c>
      <c r="J1957" s="14">
        <v>2</v>
      </c>
      <c r="K1957" s="14">
        <v>2</v>
      </c>
      <c r="L1957" s="14">
        <v>1981</v>
      </c>
      <c r="M1957" s="14">
        <v>0.443</v>
      </c>
      <c r="N1957" s="15">
        <v>4005</v>
      </c>
      <c r="O1957" s="16">
        <v>411.99</v>
      </c>
      <c r="P1957" s="17">
        <v>1650000</v>
      </c>
      <c r="Q1957" s="16">
        <v>420.72</v>
      </c>
      <c r="R1957" s="17">
        <v>1685000</v>
      </c>
      <c r="S1957" s="19">
        <f t="shared" si="154"/>
        <v>8.7300000000000182</v>
      </c>
      <c r="T1957" s="20">
        <f t="shared" si="155"/>
        <v>2.1189834704725886E-2</v>
      </c>
      <c r="U1957" s="19">
        <f t="shared" si="156"/>
        <v>35000</v>
      </c>
      <c r="V1957" s="20">
        <f t="shared" si="157"/>
        <v>2.1212121212121213E-2</v>
      </c>
      <c r="W1957" s="18">
        <v>44323</v>
      </c>
      <c r="X1957" s="14">
        <v>3</v>
      </c>
      <c r="Y1957" s="14">
        <v>3</v>
      </c>
      <c r="Z1957" s="42">
        <v>35000</v>
      </c>
      <c r="AA1957" s="51">
        <f t="shared" si="158"/>
        <v>0.02</v>
      </c>
    </row>
    <row r="1958" spans="1:27" ht="19" x14ac:dyDescent="0.25">
      <c r="A1958" s="14">
        <v>4219</v>
      </c>
      <c r="B1958" s="14">
        <v>7837498</v>
      </c>
      <c r="C1958" s="14" t="s">
        <v>19</v>
      </c>
      <c r="D1958" s="14" t="s">
        <v>35</v>
      </c>
      <c r="E1958" s="14" t="s">
        <v>179</v>
      </c>
      <c r="F1958" s="14">
        <v>78754</v>
      </c>
      <c r="G1958" s="14">
        <v>4</v>
      </c>
      <c r="H1958" s="14">
        <v>2</v>
      </c>
      <c r="I1958" s="14">
        <v>1</v>
      </c>
      <c r="J1958" s="14">
        <v>2</v>
      </c>
      <c r="K1958" s="14">
        <v>2</v>
      </c>
      <c r="L1958" s="14">
        <v>2016</v>
      </c>
      <c r="M1958" s="14">
        <v>0.10100000000000001</v>
      </c>
      <c r="N1958" s="15">
        <v>2305</v>
      </c>
      <c r="O1958" s="16">
        <v>151.84</v>
      </c>
      <c r="P1958" s="17">
        <v>350000</v>
      </c>
      <c r="Q1958" s="16">
        <v>167.03</v>
      </c>
      <c r="R1958" s="17">
        <v>385000</v>
      </c>
      <c r="S1958" s="19">
        <f t="shared" si="154"/>
        <v>15.189999999999998</v>
      </c>
      <c r="T1958" s="20">
        <f t="shared" si="155"/>
        <v>0.10003951527924129</v>
      </c>
      <c r="U1958" s="19">
        <f t="shared" si="156"/>
        <v>35000</v>
      </c>
      <c r="V1958" s="20">
        <f t="shared" si="157"/>
        <v>0.1</v>
      </c>
      <c r="W1958" s="18">
        <v>44327</v>
      </c>
      <c r="X1958" s="14">
        <v>9</v>
      </c>
      <c r="Y1958" s="14">
        <v>9</v>
      </c>
      <c r="Z1958" s="42">
        <v>35000</v>
      </c>
      <c r="AA1958" s="51">
        <f t="shared" si="158"/>
        <v>0.1</v>
      </c>
    </row>
    <row r="1959" spans="1:27" ht="19" x14ac:dyDescent="0.25">
      <c r="A1959" s="14">
        <v>677</v>
      </c>
      <c r="B1959" s="14">
        <v>5265171</v>
      </c>
      <c r="C1959" s="14" t="s">
        <v>19</v>
      </c>
      <c r="D1959" s="14" t="s">
        <v>282</v>
      </c>
      <c r="E1959" s="14" t="s">
        <v>461</v>
      </c>
      <c r="F1959" s="14">
        <v>78736</v>
      </c>
      <c r="G1959" s="14">
        <v>4</v>
      </c>
      <c r="H1959" s="14">
        <v>3</v>
      </c>
      <c r="I1959" s="14">
        <v>1</v>
      </c>
      <c r="J1959" s="14">
        <v>2</v>
      </c>
      <c r="K1959" s="14">
        <v>2</v>
      </c>
      <c r="L1959" s="14">
        <v>2004</v>
      </c>
      <c r="M1959" s="14">
        <v>0.36799999999999999</v>
      </c>
      <c r="N1959" s="15">
        <v>3191</v>
      </c>
      <c r="O1959" s="16">
        <v>178.31</v>
      </c>
      <c r="P1959" s="17">
        <v>569000</v>
      </c>
      <c r="Q1959" s="16">
        <v>189.13</v>
      </c>
      <c r="R1959" s="17">
        <v>603500</v>
      </c>
      <c r="S1959" s="19">
        <f t="shared" si="154"/>
        <v>10.819999999999993</v>
      </c>
      <c r="T1959" s="20">
        <f t="shared" si="155"/>
        <v>6.068083674499463E-2</v>
      </c>
      <c r="U1959" s="19">
        <f t="shared" si="156"/>
        <v>34500</v>
      </c>
      <c r="V1959" s="20">
        <f t="shared" si="157"/>
        <v>6.0632688927943761E-2</v>
      </c>
      <c r="W1959" s="18">
        <v>44200</v>
      </c>
      <c r="X1959" s="14">
        <v>1</v>
      </c>
      <c r="Y1959" s="14">
        <v>1</v>
      </c>
      <c r="Z1959" s="42">
        <v>35000</v>
      </c>
      <c r="AA1959" s="51">
        <f t="shared" si="158"/>
        <v>0.06</v>
      </c>
    </row>
    <row r="1960" spans="1:27" ht="19" x14ac:dyDescent="0.25">
      <c r="A1960" s="14">
        <v>1888</v>
      </c>
      <c r="B1960" s="14">
        <v>7984793</v>
      </c>
      <c r="C1960" s="14" t="s">
        <v>19</v>
      </c>
      <c r="D1960" s="14">
        <v>11</v>
      </c>
      <c r="E1960" s="14" t="s">
        <v>109</v>
      </c>
      <c r="F1960" s="14">
        <v>78744</v>
      </c>
      <c r="G1960" s="14">
        <v>4</v>
      </c>
      <c r="H1960" s="14">
        <v>2</v>
      </c>
      <c r="I1960" s="14">
        <v>1</v>
      </c>
      <c r="J1960" s="14">
        <v>2</v>
      </c>
      <c r="K1960" s="14">
        <v>2</v>
      </c>
      <c r="L1960" s="14">
        <v>2012</v>
      </c>
      <c r="M1960" s="14">
        <v>0.10100000000000001</v>
      </c>
      <c r="N1960" s="15">
        <v>2453</v>
      </c>
      <c r="O1960" s="16">
        <v>140.03</v>
      </c>
      <c r="P1960" s="17">
        <v>343500</v>
      </c>
      <c r="Q1960" s="16">
        <v>154.1</v>
      </c>
      <c r="R1960" s="17">
        <v>378000</v>
      </c>
      <c r="S1960" s="19">
        <f t="shared" si="154"/>
        <v>14.069999999999993</v>
      </c>
      <c r="T1960" s="20">
        <f t="shared" si="155"/>
        <v>0.10047846889952149</v>
      </c>
      <c r="U1960" s="19">
        <f t="shared" si="156"/>
        <v>34500</v>
      </c>
      <c r="V1960" s="20">
        <f t="shared" si="157"/>
        <v>0.10043668122270742</v>
      </c>
      <c r="W1960" s="18">
        <v>44253</v>
      </c>
      <c r="X1960" s="14">
        <v>4</v>
      </c>
      <c r="Y1960" s="14">
        <v>3</v>
      </c>
      <c r="Z1960" s="42">
        <v>35000</v>
      </c>
      <c r="AA1960" s="51">
        <f t="shared" si="158"/>
        <v>0.1</v>
      </c>
    </row>
    <row r="1961" spans="1:27" ht="19" x14ac:dyDescent="0.25">
      <c r="A1961" s="14">
        <v>3189</v>
      </c>
      <c r="B1961" s="14">
        <v>6116124</v>
      </c>
      <c r="C1961" s="14" t="s">
        <v>19</v>
      </c>
      <c r="D1961" s="14" t="s">
        <v>20</v>
      </c>
      <c r="E1961" s="14" t="s">
        <v>1672</v>
      </c>
      <c r="F1961" s="14">
        <v>78726</v>
      </c>
      <c r="G1961" s="14">
        <v>3</v>
      </c>
      <c r="H1961" s="14">
        <v>2</v>
      </c>
      <c r="I1961" s="14">
        <v>0</v>
      </c>
      <c r="J1961" s="14">
        <v>2</v>
      </c>
      <c r="K1961" s="14">
        <v>1</v>
      </c>
      <c r="L1961" s="14">
        <v>1991</v>
      </c>
      <c r="M1961" s="14">
        <v>0.14699999999999999</v>
      </c>
      <c r="N1961" s="15">
        <v>1914</v>
      </c>
      <c r="O1961" s="16">
        <v>243.23</v>
      </c>
      <c r="P1961" s="17">
        <v>465550</v>
      </c>
      <c r="Q1961" s="16">
        <v>261.23</v>
      </c>
      <c r="R1961" s="17">
        <v>500000</v>
      </c>
      <c r="S1961" s="19">
        <f t="shared" si="154"/>
        <v>18.000000000000028</v>
      </c>
      <c r="T1961" s="20">
        <f t="shared" si="155"/>
        <v>7.4004029108251573E-2</v>
      </c>
      <c r="U1961" s="19">
        <f t="shared" si="156"/>
        <v>34450</v>
      </c>
      <c r="V1961" s="20">
        <f t="shared" si="157"/>
        <v>7.3998496402105041E-2</v>
      </c>
      <c r="W1961" s="18">
        <v>44298</v>
      </c>
      <c r="X1961" s="14">
        <v>2</v>
      </c>
      <c r="Y1961" s="14">
        <v>2</v>
      </c>
      <c r="Z1961" s="42">
        <v>35000</v>
      </c>
      <c r="AA1961" s="51">
        <f t="shared" si="158"/>
        <v>7.0000000000000007E-2</v>
      </c>
    </row>
    <row r="1962" spans="1:27" ht="19" x14ac:dyDescent="0.25">
      <c r="A1962" s="14">
        <v>555</v>
      </c>
      <c r="B1962" s="14">
        <v>5349051</v>
      </c>
      <c r="C1962" s="14" t="s">
        <v>19</v>
      </c>
      <c r="D1962" s="14" t="s">
        <v>456</v>
      </c>
      <c r="E1962" s="14" t="s">
        <v>1084</v>
      </c>
      <c r="F1962" s="14">
        <v>78717</v>
      </c>
      <c r="G1962" s="14">
        <v>2</v>
      </c>
      <c r="H1962" s="14">
        <v>2</v>
      </c>
      <c r="I1962" s="14">
        <v>1</v>
      </c>
      <c r="J1962" s="14">
        <v>2</v>
      </c>
      <c r="K1962" s="14">
        <v>1</v>
      </c>
      <c r="L1962" s="14">
        <v>2014</v>
      </c>
      <c r="M1962" s="14">
        <v>0.14699999999999999</v>
      </c>
      <c r="N1962" s="15">
        <v>2060</v>
      </c>
      <c r="O1962" s="16">
        <v>213.59</v>
      </c>
      <c r="P1962" s="17">
        <v>440000</v>
      </c>
      <c r="Q1962" s="16">
        <v>230.19</v>
      </c>
      <c r="R1962" s="17">
        <v>474200</v>
      </c>
      <c r="S1962" s="19">
        <f t="shared" si="154"/>
        <v>16.599999999999994</v>
      </c>
      <c r="T1962" s="20">
        <f t="shared" si="155"/>
        <v>7.7718994334940741E-2</v>
      </c>
      <c r="U1962" s="19">
        <f t="shared" si="156"/>
        <v>34200</v>
      </c>
      <c r="V1962" s="20">
        <f t="shared" si="157"/>
        <v>7.7727272727272728E-2</v>
      </c>
      <c r="W1962" s="18">
        <v>44195</v>
      </c>
      <c r="X1962" s="14">
        <v>4</v>
      </c>
      <c r="Y1962" s="14">
        <v>4</v>
      </c>
      <c r="Z1962" s="42">
        <v>35000</v>
      </c>
      <c r="AA1962" s="51">
        <f t="shared" si="158"/>
        <v>0.08</v>
      </c>
    </row>
    <row r="1963" spans="1:27" ht="19" x14ac:dyDescent="0.25">
      <c r="A1963" s="14">
        <v>436</v>
      </c>
      <c r="B1963" s="14">
        <v>1608307</v>
      </c>
      <c r="C1963" s="14" t="s">
        <v>19</v>
      </c>
      <c r="D1963" s="14" t="s">
        <v>29</v>
      </c>
      <c r="E1963" s="14" t="s">
        <v>913</v>
      </c>
      <c r="F1963" s="14">
        <v>78748</v>
      </c>
      <c r="G1963" s="14">
        <v>3</v>
      </c>
      <c r="H1963" s="14">
        <v>2</v>
      </c>
      <c r="I1963" s="14">
        <v>1</v>
      </c>
      <c r="J1963" s="14">
        <v>2</v>
      </c>
      <c r="K1963" s="14">
        <v>2</v>
      </c>
      <c r="L1963" s="14">
        <v>2007</v>
      </c>
      <c r="M1963" s="14">
        <v>0.16400000000000001</v>
      </c>
      <c r="N1963" s="15">
        <v>2190</v>
      </c>
      <c r="O1963" s="16">
        <v>205.02</v>
      </c>
      <c r="P1963" s="17">
        <v>449000</v>
      </c>
      <c r="Q1963" s="16">
        <v>220.55</v>
      </c>
      <c r="R1963" s="17">
        <v>483000</v>
      </c>
      <c r="S1963" s="19">
        <f t="shared" si="154"/>
        <v>15.530000000000001</v>
      </c>
      <c r="T1963" s="20">
        <f t="shared" si="155"/>
        <v>7.5748707443176272E-2</v>
      </c>
      <c r="U1963" s="19">
        <f t="shared" si="156"/>
        <v>34000</v>
      </c>
      <c r="V1963" s="20">
        <f t="shared" si="157"/>
        <v>7.5723830734966593E-2</v>
      </c>
      <c r="W1963" s="18">
        <v>44189</v>
      </c>
      <c r="X1963" s="14">
        <v>4</v>
      </c>
      <c r="Y1963" s="14">
        <v>4</v>
      </c>
      <c r="Z1963" s="42">
        <v>35000</v>
      </c>
      <c r="AA1963" s="51">
        <f t="shared" si="158"/>
        <v>0.08</v>
      </c>
    </row>
    <row r="1964" spans="1:27" ht="19" x14ac:dyDescent="0.25">
      <c r="A1964" s="14">
        <v>2451</v>
      </c>
      <c r="B1964" s="14">
        <v>1626025</v>
      </c>
      <c r="C1964" s="14" t="s">
        <v>19</v>
      </c>
      <c r="D1964" s="14">
        <v>3</v>
      </c>
      <c r="E1964" s="14" t="s">
        <v>2556</v>
      </c>
      <c r="F1964" s="14">
        <v>78723</v>
      </c>
      <c r="G1964" s="14">
        <v>2</v>
      </c>
      <c r="H1964" s="14">
        <v>2</v>
      </c>
      <c r="I1964" s="14">
        <v>0</v>
      </c>
      <c r="J1964" s="14">
        <v>0</v>
      </c>
      <c r="K1964" s="14">
        <v>1.5</v>
      </c>
      <c r="L1964" s="14">
        <v>1976</v>
      </c>
      <c r="M1964" s="14">
        <v>0.23599999999999999</v>
      </c>
      <c r="N1964" s="15">
        <v>1573</v>
      </c>
      <c r="O1964" s="16">
        <v>298.79000000000002</v>
      </c>
      <c r="P1964" s="17">
        <v>470000</v>
      </c>
      <c r="Q1964" s="16">
        <v>320.41000000000003</v>
      </c>
      <c r="R1964" s="17">
        <v>504000</v>
      </c>
      <c r="S1964" s="19">
        <f t="shared" si="154"/>
        <v>21.620000000000005</v>
      </c>
      <c r="T1964" s="20">
        <f t="shared" si="155"/>
        <v>7.2358512667759972E-2</v>
      </c>
      <c r="U1964" s="19">
        <f t="shared" si="156"/>
        <v>34000</v>
      </c>
      <c r="V1964" s="20">
        <f t="shared" si="157"/>
        <v>7.2340425531914887E-2</v>
      </c>
      <c r="W1964" s="18">
        <v>44270</v>
      </c>
      <c r="X1964" s="14">
        <v>8</v>
      </c>
      <c r="Y1964" s="14">
        <v>8</v>
      </c>
      <c r="Z1964" s="42">
        <v>35000</v>
      </c>
      <c r="AA1964" s="51">
        <f t="shared" si="158"/>
        <v>7.0000000000000007E-2</v>
      </c>
    </row>
    <row r="1965" spans="1:27" ht="19" x14ac:dyDescent="0.25">
      <c r="A1965" s="14">
        <v>2471</v>
      </c>
      <c r="B1965" s="14">
        <v>8851081</v>
      </c>
      <c r="C1965" s="14" t="s">
        <v>19</v>
      </c>
      <c r="D1965" s="14" t="s">
        <v>229</v>
      </c>
      <c r="E1965" s="14" t="s">
        <v>717</v>
      </c>
      <c r="F1965" s="14">
        <v>78732</v>
      </c>
      <c r="G1965" s="14">
        <v>5</v>
      </c>
      <c r="H1965" s="14">
        <v>4</v>
      </c>
      <c r="I1965" s="14">
        <v>1</v>
      </c>
      <c r="J1965" s="14">
        <v>3</v>
      </c>
      <c r="K1965" s="14">
        <v>2</v>
      </c>
      <c r="L1965" s="14">
        <v>2005</v>
      </c>
      <c r="M1965" s="14">
        <v>0.19900000000000001</v>
      </c>
      <c r="N1965" s="15">
        <v>4359</v>
      </c>
      <c r="O1965" s="16">
        <v>195</v>
      </c>
      <c r="P1965" s="17">
        <v>850000</v>
      </c>
      <c r="Q1965" s="16">
        <v>202.8</v>
      </c>
      <c r="R1965" s="17">
        <v>884000</v>
      </c>
      <c r="S1965" s="19">
        <f t="shared" si="154"/>
        <v>7.8000000000000114</v>
      </c>
      <c r="T1965" s="20">
        <f t="shared" si="155"/>
        <v>4.0000000000000056E-2</v>
      </c>
      <c r="U1965" s="19">
        <f t="shared" si="156"/>
        <v>34000</v>
      </c>
      <c r="V1965" s="20">
        <f t="shared" si="157"/>
        <v>0.04</v>
      </c>
      <c r="W1965" s="18">
        <v>44271</v>
      </c>
      <c r="X1965" s="14">
        <v>3</v>
      </c>
      <c r="Y1965" s="14">
        <v>3</v>
      </c>
      <c r="Z1965" s="42">
        <v>35000</v>
      </c>
      <c r="AA1965" s="51">
        <f t="shared" si="158"/>
        <v>0.04</v>
      </c>
    </row>
    <row r="1966" spans="1:27" ht="19" x14ac:dyDescent="0.25">
      <c r="A1966" s="14">
        <v>3105</v>
      </c>
      <c r="B1966" s="14">
        <v>5467739</v>
      </c>
      <c r="C1966" s="14" t="s">
        <v>19</v>
      </c>
      <c r="D1966" s="14" t="s">
        <v>49</v>
      </c>
      <c r="E1966" s="14" t="s">
        <v>50</v>
      </c>
      <c r="F1966" s="14">
        <v>78753</v>
      </c>
      <c r="G1966" s="14">
        <v>4</v>
      </c>
      <c r="H1966" s="14">
        <v>2</v>
      </c>
      <c r="I1966" s="14">
        <v>1</v>
      </c>
      <c r="J1966" s="14">
        <v>2</v>
      </c>
      <c r="K1966" s="14">
        <v>2</v>
      </c>
      <c r="L1966" s="14">
        <v>1999</v>
      </c>
      <c r="M1966" s="14">
        <v>0.13700000000000001</v>
      </c>
      <c r="N1966" s="15">
        <v>3302</v>
      </c>
      <c r="O1966" s="16">
        <v>120.84</v>
      </c>
      <c r="P1966" s="17">
        <v>399000</v>
      </c>
      <c r="Q1966" s="16">
        <v>131.13</v>
      </c>
      <c r="R1966" s="17">
        <v>433000</v>
      </c>
      <c r="S1966" s="19">
        <f t="shared" si="154"/>
        <v>10.289999999999992</v>
      </c>
      <c r="T1966" s="20">
        <f t="shared" si="155"/>
        <v>8.5153922542204497E-2</v>
      </c>
      <c r="U1966" s="19">
        <f t="shared" si="156"/>
        <v>34000</v>
      </c>
      <c r="V1966" s="20">
        <f t="shared" si="157"/>
        <v>8.5213032581453629E-2</v>
      </c>
      <c r="W1966" s="18">
        <v>44295</v>
      </c>
      <c r="X1966" s="14">
        <v>9</v>
      </c>
      <c r="Y1966" s="14">
        <v>9</v>
      </c>
      <c r="Z1966" s="42">
        <v>35000</v>
      </c>
      <c r="AA1966" s="51">
        <f t="shared" si="158"/>
        <v>0.09</v>
      </c>
    </row>
    <row r="1967" spans="1:27" ht="19" x14ac:dyDescent="0.25">
      <c r="A1967" s="14">
        <v>3832</v>
      </c>
      <c r="B1967" s="14">
        <v>1301103</v>
      </c>
      <c r="C1967" s="14" t="s">
        <v>19</v>
      </c>
      <c r="D1967" s="14">
        <v>11</v>
      </c>
      <c r="E1967" s="14" t="s">
        <v>1119</v>
      </c>
      <c r="F1967" s="14">
        <v>78744</v>
      </c>
      <c r="G1967" s="14">
        <v>4</v>
      </c>
      <c r="H1967" s="14">
        <v>2</v>
      </c>
      <c r="I1967" s="14">
        <v>0</v>
      </c>
      <c r="J1967" s="14">
        <v>3</v>
      </c>
      <c r="K1967" s="14">
        <v>1</v>
      </c>
      <c r="L1967" s="14">
        <v>2019</v>
      </c>
      <c r="M1967" s="14">
        <v>0.17799999999999999</v>
      </c>
      <c r="N1967" s="15">
        <v>1764</v>
      </c>
      <c r="O1967" s="16">
        <v>215.42</v>
      </c>
      <c r="P1967" s="17">
        <v>380000</v>
      </c>
      <c r="Q1967" s="16">
        <v>234.69</v>
      </c>
      <c r="R1967" s="17">
        <v>414000</v>
      </c>
      <c r="S1967" s="19">
        <f t="shared" si="154"/>
        <v>19.27000000000001</v>
      </c>
      <c r="T1967" s="20">
        <f t="shared" si="155"/>
        <v>8.9453161266363435E-2</v>
      </c>
      <c r="U1967" s="19">
        <f t="shared" si="156"/>
        <v>34000</v>
      </c>
      <c r="V1967" s="20">
        <f t="shared" si="157"/>
        <v>8.9473684210526316E-2</v>
      </c>
      <c r="W1967" s="18">
        <v>44316</v>
      </c>
      <c r="X1967" s="14">
        <v>2</v>
      </c>
      <c r="Y1967" s="14">
        <v>2</v>
      </c>
      <c r="Z1967" s="42">
        <v>35000</v>
      </c>
      <c r="AA1967" s="51">
        <f t="shared" si="158"/>
        <v>0.09</v>
      </c>
    </row>
    <row r="1968" spans="1:27" ht="19" x14ac:dyDescent="0.25">
      <c r="A1968" s="14">
        <v>3857</v>
      </c>
      <c r="B1968" s="14">
        <v>6791535</v>
      </c>
      <c r="C1968" s="14" t="s">
        <v>19</v>
      </c>
      <c r="D1968" s="14" t="s">
        <v>282</v>
      </c>
      <c r="E1968" s="14" t="s">
        <v>1924</v>
      </c>
      <c r="F1968" s="14">
        <v>78735</v>
      </c>
      <c r="G1968" s="14">
        <v>4</v>
      </c>
      <c r="H1968" s="14">
        <v>3</v>
      </c>
      <c r="I1968" s="14">
        <v>1</v>
      </c>
      <c r="J1968" s="14">
        <v>2</v>
      </c>
      <c r="K1968" s="14">
        <v>2</v>
      </c>
      <c r="L1968" s="14">
        <v>2010</v>
      </c>
      <c r="M1968" s="14">
        <v>0.439</v>
      </c>
      <c r="N1968" s="15">
        <v>3112</v>
      </c>
      <c r="O1968" s="16">
        <v>256.75</v>
      </c>
      <c r="P1968" s="17">
        <v>799000</v>
      </c>
      <c r="Q1968" s="16">
        <v>267.67</v>
      </c>
      <c r="R1968" s="17">
        <v>833000</v>
      </c>
      <c r="S1968" s="19">
        <f t="shared" si="154"/>
        <v>10.920000000000016</v>
      </c>
      <c r="T1968" s="20">
        <f t="shared" si="155"/>
        <v>4.2531645569620316E-2</v>
      </c>
      <c r="U1968" s="19">
        <f t="shared" si="156"/>
        <v>34000</v>
      </c>
      <c r="V1968" s="20">
        <f t="shared" si="157"/>
        <v>4.2553191489361701E-2</v>
      </c>
      <c r="W1968" s="18">
        <v>44316</v>
      </c>
      <c r="X1968" s="14">
        <v>5</v>
      </c>
      <c r="Y1968" s="14">
        <v>5</v>
      </c>
      <c r="Z1968" s="42">
        <v>35000</v>
      </c>
      <c r="AA1968" s="51">
        <f t="shared" si="158"/>
        <v>0.04</v>
      </c>
    </row>
    <row r="1969" spans="1:27" ht="19" x14ac:dyDescent="0.25">
      <c r="A1969" s="14">
        <v>2521</v>
      </c>
      <c r="B1969" s="14">
        <v>5880853</v>
      </c>
      <c r="C1969" s="14" t="s">
        <v>19</v>
      </c>
      <c r="D1969" s="14" t="s">
        <v>68</v>
      </c>
      <c r="E1969" s="14" t="s">
        <v>3177</v>
      </c>
      <c r="F1969" s="14">
        <v>78738</v>
      </c>
      <c r="G1969" s="14">
        <v>5</v>
      </c>
      <c r="H1969" s="14">
        <v>5</v>
      </c>
      <c r="I1969" s="14">
        <v>1</v>
      </c>
      <c r="J1969" s="14">
        <v>3</v>
      </c>
      <c r="K1969" s="14">
        <v>2</v>
      </c>
      <c r="L1969" s="14">
        <v>2014</v>
      </c>
      <c r="M1969" s="14">
        <v>0.28499999999999998</v>
      </c>
      <c r="N1969" s="15">
        <v>4481</v>
      </c>
      <c r="O1969" s="16">
        <v>379.16</v>
      </c>
      <c r="P1969" s="17">
        <v>1699000</v>
      </c>
      <c r="Q1969" s="16">
        <v>386.74</v>
      </c>
      <c r="R1969" s="17">
        <v>1732980</v>
      </c>
      <c r="S1969" s="19">
        <f t="shared" si="154"/>
        <v>7.5799999999999841</v>
      </c>
      <c r="T1969" s="20">
        <f t="shared" si="155"/>
        <v>1.9991560291169913E-2</v>
      </c>
      <c r="U1969" s="19">
        <f t="shared" si="156"/>
        <v>33980</v>
      </c>
      <c r="V1969" s="20">
        <f t="shared" si="157"/>
        <v>0.02</v>
      </c>
      <c r="W1969" s="18">
        <v>44272</v>
      </c>
      <c r="X1969" s="14">
        <v>5</v>
      </c>
      <c r="Y1969" s="14">
        <v>3</v>
      </c>
      <c r="Z1969" s="42">
        <v>35000</v>
      </c>
      <c r="AA1969" s="51">
        <f t="shared" si="158"/>
        <v>0.02</v>
      </c>
    </row>
    <row r="1970" spans="1:27" ht="19" x14ac:dyDescent="0.25">
      <c r="A1970" s="14">
        <v>2895</v>
      </c>
      <c r="B1970" s="14">
        <v>9929494</v>
      </c>
      <c r="C1970" s="14" t="s">
        <v>19</v>
      </c>
      <c r="D1970" s="14" t="s">
        <v>68</v>
      </c>
      <c r="E1970" s="14" t="s">
        <v>261</v>
      </c>
      <c r="F1970" s="14">
        <v>78738</v>
      </c>
      <c r="G1970" s="14">
        <v>4</v>
      </c>
      <c r="H1970" s="14">
        <v>3</v>
      </c>
      <c r="I1970" s="14">
        <v>1</v>
      </c>
      <c r="J1970" s="14">
        <v>3</v>
      </c>
      <c r="K1970" s="14">
        <v>2</v>
      </c>
      <c r="L1970" s="14">
        <v>2010</v>
      </c>
      <c r="M1970" s="14">
        <v>0.31900000000000001</v>
      </c>
      <c r="N1970" s="15">
        <v>3974</v>
      </c>
      <c r="O1970" s="16">
        <v>160.80000000000001</v>
      </c>
      <c r="P1970" s="17">
        <v>639000</v>
      </c>
      <c r="Q1970" s="16">
        <v>169.22</v>
      </c>
      <c r="R1970" s="17">
        <v>672500</v>
      </c>
      <c r="S1970" s="19">
        <f t="shared" si="154"/>
        <v>8.4199999999999875</v>
      </c>
      <c r="T1970" s="20">
        <f t="shared" si="155"/>
        <v>5.2363184079601909E-2</v>
      </c>
      <c r="U1970" s="19">
        <f t="shared" si="156"/>
        <v>33500</v>
      </c>
      <c r="V1970" s="20">
        <f t="shared" si="157"/>
        <v>5.242566510172144E-2</v>
      </c>
      <c r="W1970" s="18">
        <v>44287</v>
      </c>
      <c r="X1970" s="14">
        <v>12</v>
      </c>
      <c r="Y1970" s="14">
        <v>12</v>
      </c>
      <c r="Z1970" s="42">
        <v>35000</v>
      </c>
      <c r="AA1970" s="51">
        <f t="shared" si="158"/>
        <v>0.05</v>
      </c>
    </row>
    <row r="1971" spans="1:27" ht="19" x14ac:dyDescent="0.25">
      <c r="A1971" s="14">
        <v>61</v>
      </c>
      <c r="B1971" s="14">
        <v>6659511</v>
      </c>
      <c r="C1971" s="14" t="s">
        <v>19</v>
      </c>
      <c r="D1971" s="14" t="s">
        <v>29</v>
      </c>
      <c r="E1971" s="14" t="s">
        <v>877</v>
      </c>
      <c r="F1971" s="14">
        <v>78748</v>
      </c>
      <c r="G1971" s="14">
        <v>3</v>
      </c>
      <c r="H1971" s="14">
        <v>2</v>
      </c>
      <c r="I1971" s="14">
        <v>0</v>
      </c>
      <c r="J1971" s="14">
        <v>2</v>
      </c>
      <c r="K1971" s="14">
        <v>1</v>
      </c>
      <c r="L1971" s="14">
        <v>2000</v>
      </c>
      <c r="M1971" s="14">
        <v>0.14000000000000001</v>
      </c>
      <c r="N1971" s="15">
        <v>1271</v>
      </c>
      <c r="O1971" s="16">
        <v>203.78</v>
      </c>
      <c r="P1971" s="17">
        <v>259000</v>
      </c>
      <c r="Q1971" s="16">
        <v>229.74</v>
      </c>
      <c r="R1971" s="17">
        <v>292000</v>
      </c>
      <c r="S1971" s="19">
        <f t="shared" si="154"/>
        <v>25.960000000000008</v>
      </c>
      <c r="T1971" s="20">
        <f t="shared" si="155"/>
        <v>0.12739228579841008</v>
      </c>
      <c r="U1971" s="19">
        <f t="shared" si="156"/>
        <v>33000</v>
      </c>
      <c r="V1971" s="20">
        <f t="shared" si="157"/>
        <v>0.12741312741312741</v>
      </c>
      <c r="W1971" s="18">
        <v>44180</v>
      </c>
      <c r="X1971" s="14">
        <v>3</v>
      </c>
      <c r="Y1971" s="14">
        <v>3</v>
      </c>
      <c r="Z1971" s="42">
        <v>35000</v>
      </c>
      <c r="AA1971" s="51">
        <f t="shared" si="158"/>
        <v>0.13</v>
      </c>
    </row>
    <row r="1972" spans="1:27" ht="19" x14ac:dyDescent="0.25">
      <c r="A1972" s="14">
        <v>2282</v>
      </c>
      <c r="B1972" s="14">
        <v>5648916</v>
      </c>
      <c r="C1972" s="14" t="s">
        <v>19</v>
      </c>
      <c r="D1972" s="14" t="s">
        <v>40</v>
      </c>
      <c r="E1972" s="14" t="s">
        <v>1026</v>
      </c>
      <c r="F1972" s="14">
        <v>78737</v>
      </c>
      <c r="G1972" s="14">
        <v>4</v>
      </c>
      <c r="H1972" s="14">
        <v>3</v>
      </c>
      <c r="I1972" s="14">
        <v>0</v>
      </c>
      <c r="J1972" s="14">
        <v>3</v>
      </c>
      <c r="K1972" s="14">
        <v>1</v>
      </c>
      <c r="L1972" s="14">
        <v>2012</v>
      </c>
      <c r="M1972" s="14">
        <v>0.40500000000000003</v>
      </c>
      <c r="N1972" s="15">
        <v>2915</v>
      </c>
      <c r="O1972" s="16">
        <v>210.98</v>
      </c>
      <c r="P1972" s="17">
        <v>615000</v>
      </c>
      <c r="Q1972" s="16">
        <v>222.3</v>
      </c>
      <c r="R1972" s="17">
        <v>648000</v>
      </c>
      <c r="S1972" s="19">
        <f t="shared" si="154"/>
        <v>11.320000000000022</v>
      </c>
      <c r="T1972" s="20">
        <f t="shared" si="155"/>
        <v>5.3654374822258141E-2</v>
      </c>
      <c r="U1972" s="19">
        <f t="shared" si="156"/>
        <v>33000</v>
      </c>
      <c r="V1972" s="20">
        <f t="shared" si="157"/>
        <v>5.3658536585365853E-2</v>
      </c>
      <c r="W1972" s="18">
        <v>44265</v>
      </c>
      <c r="X1972" s="14">
        <v>2</v>
      </c>
      <c r="Y1972" s="14">
        <v>2</v>
      </c>
      <c r="Z1972" s="42">
        <v>35000</v>
      </c>
      <c r="AA1972" s="51">
        <f t="shared" si="158"/>
        <v>0.05</v>
      </c>
    </row>
    <row r="1973" spans="1:27" ht="19" x14ac:dyDescent="0.25">
      <c r="A1973" s="14">
        <v>2789</v>
      </c>
      <c r="B1973" s="14">
        <v>3733369</v>
      </c>
      <c r="C1973" s="14" t="s">
        <v>19</v>
      </c>
      <c r="D1973" s="14" t="s">
        <v>22</v>
      </c>
      <c r="E1973" s="14" t="s">
        <v>175</v>
      </c>
      <c r="F1973" s="14">
        <v>78747</v>
      </c>
      <c r="G1973" s="14">
        <v>4</v>
      </c>
      <c r="H1973" s="14">
        <v>2</v>
      </c>
      <c r="I1973" s="14">
        <v>1</v>
      </c>
      <c r="J1973" s="14">
        <v>1</v>
      </c>
      <c r="K1973" s="14">
        <v>2</v>
      </c>
      <c r="L1973" s="14">
        <v>2001</v>
      </c>
      <c r="M1973" s="14">
        <v>0.14499999999999999</v>
      </c>
      <c r="N1973" s="15">
        <v>2228</v>
      </c>
      <c r="O1973" s="16">
        <v>151.26</v>
      </c>
      <c r="P1973" s="17">
        <v>337000</v>
      </c>
      <c r="Q1973" s="16">
        <v>166.07</v>
      </c>
      <c r="R1973" s="17">
        <v>370000</v>
      </c>
      <c r="S1973" s="19">
        <f t="shared" si="154"/>
        <v>14.810000000000002</v>
      </c>
      <c r="T1973" s="20">
        <f t="shared" si="155"/>
        <v>9.7910881925161994E-2</v>
      </c>
      <c r="U1973" s="19">
        <f t="shared" si="156"/>
        <v>33000</v>
      </c>
      <c r="V1973" s="20">
        <f t="shared" si="157"/>
        <v>9.7922848664688422E-2</v>
      </c>
      <c r="W1973" s="18">
        <v>44285</v>
      </c>
      <c r="X1973" s="14">
        <v>5</v>
      </c>
      <c r="Y1973" s="14">
        <v>5</v>
      </c>
      <c r="Z1973" s="42">
        <v>35000</v>
      </c>
      <c r="AA1973" s="51">
        <f t="shared" si="158"/>
        <v>0.1</v>
      </c>
    </row>
    <row r="1974" spans="1:27" ht="19" x14ac:dyDescent="0.25">
      <c r="A1974" s="14">
        <v>3784</v>
      </c>
      <c r="B1974" s="14">
        <v>2323846</v>
      </c>
      <c r="C1974" s="14" t="s">
        <v>19</v>
      </c>
      <c r="D1974" s="14">
        <v>9</v>
      </c>
      <c r="E1974" s="14" t="s">
        <v>2477</v>
      </c>
      <c r="F1974" s="14">
        <v>78741</v>
      </c>
      <c r="G1974" s="14">
        <v>3</v>
      </c>
      <c r="H1974" s="14">
        <v>2</v>
      </c>
      <c r="I1974" s="14">
        <v>0</v>
      </c>
      <c r="J1974" s="14">
        <v>2</v>
      </c>
      <c r="K1974" s="14">
        <v>2</v>
      </c>
      <c r="L1974" s="14">
        <v>2017</v>
      </c>
      <c r="M1974" s="14">
        <v>9.6000000000000002E-2</v>
      </c>
      <c r="N1974" s="15">
        <v>1762</v>
      </c>
      <c r="O1974" s="16">
        <v>293.42</v>
      </c>
      <c r="P1974" s="17">
        <v>517000</v>
      </c>
      <c r="Q1974" s="16">
        <v>312.14999999999998</v>
      </c>
      <c r="R1974" s="17">
        <v>550000</v>
      </c>
      <c r="S1974" s="19">
        <f t="shared" si="154"/>
        <v>18.729999999999961</v>
      </c>
      <c r="T1974" s="20">
        <f t="shared" si="155"/>
        <v>6.3833412855292621E-2</v>
      </c>
      <c r="U1974" s="19">
        <f t="shared" si="156"/>
        <v>33000</v>
      </c>
      <c r="V1974" s="20">
        <f t="shared" si="157"/>
        <v>6.3829787234042548E-2</v>
      </c>
      <c r="W1974" s="18">
        <v>44315</v>
      </c>
      <c r="X1974" s="14">
        <v>10</v>
      </c>
      <c r="Y1974" s="14">
        <v>9</v>
      </c>
      <c r="Z1974" s="42">
        <v>35000</v>
      </c>
      <c r="AA1974" s="51">
        <f t="shared" si="158"/>
        <v>0.06</v>
      </c>
    </row>
    <row r="1975" spans="1:27" ht="19" x14ac:dyDescent="0.25">
      <c r="A1975" s="14">
        <v>1392</v>
      </c>
      <c r="B1975" s="14">
        <v>4266030</v>
      </c>
      <c r="C1975" s="14" t="s">
        <v>19</v>
      </c>
      <c r="D1975" s="14" t="s">
        <v>84</v>
      </c>
      <c r="E1975" s="14" t="s">
        <v>816</v>
      </c>
      <c r="F1975" s="14">
        <v>78727</v>
      </c>
      <c r="G1975" s="14">
        <v>4</v>
      </c>
      <c r="H1975" s="14">
        <v>2</v>
      </c>
      <c r="I1975" s="14">
        <v>1</v>
      </c>
      <c r="J1975" s="14">
        <v>2</v>
      </c>
      <c r="K1975" s="14">
        <v>2</v>
      </c>
      <c r="L1975" s="14">
        <v>1993</v>
      </c>
      <c r="M1975" s="14">
        <v>0.14399999999999999</v>
      </c>
      <c r="N1975" s="15">
        <v>2425</v>
      </c>
      <c r="O1975" s="16">
        <v>201.03</v>
      </c>
      <c r="P1975" s="17">
        <v>487500</v>
      </c>
      <c r="Q1975" s="16">
        <v>214.43</v>
      </c>
      <c r="R1975" s="17">
        <v>520000</v>
      </c>
      <c r="S1975" s="19">
        <f t="shared" si="154"/>
        <v>13.400000000000006</v>
      </c>
      <c r="T1975" s="20">
        <f t="shared" si="155"/>
        <v>6.6656717902800602E-2</v>
      </c>
      <c r="U1975" s="19">
        <f t="shared" si="156"/>
        <v>32500</v>
      </c>
      <c r="V1975" s="20">
        <f t="shared" si="157"/>
        <v>6.6666666666666666E-2</v>
      </c>
      <c r="W1975" s="18">
        <v>44229</v>
      </c>
      <c r="X1975" s="14">
        <v>4</v>
      </c>
      <c r="Y1975" s="14">
        <v>4</v>
      </c>
      <c r="Z1975" s="42">
        <v>35000</v>
      </c>
      <c r="AA1975" s="51">
        <f t="shared" si="158"/>
        <v>7.0000000000000007E-2</v>
      </c>
    </row>
    <row r="1976" spans="1:27" ht="19" x14ac:dyDescent="0.25">
      <c r="A1976" s="14">
        <v>1547</v>
      </c>
      <c r="B1976" s="14">
        <v>6560666</v>
      </c>
      <c r="C1976" s="14" t="s">
        <v>19</v>
      </c>
      <c r="D1976" s="14">
        <v>2</v>
      </c>
      <c r="E1976" s="14" t="s">
        <v>2813</v>
      </c>
      <c r="F1976" s="14">
        <v>78757</v>
      </c>
      <c r="G1976" s="14">
        <v>3</v>
      </c>
      <c r="H1976" s="14">
        <v>2</v>
      </c>
      <c r="I1976" s="14">
        <v>0</v>
      </c>
      <c r="J1976" s="14">
        <v>1</v>
      </c>
      <c r="K1976" s="14">
        <v>1</v>
      </c>
      <c r="L1976" s="14">
        <v>1968</v>
      </c>
      <c r="M1976" s="14">
        <v>0.216</v>
      </c>
      <c r="N1976" s="15">
        <v>1588</v>
      </c>
      <c r="O1976" s="16">
        <v>324.31</v>
      </c>
      <c r="P1976" s="17">
        <v>515000</v>
      </c>
      <c r="Q1976" s="16">
        <v>344.77</v>
      </c>
      <c r="R1976" s="17">
        <v>547500</v>
      </c>
      <c r="S1976" s="19">
        <f t="shared" si="154"/>
        <v>20.45999999999998</v>
      </c>
      <c r="T1976" s="20">
        <f t="shared" si="155"/>
        <v>6.30877863772316E-2</v>
      </c>
      <c r="U1976" s="19">
        <f t="shared" si="156"/>
        <v>32500</v>
      </c>
      <c r="V1976" s="20">
        <f t="shared" si="157"/>
        <v>6.3106796116504854E-2</v>
      </c>
      <c r="W1976" s="18">
        <v>44236</v>
      </c>
      <c r="X1976" s="14">
        <v>2</v>
      </c>
      <c r="Y1976" s="14">
        <v>2</v>
      </c>
      <c r="Z1976" s="42">
        <v>35000</v>
      </c>
      <c r="AA1976" s="51">
        <f t="shared" si="158"/>
        <v>0.06</v>
      </c>
    </row>
    <row r="1977" spans="1:27" ht="19" x14ac:dyDescent="0.25">
      <c r="A1977" s="14">
        <v>1705</v>
      </c>
      <c r="B1977" s="14">
        <v>7223876</v>
      </c>
      <c r="C1977" s="14" t="s">
        <v>19</v>
      </c>
      <c r="D1977" s="14" t="s">
        <v>35</v>
      </c>
      <c r="E1977" s="14" t="s">
        <v>3963</v>
      </c>
      <c r="F1977" s="14">
        <v>78754</v>
      </c>
      <c r="G1977" s="14">
        <v>3</v>
      </c>
      <c r="H1977" s="14">
        <v>2</v>
      </c>
      <c r="I1977" s="14">
        <v>0</v>
      </c>
      <c r="J1977" s="14">
        <v>2</v>
      </c>
      <c r="K1977" s="14">
        <v>1</v>
      </c>
      <c r="L1977" s="14">
        <v>2004</v>
      </c>
      <c r="M1977" s="14">
        <v>0.20599999999999999</v>
      </c>
      <c r="N1977" s="15">
        <v>1877</v>
      </c>
      <c r="O1977" s="16">
        <v>125.2</v>
      </c>
      <c r="P1977" s="17">
        <v>235000</v>
      </c>
      <c r="Q1977" s="16">
        <v>142.51</v>
      </c>
      <c r="R1977" s="17">
        <v>267500</v>
      </c>
      <c r="S1977" s="19">
        <f t="shared" si="154"/>
        <v>17.309999999999988</v>
      </c>
      <c r="T1977" s="20">
        <f t="shared" si="155"/>
        <v>0.13825878594249191</v>
      </c>
      <c r="U1977" s="19">
        <f t="shared" si="156"/>
        <v>32500</v>
      </c>
      <c r="V1977" s="20">
        <f t="shared" si="157"/>
        <v>0.13829787234042554</v>
      </c>
      <c r="W1977" s="18">
        <v>44249</v>
      </c>
      <c r="X1977" s="14">
        <v>3</v>
      </c>
      <c r="Y1977" s="14">
        <v>3</v>
      </c>
      <c r="Z1977" s="42">
        <v>35000</v>
      </c>
      <c r="AA1977" s="51">
        <f t="shared" si="158"/>
        <v>0.14000000000000001</v>
      </c>
    </row>
    <row r="1978" spans="1:27" ht="19" x14ac:dyDescent="0.25">
      <c r="A1978" s="14">
        <v>1744</v>
      </c>
      <c r="B1978" s="14">
        <v>6272676</v>
      </c>
      <c r="C1978" s="14" t="s">
        <v>19</v>
      </c>
      <c r="D1978" s="14" t="s">
        <v>357</v>
      </c>
      <c r="E1978" s="14" t="s">
        <v>2631</v>
      </c>
      <c r="F1978" s="14">
        <v>78745</v>
      </c>
      <c r="G1978" s="14">
        <v>2</v>
      </c>
      <c r="H1978" s="14">
        <v>1</v>
      </c>
      <c r="I1978" s="14">
        <v>0</v>
      </c>
      <c r="J1978" s="14">
        <v>0</v>
      </c>
      <c r="K1978" s="14">
        <v>1</v>
      </c>
      <c r="L1978" s="14">
        <v>1960</v>
      </c>
      <c r="M1978" s="14">
        <v>0.24399999999999999</v>
      </c>
      <c r="N1978" s="15">
        <v>1014</v>
      </c>
      <c r="O1978" s="16">
        <v>305.72000000000003</v>
      </c>
      <c r="P1978" s="17">
        <v>310000</v>
      </c>
      <c r="Q1978" s="16">
        <v>337.77</v>
      </c>
      <c r="R1978" s="17">
        <v>342500</v>
      </c>
      <c r="S1978" s="19">
        <f t="shared" si="154"/>
        <v>32.049999999999955</v>
      </c>
      <c r="T1978" s="20">
        <f t="shared" si="155"/>
        <v>0.10483448907497041</v>
      </c>
      <c r="U1978" s="19">
        <f t="shared" si="156"/>
        <v>32500</v>
      </c>
      <c r="V1978" s="20">
        <f t="shared" si="157"/>
        <v>0.10483870967741936</v>
      </c>
      <c r="W1978" s="18">
        <v>44249</v>
      </c>
      <c r="X1978" s="14">
        <v>3</v>
      </c>
      <c r="Y1978" s="14">
        <v>3</v>
      </c>
      <c r="Z1978" s="42">
        <v>35000</v>
      </c>
      <c r="AA1978" s="51">
        <f t="shared" si="158"/>
        <v>0.1</v>
      </c>
    </row>
    <row r="1979" spans="1:27" ht="19" x14ac:dyDescent="0.25">
      <c r="A1979" s="14">
        <v>2286</v>
      </c>
      <c r="B1979" s="14">
        <v>9686490</v>
      </c>
      <c r="C1979" s="14" t="s">
        <v>19</v>
      </c>
      <c r="D1979" s="14" t="s">
        <v>165</v>
      </c>
      <c r="E1979" s="14" t="s">
        <v>1646</v>
      </c>
      <c r="F1979" s="14">
        <v>78745</v>
      </c>
      <c r="G1979" s="14">
        <v>3</v>
      </c>
      <c r="H1979" s="14">
        <v>2</v>
      </c>
      <c r="I1979" s="14">
        <v>0</v>
      </c>
      <c r="J1979" s="14">
        <v>2</v>
      </c>
      <c r="K1979" s="14">
        <v>2</v>
      </c>
      <c r="L1979" s="14">
        <v>1996</v>
      </c>
      <c r="M1979" s="14">
        <v>0.19500000000000001</v>
      </c>
      <c r="N1979" s="15">
        <v>1551</v>
      </c>
      <c r="O1979" s="16">
        <v>241.78</v>
      </c>
      <c r="P1979" s="17">
        <v>375000</v>
      </c>
      <c r="Q1979" s="16">
        <v>262.73</v>
      </c>
      <c r="R1979" s="17">
        <v>407500</v>
      </c>
      <c r="S1979" s="19">
        <f t="shared" si="154"/>
        <v>20.950000000000017</v>
      </c>
      <c r="T1979" s="20">
        <f t="shared" si="155"/>
        <v>8.6649019770038943E-2</v>
      </c>
      <c r="U1979" s="19">
        <f t="shared" si="156"/>
        <v>32500</v>
      </c>
      <c r="V1979" s="20">
        <f t="shared" si="157"/>
        <v>8.666666666666667E-2</v>
      </c>
      <c r="W1979" s="18">
        <v>44265</v>
      </c>
      <c r="X1979" s="14">
        <v>0</v>
      </c>
      <c r="Y1979" s="14">
        <v>0</v>
      </c>
      <c r="Z1979" s="42">
        <v>35000</v>
      </c>
      <c r="AA1979" s="51">
        <f t="shared" si="158"/>
        <v>0.09</v>
      </c>
    </row>
    <row r="1980" spans="1:27" ht="19" x14ac:dyDescent="0.25">
      <c r="A1980" s="14">
        <v>2572</v>
      </c>
      <c r="B1980" s="14">
        <v>8970551</v>
      </c>
      <c r="C1980" s="14" t="s">
        <v>19</v>
      </c>
      <c r="D1980" s="14">
        <v>11</v>
      </c>
      <c r="E1980" s="14" t="s">
        <v>2028</v>
      </c>
      <c r="F1980" s="14">
        <v>78744</v>
      </c>
      <c r="G1980" s="14">
        <v>3</v>
      </c>
      <c r="H1980" s="14">
        <v>2</v>
      </c>
      <c r="I1980" s="14">
        <v>0</v>
      </c>
      <c r="J1980" s="14">
        <v>1</v>
      </c>
      <c r="K1980" s="14">
        <v>1</v>
      </c>
      <c r="L1980" s="14">
        <v>1998</v>
      </c>
      <c r="M1980" s="14">
        <v>0.16900000000000001</v>
      </c>
      <c r="N1980" s="15">
        <v>1064</v>
      </c>
      <c r="O1980" s="16">
        <v>263.16000000000003</v>
      </c>
      <c r="P1980" s="17">
        <v>280000</v>
      </c>
      <c r="Q1980" s="16">
        <v>293.7</v>
      </c>
      <c r="R1980" s="17">
        <v>312500</v>
      </c>
      <c r="S1980" s="19">
        <f t="shared" si="154"/>
        <v>30.539999999999964</v>
      </c>
      <c r="T1980" s="20">
        <f t="shared" si="155"/>
        <v>0.11605107159142712</v>
      </c>
      <c r="U1980" s="19">
        <f t="shared" si="156"/>
        <v>32500</v>
      </c>
      <c r="V1980" s="20">
        <f t="shared" si="157"/>
        <v>0.11607142857142858</v>
      </c>
      <c r="W1980" s="18">
        <v>44274</v>
      </c>
      <c r="X1980" s="14">
        <v>-15</v>
      </c>
      <c r="Y1980" s="14">
        <v>0</v>
      </c>
      <c r="Z1980" s="42">
        <v>35000</v>
      </c>
      <c r="AA1980" s="51">
        <f t="shared" si="158"/>
        <v>0.12</v>
      </c>
    </row>
    <row r="1981" spans="1:27" ht="19" x14ac:dyDescent="0.25">
      <c r="A1981" s="14">
        <v>3109</v>
      </c>
      <c r="B1981" s="14">
        <v>7728513</v>
      </c>
      <c r="C1981" s="14" t="s">
        <v>19</v>
      </c>
      <c r="D1981" s="14" t="s">
        <v>35</v>
      </c>
      <c r="E1981" s="14" t="s">
        <v>441</v>
      </c>
      <c r="F1981" s="14">
        <v>78754</v>
      </c>
      <c r="G1981" s="14">
        <v>4</v>
      </c>
      <c r="H1981" s="14">
        <v>2</v>
      </c>
      <c r="I1981" s="14">
        <v>0</v>
      </c>
      <c r="J1981" s="14">
        <v>2</v>
      </c>
      <c r="K1981" s="14">
        <v>1</v>
      </c>
      <c r="L1981" s="14">
        <v>2006</v>
      </c>
      <c r="M1981" s="14">
        <v>0.14899999999999999</v>
      </c>
      <c r="N1981" s="15">
        <v>1801</v>
      </c>
      <c r="O1981" s="16">
        <v>177.07</v>
      </c>
      <c r="P1981" s="17">
        <v>318900</v>
      </c>
      <c r="Q1981" s="16">
        <v>194.89</v>
      </c>
      <c r="R1981" s="17">
        <v>351000</v>
      </c>
      <c r="S1981" s="19">
        <f t="shared" si="154"/>
        <v>17.819999999999993</v>
      </c>
      <c r="T1981" s="20">
        <f t="shared" si="155"/>
        <v>0.10063816569718187</v>
      </c>
      <c r="U1981" s="19">
        <f t="shared" si="156"/>
        <v>32100</v>
      </c>
      <c r="V1981" s="20">
        <f t="shared" si="157"/>
        <v>0.1006585136406397</v>
      </c>
      <c r="W1981" s="18">
        <v>44295</v>
      </c>
      <c r="X1981" s="14">
        <v>14</v>
      </c>
      <c r="Y1981" s="14">
        <v>14</v>
      </c>
      <c r="Z1981" s="42">
        <v>30000</v>
      </c>
      <c r="AA1981" s="51">
        <f t="shared" si="158"/>
        <v>0.1</v>
      </c>
    </row>
    <row r="1982" spans="1:27" ht="19" x14ac:dyDescent="0.25">
      <c r="A1982" s="14">
        <v>244</v>
      </c>
      <c r="B1982" s="14">
        <v>4731353</v>
      </c>
      <c r="C1982" s="14" t="s">
        <v>19</v>
      </c>
      <c r="D1982" s="14" t="s">
        <v>229</v>
      </c>
      <c r="E1982" s="14" t="s">
        <v>2505</v>
      </c>
      <c r="F1982" s="14">
        <v>78730</v>
      </c>
      <c r="G1982" s="14">
        <v>5</v>
      </c>
      <c r="H1982" s="14">
        <v>4</v>
      </c>
      <c r="I1982" s="14">
        <v>1</v>
      </c>
      <c r="J1982" s="14">
        <v>3</v>
      </c>
      <c r="K1982" s="14">
        <v>2</v>
      </c>
      <c r="L1982" s="14">
        <v>1991</v>
      </c>
      <c r="M1982" s="14">
        <v>1</v>
      </c>
      <c r="N1982" s="15">
        <v>4065</v>
      </c>
      <c r="O1982" s="16">
        <v>295.2</v>
      </c>
      <c r="P1982" s="17">
        <v>1200000</v>
      </c>
      <c r="Q1982" s="16">
        <v>303.08</v>
      </c>
      <c r="R1982" s="17">
        <v>1232000</v>
      </c>
      <c r="S1982" s="19">
        <f t="shared" si="154"/>
        <v>7.8799999999999955</v>
      </c>
      <c r="T1982" s="20">
        <f t="shared" si="155"/>
        <v>2.6693766937669363E-2</v>
      </c>
      <c r="U1982" s="19">
        <f t="shared" si="156"/>
        <v>32000</v>
      </c>
      <c r="V1982" s="20">
        <f t="shared" si="157"/>
        <v>2.6666666666666668E-2</v>
      </c>
      <c r="W1982" s="18">
        <v>44183</v>
      </c>
      <c r="X1982" s="14">
        <v>2</v>
      </c>
      <c r="Y1982" s="14">
        <v>2</v>
      </c>
      <c r="Z1982" s="42">
        <v>30000</v>
      </c>
      <c r="AA1982" s="51">
        <f t="shared" si="158"/>
        <v>0.03</v>
      </c>
    </row>
    <row r="1983" spans="1:27" ht="19" x14ac:dyDescent="0.25">
      <c r="A1983" s="14">
        <v>372</v>
      </c>
      <c r="B1983" s="14">
        <v>3169358</v>
      </c>
      <c r="C1983" s="14" t="s">
        <v>19</v>
      </c>
      <c r="D1983" s="14" t="s">
        <v>282</v>
      </c>
      <c r="E1983" s="14" t="s">
        <v>3022</v>
      </c>
      <c r="F1983" s="14">
        <v>78735</v>
      </c>
      <c r="G1983" s="14">
        <v>3</v>
      </c>
      <c r="H1983" s="14">
        <v>3</v>
      </c>
      <c r="I1983" s="14">
        <v>0</v>
      </c>
      <c r="J1983" s="14">
        <v>2</v>
      </c>
      <c r="K1983" s="14">
        <v>2</v>
      </c>
      <c r="L1983" s="14">
        <v>1978</v>
      </c>
      <c r="M1983" s="14">
        <v>0.223</v>
      </c>
      <c r="N1983" s="15">
        <v>1922</v>
      </c>
      <c r="O1983" s="16">
        <v>351.2</v>
      </c>
      <c r="P1983" s="17">
        <v>675000</v>
      </c>
      <c r="Q1983" s="16">
        <v>367.85</v>
      </c>
      <c r="R1983" s="17">
        <v>707000</v>
      </c>
      <c r="S1983" s="19">
        <f t="shared" si="154"/>
        <v>16.650000000000034</v>
      </c>
      <c r="T1983" s="20">
        <f t="shared" si="155"/>
        <v>4.7408883826879369E-2</v>
      </c>
      <c r="U1983" s="19">
        <f t="shared" si="156"/>
        <v>32000</v>
      </c>
      <c r="V1983" s="20">
        <f t="shared" si="157"/>
        <v>4.7407407407407405E-2</v>
      </c>
      <c r="W1983" s="18">
        <v>44187</v>
      </c>
      <c r="X1983" s="14">
        <v>9</v>
      </c>
      <c r="Y1983" s="14">
        <v>8</v>
      </c>
      <c r="Z1983" s="42">
        <v>30000</v>
      </c>
      <c r="AA1983" s="51">
        <f t="shared" si="158"/>
        <v>0.05</v>
      </c>
    </row>
    <row r="1984" spans="1:27" ht="19" x14ac:dyDescent="0.25">
      <c r="A1984" s="14">
        <v>674</v>
      </c>
      <c r="B1984" s="14">
        <v>8391252</v>
      </c>
      <c r="C1984" s="14" t="s">
        <v>19</v>
      </c>
      <c r="D1984" s="14" t="s">
        <v>2365</v>
      </c>
      <c r="E1984" s="14" t="s">
        <v>3650</v>
      </c>
      <c r="F1984" s="14">
        <v>78703</v>
      </c>
      <c r="G1984" s="14">
        <v>2</v>
      </c>
      <c r="H1984" s="14">
        <v>2</v>
      </c>
      <c r="I1984" s="14">
        <v>0</v>
      </c>
      <c r="J1984" s="14">
        <v>0</v>
      </c>
      <c r="K1984" s="14">
        <v>1</v>
      </c>
      <c r="L1984" s="14">
        <v>1925</v>
      </c>
      <c r="M1984" s="14">
        <v>0.157</v>
      </c>
      <c r="N1984" s="15">
        <v>1442</v>
      </c>
      <c r="O1984" s="16">
        <v>506.24</v>
      </c>
      <c r="P1984" s="17">
        <v>730000</v>
      </c>
      <c r="Q1984" s="16">
        <v>528.42999999999995</v>
      </c>
      <c r="R1984" s="17">
        <v>762000</v>
      </c>
      <c r="S1984" s="19">
        <f t="shared" si="154"/>
        <v>22.189999999999941</v>
      </c>
      <c r="T1984" s="20">
        <f t="shared" si="155"/>
        <v>4.3832964601769796E-2</v>
      </c>
      <c r="U1984" s="19">
        <f t="shared" si="156"/>
        <v>32000</v>
      </c>
      <c r="V1984" s="20">
        <f t="shared" si="157"/>
        <v>4.3835616438356165E-2</v>
      </c>
      <c r="W1984" s="18">
        <v>44197</v>
      </c>
      <c r="X1984" s="14">
        <v>5</v>
      </c>
      <c r="Y1984" s="14">
        <v>5</v>
      </c>
      <c r="Z1984" s="42">
        <v>30000</v>
      </c>
      <c r="AA1984" s="51">
        <f t="shared" si="158"/>
        <v>0.04</v>
      </c>
    </row>
    <row r="1985" spans="1:27" ht="19" x14ac:dyDescent="0.25">
      <c r="A1985" s="14">
        <v>1171</v>
      </c>
      <c r="B1985" s="14">
        <v>3796084</v>
      </c>
      <c r="C1985" s="14" t="s">
        <v>19</v>
      </c>
      <c r="D1985" s="14">
        <v>11</v>
      </c>
      <c r="E1985" s="14" t="s">
        <v>716</v>
      </c>
      <c r="F1985" s="14">
        <v>78744</v>
      </c>
      <c r="G1985" s="14">
        <v>3</v>
      </c>
      <c r="H1985" s="14">
        <v>2</v>
      </c>
      <c r="I1985" s="14">
        <v>0</v>
      </c>
      <c r="J1985" s="14">
        <v>2</v>
      </c>
      <c r="K1985" s="14">
        <v>1</v>
      </c>
      <c r="L1985" s="14">
        <v>1986</v>
      </c>
      <c r="M1985" s="14">
        <v>0.13700000000000001</v>
      </c>
      <c r="N1985" s="15">
        <v>1436</v>
      </c>
      <c r="O1985" s="16">
        <v>194.99</v>
      </c>
      <c r="P1985" s="17">
        <v>280000</v>
      </c>
      <c r="Q1985" s="16">
        <v>217.27</v>
      </c>
      <c r="R1985" s="17">
        <v>312000</v>
      </c>
      <c r="S1985" s="19">
        <f t="shared" si="154"/>
        <v>22.28</v>
      </c>
      <c r="T1985" s="20">
        <f t="shared" si="155"/>
        <v>0.11426226985999283</v>
      </c>
      <c r="U1985" s="19">
        <f t="shared" si="156"/>
        <v>32000</v>
      </c>
      <c r="V1985" s="20">
        <f t="shared" si="157"/>
        <v>0.11428571428571428</v>
      </c>
      <c r="W1985" s="18">
        <v>44221</v>
      </c>
      <c r="X1985" s="14">
        <v>4</v>
      </c>
      <c r="Y1985" s="14">
        <v>4</v>
      </c>
      <c r="Z1985" s="42">
        <v>30000</v>
      </c>
      <c r="AA1985" s="51">
        <f t="shared" si="158"/>
        <v>0.11</v>
      </c>
    </row>
    <row r="1986" spans="1:27" ht="19" x14ac:dyDescent="0.25">
      <c r="A1986" s="14">
        <v>1332</v>
      </c>
      <c r="B1986" s="14">
        <v>5819868</v>
      </c>
      <c r="C1986" s="14" t="s">
        <v>19</v>
      </c>
      <c r="D1986" s="14">
        <v>5</v>
      </c>
      <c r="E1986" s="14" t="s">
        <v>3036</v>
      </c>
      <c r="F1986" s="14">
        <v>78721</v>
      </c>
      <c r="G1986" s="14">
        <v>3</v>
      </c>
      <c r="H1986" s="14">
        <v>2</v>
      </c>
      <c r="I1986" s="14">
        <v>0</v>
      </c>
      <c r="J1986" s="14">
        <v>0</v>
      </c>
      <c r="K1986" s="14">
        <v>2</v>
      </c>
      <c r="L1986" s="14">
        <v>1959</v>
      </c>
      <c r="M1986" s="14">
        <v>0.23200000000000001</v>
      </c>
      <c r="N1986" s="15">
        <v>1200</v>
      </c>
      <c r="O1986" s="16">
        <v>354.17</v>
      </c>
      <c r="P1986" s="17">
        <v>425000</v>
      </c>
      <c r="Q1986" s="16">
        <v>380.83</v>
      </c>
      <c r="R1986" s="17">
        <v>457000</v>
      </c>
      <c r="S1986" s="19">
        <f t="shared" si="154"/>
        <v>26.659999999999968</v>
      </c>
      <c r="T1986" s="20">
        <f t="shared" si="155"/>
        <v>7.5274585650958487E-2</v>
      </c>
      <c r="U1986" s="19">
        <f t="shared" si="156"/>
        <v>32000</v>
      </c>
      <c r="V1986" s="20">
        <f t="shared" si="157"/>
        <v>7.5294117647058817E-2</v>
      </c>
      <c r="W1986" s="18">
        <v>44225</v>
      </c>
      <c r="X1986" s="14">
        <v>4</v>
      </c>
      <c r="Y1986" s="14">
        <v>3</v>
      </c>
      <c r="Z1986" s="42">
        <v>30000</v>
      </c>
      <c r="AA1986" s="51">
        <f t="shared" si="158"/>
        <v>0.08</v>
      </c>
    </row>
    <row r="1987" spans="1:27" ht="19" x14ac:dyDescent="0.25">
      <c r="A1987" s="14">
        <v>1669</v>
      </c>
      <c r="B1987" s="14">
        <v>9212227</v>
      </c>
      <c r="C1987" s="14" t="s">
        <v>19</v>
      </c>
      <c r="D1987" s="14">
        <v>6</v>
      </c>
      <c r="E1987" s="14" t="s">
        <v>4283</v>
      </c>
      <c r="F1987" s="14">
        <v>78704</v>
      </c>
      <c r="G1987" s="14">
        <v>3</v>
      </c>
      <c r="H1987" s="14">
        <v>2</v>
      </c>
      <c r="I1987" s="14">
        <v>1</v>
      </c>
      <c r="J1987" s="14">
        <v>1</v>
      </c>
      <c r="K1987" s="14">
        <v>2</v>
      </c>
      <c r="L1987" s="14">
        <v>2016</v>
      </c>
      <c r="M1987" s="14">
        <v>0.11</v>
      </c>
      <c r="N1987" s="15">
        <v>2072</v>
      </c>
      <c r="O1987" s="16">
        <v>602.79999999999995</v>
      </c>
      <c r="P1987" s="17">
        <v>1249000</v>
      </c>
      <c r="Q1987" s="16">
        <v>618.24</v>
      </c>
      <c r="R1987" s="17">
        <v>1281000</v>
      </c>
      <c r="S1987" s="19">
        <f t="shared" si="154"/>
        <v>15.440000000000055</v>
      </c>
      <c r="T1987" s="20">
        <f t="shared" si="155"/>
        <v>2.5613802256138116E-2</v>
      </c>
      <c r="U1987" s="19">
        <f t="shared" si="156"/>
        <v>32000</v>
      </c>
      <c r="V1987" s="20">
        <f t="shared" si="157"/>
        <v>2.5620496397117692E-2</v>
      </c>
      <c r="W1987" s="18">
        <v>44239</v>
      </c>
      <c r="X1987" s="14">
        <v>182</v>
      </c>
      <c r="Y1987" s="14">
        <v>182</v>
      </c>
      <c r="Z1987" s="42">
        <v>30000</v>
      </c>
      <c r="AA1987" s="51">
        <f t="shared" si="158"/>
        <v>0.03</v>
      </c>
    </row>
    <row r="1988" spans="1:27" ht="19" x14ac:dyDescent="0.25">
      <c r="A1988" s="14">
        <v>2066</v>
      </c>
      <c r="B1988" s="14">
        <v>7494472</v>
      </c>
      <c r="C1988" s="14" t="s">
        <v>19</v>
      </c>
      <c r="D1988" s="14" t="s">
        <v>165</v>
      </c>
      <c r="E1988" s="14" t="s">
        <v>1112</v>
      </c>
      <c r="F1988" s="14">
        <v>78748</v>
      </c>
      <c r="G1988" s="14">
        <v>3</v>
      </c>
      <c r="H1988" s="14">
        <v>2</v>
      </c>
      <c r="I1988" s="14">
        <v>1</v>
      </c>
      <c r="J1988" s="14">
        <v>2</v>
      </c>
      <c r="K1988" s="14">
        <v>2</v>
      </c>
      <c r="L1988" s="14">
        <v>2005</v>
      </c>
      <c r="M1988" s="14">
        <v>0.11700000000000001</v>
      </c>
      <c r="N1988" s="15">
        <v>1699</v>
      </c>
      <c r="O1988" s="16">
        <v>214.83</v>
      </c>
      <c r="P1988" s="17">
        <v>365000</v>
      </c>
      <c r="Q1988" s="16">
        <v>233.67</v>
      </c>
      <c r="R1988" s="17">
        <v>397000</v>
      </c>
      <c r="S1988" s="19">
        <f t="shared" si="154"/>
        <v>18.839999999999975</v>
      </c>
      <c r="T1988" s="20">
        <f t="shared" si="155"/>
        <v>8.7697248987571447E-2</v>
      </c>
      <c r="U1988" s="19">
        <f t="shared" si="156"/>
        <v>32000</v>
      </c>
      <c r="V1988" s="20">
        <f t="shared" si="157"/>
        <v>8.7671232876712329E-2</v>
      </c>
      <c r="W1988" s="18">
        <v>44258</v>
      </c>
      <c r="X1988" s="14">
        <v>2</v>
      </c>
      <c r="Y1988" s="14">
        <v>2</v>
      </c>
      <c r="Z1988" s="42">
        <v>30000</v>
      </c>
      <c r="AA1988" s="51">
        <f t="shared" si="158"/>
        <v>0.09</v>
      </c>
    </row>
    <row r="1989" spans="1:27" ht="19" x14ac:dyDescent="0.25">
      <c r="A1989" s="14">
        <v>2631</v>
      </c>
      <c r="B1989" s="14">
        <v>7595188</v>
      </c>
      <c r="C1989" s="14" t="s">
        <v>19</v>
      </c>
      <c r="D1989" s="14" t="s">
        <v>165</v>
      </c>
      <c r="E1989" s="14" t="s">
        <v>1831</v>
      </c>
      <c r="F1989" s="14">
        <v>78748</v>
      </c>
      <c r="G1989" s="14">
        <v>3</v>
      </c>
      <c r="H1989" s="14">
        <v>2</v>
      </c>
      <c r="I1989" s="14">
        <v>0</v>
      </c>
      <c r="J1989" s="14">
        <v>2</v>
      </c>
      <c r="K1989" s="14">
        <v>1</v>
      </c>
      <c r="L1989" s="14">
        <v>1996</v>
      </c>
      <c r="M1989" s="14">
        <v>0.13700000000000001</v>
      </c>
      <c r="N1989" s="15">
        <v>1547</v>
      </c>
      <c r="O1989" s="16">
        <v>251.45</v>
      </c>
      <c r="P1989" s="17">
        <v>389000</v>
      </c>
      <c r="Q1989" s="16">
        <v>272.14</v>
      </c>
      <c r="R1989" s="17">
        <v>421000</v>
      </c>
      <c r="S1989" s="19">
        <f t="shared" si="154"/>
        <v>20.689999999999998</v>
      </c>
      <c r="T1989" s="20">
        <f t="shared" si="155"/>
        <v>8.2282759992046123E-2</v>
      </c>
      <c r="U1989" s="19">
        <f t="shared" si="156"/>
        <v>32000</v>
      </c>
      <c r="V1989" s="20">
        <f t="shared" si="157"/>
        <v>8.2262210796915161E-2</v>
      </c>
      <c r="W1989" s="18">
        <v>44278</v>
      </c>
      <c r="X1989" s="14">
        <v>5</v>
      </c>
      <c r="Y1989" s="14">
        <v>4</v>
      </c>
      <c r="Z1989" s="42">
        <v>30000</v>
      </c>
      <c r="AA1989" s="51">
        <f t="shared" si="158"/>
        <v>0.08</v>
      </c>
    </row>
    <row r="1990" spans="1:27" ht="19" x14ac:dyDescent="0.25">
      <c r="A1990" s="14">
        <v>3331</v>
      </c>
      <c r="B1990" s="14">
        <v>2190645</v>
      </c>
      <c r="C1990" s="14" t="s">
        <v>19</v>
      </c>
      <c r="D1990" s="14" t="s">
        <v>357</v>
      </c>
      <c r="E1990" s="14" t="s">
        <v>4180</v>
      </c>
      <c r="F1990" s="14">
        <v>78745</v>
      </c>
      <c r="G1990" s="14">
        <v>3</v>
      </c>
      <c r="H1990" s="14">
        <v>3</v>
      </c>
      <c r="I1990" s="14">
        <v>0</v>
      </c>
      <c r="J1990" s="14">
        <v>0</v>
      </c>
      <c r="K1990" s="14">
        <v>2</v>
      </c>
      <c r="L1990" s="14">
        <v>2017</v>
      </c>
      <c r="M1990" s="14">
        <v>0.246</v>
      </c>
      <c r="N1990" s="15">
        <v>1778</v>
      </c>
      <c r="O1990" s="16">
        <v>448.82</v>
      </c>
      <c r="P1990" s="17">
        <v>798000</v>
      </c>
      <c r="Q1990" s="16">
        <v>466.82</v>
      </c>
      <c r="R1990" s="17">
        <v>830000</v>
      </c>
      <c r="S1990" s="19">
        <f t="shared" si="154"/>
        <v>18</v>
      </c>
      <c r="T1990" s="20">
        <f t="shared" si="155"/>
        <v>4.0105164653981555E-2</v>
      </c>
      <c r="U1990" s="19">
        <f t="shared" si="156"/>
        <v>32000</v>
      </c>
      <c r="V1990" s="20">
        <f t="shared" si="157"/>
        <v>4.0100250626566414E-2</v>
      </c>
      <c r="W1990" s="18">
        <v>44301</v>
      </c>
      <c r="X1990" s="14">
        <v>2</v>
      </c>
      <c r="Y1990" s="14">
        <v>2</v>
      </c>
      <c r="Z1990" s="42">
        <v>30000</v>
      </c>
      <c r="AA1990" s="51">
        <f t="shared" si="158"/>
        <v>0.04</v>
      </c>
    </row>
    <row r="1991" spans="1:27" ht="19" x14ac:dyDescent="0.25">
      <c r="A1991" s="14">
        <v>3867</v>
      </c>
      <c r="B1991" s="14">
        <v>1418309</v>
      </c>
      <c r="C1991" s="14" t="s">
        <v>19</v>
      </c>
      <c r="D1991" s="14">
        <v>11</v>
      </c>
      <c r="E1991" s="14" t="s">
        <v>2185</v>
      </c>
      <c r="F1991" s="14">
        <v>78744</v>
      </c>
      <c r="G1991" s="14">
        <v>3</v>
      </c>
      <c r="H1991" s="14">
        <v>2</v>
      </c>
      <c r="I1991" s="14">
        <v>0</v>
      </c>
      <c r="J1991" s="14">
        <v>2</v>
      </c>
      <c r="K1991" s="14">
        <v>1</v>
      </c>
      <c r="L1991" s="14">
        <v>1980</v>
      </c>
      <c r="M1991" s="14">
        <v>0.122</v>
      </c>
      <c r="N1991" s="15">
        <v>1093</v>
      </c>
      <c r="O1991" s="16">
        <v>273.56</v>
      </c>
      <c r="P1991" s="17">
        <v>299000</v>
      </c>
      <c r="Q1991" s="16">
        <v>302.83999999999997</v>
      </c>
      <c r="R1991" s="17">
        <v>331000</v>
      </c>
      <c r="S1991" s="19">
        <f t="shared" ref="S1991:S2054" si="159">Q1991-O1991</f>
        <v>29.279999999999973</v>
      </c>
      <c r="T1991" s="20">
        <f t="shared" ref="T1991:T2054" si="160">S1991/O1991</f>
        <v>0.10703319198713251</v>
      </c>
      <c r="U1991" s="19">
        <f t="shared" ref="U1991:U2054" si="161">R1991-P1991</f>
        <v>32000</v>
      </c>
      <c r="V1991" s="20">
        <f t="shared" ref="V1991:V2054" si="162">U1991/P1991</f>
        <v>0.10702341137123746</v>
      </c>
      <c r="W1991" s="18">
        <v>44316</v>
      </c>
      <c r="X1991" s="14">
        <v>5</v>
      </c>
      <c r="Y1991" s="14">
        <v>4</v>
      </c>
      <c r="Z1991" s="42">
        <v>30000</v>
      </c>
      <c r="AA1991" s="51">
        <f t="shared" ref="AA1991:AA2054" si="163">MROUND(V1991,0.01)</f>
        <v>0.11</v>
      </c>
    </row>
    <row r="1992" spans="1:27" ht="19" x14ac:dyDescent="0.25">
      <c r="A1992" s="14">
        <v>4151</v>
      </c>
      <c r="B1992" s="14">
        <v>5063596</v>
      </c>
      <c r="C1992" s="14" t="s">
        <v>19</v>
      </c>
      <c r="D1992" s="14" t="s">
        <v>712</v>
      </c>
      <c r="E1992" s="14" t="s">
        <v>3083</v>
      </c>
      <c r="F1992" s="14">
        <v>78750</v>
      </c>
      <c r="G1992" s="14">
        <v>4</v>
      </c>
      <c r="H1992" s="14">
        <v>3</v>
      </c>
      <c r="I1992" s="14">
        <v>0</v>
      </c>
      <c r="J1992" s="14">
        <v>2</v>
      </c>
      <c r="K1992" s="14">
        <v>1</v>
      </c>
      <c r="L1992" s="14">
        <v>1993</v>
      </c>
      <c r="M1992" s="14">
        <v>0.22700000000000001</v>
      </c>
      <c r="N1992" s="15">
        <v>2273</v>
      </c>
      <c r="O1992" s="16">
        <v>362.96</v>
      </c>
      <c r="P1992" s="17">
        <v>825000</v>
      </c>
      <c r="Q1992" s="16">
        <v>377.03</v>
      </c>
      <c r="R1992" s="17">
        <v>857000</v>
      </c>
      <c r="S1992" s="19">
        <f t="shared" si="159"/>
        <v>14.069999999999993</v>
      </c>
      <c r="T1992" s="20">
        <f t="shared" si="160"/>
        <v>3.8764602160017619E-2</v>
      </c>
      <c r="U1992" s="19">
        <f t="shared" si="161"/>
        <v>32000</v>
      </c>
      <c r="V1992" s="20">
        <f t="shared" si="162"/>
        <v>3.8787878787878788E-2</v>
      </c>
      <c r="W1992" s="18">
        <v>44323</v>
      </c>
      <c r="X1992" s="14">
        <v>9</v>
      </c>
      <c r="Y1992" s="14">
        <v>9</v>
      </c>
      <c r="Z1992" s="42">
        <v>30000</v>
      </c>
      <c r="AA1992" s="51">
        <f t="shared" si="163"/>
        <v>0.04</v>
      </c>
    </row>
    <row r="1993" spans="1:27" ht="19" x14ac:dyDescent="0.25">
      <c r="A1993" s="14">
        <v>2646</v>
      </c>
      <c r="B1993" s="14">
        <v>9301405</v>
      </c>
      <c r="C1993" s="14" t="s">
        <v>19</v>
      </c>
      <c r="D1993" s="14" t="s">
        <v>49</v>
      </c>
      <c r="E1993" s="14" t="s">
        <v>187</v>
      </c>
      <c r="F1993" s="14">
        <v>78753</v>
      </c>
      <c r="G1993" s="14">
        <v>4</v>
      </c>
      <c r="H1993" s="14">
        <v>2</v>
      </c>
      <c r="I1993" s="14">
        <v>1</v>
      </c>
      <c r="J1993" s="14">
        <v>2</v>
      </c>
      <c r="K1993" s="14">
        <v>2</v>
      </c>
      <c r="L1993" s="14">
        <v>2006</v>
      </c>
      <c r="M1993" s="14">
        <v>0.11</v>
      </c>
      <c r="N1993" s="15">
        <v>2088</v>
      </c>
      <c r="O1993" s="16">
        <v>152.44</v>
      </c>
      <c r="P1993" s="17">
        <v>318300</v>
      </c>
      <c r="Q1993" s="16">
        <v>167.62</v>
      </c>
      <c r="R1993" s="17">
        <v>350000</v>
      </c>
      <c r="S1993" s="19">
        <f t="shared" si="159"/>
        <v>15.180000000000007</v>
      </c>
      <c r="T1993" s="20">
        <f t="shared" si="160"/>
        <v>9.9580162686958851E-2</v>
      </c>
      <c r="U1993" s="19">
        <f t="shared" si="161"/>
        <v>31700</v>
      </c>
      <c r="V1993" s="20">
        <f t="shared" si="162"/>
        <v>9.9591580270185359E-2</v>
      </c>
      <c r="W1993" s="18">
        <v>44279</v>
      </c>
      <c r="X1993" s="14">
        <v>5</v>
      </c>
      <c r="Y1993" s="14">
        <v>5</v>
      </c>
      <c r="Z1993" s="42">
        <v>30000</v>
      </c>
      <c r="AA1993" s="51">
        <f t="shared" si="163"/>
        <v>0.1</v>
      </c>
    </row>
    <row r="1994" spans="1:27" ht="19" x14ac:dyDescent="0.25">
      <c r="A1994" s="14">
        <v>1456</v>
      </c>
      <c r="B1994" s="14">
        <v>7489472</v>
      </c>
      <c r="C1994" s="14" t="s">
        <v>19</v>
      </c>
      <c r="D1994" s="14" t="s">
        <v>29</v>
      </c>
      <c r="E1994" s="14" t="s">
        <v>1007</v>
      </c>
      <c r="F1994" s="14">
        <v>78739</v>
      </c>
      <c r="G1994" s="14">
        <v>4</v>
      </c>
      <c r="H1994" s="14">
        <v>2</v>
      </c>
      <c r="I1994" s="14">
        <v>0</v>
      </c>
      <c r="J1994" s="14">
        <v>3</v>
      </c>
      <c r="K1994" s="14">
        <v>1</v>
      </c>
      <c r="L1994" s="14">
        <v>2005</v>
      </c>
      <c r="M1994" s="14">
        <v>0.32700000000000001</v>
      </c>
      <c r="N1994" s="15">
        <v>2614</v>
      </c>
      <c r="O1994" s="16">
        <v>210.15</v>
      </c>
      <c r="P1994" s="17">
        <v>549332</v>
      </c>
      <c r="Q1994" s="16">
        <v>222.26</v>
      </c>
      <c r="R1994" s="17">
        <v>581000</v>
      </c>
      <c r="S1994" s="19">
        <f t="shared" si="159"/>
        <v>12.109999999999985</v>
      </c>
      <c r="T1994" s="20">
        <f t="shared" si="160"/>
        <v>5.7625505591244276E-2</v>
      </c>
      <c r="U1994" s="19">
        <f t="shared" si="161"/>
        <v>31668</v>
      </c>
      <c r="V1994" s="20">
        <f t="shared" si="162"/>
        <v>5.7648198175238287E-2</v>
      </c>
      <c r="W1994" s="18">
        <v>44232</v>
      </c>
      <c r="X1994" s="14">
        <v>3</v>
      </c>
      <c r="Y1994" s="14">
        <v>3</v>
      </c>
      <c r="Z1994" s="42">
        <v>30000</v>
      </c>
      <c r="AA1994" s="51">
        <f t="shared" si="163"/>
        <v>0.06</v>
      </c>
    </row>
    <row r="1995" spans="1:27" ht="19" x14ac:dyDescent="0.25">
      <c r="A1995" s="14">
        <v>2549</v>
      </c>
      <c r="B1995" s="14">
        <v>1841820</v>
      </c>
      <c r="C1995" s="14" t="s">
        <v>19</v>
      </c>
      <c r="D1995" s="14" t="s">
        <v>357</v>
      </c>
      <c r="E1995" s="14" t="s">
        <v>3301</v>
      </c>
      <c r="F1995" s="14">
        <v>78745</v>
      </c>
      <c r="G1995" s="14">
        <v>3</v>
      </c>
      <c r="H1995" s="14">
        <v>2</v>
      </c>
      <c r="I1995" s="14">
        <v>0</v>
      </c>
      <c r="J1995" s="14">
        <v>2</v>
      </c>
      <c r="K1995" s="14">
        <v>1</v>
      </c>
      <c r="L1995" s="14">
        <v>1975</v>
      </c>
      <c r="M1995" s="14">
        <v>0.14699999999999999</v>
      </c>
      <c r="N1995" s="15">
        <v>1258</v>
      </c>
      <c r="O1995" s="16">
        <v>405.33</v>
      </c>
      <c r="P1995" s="17">
        <v>509900</v>
      </c>
      <c r="Q1995" s="16">
        <v>430.45</v>
      </c>
      <c r="R1995" s="17">
        <v>541500</v>
      </c>
      <c r="S1995" s="19">
        <f t="shared" si="159"/>
        <v>25.120000000000005</v>
      </c>
      <c r="T1995" s="20">
        <f t="shared" si="160"/>
        <v>6.1974193866725889E-2</v>
      </c>
      <c r="U1995" s="19">
        <f t="shared" si="161"/>
        <v>31600</v>
      </c>
      <c r="V1995" s="20">
        <f t="shared" si="162"/>
        <v>6.1972935869778388E-2</v>
      </c>
      <c r="W1995" s="18">
        <v>44273</v>
      </c>
      <c r="X1995" s="14">
        <v>5</v>
      </c>
      <c r="Y1995" s="14">
        <v>4</v>
      </c>
      <c r="Z1995" s="42">
        <v>30000</v>
      </c>
      <c r="AA1995" s="51">
        <f t="shared" si="163"/>
        <v>0.06</v>
      </c>
    </row>
    <row r="1996" spans="1:27" ht="19" x14ac:dyDescent="0.25">
      <c r="A1996" s="14">
        <v>4255</v>
      </c>
      <c r="B1996" s="14">
        <v>1709581</v>
      </c>
      <c r="C1996" s="14" t="s">
        <v>19</v>
      </c>
      <c r="D1996" s="14" t="s">
        <v>22</v>
      </c>
      <c r="E1996" s="14" t="s">
        <v>1314</v>
      </c>
      <c r="F1996" s="14">
        <v>78747</v>
      </c>
      <c r="G1996" s="14">
        <v>4</v>
      </c>
      <c r="H1996" s="14">
        <v>2</v>
      </c>
      <c r="I1996" s="14">
        <v>0</v>
      </c>
      <c r="J1996" s="14">
        <v>2</v>
      </c>
      <c r="K1996" s="14">
        <v>1</v>
      </c>
      <c r="L1996" s="14">
        <v>2020</v>
      </c>
      <c r="M1996" s="14">
        <v>0.11899999999999999</v>
      </c>
      <c r="N1996" s="15">
        <v>1627</v>
      </c>
      <c r="O1996" s="16">
        <v>224.34</v>
      </c>
      <c r="P1996" s="17">
        <v>365000</v>
      </c>
      <c r="Q1996" s="16">
        <v>243.7</v>
      </c>
      <c r="R1996" s="17">
        <v>396500</v>
      </c>
      <c r="S1996" s="19">
        <f t="shared" si="159"/>
        <v>19.359999999999985</v>
      </c>
      <c r="T1996" s="20">
        <f t="shared" si="160"/>
        <v>8.6297584024248836E-2</v>
      </c>
      <c r="U1996" s="19">
        <f t="shared" si="161"/>
        <v>31500</v>
      </c>
      <c r="V1996" s="20">
        <f t="shared" si="162"/>
        <v>8.6301369863013705E-2</v>
      </c>
      <c r="W1996" s="18">
        <v>44328</v>
      </c>
      <c r="X1996" s="14">
        <v>6</v>
      </c>
      <c r="Y1996" s="14">
        <v>6</v>
      </c>
      <c r="Z1996" s="42">
        <v>30000</v>
      </c>
      <c r="AA1996" s="51">
        <f t="shared" si="163"/>
        <v>0.09</v>
      </c>
    </row>
    <row r="1997" spans="1:27" ht="19" x14ac:dyDescent="0.25">
      <c r="A1997" s="14">
        <v>1543</v>
      </c>
      <c r="B1997" s="14">
        <v>1335928</v>
      </c>
      <c r="C1997" s="14" t="s">
        <v>19</v>
      </c>
      <c r="D1997" s="14">
        <v>2</v>
      </c>
      <c r="E1997" s="14" t="s">
        <v>2349</v>
      </c>
      <c r="F1997" s="14">
        <v>78757</v>
      </c>
      <c r="G1997" s="14">
        <v>3</v>
      </c>
      <c r="H1997" s="14">
        <v>2</v>
      </c>
      <c r="I1997" s="14">
        <v>0</v>
      </c>
      <c r="J1997" s="14">
        <v>0</v>
      </c>
      <c r="K1997" s="14">
        <v>1</v>
      </c>
      <c r="L1997" s="14">
        <v>1960</v>
      </c>
      <c r="M1997" s="14">
        <v>0.219</v>
      </c>
      <c r="N1997" s="15">
        <v>1410</v>
      </c>
      <c r="O1997" s="16">
        <v>283.62</v>
      </c>
      <c r="P1997" s="17">
        <v>399900</v>
      </c>
      <c r="Q1997" s="16">
        <v>305.67</v>
      </c>
      <c r="R1997" s="17">
        <v>431000</v>
      </c>
      <c r="S1997" s="19">
        <f t="shared" si="159"/>
        <v>22.050000000000011</v>
      </c>
      <c r="T1997" s="20">
        <f t="shared" si="160"/>
        <v>7.7744869896340218E-2</v>
      </c>
      <c r="U1997" s="19">
        <f t="shared" si="161"/>
        <v>31100</v>
      </c>
      <c r="V1997" s="20">
        <f t="shared" si="162"/>
        <v>7.7769442360590149E-2</v>
      </c>
      <c r="W1997" s="18">
        <v>44236</v>
      </c>
      <c r="X1997" s="14">
        <v>1</v>
      </c>
      <c r="Y1997" s="14">
        <v>1</v>
      </c>
      <c r="Z1997" s="42">
        <v>30000</v>
      </c>
      <c r="AA1997" s="51">
        <f t="shared" si="163"/>
        <v>0.08</v>
      </c>
    </row>
    <row r="1998" spans="1:27" ht="19" x14ac:dyDescent="0.25">
      <c r="A1998" s="14">
        <v>2609</v>
      </c>
      <c r="B1998" s="14">
        <v>2104524</v>
      </c>
      <c r="C1998" s="14" t="s">
        <v>19</v>
      </c>
      <c r="D1998" s="14" t="s">
        <v>1643</v>
      </c>
      <c r="E1998" s="14" t="s">
        <v>2362</v>
      </c>
      <c r="F1998" s="14">
        <v>78733</v>
      </c>
      <c r="G1998" s="14">
        <v>5</v>
      </c>
      <c r="H1998" s="14">
        <v>3</v>
      </c>
      <c r="I1998" s="14">
        <v>1</v>
      </c>
      <c r="J1998" s="14">
        <v>2</v>
      </c>
      <c r="K1998" s="14">
        <v>2</v>
      </c>
      <c r="L1998" s="14">
        <v>1992</v>
      </c>
      <c r="M1998" s="14">
        <v>0.26600000000000001</v>
      </c>
      <c r="N1998" s="15">
        <v>3686</v>
      </c>
      <c r="O1998" s="16">
        <v>284.86</v>
      </c>
      <c r="P1998" s="17">
        <v>1050000</v>
      </c>
      <c r="Q1998" s="16">
        <v>293.3</v>
      </c>
      <c r="R1998" s="17">
        <v>1081100</v>
      </c>
      <c r="S1998" s="19">
        <f t="shared" si="159"/>
        <v>8.4399999999999977</v>
      </c>
      <c r="T1998" s="20">
        <f t="shared" si="160"/>
        <v>2.9628589482552824E-2</v>
      </c>
      <c r="U1998" s="19">
        <f t="shared" si="161"/>
        <v>31100</v>
      </c>
      <c r="V1998" s="20">
        <f t="shared" si="162"/>
        <v>2.9619047619047618E-2</v>
      </c>
      <c r="W1998" s="18">
        <v>44277</v>
      </c>
      <c r="X1998" s="14">
        <v>4</v>
      </c>
      <c r="Y1998" s="14">
        <v>4</v>
      </c>
      <c r="Z1998" s="42">
        <v>30000</v>
      </c>
      <c r="AA1998" s="51">
        <f t="shared" si="163"/>
        <v>0.03</v>
      </c>
    </row>
    <row r="1999" spans="1:27" ht="19" x14ac:dyDescent="0.25">
      <c r="A1999" s="14">
        <v>1663</v>
      </c>
      <c r="B1999" s="14">
        <v>1713002</v>
      </c>
      <c r="C1999" s="14" t="s">
        <v>19</v>
      </c>
      <c r="D1999" s="14">
        <v>4</v>
      </c>
      <c r="E1999" s="14" t="s">
        <v>3520</v>
      </c>
      <c r="F1999" s="14">
        <v>78756</v>
      </c>
      <c r="G1999" s="14">
        <v>2</v>
      </c>
      <c r="H1999" s="14">
        <v>2</v>
      </c>
      <c r="I1999" s="14">
        <v>0</v>
      </c>
      <c r="J1999" s="14">
        <v>2</v>
      </c>
      <c r="K1999" s="14">
        <v>1</v>
      </c>
      <c r="L1999" s="14">
        <v>1954</v>
      </c>
      <c r="M1999" s="14">
        <v>0.27200000000000002</v>
      </c>
      <c r="N1999" s="15">
        <v>1400</v>
      </c>
      <c r="O1999" s="16">
        <v>464.29</v>
      </c>
      <c r="P1999" s="17">
        <v>649999</v>
      </c>
      <c r="Q1999" s="16">
        <v>486.43</v>
      </c>
      <c r="R1999" s="17">
        <v>681000</v>
      </c>
      <c r="S1999" s="19">
        <f t="shared" si="159"/>
        <v>22.139999999999986</v>
      </c>
      <c r="T1999" s="20">
        <f t="shared" si="160"/>
        <v>4.768571367033532E-2</v>
      </c>
      <c r="U1999" s="19">
        <f t="shared" si="161"/>
        <v>31001</v>
      </c>
      <c r="V1999" s="20">
        <f t="shared" si="162"/>
        <v>4.7693919529106968E-2</v>
      </c>
      <c r="W1999" s="18">
        <v>44239</v>
      </c>
      <c r="X1999" s="14">
        <v>11</v>
      </c>
      <c r="Y1999" s="14">
        <v>11</v>
      </c>
      <c r="Z1999" s="42">
        <v>30000</v>
      </c>
      <c r="AA1999" s="51">
        <f t="shared" si="163"/>
        <v>0.05</v>
      </c>
    </row>
    <row r="2000" spans="1:27" ht="19" x14ac:dyDescent="0.25">
      <c r="A2000" s="14">
        <v>348</v>
      </c>
      <c r="B2000" s="14">
        <v>1727102</v>
      </c>
      <c r="C2000" s="14" t="s">
        <v>19</v>
      </c>
      <c r="D2000" s="14" t="s">
        <v>20</v>
      </c>
      <c r="E2000" s="14" t="s">
        <v>1221</v>
      </c>
      <c r="F2000" s="14">
        <v>78750</v>
      </c>
      <c r="G2000" s="14">
        <v>4</v>
      </c>
      <c r="H2000" s="14">
        <v>3</v>
      </c>
      <c r="I2000" s="14">
        <v>1</v>
      </c>
      <c r="J2000" s="14">
        <v>2</v>
      </c>
      <c r="K2000" s="14" t="s">
        <v>453</v>
      </c>
      <c r="L2000" s="14">
        <v>1984</v>
      </c>
      <c r="M2000" s="14">
        <v>0.443</v>
      </c>
      <c r="N2000" s="15">
        <v>3403</v>
      </c>
      <c r="O2000" s="16">
        <v>220.1</v>
      </c>
      <c r="P2000" s="17">
        <v>749000</v>
      </c>
      <c r="Q2000" s="16">
        <v>229.21</v>
      </c>
      <c r="R2000" s="17">
        <v>780000</v>
      </c>
      <c r="S2000" s="19">
        <f t="shared" si="159"/>
        <v>9.1100000000000136</v>
      </c>
      <c r="T2000" s="20">
        <f t="shared" si="160"/>
        <v>4.1390277146751538E-2</v>
      </c>
      <c r="U2000" s="19">
        <f t="shared" si="161"/>
        <v>31000</v>
      </c>
      <c r="V2000" s="20">
        <f t="shared" si="162"/>
        <v>4.1388518024032039E-2</v>
      </c>
      <c r="W2000" s="18">
        <v>44187</v>
      </c>
      <c r="X2000" s="14">
        <v>2</v>
      </c>
      <c r="Y2000" s="14">
        <v>1</v>
      </c>
      <c r="Z2000" s="42">
        <v>30000</v>
      </c>
      <c r="AA2000" s="51">
        <f t="shared" si="163"/>
        <v>0.04</v>
      </c>
    </row>
    <row r="2001" spans="1:27" ht="19" x14ac:dyDescent="0.25">
      <c r="A2001" s="14">
        <v>397</v>
      </c>
      <c r="B2001" s="14">
        <v>5928632</v>
      </c>
      <c r="C2001" s="14" t="s">
        <v>19</v>
      </c>
      <c r="D2001" s="14" t="s">
        <v>193</v>
      </c>
      <c r="E2001" s="14" t="s">
        <v>1279</v>
      </c>
      <c r="F2001" s="14">
        <v>78749</v>
      </c>
      <c r="G2001" s="14">
        <v>4</v>
      </c>
      <c r="H2001" s="14">
        <v>2</v>
      </c>
      <c r="I2001" s="14">
        <v>1</v>
      </c>
      <c r="J2001" s="14">
        <v>2</v>
      </c>
      <c r="K2001" s="14">
        <v>2</v>
      </c>
      <c r="L2001" s="14">
        <v>1995</v>
      </c>
      <c r="M2001" s="14">
        <v>0.216</v>
      </c>
      <c r="N2001" s="15">
        <v>2196</v>
      </c>
      <c r="O2001" s="16">
        <v>222.68</v>
      </c>
      <c r="P2001" s="17">
        <v>489000</v>
      </c>
      <c r="Q2001" s="16">
        <v>236.79</v>
      </c>
      <c r="R2001" s="17">
        <v>520000</v>
      </c>
      <c r="S2001" s="19">
        <f t="shared" si="159"/>
        <v>14.109999999999985</v>
      </c>
      <c r="T2001" s="20">
        <f t="shared" si="160"/>
        <v>6.3364469193461406E-2</v>
      </c>
      <c r="U2001" s="19">
        <f t="shared" si="161"/>
        <v>31000</v>
      </c>
      <c r="V2001" s="20">
        <f t="shared" si="162"/>
        <v>6.3394683026584867E-2</v>
      </c>
      <c r="W2001" s="18">
        <v>44188</v>
      </c>
      <c r="X2001" s="14">
        <v>4</v>
      </c>
      <c r="Y2001" s="14">
        <v>4</v>
      </c>
      <c r="Z2001" s="42">
        <v>30000</v>
      </c>
      <c r="AA2001" s="51">
        <f t="shared" si="163"/>
        <v>0.06</v>
      </c>
    </row>
    <row r="2002" spans="1:27" ht="19" x14ac:dyDescent="0.25">
      <c r="A2002" s="14">
        <v>679</v>
      </c>
      <c r="B2002" s="14">
        <v>9452667</v>
      </c>
      <c r="C2002" s="14" t="s">
        <v>19</v>
      </c>
      <c r="D2002" s="14" t="s">
        <v>165</v>
      </c>
      <c r="E2002" s="14" t="s">
        <v>543</v>
      </c>
      <c r="F2002" s="14">
        <v>78748</v>
      </c>
      <c r="G2002" s="14">
        <v>3</v>
      </c>
      <c r="H2002" s="14">
        <v>2</v>
      </c>
      <c r="I2002" s="14">
        <v>0</v>
      </c>
      <c r="J2002" s="14">
        <v>2</v>
      </c>
      <c r="K2002" s="14">
        <v>1</v>
      </c>
      <c r="L2002" s="14">
        <v>2000</v>
      </c>
      <c r="M2002" s="14">
        <v>0.17</v>
      </c>
      <c r="N2002" s="15">
        <v>1844</v>
      </c>
      <c r="O2002" s="16">
        <v>183.84</v>
      </c>
      <c r="P2002" s="17">
        <v>339000</v>
      </c>
      <c r="Q2002" s="16">
        <v>200.65</v>
      </c>
      <c r="R2002" s="17">
        <v>370000</v>
      </c>
      <c r="S2002" s="19">
        <f t="shared" si="159"/>
        <v>16.810000000000002</v>
      </c>
      <c r="T2002" s="20">
        <f t="shared" si="160"/>
        <v>9.1438207136640567E-2</v>
      </c>
      <c r="U2002" s="19">
        <f t="shared" si="161"/>
        <v>31000</v>
      </c>
      <c r="V2002" s="20">
        <f t="shared" si="162"/>
        <v>9.1445427728613568E-2</v>
      </c>
      <c r="W2002" s="18">
        <v>44200</v>
      </c>
      <c r="X2002" s="14">
        <v>3</v>
      </c>
      <c r="Y2002" s="14">
        <v>3</v>
      </c>
      <c r="Z2002" s="42">
        <v>30000</v>
      </c>
      <c r="AA2002" s="51">
        <f t="shared" si="163"/>
        <v>0.09</v>
      </c>
    </row>
    <row r="2003" spans="1:27" ht="19" x14ac:dyDescent="0.25">
      <c r="A2003" s="14">
        <v>967</v>
      </c>
      <c r="B2003" s="14">
        <v>1702604</v>
      </c>
      <c r="C2003" s="14" t="s">
        <v>19</v>
      </c>
      <c r="D2003" s="14" t="s">
        <v>29</v>
      </c>
      <c r="E2003" s="14" t="s">
        <v>1149</v>
      </c>
      <c r="F2003" s="14">
        <v>78748</v>
      </c>
      <c r="G2003" s="14">
        <v>4</v>
      </c>
      <c r="H2003" s="14">
        <v>3</v>
      </c>
      <c r="I2003" s="14">
        <v>0</v>
      </c>
      <c r="J2003" s="14">
        <v>3</v>
      </c>
      <c r="K2003" s="14">
        <v>1</v>
      </c>
      <c r="L2003" s="14">
        <v>2006</v>
      </c>
      <c r="M2003" s="14">
        <v>0.214</v>
      </c>
      <c r="N2003" s="15">
        <v>2303</v>
      </c>
      <c r="O2003" s="16">
        <v>216.67</v>
      </c>
      <c r="P2003" s="17">
        <v>499000</v>
      </c>
      <c r="Q2003" s="16">
        <v>230.13</v>
      </c>
      <c r="R2003" s="17">
        <v>530000</v>
      </c>
      <c r="S2003" s="19">
        <f t="shared" si="159"/>
        <v>13.460000000000008</v>
      </c>
      <c r="T2003" s="20">
        <f t="shared" si="160"/>
        <v>6.2122121198135455E-2</v>
      </c>
      <c r="U2003" s="19">
        <f t="shared" si="161"/>
        <v>31000</v>
      </c>
      <c r="V2003" s="20">
        <f t="shared" si="162"/>
        <v>6.2124248496993988E-2</v>
      </c>
      <c r="W2003" s="18">
        <v>44211</v>
      </c>
      <c r="X2003" s="14">
        <v>5</v>
      </c>
      <c r="Y2003" s="14">
        <v>4</v>
      </c>
      <c r="Z2003" s="42">
        <v>30000</v>
      </c>
      <c r="AA2003" s="51">
        <f t="shared" si="163"/>
        <v>0.06</v>
      </c>
    </row>
    <row r="2004" spans="1:27" ht="19" x14ac:dyDescent="0.25">
      <c r="A2004" s="14">
        <v>1006</v>
      </c>
      <c r="B2004" s="14">
        <v>4117232</v>
      </c>
      <c r="C2004" s="14" t="s">
        <v>19</v>
      </c>
      <c r="D2004" s="14">
        <v>4</v>
      </c>
      <c r="E2004" s="14" t="s">
        <v>3117</v>
      </c>
      <c r="F2004" s="14">
        <v>78756</v>
      </c>
      <c r="G2004" s="14">
        <v>4</v>
      </c>
      <c r="H2004" s="14">
        <v>2</v>
      </c>
      <c r="I2004" s="14">
        <v>1</v>
      </c>
      <c r="J2004" s="14">
        <v>2</v>
      </c>
      <c r="K2004" s="14">
        <v>1</v>
      </c>
      <c r="L2004" s="14">
        <v>2015</v>
      </c>
      <c r="M2004" s="14">
        <v>0.26900000000000002</v>
      </c>
      <c r="N2004" s="15">
        <v>2441</v>
      </c>
      <c r="O2004" s="16">
        <v>368.29</v>
      </c>
      <c r="P2004" s="17">
        <v>899000</v>
      </c>
      <c r="Q2004" s="16">
        <v>380.99</v>
      </c>
      <c r="R2004" s="17">
        <v>930000</v>
      </c>
      <c r="S2004" s="19">
        <f t="shared" si="159"/>
        <v>12.699999999999989</v>
      </c>
      <c r="T2004" s="20">
        <f t="shared" si="160"/>
        <v>3.4483694914333778E-2</v>
      </c>
      <c r="U2004" s="19">
        <f t="shared" si="161"/>
        <v>31000</v>
      </c>
      <c r="V2004" s="20">
        <f t="shared" si="162"/>
        <v>3.4482758620689655E-2</v>
      </c>
      <c r="W2004" s="18">
        <v>44211</v>
      </c>
      <c r="X2004" s="14">
        <v>2</v>
      </c>
      <c r="Y2004" s="14">
        <v>35</v>
      </c>
      <c r="Z2004" s="42">
        <v>30000</v>
      </c>
      <c r="AA2004" s="51">
        <f t="shared" si="163"/>
        <v>0.03</v>
      </c>
    </row>
    <row r="2005" spans="1:27" ht="19" x14ac:dyDescent="0.25">
      <c r="A2005" s="14">
        <v>1026</v>
      </c>
      <c r="B2005" s="14">
        <v>4535452</v>
      </c>
      <c r="C2005" s="14" t="s">
        <v>19</v>
      </c>
      <c r="D2005" s="14">
        <v>11</v>
      </c>
      <c r="E2005" s="14" t="s">
        <v>280</v>
      </c>
      <c r="F2005" s="14">
        <v>78744</v>
      </c>
      <c r="G2005" s="14">
        <v>3</v>
      </c>
      <c r="H2005" s="14">
        <v>2</v>
      </c>
      <c r="I2005" s="14">
        <v>1</v>
      </c>
      <c r="J2005" s="14">
        <v>2</v>
      </c>
      <c r="K2005" s="14">
        <v>2</v>
      </c>
      <c r="L2005" s="14">
        <v>2016</v>
      </c>
      <c r="M2005" s="14">
        <v>0.10100000000000001</v>
      </c>
      <c r="N2005" s="15">
        <v>1835</v>
      </c>
      <c r="O2005" s="16">
        <v>162.94</v>
      </c>
      <c r="P2005" s="17">
        <v>299000</v>
      </c>
      <c r="Q2005" s="16">
        <v>179.84</v>
      </c>
      <c r="R2005" s="17">
        <v>330000</v>
      </c>
      <c r="S2005" s="19">
        <f t="shared" si="159"/>
        <v>16.900000000000006</v>
      </c>
      <c r="T2005" s="20">
        <f t="shared" si="160"/>
        <v>0.10371916042715114</v>
      </c>
      <c r="U2005" s="19">
        <f t="shared" si="161"/>
        <v>31000</v>
      </c>
      <c r="V2005" s="20">
        <f t="shared" si="162"/>
        <v>0.10367892976588629</v>
      </c>
      <c r="W2005" s="18">
        <v>44215</v>
      </c>
      <c r="X2005" s="14">
        <v>2</v>
      </c>
      <c r="Y2005" s="14">
        <v>2</v>
      </c>
      <c r="Z2005" s="42">
        <v>30000</v>
      </c>
      <c r="AA2005" s="51">
        <f t="shared" si="163"/>
        <v>0.1</v>
      </c>
    </row>
    <row r="2006" spans="1:27" ht="19" x14ac:dyDescent="0.25">
      <c r="A2006" s="14">
        <v>1175</v>
      </c>
      <c r="B2006" s="14">
        <v>9350144</v>
      </c>
      <c r="C2006" s="14" t="s">
        <v>19</v>
      </c>
      <c r="D2006" s="14" t="s">
        <v>84</v>
      </c>
      <c r="E2006" s="14" t="s">
        <v>1011</v>
      </c>
      <c r="F2006" s="14">
        <v>78728</v>
      </c>
      <c r="G2006" s="14">
        <v>3</v>
      </c>
      <c r="H2006" s="14">
        <v>2</v>
      </c>
      <c r="I2006" s="14">
        <v>1</v>
      </c>
      <c r="J2006" s="14">
        <v>2</v>
      </c>
      <c r="K2006" s="14">
        <v>2</v>
      </c>
      <c r="L2006" s="14">
        <v>1985</v>
      </c>
      <c r="M2006" s="14">
        <v>0.16500000000000001</v>
      </c>
      <c r="N2006" s="15">
        <v>1522</v>
      </c>
      <c r="O2006" s="16">
        <v>210.25</v>
      </c>
      <c r="P2006" s="17">
        <v>320000</v>
      </c>
      <c r="Q2006" s="16">
        <v>230.62</v>
      </c>
      <c r="R2006" s="17">
        <v>351000</v>
      </c>
      <c r="S2006" s="19">
        <f t="shared" si="159"/>
        <v>20.370000000000005</v>
      </c>
      <c r="T2006" s="20">
        <f t="shared" si="160"/>
        <v>9.6884661117717027E-2</v>
      </c>
      <c r="U2006" s="19">
        <f t="shared" si="161"/>
        <v>31000</v>
      </c>
      <c r="V2006" s="20">
        <f t="shared" si="162"/>
        <v>9.6875000000000003E-2</v>
      </c>
      <c r="W2006" s="18">
        <v>44221</v>
      </c>
      <c r="X2006" s="14">
        <v>6</v>
      </c>
      <c r="Y2006" s="14">
        <v>6</v>
      </c>
      <c r="Z2006" s="42">
        <v>30000</v>
      </c>
      <c r="AA2006" s="51">
        <f t="shared" si="163"/>
        <v>0.1</v>
      </c>
    </row>
    <row r="2007" spans="1:27" ht="19" x14ac:dyDescent="0.25">
      <c r="A2007" s="14">
        <v>1286</v>
      </c>
      <c r="B2007" s="14">
        <v>2783777</v>
      </c>
      <c r="C2007" s="14" t="s">
        <v>19</v>
      </c>
      <c r="D2007" s="14" t="s">
        <v>165</v>
      </c>
      <c r="E2007" s="14" t="s">
        <v>178</v>
      </c>
      <c r="F2007" s="14">
        <v>78748</v>
      </c>
      <c r="G2007" s="14">
        <v>3</v>
      </c>
      <c r="H2007" s="14">
        <v>2</v>
      </c>
      <c r="I2007" s="14">
        <v>0</v>
      </c>
      <c r="J2007" s="14">
        <v>2</v>
      </c>
      <c r="K2007" s="14">
        <v>1</v>
      </c>
      <c r="L2007" s="14">
        <v>1983</v>
      </c>
      <c r="M2007" s="14">
        <v>0.23899999999999999</v>
      </c>
      <c r="N2007" s="15">
        <v>1879</v>
      </c>
      <c r="O2007" s="16">
        <v>151.68</v>
      </c>
      <c r="P2007" s="17">
        <v>285000</v>
      </c>
      <c r="Q2007" s="16">
        <v>168.17</v>
      </c>
      <c r="R2007" s="17">
        <v>316000</v>
      </c>
      <c r="S2007" s="19">
        <f t="shared" si="159"/>
        <v>16.489999999999981</v>
      </c>
      <c r="T2007" s="20">
        <f t="shared" si="160"/>
        <v>0.10871571729957792</v>
      </c>
      <c r="U2007" s="19">
        <f t="shared" si="161"/>
        <v>31000</v>
      </c>
      <c r="V2007" s="20">
        <f t="shared" si="162"/>
        <v>0.10877192982456141</v>
      </c>
      <c r="W2007" s="18">
        <v>44225</v>
      </c>
      <c r="X2007" s="14">
        <v>0</v>
      </c>
      <c r="Y2007" s="14">
        <v>0</v>
      </c>
      <c r="Z2007" s="42">
        <v>30000</v>
      </c>
      <c r="AA2007" s="51">
        <f t="shared" si="163"/>
        <v>0.11</v>
      </c>
    </row>
    <row r="2008" spans="1:27" ht="19" x14ac:dyDescent="0.25">
      <c r="A2008" s="14">
        <v>1540</v>
      </c>
      <c r="B2008" s="14">
        <v>7237427</v>
      </c>
      <c r="C2008" s="14" t="s">
        <v>19</v>
      </c>
      <c r="D2008" s="14">
        <v>3</v>
      </c>
      <c r="E2008" s="14" t="s">
        <v>1955</v>
      </c>
      <c r="F2008" s="14">
        <v>78752</v>
      </c>
      <c r="G2008" s="14">
        <v>4</v>
      </c>
      <c r="H2008" s="14">
        <v>2</v>
      </c>
      <c r="I2008" s="14">
        <v>1</v>
      </c>
      <c r="J2008" s="14">
        <v>2</v>
      </c>
      <c r="K2008" s="14">
        <v>2</v>
      </c>
      <c r="L2008" s="14">
        <v>1969</v>
      </c>
      <c r="M2008" s="14">
        <v>0.20899999999999999</v>
      </c>
      <c r="N2008" s="15">
        <v>2120</v>
      </c>
      <c r="O2008" s="16">
        <v>258.95999999999998</v>
      </c>
      <c r="P2008" s="17">
        <v>549000</v>
      </c>
      <c r="Q2008" s="16">
        <v>273.58</v>
      </c>
      <c r="R2008" s="17">
        <v>580000</v>
      </c>
      <c r="S2008" s="19">
        <f t="shared" si="159"/>
        <v>14.620000000000005</v>
      </c>
      <c r="T2008" s="20">
        <f t="shared" si="160"/>
        <v>5.6456595613222138E-2</v>
      </c>
      <c r="U2008" s="19">
        <f t="shared" si="161"/>
        <v>31000</v>
      </c>
      <c r="V2008" s="20">
        <f t="shared" si="162"/>
        <v>5.6466302367941715E-2</v>
      </c>
      <c r="W2008" s="18">
        <v>44236</v>
      </c>
      <c r="X2008" s="14">
        <v>3</v>
      </c>
      <c r="Y2008" s="14">
        <v>3</v>
      </c>
      <c r="Z2008" s="42">
        <v>30000</v>
      </c>
      <c r="AA2008" s="51">
        <f t="shared" si="163"/>
        <v>0.06</v>
      </c>
    </row>
    <row r="2009" spans="1:27" ht="19" x14ac:dyDescent="0.25">
      <c r="A2009" s="14">
        <v>1541</v>
      </c>
      <c r="B2009" s="14">
        <v>5795610</v>
      </c>
      <c r="C2009" s="14" t="s">
        <v>19</v>
      </c>
      <c r="D2009" s="14" t="s">
        <v>46</v>
      </c>
      <c r="E2009" s="14" t="s">
        <v>1983</v>
      </c>
      <c r="F2009" s="14">
        <v>78758</v>
      </c>
      <c r="G2009" s="14">
        <v>3</v>
      </c>
      <c r="H2009" s="14">
        <v>1</v>
      </c>
      <c r="I2009" s="14">
        <v>1</v>
      </c>
      <c r="J2009" s="14">
        <v>0</v>
      </c>
      <c r="K2009" s="14">
        <v>1</v>
      </c>
      <c r="L2009" s="14">
        <v>1967</v>
      </c>
      <c r="M2009" s="14">
        <v>0.17599999999999999</v>
      </c>
      <c r="N2009" s="15">
        <v>1152</v>
      </c>
      <c r="O2009" s="16">
        <v>260.42</v>
      </c>
      <c r="P2009" s="17">
        <v>300000</v>
      </c>
      <c r="Q2009" s="16">
        <v>287.33</v>
      </c>
      <c r="R2009" s="17">
        <v>331000</v>
      </c>
      <c r="S2009" s="19">
        <f t="shared" si="159"/>
        <v>26.909999999999968</v>
      </c>
      <c r="T2009" s="20">
        <f t="shared" si="160"/>
        <v>0.10333307733660996</v>
      </c>
      <c r="U2009" s="19">
        <f t="shared" si="161"/>
        <v>31000</v>
      </c>
      <c r="V2009" s="20">
        <f t="shared" si="162"/>
        <v>0.10333333333333333</v>
      </c>
      <c r="W2009" s="18">
        <v>44236</v>
      </c>
      <c r="X2009" s="14">
        <v>5</v>
      </c>
      <c r="Y2009" s="14">
        <v>5</v>
      </c>
      <c r="Z2009" s="42">
        <v>30000</v>
      </c>
      <c r="AA2009" s="51">
        <f t="shared" si="163"/>
        <v>0.1</v>
      </c>
    </row>
    <row r="2010" spans="1:27" ht="19" x14ac:dyDescent="0.25">
      <c r="A2010" s="14">
        <v>1614</v>
      </c>
      <c r="B2010" s="14">
        <v>4004759</v>
      </c>
      <c r="C2010" s="14" t="s">
        <v>19</v>
      </c>
      <c r="D2010" s="14">
        <v>5</v>
      </c>
      <c r="E2010" s="14" t="s">
        <v>3923</v>
      </c>
      <c r="F2010" s="14">
        <v>78702</v>
      </c>
      <c r="G2010" s="14">
        <v>2</v>
      </c>
      <c r="H2010" s="14">
        <v>1</v>
      </c>
      <c r="I2010" s="14">
        <v>0</v>
      </c>
      <c r="J2010" s="14">
        <v>0</v>
      </c>
      <c r="K2010" s="14">
        <v>1</v>
      </c>
      <c r="L2010" s="14">
        <v>1920</v>
      </c>
      <c r="M2010" s="14">
        <v>7.9000000000000001E-2</v>
      </c>
      <c r="N2010" s="14">
        <v>682</v>
      </c>
      <c r="O2010" s="16">
        <v>804.99</v>
      </c>
      <c r="P2010" s="17">
        <v>549000</v>
      </c>
      <c r="Q2010" s="16">
        <v>850.44</v>
      </c>
      <c r="R2010" s="17">
        <v>580000</v>
      </c>
      <c r="S2010" s="19">
        <f t="shared" si="159"/>
        <v>45.450000000000045</v>
      </c>
      <c r="T2010" s="20">
        <f t="shared" si="160"/>
        <v>5.6460328699735454E-2</v>
      </c>
      <c r="U2010" s="19">
        <f t="shared" si="161"/>
        <v>31000</v>
      </c>
      <c r="V2010" s="20">
        <f t="shared" si="162"/>
        <v>5.6466302367941715E-2</v>
      </c>
      <c r="W2010" s="18">
        <v>44238</v>
      </c>
      <c r="X2010" s="14">
        <v>3</v>
      </c>
      <c r="Y2010" s="14">
        <v>3</v>
      </c>
      <c r="Z2010" s="42">
        <v>30000</v>
      </c>
      <c r="AA2010" s="51">
        <f t="shared" si="163"/>
        <v>0.06</v>
      </c>
    </row>
    <row r="2011" spans="1:27" ht="19" x14ac:dyDescent="0.25">
      <c r="A2011" s="14">
        <v>1923</v>
      </c>
      <c r="B2011" s="14">
        <v>1739318</v>
      </c>
      <c r="C2011" s="14" t="s">
        <v>19</v>
      </c>
      <c r="D2011" s="14" t="s">
        <v>35</v>
      </c>
      <c r="E2011" s="14" t="s">
        <v>1693</v>
      </c>
      <c r="F2011" s="14">
        <v>78753</v>
      </c>
      <c r="G2011" s="14">
        <v>4</v>
      </c>
      <c r="H2011" s="14">
        <v>2</v>
      </c>
      <c r="I2011" s="14">
        <v>0</v>
      </c>
      <c r="J2011" s="14">
        <v>2</v>
      </c>
      <c r="K2011" s="14">
        <v>1</v>
      </c>
      <c r="L2011" s="14">
        <v>1973</v>
      </c>
      <c r="M2011" s="14">
        <v>0.17199999999999999</v>
      </c>
      <c r="N2011" s="15">
        <v>1630</v>
      </c>
      <c r="O2011" s="16">
        <v>244.17</v>
      </c>
      <c r="P2011" s="17">
        <v>398000</v>
      </c>
      <c r="Q2011" s="16">
        <v>263.19</v>
      </c>
      <c r="R2011" s="17">
        <v>429000</v>
      </c>
      <c r="S2011" s="19">
        <f t="shared" si="159"/>
        <v>19.02000000000001</v>
      </c>
      <c r="T2011" s="20">
        <f t="shared" si="160"/>
        <v>7.7896547487406362E-2</v>
      </c>
      <c r="U2011" s="19">
        <f t="shared" si="161"/>
        <v>31000</v>
      </c>
      <c r="V2011" s="20">
        <f t="shared" si="162"/>
        <v>7.7889447236180909E-2</v>
      </c>
      <c r="W2011" s="18">
        <v>44253</v>
      </c>
      <c r="X2011" s="14">
        <v>5</v>
      </c>
      <c r="Y2011" s="14">
        <v>5</v>
      </c>
      <c r="Z2011" s="42">
        <v>30000</v>
      </c>
      <c r="AA2011" s="51">
        <f t="shared" si="163"/>
        <v>0.08</v>
      </c>
    </row>
    <row r="2012" spans="1:27" ht="19" x14ac:dyDescent="0.25">
      <c r="A2012" s="14">
        <v>2536</v>
      </c>
      <c r="B2012" s="14">
        <v>7317720</v>
      </c>
      <c r="C2012" s="14" t="s">
        <v>19</v>
      </c>
      <c r="D2012" s="14" t="s">
        <v>165</v>
      </c>
      <c r="E2012" s="14" t="s">
        <v>1090</v>
      </c>
      <c r="F2012" s="14">
        <v>78748</v>
      </c>
      <c r="G2012" s="14">
        <v>4</v>
      </c>
      <c r="H2012" s="14">
        <v>2</v>
      </c>
      <c r="I2012" s="14">
        <v>0</v>
      </c>
      <c r="J2012" s="14">
        <v>2</v>
      </c>
      <c r="K2012" s="14">
        <v>1</v>
      </c>
      <c r="L2012" s="14">
        <v>2000</v>
      </c>
      <c r="M2012" s="14">
        <v>0.25</v>
      </c>
      <c r="N2012" s="15">
        <v>2332</v>
      </c>
      <c r="O2012" s="16">
        <v>213.98</v>
      </c>
      <c r="P2012" s="17">
        <v>499000</v>
      </c>
      <c r="Q2012" s="16">
        <v>227.27</v>
      </c>
      <c r="R2012" s="17">
        <v>530000</v>
      </c>
      <c r="S2012" s="19">
        <f t="shared" si="159"/>
        <v>13.29000000000002</v>
      </c>
      <c r="T2012" s="20">
        <f t="shared" si="160"/>
        <v>6.2108608281147872E-2</v>
      </c>
      <c r="U2012" s="19">
        <f t="shared" si="161"/>
        <v>31000</v>
      </c>
      <c r="V2012" s="20">
        <f t="shared" si="162"/>
        <v>6.2124248496993988E-2</v>
      </c>
      <c r="W2012" s="18">
        <v>44273</v>
      </c>
      <c r="X2012" s="14">
        <v>8</v>
      </c>
      <c r="Y2012" s="14">
        <v>8</v>
      </c>
      <c r="Z2012" s="42">
        <v>30000</v>
      </c>
      <c r="AA2012" s="51">
        <f t="shared" si="163"/>
        <v>0.06</v>
      </c>
    </row>
    <row r="2013" spans="1:27" ht="19" x14ac:dyDescent="0.25">
      <c r="A2013" s="14">
        <v>2677</v>
      </c>
      <c r="B2013" s="14">
        <v>8226190</v>
      </c>
      <c r="C2013" s="14" t="s">
        <v>19</v>
      </c>
      <c r="D2013" s="14" t="s">
        <v>193</v>
      </c>
      <c r="E2013" s="14" t="s">
        <v>1808</v>
      </c>
      <c r="F2013" s="14">
        <v>78749</v>
      </c>
      <c r="G2013" s="14">
        <v>3</v>
      </c>
      <c r="H2013" s="14">
        <v>2</v>
      </c>
      <c r="I2013" s="14">
        <v>0</v>
      </c>
      <c r="J2013" s="14">
        <v>2</v>
      </c>
      <c r="K2013" s="14">
        <v>1</v>
      </c>
      <c r="L2013" s="14">
        <v>1999</v>
      </c>
      <c r="M2013" s="14">
        <v>0.17299999999999999</v>
      </c>
      <c r="N2013" s="15">
        <v>1932</v>
      </c>
      <c r="O2013" s="16">
        <v>250.52</v>
      </c>
      <c r="P2013" s="17">
        <v>484000</v>
      </c>
      <c r="Q2013" s="16">
        <v>266.56</v>
      </c>
      <c r="R2013" s="17">
        <v>515000</v>
      </c>
      <c r="S2013" s="19">
        <f t="shared" si="159"/>
        <v>16.039999999999992</v>
      </c>
      <c r="T2013" s="20">
        <f t="shared" si="160"/>
        <v>6.4026824205652214E-2</v>
      </c>
      <c r="U2013" s="19">
        <f t="shared" si="161"/>
        <v>31000</v>
      </c>
      <c r="V2013" s="20">
        <f t="shared" si="162"/>
        <v>6.4049586776859499E-2</v>
      </c>
      <c r="W2013" s="18">
        <v>44280</v>
      </c>
      <c r="X2013" s="14">
        <v>9</v>
      </c>
      <c r="Y2013" s="14">
        <v>9</v>
      </c>
      <c r="Z2013" s="42">
        <v>30000</v>
      </c>
      <c r="AA2013" s="51">
        <f t="shared" si="163"/>
        <v>0.06</v>
      </c>
    </row>
    <row r="2014" spans="1:27" ht="19" x14ac:dyDescent="0.25">
      <c r="A2014" s="14">
        <v>3292</v>
      </c>
      <c r="B2014" s="14">
        <v>8573318</v>
      </c>
      <c r="C2014" s="14" t="s">
        <v>19</v>
      </c>
      <c r="D2014" s="14" t="s">
        <v>193</v>
      </c>
      <c r="E2014" s="14" t="s">
        <v>952</v>
      </c>
      <c r="F2014" s="14">
        <v>78749</v>
      </c>
      <c r="G2014" s="14">
        <v>5</v>
      </c>
      <c r="H2014" s="14">
        <v>4</v>
      </c>
      <c r="I2014" s="14">
        <v>0</v>
      </c>
      <c r="J2014" s="14">
        <v>2</v>
      </c>
      <c r="K2014" s="14">
        <v>2</v>
      </c>
      <c r="L2014" s="14">
        <v>1994</v>
      </c>
      <c r="M2014" s="14">
        <v>0.20799999999999999</v>
      </c>
      <c r="N2014" s="15">
        <v>3378</v>
      </c>
      <c r="O2014" s="16">
        <v>206.93</v>
      </c>
      <c r="P2014" s="17">
        <v>699000</v>
      </c>
      <c r="Q2014" s="16">
        <v>216.1</v>
      </c>
      <c r="R2014" s="17">
        <v>730000</v>
      </c>
      <c r="S2014" s="19">
        <f t="shared" si="159"/>
        <v>9.1699999999999875</v>
      </c>
      <c r="T2014" s="20">
        <f t="shared" si="160"/>
        <v>4.4314502488764257E-2</v>
      </c>
      <c r="U2014" s="19">
        <f t="shared" si="161"/>
        <v>31000</v>
      </c>
      <c r="V2014" s="20">
        <f t="shared" si="162"/>
        <v>4.4349070100143065E-2</v>
      </c>
      <c r="W2014" s="18">
        <v>44301</v>
      </c>
      <c r="X2014" s="14">
        <v>6</v>
      </c>
      <c r="Y2014" s="14">
        <v>5</v>
      </c>
      <c r="Z2014" s="42">
        <v>30000</v>
      </c>
      <c r="AA2014" s="51">
        <f t="shared" si="163"/>
        <v>0.04</v>
      </c>
    </row>
    <row r="2015" spans="1:27" ht="19" x14ac:dyDescent="0.25">
      <c r="A2015" s="14">
        <v>3300</v>
      </c>
      <c r="B2015" s="14">
        <v>1063956</v>
      </c>
      <c r="C2015" s="14" t="s">
        <v>19</v>
      </c>
      <c r="D2015" s="14" t="s">
        <v>712</v>
      </c>
      <c r="E2015" s="14" t="s">
        <v>1432</v>
      </c>
      <c r="F2015" s="14">
        <v>78759</v>
      </c>
      <c r="G2015" s="14">
        <v>3</v>
      </c>
      <c r="H2015" s="14">
        <v>2</v>
      </c>
      <c r="I2015" s="14">
        <v>0</v>
      </c>
      <c r="J2015" s="14">
        <v>0</v>
      </c>
      <c r="K2015" s="14">
        <v>1</v>
      </c>
      <c r="L2015" s="14">
        <v>1968</v>
      </c>
      <c r="M2015" s="14">
        <v>0.55400000000000005</v>
      </c>
      <c r="N2015" s="15">
        <v>2600</v>
      </c>
      <c r="O2015" s="16">
        <v>230.38</v>
      </c>
      <c r="P2015" s="17">
        <v>599000</v>
      </c>
      <c r="Q2015" s="16">
        <v>242.31</v>
      </c>
      <c r="R2015" s="17">
        <v>630000</v>
      </c>
      <c r="S2015" s="19">
        <f t="shared" si="159"/>
        <v>11.930000000000007</v>
      </c>
      <c r="T2015" s="20">
        <f t="shared" si="160"/>
        <v>5.1784009028561541E-2</v>
      </c>
      <c r="U2015" s="19">
        <f t="shared" si="161"/>
        <v>31000</v>
      </c>
      <c r="V2015" s="20">
        <f t="shared" si="162"/>
        <v>5.1752921535893157E-2</v>
      </c>
      <c r="W2015" s="18">
        <v>44301</v>
      </c>
      <c r="X2015" s="14">
        <v>3</v>
      </c>
      <c r="Y2015" s="14">
        <v>3</v>
      </c>
      <c r="Z2015" s="42">
        <v>30000</v>
      </c>
      <c r="AA2015" s="51">
        <f t="shared" si="163"/>
        <v>0.05</v>
      </c>
    </row>
    <row r="2016" spans="1:27" ht="19" x14ac:dyDescent="0.25">
      <c r="A2016" s="14">
        <v>3456</v>
      </c>
      <c r="B2016" s="14">
        <v>1024036</v>
      </c>
      <c r="C2016" s="14" t="s">
        <v>19</v>
      </c>
      <c r="D2016" s="14">
        <v>11</v>
      </c>
      <c r="E2016" s="14" t="s">
        <v>531</v>
      </c>
      <c r="F2016" s="14">
        <v>78744</v>
      </c>
      <c r="G2016" s="14">
        <v>5</v>
      </c>
      <c r="H2016" s="14">
        <v>3</v>
      </c>
      <c r="I2016" s="14">
        <v>0</v>
      </c>
      <c r="J2016" s="14">
        <v>2</v>
      </c>
      <c r="K2016" s="14">
        <v>2</v>
      </c>
      <c r="L2016" s="14">
        <v>2016</v>
      </c>
      <c r="M2016" s="14">
        <v>0.13200000000000001</v>
      </c>
      <c r="N2016" s="15">
        <v>2505</v>
      </c>
      <c r="O2016" s="16">
        <v>183.23</v>
      </c>
      <c r="P2016" s="17">
        <v>459000</v>
      </c>
      <c r="Q2016" s="16">
        <v>195.61</v>
      </c>
      <c r="R2016" s="17">
        <v>490000</v>
      </c>
      <c r="S2016" s="19">
        <f t="shared" si="159"/>
        <v>12.380000000000024</v>
      </c>
      <c r="T2016" s="20">
        <f t="shared" si="160"/>
        <v>6.756535501828316E-2</v>
      </c>
      <c r="U2016" s="19">
        <f t="shared" si="161"/>
        <v>31000</v>
      </c>
      <c r="V2016" s="20">
        <f t="shared" si="162"/>
        <v>6.7538126361655779E-2</v>
      </c>
      <c r="W2016" s="18">
        <v>44306</v>
      </c>
      <c r="X2016" s="14">
        <v>14</v>
      </c>
      <c r="Y2016" s="14">
        <v>14</v>
      </c>
      <c r="Z2016" s="42">
        <v>30000</v>
      </c>
      <c r="AA2016" s="51">
        <f t="shared" si="163"/>
        <v>7.0000000000000007E-2</v>
      </c>
    </row>
    <row r="2017" spans="1:27" ht="19" x14ac:dyDescent="0.25">
      <c r="A2017" s="14">
        <v>3463</v>
      </c>
      <c r="B2017" s="14">
        <v>3679440</v>
      </c>
      <c r="C2017" s="14" t="s">
        <v>19</v>
      </c>
      <c r="D2017" s="14">
        <v>11</v>
      </c>
      <c r="E2017" s="14" t="s">
        <v>1768</v>
      </c>
      <c r="F2017" s="14">
        <v>78744</v>
      </c>
      <c r="G2017" s="14">
        <v>4</v>
      </c>
      <c r="H2017" s="14">
        <v>2</v>
      </c>
      <c r="I2017" s="14">
        <v>0</v>
      </c>
      <c r="J2017" s="14">
        <v>0</v>
      </c>
      <c r="K2017" s="14">
        <v>1</v>
      </c>
      <c r="L2017" s="14">
        <v>1984</v>
      </c>
      <c r="M2017" s="14">
        <v>0.13700000000000001</v>
      </c>
      <c r="N2017" s="15">
        <v>1366</v>
      </c>
      <c r="O2017" s="16">
        <v>248.17</v>
      </c>
      <c r="P2017" s="17">
        <v>339000</v>
      </c>
      <c r="Q2017" s="16">
        <v>270.86</v>
      </c>
      <c r="R2017" s="17">
        <v>370000</v>
      </c>
      <c r="S2017" s="19">
        <f t="shared" si="159"/>
        <v>22.690000000000026</v>
      </c>
      <c r="T2017" s="20">
        <f t="shared" si="160"/>
        <v>9.1429262199298977E-2</v>
      </c>
      <c r="U2017" s="19">
        <f t="shared" si="161"/>
        <v>31000</v>
      </c>
      <c r="V2017" s="20">
        <f t="shared" si="162"/>
        <v>9.1445427728613568E-2</v>
      </c>
      <c r="W2017" s="18">
        <v>44306</v>
      </c>
      <c r="X2017" s="14">
        <v>6</v>
      </c>
      <c r="Y2017" s="14">
        <v>6</v>
      </c>
      <c r="Z2017" s="42">
        <v>30000</v>
      </c>
      <c r="AA2017" s="51">
        <f t="shared" si="163"/>
        <v>0.09</v>
      </c>
    </row>
    <row r="2018" spans="1:27" ht="19" x14ac:dyDescent="0.25">
      <c r="A2018" s="14">
        <v>2822</v>
      </c>
      <c r="B2018" s="14">
        <v>5596533</v>
      </c>
      <c r="C2018" s="14" t="s">
        <v>19</v>
      </c>
      <c r="D2018" s="14" t="s">
        <v>27</v>
      </c>
      <c r="E2018" s="14" t="s">
        <v>33</v>
      </c>
      <c r="F2018" s="14">
        <v>78724</v>
      </c>
      <c r="G2018" s="14">
        <v>4</v>
      </c>
      <c r="H2018" s="14">
        <v>3</v>
      </c>
      <c r="I2018" s="14">
        <v>0</v>
      </c>
      <c r="J2018" s="14">
        <v>2</v>
      </c>
      <c r="K2018" s="14">
        <v>2</v>
      </c>
      <c r="L2018" s="14">
        <v>2020</v>
      </c>
      <c r="M2018" s="14">
        <v>0.217</v>
      </c>
      <c r="N2018" s="15">
        <v>2656</v>
      </c>
      <c r="O2018" s="16">
        <v>111.44</v>
      </c>
      <c r="P2018" s="17">
        <v>295990</v>
      </c>
      <c r="Q2018" s="16">
        <v>123.1</v>
      </c>
      <c r="R2018" s="17">
        <v>326950</v>
      </c>
      <c r="S2018" s="19">
        <f t="shared" si="159"/>
        <v>11.659999999999997</v>
      </c>
      <c r="T2018" s="20">
        <f t="shared" si="160"/>
        <v>0.10463029432878676</v>
      </c>
      <c r="U2018" s="19">
        <f t="shared" si="161"/>
        <v>30960</v>
      </c>
      <c r="V2018" s="20">
        <f t="shared" si="162"/>
        <v>0.10459812831514578</v>
      </c>
      <c r="W2018" s="18">
        <v>44286</v>
      </c>
      <c r="X2018" s="14">
        <v>11</v>
      </c>
      <c r="Y2018" s="14">
        <v>11</v>
      </c>
      <c r="Z2018" s="42">
        <v>30000</v>
      </c>
      <c r="AA2018" s="51">
        <f t="shared" si="163"/>
        <v>0.1</v>
      </c>
    </row>
    <row r="2019" spans="1:27" ht="19" x14ac:dyDescent="0.25">
      <c r="A2019" s="14">
        <v>1924</v>
      </c>
      <c r="B2019" s="14">
        <v>1138122</v>
      </c>
      <c r="C2019" s="14" t="s">
        <v>19</v>
      </c>
      <c r="D2019" s="14" t="s">
        <v>29</v>
      </c>
      <c r="E2019" s="14" t="s">
        <v>1700</v>
      </c>
      <c r="F2019" s="14">
        <v>78748</v>
      </c>
      <c r="G2019" s="14">
        <v>2</v>
      </c>
      <c r="H2019" s="14">
        <v>2</v>
      </c>
      <c r="I2019" s="14">
        <v>0</v>
      </c>
      <c r="J2019" s="14">
        <v>2</v>
      </c>
      <c r="K2019" s="14">
        <v>1</v>
      </c>
      <c r="L2019" s="14">
        <v>2003</v>
      </c>
      <c r="M2019" s="14">
        <v>9.6000000000000002E-2</v>
      </c>
      <c r="N2019" s="15">
        <v>1124</v>
      </c>
      <c r="O2019" s="16">
        <v>244.66</v>
      </c>
      <c r="P2019" s="17">
        <v>275000</v>
      </c>
      <c r="Q2019" s="16">
        <v>271.8</v>
      </c>
      <c r="R2019" s="17">
        <v>305500</v>
      </c>
      <c r="S2019" s="19">
        <f t="shared" si="159"/>
        <v>27.140000000000015</v>
      </c>
      <c r="T2019" s="20">
        <f t="shared" si="160"/>
        <v>0.11092945311861364</v>
      </c>
      <c r="U2019" s="19">
        <f t="shared" si="161"/>
        <v>30500</v>
      </c>
      <c r="V2019" s="20">
        <f t="shared" si="162"/>
        <v>0.11090909090909092</v>
      </c>
      <c r="W2019" s="18">
        <v>44253</v>
      </c>
      <c r="X2019" s="14">
        <v>6</v>
      </c>
      <c r="Y2019" s="14">
        <v>6</v>
      </c>
      <c r="Z2019" s="42">
        <v>30000</v>
      </c>
      <c r="AA2019" s="51">
        <f t="shared" si="163"/>
        <v>0.11</v>
      </c>
    </row>
    <row r="2020" spans="1:27" ht="19" x14ac:dyDescent="0.25">
      <c r="A2020" s="14">
        <v>203</v>
      </c>
      <c r="B2020" s="14">
        <v>2992765</v>
      </c>
      <c r="C2020" s="14" t="s">
        <v>19</v>
      </c>
      <c r="D2020" s="14" t="s">
        <v>20</v>
      </c>
      <c r="E2020" s="14" t="s">
        <v>266</v>
      </c>
      <c r="F2020" s="14">
        <v>78726</v>
      </c>
      <c r="G2020" s="14">
        <v>4</v>
      </c>
      <c r="H2020" s="14">
        <v>4</v>
      </c>
      <c r="I2020" s="14">
        <v>0</v>
      </c>
      <c r="J2020" s="14">
        <v>2</v>
      </c>
      <c r="K2020" s="14">
        <v>2</v>
      </c>
      <c r="L2020" s="14">
        <v>1993</v>
      </c>
      <c r="M2020" s="14">
        <v>0.255</v>
      </c>
      <c r="N2020" s="15">
        <v>3659</v>
      </c>
      <c r="O2020" s="16">
        <v>161.22</v>
      </c>
      <c r="P2020" s="17">
        <v>589900</v>
      </c>
      <c r="Q2020" s="16">
        <v>169.45</v>
      </c>
      <c r="R2020" s="17">
        <v>620000</v>
      </c>
      <c r="S2020" s="19">
        <f t="shared" si="159"/>
        <v>8.2299999999999898</v>
      </c>
      <c r="T2020" s="20">
        <f t="shared" si="160"/>
        <v>5.1048257040069406E-2</v>
      </c>
      <c r="U2020" s="19">
        <f t="shared" si="161"/>
        <v>30100</v>
      </c>
      <c r="V2020" s="20">
        <f t="shared" si="162"/>
        <v>5.1025597558908287E-2</v>
      </c>
      <c r="W2020" s="18">
        <v>44183</v>
      </c>
      <c r="X2020" s="14">
        <v>1</v>
      </c>
      <c r="Y2020" s="14">
        <v>1</v>
      </c>
      <c r="Z2020" s="42">
        <v>30000</v>
      </c>
      <c r="AA2020" s="51">
        <f t="shared" si="163"/>
        <v>0.05</v>
      </c>
    </row>
    <row r="2021" spans="1:27" ht="19" x14ac:dyDescent="0.25">
      <c r="A2021" s="14">
        <v>399</v>
      </c>
      <c r="B2021" s="14">
        <v>9810397</v>
      </c>
      <c r="C2021" s="14" t="s">
        <v>19</v>
      </c>
      <c r="D2021" s="14" t="s">
        <v>84</v>
      </c>
      <c r="E2021" s="14" t="s">
        <v>1383</v>
      </c>
      <c r="F2021" s="14">
        <v>78728</v>
      </c>
      <c r="G2021" s="14">
        <v>3</v>
      </c>
      <c r="H2021" s="14">
        <v>2</v>
      </c>
      <c r="I2021" s="14">
        <v>0</v>
      </c>
      <c r="J2021" s="14">
        <v>2</v>
      </c>
      <c r="K2021" s="14">
        <v>1</v>
      </c>
      <c r="L2021" s="14">
        <v>1984</v>
      </c>
      <c r="M2021" s="14">
        <v>0.14000000000000001</v>
      </c>
      <c r="N2021" s="15">
        <v>1315</v>
      </c>
      <c r="O2021" s="16">
        <v>228.06</v>
      </c>
      <c r="P2021" s="17">
        <v>299900</v>
      </c>
      <c r="Q2021" s="16">
        <v>250.95</v>
      </c>
      <c r="R2021" s="17">
        <v>330000</v>
      </c>
      <c r="S2021" s="19">
        <f t="shared" si="159"/>
        <v>22.889999999999986</v>
      </c>
      <c r="T2021" s="20">
        <f t="shared" si="160"/>
        <v>0.10036832412523014</v>
      </c>
      <c r="U2021" s="19">
        <f t="shared" si="161"/>
        <v>30100</v>
      </c>
      <c r="V2021" s="20">
        <f t="shared" si="162"/>
        <v>0.10036678892964321</v>
      </c>
      <c r="W2021" s="18">
        <v>44188</v>
      </c>
      <c r="X2021" s="14">
        <v>3</v>
      </c>
      <c r="Y2021" s="14">
        <v>3</v>
      </c>
      <c r="Z2021" s="42">
        <v>30000</v>
      </c>
      <c r="AA2021" s="51">
        <f t="shared" si="163"/>
        <v>0.1</v>
      </c>
    </row>
    <row r="2022" spans="1:27" ht="19" x14ac:dyDescent="0.25">
      <c r="A2022" s="14">
        <v>885</v>
      </c>
      <c r="B2022" s="14">
        <v>6282059</v>
      </c>
      <c r="C2022" s="14" t="s">
        <v>19</v>
      </c>
      <c r="D2022" s="14">
        <v>9</v>
      </c>
      <c r="E2022" s="14" t="s">
        <v>1581</v>
      </c>
      <c r="F2022" s="14">
        <v>78741</v>
      </c>
      <c r="G2022" s="14">
        <v>3</v>
      </c>
      <c r="H2022" s="14">
        <v>1</v>
      </c>
      <c r="I2022" s="14">
        <v>0</v>
      </c>
      <c r="J2022" s="14">
        <v>1</v>
      </c>
      <c r="K2022" s="14">
        <v>1</v>
      </c>
      <c r="L2022" s="14">
        <v>2007</v>
      </c>
      <c r="M2022" s="14">
        <v>0.104</v>
      </c>
      <c r="N2022" s="15">
        <v>1091</v>
      </c>
      <c r="O2022" s="16">
        <v>238.22</v>
      </c>
      <c r="P2022" s="17">
        <v>259900</v>
      </c>
      <c r="Q2022" s="16">
        <v>265.81</v>
      </c>
      <c r="R2022" s="17">
        <v>290000</v>
      </c>
      <c r="S2022" s="19">
        <f t="shared" si="159"/>
        <v>27.590000000000003</v>
      </c>
      <c r="T2022" s="20">
        <f t="shared" si="160"/>
        <v>0.1158173117286542</v>
      </c>
      <c r="U2022" s="19">
        <f t="shared" si="161"/>
        <v>30100</v>
      </c>
      <c r="V2022" s="20">
        <f t="shared" si="162"/>
        <v>0.11581377452866487</v>
      </c>
      <c r="W2022" s="18">
        <v>44209</v>
      </c>
      <c r="X2022" s="14">
        <v>4</v>
      </c>
      <c r="Y2022" s="14">
        <v>4</v>
      </c>
      <c r="Z2022" s="42">
        <v>30000</v>
      </c>
      <c r="AA2022" s="51">
        <f t="shared" si="163"/>
        <v>0.12</v>
      </c>
    </row>
    <row r="2023" spans="1:27" ht="19" x14ac:dyDescent="0.25">
      <c r="A2023" s="14">
        <v>1287</v>
      </c>
      <c r="B2023" s="14">
        <v>5258648</v>
      </c>
      <c r="C2023" s="14" t="s">
        <v>19</v>
      </c>
      <c r="D2023" s="14" t="s">
        <v>35</v>
      </c>
      <c r="E2023" s="14" t="s">
        <v>214</v>
      </c>
      <c r="F2023" s="14">
        <v>78754</v>
      </c>
      <c r="G2023" s="14">
        <v>3</v>
      </c>
      <c r="H2023" s="14">
        <v>2</v>
      </c>
      <c r="I2023" s="14">
        <v>1</v>
      </c>
      <c r="J2023" s="14">
        <v>2</v>
      </c>
      <c r="K2023" s="14">
        <v>2</v>
      </c>
      <c r="L2023" s="14">
        <v>2019</v>
      </c>
      <c r="M2023" s="14">
        <v>0.13700000000000001</v>
      </c>
      <c r="N2023" s="15">
        <v>1921</v>
      </c>
      <c r="O2023" s="16">
        <v>156.12</v>
      </c>
      <c r="P2023" s="17">
        <v>299900</v>
      </c>
      <c r="Q2023" s="16">
        <v>171.79</v>
      </c>
      <c r="R2023" s="17">
        <v>330000</v>
      </c>
      <c r="S2023" s="19">
        <f t="shared" si="159"/>
        <v>15.669999999999987</v>
      </c>
      <c r="T2023" s="20">
        <f t="shared" si="160"/>
        <v>0.10037150909556743</v>
      </c>
      <c r="U2023" s="19">
        <f t="shared" si="161"/>
        <v>30100</v>
      </c>
      <c r="V2023" s="20">
        <f t="shared" si="162"/>
        <v>0.10036678892964321</v>
      </c>
      <c r="W2023" s="18">
        <v>44225</v>
      </c>
      <c r="X2023" s="14">
        <v>2</v>
      </c>
      <c r="Y2023" s="14">
        <v>2</v>
      </c>
      <c r="Z2023" s="42">
        <v>30000</v>
      </c>
      <c r="AA2023" s="51">
        <f t="shared" si="163"/>
        <v>0.1</v>
      </c>
    </row>
    <row r="2024" spans="1:27" ht="19" x14ac:dyDescent="0.25">
      <c r="A2024" s="14">
        <v>1360</v>
      </c>
      <c r="B2024" s="14">
        <v>2869084</v>
      </c>
      <c r="C2024" s="14" t="s">
        <v>19</v>
      </c>
      <c r="D2024" s="14" t="s">
        <v>27</v>
      </c>
      <c r="E2024" s="14" t="s">
        <v>474</v>
      </c>
      <c r="F2024" s="14">
        <v>78724</v>
      </c>
      <c r="G2024" s="14">
        <v>3</v>
      </c>
      <c r="H2024" s="14">
        <v>2</v>
      </c>
      <c r="I2024" s="14">
        <v>0</v>
      </c>
      <c r="J2024" s="14">
        <v>2</v>
      </c>
      <c r="K2024" s="14">
        <v>1</v>
      </c>
      <c r="L2024" s="14">
        <v>1974</v>
      </c>
      <c r="M2024" s="14">
        <v>0.17499999999999999</v>
      </c>
      <c r="N2024" s="15">
        <v>1397</v>
      </c>
      <c r="O2024" s="16">
        <v>178.88</v>
      </c>
      <c r="P2024" s="17">
        <v>249900</v>
      </c>
      <c r="Q2024" s="16">
        <v>200.43</v>
      </c>
      <c r="R2024" s="17">
        <v>280000</v>
      </c>
      <c r="S2024" s="19">
        <f t="shared" si="159"/>
        <v>21.550000000000011</v>
      </c>
      <c r="T2024" s="20">
        <f t="shared" si="160"/>
        <v>0.12047182468694104</v>
      </c>
      <c r="U2024" s="19">
        <f t="shared" si="161"/>
        <v>30100</v>
      </c>
      <c r="V2024" s="20">
        <f t="shared" si="162"/>
        <v>0.12044817927170869</v>
      </c>
      <c r="W2024" s="18">
        <v>44228</v>
      </c>
      <c r="X2024" s="14">
        <v>5</v>
      </c>
      <c r="Y2024" s="14">
        <v>4</v>
      </c>
      <c r="Z2024" s="42">
        <v>30000</v>
      </c>
      <c r="AA2024" s="51">
        <f t="shared" si="163"/>
        <v>0.12</v>
      </c>
    </row>
    <row r="2025" spans="1:27" ht="19" x14ac:dyDescent="0.25">
      <c r="A2025" s="14">
        <v>1459</v>
      </c>
      <c r="B2025" s="14">
        <v>7430548</v>
      </c>
      <c r="C2025" s="14" t="s">
        <v>19</v>
      </c>
      <c r="D2025" s="14" t="s">
        <v>84</v>
      </c>
      <c r="E2025" s="14" t="s">
        <v>1166</v>
      </c>
      <c r="F2025" s="14">
        <v>78727</v>
      </c>
      <c r="G2025" s="14">
        <v>4</v>
      </c>
      <c r="H2025" s="14">
        <v>2</v>
      </c>
      <c r="I2025" s="14">
        <v>0</v>
      </c>
      <c r="J2025" s="14">
        <v>2</v>
      </c>
      <c r="K2025" s="14">
        <v>1</v>
      </c>
      <c r="L2025" s="14">
        <v>2001</v>
      </c>
      <c r="M2025" s="14">
        <v>0.187</v>
      </c>
      <c r="N2025" s="15">
        <v>2165</v>
      </c>
      <c r="O2025" s="16">
        <v>217.04</v>
      </c>
      <c r="P2025" s="17">
        <v>469900</v>
      </c>
      <c r="Q2025" s="16">
        <v>230.95</v>
      </c>
      <c r="R2025" s="17">
        <v>500000</v>
      </c>
      <c r="S2025" s="19">
        <f t="shared" si="159"/>
        <v>13.909999999999997</v>
      </c>
      <c r="T2025" s="20">
        <f t="shared" si="160"/>
        <v>6.4089568743088812E-2</v>
      </c>
      <c r="U2025" s="19">
        <f t="shared" si="161"/>
        <v>30100</v>
      </c>
      <c r="V2025" s="20">
        <f t="shared" si="162"/>
        <v>6.4056182166418382E-2</v>
      </c>
      <c r="W2025" s="18">
        <v>44232</v>
      </c>
      <c r="X2025" s="14">
        <v>1</v>
      </c>
      <c r="Y2025" s="14">
        <v>1</v>
      </c>
      <c r="Z2025" s="42">
        <v>30000</v>
      </c>
      <c r="AA2025" s="51">
        <f t="shared" si="163"/>
        <v>0.06</v>
      </c>
    </row>
    <row r="2026" spans="1:27" ht="19" x14ac:dyDescent="0.25">
      <c r="A2026" s="14">
        <v>1586</v>
      </c>
      <c r="B2026" s="14">
        <v>3562560</v>
      </c>
      <c r="C2026" s="14" t="s">
        <v>19</v>
      </c>
      <c r="D2026" s="14">
        <v>4</v>
      </c>
      <c r="E2026" s="14" t="s">
        <v>3837</v>
      </c>
      <c r="F2026" s="14">
        <v>78751</v>
      </c>
      <c r="G2026" s="14">
        <v>2</v>
      </c>
      <c r="H2026" s="14">
        <v>1</v>
      </c>
      <c r="I2026" s="14">
        <v>0</v>
      </c>
      <c r="J2026" s="14">
        <v>1</v>
      </c>
      <c r="K2026" s="14">
        <v>1</v>
      </c>
      <c r="L2026" s="14">
        <v>1948</v>
      </c>
      <c r="M2026" s="14">
        <v>0.12</v>
      </c>
      <c r="N2026" s="14">
        <v>832</v>
      </c>
      <c r="O2026" s="16">
        <v>630.89</v>
      </c>
      <c r="P2026" s="17">
        <v>524900</v>
      </c>
      <c r="Q2026" s="16">
        <v>667.07</v>
      </c>
      <c r="R2026" s="17">
        <v>555000</v>
      </c>
      <c r="S2026" s="19">
        <f t="shared" si="159"/>
        <v>36.180000000000064</v>
      </c>
      <c r="T2026" s="20">
        <f t="shared" si="160"/>
        <v>5.7347556626353352E-2</v>
      </c>
      <c r="U2026" s="19">
        <f t="shared" si="161"/>
        <v>30100</v>
      </c>
      <c r="V2026" s="20">
        <f t="shared" si="162"/>
        <v>5.7344256048771192E-2</v>
      </c>
      <c r="W2026" s="18">
        <v>44237</v>
      </c>
      <c r="X2026" s="14">
        <v>2</v>
      </c>
      <c r="Y2026" s="14">
        <v>2</v>
      </c>
      <c r="Z2026" s="42">
        <v>30000</v>
      </c>
      <c r="AA2026" s="51">
        <f t="shared" si="163"/>
        <v>0.06</v>
      </c>
    </row>
    <row r="2027" spans="1:27" ht="19" x14ac:dyDescent="0.25">
      <c r="A2027" s="14">
        <v>1917</v>
      </c>
      <c r="B2027" s="14">
        <v>8367720</v>
      </c>
      <c r="C2027" s="14" t="s">
        <v>19</v>
      </c>
      <c r="D2027" s="14" t="s">
        <v>29</v>
      </c>
      <c r="E2027" s="14" t="s">
        <v>1376</v>
      </c>
      <c r="F2027" s="14">
        <v>78739</v>
      </c>
      <c r="G2027" s="14">
        <v>4</v>
      </c>
      <c r="H2027" s="14">
        <v>3</v>
      </c>
      <c r="I2027" s="14">
        <v>0</v>
      </c>
      <c r="J2027" s="14">
        <v>2</v>
      </c>
      <c r="K2027" s="14">
        <v>1</v>
      </c>
      <c r="L2027" s="14">
        <v>1994</v>
      </c>
      <c r="M2027" s="14">
        <v>1</v>
      </c>
      <c r="N2027" s="15">
        <v>3161</v>
      </c>
      <c r="O2027" s="16">
        <v>227.74</v>
      </c>
      <c r="P2027" s="17">
        <v>719900</v>
      </c>
      <c r="Q2027" s="16">
        <v>237.27</v>
      </c>
      <c r="R2027" s="17">
        <v>750000</v>
      </c>
      <c r="S2027" s="19">
        <f t="shared" si="159"/>
        <v>9.5300000000000011</v>
      </c>
      <c r="T2027" s="20">
        <f t="shared" si="160"/>
        <v>4.1845964696583825E-2</v>
      </c>
      <c r="U2027" s="19">
        <f t="shared" si="161"/>
        <v>30100</v>
      </c>
      <c r="V2027" s="20">
        <f t="shared" si="162"/>
        <v>4.1811362689262395E-2</v>
      </c>
      <c r="W2027" s="18">
        <v>44253</v>
      </c>
      <c r="X2027" s="14">
        <v>0</v>
      </c>
      <c r="Y2027" s="14">
        <v>0</v>
      </c>
      <c r="Z2027" s="42">
        <v>30000</v>
      </c>
      <c r="AA2027" s="51">
        <f t="shared" si="163"/>
        <v>0.04</v>
      </c>
    </row>
    <row r="2028" spans="1:27" ht="19" x14ac:dyDescent="0.25">
      <c r="A2028" s="14">
        <v>2382</v>
      </c>
      <c r="B2028" s="14">
        <v>5324157</v>
      </c>
      <c r="C2028" s="14" t="s">
        <v>19</v>
      </c>
      <c r="D2028" s="14" t="s">
        <v>46</v>
      </c>
      <c r="E2028" s="14" t="s">
        <v>2321</v>
      </c>
      <c r="F2028" s="14">
        <v>78758</v>
      </c>
      <c r="G2028" s="14">
        <v>2</v>
      </c>
      <c r="H2028" s="14">
        <v>2</v>
      </c>
      <c r="I2028" s="14">
        <v>0</v>
      </c>
      <c r="J2028" s="14">
        <v>1</v>
      </c>
      <c r="K2028" s="14">
        <v>1</v>
      </c>
      <c r="L2028" s="14">
        <v>1983</v>
      </c>
      <c r="M2028" s="14">
        <v>8.8999999999999996E-2</v>
      </c>
      <c r="N2028" s="15">
        <v>1064</v>
      </c>
      <c r="O2028" s="16">
        <v>281.86</v>
      </c>
      <c r="P2028" s="17">
        <v>299900</v>
      </c>
      <c r="Q2028" s="16">
        <v>310.14999999999998</v>
      </c>
      <c r="R2028" s="17">
        <v>330000</v>
      </c>
      <c r="S2028" s="19">
        <f t="shared" si="159"/>
        <v>28.289999999999964</v>
      </c>
      <c r="T2028" s="20">
        <f t="shared" si="160"/>
        <v>0.10036897750656341</v>
      </c>
      <c r="U2028" s="19">
        <f t="shared" si="161"/>
        <v>30100</v>
      </c>
      <c r="V2028" s="20">
        <f t="shared" si="162"/>
        <v>0.10036678892964321</v>
      </c>
      <c r="W2028" s="18">
        <v>44267</v>
      </c>
      <c r="X2028" s="14">
        <v>7</v>
      </c>
      <c r="Y2028" s="14">
        <v>7</v>
      </c>
      <c r="Z2028" s="42">
        <v>30000</v>
      </c>
      <c r="AA2028" s="51">
        <f t="shared" si="163"/>
        <v>0.1</v>
      </c>
    </row>
    <row r="2029" spans="1:27" ht="19" x14ac:dyDescent="0.25">
      <c r="A2029" s="14">
        <v>2784</v>
      </c>
      <c r="B2029" s="14">
        <v>4365293</v>
      </c>
      <c r="C2029" s="14" t="s">
        <v>19</v>
      </c>
      <c r="D2029" s="14">
        <v>5</v>
      </c>
      <c r="E2029" s="14" t="s">
        <v>4154</v>
      </c>
      <c r="F2029" s="14">
        <v>78702</v>
      </c>
      <c r="G2029" s="14">
        <v>3</v>
      </c>
      <c r="H2029" s="14">
        <v>2</v>
      </c>
      <c r="I2029" s="14">
        <v>0</v>
      </c>
      <c r="J2029" s="14">
        <v>0</v>
      </c>
      <c r="K2029" s="14">
        <v>1</v>
      </c>
      <c r="L2029" s="14">
        <v>1939</v>
      </c>
      <c r="M2029" s="14">
        <v>7.9000000000000001E-2</v>
      </c>
      <c r="N2029" s="15">
        <v>1521</v>
      </c>
      <c r="O2029" s="16">
        <v>420.71</v>
      </c>
      <c r="P2029" s="17">
        <v>639900</v>
      </c>
      <c r="Q2029" s="16">
        <v>440.5</v>
      </c>
      <c r="R2029" s="17">
        <v>670000</v>
      </c>
      <c r="S2029" s="19">
        <f t="shared" si="159"/>
        <v>19.79000000000002</v>
      </c>
      <c r="T2029" s="20">
        <f t="shared" si="160"/>
        <v>4.7039528416248776E-2</v>
      </c>
      <c r="U2029" s="19">
        <f t="shared" si="161"/>
        <v>30100</v>
      </c>
      <c r="V2029" s="20">
        <f t="shared" si="162"/>
        <v>4.7038599781215815E-2</v>
      </c>
      <c r="W2029" s="18">
        <v>44284</v>
      </c>
      <c r="X2029" s="14">
        <v>7</v>
      </c>
      <c r="Y2029" s="14">
        <v>6</v>
      </c>
      <c r="Z2029" s="42">
        <v>30000</v>
      </c>
      <c r="AA2029" s="51">
        <f t="shared" si="163"/>
        <v>0.05</v>
      </c>
    </row>
    <row r="2030" spans="1:27" ht="19" x14ac:dyDescent="0.25">
      <c r="A2030" s="14">
        <v>2790</v>
      </c>
      <c r="B2030" s="14">
        <v>8110402</v>
      </c>
      <c r="C2030" s="14" t="s">
        <v>19</v>
      </c>
      <c r="D2030" s="14" t="s">
        <v>35</v>
      </c>
      <c r="E2030" s="14" t="s">
        <v>185</v>
      </c>
      <c r="F2030" s="14">
        <v>78754</v>
      </c>
      <c r="G2030" s="14">
        <v>4</v>
      </c>
      <c r="H2030" s="14">
        <v>2</v>
      </c>
      <c r="I2030" s="14">
        <v>0</v>
      </c>
      <c r="J2030" s="14">
        <v>2</v>
      </c>
      <c r="K2030" s="14">
        <v>1</v>
      </c>
      <c r="L2030" s="14">
        <v>1995</v>
      </c>
      <c r="M2030" s="14">
        <v>0.23899999999999999</v>
      </c>
      <c r="N2030" s="15">
        <v>2296</v>
      </c>
      <c r="O2030" s="16">
        <v>152.4</v>
      </c>
      <c r="P2030" s="17">
        <v>349900</v>
      </c>
      <c r="Q2030" s="16">
        <v>165.51</v>
      </c>
      <c r="R2030" s="17">
        <v>380000</v>
      </c>
      <c r="S2030" s="19">
        <f t="shared" si="159"/>
        <v>13.109999999999985</v>
      </c>
      <c r="T2030" s="20">
        <f t="shared" si="160"/>
        <v>8.6023622047243994E-2</v>
      </c>
      <c r="U2030" s="19">
        <f t="shared" si="161"/>
        <v>30100</v>
      </c>
      <c r="V2030" s="20">
        <f t="shared" si="162"/>
        <v>8.6024578450986003E-2</v>
      </c>
      <c r="W2030" s="18">
        <v>44285</v>
      </c>
      <c r="X2030" s="14">
        <v>3</v>
      </c>
      <c r="Y2030" s="14">
        <v>3</v>
      </c>
      <c r="Z2030" s="42">
        <v>30000</v>
      </c>
      <c r="AA2030" s="51">
        <f t="shared" si="163"/>
        <v>0.09</v>
      </c>
    </row>
    <row r="2031" spans="1:27" ht="19" x14ac:dyDescent="0.25">
      <c r="A2031" s="14">
        <v>2965</v>
      </c>
      <c r="B2031" s="14">
        <v>5342615</v>
      </c>
      <c r="C2031" s="14" t="s">
        <v>19</v>
      </c>
      <c r="D2031" s="14" t="s">
        <v>22</v>
      </c>
      <c r="E2031" s="14" t="s">
        <v>244</v>
      </c>
      <c r="F2031" s="14">
        <v>78747</v>
      </c>
      <c r="G2031" s="14">
        <v>3</v>
      </c>
      <c r="H2031" s="14">
        <v>2</v>
      </c>
      <c r="I2031" s="14">
        <v>1</v>
      </c>
      <c r="J2031" s="14">
        <v>2</v>
      </c>
      <c r="K2031" s="14">
        <v>2</v>
      </c>
      <c r="L2031" s="14">
        <v>2006</v>
      </c>
      <c r="M2031" s="14">
        <v>9.0999999999999998E-2</v>
      </c>
      <c r="N2031" s="15">
        <v>1820</v>
      </c>
      <c r="O2031" s="16">
        <v>159.29</v>
      </c>
      <c r="P2031" s="17">
        <v>289900</v>
      </c>
      <c r="Q2031" s="16">
        <v>175.82</v>
      </c>
      <c r="R2031" s="17">
        <v>320000</v>
      </c>
      <c r="S2031" s="19">
        <f t="shared" si="159"/>
        <v>16.53</v>
      </c>
      <c r="T2031" s="20">
        <f t="shared" si="160"/>
        <v>0.10377299265490615</v>
      </c>
      <c r="U2031" s="19">
        <f t="shared" si="161"/>
        <v>30100</v>
      </c>
      <c r="V2031" s="20">
        <f t="shared" si="162"/>
        <v>0.10382890651948948</v>
      </c>
      <c r="W2031" s="18">
        <v>44291</v>
      </c>
      <c r="X2031" s="14">
        <v>2</v>
      </c>
      <c r="Y2031" s="14">
        <v>2</v>
      </c>
      <c r="Z2031" s="42">
        <v>30000</v>
      </c>
      <c r="AA2031" s="51">
        <f t="shared" si="163"/>
        <v>0.1</v>
      </c>
    </row>
    <row r="2032" spans="1:27" ht="19" x14ac:dyDescent="0.25">
      <c r="A2032" s="14">
        <v>3047</v>
      </c>
      <c r="B2032" s="14">
        <v>2121798</v>
      </c>
      <c r="C2032" s="14" t="s">
        <v>19</v>
      </c>
      <c r="D2032" s="14" t="s">
        <v>38</v>
      </c>
      <c r="E2032" s="14" t="s">
        <v>2403</v>
      </c>
      <c r="F2032" s="14">
        <v>78725</v>
      </c>
      <c r="G2032" s="14">
        <v>2</v>
      </c>
      <c r="H2032" s="14">
        <v>1</v>
      </c>
      <c r="I2032" s="14">
        <v>0</v>
      </c>
      <c r="J2032" s="14">
        <v>0</v>
      </c>
      <c r="K2032" s="14">
        <v>1</v>
      </c>
      <c r="L2032" s="14">
        <v>2008</v>
      </c>
      <c r="M2032" s="14">
        <v>0.14199999999999999</v>
      </c>
      <c r="N2032" s="14">
        <v>800</v>
      </c>
      <c r="O2032" s="16">
        <v>287.38</v>
      </c>
      <c r="P2032" s="17">
        <v>229900</v>
      </c>
      <c r="Q2032" s="16">
        <v>325</v>
      </c>
      <c r="R2032" s="17">
        <v>260000</v>
      </c>
      <c r="S2032" s="19">
        <f t="shared" si="159"/>
        <v>37.620000000000005</v>
      </c>
      <c r="T2032" s="20">
        <f t="shared" si="160"/>
        <v>0.13090681327858586</v>
      </c>
      <c r="U2032" s="19">
        <f t="shared" si="161"/>
        <v>30100</v>
      </c>
      <c r="V2032" s="20">
        <f t="shared" si="162"/>
        <v>0.13092648977816443</v>
      </c>
      <c r="W2032" s="18">
        <v>44293</v>
      </c>
      <c r="X2032" s="14">
        <v>13</v>
      </c>
      <c r="Y2032" s="14">
        <v>13</v>
      </c>
      <c r="Z2032" s="42">
        <v>30000</v>
      </c>
      <c r="AA2032" s="51">
        <f t="shared" si="163"/>
        <v>0.13</v>
      </c>
    </row>
    <row r="2033" spans="1:27" ht="19" x14ac:dyDescent="0.25">
      <c r="A2033" s="14">
        <v>3788</v>
      </c>
      <c r="B2033" s="14">
        <v>5231861</v>
      </c>
      <c r="C2033" s="14" t="s">
        <v>19</v>
      </c>
      <c r="D2033" s="14" t="s">
        <v>357</v>
      </c>
      <c r="E2033" s="14" t="s">
        <v>2735</v>
      </c>
      <c r="F2033" s="14">
        <v>78745</v>
      </c>
      <c r="G2033" s="14">
        <v>3</v>
      </c>
      <c r="H2033" s="14">
        <v>2</v>
      </c>
      <c r="I2033" s="14">
        <v>0</v>
      </c>
      <c r="J2033" s="14">
        <v>2</v>
      </c>
      <c r="K2033" s="14">
        <v>1</v>
      </c>
      <c r="L2033" s="14">
        <v>1962</v>
      </c>
      <c r="M2033" s="14">
        <v>0.33100000000000002</v>
      </c>
      <c r="N2033" s="15">
        <v>1976</v>
      </c>
      <c r="O2033" s="16">
        <v>316.3</v>
      </c>
      <c r="P2033" s="17">
        <v>625000</v>
      </c>
      <c r="Q2033" s="16">
        <v>331.53</v>
      </c>
      <c r="R2033" s="17">
        <v>655100</v>
      </c>
      <c r="S2033" s="19">
        <f t="shared" si="159"/>
        <v>15.229999999999961</v>
      </c>
      <c r="T2033" s="20">
        <f t="shared" si="160"/>
        <v>4.81504900411001E-2</v>
      </c>
      <c r="U2033" s="19">
        <f t="shared" si="161"/>
        <v>30100</v>
      </c>
      <c r="V2033" s="20">
        <f t="shared" si="162"/>
        <v>4.8160000000000001E-2</v>
      </c>
      <c r="W2033" s="18">
        <v>44315</v>
      </c>
      <c r="X2033" s="14">
        <v>5</v>
      </c>
      <c r="Y2033" s="14">
        <v>5</v>
      </c>
      <c r="Z2033" s="42">
        <v>30000</v>
      </c>
      <c r="AA2033" s="51">
        <f t="shared" si="163"/>
        <v>0.05</v>
      </c>
    </row>
    <row r="2034" spans="1:27" ht="19" x14ac:dyDescent="0.25">
      <c r="A2034" s="14">
        <v>3943</v>
      </c>
      <c r="B2034" s="14">
        <v>1015537</v>
      </c>
      <c r="C2034" s="14" t="s">
        <v>19</v>
      </c>
      <c r="D2034" s="14">
        <v>11</v>
      </c>
      <c r="E2034" s="14" t="s">
        <v>1712</v>
      </c>
      <c r="F2034" s="14">
        <v>78744</v>
      </c>
      <c r="G2034" s="14">
        <v>3</v>
      </c>
      <c r="H2034" s="14">
        <v>2</v>
      </c>
      <c r="I2034" s="14">
        <v>1</v>
      </c>
      <c r="J2034" s="14">
        <v>2</v>
      </c>
      <c r="K2034" s="14">
        <v>2</v>
      </c>
      <c r="L2034" s="14">
        <v>2005</v>
      </c>
      <c r="M2034" s="14">
        <v>9.7000000000000003E-2</v>
      </c>
      <c r="N2034" s="15">
        <v>1346</v>
      </c>
      <c r="O2034" s="16">
        <v>245.1</v>
      </c>
      <c r="P2034" s="17">
        <v>329900</v>
      </c>
      <c r="Q2034" s="16">
        <v>267.45999999999998</v>
      </c>
      <c r="R2034" s="17">
        <v>360000</v>
      </c>
      <c r="S2034" s="19">
        <f t="shared" si="159"/>
        <v>22.359999999999985</v>
      </c>
      <c r="T2034" s="20">
        <f t="shared" si="160"/>
        <v>9.1228070175438533E-2</v>
      </c>
      <c r="U2034" s="19">
        <f t="shared" si="161"/>
        <v>30100</v>
      </c>
      <c r="V2034" s="20">
        <f t="shared" si="162"/>
        <v>9.1239769627159739E-2</v>
      </c>
      <c r="W2034" s="18">
        <v>44319</v>
      </c>
      <c r="X2034" s="14">
        <v>3</v>
      </c>
      <c r="Y2034" s="14">
        <v>3</v>
      </c>
      <c r="Z2034" s="42">
        <v>30000</v>
      </c>
      <c r="AA2034" s="51">
        <f t="shared" si="163"/>
        <v>0.09</v>
      </c>
    </row>
    <row r="2035" spans="1:27" ht="19" x14ac:dyDescent="0.25">
      <c r="A2035" s="14">
        <v>2053</v>
      </c>
      <c r="B2035" s="14">
        <v>6549394</v>
      </c>
      <c r="C2035" s="14" t="s">
        <v>19</v>
      </c>
      <c r="D2035" s="14" t="s">
        <v>165</v>
      </c>
      <c r="E2035" s="14" t="s">
        <v>3217</v>
      </c>
      <c r="F2035" s="14">
        <v>78745</v>
      </c>
      <c r="G2035" s="14">
        <v>3</v>
      </c>
      <c r="H2035" s="14">
        <v>2</v>
      </c>
      <c r="I2035" s="14">
        <v>0</v>
      </c>
      <c r="J2035" s="14">
        <v>2</v>
      </c>
      <c r="K2035" s="14">
        <v>1</v>
      </c>
      <c r="L2035" s="14">
        <v>1975</v>
      </c>
      <c r="M2035" s="14">
        <v>0.185</v>
      </c>
      <c r="N2035" s="15">
        <v>1228</v>
      </c>
      <c r="O2035" s="16">
        <v>386.8</v>
      </c>
      <c r="P2035" s="17">
        <v>474990</v>
      </c>
      <c r="Q2035" s="16">
        <v>411.24</v>
      </c>
      <c r="R2035" s="17">
        <v>505000</v>
      </c>
      <c r="S2035" s="19">
        <f t="shared" si="159"/>
        <v>24.439999999999998</v>
      </c>
      <c r="T2035" s="20">
        <f t="shared" si="160"/>
        <v>6.3185108583247149E-2</v>
      </c>
      <c r="U2035" s="19">
        <f t="shared" si="161"/>
        <v>30010</v>
      </c>
      <c r="V2035" s="20">
        <f t="shared" si="162"/>
        <v>6.3180277479525884E-2</v>
      </c>
      <c r="W2035" s="18">
        <v>44257</v>
      </c>
      <c r="X2035" s="14">
        <v>3</v>
      </c>
      <c r="Y2035" s="14">
        <v>3</v>
      </c>
      <c r="Z2035" s="42">
        <v>30000</v>
      </c>
      <c r="AA2035" s="51">
        <f t="shared" si="163"/>
        <v>0.06</v>
      </c>
    </row>
    <row r="2036" spans="1:27" ht="19" x14ac:dyDescent="0.25">
      <c r="A2036" s="14">
        <v>1865</v>
      </c>
      <c r="B2036" s="14">
        <v>8164123</v>
      </c>
      <c r="C2036" s="14" t="s">
        <v>19</v>
      </c>
      <c r="D2036" s="14" t="s">
        <v>84</v>
      </c>
      <c r="E2036" s="14" t="s">
        <v>2691</v>
      </c>
      <c r="F2036" s="14">
        <v>78727</v>
      </c>
      <c r="G2036" s="14">
        <v>3</v>
      </c>
      <c r="H2036" s="14">
        <v>2</v>
      </c>
      <c r="I2036" s="14">
        <v>0</v>
      </c>
      <c r="J2036" s="14">
        <v>2</v>
      </c>
      <c r="K2036" s="14">
        <v>1</v>
      </c>
      <c r="L2036" s="14">
        <v>1976</v>
      </c>
      <c r="M2036" s="14">
        <v>0.17699999999999999</v>
      </c>
      <c r="N2036" s="15">
        <v>1377</v>
      </c>
      <c r="O2036" s="16">
        <v>312.27</v>
      </c>
      <c r="P2036" s="17">
        <v>429999</v>
      </c>
      <c r="Q2036" s="16">
        <v>334.06</v>
      </c>
      <c r="R2036" s="17">
        <v>460000</v>
      </c>
      <c r="S2036" s="19">
        <f t="shared" si="159"/>
        <v>21.79000000000002</v>
      </c>
      <c r="T2036" s="20">
        <f t="shared" si="160"/>
        <v>6.9779357607198972E-2</v>
      </c>
      <c r="U2036" s="19">
        <f t="shared" si="161"/>
        <v>30001</v>
      </c>
      <c r="V2036" s="20">
        <f t="shared" si="162"/>
        <v>6.9769929697510918E-2</v>
      </c>
      <c r="W2036" s="18">
        <v>44252</v>
      </c>
      <c r="X2036" s="14">
        <v>6</v>
      </c>
      <c r="Y2036" s="14">
        <v>5</v>
      </c>
      <c r="Z2036" s="42">
        <v>30000</v>
      </c>
      <c r="AA2036" s="51">
        <f t="shared" si="163"/>
        <v>7.0000000000000007E-2</v>
      </c>
    </row>
    <row r="2037" spans="1:27" ht="19" x14ac:dyDescent="0.25">
      <c r="A2037" s="14">
        <v>16</v>
      </c>
      <c r="B2037" s="14">
        <v>6745598</v>
      </c>
      <c r="C2037" s="14" t="s">
        <v>19</v>
      </c>
      <c r="D2037" s="14" t="s">
        <v>68</v>
      </c>
      <c r="E2037" s="14" t="s">
        <v>819</v>
      </c>
      <c r="F2037" s="14">
        <v>78738</v>
      </c>
      <c r="G2037" s="14">
        <v>6</v>
      </c>
      <c r="H2037" s="14">
        <v>4</v>
      </c>
      <c r="I2037" s="14">
        <v>1</v>
      </c>
      <c r="J2037" s="14">
        <v>3</v>
      </c>
      <c r="K2037" s="14">
        <v>2</v>
      </c>
      <c r="L2037" s="14">
        <v>2015</v>
      </c>
      <c r="M2037" s="14">
        <v>0.20599999999999999</v>
      </c>
      <c r="N2037" s="15">
        <v>4103</v>
      </c>
      <c r="O2037" s="16">
        <v>201.07</v>
      </c>
      <c r="P2037" s="17">
        <v>825000</v>
      </c>
      <c r="Q2037" s="16">
        <v>208.38</v>
      </c>
      <c r="R2037" s="17">
        <v>855000</v>
      </c>
      <c r="S2037" s="19">
        <f t="shared" si="159"/>
        <v>7.3100000000000023</v>
      </c>
      <c r="T2037" s="20">
        <f t="shared" si="160"/>
        <v>3.6355498085243958E-2</v>
      </c>
      <c r="U2037" s="19">
        <f t="shared" si="161"/>
        <v>30000</v>
      </c>
      <c r="V2037" s="20">
        <f t="shared" si="162"/>
        <v>3.6363636363636362E-2</v>
      </c>
      <c r="W2037" s="18">
        <v>44179</v>
      </c>
      <c r="X2037" s="14">
        <v>4</v>
      </c>
      <c r="Y2037" s="14">
        <v>3</v>
      </c>
      <c r="Z2037" s="42">
        <v>30000</v>
      </c>
      <c r="AA2037" s="51">
        <f t="shared" si="163"/>
        <v>0.04</v>
      </c>
    </row>
    <row r="2038" spans="1:27" ht="19" x14ac:dyDescent="0.25">
      <c r="A2038" s="14">
        <v>104</v>
      </c>
      <c r="B2038" s="14">
        <v>7300625</v>
      </c>
      <c r="C2038" s="14" t="s">
        <v>19</v>
      </c>
      <c r="D2038" s="14">
        <v>5</v>
      </c>
      <c r="E2038" s="14" t="s">
        <v>3850</v>
      </c>
      <c r="F2038" s="14">
        <v>78702</v>
      </c>
      <c r="G2038" s="14">
        <v>1</v>
      </c>
      <c r="H2038" s="14">
        <v>1</v>
      </c>
      <c r="I2038" s="14">
        <v>0</v>
      </c>
      <c r="J2038" s="14">
        <v>0</v>
      </c>
      <c r="K2038" s="14">
        <v>1</v>
      </c>
      <c r="L2038" s="14">
        <v>1930</v>
      </c>
      <c r="M2038" s="14">
        <v>0.13900000000000001</v>
      </c>
      <c r="N2038" s="14">
        <v>624</v>
      </c>
      <c r="O2038" s="16">
        <v>641.03</v>
      </c>
      <c r="P2038" s="17">
        <v>400000</v>
      </c>
      <c r="Q2038" s="16">
        <v>689.1</v>
      </c>
      <c r="R2038" s="17">
        <v>430000</v>
      </c>
      <c r="S2038" s="19">
        <f t="shared" si="159"/>
        <v>48.07000000000005</v>
      </c>
      <c r="T2038" s="20">
        <f t="shared" si="160"/>
        <v>7.498869007690756E-2</v>
      </c>
      <c r="U2038" s="19">
        <f t="shared" si="161"/>
        <v>30000</v>
      </c>
      <c r="V2038" s="20">
        <f t="shared" si="162"/>
        <v>7.4999999999999997E-2</v>
      </c>
      <c r="W2038" s="18">
        <v>44180</v>
      </c>
      <c r="X2038" s="14">
        <v>3</v>
      </c>
      <c r="Y2038" s="14">
        <v>3</v>
      </c>
      <c r="Z2038" s="42">
        <v>30000</v>
      </c>
      <c r="AA2038" s="51">
        <f t="shared" si="163"/>
        <v>0.08</v>
      </c>
    </row>
    <row r="2039" spans="1:27" ht="19" x14ac:dyDescent="0.25">
      <c r="A2039" s="14">
        <v>132</v>
      </c>
      <c r="B2039" s="14">
        <v>3140400</v>
      </c>
      <c r="C2039" s="14" t="s">
        <v>19</v>
      </c>
      <c r="D2039" s="14" t="s">
        <v>712</v>
      </c>
      <c r="E2039" s="14" t="s">
        <v>2661</v>
      </c>
      <c r="F2039" s="14">
        <v>78759</v>
      </c>
      <c r="G2039" s="14">
        <v>4</v>
      </c>
      <c r="H2039" s="14">
        <v>2</v>
      </c>
      <c r="I2039" s="14">
        <v>0</v>
      </c>
      <c r="J2039" s="14">
        <v>2</v>
      </c>
      <c r="K2039" s="14">
        <v>1</v>
      </c>
      <c r="L2039" s="14">
        <v>1975</v>
      </c>
      <c r="M2039" s="14">
        <v>0.30399999999999999</v>
      </c>
      <c r="N2039" s="15">
        <v>1782</v>
      </c>
      <c r="O2039" s="16">
        <v>308.64</v>
      </c>
      <c r="P2039" s="17">
        <v>550000</v>
      </c>
      <c r="Q2039" s="16">
        <v>325.48</v>
      </c>
      <c r="R2039" s="17">
        <v>580000</v>
      </c>
      <c r="S2039" s="19">
        <f t="shared" si="159"/>
        <v>16.840000000000032</v>
      </c>
      <c r="T2039" s="20">
        <f t="shared" si="160"/>
        <v>5.456194919647496E-2</v>
      </c>
      <c r="U2039" s="19">
        <f t="shared" si="161"/>
        <v>30000</v>
      </c>
      <c r="V2039" s="20">
        <f t="shared" si="162"/>
        <v>5.4545454545454543E-2</v>
      </c>
      <c r="W2039" s="18">
        <v>44181</v>
      </c>
      <c r="X2039" s="14">
        <v>2</v>
      </c>
      <c r="Y2039" s="14">
        <v>2</v>
      </c>
      <c r="Z2039" s="42">
        <v>30000</v>
      </c>
      <c r="AA2039" s="51">
        <f t="shared" si="163"/>
        <v>0.05</v>
      </c>
    </row>
    <row r="2040" spans="1:27" ht="19" x14ac:dyDescent="0.25">
      <c r="A2040" s="14">
        <v>214</v>
      </c>
      <c r="B2040" s="14">
        <v>5187095</v>
      </c>
      <c r="C2040" s="14" t="s">
        <v>19</v>
      </c>
      <c r="D2040" s="14" t="s">
        <v>29</v>
      </c>
      <c r="E2040" s="14" t="s">
        <v>838</v>
      </c>
      <c r="F2040" s="14">
        <v>78748</v>
      </c>
      <c r="G2040" s="14">
        <v>3</v>
      </c>
      <c r="H2040" s="14">
        <v>2</v>
      </c>
      <c r="I2040" s="14">
        <v>0</v>
      </c>
      <c r="J2040" s="14">
        <v>2</v>
      </c>
      <c r="K2040" s="14">
        <v>1</v>
      </c>
      <c r="L2040" s="14">
        <v>1999</v>
      </c>
      <c r="M2040" s="14">
        <v>0.122</v>
      </c>
      <c r="N2040" s="15">
        <v>1535</v>
      </c>
      <c r="O2040" s="16">
        <v>201.95</v>
      </c>
      <c r="P2040" s="17">
        <v>310000</v>
      </c>
      <c r="Q2040" s="16">
        <v>221.5</v>
      </c>
      <c r="R2040" s="17">
        <v>340000</v>
      </c>
      <c r="S2040" s="19">
        <f t="shared" si="159"/>
        <v>19.550000000000011</v>
      </c>
      <c r="T2040" s="20">
        <f t="shared" si="160"/>
        <v>9.6806140133696525E-2</v>
      </c>
      <c r="U2040" s="19">
        <f t="shared" si="161"/>
        <v>30000</v>
      </c>
      <c r="V2040" s="20">
        <f t="shared" si="162"/>
        <v>9.6774193548387094E-2</v>
      </c>
      <c r="W2040" s="18">
        <v>44183</v>
      </c>
      <c r="X2040" s="14">
        <v>2</v>
      </c>
      <c r="Y2040" s="14">
        <v>2</v>
      </c>
      <c r="Z2040" s="42">
        <v>30000</v>
      </c>
      <c r="AA2040" s="51">
        <f t="shared" si="163"/>
        <v>0.1</v>
      </c>
    </row>
    <row r="2041" spans="1:27" ht="19" x14ac:dyDescent="0.25">
      <c r="A2041" s="14">
        <v>289</v>
      </c>
      <c r="B2041" s="14">
        <v>4737508</v>
      </c>
      <c r="C2041" s="14" t="s">
        <v>19</v>
      </c>
      <c r="D2041" s="14" t="s">
        <v>165</v>
      </c>
      <c r="E2041" s="14" t="s">
        <v>423</v>
      </c>
      <c r="F2041" s="14">
        <v>78749</v>
      </c>
      <c r="G2041" s="14">
        <v>4</v>
      </c>
      <c r="H2041" s="14">
        <v>3</v>
      </c>
      <c r="I2041" s="14">
        <v>1</v>
      </c>
      <c r="J2041" s="14">
        <v>2</v>
      </c>
      <c r="K2041" s="14">
        <v>2</v>
      </c>
      <c r="L2041" s="14">
        <v>2003</v>
      </c>
      <c r="M2041" s="14">
        <v>0.224</v>
      </c>
      <c r="N2041" s="15">
        <v>2848</v>
      </c>
      <c r="O2041" s="16">
        <v>175.56</v>
      </c>
      <c r="P2041" s="17">
        <v>500000</v>
      </c>
      <c r="Q2041" s="16">
        <v>186.1</v>
      </c>
      <c r="R2041" s="17">
        <v>530000</v>
      </c>
      <c r="S2041" s="19">
        <f t="shared" si="159"/>
        <v>10.539999999999992</v>
      </c>
      <c r="T2041" s="20">
        <f t="shared" si="160"/>
        <v>6.0036454773296832E-2</v>
      </c>
      <c r="U2041" s="19">
        <f t="shared" si="161"/>
        <v>30000</v>
      </c>
      <c r="V2041" s="20">
        <f t="shared" si="162"/>
        <v>0.06</v>
      </c>
      <c r="W2041" s="18">
        <v>44186</v>
      </c>
      <c r="X2041" s="14">
        <v>5</v>
      </c>
      <c r="Y2041" s="14">
        <v>3</v>
      </c>
      <c r="Z2041" s="42">
        <v>30000</v>
      </c>
      <c r="AA2041" s="51">
        <f t="shared" si="163"/>
        <v>0.06</v>
      </c>
    </row>
    <row r="2042" spans="1:27" ht="19" x14ac:dyDescent="0.25">
      <c r="A2042" s="14">
        <v>376</v>
      </c>
      <c r="B2042" s="14">
        <v>5424866</v>
      </c>
      <c r="C2042" s="14" t="s">
        <v>19</v>
      </c>
      <c r="D2042" s="14">
        <v>4</v>
      </c>
      <c r="E2042" s="14" t="s">
        <v>3574</v>
      </c>
      <c r="F2042" s="14">
        <v>78751</v>
      </c>
      <c r="G2042" s="14">
        <v>3</v>
      </c>
      <c r="H2042" s="14">
        <v>1</v>
      </c>
      <c r="I2042" s="14">
        <v>0</v>
      </c>
      <c r="J2042" s="14">
        <v>1</v>
      </c>
      <c r="K2042" s="14">
        <v>1</v>
      </c>
      <c r="L2042" s="14">
        <v>1952</v>
      </c>
      <c r="M2042" s="14">
        <v>0.191</v>
      </c>
      <c r="N2042" s="14">
        <v>936</v>
      </c>
      <c r="O2042" s="16">
        <v>480.77</v>
      </c>
      <c r="P2042" s="17">
        <v>450000</v>
      </c>
      <c r="Q2042" s="16">
        <v>512.82000000000005</v>
      </c>
      <c r="R2042" s="17">
        <v>480000</v>
      </c>
      <c r="S2042" s="19">
        <f t="shared" si="159"/>
        <v>32.050000000000068</v>
      </c>
      <c r="T2042" s="20">
        <f t="shared" si="160"/>
        <v>6.6663893337770799E-2</v>
      </c>
      <c r="U2042" s="19">
        <f t="shared" si="161"/>
        <v>30000</v>
      </c>
      <c r="V2042" s="20">
        <f t="shared" si="162"/>
        <v>6.6666666666666666E-2</v>
      </c>
      <c r="W2042" s="18">
        <v>44187</v>
      </c>
      <c r="X2042" s="14">
        <v>3</v>
      </c>
      <c r="Y2042" s="14">
        <v>3</v>
      </c>
      <c r="Z2042" s="42">
        <v>30000</v>
      </c>
      <c r="AA2042" s="51">
        <f t="shared" si="163"/>
        <v>7.0000000000000007E-2</v>
      </c>
    </row>
    <row r="2043" spans="1:27" ht="19" x14ac:dyDescent="0.25">
      <c r="A2043" s="14">
        <v>400</v>
      </c>
      <c r="B2043" s="14">
        <v>7257901</v>
      </c>
      <c r="C2043" s="14" t="s">
        <v>19</v>
      </c>
      <c r="D2043" s="14" t="s">
        <v>29</v>
      </c>
      <c r="E2043" s="14" t="s">
        <v>1560</v>
      </c>
      <c r="F2043" s="14">
        <v>78739</v>
      </c>
      <c r="G2043" s="14">
        <v>3</v>
      </c>
      <c r="H2043" s="14">
        <v>2</v>
      </c>
      <c r="I2043" s="14">
        <v>0</v>
      </c>
      <c r="J2043" s="14">
        <v>2</v>
      </c>
      <c r="K2043" s="14">
        <v>1</v>
      </c>
      <c r="L2043" s="14">
        <v>1999</v>
      </c>
      <c r="M2043" s="14">
        <v>0.126</v>
      </c>
      <c r="N2043" s="15">
        <v>1794</v>
      </c>
      <c r="O2043" s="16">
        <v>236.9</v>
      </c>
      <c r="P2043" s="17">
        <v>425000</v>
      </c>
      <c r="Q2043" s="16">
        <v>253.62</v>
      </c>
      <c r="R2043" s="17">
        <v>455000</v>
      </c>
      <c r="S2043" s="19">
        <f t="shared" si="159"/>
        <v>16.72</v>
      </c>
      <c r="T2043" s="20">
        <f t="shared" si="160"/>
        <v>7.0578303081468965E-2</v>
      </c>
      <c r="U2043" s="19">
        <f t="shared" si="161"/>
        <v>30000</v>
      </c>
      <c r="V2043" s="20">
        <f t="shared" si="162"/>
        <v>7.0588235294117646E-2</v>
      </c>
      <c r="W2043" s="18">
        <v>44188</v>
      </c>
      <c r="X2043" s="14">
        <v>0</v>
      </c>
      <c r="Y2043" s="14">
        <v>0</v>
      </c>
      <c r="Z2043" s="42">
        <v>30000</v>
      </c>
      <c r="AA2043" s="51">
        <f t="shared" si="163"/>
        <v>7.0000000000000007E-2</v>
      </c>
    </row>
    <row r="2044" spans="1:27" ht="19" x14ac:dyDescent="0.25">
      <c r="A2044" s="14">
        <v>481</v>
      </c>
      <c r="B2044" s="14">
        <v>2410566</v>
      </c>
      <c r="C2044" s="14" t="s">
        <v>19</v>
      </c>
      <c r="D2044" s="14" t="s">
        <v>29</v>
      </c>
      <c r="E2044" s="14" t="s">
        <v>840</v>
      </c>
      <c r="F2044" s="14">
        <v>78748</v>
      </c>
      <c r="G2044" s="14">
        <v>3</v>
      </c>
      <c r="H2044" s="14">
        <v>2</v>
      </c>
      <c r="I2044" s="14">
        <v>0</v>
      </c>
      <c r="J2044" s="14">
        <v>2</v>
      </c>
      <c r="K2044" s="14">
        <v>1</v>
      </c>
      <c r="L2044" s="14">
        <v>2017</v>
      </c>
      <c r="M2044" s="14">
        <v>0.16600000000000001</v>
      </c>
      <c r="N2044" s="15">
        <v>1926</v>
      </c>
      <c r="O2044" s="16">
        <v>201.97</v>
      </c>
      <c r="P2044" s="17">
        <v>389000</v>
      </c>
      <c r="Q2044" s="16">
        <v>217.55</v>
      </c>
      <c r="R2044" s="17">
        <v>419000</v>
      </c>
      <c r="S2044" s="19">
        <f t="shared" si="159"/>
        <v>15.580000000000013</v>
      </c>
      <c r="T2044" s="20">
        <f t="shared" si="160"/>
        <v>7.7140169332079081E-2</v>
      </c>
      <c r="U2044" s="19">
        <f t="shared" si="161"/>
        <v>30000</v>
      </c>
      <c r="V2044" s="20">
        <f t="shared" si="162"/>
        <v>7.7120822622107968E-2</v>
      </c>
      <c r="W2044" s="18">
        <v>44194</v>
      </c>
      <c r="X2044" s="14">
        <v>4</v>
      </c>
      <c r="Y2044" s="14">
        <v>4</v>
      </c>
      <c r="Z2044" s="42">
        <v>30000</v>
      </c>
      <c r="AA2044" s="51">
        <f t="shared" si="163"/>
        <v>0.08</v>
      </c>
    </row>
    <row r="2045" spans="1:27" ht="19" x14ac:dyDescent="0.25">
      <c r="A2045" s="14">
        <v>520</v>
      </c>
      <c r="B2045" s="14">
        <v>3131289</v>
      </c>
      <c r="C2045" s="14" t="s">
        <v>19</v>
      </c>
      <c r="D2045" s="14">
        <v>5</v>
      </c>
      <c r="E2045" s="14" t="s">
        <v>4115</v>
      </c>
      <c r="F2045" s="14">
        <v>78702</v>
      </c>
      <c r="G2045" s="14">
        <v>3</v>
      </c>
      <c r="H2045" s="14">
        <v>3</v>
      </c>
      <c r="I2045" s="14">
        <v>0</v>
      </c>
      <c r="J2045" s="14">
        <v>1</v>
      </c>
      <c r="K2045" s="14">
        <v>2</v>
      </c>
      <c r="L2045" s="14">
        <v>2020</v>
      </c>
      <c r="M2045" s="14">
        <v>0.14499999999999999</v>
      </c>
      <c r="N2045" s="15">
        <v>1925</v>
      </c>
      <c r="O2045" s="16">
        <v>376.62</v>
      </c>
      <c r="P2045" s="17">
        <v>725000</v>
      </c>
      <c r="Q2045" s="16">
        <v>392.21</v>
      </c>
      <c r="R2045" s="17">
        <v>755000</v>
      </c>
      <c r="S2045" s="19">
        <f t="shared" si="159"/>
        <v>15.589999999999975</v>
      </c>
      <c r="T2045" s="20">
        <f t="shared" si="160"/>
        <v>4.1394509054219042E-2</v>
      </c>
      <c r="U2045" s="19">
        <f t="shared" si="161"/>
        <v>30000</v>
      </c>
      <c r="V2045" s="20">
        <f t="shared" si="162"/>
        <v>4.1379310344827586E-2</v>
      </c>
      <c r="W2045" s="18">
        <v>44194</v>
      </c>
      <c r="X2045" s="14">
        <v>8</v>
      </c>
      <c r="Y2045" s="14">
        <v>8</v>
      </c>
      <c r="Z2045" s="42">
        <v>30000</v>
      </c>
      <c r="AA2045" s="51">
        <f t="shared" si="163"/>
        <v>0.04</v>
      </c>
    </row>
    <row r="2046" spans="1:27" ht="19" x14ac:dyDescent="0.25">
      <c r="A2046" s="14">
        <v>747</v>
      </c>
      <c r="B2046" s="14">
        <v>3770617</v>
      </c>
      <c r="C2046" s="14" t="s">
        <v>19</v>
      </c>
      <c r="D2046" s="14" t="s">
        <v>68</v>
      </c>
      <c r="E2046" s="14" t="s">
        <v>1747</v>
      </c>
      <c r="F2046" s="14">
        <v>78738</v>
      </c>
      <c r="G2046" s="14">
        <v>3</v>
      </c>
      <c r="H2046" s="14">
        <v>2</v>
      </c>
      <c r="I2046" s="14">
        <v>0</v>
      </c>
      <c r="J2046" s="14">
        <v>2</v>
      </c>
      <c r="K2046" s="14">
        <v>1</v>
      </c>
      <c r="L2046" s="14">
        <v>1996</v>
      </c>
      <c r="M2046" s="14">
        <v>0.19700000000000001</v>
      </c>
      <c r="N2046" s="15">
        <v>1823</v>
      </c>
      <c r="O2046" s="16">
        <v>246.85</v>
      </c>
      <c r="P2046" s="17">
        <v>450000</v>
      </c>
      <c r="Q2046" s="16">
        <v>263.3</v>
      </c>
      <c r="R2046" s="17">
        <v>480000</v>
      </c>
      <c r="S2046" s="19">
        <f t="shared" si="159"/>
        <v>16.450000000000017</v>
      </c>
      <c r="T2046" s="20">
        <f t="shared" si="160"/>
        <v>6.6639659712376009E-2</v>
      </c>
      <c r="U2046" s="19">
        <f t="shared" si="161"/>
        <v>30000</v>
      </c>
      <c r="V2046" s="20">
        <f t="shared" si="162"/>
        <v>6.6666666666666666E-2</v>
      </c>
      <c r="W2046" s="18">
        <v>44203</v>
      </c>
      <c r="X2046" s="14">
        <v>1</v>
      </c>
      <c r="Y2046" s="14">
        <v>1</v>
      </c>
      <c r="Z2046" s="42">
        <v>30000</v>
      </c>
      <c r="AA2046" s="51">
        <f t="shared" si="163"/>
        <v>7.0000000000000007E-2</v>
      </c>
    </row>
    <row r="2047" spans="1:27" ht="19" x14ac:dyDescent="0.25">
      <c r="A2047" s="14">
        <v>764</v>
      </c>
      <c r="B2047" s="14">
        <v>9771099</v>
      </c>
      <c r="C2047" s="14" t="s">
        <v>19</v>
      </c>
      <c r="D2047" s="14">
        <v>11</v>
      </c>
      <c r="E2047" s="14" t="s">
        <v>305</v>
      </c>
      <c r="F2047" s="14">
        <v>78744</v>
      </c>
      <c r="G2047" s="14">
        <v>3</v>
      </c>
      <c r="H2047" s="14">
        <v>2</v>
      </c>
      <c r="I2047" s="14">
        <v>0</v>
      </c>
      <c r="J2047" s="14">
        <v>2</v>
      </c>
      <c r="K2047" s="14">
        <v>1</v>
      </c>
      <c r="L2047" s="14">
        <v>1994</v>
      </c>
      <c r="M2047" s="14">
        <v>0.14799999999999999</v>
      </c>
      <c r="N2047" s="15">
        <v>1506</v>
      </c>
      <c r="O2047" s="16">
        <v>166</v>
      </c>
      <c r="P2047" s="17">
        <v>250000</v>
      </c>
      <c r="Q2047" s="16">
        <v>185.92</v>
      </c>
      <c r="R2047" s="17">
        <v>280000</v>
      </c>
      <c r="S2047" s="19">
        <f t="shared" si="159"/>
        <v>19.919999999999987</v>
      </c>
      <c r="T2047" s="20">
        <f t="shared" si="160"/>
        <v>0.11999999999999993</v>
      </c>
      <c r="U2047" s="19">
        <f t="shared" si="161"/>
        <v>30000</v>
      </c>
      <c r="V2047" s="20">
        <f t="shared" si="162"/>
        <v>0.12</v>
      </c>
      <c r="W2047" s="18">
        <v>44204</v>
      </c>
      <c r="X2047" s="14">
        <v>3</v>
      </c>
      <c r="Y2047" s="14">
        <v>3</v>
      </c>
      <c r="Z2047" s="42">
        <v>30000</v>
      </c>
      <c r="AA2047" s="51">
        <f t="shared" si="163"/>
        <v>0.12</v>
      </c>
    </row>
    <row r="2048" spans="1:27" ht="19" x14ac:dyDescent="0.25">
      <c r="A2048" s="14">
        <v>847</v>
      </c>
      <c r="B2048" s="14">
        <v>3159056</v>
      </c>
      <c r="C2048" s="14" t="s">
        <v>19</v>
      </c>
      <c r="D2048" s="14" t="s">
        <v>29</v>
      </c>
      <c r="E2048" s="14" t="s">
        <v>160</v>
      </c>
      <c r="F2048" s="14">
        <v>78748</v>
      </c>
      <c r="G2048" s="14">
        <v>3</v>
      </c>
      <c r="H2048" s="14">
        <v>2</v>
      </c>
      <c r="I2048" s="14">
        <v>1</v>
      </c>
      <c r="J2048" s="14">
        <v>2</v>
      </c>
      <c r="K2048" s="14">
        <v>2</v>
      </c>
      <c r="L2048" s="14">
        <v>1998</v>
      </c>
      <c r="M2048" s="14">
        <v>0.13400000000000001</v>
      </c>
      <c r="N2048" s="15">
        <v>2359</v>
      </c>
      <c r="O2048" s="16">
        <v>148.37</v>
      </c>
      <c r="P2048" s="17">
        <v>350000</v>
      </c>
      <c r="Q2048" s="16">
        <v>161.09</v>
      </c>
      <c r="R2048" s="17">
        <v>380000</v>
      </c>
      <c r="S2048" s="19">
        <f t="shared" si="159"/>
        <v>12.719999999999999</v>
      </c>
      <c r="T2048" s="20">
        <f t="shared" si="160"/>
        <v>8.5731616903686719E-2</v>
      </c>
      <c r="U2048" s="19">
        <f t="shared" si="161"/>
        <v>30000</v>
      </c>
      <c r="V2048" s="20">
        <f t="shared" si="162"/>
        <v>8.5714285714285715E-2</v>
      </c>
      <c r="W2048" s="18">
        <v>44208</v>
      </c>
      <c r="X2048" s="14">
        <v>4</v>
      </c>
      <c r="Y2048" s="14">
        <v>4</v>
      </c>
      <c r="Z2048" s="42">
        <v>30000</v>
      </c>
      <c r="AA2048" s="51">
        <f t="shared" si="163"/>
        <v>0.09</v>
      </c>
    </row>
    <row r="2049" spans="1:27" ht="19" x14ac:dyDescent="0.25">
      <c r="A2049" s="14">
        <v>937</v>
      </c>
      <c r="B2049" s="14">
        <v>9504831</v>
      </c>
      <c r="C2049" s="14" t="s">
        <v>19</v>
      </c>
      <c r="D2049" s="14">
        <v>5</v>
      </c>
      <c r="E2049" s="14" t="s">
        <v>4282</v>
      </c>
      <c r="F2049" s="14">
        <v>78702</v>
      </c>
      <c r="G2049" s="14">
        <v>1</v>
      </c>
      <c r="H2049" s="14">
        <v>1</v>
      </c>
      <c r="I2049" s="14">
        <v>0</v>
      </c>
      <c r="J2049" s="14">
        <v>0</v>
      </c>
      <c r="K2049" s="14">
        <v>1</v>
      </c>
      <c r="L2049" s="14">
        <v>1923</v>
      </c>
      <c r="M2049" s="14">
        <v>7.1999999999999995E-2</v>
      </c>
      <c r="N2049" s="14">
        <v>666</v>
      </c>
      <c r="O2049" s="16">
        <v>600.6</v>
      </c>
      <c r="P2049" s="17">
        <v>400000</v>
      </c>
      <c r="Q2049" s="16">
        <v>645.65</v>
      </c>
      <c r="R2049" s="17">
        <v>430000</v>
      </c>
      <c r="S2049" s="19">
        <f t="shared" si="159"/>
        <v>45.049999999999955</v>
      </c>
      <c r="T2049" s="20">
        <f t="shared" si="160"/>
        <v>7.5008325008324925E-2</v>
      </c>
      <c r="U2049" s="19">
        <f t="shared" si="161"/>
        <v>30000</v>
      </c>
      <c r="V2049" s="20">
        <f t="shared" si="162"/>
        <v>7.4999999999999997E-2</v>
      </c>
      <c r="W2049" s="18">
        <v>44210</v>
      </c>
      <c r="X2049" s="14">
        <v>6</v>
      </c>
      <c r="Y2049" s="14">
        <v>6</v>
      </c>
      <c r="Z2049" s="42">
        <v>30000</v>
      </c>
      <c r="AA2049" s="51">
        <f t="shared" si="163"/>
        <v>0.08</v>
      </c>
    </row>
    <row r="2050" spans="1:27" ht="19" x14ac:dyDescent="0.25">
      <c r="A2050" s="14">
        <v>961</v>
      </c>
      <c r="B2050" s="14">
        <v>5313601</v>
      </c>
      <c r="C2050" s="14" t="s">
        <v>19</v>
      </c>
      <c r="D2050" s="14" t="s">
        <v>29</v>
      </c>
      <c r="E2050" s="14" t="s">
        <v>949</v>
      </c>
      <c r="F2050" s="14">
        <v>78748</v>
      </c>
      <c r="G2050" s="14">
        <v>3</v>
      </c>
      <c r="H2050" s="14">
        <v>2</v>
      </c>
      <c r="I2050" s="14">
        <v>0</v>
      </c>
      <c r="J2050" s="14">
        <v>2</v>
      </c>
      <c r="K2050" s="14">
        <v>1</v>
      </c>
      <c r="L2050" s="14">
        <v>2010</v>
      </c>
      <c r="M2050" s="14">
        <v>0.13300000000000001</v>
      </c>
      <c r="N2050" s="15">
        <v>1571</v>
      </c>
      <c r="O2050" s="16">
        <v>206.87</v>
      </c>
      <c r="P2050" s="17">
        <v>325000</v>
      </c>
      <c r="Q2050" s="16">
        <v>225.97</v>
      </c>
      <c r="R2050" s="17">
        <v>355000</v>
      </c>
      <c r="S2050" s="19">
        <f t="shared" si="159"/>
        <v>19.099999999999994</v>
      </c>
      <c r="T2050" s="20">
        <f t="shared" si="160"/>
        <v>9.2328515492821547E-2</v>
      </c>
      <c r="U2050" s="19">
        <f t="shared" si="161"/>
        <v>30000</v>
      </c>
      <c r="V2050" s="20">
        <f t="shared" si="162"/>
        <v>9.2307692307692313E-2</v>
      </c>
      <c r="W2050" s="18">
        <v>44211</v>
      </c>
      <c r="X2050" s="14">
        <v>9</v>
      </c>
      <c r="Y2050" s="14">
        <v>9</v>
      </c>
      <c r="Z2050" s="42">
        <v>30000</v>
      </c>
      <c r="AA2050" s="51">
        <f t="shared" si="163"/>
        <v>0.09</v>
      </c>
    </row>
    <row r="2051" spans="1:27" ht="19" x14ac:dyDescent="0.25">
      <c r="A2051" s="14">
        <v>971</v>
      </c>
      <c r="B2051" s="14">
        <v>2980552</v>
      </c>
      <c r="C2051" s="14" t="s">
        <v>19</v>
      </c>
      <c r="D2051" s="14">
        <v>11</v>
      </c>
      <c r="E2051" s="14" t="s">
        <v>1309</v>
      </c>
      <c r="F2051" s="14">
        <v>78744</v>
      </c>
      <c r="G2051" s="14">
        <v>4</v>
      </c>
      <c r="H2051" s="14">
        <v>2</v>
      </c>
      <c r="I2051" s="14">
        <v>0</v>
      </c>
      <c r="J2051" s="14">
        <v>2</v>
      </c>
      <c r="K2051" s="14">
        <v>1</v>
      </c>
      <c r="L2051" s="14">
        <v>1995</v>
      </c>
      <c r="M2051" s="14">
        <v>0.29099999999999998</v>
      </c>
      <c r="N2051" s="15">
        <v>1450</v>
      </c>
      <c r="O2051" s="16">
        <v>224.14</v>
      </c>
      <c r="P2051" s="17">
        <v>325000</v>
      </c>
      <c r="Q2051" s="16">
        <v>244.83</v>
      </c>
      <c r="R2051" s="17">
        <v>355000</v>
      </c>
      <c r="S2051" s="19">
        <f t="shared" si="159"/>
        <v>20.690000000000026</v>
      </c>
      <c r="T2051" s="20">
        <f t="shared" si="160"/>
        <v>9.2308378691889126E-2</v>
      </c>
      <c r="U2051" s="19">
        <f t="shared" si="161"/>
        <v>30000</v>
      </c>
      <c r="V2051" s="20">
        <f t="shared" si="162"/>
        <v>9.2307692307692313E-2</v>
      </c>
      <c r="W2051" s="18">
        <v>44211</v>
      </c>
      <c r="X2051" s="14">
        <v>3</v>
      </c>
      <c r="Y2051" s="14">
        <v>3</v>
      </c>
      <c r="Z2051" s="42">
        <v>30000</v>
      </c>
      <c r="AA2051" s="51">
        <f t="shared" si="163"/>
        <v>0.09</v>
      </c>
    </row>
    <row r="2052" spans="1:27" ht="19" x14ac:dyDescent="0.25">
      <c r="A2052" s="14">
        <v>1060</v>
      </c>
      <c r="B2052" s="14">
        <v>5268512</v>
      </c>
      <c r="C2052" s="14" t="s">
        <v>19</v>
      </c>
      <c r="D2052" s="14" t="s">
        <v>22</v>
      </c>
      <c r="E2052" s="14" t="s">
        <v>336</v>
      </c>
      <c r="F2052" s="14">
        <v>78747</v>
      </c>
      <c r="G2052" s="14">
        <v>4</v>
      </c>
      <c r="H2052" s="14">
        <v>2</v>
      </c>
      <c r="I2052" s="14">
        <v>1</v>
      </c>
      <c r="J2052" s="14">
        <v>2</v>
      </c>
      <c r="K2052" s="14">
        <v>2</v>
      </c>
      <c r="L2052" s="14">
        <v>2017</v>
      </c>
      <c r="M2052" s="14">
        <v>0.154</v>
      </c>
      <c r="N2052" s="15">
        <v>2223</v>
      </c>
      <c r="O2052" s="16">
        <v>168.69</v>
      </c>
      <c r="P2052" s="17">
        <v>375000</v>
      </c>
      <c r="Q2052" s="16">
        <v>182.19</v>
      </c>
      <c r="R2052" s="17">
        <v>405000</v>
      </c>
      <c r="S2052" s="19">
        <f t="shared" si="159"/>
        <v>13.5</v>
      </c>
      <c r="T2052" s="20">
        <f t="shared" si="160"/>
        <v>8.0028454561621915E-2</v>
      </c>
      <c r="U2052" s="19">
        <f t="shared" si="161"/>
        <v>30000</v>
      </c>
      <c r="V2052" s="20">
        <f t="shared" si="162"/>
        <v>0.08</v>
      </c>
      <c r="W2052" s="18">
        <v>44216</v>
      </c>
      <c r="X2052" s="14">
        <v>3</v>
      </c>
      <c r="Y2052" s="14">
        <v>3</v>
      </c>
      <c r="Z2052" s="42">
        <v>30000</v>
      </c>
      <c r="AA2052" s="51">
        <f t="shared" si="163"/>
        <v>0.08</v>
      </c>
    </row>
    <row r="2053" spans="1:27" ht="19" x14ac:dyDescent="0.25">
      <c r="A2053" s="14">
        <v>1087</v>
      </c>
      <c r="B2053" s="14">
        <v>2527896</v>
      </c>
      <c r="C2053" s="14" t="s">
        <v>19</v>
      </c>
      <c r="D2053" s="14" t="s">
        <v>38</v>
      </c>
      <c r="E2053" s="14" t="s">
        <v>71</v>
      </c>
      <c r="F2053" s="14">
        <v>78725</v>
      </c>
      <c r="G2053" s="14">
        <v>4</v>
      </c>
      <c r="H2053" s="14">
        <v>2</v>
      </c>
      <c r="I2053" s="14">
        <v>1</v>
      </c>
      <c r="J2053" s="14">
        <v>2</v>
      </c>
      <c r="K2053" s="14">
        <v>2</v>
      </c>
      <c r="L2053" s="14">
        <v>2018</v>
      </c>
      <c r="M2053" s="14">
        <v>0.112</v>
      </c>
      <c r="N2053" s="15">
        <v>2142</v>
      </c>
      <c r="O2053" s="16">
        <v>128.38</v>
      </c>
      <c r="P2053" s="17">
        <v>275000</v>
      </c>
      <c r="Q2053" s="16">
        <v>142.38999999999999</v>
      </c>
      <c r="R2053" s="17">
        <v>305000</v>
      </c>
      <c r="S2053" s="19">
        <f t="shared" si="159"/>
        <v>14.009999999999991</v>
      </c>
      <c r="T2053" s="20">
        <f t="shared" si="160"/>
        <v>0.10912914784234298</v>
      </c>
      <c r="U2053" s="19">
        <f t="shared" si="161"/>
        <v>30000</v>
      </c>
      <c r="V2053" s="20">
        <f t="shared" si="162"/>
        <v>0.10909090909090909</v>
      </c>
      <c r="W2053" s="18">
        <v>44217</v>
      </c>
      <c r="X2053" s="14">
        <v>2</v>
      </c>
      <c r="Y2053" s="14">
        <v>2</v>
      </c>
      <c r="Z2053" s="42">
        <v>30000</v>
      </c>
      <c r="AA2053" s="51">
        <f t="shared" si="163"/>
        <v>0.11</v>
      </c>
    </row>
    <row r="2054" spans="1:27" ht="19" x14ac:dyDescent="0.25">
      <c r="A2054" s="14">
        <v>1103</v>
      </c>
      <c r="B2054" s="14">
        <v>8304508</v>
      </c>
      <c r="C2054" s="14" t="s">
        <v>19</v>
      </c>
      <c r="D2054" s="14" t="s">
        <v>165</v>
      </c>
      <c r="E2054" s="14" t="s">
        <v>2634</v>
      </c>
      <c r="F2054" s="14">
        <v>78745</v>
      </c>
      <c r="G2054" s="14">
        <v>3</v>
      </c>
      <c r="H2054" s="14">
        <v>2</v>
      </c>
      <c r="I2054" s="14">
        <v>0</v>
      </c>
      <c r="J2054" s="14">
        <v>2</v>
      </c>
      <c r="K2054" s="14">
        <v>1</v>
      </c>
      <c r="L2054" s="14">
        <v>1983</v>
      </c>
      <c r="M2054" s="14">
        <v>0.153</v>
      </c>
      <c r="N2054" s="15">
        <v>1749</v>
      </c>
      <c r="O2054" s="16">
        <v>305.89</v>
      </c>
      <c r="P2054" s="17">
        <v>535000</v>
      </c>
      <c r="Q2054" s="16">
        <v>323.04000000000002</v>
      </c>
      <c r="R2054" s="17">
        <v>565000</v>
      </c>
      <c r="S2054" s="19">
        <f t="shared" si="159"/>
        <v>17.150000000000034</v>
      </c>
      <c r="T2054" s="20">
        <f t="shared" si="160"/>
        <v>5.6065906044656687E-2</v>
      </c>
      <c r="U2054" s="19">
        <f t="shared" si="161"/>
        <v>30000</v>
      </c>
      <c r="V2054" s="20">
        <f t="shared" si="162"/>
        <v>5.6074766355140186E-2</v>
      </c>
      <c r="W2054" s="18">
        <v>44217</v>
      </c>
      <c r="X2054" s="14">
        <v>5</v>
      </c>
      <c r="Y2054" s="14">
        <v>4</v>
      </c>
      <c r="Z2054" s="42">
        <v>30000</v>
      </c>
      <c r="AA2054" s="51">
        <f t="shared" si="163"/>
        <v>0.06</v>
      </c>
    </row>
    <row r="2055" spans="1:27" ht="19" x14ac:dyDescent="0.25">
      <c r="A2055" s="14">
        <v>1322</v>
      </c>
      <c r="B2055" s="14">
        <v>8563208</v>
      </c>
      <c r="C2055" s="14" t="s">
        <v>19</v>
      </c>
      <c r="D2055" s="14" t="s">
        <v>712</v>
      </c>
      <c r="E2055" s="14" t="s">
        <v>2381</v>
      </c>
      <c r="F2055" s="14">
        <v>78727</v>
      </c>
      <c r="G2055" s="14">
        <v>3</v>
      </c>
      <c r="H2055" s="14">
        <v>2</v>
      </c>
      <c r="I2055" s="14">
        <v>0</v>
      </c>
      <c r="J2055" s="14">
        <v>2</v>
      </c>
      <c r="K2055" s="14">
        <v>1</v>
      </c>
      <c r="L2055" s="14">
        <v>1982</v>
      </c>
      <c r="M2055" s="14">
        <v>0.159</v>
      </c>
      <c r="N2055" s="15">
        <v>1574</v>
      </c>
      <c r="O2055" s="16">
        <v>285.89999999999998</v>
      </c>
      <c r="P2055" s="17">
        <v>450000</v>
      </c>
      <c r="Q2055" s="16">
        <v>304.95999999999998</v>
      </c>
      <c r="R2055" s="17">
        <v>480000</v>
      </c>
      <c r="S2055" s="19">
        <f t="shared" ref="S2055:S2118" si="164">Q2055-O2055</f>
        <v>19.060000000000002</v>
      </c>
      <c r="T2055" s="20">
        <f t="shared" ref="T2055:T2118" si="165">S2055/O2055</f>
        <v>6.666666666666668E-2</v>
      </c>
      <c r="U2055" s="19">
        <f t="shared" ref="U2055:U2118" si="166">R2055-P2055</f>
        <v>30000</v>
      </c>
      <c r="V2055" s="20">
        <f t="shared" ref="V2055:V2118" si="167">U2055/P2055</f>
        <v>6.6666666666666666E-2</v>
      </c>
      <c r="W2055" s="18">
        <v>44225</v>
      </c>
      <c r="X2055" s="14">
        <v>2</v>
      </c>
      <c r="Y2055" s="14">
        <v>2</v>
      </c>
      <c r="Z2055" s="42">
        <v>30000</v>
      </c>
      <c r="AA2055" s="51">
        <f t="shared" ref="AA2055:AA2118" si="168">MROUND(V2055,0.01)</f>
        <v>7.0000000000000007E-2</v>
      </c>
    </row>
    <row r="2056" spans="1:27" ht="19" x14ac:dyDescent="0.25">
      <c r="A2056" s="14">
        <v>1358</v>
      </c>
      <c r="B2056" s="14">
        <v>6287843</v>
      </c>
      <c r="C2056" s="14" t="s">
        <v>19</v>
      </c>
      <c r="D2056" s="14" t="s">
        <v>22</v>
      </c>
      <c r="E2056" s="14" t="s">
        <v>348</v>
      </c>
      <c r="F2056" s="14">
        <v>78747</v>
      </c>
      <c r="G2056" s="14">
        <v>3</v>
      </c>
      <c r="H2056" s="14">
        <v>2</v>
      </c>
      <c r="I2056" s="14">
        <v>0</v>
      </c>
      <c r="J2056" s="14">
        <v>2</v>
      </c>
      <c r="K2056" s="14">
        <v>1</v>
      </c>
      <c r="L2056" s="14">
        <v>2013</v>
      </c>
      <c r="M2056" s="14">
        <v>0.13800000000000001</v>
      </c>
      <c r="N2056" s="15">
        <v>1768</v>
      </c>
      <c r="O2056" s="16">
        <v>169.68</v>
      </c>
      <c r="P2056" s="17">
        <v>300000</v>
      </c>
      <c r="Q2056" s="16">
        <v>186.65</v>
      </c>
      <c r="R2056" s="17">
        <v>330000</v>
      </c>
      <c r="S2056" s="19">
        <f t="shared" si="164"/>
        <v>16.97</v>
      </c>
      <c r="T2056" s="20">
        <f t="shared" si="165"/>
        <v>0.100011786892975</v>
      </c>
      <c r="U2056" s="19">
        <f t="shared" si="166"/>
        <v>30000</v>
      </c>
      <c r="V2056" s="20">
        <f t="shared" si="167"/>
        <v>0.1</v>
      </c>
      <c r="W2056" s="18">
        <v>44228</v>
      </c>
      <c r="X2056" s="14">
        <v>0</v>
      </c>
      <c r="Y2056" s="14">
        <v>0</v>
      </c>
      <c r="Z2056" s="42">
        <v>30000</v>
      </c>
      <c r="AA2056" s="51">
        <f t="shared" si="168"/>
        <v>0.1</v>
      </c>
    </row>
    <row r="2057" spans="1:27" ht="19" x14ac:dyDescent="0.25">
      <c r="A2057" s="14">
        <v>1373</v>
      </c>
      <c r="B2057" s="14">
        <v>5085004</v>
      </c>
      <c r="C2057" s="14" t="s">
        <v>19</v>
      </c>
      <c r="D2057" s="14" t="s">
        <v>357</v>
      </c>
      <c r="E2057" s="14" t="s">
        <v>2152</v>
      </c>
      <c r="F2057" s="14">
        <v>78745</v>
      </c>
      <c r="G2057" s="14">
        <v>3</v>
      </c>
      <c r="H2057" s="14">
        <v>2</v>
      </c>
      <c r="I2057" s="14">
        <v>1</v>
      </c>
      <c r="J2057" s="14">
        <v>2</v>
      </c>
      <c r="K2057" s="14">
        <v>2</v>
      </c>
      <c r="L2057" s="14">
        <v>2016</v>
      </c>
      <c r="M2057" s="14">
        <v>0.17899999999999999</v>
      </c>
      <c r="N2057" s="15">
        <v>1568</v>
      </c>
      <c r="O2057" s="16">
        <v>271.05</v>
      </c>
      <c r="P2057" s="17">
        <v>425000</v>
      </c>
      <c r="Q2057" s="16">
        <v>290.18</v>
      </c>
      <c r="R2057" s="17">
        <v>455000</v>
      </c>
      <c r="S2057" s="19">
        <f t="shared" si="164"/>
        <v>19.129999999999995</v>
      </c>
      <c r="T2057" s="20">
        <f t="shared" si="165"/>
        <v>7.0577384246448979E-2</v>
      </c>
      <c r="U2057" s="19">
        <f t="shared" si="166"/>
        <v>30000</v>
      </c>
      <c r="V2057" s="20">
        <f t="shared" si="167"/>
        <v>7.0588235294117646E-2</v>
      </c>
      <c r="W2057" s="18">
        <v>44228</v>
      </c>
      <c r="X2057" s="14">
        <v>5</v>
      </c>
      <c r="Y2057" s="14">
        <v>5</v>
      </c>
      <c r="Z2057" s="42">
        <v>30000</v>
      </c>
      <c r="AA2057" s="51">
        <f t="shared" si="168"/>
        <v>7.0000000000000007E-2</v>
      </c>
    </row>
    <row r="2058" spans="1:27" ht="19" x14ac:dyDescent="0.25">
      <c r="A2058" s="14">
        <v>1415</v>
      </c>
      <c r="B2058" s="14">
        <v>5720045</v>
      </c>
      <c r="C2058" s="14" t="s">
        <v>19</v>
      </c>
      <c r="D2058" s="14" t="s">
        <v>611</v>
      </c>
      <c r="E2058" s="14" t="s">
        <v>2905</v>
      </c>
      <c r="F2058" s="14">
        <v>78731</v>
      </c>
      <c r="G2058" s="14">
        <v>3</v>
      </c>
      <c r="H2058" s="14">
        <v>2</v>
      </c>
      <c r="I2058" s="14">
        <v>1</v>
      </c>
      <c r="J2058" s="14">
        <v>2</v>
      </c>
      <c r="K2058" s="14">
        <v>2</v>
      </c>
      <c r="L2058" s="14">
        <v>1996</v>
      </c>
      <c r="M2058" s="14">
        <v>0.128</v>
      </c>
      <c r="N2058" s="15">
        <v>2231</v>
      </c>
      <c r="O2058" s="16">
        <v>336.17</v>
      </c>
      <c r="P2058" s="17">
        <v>750000</v>
      </c>
      <c r="Q2058" s="16">
        <v>349.62</v>
      </c>
      <c r="R2058" s="17">
        <v>780000</v>
      </c>
      <c r="S2058" s="19">
        <f t="shared" si="164"/>
        <v>13.449999999999989</v>
      </c>
      <c r="T2058" s="20">
        <f t="shared" si="165"/>
        <v>4.0009518993366418E-2</v>
      </c>
      <c r="U2058" s="19">
        <f t="shared" si="166"/>
        <v>30000</v>
      </c>
      <c r="V2058" s="20">
        <f t="shared" si="167"/>
        <v>0.04</v>
      </c>
      <c r="W2058" s="18">
        <v>44230</v>
      </c>
      <c r="X2058" s="14">
        <v>4</v>
      </c>
      <c r="Y2058" s="14">
        <v>4</v>
      </c>
      <c r="Z2058" s="42">
        <v>30000</v>
      </c>
      <c r="AA2058" s="51">
        <f t="shared" si="168"/>
        <v>0.04</v>
      </c>
    </row>
    <row r="2059" spans="1:27" ht="19" x14ac:dyDescent="0.25">
      <c r="A2059" s="14">
        <v>1440</v>
      </c>
      <c r="B2059" s="14">
        <v>2864364</v>
      </c>
      <c r="C2059" s="14" t="s">
        <v>19</v>
      </c>
      <c r="D2059" s="14">
        <v>2</v>
      </c>
      <c r="E2059" s="14" t="s">
        <v>3006</v>
      </c>
      <c r="F2059" s="14">
        <v>78752</v>
      </c>
      <c r="G2059" s="14">
        <v>3</v>
      </c>
      <c r="H2059" s="14">
        <v>1</v>
      </c>
      <c r="I2059" s="14">
        <v>1</v>
      </c>
      <c r="J2059" s="14">
        <v>1</v>
      </c>
      <c r="K2059" s="14">
        <v>1</v>
      </c>
      <c r="L2059" s="14">
        <v>1964</v>
      </c>
      <c r="M2059" s="14">
        <v>0.182</v>
      </c>
      <c r="N2059" s="15">
        <v>1144</v>
      </c>
      <c r="O2059" s="16">
        <v>349.65</v>
      </c>
      <c r="P2059" s="17">
        <v>400000</v>
      </c>
      <c r="Q2059" s="16">
        <v>375.87</v>
      </c>
      <c r="R2059" s="17">
        <v>430000</v>
      </c>
      <c r="S2059" s="19">
        <f t="shared" si="164"/>
        <v>26.220000000000027</v>
      </c>
      <c r="T2059" s="20">
        <f t="shared" si="165"/>
        <v>7.4989274989275073E-2</v>
      </c>
      <c r="U2059" s="19">
        <f t="shared" si="166"/>
        <v>30000</v>
      </c>
      <c r="V2059" s="20">
        <f t="shared" si="167"/>
        <v>7.4999999999999997E-2</v>
      </c>
      <c r="W2059" s="18">
        <v>44231</v>
      </c>
      <c r="X2059" s="14">
        <v>4</v>
      </c>
      <c r="Y2059" s="14">
        <v>4</v>
      </c>
      <c r="Z2059" s="42">
        <v>30000</v>
      </c>
      <c r="AA2059" s="51">
        <f t="shared" si="168"/>
        <v>0.08</v>
      </c>
    </row>
    <row r="2060" spans="1:27" ht="19" x14ac:dyDescent="0.25">
      <c r="A2060" s="14">
        <v>1554</v>
      </c>
      <c r="B2060" s="14">
        <v>6643738</v>
      </c>
      <c r="C2060" s="14" t="s">
        <v>19</v>
      </c>
      <c r="D2060" s="14">
        <v>6</v>
      </c>
      <c r="E2060" s="14" t="s">
        <v>3479</v>
      </c>
      <c r="F2060" s="14">
        <v>78704</v>
      </c>
      <c r="G2060" s="14">
        <v>3</v>
      </c>
      <c r="H2060" s="14">
        <v>3</v>
      </c>
      <c r="I2060" s="14">
        <v>1</v>
      </c>
      <c r="J2060" s="14">
        <v>1</v>
      </c>
      <c r="K2060" s="14">
        <v>2</v>
      </c>
      <c r="L2060" s="14">
        <v>2020</v>
      </c>
      <c r="M2060" s="14">
        <v>0.13600000000000001</v>
      </c>
      <c r="N2060" s="15">
        <v>2279</v>
      </c>
      <c r="O2060" s="16">
        <v>449.76</v>
      </c>
      <c r="P2060" s="17">
        <v>1025000</v>
      </c>
      <c r="Q2060" s="16">
        <v>462.92</v>
      </c>
      <c r="R2060" s="17">
        <v>1055000</v>
      </c>
      <c r="S2060" s="19">
        <f t="shared" si="164"/>
        <v>13.160000000000025</v>
      </c>
      <c r="T2060" s="20">
        <f t="shared" si="165"/>
        <v>2.926004980434015E-2</v>
      </c>
      <c r="U2060" s="19">
        <f t="shared" si="166"/>
        <v>30000</v>
      </c>
      <c r="V2060" s="20">
        <f t="shared" si="167"/>
        <v>2.9268292682926831E-2</v>
      </c>
      <c r="W2060" s="18">
        <v>44236</v>
      </c>
      <c r="X2060" s="14">
        <v>2</v>
      </c>
      <c r="Y2060" s="14">
        <v>2</v>
      </c>
      <c r="Z2060" s="42">
        <v>30000</v>
      </c>
      <c r="AA2060" s="51">
        <f t="shared" si="168"/>
        <v>0.03</v>
      </c>
    </row>
    <row r="2061" spans="1:27" ht="19" x14ac:dyDescent="0.25">
      <c r="A2061" s="14">
        <v>1569</v>
      </c>
      <c r="B2061" s="14">
        <v>6714837</v>
      </c>
      <c r="C2061" s="14" t="s">
        <v>19</v>
      </c>
      <c r="D2061" s="14" t="s">
        <v>165</v>
      </c>
      <c r="E2061" s="14" t="s">
        <v>1908</v>
      </c>
      <c r="F2061" s="14">
        <v>78748</v>
      </c>
      <c r="G2061" s="14">
        <v>3</v>
      </c>
      <c r="H2061" s="14">
        <v>2</v>
      </c>
      <c r="I2061" s="14">
        <v>0</v>
      </c>
      <c r="J2061" s="14">
        <v>2</v>
      </c>
      <c r="K2061" s="14">
        <v>1</v>
      </c>
      <c r="L2061" s="14">
        <v>1995</v>
      </c>
      <c r="M2061" s="14">
        <v>0.17199999999999999</v>
      </c>
      <c r="N2061" s="15">
        <v>1328</v>
      </c>
      <c r="O2061" s="16">
        <v>256.02</v>
      </c>
      <c r="P2061" s="17">
        <v>340000</v>
      </c>
      <c r="Q2061" s="16">
        <v>278.61</v>
      </c>
      <c r="R2061" s="17">
        <v>370000</v>
      </c>
      <c r="S2061" s="19">
        <f t="shared" si="164"/>
        <v>22.590000000000032</v>
      </c>
      <c r="T2061" s="20">
        <f t="shared" si="165"/>
        <v>8.8235294117647189E-2</v>
      </c>
      <c r="U2061" s="19">
        <f t="shared" si="166"/>
        <v>30000</v>
      </c>
      <c r="V2061" s="20">
        <f t="shared" si="167"/>
        <v>8.8235294117647065E-2</v>
      </c>
      <c r="W2061" s="18">
        <v>44237</v>
      </c>
      <c r="X2061" s="14">
        <v>4</v>
      </c>
      <c r="Y2061" s="14">
        <v>4</v>
      </c>
      <c r="Z2061" s="42">
        <v>30000</v>
      </c>
      <c r="AA2061" s="51">
        <f t="shared" si="168"/>
        <v>0.09</v>
      </c>
    </row>
    <row r="2062" spans="1:27" ht="19" x14ac:dyDescent="0.25">
      <c r="A2062" s="14">
        <v>1600</v>
      </c>
      <c r="B2062" s="14">
        <v>1040465</v>
      </c>
      <c r="C2062" s="14" t="s">
        <v>19</v>
      </c>
      <c r="D2062" s="14" t="s">
        <v>29</v>
      </c>
      <c r="E2062" s="14" t="s">
        <v>2131</v>
      </c>
      <c r="F2062" s="14">
        <v>78749</v>
      </c>
      <c r="G2062" s="14">
        <v>3</v>
      </c>
      <c r="H2062" s="14">
        <v>2</v>
      </c>
      <c r="I2062" s="14">
        <v>0</v>
      </c>
      <c r="J2062" s="14">
        <v>2</v>
      </c>
      <c r="K2062" s="14">
        <v>1</v>
      </c>
      <c r="L2062" s="14">
        <v>2000</v>
      </c>
      <c r="M2062" s="14">
        <v>0.26300000000000001</v>
      </c>
      <c r="N2062" s="15">
        <v>1744</v>
      </c>
      <c r="O2062" s="16">
        <v>269.5</v>
      </c>
      <c r="P2062" s="17">
        <v>470000</v>
      </c>
      <c r="Q2062" s="16">
        <v>286.7</v>
      </c>
      <c r="R2062" s="17">
        <v>500000</v>
      </c>
      <c r="S2062" s="19">
        <f t="shared" si="164"/>
        <v>17.199999999999989</v>
      </c>
      <c r="T2062" s="20">
        <f t="shared" si="165"/>
        <v>6.3821892393320923E-2</v>
      </c>
      <c r="U2062" s="19">
        <f t="shared" si="166"/>
        <v>30000</v>
      </c>
      <c r="V2062" s="20">
        <f t="shared" si="167"/>
        <v>6.3829787234042548E-2</v>
      </c>
      <c r="W2062" s="18">
        <v>44238</v>
      </c>
      <c r="X2062" s="14">
        <v>1</v>
      </c>
      <c r="Y2062" s="14">
        <v>1</v>
      </c>
      <c r="Z2062" s="42">
        <v>30000</v>
      </c>
      <c r="AA2062" s="51">
        <f t="shared" si="168"/>
        <v>0.06</v>
      </c>
    </row>
    <row r="2063" spans="1:27" ht="19" x14ac:dyDescent="0.25">
      <c r="A2063" s="14">
        <v>1658</v>
      </c>
      <c r="B2063" s="14">
        <v>2875262</v>
      </c>
      <c r="C2063" s="14" t="s">
        <v>19</v>
      </c>
      <c r="D2063" s="14">
        <v>4</v>
      </c>
      <c r="E2063" s="14" t="s">
        <v>3299</v>
      </c>
      <c r="F2063" s="14">
        <v>78756</v>
      </c>
      <c r="G2063" s="14">
        <v>3</v>
      </c>
      <c r="H2063" s="14">
        <v>1</v>
      </c>
      <c r="I2063" s="14">
        <v>0</v>
      </c>
      <c r="J2063" s="14">
        <v>1</v>
      </c>
      <c r="K2063" s="14">
        <v>1</v>
      </c>
      <c r="L2063" s="14">
        <v>1948</v>
      </c>
      <c r="M2063" s="14">
        <v>0.17299999999999999</v>
      </c>
      <c r="N2063" s="15">
        <v>1234</v>
      </c>
      <c r="O2063" s="16">
        <v>405.19</v>
      </c>
      <c r="P2063" s="17">
        <v>500000</v>
      </c>
      <c r="Q2063" s="16">
        <v>429.5</v>
      </c>
      <c r="R2063" s="17">
        <v>530000</v>
      </c>
      <c r="S2063" s="19">
        <f t="shared" si="164"/>
        <v>24.310000000000002</v>
      </c>
      <c r="T2063" s="20">
        <f t="shared" si="165"/>
        <v>5.9996544830820113E-2</v>
      </c>
      <c r="U2063" s="19">
        <f t="shared" si="166"/>
        <v>30000</v>
      </c>
      <c r="V2063" s="20">
        <f t="shared" si="167"/>
        <v>0.06</v>
      </c>
      <c r="W2063" s="18">
        <v>44239</v>
      </c>
      <c r="X2063" s="14">
        <v>1</v>
      </c>
      <c r="Y2063" s="14">
        <v>1</v>
      </c>
      <c r="Z2063" s="42">
        <v>30000</v>
      </c>
      <c r="AA2063" s="51">
        <f t="shared" si="168"/>
        <v>0.06</v>
      </c>
    </row>
    <row r="2064" spans="1:27" ht="19" x14ac:dyDescent="0.25">
      <c r="A2064" s="14">
        <v>1679</v>
      </c>
      <c r="B2064" s="14">
        <v>7844178</v>
      </c>
      <c r="C2064" s="14" t="s">
        <v>19</v>
      </c>
      <c r="D2064" s="14" t="s">
        <v>165</v>
      </c>
      <c r="E2064" s="14" t="s">
        <v>1795</v>
      </c>
      <c r="F2064" s="14">
        <v>78745</v>
      </c>
      <c r="G2064" s="14">
        <v>3</v>
      </c>
      <c r="H2064" s="14">
        <v>2</v>
      </c>
      <c r="I2064" s="14">
        <v>0</v>
      </c>
      <c r="J2064" s="14">
        <v>2</v>
      </c>
      <c r="K2064" s="14">
        <v>1</v>
      </c>
      <c r="L2064" s="14">
        <v>1981</v>
      </c>
      <c r="M2064" s="14">
        <v>0.32400000000000001</v>
      </c>
      <c r="N2064" s="15">
        <v>1502</v>
      </c>
      <c r="O2064" s="16">
        <v>249.67</v>
      </c>
      <c r="P2064" s="17">
        <v>375000</v>
      </c>
      <c r="Q2064" s="16">
        <v>269.64</v>
      </c>
      <c r="R2064" s="17">
        <v>405000</v>
      </c>
      <c r="S2064" s="19">
        <f t="shared" si="164"/>
        <v>19.97</v>
      </c>
      <c r="T2064" s="20">
        <f t="shared" si="165"/>
        <v>7.9985580966876274E-2</v>
      </c>
      <c r="U2064" s="19">
        <f t="shared" si="166"/>
        <v>30000</v>
      </c>
      <c r="V2064" s="20">
        <f t="shared" si="167"/>
        <v>0.08</v>
      </c>
      <c r="W2064" s="18">
        <v>44243</v>
      </c>
      <c r="X2064" s="14">
        <v>4</v>
      </c>
      <c r="Y2064" s="14">
        <v>4</v>
      </c>
      <c r="Z2064" s="42">
        <v>30000</v>
      </c>
      <c r="AA2064" s="51">
        <f t="shared" si="168"/>
        <v>0.08</v>
      </c>
    </row>
    <row r="2065" spans="1:27" ht="19" x14ac:dyDescent="0.25">
      <c r="A2065" s="14">
        <v>1748</v>
      </c>
      <c r="B2065" s="14">
        <v>2868624</v>
      </c>
      <c r="C2065" s="14" t="s">
        <v>19</v>
      </c>
      <c r="D2065" s="14" t="s">
        <v>357</v>
      </c>
      <c r="E2065" s="14" t="s">
        <v>3347</v>
      </c>
      <c r="F2065" s="14">
        <v>78745</v>
      </c>
      <c r="G2065" s="14">
        <v>3</v>
      </c>
      <c r="H2065" s="14">
        <v>2</v>
      </c>
      <c r="I2065" s="14">
        <v>0</v>
      </c>
      <c r="J2065" s="14">
        <v>1</v>
      </c>
      <c r="K2065" s="14">
        <v>1</v>
      </c>
      <c r="L2065" s="14">
        <v>1970</v>
      </c>
      <c r="M2065" s="14">
        <v>0.16300000000000001</v>
      </c>
      <c r="N2065" s="15">
        <v>1015</v>
      </c>
      <c r="O2065" s="16">
        <v>413.79</v>
      </c>
      <c r="P2065" s="17">
        <v>420000</v>
      </c>
      <c r="Q2065" s="16">
        <v>443.35</v>
      </c>
      <c r="R2065" s="17">
        <v>450000</v>
      </c>
      <c r="S2065" s="19">
        <f t="shared" si="164"/>
        <v>29.560000000000002</v>
      </c>
      <c r="T2065" s="20">
        <f t="shared" si="165"/>
        <v>7.1437202445685008E-2</v>
      </c>
      <c r="U2065" s="19">
        <f t="shared" si="166"/>
        <v>30000</v>
      </c>
      <c r="V2065" s="20">
        <f t="shared" si="167"/>
        <v>7.1428571428571425E-2</v>
      </c>
      <c r="W2065" s="18">
        <v>44249</v>
      </c>
      <c r="X2065" s="14">
        <v>4</v>
      </c>
      <c r="Y2065" s="14">
        <v>3</v>
      </c>
      <c r="Z2065" s="42">
        <v>30000</v>
      </c>
      <c r="AA2065" s="51">
        <f t="shared" si="168"/>
        <v>7.0000000000000007E-2</v>
      </c>
    </row>
    <row r="2066" spans="1:27" ht="19" x14ac:dyDescent="0.25">
      <c r="A2066" s="14">
        <v>1798</v>
      </c>
      <c r="B2066" s="14">
        <v>8116871</v>
      </c>
      <c r="C2066" s="14" t="s">
        <v>19</v>
      </c>
      <c r="D2066" s="14">
        <v>4</v>
      </c>
      <c r="E2066" s="14" t="s">
        <v>3646</v>
      </c>
      <c r="F2066" s="14">
        <v>78751</v>
      </c>
      <c r="G2066" s="14">
        <v>3</v>
      </c>
      <c r="H2066" s="14">
        <v>2</v>
      </c>
      <c r="I2066" s="14">
        <v>0</v>
      </c>
      <c r="J2066" s="14">
        <v>2</v>
      </c>
      <c r="K2066" s="14">
        <v>1</v>
      </c>
      <c r="L2066" s="14">
        <v>1983</v>
      </c>
      <c r="M2066" s="14">
        <v>0.154</v>
      </c>
      <c r="N2066" s="15">
        <v>1456</v>
      </c>
      <c r="O2066" s="16">
        <v>504.81</v>
      </c>
      <c r="P2066" s="17">
        <v>735000</v>
      </c>
      <c r="Q2066" s="16">
        <v>525.41</v>
      </c>
      <c r="R2066" s="17">
        <v>765000</v>
      </c>
      <c r="S2066" s="19">
        <f t="shared" si="164"/>
        <v>20.599999999999966</v>
      </c>
      <c r="T2066" s="20">
        <f t="shared" si="165"/>
        <v>4.0807432499356124E-2</v>
      </c>
      <c r="U2066" s="19">
        <f t="shared" si="166"/>
        <v>30000</v>
      </c>
      <c r="V2066" s="20">
        <f t="shared" si="167"/>
        <v>4.0816326530612242E-2</v>
      </c>
      <c r="W2066" s="18">
        <v>44250</v>
      </c>
      <c r="X2066" s="14">
        <v>3</v>
      </c>
      <c r="Y2066" s="14">
        <v>75</v>
      </c>
      <c r="Z2066" s="42">
        <v>30000</v>
      </c>
      <c r="AA2066" s="51">
        <f t="shared" si="168"/>
        <v>0.04</v>
      </c>
    </row>
    <row r="2067" spans="1:27" ht="19" x14ac:dyDescent="0.25">
      <c r="A2067" s="14">
        <v>1881</v>
      </c>
      <c r="B2067" s="14">
        <v>4944693</v>
      </c>
      <c r="C2067" s="14" t="s">
        <v>19</v>
      </c>
      <c r="D2067" s="14" t="s">
        <v>357</v>
      </c>
      <c r="E2067" s="14" t="s">
        <v>3695</v>
      </c>
      <c r="F2067" s="14">
        <v>78745</v>
      </c>
      <c r="G2067" s="14">
        <v>3</v>
      </c>
      <c r="H2067" s="14">
        <v>2</v>
      </c>
      <c r="I2067" s="14">
        <v>1</v>
      </c>
      <c r="J2067" s="14">
        <v>2</v>
      </c>
      <c r="K2067" s="14">
        <v>1</v>
      </c>
      <c r="L2067" s="14">
        <v>1959</v>
      </c>
      <c r="M2067" s="14">
        <v>0.17799999999999999</v>
      </c>
      <c r="N2067" s="14">
        <v>936</v>
      </c>
      <c r="O2067" s="16">
        <v>528.85</v>
      </c>
      <c r="P2067" s="17">
        <v>495000</v>
      </c>
      <c r="Q2067" s="16">
        <v>560.9</v>
      </c>
      <c r="R2067" s="17">
        <v>525000</v>
      </c>
      <c r="S2067" s="19">
        <f t="shared" si="164"/>
        <v>32.049999999999955</v>
      </c>
      <c r="T2067" s="20">
        <f t="shared" si="165"/>
        <v>6.0603195613122725E-2</v>
      </c>
      <c r="U2067" s="19">
        <f t="shared" si="166"/>
        <v>30000</v>
      </c>
      <c r="V2067" s="20">
        <f t="shared" si="167"/>
        <v>6.0606060606060608E-2</v>
      </c>
      <c r="W2067" s="18">
        <v>44252</v>
      </c>
      <c r="X2067" s="14">
        <v>102</v>
      </c>
      <c r="Y2067" s="14">
        <v>99</v>
      </c>
      <c r="Z2067" s="42">
        <v>30000</v>
      </c>
      <c r="AA2067" s="51">
        <f t="shared" si="168"/>
        <v>0.06</v>
      </c>
    </row>
    <row r="2068" spans="1:27" ht="19" x14ac:dyDescent="0.25">
      <c r="A2068" s="14">
        <v>2046</v>
      </c>
      <c r="B2068" s="14">
        <v>4341718</v>
      </c>
      <c r="C2068" s="14" t="s">
        <v>19</v>
      </c>
      <c r="D2068" s="14" t="s">
        <v>165</v>
      </c>
      <c r="E2068" s="14" t="s">
        <v>2396</v>
      </c>
      <c r="F2068" s="14">
        <v>78745</v>
      </c>
      <c r="G2068" s="14">
        <v>3</v>
      </c>
      <c r="H2068" s="14">
        <v>2</v>
      </c>
      <c r="I2068" s="14">
        <v>0</v>
      </c>
      <c r="J2068" s="14">
        <v>2</v>
      </c>
      <c r="K2068" s="14">
        <v>1</v>
      </c>
      <c r="L2068" s="14">
        <v>1982</v>
      </c>
      <c r="M2068" s="14">
        <v>0.14099999999999999</v>
      </c>
      <c r="N2068" s="15">
        <v>1220</v>
      </c>
      <c r="O2068" s="16">
        <v>286.89</v>
      </c>
      <c r="P2068" s="17">
        <v>350000</v>
      </c>
      <c r="Q2068" s="16">
        <v>311.48</v>
      </c>
      <c r="R2068" s="17">
        <v>380000</v>
      </c>
      <c r="S2068" s="19">
        <f t="shared" si="164"/>
        <v>24.590000000000032</v>
      </c>
      <c r="T2068" s="20">
        <f t="shared" si="165"/>
        <v>8.5712293910558165E-2</v>
      </c>
      <c r="U2068" s="19">
        <f t="shared" si="166"/>
        <v>30000</v>
      </c>
      <c r="V2068" s="20">
        <f t="shared" si="167"/>
        <v>8.5714285714285715E-2</v>
      </c>
      <c r="W2068" s="18">
        <v>44257</v>
      </c>
      <c r="X2068" s="14">
        <v>0</v>
      </c>
      <c r="Y2068" s="14">
        <v>0</v>
      </c>
      <c r="Z2068" s="42">
        <v>30000</v>
      </c>
      <c r="AA2068" s="51">
        <f t="shared" si="168"/>
        <v>0.09</v>
      </c>
    </row>
    <row r="2069" spans="1:27" ht="19" x14ac:dyDescent="0.25">
      <c r="A2069" s="14">
        <v>2189</v>
      </c>
      <c r="B2069" s="14">
        <v>3177353</v>
      </c>
      <c r="C2069" s="14" t="s">
        <v>19</v>
      </c>
      <c r="D2069" s="14">
        <v>4</v>
      </c>
      <c r="E2069" s="14" t="s">
        <v>3877</v>
      </c>
      <c r="F2069" s="14">
        <v>78756</v>
      </c>
      <c r="G2069" s="14">
        <v>4</v>
      </c>
      <c r="H2069" s="14">
        <v>3</v>
      </c>
      <c r="I2069" s="14">
        <v>0</v>
      </c>
      <c r="J2069" s="14">
        <v>1</v>
      </c>
      <c r="K2069" s="14">
        <v>2</v>
      </c>
      <c r="L2069" s="14">
        <v>2021</v>
      </c>
      <c r="M2069" s="14">
        <v>0.155</v>
      </c>
      <c r="N2069" s="15">
        <v>2650</v>
      </c>
      <c r="O2069" s="16">
        <v>677.36</v>
      </c>
      <c r="P2069" s="17">
        <v>1795000</v>
      </c>
      <c r="Q2069" s="16">
        <v>688.68</v>
      </c>
      <c r="R2069" s="17">
        <v>1825000</v>
      </c>
      <c r="S2069" s="19">
        <f t="shared" si="164"/>
        <v>11.319999999999936</v>
      </c>
      <c r="T2069" s="20">
        <f t="shared" si="165"/>
        <v>1.6711940474784363E-2</v>
      </c>
      <c r="U2069" s="19">
        <f t="shared" si="166"/>
        <v>30000</v>
      </c>
      <c r="V2069" s="20">
        <f t="shared" si="167"/>
        <v>1.6713091922005572E-2</v>
      </c>
      <c r="W2069" s="18">
        <v>44260</v>
      </c>
      <c r="X2069" s="14">
        <v>2</v>
      </c>
      <c r="Y2069" s="14">
        <v>2</v>
      </c>
      <c r="Z2069" s="42">
        <v>30000</v>
      </c>
      <c r="AA2069" s="51">
        <f t="shared" si="168"/>
        <v>0.02</v>
      </c>
    </row>
    <row r="2070" spans="1:27" ht="19" x14ac:dyDescent="0.25">
      <c r="A2070" s="14">
        <v>2239</v>
      </c>
      <c r="B2070" s="14">
        <v>7559447</v>
      </c>
      <c r="C2070" s="14" t="s">
        <v>19</v>
      </c>
      <c r="D2070" s="14" t="s">
        <v>27</v>
      </c>
      <c r="E2070" s="14" t="s">
        <v>671</v>
      </c>
      <c r="F2070" s="14">
        <v>78724</v>
      </c>
      <c r="G2070" s="14">
        <v>3</v>
      </c>
      <c r="H2070" s="14">
        <v>2</v>
      </c>
      <c r="I2070" s="14">
        <v>0</v>
      </c>
      <c r="J2070" s="14">
        <v>2</v>
      </c>
      <c r="K2070" s="14">
        <v>1</v>
      </c>
      <c r="L2070" s="14">
        <v>1972</v>
      </c>
      <c r="M2070" s="14">
        <v>0.19900000000000001</v>
      </c>
      <c r="N2070" s="15">
        <v>1378</v>
      </c>
      <c r="O2070" s="16">
        <v>192.31</v>
      </c>
      <c r="P2070" s="17">
        <v>265000</v>
      </c>
      <c r="Q2070" s="16">
        <v>214.08</v>
      </c>
      <c r="R2070" s="17">
        <v>295000</v>
      </c>
      <c r="S2070" s="19">
        <f t="shared" si="164"/>
        <v>21.77000000000001</v>
      </c>
      <c r="T2070" s="20">
        <f t="shared" si="165"/>
        <v>0.11320264156830123</v>
      </c>
      <c r="U2070" s="19">
        <f t="shared" si="166"/>
        <v>30000</v>
      </c>
      <c r="V2070" s="20">
        <f t="shared" si="167"/>
        <v>0.11320754716981132</v>
      </c>
      <c r="W2070" s="18">
        <v>44264</v>
      </c>
      <c r="X2070" s="14">
        <v>6</v>
      </c>
      <c r="Y2070" s="14">
        <v>5</v>
      </c>
      <c r="Z2070" s="42">
        <v>30000</v>
      </c>
      <c r="AA2070" s="51">
        <f t="shared" si="168"/>
        <v>0.11</v>
      </c>
    </row>
    <row r="2071" spans="1:27" ht="19" x14ac:dyDescent="0.25">
      <c r="A2071" s="14">
        <v>2262</v>
      </c>
      <c r="B2071" s="14">
        <v>2831806</v>
      </c>
      <c r="C2071" s="14" t="s">
        <v>19</v>
      </c>
      <c r="D2071" s="14">
        <v>4</v>
      </c>
      <c r="E2071" s="14" t="s">
        <v>4106</v>
      </c>
      <c r="F2071" s="14">
        <v>78751</v>
      </c>
      <c r="G2071" s="14">
        <v>3</v>
      </c>
      <c r="H2071" s="14">
        <v>2</v>
      </c>
      <c r="I2071" s="14">
        <v>0</v>
      </c>
      <c r="J2071" s="14">
        <v>0</v>
      </c>
      <c r="K2071" s="14">
        <v>1</v>
      </c>
      <c r="L2071" s="14">
        <v>1950</v>
      </c>
      <c r="M2071" s="14">
        <v>6.8000000000000005E-2</v>
      </c>
      <c r="N2071" s="15">
        <v>1312</v>
      </c>
      <c r="O2071" s="16">
        <v>365.85</v>
      </c>
      <c r="P2071" s="17">
        <v>480000</v>
      </c>
      <c r="Q2071" s="16">
        <v>388.72</v>
      </c>
      <c r="R2071" s="17">
        <v>510000</v>
      </c>
      <c r="S2071" s="19">
        <f t="shared" si="164"/>
        <v>22.870000000000005</v>
      </c>
      <c r="T2071" s="20">
        <f t="shared" si="165"/>
        <v>6.2511958452917876E-2</v>
      </c>
      <c r="U2071" s="19">
        <f t="shared" si="166"/>
        <v>30000</v>
      </c>
      <c r="V2071" s="20">
        <f t="shared" si="167"/>
        <v>6.25E-2</v>
      </c>
      <c r="W2071" s="18">
        <v>44264</v>
      </c>
      <c r="X2071" s="14">
        <v>4</v>
      </c>
      <c r="Y2071" s="14">
        <v>3</v>
      </c>
      <c r="Z2071" s="42">
        <v>30000</v>
      </c>
      <c r="AA2071" s="51">
        <f t="shared" si="168"/>
        <v>0.06</v>
      </c>
    </row>
    <row r="2072" spans="1:27" ht="19" x14ac:dyDescent="0.25">
      <c r="A2072" s="14">
        <v>2402</v>
      </c>
      <c r="B2072" s="14">
        <v>4548144</v>
      </c>
      <c r="C2072" s="14" t="s">
        <v>19</v>
      </c>
      <c r="D2072" s="14">
        <v>5</v>
      </c>
      <c r="E2072" s="14" t="s">
        <v>4133</v>
      </c>
      <c r="F2072" s="14">
        <v>78702</v>
      </c>
      <c r="G2072" s="14">
        <v>3</v>
      </c>
      <c r="H2072" s="14">
        <v>3</v>
      </c>
      <c r="I2072" s="14">
        <v>0</v>
      </c>
      <c r="J2072" s="14">
        <v>2</v>
      </c>
      <c r="K2072" s="14">
        <v>2</v>
      </c>
      <c r="L2072" s="14">
        <v>2019</v>
      </c>
      <c r="M2072" s="14">
        <v>0.18</v>
      </c>
      <c r="N2072" s="15">
        <v>1776</v>
      </c>
      <c r="O2072" s="16">
        <v>394.14</v>
      </c>
      <c r="P2072" s="17">
        <v>700000</v>
      </c>
      <c r="Q2072" s="16">
        <v>411.04</v>
      </c>
      <c r="R2072" s="17">
        <v>730000</v>
      </c>
      <c r="S2072" s="19">
        <f t="shared" si="164"/>
        <v>16.900000000000034</v>
      </c>
      <c r="T2072" s="20">
        <f t="shared" si="165"/>
        <v>4.2878165118993339E-2</v>
      </c>
      <c r="U2072" s="19">
        <f t="shared" si="166"/>
        <v>30000</v>
      </c>
      <c r="V2072" s="20">
        <f t="shared" si="167"/>
        <v>4.2857142857142858E-2</v>
      </c>
      <c r="W2072" s="18">
        <v>44267</v>
      </c>
      <c r="X2072" s="14">
        <v>2</v>
      </c>
      <c r="Y2072" s="14">
        <v>2</v>
      </c>
      <c r="Z2072" s="42">
        <v>30000</v>
      </c>
      <c r="AA2072" s="51">
        <f t="shared" si="168"/>
        <v>0.04</v>
      </c>
    </row>
    <row r="2073" spans="1:27" ht="19" x14ac:dyDescent="0.25">
      <c r="A2073" s="14">
        <v>2578</v>
      </c>
      <c r="B2073" s="14">
        <v>1340718</v>
      </c>
      <c r="C2073" s="14" t="s">
        <v>19</v>
      </c>
      <c r="D2073" s="14" t="s">
        <v>611</v>
      </c>
      <c r="E2073" s="14" t="s">
        <v>2620</v>
      </c>
      <c r="F2073" s="14">
        <v>78731</v>
      </c>
      <c r="G2073" s="14">
        <v>4</v>
      </c>
      <c r="H2073" s="14">
        <v>2</v>
      </c>
      <c r="I2073" s="14">
        <v>1</v>
      </c>
      <c r="J2073" s="14">
        <v>2</v>
      </c>
      <c r="K2073" s="14">
        <v>3</v>
      </c>
      <c r="L2073" s="14">
        <v>1974</v>
      </c>
      <c r="M2073" s="14">
        <v>0.45700000000000002</v>
      </c>
      <c r="N2073" s="15">
        <v>2279</v>
      </c>
      <c r="O2073" s="16">
        <v>304.95999999999998</v>
      </c>
      <c r="P2073" s="17">
        <v>695000</v>
      </c>
      <c r="Q2073" s="16">
        <v>318.12</v>
      </c>
      <c r="R2073" s="17">
        <v>725000</v>
      </c>
      <c r="S2073" s="19">
        <f t="shared" si="164"/>
        <v>13.160000000000025</v>
      </c>
      <c r="T2073" s="20">
        <f t="shared" si="165"/>
        <v>4.3153200419727263E-2</v>
      </c>
      <c r="U2073" s="19">
        <f t="shared" si="166"/>
        <v>30000</v>
      </c>
      <c r="V2073" s="20">
        <f t="shared" si="167"/>
        <v>4.3165467625899283E-2</v>
      </c>
      <c r="W2073" s="18">
        <v>44274</v>
      </c>
      <c r="X2073" s="14">
        <v>2</v>
      </c>
      <c r="Y2073" s="14">
        <v>2</v>
      </c>
      <c r="Z2073" s="42">
        <v>30000</v>
      </c>
      <c r="AA2073" s="51">
        <f t="shared" si="168"/>
        <v>0.04</v>
      </c>
    </row>
    <row r="2074" spans="1:27" ht="19" x14ac:dyDescent="0.25">
      <c r="A2074" s="14">
        <v>2594</v>
      </c>
      <c r="B2074" s="14">
        <v>9862925</v>
      </c>
      <c r="C2074" s="14" t="s">
        <v>19</v>
      </c>
      <c r="D2074" s="14" t="s">
        <v>20</v>
      </c>
      <c r="E2074" s="14" t="s">
        <v>501</v>
      </c>
      <c r="F2074" s="14">
        <v>78726</v>
      </c>
      <c r="G2074" s="14">
        <v>5</v>
      </c>
      <c r="H2074" s="14">
        <v>3</v>
      </c>
      <c r="I2074" s="14">
        <v>2</v>
      </c>
      <c r="J2074" s="14">
        <v>2</v>
      </c>
      <c r="K2074" s="14">
        <v>2</v>
      </c>
      <c r="L2074" s="14">
        <v>1993</v>
      </c>
      <c r="M2074" s="14">
        <v>0.217</v>
      </c>
      <c r="N2074" s="15">
        <v>4019</v>
      </c>
      <c r="O2074" s="16">
        <v>180.39</v>
      </c>
      <c r="P2074" s="17">
        <v>725000</v>
      </c>
      <c r="Q2074" s="16">
        <v>187.86</v>
      </c>
      <c r="R2074" s="17">
        <v>755000</v>
      </c>
      <c r="S2074" s="19">
        <f t="shared" si="164"/>
        <v>7.4700000000000273</v>
      </c>
      <c r="T2074" s="20">
        <f t="shared" si="165"/>
        <v>4.1410277731581728E-2</v>
      </c>
      <c r="U2074" s="19">
        <f t="shared" si="166"/>
        <v>30000</v>
      </c>
      <c r="V2074" s="20">
        <f t="shared" si="167"/>
        <v>4.1379310344827586E-2</v>
      </c>
      <c r="W2074" s="18">
        <v>44277</v>
      </c>
      <c r="X2074" s="14">
        <v>7</v>
      </c>
      <c r="Y2074" s="14">
        <v>6</v>
      </c>
      <c r="Z2074" s="42">
        <v>30000</v>
      </c>
      <c r="AA2074" s="51">
        <f t="shared" si="168"/>
        <v>0.04</v>
      </c>
    </row>
    <row r="2075" spans="1:27" ht="19" x14ac:dyDescent="0.25">
      <c r="A2075" s="14">
        <v>2598</v>
      </c>
      <c r="B2075" s="14">
        <v>3257082</v>
      </c>
      <c r="C2075" s="14" t="s">
        <v>19</v>
      </c>
      <c r="D2075" s="14" t="s">
        <v>165</v>
      </c>
      <c r="E2075" s="14" t="s">
        <v>3989</v>
      </c>
      <c r="F2075" s="14">
        <v>78745</v>
      </c>
      <c r="G2075" s="14">
        <v>3</v>
      </c>
      <c r="H2075" s="14">
        <v>2</v>
      </c>
      <c r="I2075" s="14">
        <v>1</v>
      </c>
      <c r="J2075" s="14">
        <v>2</v>
      </c>
      <c r="K2075" s="14">
        <v>2</v>
      </c>
      <c r="L2075" s="14">
        <v>2014</v>
      </c>
      <c r="M2075" s="14">
        <v>0.14899999999999999</v>
      </c>
      <c r="N2075" s="15">
        <v>1886</v>
      </c>
      <c r="O2075" s="16">
        <v>217.39</v>
      </c>
      <c r="P2075" s="17">
        <v>410000</v>
      </c>
      <c r="Q2075" s="16">
        <v>233.3</v>
      </c>
      <c r="R2075" s="17">
        <v>440000</v>
      </c>
      <c r="S2075" s="19">
        <f t="shared" si="164"/>
        <v>15.910000000000025</v>
      </c>
      <c r="T2075" s="20">
        <f t="shared" si="165"/>
        <v>7.318643911863483E-2</v>
      </c>
      <c r="U2075" s="19">
        <f t="shared" si="166"/>
        <v>30000</v>
      </c>
      <c r="V2075" s="20">
        <f t="shared" si="167"/>
        <v>7.3170731707317069E-2</v>
      </c>
      <c r="W2075" s="18">
        <v>44277</v>
      </c>
      <c r="X2075" s="14">
        <v>3</v>
      </c>
      <c r="Y2075" s="14">
        <v>3</v>
      </c>
      <c r="Z2075" s="42">
        <v>30000</v>
      </c>
      <c r="AA2075" s="51">
        <f t="shared" si="168"/>
        <v>7.0000000000000007E-2</v>
      </c>
    </row>
    <row r="2076" spans="1:27" ht="19" x14ac:dyDescent="0.25">
      <c r="A2076" s="14">
        <v>2695</v>
      </c>
      <c r="B2076" s="14">
        <v>4927743</v>
      </c>
      <c r="C2076" s="14" t="s">
        <v>19</v>
      </c>
      <c r="D2076" s="14" t="s">
        <v>38</v>
      </c>
      <c r="E2076" s="14" t="s">
        <v>203</v>
      </c>
      <c r="F2076" s="14">
        <v>78725</v>
      </c>
      <c r="G2076" s="14">
        <v>4</v>
      </c>
      <c r="H2076" s="14">
        <v>3</v>
      </c>
      <c r="I2076" s="14">
        <v>0</v>
      </c>
      <c r="J2076" s="14">
        <v>2</v>
      </c>
      <c r="K2076" s="14">
        <v>2</v>
      </c>
      <c r="L2076" s="14">
        <v>2017</v>
      </c>
      <c r="M2076" s="14">
        <v>0.115</v>
      </c>
      <c r="N2076" s="15">
        <v>2227</v>
      </c>
      <c r="O2076" s="16">
        <v>154.91999999999999</v>
      </c>
      <c r="P2076" s="17">
        <v>345000</v>
      </c>
      <c r="Q2076" s="16">
        <v>168.39</v>
      </c>
      <c r="R2076" s="17">
        <v>375000</v>
      </c>
      <c r="S2076" s="19">
        <f t="shared" si="164"/>
        <v>13.469999999999999</v>
      </c>
      <c r="T2076" s="20">
        <f t="shared" si="165"/>
        <v>8.6948102246320685E-2</v>
      </c>
      <c r="U2076" s="19">
        <f t="shared" si="166"/>
        <v>30000</v>
      </c>
      <c r="V2076" s="20">
        <f t="shared" si="167"/>
        <v>8.6956521739130432E-2</v>
      </c>
      <c r="W2076" s="18">
        <v>44281</v>
      </c>
      <c r="X2076" s="14">
        <v>4</v>
      </c>
      <c r="Y2076" s="14">
        <v>4</v>
      </c>
      <c r="Z2076" s="42">
        <v>30000</v>
      </c>
      <c r="AA2076" s="51">
        <f t="shared" si="168"/>
        <v>0.09</v>
      </c>
    </row>
    <row r="2077" spans="1:27" ht="19" x14ac:dyDescent="0.25">
      <c r="A2077" s="14">
        <v>2779</v>
      </c>
      <c r="B2077" s="14">
        <v>5828695</v>
      </c>
      <c r="C2077" s="14" t="s">
        <v>19</v>
      </c>
      <c r="D2077" s="14" t="s">
        <v>165</v>
      </c>
      <c r="E2077" s="14" t="s">
        <v>2700</v>
      </c>
      <c r="F2077" s="14">
        <v>78745</v>
      </c>
      <c r="G2077" s="14">
        <v>4</v>
      </c>
      <c r="H2077" s="14">
        <v>2</v>
      </c>
      <c r="I2077" s="14">
        <v>0</v>
      </c>
      <c r="J2077" s="14">
        <v>1</v>
      </c>
      <c r="K2077" s="14">
        <v>1</v>
      </c>
      <c r="L2077" s="14">
        <v>1978</v>
      </c>
      <c r="M2077" s="14">
        <v>0.16700000000000001</v>
      </c>
      <c r="N2077" s="15">
        <v>1340</v>
      </c>
      <c r="O2077" s="16">
        <v>313.43</v>
      </c>
      <c r="P2077" s="17">
        <v>420000</v>
      </c>
      <c r="Q2077" s="16">
        <v>335.82</v>
      </c>
      <c r="R2077" s="17">
        <v>450000</v>
      </c>
      <c r="S2077" s="19">
        <f t="shared" si="164"/>
        <v>22.389999999999986</v>
      </c>
      <c r="T2077" s="20">
        <f t="shared" si="165"/>
        <v>7.1435408225121996E-2</v>
      </c>
      <c r="U2077" s="19">
        <f t="shared" si="166"/>
        <v>30000</v>
      </c>
      <c r="V2077" s="20">
        <f t="shared" si="167"/>
        <v>7.1428571428571425E-2</v>
      </c>
      <c r="W2077" s="18">
        <v>44284</v>
      </c>
      <c r="X2077" s="14">
        <v>4</v>
      </c>
      <c r="Y2077" s="14">
        <v>4</v>
      </c>
      <c r="Z2077" s="42">
        <v>30000</v>
      </c>
      <c r="AA2077" s="51">
        <f t="shared" si="168"/>
        <v>7.0000000000000007E-2</v>
      </c>
    </row>
    <row r="2078" spans="1:27" ht="19" x14ac:dyDescent="0.25">
      <c r="A2078" s="14">
        <v>3250</v>
      </c>
      <c r="B2078" s="14">
        <v>2697072</v>
      </c>
      <c r="C2078" s="14" t="s">
        <v>19</v>
      </c>
      <c r="D2078" s="14" t="s">
        <v>29</v>
      </c>
      <c r="E2078" s="14" t="s">
        <v>1117</v>
      </c>
      <c r="F2078" s="14">
        <v>78748</v>
      </c>
      <c r="G2078" s="14">
        <v>3</v>
      </c>
      <c r="H2078" s="14">
        <v>2</v>
      </c>
      <c r="I2078" s="14">
        <v>0</v>
      </c>
      <c r="J2078" s="14">
        <v>2</v>
      </c>
      <c r="K2078" s="14">
        <v>1</v>
      </c>
      <c r="L2078" s="14">
        <v>2006</v>
      </c>
      <c r="M2078" s="14">
        <v>0.14699999999999999</v>
      </c>
      <c r="N2078" s="15">
        <v>1741</v>
      </c>
      <c r="O2078" s="16">
        <v>215.39</v>
      </c>
      <c r="P2078" s="17">
        <v>375000</v>
      </c>
      <c r="Q2078" s="16">
        <v>232.62</v>
      </c>
      <c r="R2078" s="17">
        <v>405000</v>
      </c>
      <c r="S2078" s="19">
        <f t="shared" si="164"/>
        <v>17.230000000000018</v>
      </c>
      <c r="T2078" s="20">
        <f t="shared" si="165"/>
        <v>7.9994428710710899E-2</v>
      </c>
      <c r="U2078" s="19">
        <f t="shared" si="166"/>
        <v>30000</v>
      </c>
      <c r="V2078" s="20">
        <f t="shared" si="167"/>
        <v>0.08</v>
      </c>
      <c r="W2078" s="18">
        <v>44300</v>
      </c>
      <c r="X2078" s="14">
        <v>4</v>
      </c>
      <c r="Y2078" s="14">
        <v>4</v>
      </c>
      <c r="Z2078" s="42">
        <v>30000</v>
      </c>
      <c r="AA2078" s="51">
        <f t="shared" si="168"/>
        <v>0.08</v>
      </c>
    </row>
    <row r="2079" spans="1:27" ht="19" x14ac:dyDescent="0.25">
      <c r="A2079" s="14">
        <v>3314</v>
      </c>
      <c r="B2079" s="14">
        <v>9789532</v>
      </c>
      <c r="C2079" s="14" t="s">
        <v>19</v>
      </c>
      <c r="D2079" s="14" t="s">
        <v>46</v>
      </c>
      <c r="E2079" s="14" t="s">
        <v>2371</v>
      </c>
      <c r="F2079" s="14">
        <v>78758</v>
      </c>
      <c r="G2079" s="14">
        <v>4</v>
      </c>
      <c r="H2079" s="14">
        <v>2</v>
      </c>
      <c r="I2079" s="14">
        <v>0</v>
      </c>
      <c r="J2079" s="14">
        <v>2</v>
      </c>
      <c r="K2079" s="14">
        <v>1</v>
      </c>
      <c r="L2079" s="14">
        <v>1972</v>
      </c>
      <c r="M2079" s="14">
        <v>0.29699999999999999</v>
      </c>
      <c r="N2079" s="15">
        <v>1402</v>
      </c>
      <c r="O2079" s="16">
        <v>285.31</v>
      </c>
      <c r="P2079" s="17">
        <v>400000</v>
      </c>
      <c r="Q2079" s="16">
        <v>306.7</v>
      </c>
      <c r="R2079" s="17">
        <v>430000</v>
      </c>
      <c r="S2079" s="19">
        <f t="shared" si="164"/>
        <v>21.389999999999986</v>
      </c>
      <c r="T2079" s="20">
        <f t="shared" si="165"/>
        <v>7.4971084083978776E-2</v>
      </c>
      <c r="U2079" s="19">
        <f t="shared" si="166"/>
        <v>30000</v>
      </c>
      <c r="V2079" s="20">
        <f t="shared" si="167"/>
        <v>7.4999999999999997E-2</v>
      </c>
      <c r="W2079" s="18">
        <v>44301</v>
      </c>
      <c r="X2079" s="14">
        <v>6</v>
      </c>
      <c r="Y2079" s="14">
        <v>5</v>
      </c>
      <c r="Z2079" s="42">
        <v>30000</v>
      </c>
      <c r="AA2079" s="51">
        <f t="shared" si="168"/>
        <v>0.08</v>
      </c>
    </row>
    <row r="2080" spans="1:27" ht="19" x14ac:dyDescent="0.25">
      <c r="A2080" s="14">
        <v>3375</v>
      </c>
      <c r="B2080" s="14">
        <v>3703067</v>
      </c>
      <c r="C2080" s="14" t="s">
        <v>19</v>
      </c>
      <c r="D2080" s="14" t="s">
        <v>84</v>
      </c>
      <c r="E2080" s="14" t="s">
        <v>2220</v>
      </c>
      <c r="F2080" s="14">
        <v>78728</v>
      </c>
      <c r="G2080" s="14">
        <v>2</v>
      </c>
      <c r="H2080" s="14">
        <v>2</v>
      </c>
      <c r="I2080" s="14">
        <v>0</v>
      </c>
      <c r="J2080" s="14">
        <v>1</v>
      </c>
      <c r="K2080" s="14">
        <v>1</v>
      </c>
      <c r="L2080" s="14">
        <v>1983</v>
      </c>
      <c r="M2080" s="14">
        <v>0.17100000000000001</v>
      </c>
      <c r="N2080" s="15">
        <v>1180</v>
      </c>
      <c r="O2080" s="16">
        <v>275.42</v>
      </c>
      <c r="P2080" s="17">
        <v>325000</v>
      </c>
      <c r="Q2080" s="16">
        <v>300.85000000000002</v>
      </c>
      <c r="R2080" s="17">
        <v>355000</v>
      </c>
      <c r="S2080" s="19">
        <f t="shared" si="164"/>
        <v>25.430000000000007</v>
      </c>
      <c r="T2080" s="20">
        <f t="shared" si="165"/>
        <v>9.2331711567787397E-2</v>
      </c>
      <c r="U2080" s="19">
        <f t="shared" si="166"/>
        <v>30000</v>
      </c>
      <c r="V2080" s="20">
        <f t="shared" si="167"/>
        <v>9.2307692307692313E-2</v>
      </c>
      <c r="W2080" s="18">
        <v>44302</v>
      </c>
      <c r="X2080" s="14">
        <v>8</v>
      </c>
      <c r="Y2080" s="14">
        <v>8</v>
      </c>
      <c r="Z2080" s="42">
        <v>30000</v>
      </c>
      <c r="AA2080" s="51">
        <f t="shared" si="168"/>
        <v>0.09</v>
      </c>
    </row>
    <row r="2081" spans="1:27" ht="19" x14ac:dyDescent="0.25">
      <c r="A2081" s="14">
        <v>3389</v>
      </c>
      <c r="B2081" s="14">
        <v>4915312</v>
      </c>
      <c r="C2081" s="14" t="s">
        <v>19</v>
      </c>
      <c r="D2081" s="14" t="s">
        <v>46</v>
      </c>
      <c r="E2081" s="14" t="s">
        <v>2756</v>
      </c>
      <c r="F2081" s="14">
        <v>78758</v>
      </c>
      <c r="G2081" s="14">
        <v>3</v>
      </c>
      <c r="H2081" s="14">
        <v>2</v>
      </c>
      <c r="I2081" s="14">
        <v>1</v>
      </c>
      <c r="J2081" s="14">
        <v>2</v>
      </c>
      <c r="K2081" s="14">
        <v>2</v>
      </c>
      <c r="L2081" s="14">
        <v>1986</v>
      </c>
      <c r="M2081" s="14">
        <v>0.11799999999999999</v>
      </c>
      <c r="N2081" s="15">
        <v>1441</v>
      </c>
      <c r="O2081" s="16">
        <v>319.22000000000003</v>
      </c>
      <c r="P2081" s="17">
        <v>460000</v>
      </c>
      <c r="Q2081" s="16">
        <v>340.04</v>
      </c>
      <c r="R2081" s="17">
        <v>490000</v>
      </c>
      <c r="S2081" s="19">
        <f t="shared" si="164"/>
        <v>20.819999999999993</v>
      </c>
      <c r="T2081" s="20">
        <f t="shared" si="165"/>
        <v>6.5221477351043139E-2</v>
      </c>
      <c r="U2081" s="19">
        <f t="shared" si="166"/>
        <v>30000</v>
      </c>
      <c r="V2081" s="20">
        <f t="shared" si="167"/>
        <v>6.5217391304347824E-2</v>
      </c>
      <c r="W2081" s="18">
        <v>44302</v>
      </c>
      <c r="X2081" s="14">
        <v>4</v>
      </c>
      <c r="Y2081" s="14">
        <v>4</v>
      </c>
      <c r="Z2081" s="42">
        <v>30000</v>
      </c>
      <c r="AA2081" s="51">
        <f t="shared" si="168"/>
        <v>7.0000000000000007E-2</v>
      </c>
    </row>
    <row r="2082" spans="1:27" ht="19" x14ac:dyDescent="0.25">
      <c r="A2082" s="14">
        <v>3451</v>
      </c>
      <c r="B2082" s="14">
        <v>3648927</v>
      </c>
      <c r="C2082" s="14" t="s">
        <v>19</v>
      </c>
      <c r="D2082" s="14" t="s">
        <v>22</v>
      </c>
      <c r="E2082" s="14" t="s">
        <v>134</v>
      </c>
      <c r="F2082" s="14">
        <v>78747</v>
      </c>
      <c r="G2082" s="14">
        <v>3</v>
      </c>
      <c r="H2082" s="14">
        <v>2</v>
      </c>
      <c r="I2082" s="14">
        <v>1</v>
      </c>
      <c r="J2082" s="14">
        <v>2</v>
      </c>
      <c r="K2082" s="14">
        <v>2</v>
      </c>
      <c r="L2082" s="14">
        <v>2011</v>
      </c>
      <c r="M2082" s="14">
        <v>0.14299999999999999</v>
      </c>
      <c r="N2082" s="15">
        <v>2790</v>
      </c>
      <c r="O2082" s="16">
        <v>143.37</v>
      </c>
      <c r="P2082" s="17">
        <v>400000</v>
      </c>
      <c r="Q2082" s="16">
        <v>154.12</v>
      </c>
      <c r="R2082" s="17">
        <v>430000</v>
      </c>
      <c r="S2082" s="19">
        <f t="shared" si="164"/>
        <v>10.75</v>
      </c>
      <c r="T2082" s="20">
        <f t="shared" si="165"/>
        <v>7.4980818860291551E-2</v>
      </c>
      <c r="U2082" s="19">
        <f t="shared" si="166"/>
        <v>30000</v>
      </c>
      <c r="V2082" s="20">
        <f t="shared" si="167"/>
        <v>7.4999999999999997E-2</v>
      </c>
      <c r="W2082" s="18">
        <v>44306</v>
      </c>
      <c r="X2082" s="14">
        <v>4</v>
      </c>
      <c r="Y2082" s="14">
        <v>4</v>
      </c>
      <c r="Z2082" s="42">
        <v>30000</v>
      </c>
      <c r="AA2082" s="51">
        <f t="shared" si="168"/>
        <v>0.08</v>
      </c>
    </row>
    <row r="2083" spans="1:27" ht="19" x14ac:dyDescent="0.25">
      <c r="A2083" s="14">
        <v>3523</v>
      </c>
      <c r="B2083" s="14">
        <v>2634455</v>
      </c>
      <c r="C2083" s="14" t="s">
        <v>19</v>
      </c>
      <c r="D2083" s="14" t="s">
        <v>68</v>
      </c>
      <c r="E2083" s="14" t="s">
        <v>1594</v>
      </c>
      <c r="F2083" s="14">
        <v>78738</v>
      </c>
      <c r="G2083" s="14">
        <v>4</v>
      </c>
      <c r="H2083" s="14">
        <v>2</v>
      </c>
      <c r="I2083" s="14">
        <v>0</v>
      </c>
      <c r="J2083" s="14">
        <v>2</v>
      </c>
      <c r="K2083" s="14">
        <v>1</v>
      </c>
      <c r="L2083" s="14">
        <v>1996</v>
      </c>
      <c r="M2083" s="14">
        <v>0.19700000000000001</v>
      </c>
      <c r="N2083" s="15">
        <v>2617</v>
      </c>
      <c r="O2083" s="16">
        <v>238.82</v>
      </c>
      <c r="P2083" s="17">
        <v>625000</v>
      </c>
      <c r="Q2083" s="16">
        <v>250.29</v>
      </c>
      <c r="R2083" s="17">
        <v>655000</v>
      </c>
      <c r="S2083" s="19">
        <f t="shared" si="164"/>
        <v>11.469999999999999</v>
      </c>
      <c r="T2083" s="20">
        <f t="shared" si="165"/>
        <v>4.8027803366552213E-2</v>
      </c>
      <c r="U2083" s="19">
        <f t="shared" si="166"/>
        <v>30000</v>
      </c>
      <c r="V2083" s="20">
        <f t="shared" si="167"/>
        <v>4.8000000000000001E-2</v>
      </c>
      <c r="W2083" s="18">
        <v>44308</v>
      </c>
      <c r="X2083" s="14">
        <v>2</v>
      </c>
      <c r="Y2083" s="14">
        <v>2</v>
      </c>
      <c r="Z2083" s="42">
        <v>30000</v>
      </c>
      <c r="AA2083" s="51">
        <f t="shared" si="168"/>
        <v>0.05</v>
      </c>
    </row>
    <row r="2084" spans="1:27" ht="19" x14ac:dyDescent="0.25">
      <c r="A2084" s="14">
        <v>3543</v>
      </c>
      <c r="B2084" s="14">
        <v>6782680</v>
      </c>
      <c r="C2084" s="14" t="s">
        <v>19</v>
      </c>
      <c r="D2084" s="14" t="s">
        <v>357</v>
      </c>
      <c r="E2084" s="14" t="s">
        <v>4146</v>
      </c>
      <c r="F2084" s="14">
        <v>78745</v>
      </c>
      <c r="G2084" s="14">
        <v>2</v>
      </c>
      <c r="H2084" s="14">
        <v>2</v>
      </c>
      <c r="I2084" s="14">
        <v>0</v>
      </c>
      <c r="J2084" s="14">
        <v>0</v>
      </c>
      <c r="K2084" s="14">
        <v>1</v>
      </c>
      <c r="L2084" s="14">
        <v>2012</v>
      </c>
      <c r="M2084" s="14">
        <v>0.19</v>
      </c>
      <c r="N2084" s="14">
        <v>850</v>
      </c>
      <c r="O2084" s="16">
        <v>411.76</v>
      </c>
      <c r="P2084" s="17">
        <v>350000</v>
      </c>
      <c r="Q2084" s="16">
        <v>447.06</v>
      </c>
      <c r="R2084" s="17">
        <v>380000</v>
      </c>
      <c r="S2084" s="19">
        <f t="shared" si="164"/>
        <v>35.300000000000011</v>
      </c>
      <c r="T2084" s="20">
        <f t="shared" si="165"/>
        <v>8.5729551194870829E-2</v>
      </c>
      <c r="U2084" s="19">
        <f t="shared" si="166"/>
        <v>30000</v>
      </c>
      <c r="V2084" s="20">
        <f t="shared" si="167"/>
        <v>8.5714285714285715E-2</v>
      </c>
      <c r="W2084" s="18">
        <v>44308</v>
      </c>
      <c r="X2084" s="14">
        <v>6</v>
      </c>
      <c r="Y2084" s="14">
        <v>6</v>
      </c>
      <c r="Z2084" s="42">
        <v>30000</v>
      </c>
      <c r="AA2084" s="51">
        <f t="shared" si="168"/>
        <v>0.09</v>
      </c>
    </row>
    <row r="2085" spans="1:27" ht="19" x14ac:dyDescent="0.25">
      <c r="A2085" s="14">
        <v>3639</v>
      </c>
      <c r="B2085" s="14">
        <v>7271130</v>
      </c>
      <c r="C2085" s="14" t="s">
        <v>19</v>
      </c>
      <c r="D2085" s="14" t="s">
        <v>40</v>
      </c>
      <c r="E2085" s="14" t="s">
        <v>2262</v>
      </c>
      <c r="F2085" s="14">
        <v>78737</v>
      </c>
      <c r="G2085" s="14">
        <v>3</v>
      </c>
      <c r="H2085" s="14">
        <v>2</v>
      </c>
      <c r="I2085" s="14">
        <v>0</v>
      </c>
      <c r="J2085" s="14">
        <v>2</v>
      </c>
      <c r="K2085" s="14">
        <v>1</v>
      </c>
      <c r="L2085" s="14">
        <v>1993</v>
      </c>
      <c r="M2085" s="14">
        <v>1.3080000000000001</v>
      </c>
      <c r="N2085" s="15">
        <v>1744</v>
      </c>
      <c r="O2085" s="16">
        <v>278.10000000000002</v>
      </c>
      <c r="P2085" s="17">
        <v>485000</v>
      </c>
      <c r="Q2085" s="16">
        <v>295.3</v>
      </c>
      <c r="R2085" s="17">
        <v>515000</v>
      </c>
      <c r="S2085" s="19">
        <f t="shared" si="164"/>
        <v>17.199999999999989</v>
      </c>
      <c r="T2085" s="20">
        <f t="shared" si="165"/>
        <v>6.1848256023013255E-2</v>
      </c>
      <c r="U2085" s="19">
        <f t="shared" si="166"/>
        <v>30000</v>
      </c>
      <c r="V2085" s="20">
        <f t="shared" si="167"/>
        <v>6.1855670103092786E-2</v>
      </c>
      <c r="W2085" s="18">
        <v>44312</v>
      </c>
      <c r="X2085" s="14">
        <v>2</v>
      </c>
      <c r="Y2085" s="14">
        <v>2</v>
      </c>
      <c r="Z2085" s="42">
        <v>30000</v>
      </c>
      <c r="AA2085" s="51">
        <f t="shared" si="168"/>
        <v>0.06</v>
      </c>
    </row>
    <row r="2086" spans="1:27" ht="19" x14ac:dyDescent="0.25">
      <c r="A2086" s="14">
        <v>3713</v>
      </c>
      <c r="B2086" s="14">
        <v>3799979</v>
      </c>
      <c r="C2086" s="14" t="s">
        <v>19</v>
      </c>
      <c r="D2086" s="14" t="s">
        <v>29</v>
      </c>
      <c r="E2086" s="14" t="s">
        <v>1467</v>
      </c>
      <c r="F2086" s="14">
        <v>78748</v>
      </c>
      <c r="G2086" s="14">
        <v>4</v>
      </c>
      <c r="H2086" s="14">
        <v>2</v>
      </c>
      <c r="I2086" s="14">
        <v>1</v>
      </c>
      <c r="J2086" s="14">
        <v>2</v>
      </c>
      <c r="K2086" s="14">
        <v>2</v>
      </c>
      <c r="L2086" s="14">
        <v>1989</v>
      </c>
      <c r="M2086" s="14">
        <v>0.312</v>
      </c>
      <c r="N2086" s="15">
        <v>1834</v>
      </c>
      <c r="O2086" s="16">
        <v>231.73</v>
      </c>
      <c r="P2086" s="17">
        <v>425000</v>
      </c>
      <c r="Q2086" s="16">
        <v>248.09</v>
      </c>
      <c r="R2086" s="17">
        <v>455000</v>
      </c>
      <c r="S2086" s="19">
        <f t="shared" si="164"/>
        <v>16.360000000000014</v>
      </c>
      <c r="T2086" s="20">
        <f t="shared" si="165"/>
        <v>7.0599404479351036E-2</v>
      </c>
      <c r="U2086" s="19">
        <f t="shared" si="166"/>
        <v>30000</v>
      </c>
      <c r="V2086" s="20">
        <f t="shared" si="167"/>
        <v>7.0588235294117646E-2</v>
      </c>
      <c r="W2086" s="18">
        <v>44314</v>
      </c>
      <c r="X2086" s="14">
        <v>11</v>
      </c>
      <c r="Y2086" s="14">
        <v>11</v>
      </c>
      <c r="Z2086" s="42">
        <v>30000</v>
      </c>
      <c r="AA2086" s="51">
        <f t="shared" si="168"/>
        <v>7.0000000000000007E-2</v>
      </c>
    </row>
    <row r="2087" spans="1:27" ht="19" x14ac:dyDescent="0.25">
      <c r="A2087" s="14">
        <v>3721</v>
      </c>
      <c r="B2087" s="14">
        <v>9658858</v>
      </c>
      <c r="C2087" s="14" t="s">
        <v>19</v>
      </c>
      <c r="D2087" s="14" t="s">
        <v>712</v>
      </c>
      <c r="E2087" s="14" t="s">
        <v>1805</v>
      </c>
      <c r="F2087" s="14">
        <v>78727</v>
      </c>
      <c r="G2087" s="14">
        <v>3</v>
      </c>
      <c r="H2087" s="14">
        <v>2</v>
      </c>
      <c r="I2087" s="14">
        <v>1</v>
      </c>
      <c r="J2087" s="14">
        <v>2</v>
      </c>
      <c r="K2087" s="14">
        <v>2</v>
      </c>
      <c r="L2087" s="14">
        <v>1984</v>
      </c>
      <c r="M2087" s="14">
        <v>0.222</v>
      </c>
      <c r="N2087" s="15">
        <v>2198</v>
      </c>
      <c r="O2087" s="16">
        <v>250.23</v>
      </c>
      <c r="P2087" s="17">
        <v>550000</v>
      </c>
      <c r="Q2087" s="16">
        <v>263.88</v>
      </c>
      <c r="R2087" s="17">
        <v>580000</v>
      </c>
      <c r="S2087" s="19">
        <f t="shared" si="164"/>
        <v>13.650000000000006</v>
      </c>
      <c r="T2087" s="20">
        <f t="shared" si="165"/>
        <v>5.4549814170962739E-2</v>
      </c>
      <c r="U2087" s="19">
        <f t="shared" si="166"/>
        <v>30000</v>
      </c>
      <c r="V2087" s="20">
        <f t="shared" si="167"/>
        <v>5.4545454545454543E-2</v>
      </c>
      <c r="W2087" s="18">
        <v>44314</v>
      </c>
      <c r="X2087" s="14">
        <v>8</v>
      </c>
      <c r="Y2087" s="14">
        <v>8</v>
      </c>
      <c r="Z2087" s="42">
        <v>30000</v>
      </c>
      <c r="AA2087" s="51">
        <f t="shared" si="168"/>
        <v>0.05</v>
      </c>
    </row>
    <row r="2088" spans="1:27" ht="19" x14ac:dyDescent="0.25">
      <c r="A2088" s="14">
        <v>3727</v>
      </c>
      <c r="B2088" s="14">
        <v>1397695</v>
      </c>
      <c r="C2088" s="14" t="s">
        <v>19</v>
      </c>
      <c r="D2088" s="14" t="s">
        <v>193</v>
      </c>
      <c r="E2088" s="14" t="s">
        <v>2201</v>
      </c>
      <c r="F2088" s="14">
        <v>78749</v>
      </c>
      <c r="G2088" s="14">
        <v>3</v>
      </c>
      <c r="H2088" s="14">
        <v>2</v>
      </c>
      <c r="I2088" s="14">
        <v>0</v>
      </c>
      <c r="J2088" s="14">
        <v>2</v>
      </c>
      <c r="K2088" s="14">
        <v>1</v>
      </c>
      <c r="L2088" s="14">
        <v>1995</v>
      </c>
      <c r="M2088" s="14">
        <v>0.13800000000000001</v>
      </c>
      <c r="N2088" s="15">
        <v>2061</v>
      </c>
      <c r="O2088" s="16">
        <v>274.14</v>
      </c>
      <c r="P2088" s="17">
        <v>565000</v>
      </c>
      <c r="Q2088" s="16">
        <v>288.69</v>
      </c>
      <c r="R2088" s="17">
        <v>595000</v>
      </c>
      <c r="S2088" s="19">
        <f t="shared" si="164"/>
        <v>14.550000000000011</v>
      </c>
      <c r="T2088" s="20">
        <f t="shared" si="165"/>
        <v>5.3075071131538677E-2</v>
      </c>
      <c r="U2088" s="19">
        <f t="shared" si="166"/>
        <v>30000</v>
      </c>
      <c r="V2088" s="20">
        <f t="shared" si="167"/>
        <v>5.3097345132743362E-2</v>
      </c>
      <c r="W2088" s="18">
        <v>44314</v>
      </c>
      <c r="X2088" s="14">
        <v>7</v>
      </c>
      <c r="Y2088" s="14">
        <v>7</v>
      </c>
      <c r="Z2088" s="42">
        <v>30000</v>
      </c>
      <c r="AA2088" s="51">
        <f t="shared" si="168"/>
        <v>0.05</v>
      </c>
    </row>
    <row r="2089" spans="1:27" ht="19" x14ac:dyDescent="0.25">
      <c r="A2089" s="14">
        <v>3834</v>
      </c>
      <c r="B2089" s="14">
        <v>7769268</v>
      </c>
      <c r="C2089" s="14" t="s">
        <v>19</v>
      </c>
      <c r="D2089" s="14" t="s">
        <v>40</v>
      </c>
      <c r="E2089" s="14" t="s">
        <v>1182</v>
      </c>
      <c r="F2089" s="14">
        <v>78737</v>
      </c>
      <c r="G2089" s="14">
        <v>4</v>
      </c>
      <c r="H2089" s="14">
        <v>2</v>
      </c>
      <c r="I2089" s="14">
        <v>0</v>
      </c>
      <c r="J2089" s="14">
        <v>3</v>
      </c>
      <c r="K2089" s="14">
        <v>1</v>
      </c>
      <c r="L2089" s="14">
        <v>2008</v>
      </c>
      <c r="M2089" s="14">
        <v>0.21299999999999999</v>
      </c>
      <c r="N2089" s="15">
        <v>2505</v>
      </c>
      <c r="O2089" s="16">
        <v>217.56</v>
      </c>
      <c r="P2089" s="17">
        <v>545000</v>
      </c>
      <c r="Q2089" s="16">
        <v>229.54</v>
      </c>
      <c r="R2089" s="17">
        <v>575000</v>
      </c>
      <c r="S2089" s="19">
        <f t="shared" si="164"/>
        <v>11.97999999999999</v>
      </c>
      <c r="T2089" s="20">
        <f t="shared" si="165"/>
        <v>5.5065269350983589E-2</v>
      </c>
      <c r="U2089" s="19">
        <f t="shared" si="166"/>
        <v>30000</v>
      </c>
      <c r="V2089" s="20">
        <f t="shared" si="167"/>
        <v>5.5045871559633031E-2</v>
      </c>
      <c r="W2089" s="18">
        <v>44316</v>
      </c>
      <c r="X2089" s="14">
        <v>12</v>
      </c>
      <c r="Y2089" s="14">
        <v>12</v>
      </c>
      <c r="Z2089" s="42">
        <v>30000</v>
      </c>
      <c r="AA2089" s="51">
        <f t="shared" si="168"/>
        <v>0.06</v>
      </c>
    </row>
    <row r="2090" spans="1:27" ht="19" x14ac:dyDescent="0.25">
      <c r="A2090" s="14">
        <v>3882</v>
      </c>
      <c r="B2090" s="14">
        <v>5042621</v>
      </c>
      <c r="C2090" s="14" t="s">
        <v>19</v>
      </c>
      <c r="D2090" s="14" t="s">
        <v>712</v>
      </c>
      <c r="E2090" s="14" t="s">
        <v>2660</v>
      </c>
      <c r="F2090" s="14">
        <v>78750</v>
      </c>
      <c r="G2090" s="14">
        <v>3</v>
      </c>
      <c r="H2090" s="14">
        <v>2</v>
      </c>
      <c r="I2090" s="14">
        <v>0</v>
      </c>
      <c r="J2090" s="14">
        <v>2</v>
      </c>
      <c r="K2090" s="14">
        <v>1</v>
      </c>
      <c r="L2090" s="14">
        <v>1980</v>
      </c>
      <c r="M2090" s="14">
        <v>9.8000000000000004E-2</v>
      </c>
      <c r="N2090" s="15">
        <v>1847</v>
      </c>
      <c r="O2090" s="16">
        <v>308.61</v>
      </c>
      <c r="P2090" s="17">
        <v>570000</v>
      </c>
      <c r="Q2090" s="16">
        <v>324.85000000000002</v>
      </c>
      <c r="R2090" s="17">
        <v>600000</v>
      </c>
      <c r="S2090" s="19">
        <f t="shared" si="164"/>
        <v>16.240000000000009</v>
      </c>
      <c r="T2090" s="20">
        <f t="shared" si="165"/>
        <v>5.2623051748161134E-2</v>
      </c>
      <c r="U2090" s="19">
        <f t="shared" si="166"/>
        <v>30000</v>
      </c>
      <c r="V2090" s="20">
        <f t="shared" si="167"/>
        <v>5.2631578947368418E-2</v>
      </c>
      <c r="W2090" s="18">
        <v>44316</v>
      </c>
      <c r="X2090" s="14">
        <v>3</v>
      </c>
      <c r="Y2090" s="14">
        <v>3</v>
      </c>
      <c r="Z2090" s="42">
        <v>30000</v>
      </c>
      <c r="AA2090" s="51">
        <f t="shared" si="168"/>
        <v>0.05</v>
      </c>
    </row>
    <row r="2091" spans="1:27" ht="19" x14ac:dyDescent="0.25">
      <c r="A2091" s="14">
        <v>3970</v>
      </c>
      <c r="B2091" s="14">
        <v>6605723</v>
      </c>
      <c r="C2091" s="14" t="s">
        <v>19</v>
      </c>
      <c r="D2091" s="14">
        <v>4</v>
      </c>
      <c r="E2091" s="14" t="s">
        <v>3720</v>
      </c>
      <c r="F2091" s="14">
        <v>78751</v>
      </c>
      <c r="G2091" s="14">
        <v>3</v>
      </c>
      <c r="H2091" s="14">
        <v>2</v>
      </c>
      <c r="I2091" s="14">
        <v>0</v>
      </c>
      <c r="J2091" s="14">
        <v>0</v>
      </c>
      <c r="K2091" s="14">
        <v>1</v>
      </c>
      <c r="L2091" s="14">
        <v>1955</v>
      </c>
      <c r="M2091" s="14">
        <v>0.14799999999999999</v>
      </c>
      <c r="N2091" s="15">
        <v>1204</v>
      </c>
      <c r="O2091" s="16">
        <v>539.87</v>
      </c>
      <c r="P2091" s="17">
        <v>650000</v>
      </c>
      <c r="Q2091" s="16">
        <v>564.78</v>
      </c>
      <c r="R2091" s="17">
        <v>680000</v>
      </c>
      <c r="S2091" s="19">
        <f t="shared" si="164"/>
        <v>24.909999999999968</v>
      </c>
      <c r="T2091" s="20">
        <f t="shared" si="165"/>
        <v>4.6140737584974098E-2</v>
      </c>
      <c r="U2091" s="19">
        <f t="shared" si="166"/>
        <v>30000</v>
      </c>
      <c r="V2091" s="20">
        <f t="shared" si="167"/>
        <v>4.6153846153846156E-2</v>
      </c>
      <c r="W2091" s="18">
        <v>44319</v>
      </c>
      <c r="X2091" s="14">
        <v>21</v>
      </c>
      <c r="Y2091" s="14">
        <v>21</v>
      </c>
      <c r="Z2091" s="42">
        <v>30000</v>
      </c>
      <c r="AA2091" s="51">
        <f t="shared" si="168"/>
        <v>0.05</v>
      </c>
    </row>
    <row r="2092" spans="1:27" ht="19" x14ac:dyDescent="0.25">
      <c r="A2092" s="14">
        <v>3975</v>
      </c>
      <c r="B2092" s="14">
        <v>2924355</v>
      </c>
      <c r="C2092" s="14" t="s">
        <v>19</v>
      </c>
      <c r="D2092" s="14" t="s">
        <v>27</v>
      </c>
      <c r="E2092" s="14" t="s">
        <v>191</v>
      </c>
      <c r="F2092" s="14">
        <v>78724</v>
      </c>
      <c r="G2092" s="14">
        <v>3</v>
      </c>
      <c r="H2092" s="14">
        <v>2</v>
      </c>
      <c r="I2092" s="14">
        <v>0</v>
      </c>
      <c r="J2092" s="14">
        <v>2</v>
      </c>
      <c r="K2092" s="14">
        <v>1</v>
      </c>
      <c r="L2092" s="14">
        <v>2010</v>
      </c>
      <c r="M2092" s="14">
        <v>0.14399999999999999</v>
      </c>
      <c r="N2092" s="15">
        <v>1630</v>
      </c>
      <c r="O2092" s="16">
        <v>153.37</v>
      </c>
      <c r="P2092" s="17">
        <v>250000</v>
      </c>
      <c r="Q2092" s="16">
        <v>171.78</v>
      </c>
      <c r="R2092" s="17">
        <v>280000</v>
      </c>
      <c r="S2092" s="19">
        <f t="shared" si="164"/>
        <v>18.409999999999997</v>
      </c>
      <c r="T2092" s="20">
        <f t="shared" si="165"/>
        <v>0.12003651300775899</v>
      </c>
      <c r="U2092" s="19">
        <f t="shared" si="166"/>
        <v>30000</v>
      </c>
      <c r="V2092" s="20">
        <f t="shared" si="167"/>
        <v>0.12</v>
      </c>
      <c r="W2092" s="18">
        <v>44320</v>
      </c>
      <c r="X2092" s="14">
        <v>5</v>
      </c>
      <c r="Y2092" s="14">
        <v>4</v>
      </c>
      <c r="Z2092" s="42">
        <v>30000</v>
      </c>
      <c r="AA2092" s="51">
        <f t="shared" si="168"/>
        <v>0.12</v>
      </c>
    </row>
    <row r="2093" spans="1:27" ht="19" x14ac:dyDescent="0.25">
      <c r="A2093" s="14">
        <v>4122</v>
      </c>
      <c r="B2093" s="14">
        <v>6429670</v>
      </c>
      <c r="C2093" s="14" t="s">
        <v>19</v>
      </c>
      <c r="D2093" s="14">
        <v>9</v>
      </c>
      <c r="E2093" s="14" t="s">
        <v>1551</v>
      </c>
      <c r="F2093" s="14">
        <v>78741</v>
      </c>
      <c r="G2093" s="14">
        <v>4</v>
      </c>
      <c r="H2093" s="14">
        <v>2</v>
      </c>
      <c r="I2093" s="14">
        <v>0</v>
      </c>
      <c r="J2093" s="14">
        <v>2</v>
      </c>
      <c r="K2093" s="14">
        <v>1</v>
      </c>
      <c r="L2093" s="14">
        <v>2007</v>
      </c>
      <c r="M2093" s="14">
        <v>0.11600000000000001</v>
      </c>
      <c r="N2093" s="15">
        <v>1586</v>
      </c>
      <c r="O2093" s="16">
        <v>236.44</v>
      </c>
      <c r="P2093" s="17">
        <v>375000</v>
      </c>
      <c r="Q2093" s="16">
        <v>255.36</v>
      </c>
      <c r="R2093" s="17">
        <v>405000</v>
      </c>
      <c r="S2093" s="19">
        <f t="shared" si="164"/>
        <v>18.920000000000016</v>
      </c>
      <c r="T2093" s="20">
        <f t="shared" si="165"/>
        <v>8.0020301133480021E-2</v>
      </c>
      <c r="U2093" s="19">
        <f t="shared" si="166"/>
        <v>30000</v>
      </c>
      <c r="V2093" s="20">
        <f t="shared" si="167"/>
        <v>0.08</v>
      </c>
      <c r="W2093" s="18">
        <v>44323</v>
      </c>
      <c r="X2093" s="14">
        <v>0</v>
      </c>
      <c r="Y2093" s="14">
        <v>0</v>
      </c>
      <c r="Z2093" s="42">
        <v>30000</v>
      </c>
      <c r="AA2093" s="51">
        <f t="shared" si="168"/>
        <v>0.08</v>
      </c>
    </row>
    <row r="2094" spans="1:27" ht="19" x14ac:dyDescent="0.25">
      <c r="A2094" s="14">
        <v>998</v>
      </c>
      <c r="B2094" s="14">
        <v>3273747</v>
      </c>
      <c r="C2094" s="14" t="s">
        <v>19</v>
      </c>
      <c r="D2094" s="14" t="s">
        <v>165</v>
      </c>
      <c r="E2094" s="14" t="s">
        <v>2908</v>
      </c>
      <c r="F2094" s="14">
        <v>78745</v>
      </c>
      <c r="G2094" s="14">
        <v>3</v>
      </c>
      <c r="H2094" s="14">
        <v>2</v>
      </c>
      <c r="I2094" s="14">
        <v>0</v>
      </c>
      <c r="J2094" s="14">
        <v>2</v>
      </c>
      <c r="K2094" s="14">
        <v>1</v>
      </c>
      <c r="L2094" s="14">
        <v>1984</v>
      </c>
      <c r="M2094" s="14">
        <v>0.155</v>
      </c>
      <c r="N2094" s="15">
        <v>1705</v>
      </c>
      <c r="O2094" s="16">
        <v>337.24</v>
      </c>
      <c r="P2094" s="17">
        <v>575000</v>
      </c>
      <c r="Q2094" s="16">
        <v>354.55</v>
      </c>
      <c r="R2094" s="17">
        <v>604500</v>
      </c>
      <c r="S2094" s="19">
        <f t="shared" si="164"/>
        <v>17.310000000000002</v>
      </c>
      <c r="T2094" s="20">
        <f t="shared" si="165"/>
        <v>5.1328430791127984E-2</v>
      </c>
      <c r="U2094" s="19">
        <f t="shared" si="166"/>
        <v>29500</v>
      </c>
      <c r="V2094" s="20">
        <f t="shared" si="167"/>
        <v>5.1304347826086956E-2</v>
      </c>
      <c r="W2094" s="18">
        <v>44211</v>
      </c>
      <c r="X2094" s="14">
        <v>4</v>
      </c>
      <c r="Y2094" s="14">
        <v>4</v>
      </c>
      <c r="Z2094" s="42">
        <v>30000</v>
      </c>
      <c r="AA2094" s="51">
        <f t="shared" si="168"/>
        <v>0.05</v>
      </c>
    </row>
    <row r="2095" spans="1:27" ht="19" x14ac:dyDescent="0.25">
      <c r="A2095" s="14">
        <v>2704</v>
      </c>
      <c r="B2095" s="14">
        <v>7227759</v>
      </c>
      <c r="C2095" s="14" t="s">
        <v>19</v>
      </c>
      <c r="D2095" s="14" t="s">
        <v>40</v>
      </c>
      <c r="E2095" s="14" t="s">
        <v>1025</v>
      </c>
      <c r="F2095" s="14">
        <v>78737</v>
      </c>
      <c r="G2095" s="14">
        <v>5</v>
      </c>
      <c r="H2095" s="14">
        <v>4</v>
      </c>
      <c r="I2095" s="14">
        <v>1</v>
      </c>
      <c r="J2095" s="14">
        <v>2</v>
      </c>
      <c r="K2095" s="14">
        <v>2</v>
      </c>
      <c r="L2095" s="14">
        <v>2015</v>
      </c>
      <c r="M2095" s="14">
        <v>0.24099999999999999</v>
      </c>
      <c r="N2095" s="15">
        <v>3698</v>
      </c>
      <c r="O2095" s="16">
        <v>210.92</v>
      </c>
      <c r="P2095" s="17">
        <v>780000</v>
      </c>
      <c r="Q2095" s="16">
        <v>218.9</v>
      </c>
      <c r="R2095" s="17">
        <v>809500</v>
      </c>
      <c r="S2095" s="19">
        <f t="shared" si="164"/>
        <v>7.9800000000000182</v>
      </c>
      <c r="T2095" s="20">
        <f t="shared" si="165"/>
        <v>3.7834249952588744E-2</v>
      </c>
      <c r="U2095" s="19">
        <f t="shared" si="166"/>
        <v>29500</v>
      </c>
      <c r="V2095" s="20">
        <f t="shared" si="167"/>
        <v>3.7820512820512818E-2</v>
      </c>
      <c r="W2095" s="18">
        <v>44281</v>
      </c>
      <c r="X2095" s="14">
        <v>7</v>
      </c>
      <c r="Y2095" s="14">
        <v>7</v>
      </c>
      <c r="Z2095" s="42">
        <v>30000</v>
      </c>
      <c r="AA2095" s="51">
        <f t="shared" si="168"/>
        <v>0.04</v>
      </c>
    </row>
    <row r="2096" spans="1:27" ht="19" x14ac:dyDescent="0.25">
      <c r="A2096" s="14">
        <v>2979</v>
      </c>
      <c r="B2096" s="14">
        <v>8509298</v>
      </c>
      <c r="C2096" s="14" t="s">
        <v>19</v>
      </c>
      <c r="D2096" s="14" t="s">
        <v>229</v>
      </c>
      <c r="E2096" s="14" t="s">
        <v>4006</v>
      </c>
      <c r="F2096" s="14">
        <v>78726</v>
      </c>
      <c r="G2096" s="14">
        <v>3</v>
      </c>
      <c r="H2096" s="14">
        <v>2</v>
      </c>
      <c r="I2096" s="14">
        <v>1</v>
      </c>
      <c r="J2096" s="14">
        <v>2</v>
      </c>
      <c r="K2096" s="14">
        <v>2</v>
      </c>
      <c r="L2096" s="14">
        <v>2012</v>
      </c>
      <c r="M2096" s="14">
        <v>0.23899999999999999</v>
      </c>
      <c r="N2096" s="15">
        <v>2557</v>
      </c>
      <c r="O2096" s="16">
        <v>249.86</v>
      </c>
      <c r="P2096" s="17">
        <v>638888</v>
      </c>
      <c r="Q2096" s="16">
        <v>261.24</v>
      </c>
      <c r="R2096" s="17">
        <v>668000</v>
      </c>
      <c r="S2096" s="19">
        <f t="shared" si="164"/>
        <v>11.379999999999995</v>
      </c>
      <c r="T2096" s="20">
        <f t="shared" si="165"/>
        <v>4.55455054830705E-2</v>
      </c>
      <c r="U2096" s="19">
        <f t="shared" si="166"/>
        <v>29112</v>
      </c>
      <c r="V2096" s="20">
        <f t="shared" si="167"/>
        <v>4.5566672092761169E-2</v>
      </c>
      <c r="W2096" s="18">
        <v>44291</v>
      </c>
      <c r="X2096" s="14">
        <v>5</v>
      </c>
      <c r="Y2096" s="14">
        <v>5</v>
      </c>
      <c r="Z2096" s="42">
        <v>30000</v>
      </c>
      <c r="AA2096" s="51">
        <f t="shared" si="168"/>
        <v>0.05</v>
      </c>
    </row>
    <row r="2097" spans="1:27" ht="19" x14ac:dyDescent="0.25">
      <c r="A2097" s="14">
        <v>814</v>
      </c>
      <c r="B2097" s="14">
        <v>4460161</v>
      </c>
      <c r="C2097" s="14" t="s">
        <v>19</v>
      </c>
      <c r="D2097" s="14" t="s">
        <v>35</v>
      </c>
      <c r="E2097" s="14" t="s">
        <v>148</v>
      </c>
      <c r="F2097" s="14">
        <v>78754</v>
      </c>
      <c r="G2097" s="14">
        <v>3</v>
      </c>
      <c r="H2097" s="14">
        <v>2</v>
      </c>
      <c r="I2097" s="14">
        <v>0</v>
      </c>
      <c r="J2097" s="14">
        <v>2</v>
      </c>
      <c r="K2097" s="14">
        <v>1</v>
      </c>
      <c r="L2097" s="14">
        <v>2003</v>
      </c>
      <c r="M2097" s="14">
        <v>0.16500000000000001</v>
      </c>
      <c r="N2097" s="15">
        <v>2389</v>
      </c>
      <c r="O2097" s="16">
        <v>145.25</v>
      </c>
      <c r="P2097" s="17">
        <v>347000</v>
      </c>
      <c r="Q2097" s="16">
        <v>157.38999999999999</v>
      </c>
      <c r="R2097" s="17">
        <v>376000</v>
      </c>
      <c r="S2097" s="19">
        <f t="shared" si="164"/>
        <v>12.139999999999986</v>
      </c>
      <c r="T2097" s="20">
        <f t="shared" si="165"/>
        <v>8.358003442340782E-2</v>
      </c>
      <c r="U2097" s="19">
        <f t="shared" si="166"/>
        <v>29000</v>
      </c>
      <c r="V2097" s="20">
        <f t="shared" si="167"/>
        <v>8.3573487031700283E-2</v>
      </c>
      <c r="W2097" s="18">
        <v>44207</v>
      </c>
      <c r="X2097" s="14">
        <v>5</v>
      </c>
      <c r="Y2097" s="14">
        <v>5</v>
      </c>
      <c r="Z2097" s="42">
        <v>30000</v>
      </c>
      <c r="AA2097" s="51">
        <f t="shared" si="168"/>
        <v>0.08</v>
      </c>
    </row>
    <row r="2098" spans="1:27" ht="19" x14ac:dyDescent="0.25">
      <c r="A2098" s="14">
        <v>1837</v>
      </c>
      <c r="B2098" s="14">
        <v>7438684</v>
      </c>
      <c r="C2098" s="14" t="s">
        <v>19</v>
      </c>
      <c r="D2098" s="14">
        <v>2</v>
      </c>
      <c r="E2098" s="14" t="s">
        <v>3559</v>
      </c>
      <c r="F2098" s="14">
        <v>78757</v>
      </c>
      <c r="G2098" s="14">
        <v>2</v>
      </c>
      <c r="H2098" s="14">
        <v>0</v>
      </c>
      <c r="I2098" s="14">
        <v>1</v>
      </c>
      <c r="J2098" s="14">
        <v>0</v>
      </c>
      <c r="K2098" s="14">
        <v>1</v>
      </c>
      <c r="L2098" s="14">
        <v>1948</v>
      </c>
      <c r="M2098" s="14">
        <v>0.157</v>
      </c>
      <c r="N2098" s="15">
        <v>1008</v>
      </c>
      <c r="O2098" s="16">
        <v>475.2</v>
      </c>
      <c r="P2098" s="17">
        <v>479000</v>
      </c>
      <c r="Q2098" s="16">
        <v>503.67</v>
      </c>
      <c r="R2098" s="17">
        <v>507700</v>
      </c>
      <c r="S2098" s="19">
        <f t="shared" si="164"/>
        <v>28.470000000000027</v>
      </c>
      <c r="T2098" s="20">
        <f t="shared" si="165"/>
        <v>5.9911616161616221E-2</v>
      </c>
      <c r="U2098" s="19">
        <f t="shared" si="166"/>
        <v>28700</v>
      </c>
      <c r="V2098" s="20">
        <f t="shared" si="167"/>
        <v>5.9916492693110647E-2</v>
      </c>
      <c r="W2098" s="18">
        <v>44251</v>
      </c>
      <c r="X2098" s="14">
        <v>4</v>
      </c>
      <c r="Y2098" s="14">
        <v>4</v>
      </c>
      <c r="Z2098" s="42">
        <v>30000</v>
      </c>
      <c r="AA2098" s="51">
        <f t="shared" si="168"/>
        <v>0.06</v>
      </c>
    </row>
    <row r="2099" spans="1:27" ht="19" x14ac:dyDescent="0.25">
      <c r="A2099" s="14">
        <v>948</v>
      </c>
      <c r="B2099" s="14">
        <v>9574566</v>
      </c>
      <c r="C2099" s="14" t="s">
        <v>19</v>
      </c>
      <c r="D2099" s="14" t="s">
        <v>68</v>
      </c>
      <c r="E2099" s="14" t="s">
        <v>419</v>
      </c>
      <c r="F2099" s="14">
        <v>78738</v>
      </c>
      <c r="G2099" s="14">
        <v>4</v>
      </c>
      <c r="H2099" s="14">
        <v>3</v>
      </c>
      <c r="I2099" s="14">
        <v>1</v>
      </c>
      <c r="J2099" s="14">
        <v>2</v>
      </c>
      <c r="K2099" s="14">
        <v>2</v>
      </c>
      <c r="L2099" s="14">
        <v>2016</v>
      </c>
      <c r="M2099" s="14">
        <v>0.187</v>
      </c>
      <c r="N2099" s="15">
        <v>3281</v>
      </c>
      <c r="O2099" s="16">
        <v>175.25</v>
      </c>
      <c r="P2099" s="17">
        <v>575000</v>
      </c>
      <c r="Q2099" s="16">
        <v>183.94</v>
      </c>
      <c r="R2099" s="17">
        <v>603500</v>
      </c>
      <c r="S2099" s="19">
        <f t="shared" si="164"/>
        <v>8.6899999999999977</v>
      </c>
      <c r="T2099" s="20">
        <f t="shared" si="165"/>
        <v>4.9586305278174023E-2</v>
      </c>
      <c r="U2099" s="19">
        <f t="shared" si="166"/>
        <v>28500</v>
      </c>
      <c r="V2099" s="20">
        <f t="shared" si="167"/>
        <v>4.9565217391304345E-2</v>
      </c>
      <c r="W2099" s="18">
        <v>44211</v>
      </c>
      <c r="X2099" s="14">
        <v>2</v>
      </c>
      <c r="Y2099" s="14">
        <v>2</v>
      </c>
      <c r="Z2099" s="42">
        <v>30000</v>
      </c>
      <c r="AA2099" s="51">
        <f t="shared" si="168"/>
        <v>0.05</v>
      </c>
    </row>
    <row r="2100" spans="1:27" ht="19" x14ac:dyDescent="0.25">
      <c r="A2100" s="14">
        <v>2769</v>
      </c>
      <c r="B2100" s="14">
        <v>8541580</v>
      </c>
      <c r="C2100" s="14" t="s">
        <v>19</v>
      </c>
      <c r="D2100" s="14" t="s">
        <v>40</v>
      </c>
      <c r="E2100" s="14" t="s">
        <v>1717</v>
      </c>
      <c r="F2100" s="14">
        <v>78737</v>
      </c>
      <c r="G2100" s="14">
        <v>3</v>
      </c>
      <c r="H2100" s="14">
        <v>2</v>
      </c>
      <c r="I2100" s="14">
        <v>0</v>
      </c>
      <c r="J2100" s="14">
        <v>2</v>
      </c>
      <c r="K2100" s="14">
        <v>1</v>
      </c>
      <c r="L2100" s="14">
        <v>2019</v>
      </c>
      <c r="M2100" s="14">
        <v>0.13400000000000001</v>
      </c>
      <c r="N2100" s="15">
        <v>1884</v>
      </c>
      <c r="O2100" s="16">
        <v>245.49</v>
      </c>
      <c r="P2100" s="17">
        <v>462500</v>
      </c>
      <c r="Q2100" s="16">
        <v>260.62</v>
      </c>
      <c r="R2100" s="17">
        <v>491000</v>
      </c>
      <c r="S2100" s="19">
        <f t="shared" si="164"/>
        <v>15.129999999999995</v>
      </c>
      <c r="T2100" s="20">
        <f t="shared" si="165"/>
        <v>6.1631838364088129E-2</v>
      </c>
      <c r="U2100" s="19">
        <f t="shared" si="166"/>
        <v>28500</v>
      </c>
      <c r="V2100" s="20">
        <f t="shared" si="167"/>
        <v>6.1621621621621624E-2</v>
      </c>
      <c r="W2100" s="18">
        <v>44284</v>
      </c>
      <c r="X2100" s="14">
        <v>3</v>
      </c>
      <c r="Y2100" s="14">
        <v>3</v>
      </c>
      <c r="Z2100" s="42">
        <v>30000</v>
      </c>
      <c r="AA2100" s="51">
        <f t="shared" si="168"/>
        <v>0.06</v>
      </c>
    </row>
    <row r="2101" spans="1:27" ht="19" x14ac:dyDescent="0.25">
      <c r="A2101" s="14">
        <v>1128</v>
      </c>
      <c r="B2101" s="14">
        <v>8853905</v>
      </c>
      <c r="C2101" s="14" t="s">
        <v>19</v>
      </c>
      <c r="D2101" s="14" t="s">
        <v>84</v>
      </c>
      <c r="E2101" s="14" t="s">
        <v>485</v>
      </c>
      <c r="F2101" s="14">
        <v>78727</v>
      </c>
      <c r="G2101" s="14">
        <v>4</v>
      </c>
      <c r="H2101" s="14">
        <v>2</v>
      </c>
      <c r="I2101" s="14">
        <v>1</v>
      </c>
      <c r="J2101" s="14">
        <v>2</v>
      </c>
      <c r="K2101" s="14">
        <v>2</v>
      </c>
      <c r="L2101" s="14">
        <v>1982</v>
      </c>
      <c r="M2101" s="14">
        <v>0.255</v>
      </c>
      <c r="N2101" s="15">
        <v>2432</v>
      </c>
      <c r="O2101" s="16">
        <v>179.51</v>
      </c>
      <c r="P2101" s="17">
        <v>436558</v>
      </c>
      <c r="Q2101" s="16">
        <v>191.2</v>
      </c>
      <c r="R2101" s="17">
        <v>465000</v>
      </c>
      <c r="S2101" s="19">
        <f t="shared" si="164"/>
        <v>11.689999999999998</v>
      </c>
      <c r="T2101" s="20">
        <f t="shared" si="165"/>
        <v>6.5121720238426814E-2</v>
      </c>
      <c r="U2101" s="19">
        <f t="shared" si="166"/>
        <v>28442</v>
      </c>
      <c r="V2101" s="20">
        <f t="shared" si="167"/>
        <v>6.5150564186202062E-2</v>
      </c>
      <c r="W2101" s="18">
        <v>44218</v>
      </c>
      <c r="X2101" s="14">
        <v>4</v>
      </c>
      <c r="Y2101" s="14">
        <v>4</v>
      </c>
      <c r="Z2101" s="42">
        <v>30000</v>
      </c>
      <c r="AA2101" s="51">
        <f t="shared" si="168"/>
        <v>7.0000000000000007E-2</v>
      </c>
    </row>
    <row r="2102" spans="1:27" ht="19" x14ac:dyDescent="0.25">
      <c r="A2102" s="14">
        <v>771</v>
      </c>
      <c r="B2102" s="14">
        <v>2041741</v>
      </c>
      <c r="C2102" s="14" t="s">
        <v>19</v>
      </c>
      <c r="D2102" s="14" t="s">
        <v>35</v>
      </c>
      <c r="E2102" s="14" t="s">
        <v>977</v>
      </c>
      <c r="F2102" s="14">
        <v>78754</v>
      </c>
      <c r="G2102" s="14">
        <v>3</v>
      </c>
      <c r="H2102" s="14">
        <v>2</v>
      </c>
      <c r="I2102" s="14">
        <v>1</v>
      </c>
      <c r="J2102" s="14">
        <v>2</v>
      </c>
      <c r="K2102" s="14">
        <v>2</v>
      </c>
      <c r="L2102" s="14">
        <v>2014</v>
      </c>
      <c r="M2102" s="14">
        <v>0.153</v>
      </c>
      <c r="N2102" s="15">
        <v>1422</v>
      </c>
      <c r="O2102" s="16">
        <v>208.58</v>
      </c>
      <c r="P2102" s="17">
        <v>296600</v>
      </c>
      <c r="Q2102" s="16">
        <v>228.55</v>
      </c>
      <c r="R2102" s="17">
        <v>325000</v>
      </c>
      <c r="S2102" s="19">
        <f t="shared" si="164"/>
        <v>19.97</v>
      </c>
      <c r="T2102" s="20">
        <f t="shared" si="165"/>
        <v>9.5742640713395333E-2</v>
      </c>
      <c r="U2102" s="19">
        <f t="shared" si="166"/>
        <v>28400</v>
      </c>
      <c r="V2102" s="20">
        <f t="shared" si="167"/>
        <v>9.5751854349291982E-2</v>
      </c>
      <c r="W2102" s="18">
        <v>44204</v>
      </c>
      <c r="X2102" s="14">
        <v>6</v>
      </c>
      <c r="Y2102" s="14">
        <v>5</v>
      </c>
      <c r="Z2102" s="42">
        <v>30000</v>
      </c>
      <c r="AA2102" s="51">
        <f t="shared" si="168"/>
        <v>0.1</v>
      </c>
    </row>
    <row r="2103" spans="1:27" ht="19" x14ac:dyDescent="0.25">
      <c r="A2103" s="14">
        <v>2055</v>
      </c>
      <c r="B2103" s="14">
        <v>4732782</v>
      </c>
      <c r="C2103" s="14" t="s">
        <v>19</v>
      </c>
      <c r="D2103" s="14" t="s">
        <v>357</v>
      </c>
      <c r="E2103" s="14" t="s">
        <v>3286</v>
      </c>
      <c r="F2103" s="14">
        <v>78745</v>
      </c>
      <c r="G2103" s="14">
        <v>3</v>
      </c>
      <c r="H2103" s="14">
        <v>1</v>
      </c>
      <c r="I2103" s="14">
        <v>0</v>
      </c>
      <c r="J2103" s="14">
        <v>0</v>
      </c>
      <c r="K2103" s="14">
        <v>1</v>
      </c>
      <c r="L2103" s="14">
        <v>1957</v>
      </c>
      <c r="M2103" s="14">
        <v>0.182</v>
      </c>
      <c r="N2103" s="15">
        <v>1244</v>
      </c>
      <c r="O2103" s="16">
        <v>400</v>
      </c>
      <c r="P2103" s="17">
        <v>497600</v>
      </c>
      <c r="Q2103" s="16">
        <v>422.83</v>
      </c>
      <c r="R2103" s="17">
        <v>526000</v>
      </c>
      <c r="S2103" s="19">
        <f t="shared" si="164"/>
        <v>22.829999999999984</v>
      </c>
      <c r="T2103" s="20">
        <f t="shared" si="165"/>
        <v>5.7074999999999959E-2</v>
      </c>
      <c r="U2103" s="19">
        <f t="shared" si="166"/>
        <v>28400</v>
      </c>
      <c r="V2103" s="20">
        <f t="shared" si="167"/>
        <v>5.7073954983922828E-2</v>
      </c>
      <c r="W2103" s="18">
        <v>44257</v>
      </c>
      <c r="X2103" s="14">
        <v>6</v>
      </c>
      <c r="Y2103" s="14">
        <v>5</v>
      </c>
      <c r="Z2103" s="42">
        <v>30000</v>
      </c>
      <c r="AA2103" s="51">
        <f t="shared" si="168"/>
        <v>0.06</v>
      </c>
    </row>
    <row r="2104" spans="1:27" ht="19" x14ac:dyDescent="0.25">
      <c r="A2104" s="14">
        <v>3546</v>
      </c>
      <c r="B2104" s="14">
        <v>8001194</v>
      </c>
      <c r="C2104" s="14" t="s">
        <v>19</v>
      </c>
      <c r="D2104" s="14" t="s">
        <v>165</v>
      </c>
      <c r="E2104" s="14" t="s">
        <v>3478</v>
      </c>
      <c r="F2104" s="14">
        <v>78745</v>
      </c>
      <c r="G2104" s="14">
        <v>3</v>
      </c>
      <c r="H2104" s="14">
        <v>2</v>
      </c>
      <c r="I2104" s="14">
        <v>0</v>
      </c>
      <c r="J2104" s="14">
        <v>2</v>
      </c>
      <c r="K2104" s="14">
        <v>1</v>
      </c>
      <c r="L2104" s="14">
        <v>1974</v>
      </c>
      <c r="M2104" s="14">
        <v>0.184</v>
      </c>
      <c r="N2104" s="15">
        <v>1112</v>
      </c>
      <c r="O2104" s="16">
        <v>449.64</v>
      </c>
      <c r="P2104" s="17">
        <v>500000</v>
      </c>
      <c r="Q2104" s="16">
        <v>474.92</v>
      </c>
      <c r="R2104" s="17">
        <v>528115</v>
      </c>
      <c r="S2104" s="19">
        <f t="shared" si="164"/>
        <v>25.28000000000003</v>
      </c>
      <c r="T2104" s="20">
        <f t="shared" si="165"/>
        <v>5.6222755982563898E-2</v>
      </c>
      <c r="U2104" s="19">
        <f t="shared" si="166"/>
        <v>28115</v>
      </c>
      <c r="V2104" s="20">
        <f t="shared" si="167"/>
        <v>5.6230000000000002E-2</v>
      </c>
      <c r="W2104" s="18">
        <v>44308</v>
      </c>
      <c r="X2104" s="14">
        <v>4</v>
      </c>
      <c r="Y2104" s="14">
        <v>4</v>
      </c>
      <c r="Z2104" s="42">
        <v>30000</v>
      </c>
      <c r="AA2104" s="51">
        <f t="shared" si="168"/>
        <v>0.06</v>
      </c>
    </row>
    <row r="2105" spans="1:27" ht="19" x14ac:dyDescent="0.25">
      <c r="A2105" s="14">
        <v>1074</v>
      </c>
      <c r="B2105" s="14">
        <v>7769851</v>
      </c>
      <c r="C2105" s="14" t="s">
        <v>19</v>
      </c>
      <c r="D2105" s="14" t="s">
        <v>611</v>
      </c>
      <c r="E2105" s="14" t="s">
        <v>2575</v>
      </c>
      <c r="F2105" s="14">
        <v>78731</v>
      </c>
      <c r="G2105" s="14">
        <v>2</v>
      </c>
      <c r="H2105" s="14">
        <v>2</v>
      </c>
      <c r="I2105" s="14">
        <v>0</v>
      </c>
      <c r="J2105" s="14">
        <v>2</v>
      </c>
      <c r="K2105" s="14">
        <v>1</v>
      </c>
      <c r="L2105" s="14">
        <v>1980</v>
      </c>
      <c r="M2105" s="14">
        <v>0.14699999999999999</v>
      </c>
      <c r="N2105" s="15">
        <v>1877</v>
      </c>
      <c r="O2105" s="16">
        <v>301.01</v>
      </c>
      <c r="P2105" s="17">
        <v>565000</v>
      </c>
      <c r="Q2105" s="16">
        <v>315.95999999999998</v>
      </c>
      <c r="R2105" s="17">
        <v>593050</v>
      </c>
      <c r="S2105" s="19">
        <f t="shared" si="164"/>
        <v>14.949999999999989</v>
      </c>
      <c r="T2105" s="20">
        <f t="shared" si="165"/>
        <v>4.9666124049034879E-2</v>
      </c>
      <c r="U2105" s="19">
        <f t="shared" si="166"/>
        <v>28050</v>
      </c>
      <c r="V2105" s="20">
        <f t="shared" si="167"/>
        <v>4.9646017699115044E-2</v>
      </c>
      <c r="W2105" s="18">
        <v>44216</v>
      </c>
      <c r="X2105" s="14">
        <v>2</v>
      </c>
      <c r="Y2105" s="14">
        <v>2</v>
      </c>
      <c r="Z2105" s="42">
        <v>30000</v>
      </c>
      <c r="AA2105" s="51">
        <f t="shared" si="168"/>
        <v>0.05</v>
      </c>
    </row>
    <row r="2106" spans="1:27" ht="19" x14ac:dyDescent="0.25">
      <c r="A2106" s="14">
        <v>2997</v>
      </c>
      <c r="B2106" s="14">
        <v>5735237</v>
      </c>
      <c r="C2106" s="14" t="s">
        <v>19</v>
      </c>
      <c r="D2106" s="14" t="s">
        <v>282</v>
      </c>
      <c r="E2106" s="14" t="s">
        <v>3979</v>
      </c>
      <c r="F2106" s="14">
        <v>78735</v>
      </c>
      <c r="G2106" s="14">
        <v>3</v>
      </c>
      <c r="H2106" s="14">
        <v>2</v>
      </c>
      <c r="I2106" s="14">
        <v>1</v>
      </c>
      <c r="J2106" s="14">
        <v>2</v>
      </c>
      <c r="K2106" s="14">
        <v>2</v>
      </c>
      <c r="L2106" s="14">
        <v>2012</v>
      </c>
      <c r="M2106" s="14">
        <v>0.28599999999999998</v>
      </c>
      <c r="N2106" s="15">
        <v>2311</v>
      </c>
      <c r="O2106" s="16">
        <v>195.59</v>
      </c>
      <c r="P2106" s="17">
        <v>452000</v>
      </c>
      <c r="Q2106" s="16">
        <v>207.7</v>
      </c>
      <c r="R2106" s="17">
        <v>480000</v>
      </c>
      <c r="S2106" s="19">
        <f t="shared" si="164"/>
        <v>12.109999999999985</v>
      </c>
      <c r="T2106" s="20">
        <f t="shared" si="165"/>
        <v>6.1915230840022421E-2</v>
      </c>
      <c r="U2106" s="19">
        <f t="shared" si="166"/>
        <v>28000</v>
      </c>
      <c r="V2106" s="20">
        <f t="shared" si="167"/>
        <v>6.1946902654867256E-2</v>
      </c>
      <c r="W2106" s="18">
        <v>44292</v>
      </c>
      <c r="X2106" s="14">
        <v>7</v>
      </c>
      <c r="Y2106" s="14">
        <v>6</v>
      </c>
      <c r="Z2106" s="42">
        <v>30000</v>
      </c>
      <c r="AA2106" s="51">
        <f t="shared" si="168"/>
        <v>0.06</v>
      </c>
    </row>
    <row r="2107" spans="1:27" ht="19" x14ac:dyDescent="0.25">
      <c r="A2107" s="14">
        <v>3307</v>
      </c>
      <c r="B2107" s="14">
        <v>6911210</v>
      </c>
      <c r="C2107" s="14" t="s">
        <v>19</v>
      </c>
      <c r="D2107" s="14" t="s">
        <v>68</v>
      </c>
      <c r="E2107" s="14" t="s">
        <v>1818</v>
      </c>
      <c r="F2107" s="14">
        <v>78738</v>
      </c>
      <c r="G2107" s="14">
        <v>4</v>
      </c>
      <c r="H2107" s="14">
        <v>3</v>
      </c>
      <c r="I2107" s="14">
        <v>0</v>
      </c>
      <c r="J2107" s="14">
        <v>2</v>
      </c>
      <c r="K2107" s="14">
        <v>2</v>
      </c>
      <c r="L2107" s="14">
        <v>2016</v>
      </c>
      <c r="M2107" s="14">
        <v>0.13800000000000001</v>
      </c>
      <c r="N2107" s="15">
        <v>2479</v>
      </c>
      <c r="O2107" s="16">
        <v>250.91</v>
      </c>
      <c r="P2107" s="17">
        <v>622000</v>
      </c>
      <c r="Q2107" s="16">
        <v>262.2</v>
      </c>
      <c r="R2107" s="17">
        <v>650000</v>
      </c>
      <c r="S2107" s="19">
        <f t="shared" si="164"/>
        <v>11.289999999999992</v>
      </c>
      <c r="T2107" s="20">
        <f t="shared" si="165"/>
        <v>4.4996213781834091E-2</v>
      </c>
      <c r="U2107" s="19">
        <f t="shared" si="166"/>
        <v>28000</v>
      </c>
      <c r="V2107" s="20">
        <f t="shared" si="167"/>
        <v>4.5016077170418008E-2</v>
      </c>
      <c r="W2107" s="18">
        <v>44301</v>
      </c>
      <c r="X2107" s="14">
        <v>3</v>
      </c>
      <c r="Y2107" s="14">
        <v>3</v>
      </c>
      <c r="Z2107" s="42">
        <v>30000</v>
      </c>
      <c r="AA2107" s="51">
        <f t="shared" si="168"/>
        <v>0.05</v>
      </c>
    </row>
    <row r="2108" spans="1:27" ht="19" x14ac:dyDescent="0.25">
      <c r="A2108" s="14">
        <v>4240</v>
      </c>
      <c r="B2108" s="14">
        <v>7950689</v>
      </c>
      <c r="C2108" s="14" t="s">
        <v>19</v>
      </c>
      <c r="D2108" s="14">
        <v>5</v>
      </c>
      <c r="E2108" s="14" t="s">
        <v>2914</v>
      </c>
      <c r="F2108" s="14">
        <v>78721</v>
      </c>
      <c r="G2108" s="14">
        <v>4</v>
      </c>
      <c r="H2108" s="14">
        <v>2</v>
      </c>
      <c r="I2108" s="14">
        <v>0</v>
      </c>
      <c r="J2108" s="14">
        <v>0</v>
      </c>
      <c r="K2108" s="14">
        <v>1</v>
      </c>
      <c r="L2108" s="14">
        <v>1970</v>
      </c>
      <c r="M2108" s="14">
        <v>0.19900000000000001</v>
      </c>
      <c r="N2108" s="15">
        <v>1702</v>
      </c>
      <c r="O2108" s="16">
        <v>337.84</v>
      </c>
      <c r="P2108" s="17">
        <v>575000</v>
      </c>
      <c r="Q2108" s="16">
        <v>354.29</v>
      </c>
      <c r="R2108" s="17">
        <v>603000</v>
      </c>
      <c r="S2108" s="19">
        <f t="shared" si="164"/>
        <v>16.450000000000045</v>
      </c>
      <c r="T2108" s="20">
        <f t="shared" si="165"/>
        <v>4.8691688373194549E-2</v>
      </c>
      <c r="U2108" s="19">
        <f t="shared" si="166"/>
        <v>28000</v>
      </c>
      <c r="V2108" s="20">
        <f t="shared" si="167"/>
        <v>4.8695652173913043E-2</v>
      </c>
      <c r="W2108" s="18">
        <v>44327</v>
      </c>
      <c r="X2108" s="14">
        <v>3</v>
      </c>
      <c r="Y2108" s="14">
        <v>3</v>
      </c>
      <c r="Z2108" s="42">
        <v>30000</v>
      </c>
      <c r="AA2108" s="51">
        <f t="shared" si="168"/>
        <v>0.05</v>
      </c>
    </row>
    <row r="2109" spans="1:27" ht="19" x14ac:dyDescent="0.25">
      <c r="A2109" s="14">
        <v>1372</v>
      </c>
      <c r="B2109" s="14">
        <v>7231870</v>
      </c>
      <c r="C2109" s="14" t="s">
        <v>19</v>
      </c>
      <c r="D2109" s="14" t="s">
        <v>84</v>
      </c>
      <c r="E2109" s="14" t="s">
        <v>1690</v>
      </c>
      <c r="F2109" s="14">
        <v>78728</v>
      </c>
      <c r="G2109" s="14">
        <v>3</v>
      </c>
      <c r="H2109" s="14">
        <v>2</v>
      </c>
      <c r="I2109" s="14">
        <v>0</v>
      </c>
      <c r="J2109" s="14">
        <v>2</v>
      </c>
      <c r="K2109" s="14">
        <v>1</v>
      </c>
      <c r="L2109" s="14">
        <v>1985</v>
      </c>
      <c r="M2109" s="14">
        <v>0.13900000000000001</v>
      </c>
      <c r="N2109" s="15">
        <v>1188</v>
      </c>
      <c r="O2109" s="16">
        <v>244.11</v>
      </c>
      <c r="P2109" s="17">
        <v>290000</v>
      </c>
      <c r="Q2109" s="16">
        <v>267.26</v>
      </c>
      <c r="R2109" s="17">
        <v>317500</v>
      </c>
      <c r="S2109" s="19">
        <f t="shared" si="164"/>
        <v>23.149999999999977</v>
      </c>
      <c r="T2109" s="20">
        <f t="shared" si="165"/>
        <v>9.4834296014091907E-2</v>
      </c>
      <c r="U2109" s="19">
        <f t="shared" si="166"/>
        <v>27500</v>
      </c>
      <c r="V2109" s="20">
        <f t="shared" si="167"/>
        <v>9.4827586206896547E-2</v>
      </c>
      <c r="W2109" s="18">
        <v>44228</v>
      </c>
      <c r="X2109" s="14">
        <v>6</v>
      </c>
      <c r="Y2109" s="14">
        <v>5</v>
      </c>
      <c r="Z2109" s="42">
        <v>30000</v>
      </c>
      <c r="AA2109" s="51">
        <f t="shared" si="168"/>
        <v>0.09</v>
      </c>
    </row>
    <row r="2110" spans="1:27" ht="19" x14ac:dyDescent="0.25">
      <c r="A2110" s="14">
        <v>3101</v>
      </c>
      <c r="B2110" s="14">
        <v>1278978</v>
      </c>
      <c r="C2110" s="14" t="s">
        <v>19</v>
      </c>
      <c r="D2110" s="14">
        <v>3</v>
      </c>
      <c r="E2110" s="14" t="s">
        <v>3555</v>
      </c>
      <c r="F2110" s="14">
        <v>78722</v>
      </c>
      <c r="G2110" s="14">
        <v>3</v>
      </c>
      <c r="H2110" s="14">
        <v>2</v>
      </c>
      <c r="I2110" s="14">
        <v>1</v>
      </c>
      <c r="J2110" s="14">
        <v>2</v>
      </c>
      <c r="K2110" s="14">
        <v>2</v>
      </c>
      <c r="L2110" s="14">
        <v>1995</v>
      </c>
      <c r="M2110" s="14">
        <v>0.112</v>
      </c>
      <c r="N2110" s="15">
        <v>1612</v>
      </c>
      <c r="O2110" s="16">
        <v>474.57</v>
      </c>
      <c r="P2110" s="17">
        <v>765000</v>
      </c>
      <c r="Q2110" s="16">
        <v>491.63</v>
      </c>
      <c r="R2110" s="17">
        <v>792500</v>
      </c>
      <c r="S2110" s="19">
        <f t="shared" si="164"/>
        <v>17.060000000000002</v>
      </c>
      <c r="T2110" s="20">
        <f t="shared" si="165"/>
        <v>3.5948332174389454E-2</v>
      </c>
      <c r="U2110" s="19">
        <f t="shared" si="166"/>
        <v>27500</v>
      </c>
      <c r="V2110" s="20">
        <f t="shared" si="167"/>
        <v>3.5947712418300651E-2</v>
      </c>
      <c r="W2110" s="18">
        <v>44294</v>
      </c>
      <c r="X2110" s="14">
        <v>3</v>
      </c>
      <c r="Y2110" s="14">
        <v>3</v>
      </c>
      <c r="Z2110" s="42">
        <v>30000</v>
      </c>
      <c r="AA2110" s="51">
        <f t="shared" si="168"/>
        <v>0.04</v>
      </c>
    </row>
    <row r="2111" spans="1:27" ht="19" x14ac:dyDescent="0.25">
      <c r="A2111" s="14">
        <v>161</v>
      </c>
      <c r="B2111" s="14">
        <v>1664811</v>
      </c>
      <c r="C2111" s="14" t="s">
        <v>19</v>
      </c>
      <c r="D2111" s="14" t="s">
        <v>49</v>
      </c>
      <c r="E2111" s="14" t="s">
        <v>903</v>
      </c>
      <c r="F2111" s="14">
        <v>78753</v>
      </c>
      <c r="G2111" s="14">
        <v>4</v>
      </c>
      <c r="H2111" s="14">
        <v>2</v>
      </c>
      <c r="I2111" s="14">
        <v>0</v>
      </c>
      <c r="J2111" s="14">
        <v>2</v>
      </c>
      <c r="K2111" s="14">
        <v>1</v>
      </c>
      <c r="L2111" s="14">
        <v>2019</v>
      </c>
      <c r="M2111" s="14">
        <v>0.14199999999999999</v>
      </c>
      <c r="N2111" s="15">
        <v>1606</v>
      </c>
      <c r="O2111" s="16">
        <v>204.65</v>
      </c>
      <c r="P2111" s="17">
        <v>328670</v>
      </c>
      <c r="Q2111" s="16">
        <v>221.67</v>
      </c>
      <c r="R2111" s="17">
        <v>356000</v>
      </c>
      <c r="S2111" s="19">
        <f t="shared" si="164"/>
        <v>17.019999999999982</v>
      </c>
      <c r="T2111" s="20">
        <f t="shared" si="165"/>
        <v>8.3166381627168245E-2</v>
      </c>
      <c r="U2111" s="19">
        <f t="shared" si="166"/>
        <v>27330</v>
      </c>
      <c r="V2111" s="20">
        <f t="shared" si="167"/>
        <v>8.3153314875102691E-2</v>
      </c>
      <c r="W2111" s="18">
        <v>44182</v>
      </c>
      <c r="X2111" s="14">
        <v>12</v>
      </c>
      <c r="Y2111" s="14">
        <v>12</v>
      </c>
      <c r="Z2111" s="42">
        <v>25000</v>
      </c>
      <c r="AA2111" s="51">
        <f t="shared" si="168"/>
        <v>0.08</v>
      </c>
    </row>
    <row r="2112" spans="1:27" ht="19" x14ac:dyDescent="0.25">
      <c r="A2112" s="14">
        <v>640</v>
      </c>
      <c r="B2112" s="14">
        <v>1170406</v>
      </c>
      <c r="C2112" s="14" t="s">
        <v>19</v>
      </c>
      <c r="D2112" s="14">
        <v>11</v>
      </c>
      <c r="E2112" s="14" t="s">
        <v>1951</v>
      </c>
      <c r="F2112" s="14">
        <v>78744</v>
      </c>
      <c r="G2112" s="14">
        <v>3</v>
      </c>
      <c r="H2112" s="14">
        <v>2</v>
      </c>
      <c r="I2112" s="14">
        <v>0</v>
      </c>
      <c r="J2112" s="14">
        <v>2</v>
      </c>
      <c r="K2112" s="14">
        <v>1</v>
      </c>
      <c r="L2112" s="14">
        <v>1977</v>
      </c>
      <c r="M2112" s="14">
        <v>0.161</v>
      </c>
      <c r="N2112" s="15">
        <v>1287</v>
      </c>
      <c r="O2112" s="16">
        <v>258.66000000000003</v>
      </c>
      <c r="P2112" s="17">
        <v>332900</v>
      </c>
      <c r="Q2112" s="16">
        <v>279.72000000000003</v>
      </c>
      <c r="R2112" s="17">
        <v>360000</v>
      </c>
      <c r="S2112" s="19">
        <f t="shared" si="164"/>
        <v>21.060000000000002</v>
      </c>
      <c r="T2112" s="20">
        <f t="shared" si="165"/>
        <v>8.1419624217118999E-2</v>
      </c>
      <c r="U2112" s="19">
        <f t="shared" si="166"/>
        <v>27100</v>
      </c>
      <c r="V2112" s="20">
        <f t="shared" si="167"/>
        <v>8.1405827575848605E-2</v>
      </c>
      <c r="W2112" s="18">
        <v>44196</v>
      </c>
      <c r="X2112" s="14">
        <v>4</v>
      </c>
      <c r="Y2112" s="14">
        <v>3</v>
      </c>
      <c r="Z2112" s="42">
        <v>25000</v>
      </c>
      <c r="AA2112" s="51">
        <f t="shared" si="168"/>
        <v>0.08</v>
      </c>
    </row>
    <row r="2113" spans="1:27" ht="19" x14ac:dyDescent="0.25">
      <c r="A2113" s="14">
        <v>1163</v>
      </c>
      <c r="B2113" s="14">
        <v>1909374</v>
      </c>
      <c r="C2113" s="14" t="s">
        <v>19</v>
      </c>
      <c r="D2113" s="14" t="s">
        <v>712</v>
      </c>
      <c r="E2113" s="14" t="s">
        <v>3541</v>
      </c>
      <c r="F2113" s="14">
        <v>78759</v>
      </c>
      <c r="G2113" s="14">
        <v>3</v>
      </c>
      <c r="H2113" s="14">
        <v>2</v>
      </c>
      <c r="I2113" s="14">
        <v>0</v>
      </c>
      <c r="J2113" s="14">
        <v>2</v>
      </c>
      <c r="K2113" s="14">
        <v>1</v>
      </c>
      <c r="L2113" s="14">
        <v>1966</v>
      </c>
      <c r="M2113" s="14">
        <v>2.6539999999999999</v>
      </c>
      <c r="N2113" s="15">
        <v>1974</v>
      </c>
      <c r="O2113" s="16">
        <v>471.07</v>
      </c>
      <c r="P2113" s="17">
        <v>929900</v>
      </c>
      <c r="Q2113" s="16">
        <v>484.8</v>
      </c>
      <c r="R2113" s="17">
        <v>957000</v>
      </c>
      <c r="S2113" s="19">
        <f t="shared" si="164"/>
        <v>13.730000000000018</v>
      </c>
      <c r="T2113" s="20">
        <f t="shared" si="165"/>
        <v>2.9146411361368838E-2</v>
      </c>
      <c r="U2113" s="19">
        <f t="shared" si="166"/>
        <v>27100</v>
      </c>
      <c r="V2113" s="20">
        <f t="shared" si="167"/>
        <v>2.9142918593397141E-2</v>
      </c>
      <c r="W2113" s="18">
        <v>44218</v>
      </c>
      <c r="X2113" s="14">
        <v>76</v>
      </c>
      <c r="Y2113" s="14">
        <v>76</v>
      </c>
      <c r="Z2113" s="42">
        <v>25000</v>
      </c>
      <c r="AA2113" s="51">
        <f t="shared" si="168"/>
        <v>0.03</v>
      </c>
    </row>
    <row r="2114" spans="1:27" ht="19" x14ac:dyDescent="0.25">
      <c r="A2114" s="14">
        <v>396</v>
      </c>
      <c r="B2114" s="14">
        <v>3702934</v>
      </c>
      <c r="C2114" s="14" t="s">
        <v>19</v>
      </c>
      <c r="D2114" s="14" t="s">
        <v>712</v>
      </c>
      <c r="E2114" s="14" t="s">
        <v>1167</v>
      </c>
      <c r="F2114" s="14">
        <v>78759</v>
      </c>
      <c r="G2114" s="14">
        <v>3</v>
      </c>
      <c r="H2114" s="14">
        <v>2</v>
      </c>
      <c r="I2114" s="14">
        <v>0</v>
      </c>
      <c r="J2114" s="14">
        <v>2</v>
      </c>
      <c r="K2114" s="14">
        <v>1</v>
      </c>
      <c r="L2114" s="14">
        <v>1978</v>
      </c>
      <c r="M2114" s="14">
        <v>0.2</v>
      </c>
      <c r="N2114" s="15">
        <v>1428</v>
      </c>
      <c r="O2114" s="16">
        <v>217.09</v>
      </c>
      <c r="P2114" s="17">
        <v>310000</v>
      </c>
      <c r="Q2114" s="16">
        <v>235.99</v>
      </c>
      <c r="R2114" s="17">
        <v>337000</v>
      </c>
      <c r="S2114" s="19">
        <f t="shared" si="164"/>
        <v>18.900000000000006</v>
      </c>
      <c r="T2114" s="20">
        <f t="shared" si="165"/>
        <v>8.7060666083191324E-2</v>
      </c>
      <c r="U2114" s="19">
        <f t="shared" si="166"/>
        <v>27000</v>
      </c>
      <c r="V2114" s="20">
        <f t="shared" si="167"/>
        <v>8.7096774193548387E-2</v>
      </c>
      <c r="W2114" s="18">
        <v>44188</v>
      </c>
      <c r="X2114" s="14">
        <v>8</v>
      </c>
      <c r="Y2114" s="14">
        <v>7</v>
      </c>
      <c r="Z2114" s="42">
        <v>25000</v>
      </c>
      <c r="AA2114" s="51">
        <f t="shared" si="168"/>
        <v>0.09</v>
      </c>
    </row>
    <row r="2115" spans="1:27" ht="19" x14ac:dyDescent="0.25">
      <c r="A2115" s="14">
        <v>419</v>
      </c>
      <c r="B2115" s="14">
        <v>4749365</v>
      </c>
      <c r="C2115" s="14" t="s">
        <v>19</v>
      </c>
      <c r="D2115" s="14">
        <v>3</v>
      </c>
      <c r="E2115" s="14" t="s">
        <v>3199</v>
      </c>
      <c r="F2115" s="14">
        <v>78722</v>
      </c>
      <c r="G2115" s="14">
        <v>2</v>
      </c>
      <c r="H2115" s="14">
        <v>1</v>
      </c>
      <c r="I2115" s="14">
        <v>0</v>
      </c>
      <c r="J2115" s="14">
        <v>0</v>
      </c>
      <c r="K2115" s="14">
        <v>1</v>
      </c>
      <c r="L2115" s="14">
        <v>1947</v>
      </c>
      <c r="M2115" s="14">
        <v>0.17599999999999999</v>
      </c>
      <c r="N2115" s="15">
        <v>1172</v>
      </c>
      <c r="O2115" s="16">
        <v>383.96</v>
      </c>
      <c r="P2115" s="17">
        <v>450000</v>
      </c>
      <c r="Q2115" s="16">
        <v>407</v>
      </c>
      <c r="R2115" s="17">
        <v>477000</v>
      </c>
      <c r="S2115" s="19">
        <f t="shared" si="164"/>
        <v>23.04000000000002</v>
      </c>
      <c r="T2115" s="20">
        <f t="shared" si="165"/>
        <v>6.0006250651109545E-2</v>
      </c>
      <c r="U2115" s="19">
        <f t="shared" si="166"/>
        <v>27000</v>
      </c>
      <c r="V2115" s="20">
        <f t="shared" si="167"/>
        <v>0.06</v>
      </c>
      <c r="W2115" s="18">
        <v>44188</v>
      </c>
      <c r="X2115" s="14">
        <v>4</v>
      </c>
      <c r="Y2115" s="14">
        <v>4</v>
      </c>
      <c r="Z2115" s="42">
        <v>25000</v>
      </c>
      <c r="AA2115" s="51">
        <f t="shared" si="168"/>
        <v>0.06</v>
      </c>
    </row>
    <row r="2116" spans="1:27" ht="19" x14ac:dyDescent="0.25">
      <c r="A2116" s="14">
        <v>536</v>
      </c>
      <c r="B2116" s="14">
        <v>2872459</v>
      </c>
      <c r="C2116" s="14" t="s">
        <v>19</v>
      </c>
      <c r="D2116" s="14" t="s">
        <v>84</v>
      </c>
      <c r="E2116" s="14" t="s">
        <v>142</v>
      </c>
      <c r="F2116" s="14">
        <v>78728</v>
      </c>
      <c r="G2116" s="14">
        <v>4</v>
      </c>
      <c r="H2116" s="14">
        <v>3</v>
      </c>
      <c r="I2116" s="14">
        <v>0</v>
      </c>
      <c r="J2116" s="14">
        <v>2</v>
      </c>
      <c r="K2116" s="14">
        <v>2</v>
      </c>
      <c r="L2116" s="14">
        <v>1984</v>
      </c>
      <c r="M2116" s="14">
        <v>0.318</v>
      </c>
      <c r="N2116" s="15">
        <v>2490</v>
      </c>
      <c r="O2116" s="16">
        <v>144.18</v>
      </c>
      <c r="P2116" s="17">
        <v>359000</v>
      </c>
      <c r="Q2116" s="16">
        <v>155.02000000000001</v>
      </c>
      <c r="R2116" s="17">
        <v>386000</v>
      </c>
      <c r="S2116" s="19">
        <f t="shared" si="164"/>
        <v>10.840000000000003</v>
      </c>
      <c r="T2116" s="20">
        <f t="shared" si="165"/>
        <v>7.5183798030240001E-2</v>
      </c>
      <c r="U2116" s="19">
        <f t="shared" si="166"/>
        <v>27000</v>
      </c>
      <c r="V2116" s="20">
        <f t="shared" si="167"/>
        <v>7.5208913649025072E-2</v>
      </c>
      <c r="W2116" s="18">
        <v>44195</v>
      </c>
      <c r="X2116" s="14">
        <v>7</v>
      </c>
      <c r="Y2116" s="14">
        <v>7</v>
      </c>
      <c r="Z2116" s="42">
        <v>25000</v>
      </c>
      <c r="AA2116" s="51">
        <f t="shared" si="168"/>
        <v>0.08</v>
      </c>
    </row>
    <row r="2117" spans="1:27" ht="19" x14ac:dyDescent="0.25">
      <c r="A2117" s="14">
        <v>763</v>
      </c>
      <c r="B2117" s="14">
        <v>5343823</v>
      </c>
      <c r="C2117" s="14" t="s">
        <v>19</v>
      </c>
      <c r="D2117" s="14" t="s">
        <v>20</v>
      </c>
      <c r="E2117" s="14" t="s">
        <v>294</v>
      </c>
      <c r="F2117" s="14">
        <v>78729</v>
      </c>
      <c r="G2117" s="14">
        <v>4</v>
      </c>
      <c r="H2117" s="14">
        <v>2</v>
      </c>
      <c r="I2117" s="14">
        <v>1</v>
      </c>
      <c r="J2117" s="14">
        <v>2</v>
      </c>
      <c r="K2117" s="14">
        <v>2</v>
      </c>
      <c r="L2117" s="14">
        <v>1989</v>
      </c>
      <c r="M2117" s="14">
        <v>0.16900000000000001</v>
      </c>
      <c r="N2117" s="15">
        <v>3040</v>
      </c>
      <c r="O2117" s="16">
        <v>164.47</v>
      </c>
      <c r="P2117" s="17">
        <v>500000</v>
      </c>
      <c r="Q2117" s="16">
        <v>173.36</v>
      </c>
      <c r="R2117" s="17">
        <v>527000</v>
      </c>
      <c r="S2117" s="19">
        <f t="shared" si="164"/>
        <v>8.8900000000000148</v>
      </c>
      <c r="T2117" s="20">
        <f t="shared" si="165"/>
        <v>5.4052410774001428E-2</v>
      </c>
      <c r="U2117" s="19">
        <f t="shared" si="166"/>
        <v>27000</v>
      </c>
      <c r="V2117" s="20">
        <f t="shared" si="167"/>
        <v>5.3999999999999999E-2</v>
      </c>
      <c r="W2117" s="18">
        <v>44204</v>
      </c>
      <c r="X2117" s="14">
        <v>3</v>
      </c>
      <c r="Y2117" s="14">
        <v>3</v>
      </c>
      <c r="Z2117" s="42">
        <v>25000</v>
      </c>
      <c r="AA2117" s="51">
        <f t="shared" si="168"/>
        <v>0.05</v>
      </c>
    </row>
    <row r="2118" spans="1:27" ht="19" x14ac:dyDescent="0.25">
      <c r="A2118" s="14">
        <v>1433</v>
      </c>
      <c r="B2118" s="14">
        <v>3929787</v>
      </c>
      <c r="C2118" s="14" t="s">
        <v>19</v>
      </c>
      <c r="D2118" s="14" t="s">
        <v>1643</v>
      </c>
      <c r="E2118" s="14" t="s">
        <v>2107</v>
      </c>
      <c r="F2118" s="14">
        <v>78733</v>
      </c>
      <c r="G2118" s="14">
        <v>4</v>
      </c>
      <c r="H2118" s="14">
        <v>2</v>
      </c>
      <c r="I2118" s="14">
        <v>0</v>
      </c>
      <c r="J2118" s="14">
        <v>2</v>
      </c>
      <c r="K2118" s="14">
        <v>1</v>
      </c>
      <c r="L2118" s="14">
        <v>1984</v>
      </c>
      <c r="M2118" s="14">
        <v>0.39500000000000002</v>
      </c>
      <c r="N2118" s="15">
        <v>1958</v>
      </c>
      <c r="O2118" s="16">
        <v>268.13</v>
      </c>
      <c r="P2118" s="17">
        <v>525000</v>
      </c>
      <c r="Q2118" s="16">
        <v>281.92</v>
      </c>
      <c r="R2118" s="17">
        <v>552000</v>
      </c>
      <c r="S2118" s="19">
        <f t="shared" si="164"/>
        <v>13.79000000000002</v>
      </c>
      <c r="T2118" s="20">
        <f t="shared" si="165"/>
        <v>5.14302763584829E-2</v>
      </c>
      <c r="U2118" s="19">
        <f t="shared" si="166"/>
        <v>27000</v>
      </c>
      <c r="V2118" s="20">
        <f t="shared" si="167"/>
        <v>5.1428571428571428E-2</v>
      </c>
      <c r="W2118" s="18">
        <v>44231</v>
      </c>
      <c r="X2118" s="14">
        <v>0</v>
      </c>
      <c r="Y2118" s="14">
        <v>0</v>
      </c>
      <c r="Z2118" s="42">
        <v>25000</v>
      </c>
      <c r="AA2118" s="51">
        <f t="shared" si="168"/>
        <v>0.05</v>
      </c>
    </row>
    <row r="2119" spans="1:27" ht="19" x14ac:dyDescent="0.25">
      <c r="A2119" s="14">
        <v>1754</v>
      </c>
      <c r="B2119" s="14">
        <v>1599698</v>
      </c>
      <c r="C2119" s="14" t="s">
        <v>19</v>
      </c>
      <c r="D2119" s="14">
        <v>4</v>
      </c>
      <c r="E2119" s="14" t="s">
        <v>3636</v>
      </c>
      <c r="F2119" s="14">
        <v>78731</v>
      </c>
      <c r="G2119" s="14">
        <v>3</v>
      </c>
      <c r="H2119" s="14">
        <v>2</v>
      </c>
      <c r="I2119" s="14">
        <v>0</v>
      </c>
      <c r="J2119" s="14">
        <v>0</v>
      </c>
      <c r="K2119" s="14">
        <v>1</v>
      </c>
      <c r="L2119" s="14">
        <v>1954</v>
      </c>
      <c r="M2119" s="14">
        <v>0.183</v>
      </c>
      <c r="N2119" s="15">
        <v>1544</v>
      </c>
      <c r="O2119" s="16">
        <v>501.94</v>
      </c>
      <c r="P2119" s="17">
        <v>775000</v>
      </c>
      <c r="Q2119" s="16">
        <v>519.42999999999995</v>
      </c>
      <c r="R2119" s="17">
        <v>802000</v>
      </c>
      <c r="S2119" s="19">
        <f t="shared" ref="S2119:S2182" si="169">Q2119-O2119</f>
        <v>17.489999999999952</v>
      </c>
      <c r="T2119" s="20">
        <f t="shared" ref="T2119:T2182" si="170">S2119/O2119</f>
        <v>3.4844802167589659E-2</v>
      </c>
      <c r="U2119" s="19">
        <f t="shared" ref="U2119:U2182" si="171">R2119-P2119</f>
        <v>27000</v>
      </c>
      <c r="V2119" s="20">
        <f t="shared" ref="V2119:V2182" si="172">U2119/P2119</f>
        <v>3.4838709677419352E-2</v>
      </c>
      <c r="W2119" s="18">
        <v>44249</v>
      </c>
      <c r="X2119" s="14">
        <v>3</v>
      </c>
      <c r="Y2119" s="14">
        <v>2</v>
      </c>
      <c r="Z2119" s="42">
        <v>25000</v>
      </c>
      <c r="AA2119" s="51">
        <f t="shared" ref="AA2119:AA2182" si="173">MROUND(V2119,0.01)</f>
        <v>0.03</v>
      </c>
    </row>
    <row r="2120" spans="1:27" ht="19" x14ac:dyDescent="0.25">
      <c r="A2120" s="14">
        <v>1876</v>
      </c>
      <c r="B2120" s="14">
        <v>2892103</v>
      </c>
      <c r="C2120" s="14" t="s">
        <v>19</v>
      </c>
      <c r="D2120" s="14" t="s">
        <v>357</v>
      </c>
      <c r="E2120" s="14" t="s">
        <v>4185</v>
      </c>
      <c r="F2120" s="14">
        <v>78745</v>
      </c>
      <c r="G2120" s="14">
        <v>2</v>
      </c>
      <c r="H2120" s="14">
        <v>2</v>
      </c>
      <c r="I2120" s="14">
        <v>0</v>
      </c>
      <c r="J2120" s="14">
        <v>0</v>
      </c>
      <c r="K2120" s="14">
        <v>1</v>
      </c>
      <c r="L2120" s="14">
        <v>2020</v>
      </c>
      <c r="M2120" s="14">
        <v>0</v>
      </c>
      <c r="N2120" s="15">
        <v>1100</v>
      </c>
      <c r="O2120" s="16">
        <v>454.55</v>
      </c>
      <c r="P2120" s="17">
        <v>500000</v>
      </c>
      <c r="Q2120" s="16">
        <v>479.09</v>
      </c>
      <c r="R2120" s="17">
        <v>527000</v>
      </c>
      <c r="S2120" s="19">
        <f t="shared" si="169"/>
        <v>24.539999999999964</v>
      </c>
      <c r="T2120" s="20">
        <f t="shared" si="170"/>
        <v>5.3987460125398665E-2</v>
      </c>
      <c r="U2120" s="19">
        <f t="shared" si="171"/>
        <v>27000</v>
      </c>
      <c r="V2120" s="20">
        <f t="shared" si="172"/>
        <v>5.3999999999999999E-2</v>
      </c>
      <c r="W2120" s="18">
        <v>44252</v>
      </c>
      <c r="X2120" s="14">
        <v>8</v>
      </c>
      <c r="Y2120" s="14">
        <v>8</v>
      </c>
      <c r="Z2120" s="42">
        <v>25000</v>
      </c>
      <c r="AA2120" s="51">
        <f t="shared" si="173"/>
        <v>0.05</v>
      </c>
    </row>
    <row r="2121" spans="1:27" ht="19" x14ac:dyDescent="0.25">
      <c r="A2121" s="14">
        <v>2840</v>
      </c>
      <c r="B2121" s="14">
        <v>3379151</v>
      </c>
      <c r="C2121" s="14" t="s">
        <v>19</v>
      </c>
      <c r="D2121" s="14" t="s">
        <v>35</v>
      </c>
      <c r="E2121" s="14" t="s">
        <v>1126</v>
      </c>
      <c r="F2121" s="14">
        <v>78753</v>
      </c>
      <c r="G2121" s="14">
        <v>3</v>
      </c>
      <c r="H2121" s="14">
        <v>2</v>
      </c>
      <c r="I2121" s="14">
        <v>0</v>
      </c>
      <c r="J2121" s="14">
        <v>2</v>
      </c>
      <c r="K2121" s="14">
        <v>1</v>
      </c>
      <c r="L2121" s="14">
        <v>1962</v>
      </c>
      <c r="M2121" s="14">
        <v>0.253</v>
      </c>
      <c r="N2121" s="15">
        <v>1761</v>
      </c>
      <c r="O2121" s="16">
        <v>215.79</v>
      </c>
      <c r="P2121" s="17">
        <v>380000</v>
      </c>
      <c r="Q2121" s="16">
        <v>231.12</v>
      </c>
      <c r="R2121" s="17">
        <v>407000</v>
      </c>
      <c r="S2121" s="19">
        <f t="shared" si="169"/>
        <v>15.330000000000013</v>
      </c>
      <c r="T2121" s="20">
        <f t="shared" si="170"/>
        <v>7.1041290143194838E-2</v>
      </c>
      <c r="U2121" s="19">
        <f t="shared" si="171"/>
        <v>27000</v>
      </c>
      <c r="V2121" s="20">
        <f t="shared" si="172"/>
        <v>7.1052631578947367E-2</v>
      </c>
      <c r="W2121" s="18">
        <v>44286</v>
      </c>
      <c r="X2121" s="14">
        <v>4</v>
      </c>
      <c r="Y2121" s="14">
        <v>4</v>
      </c>
      <c r="Z2121" s="42">
        <v>25000</v>
      </c>
      <c r="AA2121" s="51">
        <f t="shared" si="173"/>
        <v>7.0000000000000007E-2</v>
      </c>
    </row>
    <row r="2122" spans="1:27" ht="19" x14ac:dyDescent="0.25">
      <c r="A2122" s="14">
        <v>723</v>
      </c>
      <c r="B2122" s="14">
        <v>6775078</v>
      </c>
      <c r="C2122" s="14" t="s">
        <v>19</v>
      </c>
      <c r="D2122" s="14" t="s">
        <v>38</v>
      </c>
      <c r="E2122" s="14" t="s">
        <v>401</v>
      </c>
      <c r="F2122" s="14">
        <v>78725</v>
      </c>
      <c r="G2122" s="14">
        <v>3</v>
      </c>
      <c r="H2122" s="14">
        <v>2</v>
      </c>
      <c r="I2122" s="14">
        <v>0</v>
      </c>
      <c r="J2122" s="14">
        <v>2</v>
      </c>
      <c r="K2122" s="14">
        <v>1</v>
      </c>
      <c r="L2122" s="14">
        <v>2020</v>
      </c>
      <c r="M2122" s="14">
        <v>0</v>
      </c>
      <c r="N2122" s="15">
        <v>1514</v>
      </c>
      <c r="O2122" s="16">
        <v>173.92</v>
      </c>
      <c r="P2122" s="17">
        <v>263312</v>
      </c>
      <c r="Q2122" s="16">
        <v>191.55</v>
      </c>
      <c r="R2122" s="17">
        <v>290000</v>
      </c>
      <c r="S2122" s="19">
        <f t="shared" si="169"/>
        <v>17.630000000000024</v>
      </c>
      <c r="T2122" s="20">
        <f t="shared" si="170"/>
        <v>0.10136844526218966</v>
      </c>
      <c r="U2122" s="19">
        <f t="shared" si="171"/>
        <v>26688</v>
      </c>
      <c r="V2122" s="20">
        <f t="shared" si="172"/>
        <v>0.10135504648477851</v>
      </c>
      <c r="W2122" s="18">
        <v>44202</v>
      </c>
      <c r="X2122" s="14">
        <v>45</v>
      </c>
      <c r="Y2122" s="14">
        <v>330</v>
      </c>
      <c r="Z2122" s="42">
        <v>25000</v>
      </c>
      <c r="AA2122" s="51">
        <f t="shared" si="173"/>
        <v>0.1</v>
      </c>
    </row>
    <row r="2123" spans="1:27" ht="19" x14ac:dyDescent="0.25">
      <c r="A2123" s="14">
        <v>3349</v>
      </c>
      <c r="B2123" s="14">
        <v>1035455</v>
      </c>
      <c r="C2123" s="14" t="s">
        <v>19</v>
      </c>
      <c r="D2123" s="14" t="s">
        <v>456</v>
      </c>
      <c r="E2123" s="14" t="s">
        <v>1103</v>
      </c>
      <c r="F2123" s="14">
        <v>78717</v>
      </c>
      <c r="G2123" s="14">
        <v>4</v>
      </c>
      <c r="H2123" s="14">
        <v>2</v>
      </c>
      <c r="I2123" s="14">
        <v>0</v>
      </c>
      <c r="J2123" s="14">
        <v>1</v>
      </c>
      <c r="K2123" s="14">
        <v>1</v>
      </c>
      <c r="L2123" s="14">
        <v>2001</v>
      </c>
      <c r="M2123" s="14">
        <v>0.19800000000000001</v>
      </c>
      <c r="N2123" s="15">
        <v>2797</v>
      </c>
      <c r="O2123" s="16">
        <v>214.52</v>
      </c>
      <c r="P2123" s="17">
        <v>600000</v>
      </c>
      <c r="Q2123" s="16">
        <v>224.04</v>
      </c>
      <c r="R2123" s="17">
        <v>626626</v>
      </c>
      <c r="S2123" s="19">
        <f t="shared" si="169"/>
        <v>9.5199999999999818</v>
      </c>
      <c r="T2123" s="20">
        <f t="shared" si="170"/>
        <v>4.4378146559761238E-2</v>
      </c>
      <c r="U2123" s="19">
        <f t="shared" si="171"/>
        <v>26626</v>
      </c>
      <c r="V2123" s="20">
        <f t="shared" si="172"/>
        <v>4.4376666666666668E-2</v>
      </c>
      <c r="W2123" s="18">
        <v>44302</v>
      </c>
      <c r="X2123" s="14">
        <v>5</v>
      </c>
      <c r="Y2123" s="14">
        <v>5</v>
      </c>
      <c r="Z2123" s="42">
        <v>25000</v>
      </c>
      <c r="AA2123" s="51">
        <f t="shared" si="173"/>
        <v>0.04</v>
      </c>
    </row>
    <row r="2124" spans="1:27" ht="19" x14ac:dyDescent="0.25">
      <c r="A2124" s="14">
        <v>164</v>
      </c>
      <c r="B2124" s="14">
        <v>6651889</v>
      </c>
      <c r="C2124" s="14" t="s">
        <v>19</v>
      </c>
      <c r="D2124" s="14" t="s">
        <v>84</v>
      </c>
      <c r="E2124" s="14" t="s">
        <v>1023</v>
      </c>
      <c r="F2124" s="14">
        <v>78728</v>
      </c>
      <c r="G2124" s="14">
        <v>3</v>
      </c>
      <c r="H2124" s="14">
        <v>2</v>
      </c>
      <c r="I2124" s="14">
        <v>1</v>
      </c>
      <c r="J2124" s="14">
        <v>2</v>
      </c>
      <c r="K2124" s="14">
        <v>2</v>
      </c>
      <c r="L2124" s="14">
        <v>1985</v>
      </c>
      <c r="M2124" s="14">
        <v>0.16700000000000001</v>
      </c>
      <c r="N2124" s="15">
        <v>1660</v>
      </c>
      <c r="O2124" s="16">
        <v>210.78</v>
      </c>
      <c r="P2124" s="17">
        <v>349900</v>
      </c>
      <c r="Q2124" s="16">
        <v>226.81</v>
      </c>
      <c r="R2124" s="17">
        <v>376500</v>
      </c>
      <c r="S2124" s="19">
        <f t="shared" si="169"/>
        <v>16.03</v>
      </c>
      <c r="T2124" s="20">
        <f t="shared" si="170"/>
        <v>7.6050858715248137E-2</v>
      </c>
      <c r="U2124" s="19">
        <f t="shared" si="171"/>
        <v>26600</v>
      </c>
      <c r="V2124" s="20">
        <f t="shared" si="172"/>
        <v>7.6021720491569023E-2</v>
      </c>
      <c r="W2124" s="18">
        <v>44182</v>
      </c>
      <c r="X2124" s="14">
        <v>4</v>
      </c>
      <c r="Y2124" s="14">
        <v>4</v>
      </c>
      <c r="Z2124" s="42">
        <v>25000</v>
      </c>
      <c r="AA2124" s="51">
        <f t="shared" si="173"/>
        <v>0.08</v>
      </c>
    </row>
    <row r="2125" spans="1:27" ht="19" x14ac:dyDescent="0.25">
      <c r="A2125" s="14">
        <v>60</v>
      </c>
      <c r="B2125" s="14">
        <v>5842914</v>
      </c>
      <c r="C2125" s="14" t="s">
        <v>19</v>
      </c>
      <c r="D2125" s="14" t="s">
        <v>46</v>
      </c>
      <c r="E2125" s="14" t="s">
        <v>3983</v>
      </c>
      <c r="F2125" s="14">
        <v>78758</v>
      </c>
      <c r="G2125" s="14">
        <v>3</v>
      </c>
      <c r="H2125" s="14">
        <v>3</v>
      </c>
      <c r="I2125" s="14">
        <v>0</v>
      </c>
      <c r="J2125" s="14">
        <v>2</v>
      </c>
      <c r="K2125" s="14">
        <v>3</v>
      </c>
      <c r="L2125" s="14">
        <v>2020</v>
      </c>
      <c r="M2125" s="14">
        <v>0</v>
      </c>
      <c r="N2125" s="15">
        <v>2600</v>
      </c>
      <c r="O2125" s="16">
        <v>201.12</v>
      </c>
      <c r="P2125" s="17">
        <v>522900</v>
      </c>
      <c r="Q2125" s="16">
        <v>211.25</v>
      </c>
      <c r="R2125" s="17">
        <v>549241</v>
      </c>
      <c r="S2125" s="19">
        <f t="shared" si="169"/>
        <v>10.129999999999995</v>
      </c>
      <c r="T2125" s="20">
        <f t="shared" si="170"/>
        <v>5.0367939538583907E-2</v>
      </c>
      <c r="U2125" s="19">
        <f t="shared" si="171"/>
        <v>26341</v>
      </c>
      <c r="V2125" s="20">
        <f t="shared" si="172"/>
        <v>5.0374832663989288E-2</v>
      </c>
      <c r="W2125" s="18">
        <v>44180</v>
      </c>
      <c r="X2125" s="14">
        <v>81</v>
      </c>
      <c r="Y2125" s="14">
        <v>81</v>
      </c>
      <c r="Z2125" s="42">
        <v>25000</v>
      </c>
      <c r="AA2125" s="51">
        <f t="shared" si="173"/>
        <v>0.05</v>
      </c>
    </row>
    <row r="2126" spans="1:27" ht="19" x14ac:dyDescent="0.25">
      <c r="A2126" s="14">
        <v>2220</v>
      </c>
      <c r="B2126" s="14">
        <v>4033334</v>
      </c>
      <c r="C2126" s="14" t="s">
        <v>19</v>
      </c>
      <c r="D2126" s="14" t="s">
        <v>165</v>
      </c>
      <c r="E2126" s="14" t="s">
        <v>2987</v>
      </c>
      <c r="F2126" s="14">
        <v>78745</v>
      </c>
      <c r="G2126" s="14">
        <v>3</v>
      </c>
      <c r="H2126" s="14">
        <v>2</v>
      </c>
      <c r="I2126" s="14">
        <v>0</v>
      </c>
      <c r="J2126" s="14">
        <v>2</v>
      </c>
      <c r="K2126" s="14">
        <v>1</v>
      </c>
      <c r="L2126" s="14">
        <v>1971</v>
      </c>
      <c r="M2126" s="14">
        <v>0.19700000000000001</v>
      </c>
      <c r="N2126" s="15">
        <v>1436</v>
      </c>
      <c r="O2126" s="16">
        <v>347.35</v>
      </c>
      <c r="P2126" s="17">
        <v>498800</v>
      </c>
      <c r="Q2126" s="16">
        <v>365.6</v>
      </c>
      <c r="R2126" s="17">
        <v>525000</v>
      </c>
      <c r="S2126" s="19">
        <f t="shared" si="169"/>
        <v>18.25</v>
      </c>
      <c r="T2126" s="20">
        <f t="shared" si="170"/>
        <v>5.2540665035267019E-2</v>
      </c>
      <c r="U2126" s="19">
        <f t="shared" si="171"/>
        <v>26200</v>
      </c>
      <c r="V2126" s="20">
        <f t="shared" si="172"/>
        <v>5.2526062550120288E-2</v>
      </c>
      <c r="W2126" s="18">
        <v>44263</v>
      </c>
      <c r="X2126" s="14">
        <v>2</v>
      </c>
      <c r="Y2126" s="14">
        <v>2</v>
      </c>
      <c r="Z2126" s="42">
        <v>25000</v>
      </c>
      <c r="AA2126" s="51">
        <f t="shared" si="173"/>
        <v>0.05</v>
      </c>
    </row>
    <row r="2127" spans="1:27" ht="19" x14ac:dyDescent="0.25">
      <c r="A2127" s="14">
        <v>125</v>
      </c>
      <c r="B2127" s="14">
        <v>7983643</v>
      </c>
      <c r="C2127" s="14" t="s">
        <v>19</v>
      </c>
      <c r="D2127" s="14" t="s">
        <v>1643</v>
      </c>
      <c r="E2127" s="14" t="s">
        <v>1890</v>
      </c>
      <c r="F2127" s="14">
        <v>78733</v>
      </c>
      <c r="G2127" s="14">
        <v>5</v>
      </c>
      <c r="H2127" s="14">
        <v>3</v>
      </c>
      <c r="I2127" s="14">
        <v>0</v>
      </c>
      <c r="J2127" s="14">
        <v>2</v>
      </c>
      <c r="K2127" s="14">
        <v>1</v>
      </c>
      <c r="L2127" s="14">
        <v>1996</v>
      </c>
      <c r="M2127" s="14">
        <v>0.33600000000000002</v>
      </c>
      <c r="N2127" s="15">
        <v>3133</v>
      </c>
      <c r="O2127" s="16">
        <v>255</v>
      </c>
      <c r="P2127" s="17">
        <v>798900</v>
      </c>
      <c r="Q2127" s="16">
        <v>263.33</v>
      </c>
      <c r="R2127" s="17">
        <v>825000</v>
      </c>
      <c r="S2127" s="19">
        <f t="shared" si="169"/>
        <v>8.3299999999999841</v>
      </c>
      <c r="T2127" s="20">
        <f t="shared" si="170"/>
        <v>3.2666666666666601E-2</v>
      </c>
      <c r="U2127" s="19">
        <f t="shared" si="171"/>
        <v>26100</v>
      </c>
      <c r="V2127" s="20">
        <f t="shared" si="172"/>
        <v>3.2669921141569656E-2</v>
      </c>
      <c r="W2127" s="18">
        <v>44181</v>
      </c>
      <c r="X2127" s="14">
        <v>2</v>
      </c>
      <c r="Y2127" s="14">
        <v>2</v>
      </c>
      <c r="Z2127" s="42">
        <v>25000</v>
      </c>
      <c r="AA2127" s="51">
        <f t="shared" si="173"/>
        <v>0.03</v>
      </c>
    </row>
    <row r="2128" spans="1:27" ht="19" x14ac:dyDescent="0.25">
      <c r="A2128" s="14">
        <v>165</v>
      </c>
      <c r="B2128" s="14">
        <v>7615021</v>
      </c>
      <c r="C2128" s="14" t="s">
        <v>19</v>
      </c>
      <c r="D2128" s="14" t="s">
        <v>27</v>
      </c>
      <c r="E2128" s="14" t="s">
        <v>1189</v>
      </c>
      <c r="F2128" s="14">
        <v>78724</v>
      </c>
      <c r="G2128" s="14">
        <v>2</v>
      </c>
      <c r="H2128" s="14">
        <v>1</v>
      </c>
      <c r="I2128" s="14">
        <v>0</v>
      </c>
      <c r="J2128" s="14">
        <v>1</v>
      </c>
      <c r="K2128" s="14">
        <v>1</v>
      </c>
      <c r="L2128" s="14">
        <v>2003</v>
      </c>
      <c r="M2128" s="14">
        <v>0.13500000000000001</v>
      </c>
      <c r="N2128" s="14">
        <v>867</v>
      </c>
      <c r="O2128" s="16">
        <v>217.99</v>
      </c>
      <c r="P2128" s="17">
        <v>189000</v>
      </c>
      <c r="Q2128" s="16">
        <v>247.98</v>
      </c>
      <c r="R2128" s="17">
        <v>215000</v>
      </c>
      <c r="S2128" s="19">
        <f t="shared" si="169"/>
        <v>29.989999999999981</v>
      </c>
      <c r="T2128" s="20">
        <f t="shared" si="170"/>
        <v>0.13757511812468454</v>
      </c>
      <c r="U2128" s="19">
        <f t="shared" si="171"/>
        <v>26000</v>
      </c>
      <c r="V2128" s="20">
        <f t="shared" si="172"/>
        <v>0.13756613756613756</v>
      </c>
      <c r="W2128" s="18">
        <v>44182</v>
      </c>
      <c r="X2128" s="14">
        <v>3</v>
      </c>
      <c r="Y2128" s="14">
        <v>1</v>
      </c>
      <c r="Z2128" s="42">
        <v>25000</v>
      </c>
      <c r="AA2128" s="51">
        <f t="shared" si="173"/>
        <v>0.14000000000000001</v>
      </c>
    </row>
    <row r="2129" spans="1:27" ht="19" x14ac:dyDescent="0.25">
      <c r="A2129" s="14">
        <v>735</v>
      </c>
      <c r="B2129" s="14">
        <v>5018391</v>
      </c>
      <c r="C2129" s="14" t="s">
        <v>19</v>
      </c>
      <c r="D2129" s="14">
        <v>3</v>
      </c>
      <c r="E2129" s="14" t="s">
        <v>3082</v>
      </c>
      <c r="F2129" s="14">
        <v>78723</v>
      </c>
      <c r="G2129" s="14">
        <v>3</v>
      </c>
      <c r="H2129" s="14">
        <v>2</v>
      </c>
      <c r="I2129" s="14">
        <v>1</v>
      </c>
      <c r="J2129" s="14">
        <v>2</v>
      </c>
      <c r="K2129" s="14">
        <v>2</v>
      </c>
      <c r="L2129" s="14">
        <v>2015</v>
      </c>
      <c r="M2129" s="14">
        <v>7.9000000000000001E-2</v>
      </c>
      <c r="N2129" s="15">
        <v>2314</v>
      </c>
      <c r="O2129" s="16">
        <v>362.58</v>
      </c>
      <c r="P2129" s="17">
        <v>839000</v>
      </c>
      <c r="Q2129" s="16">
        <v>373.81</v>
      </c>
      <c r="R2129" s="17">
        <v>865000</v>
      </c>
      <c r="S2129" s="19">
        <f t="shared" si="169"/>
        <v>11.230000000000018</v>
      </c>
      <c r="T2129" s="20">
        <f t="shared" si="170"/>
        <v>3.0972475039991225E-2</v>
      </c>
      <c r="U2129" s="19">
        <f t="shared" si="171"/>
        <v>26000</v>
      </c>
      <c r="V2129" s="20">
        <f t="shared" si="172"/>
        <v>3.098927294398093E-2</v>
      </c>
      <c r="W2129" s="18">
        <v>44202</v>
      </c>
      <c r="X2129" s="14">
        <v>4</v>
      </c>
      <c r="Y2129" s="14">
        <v>3</v>
      </c>
      <c r="Z2129" s="42">
        <v>25000</v>
      </c>
      <c r="AA2129" s="51">
        <f t="shared" si="173"/>
        <v>0.03</v>
      </c>
    </row>
    <row r="2130" spans="1:27" ht="19" x14ac:dyDescent="0.25">
      <c r="A2130" s="14">
        <v>856</v>
      </c>
      <c r="B2130" s="14">
        <v>8155847</v>
      </c>
      <c r="C2130" s="14" t="s">
        <v>19</v>
      </c>
      <c r="D2130" s="14" t="s">
        <v>712</v>
      </c>
      <c r="E2130" s="14" t="s">
        <v>1160</v>
      </c>
      <c r="F2130" s="14">
        <v>78759</v>
      </c>
      <c r="G2130" s="14">
        <v>4</v>
      </c>
      <c r="H2130" s="14">
        <v>3</v>
      </c>
      <c r="I2130" s="14">
        <v>1</v>
      </c>
      <c r="J2130" s="14">
        <v>2</v>
      </c>
      <c r="K2130" s="14">
        <v>2</v>
      </c>
      <c r="L2130" s="14">
        <v>1983</v>
      </c>
      <c r="M2130" s="14">
        <v>0.28699999999999998</v>
      </c>
      <c r="N2130" s="15">
        <v>3452</v>
      </c>
      <c r="O2130" s="16">
        <v>216.98</v>
      </c>
      <c r="P2130" s="17">
        <v>749000</v>
      </c>
      <c r="Q2130" s="16">
        <v>224.51</v>
      </c>
      <c r="R2130" s="17">
        <v>775000</v>
      </c>
      <c r="S2130" s="19">
        <f t="shared" si="169"/>
        <v>7.5300000000000011</v>
      </c>
      <c r="T2130" s="20">
        <f t="shared" si="170"/>
        <v>3.4703659323439953E-2</v>
      </c>
      <c r="U2130" s="19">
        <f t="shared" si="171"/>
        <v>26000</v>
      </c>
      <c r="V2130" s="20">
        <f t="shared" si="172"/>
        <v>3.4712950600801068E-2</v>
      </c>
      <c r="W2130" s="18">
        <v>44208</v>
      </c>
      <c r="X2130" s="14">
        <v>9</v>
      </c>
      <c r="Y2130" s="14">
        <v>6</v>
      </c>
      <c r="Z2130" s="42">
        <v>25000</v>
      </c>
      <c r="AA2130" s="51">
        <f t="shared" si="173"/>
        <v>0.03</v>
      </c>
    </row>
    <row r="2131" spans="1:27" ht="19" x14ac:dyDescent="0.25">
      <c r="A2131" s="14">
        <v>1027</v>
      </c>
      <c r="B2131" s="14">
        <v>6057928</v>
      </c>
      <c r="C2131" s="14" t="s">
        <v>19</v>
      </c>
      <c r="D2131" s="14" t="s">
        <v>35</v>
      </c>
      <c r="E2131" s="14" t="s">
        <v>324</v>
      </c>
      <c r="F2131" s="14">
        <v>78754</v>
      </c>
      <c r="G2131" s="14">
        <v>3</v>
      </c>
      <c r="H2131" s="14">
        <v>2</v>
      </c>
      <c r="I2131" s="14">
        <v>0</v>
      </c>
      <c r="J2131" s="14">
        <v>2</v>
      </c>
      <c r="K2131" s="14">
        <v>1</v>
      </c>
      <c r="L2131" s="14">
        <v>2004</v>
      </c>
      <c r="M2131" s="14">
        <v>0.15</v>
      </c>
      <c r="N2131" s="15">
        <v>1758</v>
      </c>
      <c r="O2131" s="16">
        <v>167.8</v>
      </c>
      <c r="P2131" s="17">
        <v>295000</v>
      </c>
      <c r="Q2131" s="16">
        <v>182.59</v>
      </c>
      <c r="R2131" s="17">
        <v>321000</v>
      </c>
      <c r="S2131" s="19">
        <f t="shared" si="169"/>
        <v>14.789999999999992</v>
      </c>
      <c r="T2131" s="20">
        <f t="shared" si="170"/>
        <v>8.814064362336109E-2</v>
      </c>
      <c r="U2131" s="19">
        <f t="shared" si="171"/>
        <v>26000</v>
      </c>
      <c r="V2131" s="20">
        <f t="shared" si="172"/>
        <v>8.8135593220338981E-2</v>
      </c>
      <c r="W2131" s="18">
        <v>44215</v>
      </c>
      <c r="X2131" s="14">
        <v>4</v>
      </c>
      <c r="Y2131" s="14">
        <v>4</v>
      </c>
      <c r="Z2131" s="42">
        <v>25000</v>
      </c>
      <c r="AA2131" s="51">
        <f t="shared" si="173"/>
        <v>0.09</v>
      </c>
    </row>
    <row r="2132" spans="1:27" ht="19" x14ac:dyDescent="0.25">
      <c r="A2132" s="14">
        <v>1029</v>
      </c>
      <c r="B2132" s="14">
        <v>6373006</v>
      </c>
      <c r="C2132" s="14" t="s">
        <v>19</v>
      </c>
      <c r="D2132" s="14">
        <v>11</v>
      </c>
      <c r="E2132" s="14" t="s">
        <v>613</v>
      </c>
      <c r="F2132" s="14">
        <v>78744</v>
      </c>
      <c r="G2132" s="14">
        <v>4</v>
      </c>
      <c r="H2132" s="14">
        <v>2</v>
      </c>
      <c r="I2132" s="14">
        <v>0</v>
      </c>
      <c r="J2132" s="14">
        <v>2</v>
      </c>
      <c r="K2132" s="14">
        <v>1</v>
      </c>
      <c r="L2132" s="14">
        <v>2018</v>
      </c>
      <c r="M2132" s="14">
        <v>0.151</v>
      </c>
      <c r="N2132" s="15">
        <v>1849</v>
      </c>
      <c r="O2132" s="16">
        <v>188.75</v>
      </c>
      <c r="P2132" s="17">
        <v>349000</v>
      </c>
      <c r="Q2132" s="16">
        <v>202.81</v>
      </c>
      <c r="R2132" s="17">
        <v>375000</v>
      </c>
      <c r="S2132" s="19">
        <f t="shared" si="169"/>
        <v>14.060000000000002</v>
      </c>
      <c r="T2132" s="20">
        <f t="shared" si="170"/>
        <v>7.4490066225165574E-2</v>
      </c>
      <c r="U2132" s="19">
        <f t="shared" si="171"/>
        <v>26000</v>
      </c>
      <c r="V2132" s="20">
        <f t="shared" si="172"/>
        <v>7.4498567335243557E-2</v>
      </c>
      <c r="W2132" s="18">
        <v>44215</v>
      </c>
      <c r="X2132" s="14">
        <v>2</v>
      </c>
      <c r="Y2132" s="14">
        <v>2</v>
      </c>
      <c r="Z2132" s="42">
        <v>25000</v>
      </c>
      <c r="AA2132" s="51">
        <f t="shared" si="173"/>
        <v>7.0000000000000007E-2</v>
      </c>
    </row>
    <row r="2133" spans="1:27" ht="19" x14ac:dyDescent="0.25">
      <c r="A2133" s="14">
        <v>1057</v>
      </c>
      <c r="B2133" s="14">
        <v>4244558</v>
      </c>
      <c r="C2133" s="14" t="s">
        <v>19</v>
      </c>
      <c r="D2133" s="14">
        <v>7</v>
      </c>
      <c r="E2133" s="14" t="s">
        <v>3836</v>
      </c>
      <c r="F2133" s="14">
        <v>78704</v>
      </c>
      <c r="G2133" s="14">
        <v>4</v>
      </c>
      <c r="H2133" s="14">
        <v>3</v>
      </c>
      <c r="I2133" s="14">
        <v>1</v>
      </c>
      <c r="J2133" s="14">
        <v>0</v>
      </c>
      <c r="K2133" s="14">
        <v>2</v>
      </c>
      <c r="L2133" s="14">
        <v>2017</v>
      </c>
      <c r="M2133" s="14">
        <v>0.13900000000000001</v>
      </c>
      <c r="N2133" s="15">
        <v>2855</v>
      </c>
      <c r="O2133" s="16">
        <v>630.12</v>
      </c>
      <c r="P2133" s="17">
        <v>1799000</v>
      </c>
      <c r="Q2133" s="16">
        <v>639.23</v>
      </c>
      <c r="R2133" s="17">
        <v>1825000</v>
      </c>
      <c r="S2133" s="19">
        <f t="shared" si="169"/>
        <v>9.1100000000000136</v>
      </c>
      <c r="T2133" s="20">
        <f t="shared" si="170"/>
        <v>1.4457563638672021E-2</v>
      </c>
      <c r="U2133" s="19">
        <f t="shared" si="171"/>
        <v>26000</v>
      </c>
      <c r="V2133" s="20">
        <f t="shared" si="172"/>
        <v>1.4452473596442469E-2</v>
      </c>
      <c r="W2133" s="18">
        <v>44215</v>
      </c>
      <c r="X2133" s="14">
        <v>75</v>
      </c>
      <c r="Y2133" s="14">
        <v>75</v>
      </c>
      <c r="Z2133" s="42">
        <v>25000</v>
      </c>
      <c r="AA2133" s="51">
        <f t="shared" si="173"/>
        <v>0.01</v>
      </c>
    </row>
    <row r="2134" spans="1:27" ht="19" x14ac:dyDescent="0.25">
      <c r="A2134" s="14">
        <v>1080</v>
      </c>
      <c r="B2134" s="14">
        <v>1168258</v>
      </c>
      <c r="C2134" s="14" t="s">
        <v>19</v>
      </c>
      <c r="D2134" s="14" t="s">
        <v>357</v>
      </c>
      <c r="E2134" s="14" t="s">
        <v>3253</v>
      </c>
      <c r="F2134" s="14">
        <v>78745</v>
      </c>
      <c r="G2134" s="14">
        <v>3</v>
      </c>
      <c r="H2134" s="14">
        <v>2</v>
      </c>
      <c r="I2134" s="14">
        <v>0</v>
      </c>
      <c r="J2134" s="14">
        <v>2</v>
      </c>
      <c r="K2134" s="14">
        <v>1</v>
      </c>
      <c r="L2134" s="14">
        <v>1975</v>
      </c>
      <c r="M2134" s="14">
        <v>0.13</v>
      </c>
      <c r="N2134" s="15">
        <v>1019</v>
      </c>
      <c r="O2134" s="16">
        <v>392.54</v>
      </c>
      <c r="P2134" s="17">
        <v>400000</v>
      </c>
      <c r="Q2134" s="16">
        <v>418.06</v>
      </c>
      <c r="R2134" s="17">
        <v>426000</v>
      </c>
      <c r="S2134" s="19">
        <f t="shared" si="169"/>
        <v>25.519999999999982</v>
      </c>
      <c r="T2134" s="20">
        <f t="shared" si="170"/>
        <v>6.5012482804300151E-2</v>
      </c>
      <c r="U2134" s="19">
        <f t="shared" si="171"/>
        <v>26000</v>
      </c>
      <c r="V2134" s="20">
        <f t="shared" si="172"/>
        <v>6.5000000000000002E-2</v>
      </c>
      <c r="W2134" s="18">
        <v>44216</v>
      </c>
      <c r="X2134" s="14">
        <v>5</v>
      </c>
      <c r="Y2134" s="14">
        <v>5</v>
      </c>
      <c r="Z2134" s="42">
        <v>25000</v>
      </c>
      <c r="AA2134" s="51">
        <f t="shared" si="173"/>
        <v>7.0000000000000007E-2</v>
      </c>
    </row>
    <row r="2135" spans="1:27" ht="19" x14ac:dyDescent="0.25">
      <c r="A2135" s="14">
        <v>1168</v>
      </c>
      <c r="B2135" s="14">
        <v>6049712</v>
      </c>
      <c r="C2135" s="14" t="s">
        <v>19</v>
      </c>
      <c r="D2135" s="14" t="s">
        <v>68</v>
      </c>
      <c r="E2135" s="14" t="s">
        <v>379</v>
      </c>
      <c r="F2135" s="14">
        <v>78738</v>
      </c>
      <c r="G2135" s="14">
        <v>4</v>
      </c>
      <c r="H2135" s="14">
        <v>3</v>
      </c>
      <c r="I2135" s="14">
        <v>2</v>
      </c>
      <c r="J2135" s="14">
        <v>3</v>
      </c>
      <c r="K2135" s="14">
        <v>1.5</v>
      </c>
      <c r="L2135" s="14">
        <v>2015</v>
      </c>
      <c r="M2135" s="14">
        <v>0.248</v>
      </c>
      <c r="N2135" s="15">
        <v>3635</v>
      </c>
      <c r="O2135" s="16">
        <v>171.94</v>
      </c>
      <c r="P2135" s="17">
        <v>625000</v>
      </c>
      <c r="Q2135" s="16">
        <v>179.09</v>
      </c>
      <c r="R2135" s="17">
        <v>651000</v>
      </c>
      <c r="S2135" s="19">
        <f t="shared" si="169"/>
        <v>7.1500000000000057</v>
      </c>
      <c r="T2135" s="20">
        <f t="shared" si="170"/>
        <v>4.158427358380834E-2</v>
      </c>
      <c r="U2135" s="19">
        <f t="shared" si="171"/>
        <v>26000</v>
      </c>
      <c r="V2135" s="20">
        <f t="shared" si="172"/>
        <v>4.1599999999999998E-2</v>
      </c>
      <c r="W2135" s="18">
        <v>44221</v>
      </c>
      <c r="X2135" s="14">
        <v>3</v>
      </c>
      <c r="Y2135" s="14">
        <v>2</v>
      </c>
      <c r="Z2135" s="42">
        <v>25000</v>
      </c>
      <c r="AA2135" s="51">
        <f t="shared" si="173"/>
        <v>0.04</v>
      </c>
    </row>
    <row r="2136" spans="1:27" ht="19" x14ac:dyDescent="0.25">
      <c r="A2136" s="14">
        <v>1662</v>
      </c>
      <c r="B2136" s="14">
        <v>1105614</v>
      </c>
      <c r="C2136" s="14" t="s">
        <v>19</v>
      </c>
      <c r="D2136" s="14">
        <v>2</v>
      </c>
      <c r="E2136" s="14" t="s">
        <v>3454</v>
      </c>
      <c r="F2136" s="14">
        <v>78757</v>
      </c>
      <c r="G2136" s="14">
        <v>3</v>
      </c>
      <c r="H2136" s="14">
        <v>1</v>
      </c>
      <c r="I2136" s="14">
        <v>1</v>
      </c>
      <c r="J2136" s="14">
        <v>1</v>
      </c>
      <c r="K2136" s="14">
        <v>1</v>
      </c>
      <c r="L2136" s="14">
        <v>1961</v>
      </c>
      <c r="M2136" s="14">
        <v>0.17699999999999999</v>
      </c>
      <c r="N2136" s="15">
        <v>1051</v>
      </c>
      <c r="O2136" s="16">
        <v>442.44</v>
      </c>
      <c r="P2136" s="17">
        <v>465000</v>
      </c>
      <c r="Q2136" s="16">
        <v>467.17</v>
      </c>
      <c r="R2136" s="17">
        <v>491000</v>
      </c>
      <c r="S2136" s="19">
        <f t="shared" si="169"/>
        <v>24.730000000000018</v>
      </c>
      <c r="T2136" s="20">
        <f t="shared" si="170"/>
        <v>5.5894584576439782E-2</v>
      </c>
      <c r="U2136" s="19">
        <f t="shared" si="171"/>
        <v>26000</v>
      </c>
      <c r="V2136" s="20">
        <f t="shared" si="172"/>
        <v>5.5913978494623658E-2</v>
      </c>
      <c r="W2136" s="18">
        <v>44239</v>
      </c>
      <c r="X2136" s="14">
        <v>83</v>
      </c>
      <c r="Y2136" s="14">
        <v>82</v>
      </c>
      <c r="Z2136" s="42">
        <v>25000</v>
      </c>
      <c r="AA2136" s="51">
        <f t="shared" si="173"/>
        <v>0.06</v>
      </c>
    </row>
    <row r="2137" spans="1:27" ht="19" x14ac:dyDescent="0.25">
      <c r="A2137" s="14">
        <v>1721</v>
      </c>
      <c r="B2137" s="14">
        <v>5716649</v>
      </c>
      <c r="C2137" s="14" t="s">
        <v>19</v>
      </c>
      <c r="D2137" s="14" t="s">
        <v>40</v>
      </c>
      <c r="E2137" s="14" t="s">
        <v>730</v>
      </c>
      <c r="F2137" s="14">
        <v>78737</v>
      </c>
      <c r="G2137" s="14">
        <v>5</v>
      </c>
      <c r="H2137" s="14">
        <v>4</v>
      </c>
      <c r="I2137" s="14">
        <v>0</v>
      </c>
      <c r="J2137" s="14">
        <v>2</v>
      </c>
      <c r="K2137" s="14">
        <v>2</v>
      </c>
      <c r="L2137" s="14">
        <v>2005</v>
      </c>
      <c r="M2137" s="14">
        <v>0.28699999999999998</v>
      </c>
      <c r="N2137" s="15">
        <v>3310</v>
      </c>
      <c r="O2137" s="16">
        <v>196.37</v>
      </c>
      <c r="P2137" s="17">
        <v>650000</v>
      </c>
      <c r="Q2137" s="16">
        <v>204.23</v>
      </c>
      <c r="R2137" s="17">
        <v>676000</v>
      </c>
      <c r="S2137" s="19">
        <f t="shared" si="169"/>
        <v>7.8599999999999852</v>
      </c>
      <c r="T2137" s="20">
        <f t="shared" si="170"/>
        <v>4.0026480623313057E-2</v>
      </c>
      <c r="U2137" s="19">
        <f t="shared" si="171"/>
        <v>26000</v>
      </c>
      <c r="V2137" s="20">
        <f t="shared" si="172"/>
        <v>0.04</v>
      </c>
      <c r="W2137" s="18">
        <v>44249</v>
      </c>
      <c r="X2137" s="14">
        <v>10</v>
      </c>
      <c r="Y2137" s="14">
        <v>10</v>
      </c>
      <c r="Z2137" s="42">
        <v>25000</v>
      </c>
      <c r="AA2137" s="51">
        <f t="shared" si="173"/>
        <v>0.04</v>
      </c>
    </row>
    <row r="2138" spans="1:27" ht="19" x14ac:dyDescent="0.25">
      <c r="A2138" s="14">
        <v>1784</v>
      </c>
      <c r="B2138" s="14">
        <v>6621928</v>
      </c>
      <c r="C2138" s="14" t="s">
        <v>19</v>
      </c>
      <c r="D2138" s="14">
        <v>3</v>
      </c>
      <c r="E2138" s="14" t="s">
        <v>4051</v>
      </c>
      <c r="F2138" s="14">
        <v>78752</v>
      </c>
      <c r="G2138" s="14">
        <v>3</v>
      </c>
      <c r="H2138" s="14">
        <v>2</v>
      </c>
      <c r="I2138" s="14">
        <v>0</v>
      </c>
      <c r="J2138" s="14">
        <v>0</v>
      </c>
      <c r="K2138" s="14">
        <v>1</v>
      </c>
      <c r="L2138" s="14">
        <v>1998</v>
      </c>
      <c r="M2138" s="14">
        <v>0.188</v>
      </c>
      <c r="N2138" s="15">
        <v>1184</v>
      </c>
      <c r="O2138" s="16">
        <v>316.3</v>
      </c>
      <c r="P2138" s="17">
        <v>374500</v>
      </c>
      <c r="Q2138" s="16">
        <v>338.26</v>
      </c>
      <c r="R2138" s="17">
        <v>400500</v>
      </c>
      <c r="S2138" s="19">
        <f t="shared" si="169"/>
        <v>21.95999999999998</v>
      </c>
      <c r="T2138" s="20">
        <f t="shared" si="170"/>
        <v>6.9427758457160857E-2</v>
      </c>
      <c r="U2138" s="19">
        <f t="shared" si="171"/>
        <v>26000</v>
      </c>
      <c r="V2138" s="20">
        <f t="shared" si="172"/>
        <v>6.9425901201602136E-2</v>
      </c>
      <c r="W2138" s="18">
        <v>44250</v>
      </c>
      <c r="X2138" s="14">
        <v>35</v>
      </c>
      <c r="Y2138" s="14">
        <v>34</v>
      </c>
      <c r="Z2138" s="42">
        <v>25000</v>
      </c>
      <c r="AA2138" s="51">
        <f t="shared" si="173"/>
        <v>7.0000000000000007E-2</v>
      </c>
    </row>
    <row r="2139" spans="1:27" ht="19" x14ac:dyDescent="0.25">
      <c r="A2139" s="14">
        <v>2017</v>
      </c>
      <c r="B2139" s="14">
        <v>5165850</v>
      </c>
      <c r="C2139" s="14" t="s">
        <v>19</v>
      </c>
      <c r="D2139" s="14" t="s">
        <v>20</v>
      </c>
      <c r="E2139" s="14" t="s">
        <v>2609</v>
      </c>
      <c r="F2139" s="14">
        <v>78750</v>
      </c>
      <c r="G2139" s="14">
        <v>4</v>
      </c>
      <c r="H2139" s="14">
        <v>2</v>
      </c>
      <c r="I2139" s="14">
        <v>1</v>
      </c>
      <c r="J2139" s="14">
        <v>2</v>
      </c>
      <c r="K2139" s="14">
        <v>1</v>
      </c>
      <c r="L2139" s="14">
        <v>1976</v>
      </c>
      <c r="M2139" s="14">
        <v>0.35399999999999998</v>
      </c>
      <c r="N2139" s="15">
        <v>2629</v>
      </c>
      <c r="O2139" s="16">
        <v>303.92</v>
      </c>
      <c r="P2139" s="17">
        <v>799000</v>
      </c>
      <c r="Q2139" s="16">
        <v>313.81</v>
      </c>
      <c r="R2139" s="17">
        <v>825000</v>
      </c>
      <c r="S2139" s="19">
        <f t="shared" si="169"/>
        <v>9.8899999999999864</v>
      </c>
      <c r="T2139" s="20">
        <f t="shared" si="170"/>
        <v>3.2541458278494292E-2</v>
      </c>
      <c r="U2139" s="19">
        <f t="shared" si="171"/>
        <v>26000</v>
      </c>
      <c r="V2139" s="20">
        <f t="shared" si="172"/>
        <v>3.2540675844806008E-2</v>
      </c>
      <c r="W2139" s="18">
        <v>44256</v>
      </c>
      <c r="X2139" s="14">
        <v>0</v>
      </c>
      <c r="Y2139" s="14">
        <v>0</v>
      </c>
      <c r="Z2139" s="42">
        <v>25000</v>
      </c>
      <c r="AA2139" s="51">
        <f t="shared" si="173"/>
        <v>0.03</v>
      </c>
    </row>
    <row r="2140" spans="1:27" ht="19" x14ac:dyDescent="0.25">
      <c r="A2140" s="14">
        <v>2109</v>
      </c>
      <c r="B2140" s="14">
        <v>2668938</v>
      </c>
      <c r="C2140" s="14" t="s">
        <v>19</v>
      </c>
      <c r="D2140" s="14">
        <v>11</v>
      </c>
      <c r="E2140" s="14" t="s">
        <v>2046</v>
      </c>
      <c r="F2140" s="14">
        <v>78744</v>
      </c>
      <c r="G2140" s="14">
        <v>3</v>
      </c>
      <c r="H2140" s="14">
        <v>2</v>
      </c>
      <c r="I2140" s="14">
        <v>0</v>
      </c>
      <c r="J2140" s="14">
        <v>0</v>
      </c>
      <c r="K2140" s="14">
        <v>1</v>
      </c>
      <c r="L2140" s="14">
        <v>1981</v>
      </c>
      <c r="M2140" s="14">
        <v>0.15</v>
      </c>
      <c r="N2140" s="15">
        <v>1420</v>
      </c>
      <c r="O2140" s="16">
        <v>264.08</v>
      </c>
      <c r="P2140" s="17">
        <v>375000</v>
      </c>
      <c r="Q2140" s="16">
        <v>282.39</v>
      </c>
      <c r="R2140" s="17">
        <v>401000</v>
      </c>
      <c r="S2140" s="19">
        <f t="shared" si="169"/>
        <v>18.310000000000002</v>
      </c>
      <c r="T2140" s="20">
        <f t="shared" si="170"/>
        <v>6.9335049984853084E-2</v>
      </c>
      <c r="U2140" s="19">
        <f t="shared" si="171"/>
        <v>26000</v>
      </c>
      <c r="V2140" s="20">
        <f t="shared" si="172"/>
        <v>6.933333333333333E-2</v>
      </c>
      <c r="W2140" s="18">
        <v>44259</v>
      </c>
      <c r="X2140" s="14">
        <v>3</v>
      </c>
      <c r="Y2140" s="14">
        <v>3</v>
      </c>
      <c r="Z2140" s="42">
        <v>25000</v>
      </c>
      <c r="AA2140" s="51">
        <f t="shared" si="173"/>
        <v>7.0000000000000007E-2</v>
      </c>
    </row>
    <row r="2141" spans="1:27" ht="19" x14ac:dyDescent="0.25">
      <c r="A2141" s="14">
        <v>2119</v>
      </c>
      <c r="B2141" s="14">
        <v>9847143</v>
      </c>
      <c r="C2141" s="14" t="s">
        <v>19</v>
      </c>
      <c r="D2141" s="14">
        <v>6</v>
      </c>
      <c r="E2141" s="14" t="s">
        <v>4157</v>
      </c>
      <c r="F2141" s="14">
        <v>78704</v>
      </c>
      <c r="G2141" s="14">
        <v>2</v>
      </c>
      <c r="H2141" s="14">
        <v>1</v>
      </c>
      <c r="I2141" s="14">
        <v>0</v>
      </c>
      <c r="J2141" s="14">
        <v>0</v>
      </c>
      <c r="K2141" s="14">
        <v>1</v>
      </c>
      <c r="L2141" s="14">
        <v>1940</v>
      </c>
      <c r="M2141" s="14">
        <v>0.06</v>
      </c>
      <c r="N2141" s="14">
        <v>852</v>
      </c>
      <c r="O2141" s="16">
        <v>422.54</v>
      </c>
      <c r="P2141" s="17">
        <v>360000</v>
      </c>
      <c r="Q2141" s="16">
        <v>453.05</v>
      </c>
      <c r="R2141" s="17">
        <v>386000</v>
      </c>
      <c r="S2141" s="19">
        <f t="shared" si="169"/>
        <v>30.509999999999991</v>
      </c>
      <c r="T2141" s="20">
        <f t="shared" si="170"/>
        <v>7.2206181663274457E-2</v>
      </c>
      <c r="U2141" s="19">
        <f t="shared" si="171"/>
        <v>26000</v>
      </c>
      <c r="V2141" s="20">
        <f t="shared" si="172"/>
        <v>7.2222222222222215E-2</v>
      </c>
      <c r="W2141" s="18">
        <v>44259</v>
      </c>
      <c r="X2141" s="14">
        <v>4</v>
      </c>
      <c r="Y2141" s="14">
        <v>4</v>
      </c>
      <c r="Z2141" s="42">
        <v>25000</v>
      </c>
      <c r="AA2141" s="51">
        <f t="shared" si="173"/>
        <v>7.0000000000000007E-2</v>
      </c>
    </row>
    <row r="2142" spans="1:27" ht="19" x14ac:dyDescent="0.25">
      <c r="A2142" s="14">
        <v>2322</v>
      </c>
      <c r="B2142" s="14">
        <v>5554935</v>
      </c>
      <c r="C2142" s="14" t="s">
        <v>19</v>
      </c>
      <c r="D2142" s="14" t="s">
        <v>20</v>
      </c>
      <c r="E2142" s="14" t="s">
        <v>2373</v>
      </c>
      <c r="F2142" s="14">
        <v>78750</v>
      </c>
      <c r="G2142" s="14">
        <v>3</v>
      </c>
      <c r="H2142" s="14">
        <v>2</v>
      </c>
      <c r="I2142" s="14">
        <v>0</v>
      </c>
      <c r="J2142" s="14">
        <v>2</v>
      </c>
      <c r="K2142" s="14">
        <v>2</v>
      </c>
      <c r="L2142" s="14">
        <v>1983</v>
      </c>
      <c r="M2142" s="14">
        <v>0.158</v>
      </c>
      <c r="N2142" s="15">
        <v>1695</v>
      </c>
      <c r="O2142" s="16">
        <v>285.55</v>
      </c>
      <c r="P2142" s="17">
        <v>484000</v>
      </c>
      <c r="Q2142" s="16">
        <v>300.88</v>
      </c>
      <c r="R2142" s="17">
        <v>510000</v>
      </c>
      <c r="S2142" s="19">
        <f t="shared" si="169"/>
        <v>15.329999999999984</v>
      </c>
      <c r="T2142" s="20">
        <f t="shared" si="170"/>
        <v>5.3685869374890505E-2</v>
      </c>
      <c r="U2142" s="19">
        <f t="shared" si="171"/>
        <v>26000</v>
      </c>
      <c r="V2142" s="20">
        <f t="shared" si="172"/>
        <v>5.3719008264462811E-2</v>
      </c>
      <c r="W2142" s="18">
        <v>44266</v>
      </c>
      <c r="X2142" s="14">
        <v>10</v>
      </c>
      <c r="Y2142" s="14">
        <v>8</v>
      </c>
      <c r="Z2142" s="42">
        <v>25000</v>
      </c>
      <c r="AA2142" s="51">
        <f t="shared" si="173"/>
        <v>0.05</v>
      </c>
    </row>
    <row r="2143" spans="1:27" ht="19" x14ac:dyDescent="0.25">
      <c r="A2143" s="14">
        <v>2397</v>
      </c>
      <c r="B2143" s="14">
        <v>3091981</v>
      </c>
      <c r="C2143" s="14" t="s">
        <v>19</v>
      </c>
      <c r="D2143" s="14" t="s">
        <v>20</v>
      </c>
      <c r="E2143" s="14" t="s">
        <v>3191</v>
      </c>
      <c r="F2143" s="14">
        <v>78726</v>
      </c>
      <c r="G2143" s="14">
        <v>3</v>
      </c>
      <c r="H2143" s="14">
        <v>2</v>
      </c>
      <c r="I2143" s="14">
        <v>1</v>
      </c>
      <c r="J2143" s="14">
        <v>4</v>
      </c>
      <c r="K2143" s="14">
        <v>1</v>
      </c>
      <c r="L2143" s="14">
        <v>1980</v>
      </c>
      <c r="M2143" s="14">
        <v>0.92700000000000005</v>
      </c>
      <c r="N2143" s="15">
        <v>2483</v>
      </c>
      <c r="O2143" s="16">
        <v>382.2</v>
      </c>
      <c r="P2143" s="17">
        <v>949000</v>
      </c>
      <c r="Q2143" s="16">
        <v>392.67</v>
      </c>
      <c r="R2143" s="17">
        <v>975000</v>
      </c>
      <c r="S2143" s="19">
        <f t="shared" si="169"/>
        <v>10.470000000000027</v>
      </c>
      <c r="T2143" s="20">
        <f t="shared" si="170"/>
        <v>2.7394034536891751E-2</v>
      </c>
      <c r="U2143" s="19">
        <f t="shared" si="171"/>
        <v>26000</v>
      </c>
      <c r="V2143" s="20">
        <f t="shared" si="172"/>
        <v>2.7397260273972601E-2</v>
      </c>
      <c r="W2143" s="18">
        <v>44267</v>
      </c>
      <c r="X2143" s="14">
        <v>8</v>
      </c>
      <c r="Y2143" s="14">
        <v>8</v>
      </c>
      <c r="Z2143" s="42">
        <v>25000</v>
      </c>
      <c r="AA2143" s="51">
        <f t="shared" si="173"/>
        <v>0.03</v>
      </c>
    </row>
    <row r="2144" spans="1:27" ht="19" x14ac:dyDescent="0.25">
      <c r="A2144" s="14">
        <v>2478</v>
      </c>
      <c r="B2144" s="14">
        <v>2502574</v>
      </c>
      <c r="C2144" s="14" t="s">
        <v>19</v>
      </c>
      <c r="D2144" s="14" t="s">
        <v>84</v>
      </c>
      <c r="E2144" s="14" t="s">
        <v>1445</v>
      </c>
      <c r="F2144" s="14">
        <v>78727</v>
      </c>
      <c r="G2144" s="14">
        <v>3</v>
      </c>
      <c r="H2144" s="14">
        <v>2</v>
      </c>
      <c r="I2144" s="14">
        <v>1</v>
      </c>
      <c r="J2144" s="14">
        <v>2</v>
      </c>
      <c r="K2144" s="14">
        <v>2</v>
      </c>
      <c r="L2144" s="14">
        <v>1983</v>
      </c>
      <c r="M2144" s="14">
        <v>0.38400000000000001</v>
      </c>
      <c r="N2144" s="15">
        <v>1624</v>
      </c>
      <c r="O2144" s="16">
        <v>230.91</v>
      </c>
      <c r="P2144" s="17">
        <v>375000</v>
      </c>
      <c r="Q2144" s="16">
        <v>246.92</v>
      </c>
      <c r="R2144" s="17">
        <v>401000</v>
      </c>
      <c r="S2144" s="19">
        <f t="shared" si="169"/>
        <v>16.009999999999991</v>
      </c>
      <c r="T2144" s="20">
        <f t="shared" si="170"/>
        <v>6.9334372699320038E-2</v>
      </c>
      <c r="U2144" s="19">
        <f t="shared" si="171"/>
        <v>26000</v>
      </c>
      <c r="V2144" s="20">
        <f t="shared" si="172"/>
        <v>6.933333333333333E-2</v>
      </c>
      <c r="W2144" s="18">
        <v>44271</v>
      </c>
      <c r="X2144" s="14">
        <v>4</v>
      </c>
      <c r="Y2144" s="14">
        <v>3</v>
      </c>
      <c r="Z2144" s="42">
        <v>25000</v>
      </c>
      <c r="AA2144" s="51">
        <f t="shared" si="173"/>
        <v>7.0000000000000007E-2</v>
      </c>
    </row>
    <row r="2145" spans="1:27" ht="19" x14ac:dyDescent="0.25">
      <c r="A2145" s="14">
        <v>2657</v>
      </c>
      <c r="B2145" s="14">
        <v>3220908</v>
      </c>
      <c r="C2145" s="14" t="s">
        <v>19</v>
      </c>
      <c r="D2145" s="14">
        <v>3</v>
      </c>
      <c r="E2145" s="14" t="s">
        <v>1870</v>
      </c>
      <c r="F2145" s="14">
        <v>78723</v>
      </c>
      <c r="G2145" s="14">
        <v>3</v>
      </c>
      <c r="H2145" s="14">
        <v>2</v>
      </c>
      <c r="I2145" s="14">
        <v>1</v>
      </c>
      <c r="J2145" s="14">
        <v>2</v>
      </c>
      <c r="K2145" s="14">
        <v>2</v>
      </c>
      <c r="L2145" s="14">
        <v>2017</v>
      </c>
      <c r="M2145" s="14">
        <v>0</v>
      </c>
      <c r="N2145" s="15">
        <v>1964</v>
      </c>
      <c r="O2145" s="16">
        <v>254.07</v>
      </c>
      <c r="P2145" s="17">
        <v>499000</v>
      </c>
      <c r="Q2145" s="16">
        <v>267.31</v>
      </c>
      <c r="R2145" s="17">
        <v>525000</v>
      </c>
      <c r="S2145" s="19">
        <f t="shared" si="169"/>
        <v>13.240000000000009</v>
      </c>
      <c r="T2145" s="20">
        <f t="shared" si="170"/>
        <v>5.211162278112335E-2</v>
      </c>
      <c r="U2145" s="19">
        <f t="shared" si="171"/>
        <v>26000</v>
      </c>
      <c r="V2145" s="20">
        <f t="shared" si="172"/>
        <v>5.2104208416833664E-2</v>
      </c>
      <c r="W2145" s="18">
        <v>44279</v>
      </c>
      <c r="X2145" s="14">
        <v>6</v>
      </c>
      <c r="Y2145" s="14">
        <v>6</v>
      </c>
      <c r="Z2145" s="42">
        <v>25000</v>
      </c>
      <c r="AA2145" s="51">
        <f t="shared" si="173"/>
        <v>0.05</v>
      </c>
    </row>
    <row r="2146" spans="1:27" ht="19" x14ac:dyDescent="0.25">
      <c r="A2146" s="14">
        <v>2807</v>
      </c>
      <c r="B2146" s="14">
        <v>6029615</v>
      </c>
      <c r="C2146" s="14" t="s">
        <v>19</v>
      </c>
      <c r="D2146" s="14" t="s">
        <v>165</v>
      </c>
      <c r="E2146" s="14" t="s">
        <v>2287</v>
      </c>
      <c r="F2146" s="14">
        <v>78745</v>
      </c>
      <c r="G2146" s="14">
        <v>3</v>
      </c>
      <c r="H2146" s="14">
        <v>2</v>
      </c>
      <c r="I2146" s="14">
        <v>0</v>
      </c>
      <c r="J2146" s="14">
        <v>2</v>
      </c>
      <c r="K2146" s="14">
        <v>1</v>
      </c>
      <c r="L2146" s="14">
        <v>1978</v>
      </c>
      <c r="M2146" s="14">
        <v>0.22</v>
      </c>
      <c r="N2146" s="15">
        <v>1610</v>
      </c>
      <c r="O2146" s="16">
        <v>279.5</v>
      </c>
      <c r="P2146" s="17">
        <v>450000</v>
      </c>
      <c r="Q2146" s="16">
        <v>295.64999999999998</v>
      </c>
      <c r="R2146" s="17">
        <v>476000</v>
      </c>
      <c r="S2146" s="19">
        <f t="shared" si="169"/>
        <v>16.149999999999977</v>
      </c>
      <c r="T2146" s="20">
        <f t="shared" si="170"/>
        <v>5.7781753130590259E-2</v>
      </c>
      <c r="U2146" s="19">
        <f t="shared" si="171"/>
        <v>26000</v>
      </c>
      <c r="V2146" s="20">
        <f t="shared" si="172"/>
        <v>5.7777777777777775E-2</v>
      </c>
      <c r="W2146" s="18">
        <v>44285</v>
      </c>
      <c r="X2146" s="14">
        <v>6</v>
      </c>
      <c r="Y2146" s="14">
        <v>5</v>
      </c>
      <c r="Z2146" s="42">
        <v>25000</v>
      </c>
      <c r="AA2146" s="51">
        <f t="shared" si="173"/>
        <v>0.06</v>
      </c>
    </row>
    <row r="2147" spans="1:27" ht="19" x14ac:dyDescent="0.25">
      <c r="A2147" s="14">
        <v>3064</v>
      </c>
      <c r="B2147" s="14">
        <v>9114952</v>
      </c>
      <c r="C2147" s="14" t="s">
        <v>19</v>
      </c>
      <c r="D2147" s="14" t="s">
        <v>22</v>
      </c>
      <c r="E2147" s="14" t="s">
        <v>292</v>
      </c>
      <c r="F2147" s="14">
        <v>78747</v>
      </c>
      <c r="G2147" s="14">
        <v>4</v>
      </c>
      <c r="H2147" s="14">
        <v>2</v>
      </c>
      <c r="I2147" s="14">
        <v>1</v>
      </c>
      <c r="J2147" s="14">
        <v>2</v>
      </c>
      <c r="K2147" s="14">
        <v>2</v>
      </c>
      <c r="L2147" s="14">
        <v>2013</v>
      </c>
      <c r="M2147" s="14">
        <v>0.11600000000000001</v>
      </c>
      <c r="N2147" s="15">
        <v>2432</v>
      </c>
      <c r="O2147" s="16">
        <v>164.06</v>
      </c>
      <c r="P2147" s="17">
        <v>399000</v>
      </c>
      <c r="Q2147" s="16">
        <v>174.75</v>
      </c>
      <c r="R2147" s="17">
        <v>425000</v>
      </c>
      <c r="S2147" s="19">
        <f t="shared" si="169"/>
        <v>10.689999999999998</v>
      </c>
      <c r="T2147" s="20">
        <f t="shared" si="170"/>
        <v>6.5159088138485907E-2</v>
      </c>
      <c r="U2147" s="19">
        <f t="shared" si="171"/>
        <v>26000</v>
      </c>
      <c r="V2147" s="20">
        <f t="shared" si="172"/>
        <v>6.5162907268170422E-2</v>
      </c>
      <c r="W2147" s="18">
        <v>44294</v>
      </c>
      <c r="X2147" s="14">
        <v>24</v>
      </c>
      <c r="Y2147" s="14">
        <v>24</v>
      </c>
      <c r="Z2147" s="42">
        <v>25000</v>
      </c>
      <c r="AA2147" s="51">
        <f t="shared" si="173"/>
        <v>7.0000000000000007E-2</v>
      </c>
    </row>
    <row r="2148" spans="1:27" ht="19" x14ac:dyDescent="0.25">
      <c r="A2148" s="14">
        <v>4127</v>
      </c>
      <c r="B2148" s="14">
        <v>2403777</v>
      </c>
      <c r="C2148" s="14" t="s">
        <v>19</v>
      </c>
      <c r="D2148" s="14" t="s">
        <v>68</v>
      </c>
      <c r="E2148" s="14" t="s">
        <v>2067</v>
      </c>
      <c r="F2148" s="14">
        <v>78738</v>
      </c>
      <c r="G2148" s="14">
        <v>5</v>
      </c>
      <c r="H2148" s="14">
        <v>4</v>
      </c>
      <c r="I2148" s="14">
        <v>0</v>
      </c>
      <c r="J2148" s="14">
        <v>2</v>
      </c>
      <c r="K2148" s="14">
        <v>2</v>
      </c>
      <c r="L2148" s="14">
        <v>1996</v>
      </c>
      <c r="M2148" s="14">
        <v>0.188</v>
      </c>
      <c r="N2148" s="15">
        <v>3206</v>
      </c>
      <c r="O2148" s="16">
        <v>264.82</v>
      </c>
      <c r="P2148" s="17">
        <v>849000</v>
      </c>
      <c r="Q2148" s="16">
        <v>272.93</v>
      </c>
      <c r="R2148" s="17">
        <v>875000</v>
      </c>
      <c r="S2148" s="19">
        <f t="shared" si="169"/>
        <v>8.1100000000000136</v>
      </c>
      <c r="T2148" s="20">
        <f t="shared" si="170"/>
        <v>3.0624575183143321E-2</v>
      </c>
      <c r="U2148" s="19">
        <f t="shared" si="171"/>
        <v>26000</v>
      </c>
      <c r="V2148" s="20">
        <f t="shared" si="172"/>
        <v>3.0624263839811542E-2</v>
      </c>
      <c r="W2148" s="18">
        <v>44323</v>
      </c>
      <c r="X2148" s="14">
        <v>41</v>
      </c>
      <c r="Y2148" s="14">
        <v>40</v>
      </c>
      <c r="Z2148" s="42">
        <v>25000</v>
      </c>
      <c r="AA2148" s="51">
        <f t="shared" si="173"/>
        <v>0.03</v>
      </c>
    </row>
    <row r="2149" spans="1:27" ht="19" x14ac:dyDescent="0.25">
      <c r="A2149" s="14">
        <v>4237</v>
      </c>
      <c r="B2149" s="14">
        <v>8816024</v>
      </c>
      <c r="C2149" s="14" t="s">
        <v>19</v>
      </c>
      <c r="D2149" s="14" t="s">
        <v>84</v>
      </c>
      <c r="E2149" s="14" t="s">
        <v>2622</v>
      </c>
      <c r="F2149" s="14">
        <v>78727</v>
      </c>
      <c r="G2149" s="14">
        <v>3</v>
      </c>
      <c r="H2149" s="14">
        <v>2</v>
      </c>
      <c r="I2149" s="14">
        <v>0</v>
      </c>
      <c r="J2149" s="14">
        <v>2</v>
      </c>
      <c r="K2149" s="14">
        <v>1</v>
      </c>
      <c r="L2149" s="14">
        <v>1985</v>
      </c>
      <c r="M2149" s="14">
        <v>0.18</v>
      </c>
      <c r="N2149" s="15">
        <v>1393</v>
      </c>
      <c r="O2149" s="16">
        <v>305.10000000000002</v>
      </c>
      <c r="P2149" s="17">
        <v>425000</v>
      </c>
      <c r="Q2149" s="16">
        <v>323.76</v>
      </c>
      <c r="R2149" s="17">
        <v>451000</v>
      </c>
      <c r="S2149" s="19">
        <f t="shared" si="169"/>
        <v>18.659999999999968</v>
      </c>
      <c r="T2149" s="20">
        <f t="shared" si="170"/>
        <v>6.1160275319567248E-2</v>
      </c>
      <c r="U2149" s="19">
        <f t="shared" si="171"/>
        <v>26000</v>
      </c>
      <c r="V2149" s="20">
        <f t="shared" si="172"/>
        <v>6.1176470588235297E-2</v>
      </c>
      <c r="W2149" s="18">
        <v>44327</v>
      </c>
      <c r="X2149" s="14">
        <v>4</v>
      </c>
      <c r="Y2149" s="14">
        <v>4</v>
      </c>
      <c r="Z2149" s="42">
        <v>25000</v>
      </c>
      <c r="AA2149" s="51">
        <f t="shared" si="173"/>
        <v>0.06</v>
      </c>
    </row>
    <row r="2150" spans="1:27" ht="19" x14ac:dyDescent="0.25">
      <c r="A2150" s="14">
        <v>1843</v>
      </c>
      <c r="B2150" s="14">
        <v>9233844</v>
      </c>
      <c r="C2150" s="14" t="s">
        <v>19</v>
      </c>
      <c r="D2150" s="14" t="s">
        <v>68</v>
      </c>
      <c r="E2150" s="14" t="s">
        <v>518</v>
      </c>
      <c r="F2150" s="14">
        <v>78738</v>
      </c>
      <c r="G2150" s="14">
        <v>5</v>
      </c>
      <c r="H2150" s="14">
        <v>4</v>
      </c>
      <c r="I2150" s="14">
        <v>1</v>
      </c>
      <c r="J2150" s="14">
        <v>3</v>
      </c>
      <c r="K2150" s="14">
        <v>2</v>
      </c>
      <c r="L2150" s="14">
        <v>2021</v>
      </c>
      <c r="M2150" s="14">
        <v>0.19800000000000001</v>
      </c>
      <c r="N2150" s="15">
        <v>3797</v>
      </c>
      <c r="O2150" s="16">
        <v>181.7</v>
      </c>
      <c r="P2150" s="17">
        <v>689900</v>
      </c>
      <c r="Q2150" s="16">
        <v>188.45</v>
      </c>
      <c r="R2150" s="17">
        <v>715532</v>
      </c>
      <c r="S2150" s="19">
        <f t="shared" si="169"/>
        <v>6.75</v>
      </c>
      <c r="T2150" s="20">
        <f t="shared" si="170"/>
        <v>3.7149146945514584E-2</v>
      </c>
      <c r="U2150" s="19">
        <f t="shared" si="171"/>
        <v>25632</v>
      </c>
      <c r="V2150" s="20">
        <f t="shared" si="172"/>
        <v>3.715321061023337E-2</v>
      </c>
      <c r="W2150" s="18">
        <v>44252</v>
      </c>
      <c r="X2150" s="14">
        <v>33</v>
      </c>
      <c r="Y2150" s="14">
        <v>33</v>
      </c>
      <c r="Z2150" s="42">
        <v>25000</v>
      </c>
      <c r="AA2150" s="51">
        <f t="shared" si="173"/>
        <v>0.04</v>
      </c>
    </row>
    <row r="2151" spans="1:27" ht="19" x14ac:dyDescent="0.25">
      <c r="A2151" s="14">
        <v>154</v>
      </c>
      <c r="B2151" s="14">
        <v>8248061</v>
      </c>
      <c r="C2151" s="14" t="s">
        <v>19</v>
      </c>
      <c r="D2151" s="14" t="s">
        <v>22</v>
      </c>
      <c r="E2151" s="14" t="s">
        <v>409</v>
      </c>
      <c r="F2151" s="14">
        <v>78747</v>
      </c>
      <c r="G2151" s="14">
        <v>3</v>
      </c>
      <c r="H2151" s="14">
        <v>2</v>
      </c>
      <c r="I2151" s="14">
        <v>0</v>
      </c>
      <c r="J2151" s="14">
        <v>2</v>
      </c>
      <c r="K2151" s="14">
        <v>1</v>
      </c>
      <c r="L2151" s="14">
        <v>2002</v>
      </c>
      <c r="M2151" s="14">
        <v>0.14499999999999999</v>
      </c>
      <c r="N2151" s="15">
        <v>1433</v>
      </c>
      <c r="O2151" s="16">
        <v>174.39</v>
      </c>
      <c r="P2151" s="17">
        <v>249900</v>
      </c>
      <c r="Q2151" s="16">
        <v>192.25</v>
      </c>
      <c r="R2151" s="17">
        <v>275500</v>
      </c>
      <c r="S2151" s="19">
        <f t="shared" si="169"/>
        <v>17.860000000000014</v>
      </c>
      <c r="T2151" s="20">
        <f t="shared" si="170"/>
        <v>0.10241412925053051</v>
      </c>
      <c r="U2151" s="19">
        <f t="shared" si="171"/>
        <v>25600</v>
      </c>
      <c r="V2151" s="20">
        <f t="shared" si="172"/>
        <v>0.10244097639055623</v>
      </c>
      <c r="W2151" s="18">
        <v>44182</v>
      </c>
      <c r="X2151" s="14">
        <v>3</v>
      </c>
      <c r="Y2151" s="14">
        <v>3</v>
      </c>
      <c r="Z2151" s="42">
        <v>25000</v>
      </c>
      <c r="AA2151" s="51">
        <f t="shared" si="173"/>
        <v>0.1</v>
      </c>
    </row>
    <row r="2152" spans="1:27" ht="19" x14ac:dyDescent="0.25">
      <c r="A2152" s="14">
        <v>2169</v>
      </c>
      <c r="B2152" s="14">
        <v>3406116</v>
      </c>
      <c r="C2152" s="14" t="s">
        <v>19</v>
      </c>
      <c r="D2152" s="14">
        <v>9</v>
      </c>
      <c r="E2152" s="14" t="s">
        <v>3149</v>
      </c>
      <c r="F2152" s="14">
        <v>78741</v>
      </c>
      <c r="G2152" s="14">
        <v>3</v>
      </c>
      <c r="H2152" s="14">
        <v>2</v>
      </c>
      <c r="I2152" s="14">
        <v>0</v>
      </c>
      <c r="J2152" s="14">
        <v>0</v>
      </c>
      <c r="K2152" s="14">
        <v>1</v>
      </c>
      <c r="L2152" s="14">
        <v>1964</v>
      </c>
      <c r="M2152" s="14">
        <v>0.185</v>
      </c>
      <c r="N2152" s="15">
        <v>1435</v>
      </c>
      <c r="O2152" s="16">
        <v>372.75</v>
      </c>
      <c r="P2152" s="17">
        <v>534900</v>
      </c>
      <c r="Q2152" s="16">
        <v>390.59</v>
      </c>
      <c r="R2152" s="17">
        <v>560500</v>
      </c>
      <c r="S2152" s="19">
        <f t="shared" si="169"/>
        <v>17.839999999999975</v>
      </c>
      <c r="T2152" s="20">
        <f t="shared" si="170"/>
        <v>4.7860496311200471E-2</v>
      </c>
      <c r="U2152" s="19">
        <f t="shared" si="171"/>
        <v>25600</v>
      </c>
      <c r="V2152" s="20">
        <f t="shared" si="172"/>
        <v>4.7859412974387734E-2</v>
      </c>
      <c r="W2152" s="18">
        <v>44260</v>
      </c>
      <c r="X2152" s="14">
        <v>3</v>
      </c>
      <c r="Y2152" s="14">
        <v>33</v>
      </c>
      <c r="Z2152" s="42">
        <v>25000</v>
      </c>
      <c r="AA2152" s="51">
        <f t="shared" si="173"/>
        <v>0.05</v>
      </c>
    </row>
    <row r="2153" spans="1:27" ht="19" x14ac:dyDescent="0.25">
      <c r="A2153" s="14">
        <v>1934</v>
      </c>
      <c r="B2153" s="14">
        <v>3502046</v>
      </c>
      <c r="C2153" s="14" t="s">
        <v>19</v>
      </c>
      <c r="D2153" s="14" t="s">
        <v>20</v>
      </c>
      <c r="E2153" s="14" t="s">
        <v>2210</v>
      </c>
      <c r="F2153" s="14">
        <v>78750</v>
      </c>
      <c r="G2153" s="14">
        <v>3</v>
      </c>
      <c r="H2153" s="14">
        <v>2</v>
      </c>
      <c r="I2153" s="14">
        <v>0</v>
      </c>
      <c r="J2153" s="14">
        <v>2</v>
      </c>
      <c r="K2153" s="14">
        <v>1</v>
      </c>
      <c r="L2153" s="14">
        <v>1976</v>
      </c>
      <c r="M2153" s="14">
        <v>0.14299999999999999</v>
      </c>
      <c r="N2153" s="15">
        <v>1365</v>
      </c>
      <c r="O2153" s="16">
        <v>274.73</v>
      </c>
      <c r="P2153" s="17">
        <v>375000</v>
      </c>
      <c r="Q2153" s="16">
        <v>293.42</v>
      </c>
      <c r="R2153" s="17">
        <v>400515</v>
      </c>
      <c r="S2153" s="19">
        <f t="shared" si="169"/>
        <v>18.689999999999998</v>
      </c>
      <c r="T2153" s="20">
        <f t="shared" si="170"/>
        <v>6.8030429876606111E-2</v>
      </c>
      <c r="U2153" s="19">
        <f t="shared" si="171"/>
        <v>25515</v>
      </c>
      <c r="V2153" s="20">
        <f t="shared" si="172"/>
        <v>6.8040000000000003E-2</v>
      </c>
      <c r="W2153" s="18">
        <v>44253</v>
      </c>
      <c r="X2153" s="14">
        <v>4</v>
      </c>
      <c r="Y2153" s="14">
        <v>4</v>
      </c>
      <c r="Z2153" s="42">
        <v>25000</v>
      </c>
      <c r="AA2153" s="51">
        <f t="shared" si="173"/>
        <v>7.0000000000000007E-2</v>
      </c>
    </row>
    <row r="2154" spans="1:27" ht="19" x14ac:dyDescent="0.25">
      <c r="A2154" s="14">
        <v>962</v>
      </c>
      <c r="B2154" s="14">
        <v>6351483</v>
      </c>
      <c r="C2154" s="14" t="s">
        <v>19</v>
      </c>
      <c r="D2154" s="14" t="s">
        <v>165</v>
      </c>
      <c r="E2154" s="14" t="s">
        <v>3985</v>
      </c>
      <c r="F2154" s="14">
        <v>78745</v>
      </c>
      <c r="G2154" s="14">
        <v>3</v>
      </c>
      <c r="H2154" s="14">
        <v>2</v>
      </c>
      <c r="I2154" s="14">
        <v>1</v>
      </c>
      <c r="J2154" s="14">
        <v>2</v>
      </c>
      <c r="K2154" s="14">
        <v>2</v>
      </c>
      <c r="L2154" s="14">
        <v>2013</v>
      </c>
      <c r="M2154" s="14">
        <v>0.14899999999999999</v>
      </c>
      <c r="N2154" s="15">
        <v>1886</v>
      </c>
      <c r="O2154" s="16">
        <v>209.44</v>
      </c>
      <c r="P2154" s="17">
        <v>395000</v>
      </c>
      <c r="Q2154" s="16">
        <v>222.96</v>
      </c>
      <c r="R2154" s="17">
        <v>420500</v>
      </c>
      <c r="S2154" s="19">
        <f t="shared" si="169"/>
        <v>13.52000000000001</v>
      </c>
      <c r="T2154" s="20">
        <f t="shared" si="170"/>
        <v>6.4553093964858727E-2</v>
      </c>
      <c r="U2154" s="19">
        <f t="shared" si="171"/>
        <v>25500</v>
      </c>
      <c r="V2154" s="20">
        <f t="shared" si="172"/>
        <v>6.4556962025316453E-2</v>
      </c>
      <c r="W2154" s="18">
        <v>44211</v>
      </c>
      <c r="X2154" s="14">
        <v>5</v>
      </c>
      <c r="Y2154" s="14">
        <v>4</v>
      </c>
      <c r="Z2154" s="42">
        <v>25000</v>
      </c>
      <c r="AA2154" s="51">
        <f t="shared" si="173"/>
        <v>0.06</v>
      </c>
    </row>
    <row r="2155" spans="1:27" ht="19" x14ac:dyDescent="0.25">
      <c r="A2155" s="14">
        <v>2215</v>
      </c>
      <c r="B2155" s="14">
        <v>1655399</v>
      </c>
      <c r="C2155" s="14" t="s">
        <v>19</v>
      </c>
      <c r="D2155" s="14" t="s">
        <v>46</v>
      </c>
      <c r="E2155" s="14" t="s">
        <v>2651</v>
      </c>
      <c r="F2155" s="14">
        <v>78758</v>
      </c>
      <c r="G2155" s="14">
        <v>3</v>
      </c>
      <c r="H2155" s="14">
        <v>2</v>
      </c>
      <c r="I2155" s="14">
        <v>0</v>
      </c>
      <c r="J2155" s="14">
        <v>2</v>
      </c>
      <c r="K2155" s="14">
        <v>1</v>
      </c>
      <c r="L2155" s="14">
        <v>1973</v>
      </c>
      <c r="M2155" s="14">
        <v>0.311</v>
      </c>
      <c r="N2155" s="15">
        <v>1754</v>
      </c>
      <c r="O2155" s="16">
        <v>307.58</v>
      </c>
      <c r="P2155" s="17">
        <v>539500</v>
      </c>
      <c r="Q2155" s="16">
        <v>322.12</v>
      </c>
      <c r="R2155" s="17">
        <v>565000</v>
      </c>
      <c r="S2155" s="19">
        <f t="shared" si="169"/>
        <v>14.54000000000002</v>
      </c>
      <c r="T2155" s="20">
        <f t="shared" si="170"/>
        <v>4.7272254372846156E-2</v>
      </c>
      <c r="U2155" s="19">
        <f t="shared" si="171"/>
        <v>25500</v>
      </c>
      <c r="V2155" s="20">
        <f t="shared" si="172"/>
        <v>4.7265987025023166E-2</v>
      </c>
      <c r="W2155" s="18">
        <v>44263</v>
      </c>
      <c r="X2155" s="14">
        <v>3</v>
      </c>
      <c r="Y2155" s="14">
        <v>2</v>
      </c>
      <c r="Z2155" s="42">
        <v>25000</v>
      </c>
      <c r="AA2155" s="51">
        <f t="shared" si="173"/>
        <v>0.05</v>
      </c>
    </row>
    <row r="2156" spans="1:27" ht="19" x14ac:dyDescent="0.25">
      <c r="A2156" s="14">
        <v>1811</v>
      </c>
      <c r="B2156" s="14">
        <v>6726915</v>
      </c>
      <c r="C2156" s="14" t="s">
        <v>19</v>
      </c>
      <c r="D2156" s="14" t="s">
        <v>193</v>
      </c>
      <c r="E2156" s="14" t="s">
        <v>1075</v>
      </c>
      <c r="F2156" s="14">
        <v>78749</v>
      </c>
      <c r="G2156" s="14">
        <v>4</v>
      </c>
      <c r="H2156" s="14">
        <v>3</v>
      </c>
      <c r="I2156" s="14">
        <v>0</v>
      </c>
      <c r="J2156" s="14">
        <v>2</v>
      </c>
      <c r="K2156" s="14">
        <v>2</v>
      </c>
      <c r="L2156" s="14">
        <v>2001</v>
      </c>
      <c r="M2156" s="14">
        <v>0.246</v>
      </c>
      <c r="N2156" s="15">
        <v>2957</v>
      </c>
      <c r="O2156" s="16">
        <v>213.05</v>
      </c>
      <c r="P2156" s="17">
        <v>630000</v>
      </c>
      <c r="Q2156" s="16">
        <v>221.58</v>
      </c>
      <c r="R2156" s="17">
        <v>655200</v>
      </c>
      <c r="S2156" s="19">
        <f t="shared" si="169"/>
        <v>8.5300000000000011</v>
      </c>
      <c r="T2156" s="20">
        <f t="shared" si="170"/>
        <v>4.0037549870922319E-2</v>
      </c>
      <c r="U2156" s="19">
        <f t="shared" si="171"/>
        <v>25200</v>
      </c>
      <c r="V2156" s="20">
        <f t="shared" si="172"/>
        <v>0.04</v>
      </c>
      <c r="W2156" s="18">
        <v>44251</v>
      </c>
      <c r="X2156" s="14">
        <v>3</v>
      </c>
      <c r="Y2156" s="14">
        <v>3</v>
      </c>
      <c r="Z2156" s="42">
        <v>25000</v>
      </c>
      <c r="AA2156" s="51">
        <f t="shared" si="173"/>
        <v>0.04</v>
      </c>
    </row>
    <row r="2157" spans="1:27" ht="19" x14ac:dyDescent="0.25">
      <c r="A2157" s="14">
        <v>137</v>
      </c>
      <c r="B2157" s="14">
        <v>8304618</v>
      </c>
      <c r="C2157" s="14" t="s">
        <v>19</v>
      </c>
      <c r="D2157" s="14">
        <v>2</v>
      </c>
      <c r="E2157" s="14" t="s">
        <v>3038</v>
      </c>
      <c r="F2157" s="14">
        <v>78752</v>
      </c>
      <c r="G2157" s="14">
        <v>3</v>
      </c>
      <c r="H2157" s="14">
        <v>1</v>
      </c>
      <c r="I2157" s="14">
        <v>0</v>
      </c>
      <c r="J2157" s="14">
        <v>1</v>
      </c>
      <c r="K2157" s="14">
        <v>1</v>
      </c>
      <c r="L2157" s="14">
        <v>1953</v>
      </c>
      <c r="M2157" s="14">
        <v>0.158</v>
      </c>
      <c r="N2157" s="15">
        <v>1128</v>
      </c>
      <c r="O2157" s="16">
        <v>354.52</v>
      </c>
      <c r="P2157" s="17">
        <v>399900</v>
      </c>
      <c r="Q2157" s="16">
        <v>376.77</v>
      </c>
      <c r="R2157" s="17">
        <v>425000</v>
      </c>
      <c r="S2157" s="19">
        <f t="shared" si="169"/>
        <v>22.25</v>
      </c>
      <c r="T2157" s="20">
        <f t="shared" si="170"/>
        <v>6.27609161683403E-2</v>
      </c>
      <c r="U2157" s="19">
        <f t="shared" si="171"/>
        <v>25100</v>
      </c>
      <c r="V2157" s="20">
        <f t="shared" si="172"/>
        <v>6.2765691422855707E-2</v>
      </c>
      <c r="W2157" s="18">
        <v>44181</v>
      </c>
      <c r="X2157" s="14">
        <v>2</v>
      </c>
      <c r="Y2157" s="14">
        <v>2</v>
      </c>
      <c r="Z2157" s="42">
        <v>25000</v>
      </c>
      <c r="AA2157" s="51">
        <f t="shared" si="173"/>
        <v>0.06</v>
      </c>
    </row>
    <row r="2158" spans="1:27" ht="19" x14ac:dyDescent="0.25">
      <c r="A2158" s="14">
        <v>201</v>
      </c>
      <c r="B2158" s="14">
        <v>7264497</v>
      </c>
      <c r="C2158" s="14" t="s">
        <v>19</v>
      </c>
      <c r="D2158" s="14" t="s">
        <v>40</v>
      </c>
      <c r="E2158" s="14" t="s">
        <v>212</v>
      </c>
      <c r="F2158" s="14">
        <v>78737</v>
      </c>
      <c r="G2158" s="14">
        <v>4</v>
      </c>
      <c r="H2158" s="14">
        <v>3</v>
      </c>
      <c r="I2158" s="14">
        <v>1</v>
      </c>
      <c r="J2158" s="14">
        <v>3</v>
      </c>
      <c r="K2158" s="14">
        <v>2</v>
      </c>
      <c r="L2158" s="14">
        <v>2006</v>
      </c>
      <c r="M2158" s="14">
        <v>0.21199999999999999</v>
      </c>
      <c r="N2158" s="15">
        <v>3364</v>
      </c>
      <c r="O2158" s="16">
        <v>156.03</v>
      </c>
      <c r="P2158" s="17">
        <v>524900</v>
      </c>
      <c r="Q2158" s="16">
        <v>163.5</v>
      </c>
      <c r="R2158" s="17">
        <v>550000</v>
      </c>
      <c r="S2158" s="19">
        <f t="shared" si="169"/>
        <v>7.4699999999999989</v>
      </c>
      <c r="T2158" s="20">
        <f t="shared" si="170"/>
        <v>4.7875408575273976E-2</v>
      </c>
      <c r="U2158" s="19">
        <f t="shared" si="171"/>
        <v>25100</v>
      </c>
      <c r="V2158" s="20">
        <f t="shared" si="172"/>
        <v>4.7818632120403888E-2</v>
      </c>
      <c r="W2158" s="18">
        <v>44183</v>
      </c>
      <c r="X2158" s="14">
        <v>2</v>
      </c>
      <c r="Y2158" s="14">
        <v>2</v>
      </c>
      <c r="Z2158" s="42">
        <v>25000</v>
      </c>
      <c r="AA2158" s="51">
        <f t="shared" si="173"/>
        <v>0.05</v>
      </c>
    </row>
    <row r="2159" spans="1:27" ht="19" x14ac:dyDescent="0.25">
      <c r="A2159" s="14">
        <v>542</v>
      </c>
      <c r="B2159" s="14">
        <v>1122307</v>
      </c>
      <c r="C2159" s="14" t="s">
        <v>19</v>
      </c>
      <c r="D2159" s="14" t="s">
        <v>29</v>
      </c>
      <c r="E2159" s="14" t="s">
        <v>464</v>
      </c>
      <c r="F2159" s="14">
        <v>78748</v>
      </c>
      <c r="G2159" s="14">
        <v>4</v>
      </c>
      <c r="H2159" s="14">
        <v>2</v>
      </c>
      <c r="I2159" s="14">
        <v>0</v>
      </c>
      <c r="J2159" s="14">
        <v>1</v>
      </c>
      <c r="K2159" s="14">
        <v>2</v>
      </c>
      <c r="L2159" s="14">
        <v>2001</v>
      </c>
      <c r="M2159" s="14">
        <v>0.128</v>
      </c>
      <c r="N2159" s="15">
        <v>1680</v>
      </c>
      <c r="O2159" s="16">
        <v>178.51</v>
      </c>
      <c r="P2159" s="17">
        <v>299900</v>
      </c>
      <c r="Q2159" s="16">
        <v>193.45</v>
      </c>
      <c r="R2159" s="17">
        <v>325000</v>
      </c>
      <c r="S2159" s="19">
        <f t="shared" si="169"/>
        <v>14.939999999999998</v>
      </c>
      <c r="T2159" s="20">
        <f t="shared" si="170"/>
        <v>8.3692790319870022E-2</v>
      </c>
      <c r="U2159" s="19">
        <f t="shared" si="171"/>
        <v>25100</v>
      </c>
      <c r="V2159" s="20">
        <f t="shared" si="172"/>
        <v>8.369456485495165E-2</v>
      </c>
      <c r="W2159" s="18">
        <v>44195</v>
      </c>
      <c r="X2159" s="14">
        <v>3</v>
      </c>
      <c r="Y2159" s="14">
        <v>3</v>
      </c>
      <c r="Z2159" s="42">
        <v>25000</v>
      </c>
      <c r="AA2159" s="51">
        <f t="shared" si="173"/>
        <v>0.08</v>
      </c>
    </row>
    <row r="2160" spans="1:27" ht="19" x14ac:dyDescent="0.25">
      <c r="A2160" s="14">
        <v>726</v>
      </c>
      <c r="B2160" s="14">
        <v>2159196</v>
      </c>
      <c r="C2160" s="14" t="s">
        <v>19</v>
      </c>
      <c r="D2160" s="14" t="s">
        <v>38</v>
      </c>
      <c r="E2160" s="14" t="s">
        <v>810</v>
      </c>
      <c r="F2160" s="14">
        <v>78725</v>
      </c>
      <c r="G2160" s="14">
        <v>3</v>
      </c>
      <c r="H2160" s="14">
        <v>2</v>
      </c>
      <c r="I2160" s="14">
        <v>0</v>
      </c>
      <c r="J2160" s="14">
        <v>2</v>
      </c>
      <c r="K2160" s="14">
        <v>1</v>
      </c>
      <c r="L2160" s="14">
        <v>2017</v>
      </c>
      <c r="M2160" s="14">
        <v>9.9000000000000005E-2</v>
      </c>
      <c r="N2160" s="15">
        <v>1370</v>
      </c>
      <c r="O2160" s="16">
        <v>200.66</v>
      </c>
      <c r="P2160" s="17">
        <v>274900</v>
      </c>
      <c r="Q2160" s="16">
        <v>218.98</v>
      </c>
      <c r="R2160" s="17">
        <v>300000</v>
      </c>
      <c r="S2160" s="19">
        <f t="shared" si="169"/>
        <v>18.319999999999993</v>
      </c>
      <c r="T2160" s="20">
        <f t="shared" si="170"/>
        <v>9.1298714242998069E-2</v>
      </c>
      <c r="U2160" s="19">
        <f t="shared" si="171"/>
        <v>25100</v>
      </c>
      <c r="V2160" s="20">
        <f t="shared" si="172"/>
        <v>9.1305929428883228E-2</v>
      </c>
      <c r="W2160" s="18">
        <v>44202</v>
      </c>
      <c r="X2160" s="14">
        <v>5</v>
      </c>
      <c r="Y2160" s="14">
        <v>5</v>
      </c>
      <c r="Z2160" s="42">
        <v>25000</v>
      </c>
      <c r="AA2160" s="51">
        <f t="shared" si="173"/>
        <v>0.09</v>
      </c>
    </row>
    <row r="2161" spans="1:27" ht="19" x14ac:dyDescent="0.25">
      <c r="A2161" s="14">
        <v>739</v>
      </c>
      <c r="B2161" s="14">
        <v>2842882</v>
      </c>
      <c r="C2161" s="14" t="s">
        <v>19</v>
      </c>
      <c r="D2161" s="14" t="s">
        <v>38</v>
      </c>
      <c r="E2161" s="14" t="s">
        <v>124</v>
      </c>
      <c r="F2161" s="14">
        <v>78725</v>
      </c>
      <c r="G2161" s="14">
        <v>3</v>
      </c>
      <c r="H2161" s="14">
        <v>2</v>
      </c>
      <c r="I2161" s="14">
        <v>1</v>
      </c>
      <c r="J2161" s="14">
        <v>2</v>
      </c>
      <c r="K2161" s="14">
        <v>2</v>
      </c>
      <c r="L2161" s="14">
        <v>2017</v>
      </c>
      <c r="M2161" s="14">
        <v>0.13700000000000001</v>
      </c>
      <c r="N2161" s="15">
        <v>1795</v>
      </c>
      <c r="O2161" s="16">
        <v>142.01</v>
      </c>
      <c r="P2161" s="17">
        <v>254900</v>
      </c>
      <c r="Q2161" s="16">
        <v>155.99</v>
      </c>
      <c r="R2161" s="17">
        <v>280000</v>
      </c>
      <c r="S2161" s="19">
        <f t="shared" si="169"/>
        <v>13.980000000000018</v>
      </c>
      <c r="T2161" s="20">
        <f t="shared" si="170"/>
        <v>9.8443771565382851E-2</v>
      </c>
      <c r="U2161" s="19">
        <f t="shared" si="171"/>
        <v>25100</v>
      </c>
      <c r="V2161" s="20">
        <f t="shared" si="172"/>
        <v>9.8469988230678693E-2</v>
      </c>
      <c r="W2161" s="18">
        <v>44203</v>
      </c>
      <c r="X2161" s="14">
        <v>2</v>
      </c>
      <c r="Y2161" s="14">
        <v>2</v>
      </c>
      <c r="Z2161" s="42">
        <v>25000</v>
      </c>
      <c r="AA2161" s="51">
        <f t="shared" si="173"/>
        <v>0.1</v>
      </c>
    </row>
    <row r="2162" spans="1:27" ht="19" x14ac:dyDescent="0.25">
      <c r="A2162" s="14">
        <v>932</v>
      </c>
      <c r="B2162" s="14">
        <v>2433847</v>
      </c>
      <c r="C2162" s="14" t="s">
        <v>19</v>
      </c>
      <c r="D2162" s="14">
        <v>5</v>
      </c>
      <c r="E2162" s="14" t="s">
        <v>3678</v>
      </c>
      <c r="F2162" s="14">
        <v>78702</v>
      </c>
      <c r="G2162" s="14">
        <v>2</v>
      </c>
      <c r="H2162" s="14">
        <v>1</v>
      </c>
      <c r="I2162" s="14">
        <v>0</v>
      </c>
      <c r="J2162" s="14">
        <v>0</v>
      </c>
      <c r="K2162" s="14">
        <v>1</v>
      </c>
      <c r="L2162" s="14">
        <v>1955</v>
      </c>
      <c r="M2162" s="14">
        <v>0.115</v>
      </c>
      <c r="N2162" s="14">
        <v>720</v>
      </c>
      <c r="O2162" s="16">
        <v>520.69000000000005</v>
      </c>
      <c r="P2162" s="17">
        <v>374900</v>
      </c>
      <c r="Q2162" s="16">
        <v>555.55999999999995</v>
      </c>
      <c r="R2162" s="17">
        <v>400000</v>
      </c>
      <c r="S2162" s="19">
        <f t="shared" si="169"/>
        <v>34.869999999999891</v>
      </c>
      <c r="T2162" s="20">
        <f t="shared" si="170"/>
        <v>6.6968829821966794E-2</v>
      </c>
      <c r="U2162" s="19">
        <f t="shared" si="171"/>
        <v>25100</v>
      </c>
      <c r="V2162" s="20">
        <f t="shared" si="172"/>
        <v>6.6951186983195521E-2</v>
      </c>
      <c r="W2162" s="18">
        <v>44210</v>
      </c>
      <c r="X2162" s="14">
        <v>4</v>
      </c>
      <c r="Y2162" s="14">
        <v>4</v>
      </c>
      <c r="Z2162" s="42">
        <v>25000</v>
      </c>
      <c r="AA2162" s="51">
        <f t="shared" si="173"/>
        <v>7.0000000000000007E-2</v>
      </c>
    </row>
    <row r="2163" spans="1:27" ht="19" x14ac:dyDescent="0.25">
      <c r="A2163" s="14">
        <v>980</v>
      </c>
      <c r="B2163" s="14">
        <v>5738218</v>
      </c>
      <c r="C2163" s="14" t="s">
        <v>19</v>
      </c>
      <c r="D2163" s="14" t="s">
        <v>46</v>
      </c>
      <c r="E2163" s="14" t="s">
        <v>1851</v>
      </c>
      <c r="F2163" s="14">
        <v>78758</v>
      </c>
      <c r="G2163" s="14">
        <v>3</v>
      </c>
      <c r="H2163" s="14">
        <v>2</v>
      </c>
      <c r="I2163" s="14">
        <v>0</v>
      </c>
      <c r="J2163" s="14">
        <v>2</v>
      </c>
      <c r="K2163" s="14">
        <v>1</v>
      </c>
      <c r="L2163" s="14">
        <v>1983</v>
      </c>
      <c r="M2163" s="14">
        <v>0.17599999999999999</v>
      </c>
      <c r="N2163" s="15">
        <v>1582</v>
      </c>
      <c r="O2163" s="16">
        <v>252.78</v>
      </c>
      <c r="P2163" s="17">
        <v>399900</v>
      </c>
      <c r="Q2163" s="16">
        <v>268.64999999999998</v>
      </c>
      <c r="R2163" s="17">
        <v>425000</v>
      </c>
      <c r="S2163" s="19">
        <f t="shared" si="169"/>
        <v>15.869999999999976</v>
      </c>
      <c r="T2163" s="20">
        <f t="shared" si="170"/>
        <v>6.2781865653928223E-2</v>
      </c>
      <c r="U2163" s="19">
        <f t="shared" si="171"/>
        <v>25100</v>
      </c>
      <c r="V2163" s="20">
        <f t="shared" si="172"/>
        <v>6.2765691422855707E-2</v>
      </c>
      <c r="W2163" s="18">
        <v>44211</v>
      </c>
      <c r="X2163" s="14">
        <v>3</v>
      </c>
      <c r="Y2163" s="14">
        <v>3</v>
      </c>
      <c r="Z2163" s="42">
        <v>25000</v>
      </c>
      <c r="AA2163" s="51">
        <f t="shared" si="173"/>
        <v>0.06</v>
      </c>
    </row>
    <row r="2164" spans="1:27" ht="19" x14ac:dyDescent="0.25">
      <c r="A2164" s="14">
        <v>1101</v>
      </c>
      <c r="B2164" s="14">
        <v>8718708</v>
      </c>
      <c r="C2164" s="14" t="s">
        <v>19</v>
      </c>
      <c r="D2164" s="14">
        <v>3</v>
      </c>
      <c r="E2164" s="14" t="s">
        <v>2560</v>
      </c>
      <c r="F2164" s="14">
        <v>78723</v>
      </c>
      <c r="G2164" s="14">
        <v>3</v>
      </c>
      <c r="H2164" s="14">
        <v>1</v>
      </c>
      <c r="I2164" s="14">
        <v>1</v>
      </c>
      <c r="J2164" s="14">
        <v>0</v>
      </c>
      <c r="K2164" s="14">
        <v>1</v>
      </c>
      <c r="L2164" s="14">
        <v>1962</v>
      </c>
      <c r="M2164" s="14">
        <v>0.29199999999999998</v>
      </c>
      <c r="N2164" s="15">
        <v>1202</v>
      </c>
      <c r="O2164" s="16">
        <v>299.42</v>
      </c>
      <c r="P2164" s="17">
        <v>359900</v>
      </c>
      <c r="Q2164" s="16">
        <v>320.3</v>
      </c>
      <c r="R2164" s="17">
        <v>385000</v>
      </c>
      <c r="S2164" s="19">
        <f t="shared" si="169"/>
        <v>20.879999999999995</v>
      </c>
      <c r="T2164" s="20">
        <f t="shared" si="170"/>
        <v>6.9734820653262961E-2</v>
      </c>
      <c r="U2164" s="19">
        <f t="shared" si="171"/>
        <v>25100</v>
      </c>
      <c r="V2164" s="20">
        <f t="shared" si="172"/>
        <v>6.9741594887468741E-2</v>
      </c>
      <c r="W2164" s="18">
        <v>44217</v>
      </c>
      <c r="X2164" s="14">
        <v>3</v>
      </c>
      <c r="Y2164" s="14">
        <v>3</v>
      </c>
      <c r="Z2164" s="42">
        <v>25000</v>
      </c>
      <c r="AA2164" s="51">
        <f t="shared" si="173"/>
        <v>7.0000000000000007E-2</v>
      </c>
    </row>
    <row r="2165" spans="1:27" ht="19" x14ac:dyDescent="0.25">
      <c r="A2165" s="14">
        <v>1155</v>
      </c>
      <c r="B2165" s="14">
        <v>7628389</v>
      </c>
      <c r="C2165" s="14" t="s">
        <v>19</v>
      </c>
      <c r="D2165" s="14">
        <v>5</v>
      </c>
      <c r="E2165" s="14" t="s">
        <v>3216</v>
      </c>
      <c r="F2165" s="14">
        <v>78702</v>
      </c>
      <c r="G2165" s="14">
        <v>3</v>
      </c>
      <c r="H2165" s="14">
        <v>2</v>
      </c>
      <c r="I2165" s="14">
        <v>1</v>
      </c>
      <c r="J2165" s="14">
        <v>2</v>
      </c>
      <c r="K2165" s="14">
        <v>2</v>
      </c>
      <c r="L2165" s="14">
        <v>2013</v>
      </c>
      <c r="M2165" s="14">
        <v>0.128</v>
      </c>
      <c r="N2165" s="15">
        <v>2004</v>
      </c>
      <c r="O2165" s="16">
        <v>386.68</v>
      </c>
      <c r="P2165" s="17">
        <v>774900</v>
      </c>
      <c r="Q2165" s="16">
        <v>399.2</v>
      </c>
      <c r="R2165" s="17">
        <v>800000</v>
      </c>
      <c r="S2165" s="19">
        <f t="shared" si="169"/>
        <v>12.519999999999982</v>
      </c>
      <c r="T2165" s="20">
        <f t="shared" si="170"/>
        <v>3.2378193855384249E-2</v>
      </c>
      <c r="U2165" s="19">
        <f t="shared" si="171"/>
        <v>25100</v>
      </c>
      <c r="V2165" s="20">
        <f t="shared" si="172"/>
        <v>3.239127629371532E-2</v>
      </c>
      <c r="W2165" s="18">
        <v>44218</v>
      </c>
      <c r="X2165" s="14">
        <v>2</v>
      </c>
      <c r="Y2165" s="14">
        <v>2</v>
      </c>
      <c r="Z2165" s="42">
        <v>25000</v>
      </c>
      <c r="AA2165" s="51">
        <f t="shared" si="173"/>
        <v>0.03</v>
      </c>
    </row>
    <row r="2166" spans="1:27" ht="19" x14ac:dyDescent="0.25">
      <c r="A2166" s="14">
        <v>1769</v>
      </c>
      <c r="B2166" s="14">
        <v>5627017</v>
      </c>
      <c r="C2166" s="14" t="s">
        <v>19</v>
      </c>
      <c r="D2166" s="14" t="s">
        <v>29</v>
      </c>
      <c r="E2166" s="14" t="s">
        <v>1140</v>
      </c>
      <c r="F2166" s="14">
        <v>78739</v>
      </c>
      <c r="G2166" s="14">
        <v>5</v>
      </c>
      <c r="H2166" s="14">
        <v>2</v>
      </c>
      <c r="I2166" s="14">
        <v>1</v>
      </c>
      <c r="J2166" s="14">
        <v>2</v>
      </c>
      <c r="K2166" s="14">
        <v>2</v>
      </c>
      <c r="L2166" s="14">
        <v>2006</v>
      </c>
      <c r="M2166" s="14">
        <v>0.159</v>
      </c>
      <c r="N2166" s="15">
        <v>3004</v>
      </c>
      <c r="O2166" s="16">
        <v>216.34</v>
      </c>
      <c r="P2166" s="17">
        <v>649900</v>
      </c>
      <c r="Q2166" s="16">
        <v>224.7</v>
      </c>
      <c r="R2166" s="17">
        <v>675000</v>
      </c>
      <c r="S2166" s="19">
        <f t="shared" si="169"/>
        <v>8.3599999999999852</v>
      </c>
      <c r="T2166" s="20">
        <f t="shared" si="170"/>
        <v>3.8642876952944369E-2</v>
      </c>
      <c r="U2166" s="19">
        <f t="shared" si="171"/>
        <v>25100</v>
      </c>
      <c r="V2166" s="20">
        <f t="shared" si="172"/>
        <v>3.8621326357901213E-2</v>
      </c>
      <c r="W2166" s="18">
        <v>44250</v>
      </c>
      <c r="X2166" s="14">
        <v>3</v>
      </c>
      <c r="Y2166" s="14">
        <v>2</v>
      </c>
      <c r="Z2166" s="42">
        <v>25000</v>
      </c>
      <c r="AA2166" s="51">
        <f t="shared" si="173"/>
        <v>0.04</v>
      </c>
    </row>
    <row r="2167" spans="1:27" ht="19" x14ac:dyDescent="0.25">
      <c r="A2167" s="14">
        <v>1802</v>
      </c>
      <c r="B2167" s="14">
        <v>2890700</v>
      </c>
      <c r="C2167" s="14" t="s">
        <v>19</v>
      </c>
      <c r="D2167" s="14" t="s">
        <v>68</v>
      </c>
      <c r="E2167" s="14" t="s">
        <v>448</v>
      </c>
      <c r="F2167" s="14">
        <v>78734</v>
      </c>
      <c r="G2167" s="14">
        <v>3</v>
      </c>
      <c r="H2167" s="14">
        <v>2</v>
      </c>
      <c r="I2167" s="14">
        <v>1</v>
      </c>
      <c r="J2167" s="14">
        <v>2</v>
      </c>
      <c r="K2167" s="14">
        <v>3</v>
      </c>
      <c r="L2167" s="14">
        <v>1999</v>
      </c>
      <c r="M2167" s="14">
        <v>0.27600000000000002</v>
      </c>
      <c r="N2167" s="15">
        <v>2395</v>
      </c>
      <c r="O2167" s="16">
        <v>177.41</v>
      </c>
      <c r="P2167" s="17">
        <v>424900</v>
      </c>
      <c r="Q2167" s="16">
        <v>187.89</v>
      </c>
      <c r="R2167" s="17">
        <v>450000</v>
      </c>
      <c r="S2167" s="19">
        <f t="shared" si="169"/>
        <v>10.47999999999999</v>
      </c>
      <c r="T2167" s="20">
        <f t="shared" si="170"/>
        <v>5.9072205625387467E-2</v>
      </c>
      <c r="U2167" s="19">
        <f t="shared" si="171"/>
        <v>25100</v>
      </c>
      <c r="V2167" s="20">
        <f t="shared" si="172"/>
        <v>5.9072722993645563E-2</v>
      </c>
      <c r="W2167" s="18">
        <v>44251</v>
      </c>
      <c r="X2167" s="14">
        <v>5</v>
      </c>
      <c r="Y2167" s="14">
        <v>5</v>
      </c>
      <c r="Z2167" s="42">
        <v>25000</v>
      </c>
      <c r="AA2167" s="51">
        <f t="shared" si="173"/>
        <v>0.06</v>
      </c>
    </row>
    <row r="2168" spans="1:27" ht="19" x14ac:dyDescent="0.25">
      <c r="A2168" s="14">
        <v>2014</v>
      </c>
      <c r="B2168" s="14">
        <v>8693085</v>
      </c>
      <c r="C2168" s="14" t="s">
        <v>19</v>
      </c>
      <c r="D2168" s="14">
        <v>2</v>
      </c>
      <c r="E2168" s="14" t="s">
        <v>2311</v>
      </c>
      <c r="F2168" s="14">
        <v>78757</v>
      </c>
      <c r="G2168" s="14">
        <v>4</v>
      </c>
      <c r="H2168" s="14">
        <v>3</v>
      </c>
      <c r="I2168" s="14">
        <v>1</v>
      </c>
      <c r="J2168" s="14">
        <v>0</v>
      </c>
      <c r="K2168" s="14">
        <v>1</v>
      </c>
      <c r="L2168" s="14">
        <v>1954</v>
      </c>
      <c r="M2168" s="14">
        <v>0.27600000000000002</v>
      </c>
      <c r="N2168" s="15">
        <v>2489</v>
      </c>
      <c r="O2168" s="16">
        <v>281.2</v>
      </c>
      <c r="P2168" s="17">
        <v>699900</v>
      </c>
      <c r="Q2168" s="16">
        <v>291.27999999999997</v>
      </c>
      <c r="R2168" s="17">
        <v>725000</v>
      </c>
      <c r="S2168" s="19">
        <f t="shared" si="169"/>
        <v>10.079999999999984</v>
      </c>
      <c r="T2168" s="20">
        <f t="shared" si="170"/>
        <v>3.5846372688477894E-2</v>
      </c>
      <c r="U2168" s="19">
        <f t="shared" si="171"/>
        <v>25100</v>
      </c>
      <c r="V2168" s="20">
        <f t="shared" si="172"/>
        <v>3.5862266038005429E-2</v>
      </c>
      <c r="W2168" s="18">
        <v>44256</v>
      </c>
      <c r="X2168" s="14">
        <v>114</v>
      </c>
      <c r="Y2168" s="14">
        <v>145</v>
      </c>
      <c r="Z2168" s="42">
        <v>25000</v>
      </c>
      <c r="AA2168" s="51">
        <f t="shared" si="173"/>
        <v>0.04</v>
      </c>
    </row>
    <row r="2169" spans="1:27" ht="19" x14ac:dyDescent="0.25">
      <c r="A2169" s="14">
        <v>2102</v>
      </c>
      <c r="B2169" s="14">
        <v>8957681</v>
      </c>
      <c r="C2169" s="14" t="s">
        <v>19</v>
      </c>
      <c r="D2169" s="14" t="s">
        <v>456</v>
      </c>
      <c r="E2169" s="14" t="s">
        <v>662</v>
      </c>
      <c r="F2169" s="14">
        <v>78717</v>
      </c>
      <c r="G2169" s="14">
        <v>4</v>
      </c>
      <c r="H2169" s="14">
        <v>3</v>
      </c>
      <c r="I2169" s="14">
        <v>0</v>
      </c>
      <c r="J2169" s="14">
        <v>2</v>
      </c>
      <c r="K2169" s="14">
        <v>2</v>
      </c>
      <c r="L2169" s="14">
        <v>2012</v>
      </c>
      <c r="M2169" s="14">
        <v>0.14499999999999999</v>
      </c>
      <c r="N2169" s="15">
        <v>2296</v>
      </c>
      <c r="O2169" s="16">
        <v>191.59</v>
      </c>
      <c r="P2169" s="17">
        <v>439900</v>
      </c>
      <c r="Q2169" s="16">
        <v>202.53</v>
      </c>
      <c r="R2169" s="17">
        <v>465000</v>
      </c>
      <c r="S2169" s="19">
        <f t="shared" si="169"/>
        <v>10.939999999999998</v>
      </c>
      <c r="T2169" s="20">
        <f t="shared" si="170"/>
        <v>5.710110131008924E-2</v>
      </c>
      <c r="U2169" s="19">
        <f t="shared" si="171"/>
        <v>25100</v>
      </c>
      <c r="V2169" s="20">
        <f t="shared" si="172"/>
        <v>5.7058422368720163E-2</v>
      </c>
      <c r="W2169" s="18">
        <v>44259</v>
      </c>
      <c r="X2169" s="14">
        <v>0</v>
      </c>
      <c r="Y2169" s="14">
        <v>0</v>
      </c>
      <c r="Z2169" s="42">
        <v>25000</v>
      </c>
      <c r="AA2169" s="51">
        <f t="shared" si="173"/>
        <v>0.06</v>
      </c>
    </row>
    <row r="2170" spans="1:27" ht="19" x14ac:dyDescent="0.25">
      <c r="A2170" s="14">
        <v>2218</v>
      </c>
      <c r="B2170" s="14">
        <v>1069121</v>
      </c>
      <c r="C2170" s="14" t="s">
        <v>19</v>
      </c>
      <c r="D2170" s="14" t="s">
        <v>27</v>
      </c>
      <c r="E2170" s="14" t="s">
        <v>2969</v>
      </c>
      <c r="F2170" s="14">
        <v>78724</v>
      </c>
      <c r="G2170" s="14">
        <v>3</v>
      </c>
      <c r="H2170" s="14">
        <v>2</v>
      </c>
      <c r="I2170" s="14">
        <v>0</v>
      </c>
      <c r="J2170" s="14">
        <v>2</v>
      </c>
      <c r="K2170" s="14">
        <v>1</v>
      </c>
      <c r="L2170" s="14">
        <v>1983</v>
      </c>
      <c r="M2170" s="14">
        <v>0.19700000000000001</v>
      </c>
      <c r="N2170" s="15">
        <v>1085</v>
      </c>
      <c r="O2170" s="16">
        <v>345.53</v>
      </c>
      <c r="P2170" s="17">
        <v>374900</v>
      </c>
      <c r="Q2170" s="16">
        <v>368.66</v>
      </c>
      <c r="R2170" s="17">
        <v>400000</v>
      </c>
      <c r="S2170" s="19">
        <f t="shared" si="169"/>
        <v>23.130000000000052</v>
      </c>
      <c r="T2170" s="20">
        <f t="shared" si="170"/>
        <v>6.6940641912424548E-2</v>
      </c>
      <c r="U2170" s="19">
        <f t="shared" si="171"/>
        <v>25100</v>
      </c>
      <c r="V2170" s="20">
        <f t="shared" si="172"/>
        <v>6.6951186983195521E-2</v>
      </c>
      <c r="W2170" s="18">
        <v>44263</v>
      </c>
      <c r="X2170" s="14">
        <v>1</v>
      </c>
      <c r="Y2170" s="14">
        <v>1</v>
      </c>
      <c r="Z2170" s="42">
        <v>25000</v>
      </c>
      <c r="AA2170" s="51">
        <f t="shared" si="173"/>
        <v>7.0000000000000007E-2</v>
      </c>
    </row>
    <row r="2171" spans="1:27" ht="19" x14ac:dyDescent="0.25">
      <c r="A2171" s="14">
        <v>3377</v>
      </c>
      <c r="B2171" s="14">
        <v>9627471</v>
      </c>
      <c r="C2171" s="14" t="s">
        <v>19</v>
      </c>
      <c r="D2171" s="14" t="s">
        <v>165</v>
      </c>
      <c r="E2171" s="14" t="s">
        <v>2306</v>
      </c>
      <c r="F2171" s="14">
        <v>78748</v>
      </c>
      <c r="G2171" s="14">
        <v>3</v>
      </c>
      <c r="H2171" s="14">
        <v>2</v>
      </c>
      <c r="I2171" s="14">
        <v>0</v>
      </c>
      <c r="J2171" s="14">
        <v>1</v>
      </c>
      <c r="K2171" s="14">
        <v>1</v>
      </c>
      <c r="L2171" s="14">
        <v>1994</v>
      </c>
      <c r="M2171" s="14">
        <v>0.11899999999999999</v>
      </c>
      <c r="N2171" s="15">
        <v>1210</v>
      </c>
      <c r="O2171" s="16">
        <v>280.91000000000003</v>
      </c>
      <c r="P2171" s="17">
        <v>339900</v>
      </c>
      <c r="Q2171" s="16">
        <v>301.64999999999998</v>
      </c>
      <c r="R2171" s="17">
        <v>365000</v>
      </c>
      <c r="S2171" s="19">
        <f t="shared" si="169"/>
        <v>20.739999999999952</v>
      </c>
      <c r="T2171" s="20">
        <f t="shared" si="170"/>
        <v>7.3831476273539393E-2</v>
      </c>
      <c r="U2171" s="19">
        <f t="shared" si="171"/>
        <v>25100</v>
      </c>
      <c r="V2171" s="20">
        <f t="shared" si="172"/>
        <v>7.3845248602530153E-2</v>
      </c>
      <c r="W2171" s="18">
        <v>44302</v>
      </c>
      <c r="X2171" s="14">
        <v>2</v>
      </c>
      <c r="Y2171" s="14">
        <v>2</v>
      </c>
      <c r="Z2171" s="42">
        <v>25000</v>
      </c>
      <c r="AA2171" s="51">
        <f t="shared" si="173"/>
        <v>7.0000000000000007E-2</v>
      </c>
    </row>
    <row r="2172" spans="1:27" ht="19" x14ac:dyDescent="0.25">
      <c r="A2172" s="14">
        <v>4133</v>
      </c>
      <c r="B2172" s="14">
        <v>2634961</v>
      </c>
      <c r="C2172" s="14" t="s">
        <v>19</v>
      </c>
      <c r="D2172" s="14" t="s">
        <v>46</v>
      </c>
      <c r="E2172" s="14" t="s">
        <v>2383</v>
      </c>
      <c r="F2172" s="14">
        <v>78758</v>
      </c>
      <c r="G2172" s="14">
        <v>4</v>
      </c>
      <c r="H2172" s="14">
        <v>3</v>
      </c>
      <c r="I2172" s="14">
        <v>0</v>
      </c>
      <c r="J2172" s="14">
        <v>0</v>
      </c>
      <c r="K2172" s="14">
        <v>1</v>
      </c>
      <c r="L2172" s="14">
        <v>1972</v>
      </c>
      <c r="M2172" s="14">
        <v>0.16300000000000001</v>
      </c>
      <c r="N2172" s="15">
        <v>1923</v>
      </c>
      <c r="O2172" s="16">
        <v>285.95999999999998</v>
      </c>
      <c r="P2172" s="17">
        <v>549900</v>
      </c>
      <c r="Q2172" s="16">
        <v>299.01</v>
      </c>
      <c r="R2172" s="17">
        <v>575000</v>
      </c>
      <c r="S2172" s="19">
        <f t="shared" si="169"/>
        <v>13.050000000000011</v>
      </c>
      <c r="T2172" s="20">
        <f t="shared" si="170"/>
        <v>4.5635753252203148E-2</v>
      </c>
      <c r="U2172" s="19">
        <f t="shared" si="171"/>
        <v>25100</v>
      </c>
      <c r="V2172" s="20">
        <f t="shared" si="172"/>
        <v>4.5644662665939265E-2</v>
      </c>
      <c r="W2172" s="18">
        <v>44323</v>
      </c>
      <c r="X2172" s="14">
        <v>5</v>
      </c>
      <c r="Y2172" s="14">
        <v>5</v>
      </c>
      <c r="Z2172" s="42">
        <v>25000</v>
      </c>
      <c r="AA2172" s="51">
        <f t="shared" si="173"/>
        <v>0.05</v>
      </c>
    </row>
    <row r="2173" spans="1:27" ht="19" x14ac:dyDescent="0.25">
      <c r="A2173" s="14">
        <v>346</v>
      </c>
      <c r="B2173" s="14">
        <v>6145221</v>
      </c>
      <c r="C2173" s="14" t="s">
        <v>19</v>
      </c>
      <c r="D2173" s="14" t="s">
        <v>20</v>
      </c>
      <c r="E2173" s="14" t="s">
        <v>1145</v>
      </c>
      <c r="F2173" s="14">
        <v>78750</v>
      </c>
      <c r="G2173" s="14">
        <v>4</v>
      </c>
      <c r="H2173" s="14">
        <v>2</v>
      </c>
      <c r="I2173" s="14">
        <v>0</v>
      </c>
      <c r="J2173" s="14">
        <v>2</v>
      </c>
      <c r="K2173" s="14">
        <v>1</v>
      </c>
      <c r="L2173" s="14">
        <v>1980</v>
      </c>
      <c r="M2173" s="14">
        <v>0.155</v>
      </c>
      <c r="N2173" s="15">
        <v>1616</v>
      </c>
      <c r="O2173" s="16">
        <v>216.55</v>
      </c>
      <c r="P2173" s="17">
        <v>349950</v>
      </c>
      <c r="Q2173" s="16">
        <v>232.05</v>
      </c>
      <c r="R2173" s="17">
        <v>375000</v>
      </c>
      <c r="S2173" s="19">
        <f t="shared" si="169"/>
        <v>15.5</v>
      </c>
      <c r="T2173" s="20">
        <f t="shared" si="170"/>
        <v>7.1577003001616249E-2</v>
      </c>
      <c r="U2173" s="19">
        <f t="shared" si="171"/>
        <v>25050</v>
      </c>
      <c r="V2173" s="20">
        <f t="shared" si="172"/>
        <v>7.1581654522074586E-2</v>
      </c>
      <c r="W2173" s="18">
        <v>44187</v>
      </c>
      <c r="X2173" s="14">
        <v>1</v>
      </c>
      <c r="Y2173" s="14">
        <v>1</v>
      </c>
      <c r="Z2173" s="42">
        <v>25000</v>
      </c>
      <c r="AA2173" s="51">
        <f t="shared" si="173"/>
        <v>7.0000000000000007E-2</v>
      </c>
    </row>
    <row r="2174" spans="1:27" ht="19" x14ac:dyDescent="0.25">
      <c r="A2174" s="14">
        <v>940</v>
      </c>
      <c r="B2174" s="14">
        <v>8324133</v>
      </c>
      <c r="C2174" s="14" t="s">
        <v>19</v>
      </c>
      <c r="D2174" s="14" t="s">
        <v>27</v>
      </c>
      <c r="E2174" s="14" t="s">
        <v>34</v>
      </c>
      <c r="F2174" s="14">
        <v>78724</v>
      </c>
      <c r="G2174" s="14">
        <v>5</v>
      </c>
      <c r="H2174" s="14">
        <v>3</v>
      </c>
      <c r="I2174" s="14">
        <v>0</v>
      </c>
      <c r="J2174" s="14">
        <v>2</v>
      </c>
      <c r="K2174" s="14">
        <v>2</v>
      </c>
      <c r="L2174" s="14">
        <v>2007</v>
      </c>
      <c r="M2174" s="14">
        <v>0.13200000000000001</v>
      </c>
      <c r="N2174" s="15">
        <v>2184</v>
      </c>
      <c r="O2174" s="16">
        <v>112.17</v>
      </c>
      <c r="P2174" s="17">
        <v>244990</v>
      </c>
      <c r="Q2174" s="16">
        <v>123.63</v>
      </c>
      <c r="R2174" s="17">
        <v>270000</v>
      </c>
      <c r="S2174" s="19">
        <f t="shared" si="169"/>
        <v>11.459999999999994</v>
      </c>
      <c r="T2174" s="20">
        <f t="shared" si="170"/>
        <v>0.1021663546402781</v>
      </c>
      <c r="U2174" s="19">
        <f t="shared" si="171"/>
        <v>25010</v>
      </c>
      <c r="V2174" s="20">
        <f t="shared" si="172"/>
        <v>0.10208579942038451</v>
      </c>
      <c r="W2174" s="18">
        <v>44211</v>
      </c>
      <c r="X2174" s="14">
        <v>5</v>
      </c>
      <c r="Y2174" s="14">
        <v>5</v>
      </c>
      <c r="Z2174" s="42">
        <v>25000</v>
      </c>
      <c r="AA2174" s="51">
        <f t="shared" si="173"/>
        <v>0.1</v>
      </c>
    </row>
    <row r="2175" spans="1:27" ht="19" x14ac:dyDescent="0.25">
      <c r="A2175" s="14">
        <v>2196</v>
      </c>
      <c r="B2175" s="14">
        <v>5600653</v>
      </c>
      <c r="C2175" s="14" t="s">
        <v>19</v>
      </c>
      <c r="D2175" s="14" t="s">
        <v>22</v>
      </c>
      <c r="E2175" s="14" t="s">
        <v>392</v>
      </c>
      <c r="F2175" s="14">
        <v>78747</v>
      </c>
      <c r="G2175" s="14">
        <v>4</v>
      </c>
      <c r="H2175" s="14">
        <v>3</v>
      </c>
      <c r="I2175" s="14">
        <v>0</v>
      </c>
      <c r="J2175" s="14">
        <v>2</v>
      </c>
      <c r="K2175" s="14">
        <v>1.5</v>
      </c>
      <c r="L2175" s="14">
        <v>2013</v>
      </c>
      <c r="M2175" s="14">
        <v>0.17599999999999999</v>
      </c>
      <c r="N2175" s="15">
        <v>2314</v>
      </c>
      <c r="O2175" s="16">
        <v>172.86</v>
      </c>
      <c r="P2175" s="17">
        <v>399999</v>
      </c>
      <c r="Q2175" s="16">
        <v>183.66</v>
      </c>
      <c r="R2175" s="17">
        <v>425000</v>
      </c>
      <c r="S2175" s="19">
        <f t="shared" si="169"/>
        <v>10.799999999999983</v>
      </c>
      <c r="T2175" s="20">
        <f t="shared" si="170"/>
        <v>6.2478306143700001E-2</v>
      </c>
      <c r="U2175" s="19">
        <f t="shared" si="171"/>
        <v>25001</v>
      </c>
      <c r="V2175" s="20">
        <f t="shared" si="172"/>
        <v>6.2502656256640643E-2</v>
      </c>
      <c r="W2175" s="18">
        <v>44263</v>
      </c>
      <c r="X2175" s="14">
        <v>6</v>
      </c>
      <c r="Y2175" s="14">
        <v>5</v>
      </c>
      <c r="Z2175" s="42">
        <v>25000</v>
      </c>
      <c r="AA2175" s="51">
        <f t="shared" si="173"/>
        <v>0.06</v>
      </c>
    </row>
    <row r="2176" spans="1:27" ht="19" x14ac:dyDescent="0.25">
      <c r="A2176" s="14">
        <v>87</v>
      </c>
      <c r="B2176" s="14">
        <v>4283965</v>
      </c>
      <c r="C2176" s="14" t="s">
        <v>19</v>
      </c>
      <c r="D2176" s="14" t="s">
        <v>712</v>
      </c>
      <c r="E2176" s="14" t="s">
        <v>2751</v>
      </c>
      <c r="F2176" s="14">
        <v>78750</v>
      </c>
      <c r="G2176" s="14">
        <v>3</v>
      </c>
      <c r="H2176" s="14">
        <v>2</v>
      </c>
      <c r="I2176" s="14">
        <v>0</v>
      </c>
      <c r="J2176" s="14">
        <v>2</v>
      </c>
      <c r="K2176" s="14">
        <v>1</v>
      </c>
      <c r="L2176" s="14">
        <v>1980</v>
      </c>
      <c r="M2176" s="14">
        <v>0.11600000000000001</v>
      </c>
      <c r="N2176" s="15">
        <v>1490</v>
      </c>
      <c r="O2176" s="16">
        <v>318.79000000000002</v>
      </c>
      <c r="P2176" s="17">
        <v>475000</v>
      </c>
      <c r="Q2176" s="16">
        <v>335.57</v>
      </c>
      <c r="R2176" s="17">
        <v>500000</v>
      </c>
      <c r="S2176" s="19">
        <f t="shared" si="169"/>
        <v>16.779999999999973</v>
      </c>
      <c r="T2176" s="20">
        <f t="shared" si="170"/>
        <v>5.2636531886194583E-2</v>
      </c>
      <c r="U2176" s="19">
        <f t="shared" si="171"/>
        <v>25000</v>
      </c>
      <c r="V2176" s="20">
        <f t="shared" si="172"/>
        <v>5.2631578947368418E-2</v>
      </c>
      <c r="W2176" s="18">
        <v>44180</v>
      </c>
      <c r="X2176" s="14">
        <v>7</v>
      </c>
      <c r="Y2176" s="14">
        <v>7</v>
      </c>
      <c r="Z2176" s="42">
        <v>25000</v>
      </c>
      <c r="AA2176" s="51">
        <f t="shared" si="173"/>
        <v>0.05</v>
      </c>
    </row>
    <row r="2177" spans="1:27" ht="19" x14ac:dyDescent="0.25">
      <c r="A2177" s="14">
        <v>140</v>
      </c>
      <c r="B2177" s="14">
        <v>5400999</v>
      </c>
      <c r="C2177" s="14" t="s">
        <v>19</v>
      </c>
      <c r="D2177" s="14">
        <v>7</v>
      </c>
      <c r="E2177" s="14" t="s">
        <v>3369</v>
      </c>
      <c r="F2177" s="14">
        <v>78704</v>
      </c>
      <c r="G2177" s="14">
        <v>3</v>
      </c>
      <c r="H2177" s="14">
        <v>2</v>
      </c>
      <c r="I2177" s="14">
        <v>0</v>
      </c>
      <c r="J2177" s="14">
        <v>2</v>
      </c>
      <c r="K2177" s="14">
        <v>1</v>
      </c>
      <c r="L2177" s="14">
        <v>1958</v>
      </c>
      <c r="M2177" s="14">
        <v>0.27700000000000002</v>
      </c>
      <c r="N2177" s="15">
        <v>2026</v>
      </c>
      <c r="O2177" s="16">
        <v>419.55</v>
      </c>
      <c r="P2177" s="17">
        <v>850000</v>
      </c>
      <c r="Q2177" s="16">
        <v>431.89</v>
      </c>
      <c r="R2177" s="17">
        <v>875000</v>
      </c>
      <c r="S2177" s="19">
        <f t="shared" si="169"/>
        <v>12.339999999999975</v>
      </c>
      <c r="T2177" s="20">
        <f t="shared" si="170"/>
        <v>2.9412465737099214E-2</v>
      </c>
      <c r="U2177" s="19">
        <f t="shared" si="171"/>
        <v>25000</v>
      </c>
      <c r="V2177" s="20">
        <f t="shared" si="172"/>
        <v>2.9411764705882353E-2</v>
      </c>
      <c r="W2177" s="18">
        <v>44181</v>
      </c>
      <c r="X2177" s="14">
        <v>5</v>
      </c>
      <c r="Y2177" s="14">
        <v>5</v>
      </c>
      <c r="Z2177" s="42">
        <v>25000</v>
      </c>
      <c r="AA2177" s="51">
        <f t="shared" si="173"/>
        <v>0.03</v>
      </c>
    </row>
    <row r="2178" spans="1:27" ht="19" x14ac:dyDescent="0.25">
      <c r="A2178" s="14">
        <v>292</v>
      </c>
      <c r="B2178" s="14">
        <v>7655250</v>
      </c>
      <c r="C2178" s="14" t="s">
        <v>19</v>
      </c>
      <c r="D2178" s="14" t="s">
        <v>68</v>
      </c>
      <c r="E2178" s="14" t="s">
        <v>726</v>
      </c>
      <c r="F2178" s="14">
        <v>78738</v>
      </c>
      <c r="G2178" s="14">
        <v>4</v>
      </c>
      <c r="H2178" s="14">
        <v>3</v>
      </c>
      <c r="I2178" s="14">
        <v>0</v>
      </c>
      <c r="J2178" s="14">
        <v>3</v>
      </c>
      <c r="K2178" s="14">
        <v>1</v>
      </c>
      <c r="L2178" s="14">
        <v>2011</v>
      </c>
      <c r="M2178" s="14">
        <v>0.27900000000000003</v>
      </c>
      <c r="N2178" s="15">
        <v>3196</v>
      </c>
      <c r="O2178" s="16">
        <v>195.56</v>
      </c>
      <c r="P2178" s="17">
        <v>625000</v>
      </c>
      <c r="Q2178" s="16">
        <v>203.38</v>
      </c>
      <c r="R2178" s="17">
        <v>650000</v>
      </c>
      <c r="S2178" s="19">
        <f t="shared" si="169"/>
        <v>7.8199999999999932</v>
      </c>
      <c r="T2178" s="20">
        <f t="shared" si="170"/>
        <v>3.9987727551646521E-2</v>
      </c>
      <c r="U2178" s="19">
        <f t="shared" si="171"/>
        <v>25000</v>
      </c>
      <c r="V2178" s="20">
        <f t="shared" si="172"/>
        <v>0.04</v>
      </c>
      <c r="W2178" s="18">
        <v>44186</v>
      </c>
      <c r="X2178" s="14">
        <v>3</v>
      </c>
      <c r="Y2178" s="14">
        <v>3</v>
      </c>
      <c r="Z2178" s="42">
        <v>25000</v>
      </c>
      <c r="AA2178" s="51">
        <f t="shared" si="173"/>
        <v>0.04</v>
      </c>
    </row>
    <row r="2179" spans="1:27" ht="19" x14ac:dyDescent="0.25">
      <c r="A2179" s="14">
        <v>356</v>
      </c>
      <c r="B2179" s="14">
        <v>2734238</v>
      </c>
      <c r="C2179" s="14" t="s">
        <v>19</v>
      </c>
      <c r="D2179" s="14" t="s">
        <v>193</v>
      </c>
      <c r="E2179" s="14" t="s">
        <v>1589</v>
      </c>
      <c r="F2179" s="14">
        <v>78749</v>
      </c>
      <c r="G2179" s="14">
        <v>3</v>
      </c>
      <c r="H2179" s="14">
        <v>2</v>
      </c>
      <c r="I2179" s="14">
        <v>0</v>
      </c>
      <c r="J2179" s="14">
        <v>2</v>
      </c>
      <c r="K2179" s="14">
        <v>1</v>
      </c>
      <c r="L2179" s="14">
        <v>1999</v>
      </c>
      <c r="M2179" s="14">
        <v>0</v>
      </c>
      <c r="N2179" s="15">
        <v>1948</v>
      </c>
      <c r="O2179" s="16">
        <v>238.71</v>
      </c>
      <c r="P2179" s="17">
        <v>465000</v>
      </c>
      <c r="Q2179" s="16">
        <v>251.54</v>
      </c>
      <c r="R2179" s="17">
        <v>490000</v>
      </c>
      <c r="S2179" s="19">
        <f t="shared" si="169"/>
        <v>12.829999999999984</v>
      </c>
      <c r="T2179" s="20">
        <f t="shared" si="170"/>
        <v>5.3747224665912544E-2</v>
      </c>
      <c r="U2179" s="19">
        <f t="shared" si="171"/>
        <v>25000</v>
      </c>
      <c r="V2179" s="20">
        <f t="shared" si="172"/>
        <v>5.3763440860215055E-2</v>
      </c>
      <c r="W2179" s="18">
        <v>44187</v>
      </c>
      <c r="X2179" s="14">
        <v>5</v>
      </c>
      <c r="Y2179" s="14">
        <v>4</v>
      </c>
      <c r="Z2179" s="42">
        <v>25000</v>
      </c>
      <c r="AA2179" s="51">
        <f t="shared" si="173"/>
        <v>0.05</v>
      </c>
    </row>
    <row r="2180" spans="1:27" ht="19" x14ac:dyDescent="0.25">
      <c r="A2180" s="14">
        <v>465</v>
      </c>
      <c r="B2180" s="14">
        <v>2753024</v>
      </c>
      <c r="C2180" s="14" t="s">
        <v>19</v>
      </c>
      <c r="D2180" s="14">
        <v>7</v>
      </c>
      <c r="E2180" s="14" t="s">
        <v>3653</v>
      </c>
      <c r="F2180" s="14">
        <v>78704</v>
      </c>
      <c r="G2180" s="14">
        <v>4</v>
      </c>
      <c r="H2180" s="14">
        <v>2</v>
      </c>
      <c r="I2180" s="14">
        <v>0</v>
      </c>
      <c r="J2180" s="14">
        <v>2</v>
      </c>
      <c r="K2180" s="14">
        <v>1</v>
      </c>
      <c r="L2180" s="14">
        <v>1973</v>
      </c>
      <c r="M2180" s="14">
        <v>0.499</v>
      </c>
      <c r="N2180" s="15">
        <v>2957</v>
      </c>
      <c r="O2180" s="16">
        <v>507.27</v>
      </c>
      <c r="P2180" s="17">
        <v>1500000</v>
      </c>
      <c r="Q2180" s="16">
        <v>515.73</v>
      </c>
      <c r="R2180" s="17">
        <v>1525000</v>
      </c>
      <c r="S2180" s="19">
        <f t="shared" si="169"/>
        <v>8.4600000000000364</v>
      </c>
      <c r="T2180" s="20">
        <f t="shared" si="170"/>
        <v>1.6677509018865767E-2</v>
      </c>
      <c r="U2180" s="19">
        <f t="shared" si="171"/>
        <v>25000</v>
      </c>
      <c r="V2180" s="20">
        <f t="shared" si="172"/>
        <v>1.6666666666666666E-2</v>
      </c>
      <c r="W2180" s="18">
        <v>44193</v>
      </c>
      <c r="X2180" s="14">
        <v>18</v>
      </c>
      <c r="Y2180" s="14">
        <v>16</v>
      </c>
      <c r="Z2180" s="42">
        <v>25000</v>
      </c>
      <c r="AA2180" s="51">
        <f t="shared" si="173"/>
        <v>0.02</v>
      </c>
    </row>
    <row r="2181" spans="1:27" ht="19" x14ac:dyDescent="0.25">
      <c r="A2181" s="14">
        <v>507</v>
      </c>
      <c r="B2181" s="14">
        <v>7273490</v>
      </c>
      <c r="C2181" s="14" t="s">
        <v>19</v>
      </c>
      <c r="D2181" s="14" t="s">
        <v>193</v>
      </c>
      <c r="E2181" s="14" t="s">
        <v>1992</v>
      </c>
      <c r="F2181" s="14">
        <v>78737</v>
      </c>
      <c r="G2181" s="14">
        <v>6</v>
      </c>
      <c r="H2181" s="14">
        <v>3</v>
      </c>
      <c r="I2181" s="14">
        <v>0</v>
      </c>
      <c r="J2181" s="14">
        <v>2</v>
      </c>
      <c r="K2181" s="14">
        <v>2</v>
      </c>
      <c r="L2181" s="14">
        <v>1965</v>
      </c>
      <c r="M2181" s="14">
        <v>5.0830000000000002</v>
      </c>
      <c r="N2181" s="15">
        <v>2951</v>
      </c>
      <c r="O2181" s="16">
        <v>260.93</v>
      </c>
      <c r="P2181" s="17">
        <v>770000</v>
      </c>
      <c r="Q2181" s="16">
        <v>269.39999999999998</v>
      </c>
      <c r="R2181" s="17">
        <v>795000</v>
      </c>
      <c r="S2181" s="19">
        <f t="shared" si="169"/>
        <v>8.4699999999999704</v>
      </c>
      <c r="T2181" s="20">
        <f t="shared" si="170"/>
        <v>3.2460813244931476E-2</v>
      </c>
      <c r="U2181" s="19">
        <f t="shared" si="171"/>
        <v>25000</v>
      </c>
      <c r="V2181" s="20">
        <f t="shared" si="172"/>
        <v>3.2467532467532464E-2</v>
      </c>
      <c r="W2181" s="18">
        <v>44194</v>
      </c>
      <c r="X2181" s="14">
        <v>77</v>
      </c>
      <c r="Y2181" s="14">
        <v>77</v>
      </c>
      <c r="Z2181" s="42">
        <v>25000</v>
      </c>
      <c r="AA2181" s="51">
        <f t="shared" si="173"/>
        <v>0.03</v>
      </c>
    </row>
    <row r="2182" spans="1:27" ht="19" x14ac:dyDescent="0.25">
      <c r="A2182" s="14">
        <v>697</v>
      </c>
      <c r="B2182" s="14">
        <v>5449151</v>
      </c>
      <c r="C2182" s="14" t="s">
        <v>19</v>
      </c>
      <c r="D2182" s="14" t="s">
        <v>35</v>
      </c>
      <c r="E2182" s="14" t="s">
        <v>1265</v>
      </c>
      <c r="F2182" s="14">
        <v>78753</v>
      </c>
      <c r="G2182" s="14">
        <v>3</v>
      </c>
      <c r="H2182" s="14">
        <v>2</v>
      </c>
      <c r="I2182" s="14">
        <v>0</v>
      </c>
      <c r="J2182" s="14">
        <v>2</v>
      </c>
      <c r="K2182" s="14">
        <v>1</v>
      </c>
      <c r="L2182" s="14">
        <v>1983</v>
      </c>
      <c r="M2182" s="14">
        <v>0.14599999999999999</v>
      </c>
      <c r="N2182" s="15">
        <v>1080</v>
      </c>
      <c r="O2182" s="16">
        <v>222.22</v>
      </c>
      <c r="P2182" s="17">
        <v>240000</v>
      </c>
      <c r="Q2182" s="16">
        <v>245.37</v>
      </c>
      <c r="R2182" s="17">
        <v>265000</v>
      </c>
      <c r="S2182" s="19">
        <f t="shared" si="169"/>
        <v>23.150000000000006</v>
      </c>
      <c r="T2182" s="20">
        <f t="shared" si="170"/>
        <v>0.10417604176041763</v>
      </c>
      <c r="U2182" s="19">
        <f t="shared" si="171"/>
        <v>25000</v>
      </c>
      <c r="V2182" s="20">
        <f t="shared" si="172"/>
        <v>0.10416666666666667</v>
      </c>
      <c r="W2182" s="18">
        <v>44201</v>
      </c>
      <c r="X2182" s="14">
        <v>2</v>
      </c>
      <c r="Y2182" s="14">
        <v>2</v>
      </c>
      <c r="Z2182" s="42">
        <v>25000</v>
      </c>
      <c r="AA2182" s="51">
        <f t="shared" si="173"/>
        <v>0.1</v>
      </c>
    </row>
    <row r="2183" spans="1:27" ht="19" x14ac:dyDescent="0.25">
      <c r="A2183" s="14">
        <v>769</v>
      </c>
      <c r="B2183" s="14">
        <v>1747541</v>
      </c>
      <c r="C2183" s="14" t="s">
        <v>19</v>
      </c>
      <c r="D2183" s="14" t="s">
        <v>40</v>
      </c>
      <c r="E2183" s="14" t="s">
        <v>852</v>
      </c>
      <c r="F2183" s="14">
        <v>78737</v>
      </c>
      <c r="G2183" s="14">
        <v>4</v>
      </c>
      <c r="H2183" s="14">
        <v>3</v>
      </c>
      <c r="I2183" s="14">
        <v>0</v>
      </c>
      <c r="J2183" s="14">
        <v>3</v>
      </c>
      <c r="K2183" s="14">
        <v>2</v>
      </c>
      <c r="L2183" s="14">
        <v>2016</v>
      </c>
      <c r="M2183" s="14">
        <v>0.24299999999999999</v>
      </c>
      <c r="N2183" s="15">
        <v>3209</v>
      </c>
      <c r="O2183" s="16">
        <v>202.56</v>
      </c>
      <c r="P2183" s="17">
        <v>650000</v>
      </c>
      <c r="Q2183" s="16">
        <v>210.35</v>
      </c>
      <c r="R2183" s="17">
        <v>675000</v>
      </c>
      <c r="S2183" s="19">
        <f t="shared" ref="S2183:S2246" si="174">Q2183-O2183</f>
        <v>7.789999999999992</v>
      </c>
      <c r="T2183" s="20">
        <f t="shared" ref="T2183:T2246" si="175">S2183/O2183</f>
        <v>3.8457740916271681E-2</v>
      </c>
      <c r="U2183" s="19">
        <f t="shared" ref="U2183:U2246" si="176">R2183-P2183</f>
        <v>25000</v>
      </c>
      <c r="V2183" s="20">
        <f t="shared" ref="V2183:V2246" si="177">U2183/P2183</f>
        <v>3.8461538461538464E-2</v>
      </c>
      <c r="W2183" s="18">
        <v>44204</v>
      </c>
      <c r="X2183" s="14">
        <v>4</v>
      </c>
      <c r="Y2183" s="14">
        <v>4</v>
      </c>
      <c r="Z2183" s="42">
        <v>25000</v>
      </c>
      <c r="AA2183" s="51">
        <f t="shared" ref="AA2183:AA2246" si="178">MROUND(V2183,0.01)</f>
        <v>0.04</v>
      </c>
    </row>
    <row r="2184" spans="1:27" ht="19" x14ac:dyDescent="0.25">
      <c r="A2184" s="14">
        <v>854</v>
      </c>
      <c r="B2184" s="14">
        <v>5819154</v>
      </c>
      <c r="C2184" s="14" t="s">
        <v>19</v>
      </c>
      <c r="D2184" s="14" t="s">
        <v>165</v>
      </c>
      <c r="E2184" s="14" t="s">
        <v>804</v>
      </c>
      <c r="F2184" s="14">
        <v>78748</v>
      </c>
      <c r="G2184" s="14">
        <v>3</v>
      </c>
      <c r="H2184" s="14">
        <v>2</v>
      </c>
      <c r="I2184" s="14">
        <v>0</v>
      </c>
      <c r="J2184" s="14">
        <v>0</v>
      </c>
      <c r="K2184" s="14">
        <v>1</v>
      </c>
      <c r="L2184" s="14">
        <v>1986</v>
      </c>
      <c r="M2184" s="14">
        <v>0.156</v>
      </c>
      <c r="N2184" s="15">
        <v>1572</v>
      </c>
      <c r="O2184" s="16">
        <v>200.38</v>
      </c>
      <c r="P2184" s="17">
        <v>315000</v>
      </c>
      <c r="Q2184" s="16">
        <v>216.28</v>
      </c>
      <c r="R2184" s="17">
        <v>340000</v>
      </c>
      <c r="S2184" s="19">
        <f t="shared" si="174"/>
        <v>15.900000000000006</v>
      </c>
      <c r="T2184" s="20">
        <f t="shared" si="175"/>
        <v>7.9349236450743613E-2</v>
      </c>
      <c r="U2184" s="19">
        <f t="shared" si="176"/>
        <v>25000</v>
      </c>
      <c r="V2184" s="20">
        <f t="shared" si="177"/>
        <v>7.9365079365079361E-2</v>
      </c>
      <c r="W2184" s="18">
        <v>44208</v>
      </c>
      <c r="X2184" s="14">
        <v>3</v>
      </c>
      <c r="Y2184" s="14">
        <v>2</v>
      </c>
      <c r="Z2184" s="42">
        <v>25000</v>
      </c>
      <c r="AA2184" s="51">
        <f t="shared" si="178"/>
        <v>0.08</v>
      </c>
    </row>
    <row r="2185" spans="1:27" ht="19" x14ac:dyDescent="0.25">
      <c r="A2185" s="14">
        <v>942</v>
      </c>
      <c r="B2185" s="14">
        <v>4914429</v>
      </c>
      <c r="C2185" s="14" t="s">
        <v>19</v>
      </c>
      <c r="D2185" s="14" t="s">
        <v>35</v>
      </c>
      <c r="E2185" s="14" t="s">
        <v>114</v>
      </c>
      <c r="F2185" s="14">
        <v>78754</v>
      </c>
      <c r="G2185" s="14">
        <v>5</v>
      </c>
      <c r="H2185" s="14">
        <v>3</v>
      </c>
      <c r="I2185" s="14">
        <v>0</v>
      </c>
      <c r="J2185" s="14">
        <v>3</v>
      </c>
      <c r="K2185" s="14">
        <v>2</v>
      </c>
      <c r="L2185" s="14">
        <v>2017</v>
      </c>
      <c r="M2185" s="14">
        <v>0.20499999999999999</v>
      </c>
      <c r="N2185" s="15">
        <v>2915</v>
      </c>
      <c r="O2185" s="16">
        <v>140.65</v>
      </c>
      <c r="P2185" s="17">
        <v>410000</v>
      </c>
      <c r="Q2185" s="16">
        <v>149.22999999999999</v>
      </c>
      <c r="R2185" s="17">
        <v>435000</v>
      </c>
      <c r="S2185" s="19">
        <f t="shared" si="174"/>
        <v>8.5799999999999841</v>
      </c>
      <c r="T2185" s="20">
        <f t="shared" si="175"/>
        <v>6.1002488446498283E-2</v>
      </c>
      <c r="U2185" s="19">
        <f t="shared" si="176"/>
        <v>25000</v>
      </c>
      <c r="V2185" s="20">
        <f t="shared" si="177"/>
        <v>6.097560975609756E-2</v>
      </c>
      <c r="W2185" s="18">
        <v>44211</v>
      </c>
      <c r="X2185" s="14">
        <v>3</v>
      </c>
      <c r="Y2185" s="14">
        <v>2</v>
      </c>
      <c r="Z2185" s="42">
        <v>25000</v>
      </c>
      <c r="AA2185" s="51">
        <f t="shared" si="178"/>
        <v>0.06</v>
      </c>
    </row>
    <row r="2186" spans="1:27" ht="19" x14ac:dyDescent="0.25">
      <c r="A2186" s="14">
        <v>994</v>
      </c>
      <c r="B2186" s="14">
        <v>5410397</v>
      </c>
      <c r="C2186" s="14" t="s">
        <v>19</v>
      </c>
      <c r="D2186" s="14" t="s">
        <v>357</v>
      </c>
      <c r="E2186" s="14" t="s">
        <v>2559</v>
      </c>
      <c r="F2186" s="14">
        <v>78745</v>
      </c>
      <c r="G2186" s="14">
        <v>3</v>
      </c>
      <c r="H2186" s="14">
        <v>2</v>
      </c>
      <c r="I2186" s="14">
        <v>0</v>
      </c>
      <c r="J2186" s="14">
        <v>1</v>
      </c>
      <c r="K2186" s="14">
        <v>1</v>
      </c>
      <c r="L2186" s="14">
        <v>1969</v>
      </c>
      <c r="M2186" s="14">
        <v>0.186</v>
      </c>
      <c r="N2186" s="15">
        <v>1438</v>
      </c>
      <c r="O2186" s="16">
        <v>299.02999999999997</v>
      </c>
      <c r="P2186" s="17">
        <v>430000</v>
      </c>
      <c r="Q2186" s="16">
        <v>316.41000000000003</v>
      </c>
      <c r="R2186" s="17">
        <v>455000</v>
      </c>
      <c r="S2186" s="19">
        <f t="shared" si="174"/>
        <v>17.380000000000052</v>
      </c>
      <c r="T2186" s="20">
        <f t="shared" si="175"/>
        <v>5.8121258736581791E-2</v>
      </c>
      <c r="U2186" s="19">
        <f t="shared" si="176"/>
        <v>25000</v>
      </c>
      <c r="V2186" s="20">
        <f t="shared" si="177"/>
        <v>5.8139534883720929E-2</v>
      </c>
      <c r="W2186" s="18">
        <v>44211</v>
      </c>
      <c r="X2186" s="14">
        <v>4</v>
      </c>
      <c r="Y2186" s="14">
        <v>3</v>
      </c>
      <c r="Z2186" s="42">
        <v>25000</v>
      </c>
      <c r="AA2186" s="51">
        <f t="shared" si="178"/>
        <v>0.06</v>
      </c>
    </row>
    <row r="2187" spans="1:27" ht="19" x14ac:dyDescent="0.25">
      <c r="A2187" s="14">
        <v>1040</v>
      </c>
      <c r="B2187" s="14">
        <v>1173378</v>
      </c>
      <c r="C2187" s="14" t="s">
        <v>19</v>
      </c>
      <c r="D2187" s="14" t="s">
        <v>712</v>
      </c>
      <c r="E2187" s="14" t="s">
        <v>1722</v>
      </c>
      <c r="F2187" s="14">
        <v>78750</v>
      </c>
      <c r="G2187" s="14">
        <v>4</v>
      </c>
      <c r="H2187" s="14">
        <v>2</v>
      </c>
      <c r="I2187" s="14">
        <v>1</v>
      </c>
      <c r="J2187" s="14">
        <v>2</v>
      </c>
      <c r="K2187" s="14">
        <v>1</v>
      </c>
      <c r="L2187" s="14">
        <v>1993</v>
      </c>
      <c r="M2187" s="14">
        <v>0.23400000000000001</v>
      </c>
      <c r="N2187" s="15">
        <v>2890</v>
      </c>
      <c r="O2187" s="16">
        <v>245.67</v>
      </c>
      <c r="P2187" s="17">
        <v>710000</v>
      </c>
      <c r="Q2187" s="16">
        <v>254.33</v>
      </c>
      <c r="R2187" s="17">
        <v>735000</v>
      </c>
      <c r="S2187" s="19">
        <f t="shared" si="174"/>
        <v>8.660000000000025</v>
      </c>
      <c r="T2187" s="20">
        <f t="shared" si="175"/>
        <v>3.5250539341393029E-2</v>
      </c>
      <c r="U2187" s="19">
        <f t="shared" si="176"/>
        <v>25000</v>
      </c>
      <c r="V2187" s="20">
        <f t="shared" si="177"/>
        <v>3.5211267605633804E-2</v>
      </c>
      <c r="W2187" s="18">
        <v>44215</v>
      </c>
      <c r="X2187" s="14">
        <v>11</v>
      </c>
      <c r="Y2187" s="14">
        <v>9</v>
      </c>
      <c r="Z2187" s="42">
        <v>25000</v>
      </c>
      <c r="AA2187" s="51">
        <f t="shared" si="178"/>
        <v>0.04</v>
      </c>
    </row>
    <row r="2188" spans="1:27" ht="19" x14ac:dyDescent="0.25">
      <c r="A2188" s="14">
        <v>1102</v>
      </c>
      <c r="B2188" s="14">
        <v>9621051</v>
      </c>
      <c r="C2188" s="14" t="s">
        <v>19</v>
      </c>
      <c r="D2188" s="14">
        <v>5</v>
      </c>
      <c r="E2188" s="14" t="s">
        <v>2573</v>
      </c>
      <c r="F2188" s="14">
        <v>78721</v>
      </c>
      <c r="G2188" s="14">
        <v>3</v>
      </c>
      <c r="H2188" s="14">
        <v>2</v>
      </c>
      <c r="I2188" s="14">
        <v>1</v>
      </c>
      <c r="J2188" s="14">
        <v>1</v>
      </c>
      <c r="K2188" s="14">
        <v>1.5</v>
      </c>
      <c r="L2188" s="14">
        <v>1963</v>
      </c>
      <c r="M2188" s="14">
        <v>0.20899999999999999</v>
      </c>
      <c r="N2188" s="15">
        <v>1728</v>
      </c>
      <c r="O2188" s="16">
        <v>300.93</v>
      </c>
      <c r="P2188" s="17">
        <v>520000</v>
      </c>
      <c r="Q2188" s="16">
        <v>315.39</v>
      </c>
      <c r="R2188" s="17">
        <v>545000</v>
      </c>
      <c r="S2188" s="19">
        <f t="shared" si="174"/>
        <v>14.45999999999998</v>
      </c>
      <c r="T2188" s="20">
        <f t="shared" si="175"/>
        <v>4.8051041770511345E-2</v>
      </c>
      <c r="U2188" s="19">
        <f t="shared" si="176"/>
        <v>25000</v>
      </c>
      <c r="V2188" s="20">
        <f t="shared" si="177"/>
        <v>4.807692307692308E-2</v>
      </c>
      <c r="W2188" s="18">
        <v>44217</v>
      </c>
      <c r="X2188" s="14">
        <v>4</v>
      </c>
      <c r="Y2188" s="14">
        <v>16</v>
      </c>
      <c r="Z2188" s="42">
        <v>25000</v>
      </c>
      <c r="AA2188" s="51">
        <f t="shared" si="178"/>
        <v>0.05</v>
      </c>
    </row>
    <row r="2189" spans="1:27" ht="19" x14ac:dyDescent="0.25">
      <c r="A2189" s="14">
        <v>1122</v>
      </c>
      <c r="B2189" s="14">
        <v>3786713</v>
      </c>
      <c r="C2189" s="14" t="s">
        <v>19</v>
      </c>
      <c r="D2189" s="14" t="s">
        <v>40</v>
      </c>
      <c r="E2189" s="14" t="s">
        <v>330</v>
      </c>
      <c r="F2189" s="14">
        <v>78737</v>
      </c>
      <c r="G2189" s="14">
        <v>4</v>
      </c>
      <c r="H2189" s="14">
        <v>2</v>
      </c>
      <c r="I2189" s="14">
        <v>0</v>
      </c>
      <c r="J2189" s="14">
        <v>2</v>
      </c>
      <c r="K2189" s="14">
        <v>1</v>
      </c>
      <c r="L2189" s="14">
        <v>2012</v>
      </c>
      <c r="M2189" s="14">
        <v>0.2</v>
      </c>
      <c r="N2189" s="15">
        <v>2881</v>
      </c>
      <c r="O2189" s="16">
        <v>168.34</v>
      </c>
      <c r="P2189" s="17">
        <v>485000</v>
      </c>
      <c r="Q2189" s="16">
        <v>177.02</v>
      </c>
      <c r="R2189" s="17">
        <v>510000</v>
      </c>
      <c r="S2189" s="19">
        <f t="shared" si="174"/>
        <v>8.6800000000000068</v>
      </c>
      <c r="T2189" s="20">
        <f t="shared" si="175"/>
        <v>5.1562314363787609E-2</v>
      </c>
      <c r="U2189" s="19">
        <f t="shared" si="176"/>
        <v>25000</v>
      </c>
      <c r="V2189" s="20">
        <f t="shared" si="177"/>
        <v>5.1546391752577317E-2</v>
      </c>
      <c r="W2189" s="18">
        <v>44218</v>
      </c>
      <c r="X2189" s="14">
        <v>6</v>
      </c>
      <c r="Y2189" s="14">
        <v>6</v>
      </c>
      <c r="Z2189" s="42">
        <v>25000</v>
      </c>
      <c r="AA2189" s="51">
        <f t="shared" si="178"/>
        <v>0.05</v>
      </c>
    </row>
    <row r="2190" spans="1:27" ht="19" x14ac:dyDescent="0.25">
      <c r="A2190" s="14">
        <v>1216</v>
      </c>
      <c r="B2190" s="14">
        <v>2748572</v>
      </c>
      <c r="C2190" s="14" t="s">
        <v>19</v>
      </c>
      <c r="D2190" s="14">
        <v>2</v>
      </c>
      <c r="E2190" s="14" t="s">
        <v>3348</v>
      </c>
      <c r="F2190" s="14">
        <v>78757</v>
      </c>
      <c r="G2190" s="14">
        <v>4</v>
      </c>
      <c r="H2190" s="14">
        <v>2</v>
      </c>
      <c r="I2190" s="14">
        <v>0</v>
      </c>
      <c r="J2190" s="14">
        <v>2</v>
      </c>
      <c r="K2190" s="14">
        <v>1</v>
      </c>
      <c r="L2190" s="14">
        <v>1950</v>
      </c>
      <c r="M2190" s="14">
        <v>0.214</v>
      </c>
      <c r="N2190" s="15">
        <v>1992</v>
      </c>
      <c r="O2190" s="16">
        <v>414.16</v>
      </c>
      <c r="P2190" s="17">
        <v>825000</v>
      </c>
      <c r="Q2190" s="16">
        <v>426.71</v>
      </c>
      <c r="R2190" s="17">
        <v>850000</v>
      </c>
      <c r="S2190" s="19">
        <f t="shared" si="174"/>
        <v>12.549999999999955</v>
      </c>
      <c r="T2190" s="20">
        <f t="shared" si="175"/>
        <v>3.0302298628549242E-2</v>
      </c>
      <c r="U2190" s="19">
        <f t="shared" si="176"/>
        <v>25000</v>
      </c>
      <c r="V2190" s="20">
        <f t="shared" si="177"/>
        <v>3.0303030303030304E-2</v>
      </c>
      <c r="W2190" s="18">
        <v>44222</v>
      </c>
      <c r="X2190" s="14">
        <v>4</v>
      </c>
      <c r="Y2190" s="14">
        <v>4</v>
      </c>
      <c r="Z2190" s="42">
        <v>25000</v>
      </c>
      <c r="AA2190" s="51">
        <f t="shared" si="178"/>
        <v>0.03</v>
      </c>
    </row>
    <row r="2191" spans="1:27" ht="19" x14ac:dyDescent="0.25">
      <c r="A2191" s="14">
        <v>1248</v>
      </c>
      <c r="B2191" s="14">
        <v>7314764</v>
      </c>
      <c r="C2191" s="14" t="s">
        <v>19</v>
      </c>
      <c r="D2191" s="14" t="s">
        <v>38</v>
      </c>
      <c r="E2191" s="14" t="s">
        <v>268</v>
      </c>
      <c r="F2191" s="14">
        <v>78725</v>
      </c>
      <c r="G2191" s="14">
        <v>3</v>
      </c>
      <c r="H2191" s="14">
        <v>2</v>
      </c>
      <c r="I2191" s="14">
        <v>1</v>
      </c>
      <c r="J2191" s="14">
        <v>2</v>
      </c>
      <c r="K2191" s="14">
        <v>2</v>
      </c>
      <c r="L2191" s="14">
        <v>2018</v>
      </c>
      <c r="M2191" s="14">
        <v>0.115</v>
      </c>
      <c r="N2191" s="15">
        <v>1921</v>
      </c>
      <c r="O2191" s="16">
        <v>161.37</v>
      </c>
      <c r="P2191" s="17">
        <v>310000</v>
      </c>
      <c r="Q2191" s="16">
        <v>174.39</v>
      </c>
      <c r="R2191" s="17">
        <v>335000</v>
      </c>
      <c r="S2191" s="19">
        <f t="shared" si="174"/>
        <v>13.019999999999982</v>
      </c>
      <c r="T2191" s="20">
        <f t="shared" si="175"/>
        <v>8.0684142033835171E-2</v>
      </c>
      <c r="U2191" s="19">
        <f t="shared" si="176"/>
        <v>25000</v>
      </c>
      <c r="V2191" s="20">
        <f t="shared" si="177"/>
        <v>8.0645161290322578E-2</v>
      </c>
      <c r="W2191" s="18">
        <v>44224</v>
      </c>
      <c r="X2191" s="14">
        <v>4</v>
      </c>
      <c r="Y2191" s="14">
        <v>8</v>
      </c>
      <c r="Z2191" s="42">
        <v>25000</v>
      </c>
      <c r="AA2191" s="51">
        <f t="shared" si="178"/>
        <v>0.08</v>
      </c>
    </row>
    <row r="2192" spans="1:27" ht="19" x14ac:dyDescent="0.25">
      <c r="A2192" s="14">
        <v>1497</v>
      </c>
      <c r="B2192" s="14">
        <v>1974840</v>
      </c>
      <c r="C2192" s="14" t="s">
        <v>19</v>
      </c>
      <c r="D2192" s="14">
        <v>6</v>
      </c>
      <c r="E2192" s="14" t="s">
        <v>3820</v>
      </c>
      <c r="F2192" s="14">
        <v>78704</v>
      </c>
      <c r="G2192" s="14">
        <v>3</v>
      </c>
      <c r="H2192" s="14">
        <v>2</v>
      </c>
      <c r="I2192" s="14">
        <v>1</v>
      </c>
      <c r="J2192" s="14">
        <v>1</v>
      </c>
      <c r="K2192" s="14">
        <v>2</v>
      </c>
      <c r="L2192" s="14">
        <v>2020</v>
      </c>
      <c r="M2192" s="14">
        <v>0.184</v>
      </c>
      <c r="N2192" s="15">
        <v>2756</v>
      </c>
      <c r="O2192" s="16">
        <v>616.84</v>
      </c>
      <c r="P2192" s="17">
        <v>1700000</v>
      </c>
      <c r="Q2192" s="16">
        <v>625.91</v>
      </c>
      <c r="R2192" s="17">
        <v>1725000</v>
      </c>
      <c r="S2192" s="19">
        <f t="shared" si="174"/>
        <v>9.0699999999999363</v>
      </c>
      <c r="T2192" s="20">
        <f t="shared" si="175"/>
        <v>1.4703975098891018E-2</v>
      </c>
      <c r="U2192" s="19">
        <f t="shared" si="176"/>
        <v>25000</v>
      </c>
      <c r="V2192" s="20">
        <f t="shared" si="177"/>
        <v>1.4705882352941176E-2</v>
      </c>
      <c r="W2192" s="18">
        <v>44232</v>
      </c>
      <c r="X2192" s="14">
        <v>2</v>
      </c>
      <c r="Y2192" s="14">
        <v>32</v>
      </c>
      <c r="Z2192" s="42">
        <v>25000</v>
      </c>
      <c r="AA2192" s="51">
        <f t="shared" si="178"/>
        <v>0.01</v>
      </c>
    </row>
    <row r="2193" spans="1:27" ht="19" x14ac:dyDescent="0.25">
      <c r="A2193" s="14">
        <v>1617</v>
      </c>
      <c r="B2193" s="14">
        <v>4069425</v>
      </c>
      <c r="C2193" s="14" t="s">
        <v>19</v>
      </c>
      <c r="D2193" s="14">
        <v>11</v>
      </c>
      <c r="E2193" s="14" t="s">
        <v>688</v>
      </c>
      <c r="F2193" s="14">
        <v>78744</v>
      </c>
      <c r="G2193" s="14">
        <v>3</v>
      </c>
      <c r="H2193" s="14">
        <v>2</v>
      </c>
      <c r="I2193" s="14">
        <v>0</v>
      </c>
      <c r="J2193" s="14">
        <v>1</v>
      </c>
      <c r="K2193" s="14">
        <v>1</v>
      </c>
      <c r="L2193" s="14">
        <v>2004</v>
      </c>
      <c r="M2193" s="14">
        <v>9.8000000000000004E-2</v>
      </c>
      <c r="N2193" s="15">
        <v>1343</v>
      </c>
      <c r="O2193" s="16">
        <v>193.6</v>
      </c>
      <c r="P2193" s="17">
        <v>260000</v>
      </c>
      <c r="Q2193" s="16">
        <v>212.21</v>
      </c>
      <c r="R2193" s="17">
        <v>285000</v>
      </c>
      <c r="S2193" s="19">
        <f t="shared" si="174"/>
        <v>18.610000000000014</v>
      </c>
      <c r="T2193" s="20">
        <f t="shared" si="175"/>
        <v>9.6126033057851307E-2</v>
      </c>
      <c r="U2193" s="19">
        <f t="shared" si="176"/>
        <v>25000</v>
      </c>
      <c r="V2193" s="20">
        <f t="shared" si="177"/>
        <v>9.6153846153846159E-2</v>
      </c>
      <c r="W2193" s="18">
        <v>44239</v>
      </c>
      <c r="X2193" s="14">
        <v>2</v>
      </c>
      <c r="Y2193" s="14">
        <v>2</v>
      </c>
      <c r="Z2193" s="42">
        <v>25000</v>
      </c>
      <c r="AA2193" s="51">
        <f t="shared" si="178"/>
        <v>0.1</v>
      </c>
    </row>
    <row r="2194" spans="1:27" ht="19" x14ac:dyDescent="0.25">
      <c r="A2194" s="14">
        <v>1638</v>
      </c>
      <c r="B2194" s="14">
        <v>4004877</v>
      </c>
      <c r="C2194" s="14" t="s">
        <v>19</v>
      </c>
      <c r="D2194" s="14" t="s">
        <v>29</v>
      </c>
      <c r="E2194" s="14" t="s">
        <v>2384</v>
      </c>
      <c r="F2194" s="14">
        <v>78748</v>
      </c>
      <c r="G2194" s="14">
        <v>3</v>
      </c>
      <c r="H2194" s="14">
        <v>2</v>
      </c>
      <c r="I2194" s="14">
        <v>0</v>
      </c>
      <c r="J2194" s="14">
        <v>2</v>
      </c>
      <c r="K2194" s="14">
        <v>1</v>
      </c>
      <c r="L2194" s="14">
        <v>1986</v>
      </c>
      <c r="M2194" s="14">
        <v>0.17299999999999999</v>
      </c>
      <c r="N2194" s="15">
        <v>1206</v>
      </c>
      <c r="O2194" s="16">
        <v>286.07</v>
      </c>
      <c r="P2194" s="17">
        <v>345000</v>
      </c>
      <c r="Q2194" s="16">
        <v>306.8</v>
      </c>
      <c r="R2194" s="17">
        <v>370000</v>
      </c>
      <c r="S2194" s="19">
        <f t="shared" si="174"/>
        <v>20.730000000000018</v>
      </c>
      <c r="T2194" s="20">
        <f t="shared" si="175"/>
        <v>7.246478134722277E-2</v>
      </c>
      <c r="U2194" s="19">
        <f t="shared" si="176"/>
        <v>25000</v>
      </c>
      <c r="V2194" s="20">
        <f t="shared" si="177"/>
        <v>7.2463768115942032E-2</v>
      </c>
      <c r="W2194" s="18">
        <v>44239</v>
      </c>
      <c r="X2194" s="14">
        <v>4</v>
      </c>
      <c r="Y2194" s="14">
        <v>4</v>
      </c>
      <c r="Z2194" s="42">
        <v>25000</v>
      </c>
      <c r="AA2194" s="51">
        <f t="shared" si="178"/>
        <v>7.0000000000000007E-2</v>
      </c>
    </row>
    <row r="2195" spans="1:27" ht="19" x14ac:dyDescent="0.25">
      <c r="A2195" s="14">
        <v>1648</v>
      </c>
      <c r="B2195" s="14">
        <v>9491357</v>
      </c>
      <c r="C2195" s="14" t="s">
        <v>19</v>
      </c>
      <c r="D2195" s="14">
        <v>5</v>
      </c>
      <c r="E2195" s="14" t="s">
        <v>2907</v>
      </c>
      <c r="F2195" s="14">
        <v>78721</v>
      </c>
      <c r="G2195" s="14">
        <v>3</v>
      </c>
      <c r="H2195" s="14">
        <v>2</v>
      </c>
      <c r="I2195" s="14">
        <v>0</v>
      </c>
      <c r="J2195" s="14">
        <v>2</v>
      </c>
      <c r="K2195" s="14">
        <v>1</v>
      </c>
      <c r="L2195" s="14">
        <v>2002</v>
      </c>
      <c r="M2195" s="14">
        <v>0.129</v>
      </c>
      <c r="N2195" s="15">
        <v>1570</v>
      </c>
      <c r="O2195" s="16">
        <v>336.94</v>
      </c>
      <c r="P2195" s="17">
        <v>529000</v>
      </c>
      <c r="Q2195" s="16">
        <v>352.87</v>
      </c>
      <c r="R2195" s="17">
        <v>554000</v>
      </c>
      <c r="S2195" s="19">
        <f t="shared" si="174"/>
        <v>15.930000000000007</v>
      </c>
      <c r="T2195" s="20">
        <f t="shared" si="175"/>
        <v>4.7278447201282145E-2</v>
      </c>
      <c r="U2195" s="19">
        <f t="shared" si="176"/>
        <v>25000</v>
      </c>
      <c r="V2195" s="20">
        <f t="shared" si="177"/>
        <v>4.725897920604915E-2</v>
      </c>
      <c r="W2195" s="18">
        <v>44239</v>
      </c>
      <c r="X2195" s="14">
        <v>23</v>
      </c>
      <c r="Y2195" s="14">
        <v>23</v>
      </c>
      <c r="Z2195" s="42">
        <v>25000</v>
      </c>
      <c r="AA2195" s="51">
        <f t="shared" si="178"/>
        <v>0.05</v>
      </c>
    </row>
    <row r="2196" spans="1:27" ht="19" x14ac:dyDescent="0.25">
      <c r="A2196" s="14">
        <v>1697</v>
      </c>
      <c r="B2196" s="14">
        <v>1095367</v>
      </c>
      <c r="C2196" s="14" t="s">
        <v>19</v>
      </c>
      <c r="D2196" s="14">
        <v>5</v>
      </c>
      <c r="E2196" s="14" t="s">
        <v>2159</v>
      </c>
      <c r="F2196" s="14">
        <v>78721</v>
      </c>
      <c r="G2196" s="14">
        <v>3</v>
      </c>
      <c r="H2196" s="14">
        <v>2</v>
      </c>
      <c r="I2196" s="14">
        <v>1</v>
      </c>
      <c r="J2196" s="14">
        <v>1</v>
      </c>
      <c r="K2196" s="14">
        <v>2</v>
      </c>
      <c r="L2196" s="14">
        <v>2020</v>
      </c>
      <c r="M2196" s="14">
        <v>0.105</v>
      </c>
      <c r="N2196" s="15">
        <v>2300</v>
      </c>
      <c r="O2196" s="16">
        <v>271.74</v>
      </c>
      <c r="P2196" s="17">
        <v>625000</v>
      </c>
      <c r="Q2196" s="16">
        <v>282.61</v>
      </c>
      <c r="R2196" s="17">
        <v>650000</v>
      </c>
      <c r="S2196" s="19">
        <f t="shared" si="174"/>
        <v>10.870000000000005</v>
      </c>
      <c r="T2196" s="20">
        <f t="shared" si="175"/>
        <v>4.0001471995289632E-2</v>
      </c>
      <c r="U2196" s="19">
        <f t="shared" si="176"/>
        <v>25000</v>
      </c>
      <c r="V2196" s="20">
        <f t="shared" si="177"/>
        <v>0.04</v>
      </c>
      <c r="W2196" s="18">
        <v>44246</v>
      </c>
      <c r="X2196" s="14">
        <v>4</v>
      </c>
      <c r="Y2196" s="14">
        <v>173</v>
      </c>
      <c r="Z2196" s="42">
        <v>25000</v>
      </c>
      <c r="AA2196" s="51">
        <f t="shared" si="178"/>
        <v>0.04</v>
      </c>
    </row>
    <row r="2197" spans="1:27" ht="19" x14ac:dyDescent="0.25">
      <c r="A2197" s="14">
        <v>1711</v>
      </c>
      <c r="B2197" s="14">
        <v>6531219</v>
      </c>
      <c r="C2197" s="14" t="s">
        <v>19</v>
      </c>
      <c r="D2197" s="14" t="s">
        <v>165</v>
      </c>
      <c r="E2197" s="14" t="s">
        <v>505</v>
      </c>
      <c r="F2197" s="14">
        <v>78748</v>
      </c>
      <c r="G2197" s="14">
        <v>3</v>
      </c>
      <c r="H2197" s="14">
        <v>2</v>
      </c>
      <c r="I2197" s="14">
        <v>1</v>
      </c>
      <c r="J2197" s="14">
        <v>2</v>
      </c>
      <c r="K2197" s="14">
        <v>2</v>
      </c>
      <c r="L2197" s="14">
        <v>2012</v>
      </c>
      <c r="M2197" s="14">
        <v>0.17599999999999999</v>
      </c>
      <c r="N2197" s="15">
        <v>1909</v>
      </c>
      <c r="O2197" s="16">
        <v>180.72</v>
      </c>
      <c r="P2197" s="17">
        <v>345000</v>
      </c>
      <c r="Q2197" s="16">
        <v>193.82</v>
      </c>
      <c r="R2197" s="17">
        <v>370000</v>
      </c>
      <c r="S2197" s="19">
        <f t="shared" si="174"/>
        <v>13.099999999999994</v>
      </c>
      <c r="T2197" s="20">
        <f t="shared" si="175"/>
        <v>7.2487826471890185E-2</v>
      </c>
      <c r="U2197" s="19">
        <f t="shared" si="176"/>
        <v>25000</v>
      </c>
      <c r="V2197" s="20">
        <f t="shared" si="177"/>
        <v>7.2463768115942032E-2</v>
      </c>
      <c r="W2197" s="18">
        <v>44249</v>
      </c>
      <c r="X2197" s="14">
        <v>4</v>
      </c>
      <c r="Y2197" s="14">
        <v>4</v>
      </c>
      <c r="Z2197" s="42">
        <v>25000</v>
      </c>
      <c r="AA2197" s="51">
        <f t="shared" si="178"/>
        <v>7.0000000000000007E-2</v>
      </c>
    </row>
    <row r="2198" spans="1:27" ht="19" x14ac:dyDescent="0.25">
      <c r="A2198" s="14">
        <v>1751</v>
      </c>
      <c r="B2198" s="14">
        <v>2882788</v>
      </c>
      <c r="C2198" s="14" t="s">
        <v>19</v>
      </c>
      <c r="D2198" s="14">
        <v>7</v>
      </c>
      <c r="E2198" s="14" t="s">
        <v>3474</v>
      </c>
      <c r="F2198" s="14">
        <v>78704</v>
      </c>
      <c r="G2198" s="14">
        <v>3</v>
      </c>
      <c r="H2198" s="14">
        <v>2</v>
      </c>
      <c r="I2198" s="14">
        <v>0</v>
      </c>
      <c r="J2198" s="14">
        <v>1</v>
      </c>
      <c r="K2198" s="14">
        <v>2</v>
      </c>
      <c r="L2198" s="14">
        <v>1953</v>
      </c>
      <c r="M2198" s="14">
        <v>0.20699999999999999</v>
      </c>
      <c r="N2198" s="15">
        <v>2847</v>
      </c>
      <c r="O2198" s="16">
        <v>447.84</v>
      </c>
      <c r="P2198" s="17">
        <v>1275000</v>
      </c>
      <c r="Q2198" s="16">
        <v>456.62</v>
      </c>
      <c r="R2198" s="17">
        <v>1300000</v>
      </c>
      <c r="S2198" s="19">
        <f t="shared" si="174"/>
        <v>8.7800000000000296</v>
      </c>
      <c r="T2198" s="20">
        <f t="shared" si="175"/>
        <v>1.9605216148624576E-2</v>
      </c>
      <c r="U2198" s="19">
        <f t="shared" si="176"/>
        <v>25000</v>
      </c>
      <c r="V2198" s="20">
        <f t="shared" si="177"/>
        <v>1.9607843137254902E-2</v>
      </c>
      <c r="W2198" s="18">
        <v>44249</v>
      </c>
      <c r="X2198" s="14">
        <v>2</v>
      </c>
      <c r="Y2198" s="14">
        <v>76</v>
      </c>
      <c r="Z2198" s="42">
        <v>25000</v>
      </c>
      <c r="AA2198" s="51">
        <f t="shared" si="178"/>
        <v>0.02</v>
      </c>
    </row>
    <row r="2199" spans="1:27" ht="19" x14ac:dyDescent="0.25">
      <c r="A2199" s="14">
        <v>1862</v>
      </c>
      <c r="B2199" s="14">
        <v>2888260</v>
      </c>
      <c r="C2199" s="14" t="s">
        <v>19</v>
      </c>
      <c r="D2199" s="14" t="s">
        <v>46</v>
      </c>
      <c r="E2199" s="14" t="s">
        <v>2284</v>
      </c>
      <c r="F2199" s="14">
        <v>78758</v>
      </c>
      <c r="G2199" s="14">
        <v>4</v>
      </c>
      <c r="H2199" s="14">
        <v>2</v>
      </c>
      <c r="I2199" s="14">
        <v>0</v>
      </c>
      <c r="J2199" s="14">
        <v>2</v>
      </c>
      <c r="K2199" s="14">
        <v>1</v>
      </c>
      <c r="L2199" s="14">
        <v>1972</v>
      </c>
      <c r="M2199" s="14">
        <v>0.34</v>
      </c>
      <c r="N2199" s="15">
        <v>1790</v>
      </c>
      <c r="O2199" s="16">
        <v>279.33</v>
      </c>
      <c r="P2199" s="17">
        <v>500000</v>
      </c>
      <c r="Q2199" s="16">
        <v>293.3</v>
      </c>
      <c r="R2199" s="17">
        <v>525000</v>
      </c>
      <c r="S2199" s="19">
        <f t="shared" si="174"/>
        <v>13.970000000000027</v>
      </c>
      <c r="T2199" s="20">
        <f t="shared" si="175"/>
        <v>5.0012529982458122E-2</v>
      </c>
      <c r="U2199" s="19">
        <f t="shared" si="176"/>
        <v>25000</v>
      </c>
      <c r="V2199" s="20">
        <f t="shared" si="177"/>
        <v>0.05</v>
      </c>
      <c r="W2199" s="18">
        <v>44252</v>
      </c>
      <c r="X2199" s="14">
        <v>2</v>
      </c>
      <c r="Y2199" s="14">
        <v>1</v>
      </c>
      <c r="Z2199" s="42">
        <v>25000</v>
      </c>
      <c r="AA2199" s="51">
        <f t="shared" si="178"/>
        <v>0.05</v>
      </c>
    </row>
    <row r="2200" spans="1:27" ht="19" x14ac:dyDescent="0.25">
      <c r="A2200" s="14">
        <v>1910</v>
      </c>
      <c r="B2200" s="14">
        <v>7625737</v>
      </c>
      <c r="C2200" s="14" t="s">
        <v>19</v>
      </c>
      <c r="D2200" s="14" t="s">
        <v>35</v>
      </c>
      <c r="E2200" s="14" t="s">
        <v>1183</v>
      </c>
      <c r="F2200" s="14">
        <v>78754</v>
      </c>
      <c r="G2200" s="14">
        <v>3</v>
      </c>
      <c r="H2200" s="14">
        <v>2</v>
      </c>
      <c r="I2200" s="14">
        <v>0</v>
      </c>
      <c r="J2200" s="14">
        <v>2</v>
      </c>
      <c r="K2200" s="14">
        <v>1</v>
      </c>
      <c r="L2200" s="14">
        <v>1978</v>
      </c>
      <c r="M2200" s="14">
        <v>0.29099999999999998</v>
      </c>
      <c r="N2200" s="15">
        <v>2068</v>
      </c>
      <c r="O2200" s="16">
        <v>217.6</v>
      </c>
      <c r="P2200" s="17">
        <v>450000</v>
      </c>
      <c r="Q2200" s="16">
        <v>229.69</v>
      </c>
      <c r="R2200" s="17">
        <v>475000</v>
      </c>
      <c r="S2200" s="19">
        <f t="shared" si="174"/>
        <v>12.090000000000003</v>
      </c>
      <c r="T2200" s="20">
        <f t="shared" si="175"/>
        <v>5.55606617647059E-2</v>
      </c>
      <c r="U2200" s="19">
        <f t="shared" si="176"/>
        <v>25000</v>
      </c>
      <c r="V2200" s="20">
        <f t="shared" si="177"/>
        <v>5.5555555555555552E-2</v>
      </c>
      <c r="W2200" s="18">
        <v>44253</v>
      </c>
      <c r="X2200" s="14">
        <v>3</v>
      </c>
      <c r="Y2200" s="14">
        <v>3</v>
      </c>
      <c r="Z2200" s="42">
        <v>25000</v>
      </c>
      <c r="AA2200" s="51">
        <f t="shared" si="178"/>
        <v>0.06</v>
      </c>
    </row>
    <row r="2201" spans="1:27" ht="19" x14ac:dyDescent="0.25">
      <c r="A2201" s="14">
        <v>1922</v>
      </c>
      <c r="B2201" s="14">
        <v>5671065</v>
      </c>
      <c r="C2201" s="14" t="s">
        <v>19</v>
      </c>
      <c r="D2201" s="14">
        <v>9</v>
      </c>
      <c r="E2201" s="14" t="s">
        <v>1609</v>
      </c>
      <c r="F2201" s="14">
        <v>78741</v>
      </c>
      <c r="G2201" s="14">
        <v>3</v>
      </c>
      <c r="H2201" s="14">
        <v>3</v>
      </c>
      <c r="I2201" s="14">
        <v>0</v>
      </c>
      <c r="J2201" s="14">
        <v>2</v>
      </c>
      <c r="K2201" s="14">
        <v>2</v>
      </c>
      <c r="L2201" s="14">
        <v>2016</v>
      </c>
      <c r="M2201" s="14">
        <v>0.1</v>
      </c>
      <c r="N2201" s="15">
        <v>1982</v>
      </c>
      <c r="O2201" s="16">
        <v>239.66</v>
      </c>
      <c r="P2201" s="17">
        <v>475000</v>
      </c>
      <c r="Q2201" s="16">
        <v>252.27</v>
      </c>
      <c r="R2201" s="17">
        <v>500000</v>
      </c>
      <c r="S2201" s="19">
        <f t="shared" si="174"/>
        <v>12.610000000000014</v>
      </c>
      <c r="T2201" s="20">
        <f t="shared" si="175"/>
        <v>5.2616206292247406E-2</v>
      </c>
      <c r="U2201" s="19">
        <f t="shared" si="176"/>
        <v>25000</v>
      </c>
      <c r="V2201" s="20">
        <f t="shared" si="177"/>
        <v>5.2631578947368418E-2</v>
      </c>
      <c r="W2201" s="18">
        <v>44253</v>
      </c>
      <c r="X2201" s="14">
        <v>3</v>
      </c>
      <c r="Y2201" s="14">
        <v>3</v>
      </c>
      <c r="Z2201" s="42">
        <v>25000</v>
      </c>
      <c r="AA2201" s="51">
        <f t="shared" si="178"/>
        <v>0.05</v>
      </c>
    </row>
    <row r="2202" spans="1:27" ht="19" x14ac:dyDescent="0.25">
      <c r="A2202" s="14">
        <v>1952</v>
      </c>
      <c r="B2202" s="14">
        <v>1302859</v>
      </c>
      <c r="C2202" s="14" t="s">
        <v>19</v>
      </c>
      <c r="D2202" s="14">
        <v>3</v>
      </c>
      <c r="E2202" s="14" t="s">
        <v>2917</v>
      </c>
      <c r="F2202" s="14">
        <v>78723</v>
      </c>
      <c r="G2202" s="14">
        <v>4</v>
      </c>
      <c r="H2202" s="14">
        <v>2</v>
      </c>
      <c r="I2202" s="14">
        <v>0</v>
      </c>
      <c r="J2202" s="14">
        <v>0</v>
      </c>
      <c r="K2202" s="14">
        <v>1</v>
      </c>
      <c r="L2202" s="14">
        <v>1962</v>
      </c>
      <c r="M2202" s="14">
        <v>0.185</v>
      </c>
      <c r="N2202" s="15">
        <v>1772</v>
      </c>
      <c r="O2202" s="16">
        <v>338.6</v>
      </c>
      <c r="P2202" s="17">
        <v>600000</v>
      </c>
      <c r="Q2202" s="16">
        <v>352.71</v>
      </c>
      <c r="R2202" s="17">
        <v>625000</v>
      </c>
      <c r="S2202" s="19">
        <f t="shared" si="174"/>
        <v>14.109999999999957</v>
      </c>
      <c r="T2202" s="20">
        <f t="shared" si="175"/>
        <v>4.1671588895451729E-2</v>
      </c>
      <c r="U2202" s="19">
        <f t="shared" si="176"/>
        <v>25000</v>
      </c>
      <c r="V2202" s="20">
        <f t="shared" si="177"/>
        <v>4.1666666666666664E-2</v>
      </c>
      <c r="W2202" s="18">
        <v>44253</v>
      </c>
      <c r="X2202" s="14">
        <v>3</v>
      </c>
      <c r="Y2202" s="14">
        <v>3</v>
      </c>
      <c r="Z2202" s="42">
        <v>25000</v>
      </c>
      <c r="AA2202" s="51">
        <f t="shared" si="178"/>
        <v>0.04</v>
      </c>
    </row>
    <row r="2203" spans="1:27" ht="19" x14ac:dyDescent="0.25">
      <c r="A2203" s="14">
        <v>1960</v>
      </c>
      <c r="B2203" s="14">
        <v>5065714</v>
      </c>
      <c r="C2203" s="14" t="s">
        <v>19</v>
      </c>
      <c r="D2203" s="14">
        <v>5</v>
      </c>
      <c r="E2203" s="14" t="s">
        <v>3142</v>
      </c>
      <c r="F2203" s="14">
        <v>78702</v>
      </c>
      <c r="G2203" s="14">
        <v>3</v>
      </c>
      <c r="H2203" s="14">
        <v>2</v>
      </c>
      <c r="I2203" s="14">
        <v>1</v>
      </c>
      <c r="J2203" s="14">
        <v>0</v>
      </c>
      <c r="K2203" s="14">
        <v>2</v>
      </c>
      <c r="L2203" s="14">
        <v>2006</v>
      </c>
      <c r="M2203" s="14">
        <v>0.10199999999999999</v>
      </c>
      <c r="N2203" s="15">
        <v>1612</v>
      </c>
      <c r="O2203" s="16">
        <v>372.21</v>
      </c>
      <c r="P2203" s="17">
        <v>600000</v>
      </c>
      <c r="Q2203" s="16">
        <v>387.72</v>
      </c>
      <c r="R2203" s="17">
        <v>625000</v>
      </c>
      <c r="S2203" s="19">
        <f t="shared" si="174"/>
        <v>15.510000000000048</v>
      </c>
      <c r="T2203" s="20">
        <f t="shared" si="175"/>
        <v>4.1670024985895192E-2</v>
      </c>
      <c r="U2203" s="19">
        <f t="shared" si="176"/>
        <v>25000</v>
      </c>
      <c r="V2203" s="20">
        <f t="shared" si="177"/>
        <v>4.1666666666666664E-2</v>
      </c>
      <c r="W2203" s="18">
        <v>44253</v>
      </c>
      <c r="X2203" s="14">
        <v>4</v>
      </c>
      <c r="Y2203" s="14">
        <v>4</v>
      </c>
      <c r="Z2203" s="42">
        <v>25000</v>
      </c>
      <c r="AA2203" s="51">
        <f t="shared" si="178"/>
        <v>0.04</v>
      </c>
    </row>
    <row r="2204" spans="1:27" ht="19" x14ac:dyDescent="0.25">
      <c r="A2204" s="14">
        <v>1969</v>
      </c>
      <c r="B2204" s="14">
        <v>5337274</v>
      </c>
      <c r="C2204" s="14" t="s">
        <v>19</v>
      </c>
      <c r="D2204" s="14">
        <v>6</v>
      </c>
      <c r="E2204" s="14" t="s">
        <v>4147</v>
      </c>
      <c r="F2204" s="14">
        <v>78704</v>
      </c>
      <c r="G2204" s="14">
        <v>4</v>
      </c>
      <c r="H2204" s="14">
        <v>3</v>
      </c>
      <c r="I2204" s="14">
        <v>0</v>
      </c>
      <c r="J2204" s="14">
        <v>2</v>
      </c>
      <c r="K2204" s="14">
        <v>2</v>
      </c>
      <c r="L2204" s="14">
        <v>2015</v>
      </c>
      <c r="M2204" s="14">
        <v>0.1</v>
      </c>
      <c r="N2204" s="15">
        <v>2165</v>
      </c>
      <c r="O2204" s="16">
        <v>415.7</v>
      </c>
      <c r="P2204" s="17">
        <v>900000</v>
      </c>
      <c r="Q2204" s="16">
        <v>427.25</v>
      </c>
      <c r="R2204" s="17">
        <v>925000</v>
      </c>
      <c r="S2204" s="19">
        <f t="shared" si="174"/>
        <v>11.550000000000011</v>
      </c>
      <c r="T2204" s="20">
        <f t="shared" si="175"/>
        <v>2.7784459947077247E-2</v>
      </c>
      <c r="U2204" s="19">
        <f t="shared" si="176"/>
        <v>25000</v>
      </c>
      <c r="V2204" s="20">
        <f t="shared" si="177"/>
        <v>2.7777777777777776E-2</v>
      </c>
      <c r="W2204" s="18">
        <v>44253</v>
      </c>
      <c r="X2204" s="14">
        <v>3</v>
      </c>
      <c r="Y2204" s="14">
        <v>2</v>
      </c>
      <c r="Z2204" s="42">
        <v>25000</v>
      </c>
      <c r="AA2204" s="51">
        <f t="shared" si="178"/>
        <v>0.03</v>
      </c>
    </row>
    <row r="2205" spans="1:27" ht="19" x14ac:dyDescent="0.25">
      <c r="A2205" s="14">
        <v>2015</v>
      </c>
      <c r="B2205" s="14">
        <v>1690670</v>
      </c>
      <c r="C2205" s="14" t="s">
        <v>19</v>
      </c>
      <c r="D2205" s="14">
        <v>11</v>
      </c>
      <c r="E2205" s="14" t="s">
        <v>2333</v>
      </c>
      <c r="F2205" s="14">
        <v>78744</v>
      </c>
      <c r="G2205" s="14">
        <v>4</v>
      </c>
      <c r="H2205" s="14">
        <v>2</v>
      </c>
      <c r="I2205" s="14">
        <v>0</v>
      </c>
      <c r="J2205" s="14">
        <v>1</v>
      </c>
      <c r="K2205" s="14">
        <v>1</v>
      </c>
      <c r="L2205" s="14">
        <v>1973</v>
      </c>
      <c r="M2205" s="14">
        <v>0.16900000000000001</v>
      </c>
      <c r="N2205" s="15">
        <v>1150</v>
      </c>
      <c r="O2205" s="16">
        <v>282.61</v>
      </c>
      <c r="P2205" s="17">
        <v>325000</v>
      </c>
      <c r="Q2205" s="16">
        <v>304.35000000000002</v>
      </c>
      <c r="R2205" s="17">
        <v>350000</v>
      </c>
      <c r="S2205" s="19">
        <f t="shared" si="174"/>
        <v>21.740000000000009</v>
      </c>
      <c r="T2205" s="20">
        <f t="shared" si="175"/>
        <v>7.6925798804005546E-2</v>
      </c>
      <c r="U2205" s="19">
        <f t="shared" si="176"/>
        <v>25000</v>
      </c>
      <c r="V2205" s="20">
        <f t="shared" si="177"/>
        <v>7.6923076923076927E-2</v>
      </c>
      <c r="W2205" s="18">
        <v>44256</v>
      </c>
      <c r="X2205" s="14">
        <v>2</v>
      </c>
      <c r="Y2205" s="14">
        <v>2</v>
      </c>
      <c r="Z2205" s="42">
        <v>25000</v>
      </c>
      <c r="AA2205" s="51">
        <f t="shared" si="178"/>
        <v>0.08</v>
      </c>
    </row>
    <row r="2206" spans="1:27" ht="19" x14ac:dyDescent="0.25">
      <c r="A2206" s="14">
        <v>2058</v>
      </c>
      <c r="B2206" s="14">
        <v>2270863</v>
      </c>
      <c r="C2206" s="14" t="s">
        <v>19</v>
      </c>
      <c r="D2206" s="14" t="s">
        <v>357</v>
      </c>
      <c r="E2206" s="14" t="s">
        <v>3394</v>
      </c>
      <c r="F2206" s="14">
        <v>78745</v>
      </c>
      <c r="G2206" s="14">
        <v>4</v>
      </c>
      <c r="H2206" s="14">
        <v>2</v>
      </c>
      <c r="I2206" s="14">
        <v>0</v>
      </c>
      <c r="J2206" s="14">
        <v>2</v>
      </c>
      <c r="K2206" s="14">
        <v>1</v>
      </c>
      <c r="L2206" s="14">
        <v>1961</v>
      </c>
      <c r="M2206" s="14">
        <v>0.24</v>
      </c>
      <c r="N2206" s="15">
        <v>1795</v>
      </c>
      <c r="O2206" s="16">
        <v>426.18</v>
      </c>
      <c r="P2206" s="17">
        <v>765000</v>
      </c>
      <c r="Q2206" s="16">
        <v>440.11</v>
      </c>
      <c r="R2206" s="17">
        <v>790000</v>
      </c>
      <c r="S2206" s="19">
        <f t="shared" si="174"/>
        <v>13.930000000000007</v>
      </c>
      <c r="T2206" s="20">
        <f t="shared" si="175"/>
        <v>3.2685719648974626E-2</v>
      </c>
      <c r="U2206" s="19">
        <f t="shared" si="176"/>
        <v>25000</v>
      </c>
      <c r="V2206" s="20">
        <f t="shared" si="177"/>
        <v>3.2679738562091505E-2</v>
      </c>
      <c r="W2206" s="18">
        <v>44257</v>
      </c>
      <c r="X2206" s="14">
        <v>11</v>
      </c>
      <c r="Y2206" s="14">
        <v>11</v>
      </c>
      <c r="Z2206" s="42">
        <v>25000</v>
      </c>
      <c r="AA2206" s="51">
        <f t="shared" si="178"/>
        <v>0.03</v>
      </c>
    </row>
    <row r="2207" spans="1:27" ht="19" x14ac:dyDescent="0.25">
      <c r="A2207" s="14">
        <v>2079</v>
      </c>
      <c r="B2207" s="14">
        <v>2233366</v>
      </c>
      <c r="C2207" s="14" t="s">
        <v>19</v>
      </c>
      <c r="D2207" s="14" t="s">
        <v>165</v>
      </c>
      <c r="E2207" s="14" t="s">
        <v>2865</v>
      </c>
      <c r="F2207" s="14">
        <v>78745</v>
      </c>
      <c r="G2207" s="14">
        <v>3</v>
      </c>
      <c r="H2207" s="14">
        <v>2</v>
      </c>
      <c r="I2207" s="14">
        <v>0</v>
      </c>
      <c r="J2207" s="14">
        <v>2</v>
      </c>
      <c r="K2207" s="14">
        <v>1</v>
      </c>
      <c r="L2207" s="14">
        <v>1978</v>
      </c>
      <c r="M2207" s="14">
        <v>0.17399999999999999</v>
      </c>
      <c r="N2207" s="15">
        <v>1360</v>
      </c>
      <c r="O2207" s="16">
        <v>330.88</v>
      </c>
      <c r="P2207" s="17">
        <v>450000</v>
      </c>
      <c r="Q2207" s="16">
        <v>349.26</v>
      </c>
      <c r="R2207" s="17">
        <v>475000</v>
      </c>
      <c r="S2207" s="19">
        <f t="shared" si="174"/>
        <v>18.379999999999995</v>
      </c>
      <c r="T2207" s="20">
        <f t="shared" si="175"/>
        <v>5.5548839458413914E-2</v>
      </c>
      <c r="U2207" s="19">
        <f t="shared" si="176"/>
        <v>25000</v>
      </c>
      <c r="V2207" s="20">
        <f t="shared" si="177"/>
        <v>5.5555555555555552E-2</v>
      </c>
      <c r="W2207" s="18">
        <v>44258</v>
      </c>
      <c r="X2207" s="14">
        <v>1</v>
      </c>
      <c r="Y2207" s="14">
        <v>1</v>
      </c>
      <c r="Z2207" s="42">
        <v>25000</v>
      </c>
      <c r="AA2207" s="51">
        <f t="shared" si="178"/>
        <v>0.06</v>
      </c>
    </row>
    <row r="2208" spans="1:27" ht="19" x14ac:dyDescent="0.25">
      <c r="A2208" s="14">
        <v>2083</v>
      </c>
      <c r="B2208" s="14">
        <v>3970896</v>
      </c>
      <c r="C2208" s="14" t="s">
        <v>19</v>
      </c>
      <c r="D2208" s="14" t="s">
        <v>1643</v>
      </c>
      <c r="E2208" s="14" t="s">
        <v>2974</v>
      </c>
      <c r="F2208" s="14">
        <v>78746</v>
      </c>
      <c r="G2208" s="14">
        <v>4</v>
      </c>
      <c r="H2208" s="14">
        <v>4</v>
      </c>
      <c r="I2208" s="14">
        <v>0</v>
      </c>
      <c r="J2208" s="14">
        <v>3</v>
      </c>
      <c r="K2208" s="14">
        <v>2</v>
      </c>
      <c r="L2208" s="14">
        <v>1994</v>
      </c>
      <c r="M2208" s="14">
        <v>0.77200000000000002</v>
      </c>
      <c r="N2208" s="15">
        <v>4767</v>
      </c>
      <c r="O2208" s="16">
        <v>346.13</v>
      </c>
      <c r="P2208" s="17">
        <v>1650000</v>
      </c>
      <c r="Q2208" s="16">
        <v>351.37</v>
      </c>
      <c r="R2208" s="17">
        <v>1675000</v>
      </c>
      <c r="S2208" s="19">
        <f t="shared" si="174"/>
        <v>5.2400000000000091</v>
      </c>
      <c r="T2208" s="20">
        <f t="shared" si="175"/>
        <v>1.5138820674313146E-2</v>
      </c>
      <c r="U2208" s="19">
        <f t="shared" si="176"/>
        <v>25000</v>
      </c>
      <c r="V2208" s="20">
        <f t="shared" si="177"/>
        <v>1.5151515151515152E-2</v>
      </c>
      <c r="W2208" s="18">
        <v>44258</v>
      </c>
      <c r="X2208" s="14">
        <v>0</v>
      </c>
      <c r="Y2208" s="14">
        <v>0</v>
      </c>
      <c r="Z2208" s="42">
        <v>25000</v>
      </c>
      <c r="AA2208" s="51">
        <f t="shared" si="178"/>
        <v>0.02</v>
      </c>
    </row>
    <row r="2209" spans="1:27" ht="19" x14ac:dyDescent="0.25">
      <c r="A2209" s="14">
        <v>2107</v>
      </c>
      <c r="B2209" s="14">
        <v>1828108</v>
      </c>
      <c r="C2209" s="14" t="s">
        <v>19</v>
      </c>
      <c r="D2209" s="14" t="s">
        <v>35</v>
      </c>
      <c r="E2209" s="14" t="s">
        <v>1661</v>
      </c>
      <c r="F2209" s="14">
        <v>78754</v>
      </c>
      <c r="G2209" s="14">
        <v>3</v>
      </c>
      <c r="H2209" s="14">
        <v>2</v>
      </c>
      <c r="I2209" s="14">
        <v>0</v>
      </c>
      <c r="J2209" s="14">
        <v>2</v>
      </c>
      <c r="K2209" s="14">
        <v>1</v>
      </c>
      <c r="L2209" s="14">
        <v>1975</v>
      </c>
      <c r="M2209" s="14">
        <v>0.48499999999999999</v>
      </c>
      <c r="N2209" s="15">
        <v>1753</v>
      </c>
      <c r="O2209" s="16">
        <v>242.44</v>
      </c>
      <c r="P2209" s="17">
        <v>425000</v>
      </c>
      <c r="Q2209" s="16">
        <v>256.7</v>
      </c>
      <c r="R2209" s="17">
        <v>450000</v>
      </c>
      <c r="S2209" s="19">
        <f t="shared" si="174"/>
        <v>14.259999999999991</v>
      </c>
      <c r="T2209" s="20">
        <f t="shared" si="175"/>
        <v>5.8818676786008869E-2</v>
      </c>
      <c r="U2209" s="19">
        <f t="shared" si="176"/>
        <v>25000</v>
      </c>
      <c r="V2209" s="20">
        <f t="shared" si="177"/>
        <v>5.8823529411764705E-2</v>
      </c>
      <c r="W2209" s="18">
        <v>44259</v>
      </c>
      <c r="X2209" s="14">
        <v>4</v>
      </c>
      <c r="Y2209" s="14">
        <v>4</v>
      </c>
      <c r="Z2209" s="42">
        <v>25000</v>
      </c>
      <c r="AA2209" s="51">
        <f t="shared" si="178"/>
        <v>0.06</v>
      </c>
    </row>
    <row r="2210" spans="1:27" ht="19" x14ac:dyDescent="0.25">
      <c r="A2210" s="14">
        <v>2333</v>
      </c>
      <c r="B2210" s="14">
        <v>9826193</v>
      </c>
      <c r="C2210" s="14" t="s">
        <v>19</v>
      </c>
      <c r="D2210" s="14">
        <v>6</v>
      </c>
      <c r="E2210" s="14" t="s">
        <v>3832</v>
      </c>
      <c r="F2210" s="14">
        <v>78704</v>
      </c>
      <c r="G2210" s="14">
        <v>3</v>
      </c>
      <c r="H2210" s="14">
        <v>3</v>
      </c>
      <c r="I2210" s="14">
        <v>1</v>
      </c>
      <c r="J2210" s="14">
        <v>0</v>
      </c>
      <c r="K2210" s="14">
        <v>3</v>
      </c>
      <c r="L2210" s="14">
        <v>1995</v>
      </c>
      <c r="M2210" s="14">
        <v>0.22500000000000001</v>
      </c>
      <c r="N2210" s="15">
        <v>2240</v>
      </c>
      <c r="O2210" s="16">
        <v>625</v>
      </c>
      <c r="P2210" s="17">
        <v>1400000</v>
      </c>
      <c r="Q2210" s="16">
        <v>636.16</v>
      </c>
      <c r="R2210" s="17">
        <v>1425000</v>
      </c>
      <c r="S2210" s="19">
        <f t="shared" si="174"/>
        <v>11.159999999999968</v>
      </c>
      <c r="T2210" s="20">
        <f t="shared" si="175"/>
        <v>1.7855999999999948E-2</v>
      </c>
      <c r="U2210" s="19">
        <f t="shared" si="176"/>
        <v>25000</v>
      </c>
      <c r="V2210" s="20">
        <f t="shared" si="177"/>
        <v>1.7857142857142856E-2</v>
      </c>
      <c r="W2210" s="18">
        <v>44266</v>
      </c>
      <c r="X2210" s="14">
        <v>5</v>
      </c>
      <c r="Y2210" s="14">
        <v>4</v>
      </c>
      <c r="Z2210" s="42">
        <v>25000</v>
      </c>
      <c r="AA2210" s="51">
        <f t="shared" si="178"/>
        <v>0.02</v>
      </c>
    </row>
    <row r="2211" spans="1:27" ht="19" x14ac:dyDescent="0.25">
      <c r="A2211" s="14">
        <v>2520</v>
      </c>
      <c r="B2211" s="14">
        <v>7106041</v>
      </c>
      <c r="C2211" s="14" t="s">
        <v>19</v>
      </c>
      <c r="D2211" s="14" t="s">
        <v>46</v>
      </c>
      <c r="E2211" s="14" t="s">
        <v>3053</v>
      </c>
      <c r="F2211" s="14">
        <v>78753</v>
      </c>
      <c r="G2211" s="14">
        <v>3</v>
      </c>
      <c r="H2211" s="14">
        <v>1</v>
      </c>
      <c r="I2211" s="14">
        <v>0</v>
      </c>
      <c r="J2211" s="14">
        <v>1</v>
      </c>
      <c r="K2211" s="14">
        <v>1</v>
      </c>
      <c r="L2211" s="14">
        <v>1966</v>
      </c>
      <c r="M2211" s="14">
        <v>0.159</v>
      </c>
      <c r="N2211" s="14">
        <v>966</v>
      </c>
      <c r="O2211" s="16">
        <v>357.14</v>
      </c>
      <c r="P2211" s="17">
        <v>345000</v>
      </c>
      <c r="Q2211" s="16">
        <v>383.02</v>
      </c>
      <c r="R2211" s="17">
        <v>370000</v>
      </c>
      <c r="S2211" s="19">
        <f t="shared" si="174"/>
        <v>25.879999999999995</v>
      </c>
      <c r="T2211" s="20">
        <f t="shared" si="175"/>
        <v>7.2464579716637723E-2</v>
      </c>
      <c r="U2211" s="19">
        <f t="shared" si="176"/>
        <v>25000</v>
      </c>
      <c r="V2211" s="20">
        <f t="shared" si="177"/>
        <v>7.2463768115942032E-2</v>
      </c>
      <c r="W2211" s="18">
        <v>44272</v>
      </c>
      <c r="X2211" s="14">
        <v>21</v>
      </c>
      <c r="Y2211" s="14">
        <v>14</v>
      </c>
      <c r="Z2211" s="42">
        <v>25000</v>
      </c>
      <c r="AA2211" s="51">
        <f t="shared" si="178"/>
        <v>7.0000000000000007E-2</v>
      </c>
    </row>
    <row r="2212" spans="1:27" ht="19" x14ac:dyDescent="0.25">
      <c r="A2212" s="14">
        <v>2732</v>
      </c>
      <c r="B2212" s="14">
        <v>1077238</v>
      </c>
      <c r="C2212" s="14" t="s">
        <v>19</v>
      </c>
      <c r="D2212" s="14" t="s">
        <v>1643</v>
      </c>
      <c r="E2212" s="14" t="s">
        <v>2864</v>
      </c>
      <c r="F2212" s="14">
        <v>78746</v>
      </c>
      <c r="G2212" s="14">
        <v>7</v>
      </c>
      <c r="H2212" s="14">
        <v>5</v>
      </c>
      <c r="I2212" s="14">
        <v>1</v>
      </c>
      <c r="J2212" s="14">
        <v>3</v>
      </c>
      <c r="K2212" s="14">
        <v>2</v>
      </c>
      <c r="L2212" s="14">
        <v>1995</v>
      </c>
      <c r="M2212" s="14">
        <v>1.97</v>
      </c>
      <c r="N2212" s="15">
        <v>5669</v>
      </c>
      <c r="O2212" s="16">
        <v>330.75</v>
      </c>
      <c r="P2212" s="17">
        <v>1875000</v>
      </c>
      <c r="Q2212" s="16">
        <v>335.16</v>
      </c>
      <c r="R2212" s="17">
        <v>1900000</v>
      </c>
      <c r="S2212" s="19">
        <f t="shared" si="174"/>
        <v>4.410000000000025</v>
      </c>
      <c r="T2212" s="20">
        <f t="shared" si="175"/>
        <v>1.3333333333333409E-2</v>
      </c>
      <c r="U2212" s="19">
        <f t="shared" si="176"/>
        <v>25000</v>
      </c>
      <c r="V2212" s="20">
        <f t="shared" si="177"/>
        <v>1.3333333333333334E-2</v>
      </c>
      <c r="W2212" s="18">
        <v>44281</v>
      </c>
      <c r="X2212" s="14">
        <v>4</v>
      </c>
      <c r="Y2212" s="14">
        <v>3</v>
      </c>
      <c r="Z2212" s="42">
        <v>25000</v>
      </c>
      <c r="AA2212" s="51">
        <f t="shared" si="178"/>
        <v>0.01</v>
      </c>
    </row>
    <row r="2213" spans="1:27" ht="19" x14ac:dyDescent="0.25">
      <c r="A2213" s="14">
        <v>2928</v>
      </c>
      <c r="B2213" s="14">
        <v>2291855</v>
      </c>
      <c r="C2213" s="14" t="s">
        <v>19</v>
      </c>
      <c r="D2213" s="14">
        <v>11</v>
      </c>
      <c r="E2213" s="14" t="s">
        <v>647</v>
      </c>
      <c r="F2213" s="14">
        <v>78744</v>
      </c>
      <c r="G2213" s="14">
        <v>4</v>
      </c>
      <c r="H2213" s="14">
        <v>2</v>
      </c>
      <c r="I2213" s="14">
        <v>0</v>
      </c>
      <c r="J2213" s="14">
        <v>2</v>
      </c>
      <c r="K2213" s="14">
        <v>1</v>
      </c>
      <c r="L2213" s="14">
        <v>2005</v>
      </c>
      <c r="M2213" s="14">
        <v>0.27800000000000002</v>
      </c>
      <c r="N2213" s="15">
        <v>1966</v>
      </c>
      <c r="O2213" s="16">
        <v>190.74</v>
      </c>
      <c r="P2213" s="17">
        <v>375000</v>
      </c>
      <c r="Q2213" s="16">
        <v>203.46</v>
      </c>
      <c r="R2213" s="17">
        <v>400000</v>
      </c>
      <c r="S2213" s="19">
        <f t="shared" si="174"/>
        <v>12.719999999999999</v>
      </c>
      <c r="T2213" s="20">
        <f t="shared" si="175"/>
        <v>6.668763762189367E-2</v>
      </c>
      <c r="U2213" s="19">
        <f t="shared" si="176"/>
        <v>25000</v>
      </c>
      <c r="V2213" s="20">
        <f t="shared" si="177"/>
        <v>6.6666666666666666E-2</v>
      </c>
      <c r="W2213" s="18">
        <v>44288</v>
      </c>
      <c r="X2213" s="14">
        <v>2</v>
      </c>
      <c r="Y2213" s="14">
        <v>2</v>
      </c>
      <c r="Z2213" s="42">
        <v>25000</v>
      </c>
      <c r="AA2213" s="51">
        <f t="shared" si="178"/>
        <v>7.0000000000000007E-2</v>
      </c>
    </row>
    <row r="2214" spans="1:27" ht="19" x14ac:dyDescent="0.25">
      <c r="A2214" s="14">
        <v>2939</v>
      </c>
      <c r="B2214" s="14">
        <v>6591329</v>
      </c>
      <c r="C2214" s="14" t="s">
        <v>19</v>
      </c>
      <c r="D2214" s="14" t="s">
        <v>29</v>
      </c>
      <c r="E2214" s="14" t="s">
        <v>1375</v>
      </c>
      <c r="F2214" s="14">
        <v>78748</v>
      </c>
      <c r="G2214" s="14">
        <v>3</v>
      </c>
      <c r="H2214" s="14">
        <v>2</v>
      </c>
      <c r="I2214" s="14">
        <v>0</v>
      </c>
      <c r="J2214" s="14">
        <v>2</v>
      </c>
      <c r="K2214" s="14">
        <v>1</v>
      </c>
      <c r="L2214" s="14">
        <v>2011</v>
      </c>
      <c r="M2214" s="14">
        <v>0.11899999999999999</v>
      </c>
      <c r="N2214" s="15">
        <v>1537</v>
      </c>
      <c r="O2214" s="16">
        <v>227.72</v>
      </c>
      <c r="P2214" s="17">
        <v>350000</v>
      </c>
      <c r="Q2214" s="16">
        <v>243.98</v>
      </c>
      <c r="R2214" s="17">
        <v>375000</v>
      </c>
      <c r="S2214" s="19">
        <f t="shared" si="174"/>
        <v>16.259999999999991</v>
      </c>
      <c r="T2214" s="20">
        <f t="shared" si="175"/>
        <v>7.1403477955383765E-2</v>
      </c>
      <c r="U2214" s="19">
        <f t="shared" si="176"/>
        <v>25000</v>
      </c>
      <c r="V2214" s="20">
        <f t="shared" si="177"/>
        <v>7.1428571428571425E-2</v>
      </c>
      <c r="W2214" s="18">
        <v>44288</v>
      </c>
      <c r="X2214" s="14">
        <v>6</v>
      </c>
      <c r="Y2214" s="14">
        <v>4</v>
      </c>
      <c r="Z2214" s="42">
        <v>25000</v>
      </c>
      <c r="AA2214" s="51">
        <f t="shared" si="178"/>
        <v>7.0000000000000007E-2</v>
      </c>
    </row>
    <row r="2215" spans="1:27" ht="19" x14ac:dyDescent="0.25">
      <c r="A2215" s="14">
        <v>3051</v>
      </c>
      <c r="B2215" s="14">
        <v>2364045</v>
      </c>
      <c r="C2215" s="14" t="s">
        <v>19</v>
      </c>
      <c r="D2215" s="14" t="s">
        <v>68</v>
      </c>
      <c r="E2215" s="14" t="s">
        <v>2754</v>
      </c>
      <c r="F2215" s="14">
        <v>78738</v>
      </c>
      <c r="G2215" s="14">
        <v>3</v>
      </c>
      <c r="H2215" s="14">
        <v>2</v>
      </c>
      <c r="I2215" s="14">
        <v>0</v>
      </c>
      <c r="J2215" s="14">
        <v>2</v>
      </c>
      <c r="K2215" s="14">
        <v>1</v>
      </c>
      <c r="L2215" s="14">
        <v>2016</v>
      </c>
      <c r="M2215" s="14">
        <v>0.30099999999999999</v>
      </c>
      <c r="N2215" s="15">
        <v>1959</v>
      </c>
      <c r="O2215" s="16">
        <v>319.04000000000002</v>
      </c>
      <c r="P2215" s="17">
        <v>625000</v>
      </c>
      <c r="Q2215" s="16">
        <v>331.8</v>
      </c>
      <c r="R2215" s="17">
        <v>650000</v>
      </c>
      <c r="S2215" s="19">
        <f t="shared" si="174"/>
        <v>12.759999999999991</v>
      </c>
      <c r="T2215" s="20">
        <f t="shared" si="175"/>
        <v>3.999498495486456E-2</v>
      </c>
      <c r="U2215" s="19">
        <f t="shared" si="176"/>
        <v>25000</v>
      </c>
      <c r="V2215" s="20">
        <f t="shared" si="177"/>
        <v>0.04</v>
      </c>
      <c r="W2215" s="18">
        <v>44293</v>
      </c>
      <c r="X2215" s="14">
        <v>5</v>
      </c>
      <c r="Y2215" s="14">
        <v>5</v>
      </c>
      <c r="Z2215" s="42">
        <v>25000</v>
      </c>
      <c r="AA2215" s="51">
        <f t="shared" si="178"/>
        <v>0.04</v>
      </c>
    </row>
    <row r="2216" spans="1:27" ht="19" x14ac:dyDescent="0.25">
      <c r="A2216" s="14">
        <v>3159</v>
      </c>
      <c r="B2216" s="14">
        <v>2516640</v>
      </c>
      <c r="C2216" s="14" t="s">
        <v>19</v>
      </c>
      <c r="D2216" s="14">
        <v>4</v>
      </c>
      <c r="E2216" s="14" t="s">
        <v>3325</v>
      </c>
      <c r="F2216" s="14">
        <v>78731</v>
      </c>
      <c r="G2216" s="14">
        <v>3</v>
      </c>
      <c r="H2216" s="14">
        <v>2</v>
      </c>
      <c r="I2216" s="14">
        <v>0</v>
      </c>
      <c r="J2216" s="14">
        <v>0</v>
      </c>
      <c r="K2216" s="14">
        <v>1</v>
      </c>
      <c r="L2216" s="14">
        <v>1954</v>
      </c>
      <c r="M2216" s="14">
        <v>0.38700000000000001</v>
      </c>
      <c r="N2216" s="15">
        <v>1648</v>
      </c>
      <c r="O2216" s="16">
        <v>409.59</v>
      </c>
      <c r="P2216" s="17">
        <v>675000</v>
      </c>
      <c r="Q2216" s="16">
        <v>424.76</v>
      </c>
      <c r="R2216" s="17">
        <v>700000</v>
      </c>
      <c r="S2216" s="19">
        <f t="shared" si="174"/>
        <v>15.170000000000016</v>
      </c>
      <c r="T2216" s="20">
        <f t="shared" si="175"/>
        <v>3.7037037037037077E-2</v>
      </c>
      <c r="U2216" s="19">
        <f t="shared" si="176"/>
        <v>25000</v>
      </c>
      <c r="V2216" s="20">
        <f t="shared" si="177"/>
        <v>3.7037037037037035E-2</v>
      </c>
      <c r="W2216" s="18">
        <v>44295</v>
      </c>
      <c r="X2216" s="14">
        <v>6</v>
      </c>
      <c r="Y2216" s="14">
        <v>6</v>
      </c>
      <c r="Z2216" s="42">
        <v>25000</v>
      </c>
      <c r="AA2216" s="51">
        <f t="shared" si="178"/>
        <v>0.04</v>
      </c>
    </row>
    <row r="2217" spans="1:27" ht="19" x14ac:dyDescent="0.25">
      <c r="A2217" s="14">
        <v>3188</v>
      </c>
      <c r="B2217" s="14">
        <v>9471160</v>
      </c>
      <c r="C2217" s="14" t="s">
        <v>19</v>
      </c>
      <c r="D2217" s="14" t="s">
        <v>161</v>
      </c>
      <c r="E2217" s="14" t="s">
        <v>1653</v>
      </c>
      <c r="F2217" s="14">
        <v>78717</v>
      </c>
      <c r="G2217" s="14">
        <v>4</v>
      </c>
      <c r="H2217" s="14">
        <v>3</v>
      </c>
      <c r="I2217" s="14">
        <v>0</v>
      </c>
      <c r="J2217" s="14">
        <v>3</v>
      </c>
      <c r="K2217" s="14">
        <v>1</v>
      </c>
      <c r="L2217" s="14">
        <v>2000</v>
      </c>
      <c r="M2217" s="14">
        <v>0.29199999999999998</v>
      </c>
      <c r="N2217" s="15">
        <v>2993</v>
      </c>
      <c r="O2217" s="16">
        <v>242.23</v>
      </c>
      <c r="P2217" s="17">
        <v>725000</v>
      </c>
      <c r="Q2217" s="16">
        <v>250.58</v>
      </c>
      <c r="R2217" s="17">
        <v>750000</v>
      </c>
      <c r="S2217" s="19">
        <f t="shared" si="174"/>
        <v>8.3500000000000227</v>
      </c>
      <c r="T2217" s="20">
        <f t="shared" si="175"/>
        <v>3.4471370185361117E-2</v>
      </c>
      <c r="U2217" s="19">
        <f t="shared" si="176"/>
        <v>25000</v>
      </c>
      <c r="V2217" s="20">
        <f t="shared" si="177"/>
        <v>3.4482758620689655E-2</v>
      </c>
      <c r="W2217" s="18">
        <v>44298</v>
      </c>
      <c r="X2217" s="14">
        <v>2</v>
      </c>
      <c r="Y2217" s="14">
        <v>2</v>
      </c>
      <c r="Z2217" s="42">
        <v>25000</v>
      </c>
      <c r="AA2217" s="51">
        <f t="shared" si="178"/>
        <v>0.03</v>
      </c>
    </row>
    <row r="2218" spans="1:27" ht="19" x14ac:dyDescent="0.25">
      <c r="A2218" s="14">
        <v>3205</v>
      </c>
      <c r="B2218" s="14">
        <v>9077256</v>
      </c>
      <c r="C2218" s="14" t="s">
        <v>19</v>
      </c>
      <c r="D2218" s="14">
        <v>2</v>
      </c>
      <c r="E2218" s="14" t="s">
        <v>3462</v>
      </c>
      <c r="F2218" s="14">
        <v>78752</v>
      </c>
      <c r="G2218" s="14">
        <v>3</v>
      </c>
      <c r="H2218" s="14">
        <v>1</v>
      </c>
      <c r="I2218" s="14">
        <v>0</v>
      </c>
      <c r="J2218" s="14">
        <v>1</v>
      </c>
      <c r="K2218" s="14">
        <v>1</v>
      </c>
      <c r="L2218" s="14">
        <v>1962</v>
      </c>
      <c r="M2218" s="14">
        <v>0.18</v>
      </c>
      <c r="N2218" s="15">
        <v>1014</v>
      </c>
      <c r="O2218" s="16">
        <v>443.79</v>
      </c>
      <c r="P2218" s="17">
        <v>450000</v>
      </c>
      <c r="Q2218" s="16">
        <v>468.44</v>
      </c>
      <c r="R2218" s="17">
        <v>475000</v>
      </c>
      <c r="S2218" s="19">
        <f t="shared" si="174"/>
        <v>24.649999999999977</v>
      </c>
      <c r="T2218" s="20">
        <f t="shared" si="175"/>
        <v>5.5544288965501648E-2</v>
      </c>
      <c r="U2218" s="19">
        <f t="shared" si="176"/>
        <v>25000</v>
      </c>
      <c r="V2218" s="20">
        <f t="shared" si="177"/>
        <v>5.5555555555555552E-2</v>
      </c>
      <c r="W2218" s="18">
        <v>44298</v>
      </c>
      <c r="X2218" s="14">
        <v>9</v>
      </c>
      <c r="Y2218" s="14">
        <v>6</v>
      </c>
      <c r="Z2218" s="42">
        <v>25000</v>
      </c>
      <c r="AA2218" s="51">
        <f t="shared" si="178"/>
        <v>0.06</v>
      </c>
    </row>
    <row r="2219" spans="1:27" ht="19" x14ac:dyDescent="0.25">
      <c r="A2219" s="14">
        <v>3304</v>
      </c>
      <c r="B2219" s="14">
        <v>1292476</v>
      </c>
      <c r="C2219" s="14" t="s">
        <v>19</v>
      </c>
      <c r="D2219" s="14" t="s">
        <v>20</v>
      </c>
      <c r="E2219" s="14" t="s">
        <v>1640</v>
      </c>
      <c r="F2219" s="14">
        <v>78750</v>
      </c>
      <c r="G2219" s="14">
        <v>4</v>
      </c>
      <c r="H2219" s="14">
        <v>2</v>
      </c>
      <c r="I2219" s="14">
        <v>0</v>
      </c>
      <c r="J2219" s="14">
        <v>2</v>
      </c>
      <c r="K2219" s="14">
        <v>1</v>
      </c>
      <c r="L2219" s="14">
        <v>1991</v>
      </c>
      <c r="M2219" s="14">
        <v>0.376</v>
      </c>
      <c r="N2219" s="15">
        <v>2381</v>
      </c>
      <c r="O2219" s="16">
        <v>241.5</v>
      </c>
      <c r="P2219" s="17">
        <v>575000</v>
      </c>
      <c r="Q2219" s="16">
        <v>251.99</v>
      </c>
      <c r="R2219" s="17">
        <v>600000</v>
      </c>
      <c r="S2219" s="19">
        <f t="shared" si="174"/>
        <v>10.490000000000009</v>
      </c>
      <c r="T2219" s="20">
        <f t="shared" si="175"/>
        <v>4.3436853002070432E-2</v>
      </c>
      <c r="U2219" s="19">
        <f t="shared" si="176"/>
        <v>25000</v>
      </c>
      <c r="V2219" s="20">
        <f t="shared" si="177"/>
        <v>4.3478260869565216E-2</v>
      </c>
      <c r="W2219" s="18">
        <v>44301</v>
      </c>
      <c r="X2219" s="14">
        <v>0</v>
      </c>
      <c r="Y2219" s="14">
        <v>0</v>
      </c>
      <c r="Z2219" s="42">
        <v>25000</v>
      </c>
      <c r="AA2219" s="51">
        <f t="shared" si="178"/>
        <v>0.04</v>
      </c>
    </row>
    <row r="2220" spans="1:27" ht="19" x14ac:dyDescent="0.25">
      <c r="A2220" s="14">
        <v>3382</v>
      </c>
      <c r="B2220" s="14">
        <v>4622339</v>
      </c>
      <c r="C2220" s="14" t="s">
        <v>19</v>
      </c>
      <c r="D2220" s="14" t="s">
        <v>229</v>
      </c>
      <c r="E2220" s="14" t="s">
        <v>2587</v>
      </c>
      <c r="F2220" s="14">
        <v>78730</v>
      </c>
      <c r="G2220" s="14">
        <v>3</v>
      </c>
      <c r="H2220" s="14">
        <v>2</v>
      </c>
      <c r="I2220" s="14">
        <v>1</v>
      </c>
      <c r="J2220" s="14">
        <v>2</v>
      </c>
      <c r="K2220" s="14">
        <v>2</v>
      </c>
      <c r="L2220" s="14">
        <v>1996</v>
      </c>
      <c r="M2220" s="14">
        <v>0.29899999999999999</v>
      </c>
      <c r="N2220" s="15">
        <v>3144</v>
      </c>
      <c r="O2220" s="16">
        <v>302.16000000000003</v>
      </c>
      <c r="P2220" s="17">
        <v>950000</v>
      </c>
      <c r="Q2220" s="16">
        <v>310.11</v>
      </c>
      <c r="R2220" s="17">
        <v>975000</v>
      </c>
      <c r="S2220" s="19">
        <f t="shared" si="174"/>
        <v>7.9499999999999886</v>
      </c>
      <c r="T2220" s="20">
        <f t="shared" si="175"/>
        <v>2.6310563939634591E-2</v>
      </c>
      <c r="U2220" s="19">
        <f t="shared" si="176"/>
        <v>25000</v>
      </c>
      <c r="V2220" s="20">
        <f t="shared" si="177"/>
        <v>2.6315789473684209E-2</v>
      </c>
      <c r="W2220" s="18">
        <v>44302</v>
      </c>
      <c r="X2220" s="14">
        <v>8</v>
      </c>
      <c r="Y2220" s="14">
        <v>8</v>
      </c>
      <c r="Z2220" s="42">
        <v>25000</v>
      </c>
      <c r="AA2220" s="51">
        <f t="shared" si="178"/>
        <v>0.03</v>
      </c>
    </row>
    <row r="2221" spans="1:27" ht="19" x14ac:dyDescent="0.25">
      <c r="A2221" s="14">
        <v>3539</v>
      </c>
      <c r="B2221" s="14">
        <v>7004348</v>
      </c>
      <c r="C2221" s="14" t="s">
        <v>19</v>
      </c>
      <c r="D2221" s="14" t="s">
        <v>165</v>
      </c>
      <c r="E2221" s="14" t="s">
        <v>3188</v>
      </c>
      <c r="F2221" s="14">
        <v>78745</v>
      </c>
      <c r="G2221" s="14">
        <v>2</v>
      </c>
      <c r="H2221" s="14">
        <v>2</v>
      </c>
      <c r="I2221" s="14">
        <v>0</v>
      </c>
      <c r="J2221" s="14">
        <v>0</v>
      </c>
      <c r="K2221" s="14">
        <v>1</v>
      </c>
      <c r="L2221" s="14">
        <v>1962</v>
      </c>
      <c r="M2221" s="14">
        <v>0.97799999999999998</v>
      </c>
      <c r="N2221" s="15">
        <v>1442</v>
      </c>
      <c r="O2221" s="16">
        <v>381.41</v>
      </c>
      <c r="P2221" s="17">
        <v>550000</v>
      </c>
      <c r="Q2221" s="16">
        <v>398.75</v>
      </c>
      <c r="R2221" s="17">
        <v>575000</v>
      </c>
      <c r="S2221" s="19">
        <f t="shared" si="174"/>
        <v>17.339999999999975</v>
      </c>
      <c r="T2221" s="20">
        <f t="shared" si="175"/>
        <v>4.5462887706142929E-2</v>
      </c>
      <c r="U2221" s="19">
        <f t="shared" si="176"/>
        <v>25000</v>
      </c>
      <c r="V2221" s="20">
        <f t="shared" si="177"/>
        <v>4.5454545454545456E-2</v>
      </c>
      <c r="W2221" s="18">
        <v>44308</v>
      </c>
      <c r="X2221" s="14">
        <v>8</v>
      </c>
      <c r="Y2221" s="14">
        <v>8</v>
      </c>
      <c r="Z2221" s="42">
        <v>25000</v>
      </c>
      <c r="AA2221" s="51">
        <f t="shared" si="178"/>
        <v>0.05</v>
      </c>
    </row>
    <row r="2222" spans="1:27" ht="19" x14ac:dyDescent="0.25">
      <c r="A2222" s="14">
        <v>3595</v>
      </c>
      <c r="B2222" s="14">
        <v>2147373</v>
      </c>
      <c r="C2222" s="14" t="s">
        <v>19</v>
      </c>
      <c r="D2222" s="14" t="s">
        <v>193</v>
      </c>
      <c r="E2222" s="14" t="s">
        <v>2544</v>
      </c>
      <c r="F2222" s="14">
        <v>78749</v>
      </c>
      <c r="G2222" s="14">
        <v>4</v>
      </c>
      <c r="H2222" s="14">
        <v>2</v>
      </c>
      <c r="I2222" s="14">
        <v>1</v>
      </c>
      <c r="J2222" s="14">
        <v>3</v>
      </c>
      <c r="K2222" s="14">
        <v>1</v>
      </c>
      <c r="L2222" s="14">
        <v>1997</v>
      </c>
      <c r="M2222" s="14">
        <v>0.30299999999999999</v>
      </c>
      <c r="N2222" s="15">
        <v>2598</v>
      </c>
      <c r="O2222" s="16">
        <v>298.31</v>
      </c>
      <c r="P2222" s="17">
        <v>775000</v>
      </c>
      <c r="Q2222" s="16">
        <v>307.93</v>
      </c>
      <c r="R2222" s="17">
        <v>800000</v>
      </c>
      <c r="S2222" s="19">
        <f t="shared" si="174"/>
        <v>9.6200000000000045</v>
      </c>
      <c r="T2222" s="20">
        <f t="shared" si="175"/>
        <v>3.2248332271797811E-2</v>
      </c>
      <c r="U2222" s="19">
        <f t="shared" si="176"/>
        <v>25000</v>
      </c>
      <c r="V2222" s="20">
        <f t="shared" si="177"/>
        <v>3.2258064516129031E-2</v>
      </c>
      <c r="W2222" s="18">
        <v>44309</v>
      </c>
      <c r="X2222" s="14">
        <v>3</v>
      </c>
      <c r="Y2222" s="14">
        <v>3</v>
      </c>
      <c r="Z2222" s="42">
        <v>25000</v>
      </c>
      <c r="AA2222" s="51">
        <f t="shared" si="178"/>
        <v>0.03</v>
      </c>
    </row>
    <row r="2223" spans="1:27" ht="19" x14ac:dyDescent="0.25">
      <c r="A2223" s="14">
        <v>3714</v>
      </c>
      <c r="B2223" s="14">
        <v>5864514</v>
      </c>
      <c r="C2223" s="14" t="s">
        <v>19</v>
      </c>
      <c r="D2223" s="14" t="s">
        <v>165</v>
      </c>
      <c r="E2223" s="14" t="s">
        <v>1473</v>
      </c>
      <c r="F2223" s="14">
        <v>78748</v>
      </c>
      <c r="G2223" s="14">
        <v>4</v>
      </c>
      <c r="H2223" s="14">
        <v>2</v>
      </c>
      <c r="I2223" s="14">
        <v>1</v>
      </c>
      <c r="J2223" s="14">
        <v>2</v>
      </c>
      <c r="K2223" s="14">
        <v>2</v>
      </c>
      <c r="L2223" s="14">
        <v>2017</v>
      </c>
      <c r="M2223" s="14">
        <v>0.17699999999999999</v>
      </c>
      <c r="N2223" s="15">
        <v>2586</v>
      </c>
      <c r="O2223" s="16">
        <v>232.02</v>
      </c>
      <c r="P2223" s="17">
        <v>600000</v>
      </c>
      <c r="Q2223" s="16">
        <v>241.69</v>
      </c>
      <c r="R2223" s="17">
        <v>625000</v>
      </c>
      <c r="S2223" s="19">
        <f t="shared" si="174"/>
        <v>9.6699999999999875</v>
      </c>
      <c r="T2223" s="20">
        <f t="shared" si="175"/>
        <v>4.1677441599862024E-2</v>
      </c>
      <c r="U2223" s="19">
        <f t="shared" si="176"/>
        <v>25000</v>
      </c>
      <c r="V2223" s="20">
        <f t="shared" si="177"/>
        <v>4.1666666666666664E-2</v>
      </c>
      <c r="W2223" s="18">
        <v>44314</v>
      </c>
      <c r="X2223" s="14">
        <v>7</v>
      </c>
      <c r="Y2223" s="14">
        <v>7</v>
      </c>
      <c r="Z2223" s="42">
        <v>25000</v>
      </c>
      <c r="AA2223" s="51">
        <f t="shared" si="178"/>
        <v>0.04</v>
      </c>
    </row>
    <row r="2224" spans="1:27" ht="19" x14ac:dyDescent="0.25">
      <c r="A2224" s="14">
        <v>3820</v>
      </c>
      <c r="B2224" s="14">
        <v>6293143</v>
      </c>
      <c r="C2224" s="14" t="s">
        <v>19</v>
      </c>
      <c r="D2224" s="14" t="s">
        <v>27</v>
      </c>
      <c r="E2224" s="14" t="s">
        <v>564</v>
      </c>
      <c r="F2224" s="14">
        <v>78724</v>
      </c>
      <c r="G2224" s="14">
        <v>3</v>
      </c>
      <c r="H2224" s="14">
        <v>2</v>
      </c>
      <c r="I2224" s="14">
        <v>0</v>
      </c>
      <c r="J2224" s="14">
        <v>0</v>
      </c>
      <c r="K2224" s="14">
        <v>1</v>
      </c>
      <c r="L2224" s="14">
        <v>1980</v>
      </c>
      <c r="M2224" s="14">
        <v>0.111</v>
      </c>
      <c r="N2224" s="15">
        <v>1269</v>
      </c>
      <c r="O2224" s="16">
        <v>185.19</v>
      </c>
      <c r="P2224" s="17">
        <v>235000</v>
      </c>
      <c r="Q2224" s="16">
        <v>204.89</v>
      </c>
      <c r="R2224" s="17">
        <v>260000</v>
      </c>
      <c r="S2224" s="19">
        <f t="shared" si="174"/>
        <v>19.699999999999989</v>
      </c>
      <c r="T2224" s="20">
        <f t="shared" si="175"/>
        <v>0.10637723419191095</v>
      </c>
      <c r="U2224" s="19">
        <f t="shared" si="176"/>
        <v>25000</v>
      </c>
      <c r="V2224" s="20">
        <f t="shared" si="177"/>
        <v>0.10638297872340426</v>
      </c>
      <c r="W2224" s="18">
        <v>44316</v>
      </c>
      <c r="X2224" s="14">
        <v>5</v>
      </c>
      <c r="Y2224" s="14">
        <v>5</v>
      </c>
      <c r="Z2224" s="42">
        <v>25000</v>
      </c>
      <c r="AA2224" s="51">
        <f t="shared" si="178"/>
        <v>0.11</v>
      </c>
    </row>
    <row r="2225" spans="1:27" ht="19" x14ac:dyDescent="0.25">
      <c r="A2225" s="14">
        <v>3884</v>
      </c>
      <c r="B2225" s="14">
        <v>2895305</v>
      </c>
      <c r="C2225" s="14" t="s">
        <v>19</v>
      </c>
      <c r="D2225" s="14" t="s">
        <v>282</v>
      </c>
      <c r="E2225" s="14" t="s">
        <v>2755</v>
      </c>
      <c r="F2225" s="14">
        <v>78736</v>
      </c>
      <c r="G2225" s="14">
        <v>3</v>
      </c>
      <c r="H2225" s="14">
        <v>2</v>
      </c>
      <c r="I2225" s="14">
        <v>0</v>
      </c>
      <c r="J2225" s="14">
        <v>2</v>
      </c>
      <c r="K2225" s="14">
        <v>1</v>
      </c>
      <c r="L2225" s="14">
        <v>1980</v>
      </c>
      <c r="M2225" s="14">
        <v>0.22900000000000001</v>
      </c>
      <c r="N2225" s="15">
        <v>1285</v>
      </c>
      <c r="O2225" s="16">
        <v>319.07</v>
      </c>
      <c r="P2225" s="17">
        <v>410000</v>
      </c>
      <c r="Q2225" s="16">
        <v>338.52</v>
      </c>
      <c r="R2225" s="17">
        <v>435000</v>
      </c>
      <c r="S2225" s="19">
        <f t="shared" si="174"/>
        <v>19.449999999999989</v>
      </c>
      <c r="T2225" s="20">
        <f t="shared" si="175"/>
        <v>6.0958410380167326E-2</v>
      </c>
      <c r="U2225" s="19">
        <f t="shared" si="176"/>
        <v>25000</v>
      </c>
      <c r="V2225" s="20">
        <f t="shared" si="177"/>
        <v>6.097560975609756E-2</v>
      </c>
      <c r="W2225" s="18">
        <v>44316</v>
      </c>
      <c r="X2225" s="14">
        <v>3</v>
      </c>
      <c r="Y2225" s="14">
        <v>3</v>
      </c>
      <c r="Z2225" s="42">
        <v>25000</v>
      </c>
      <c r="AA2225" s="51">
        <f t="shared" si="178"/>
        <v>0.06</v>
      </c>
    </row>
    <row r="2226" spans="1:27" ht="19" x14ac:dyDescent="0.25">
      <c r="A2226" s="14">
        <v>3914</v>
      </c>
      <c r="B2226" s="14">
        <v>1913469</v>
      </c>
      <c r="C2226" s="14" t="s">
        <v>19</v>
      </c>
      <c r="D2226" s="14">
        <v>9</v>
      </c>
      <c r="E2226" s="14" t="s">
        <v>3692</v>
      </c>
      <c r="F2226" s="14">
        <v>78741</v>
      </c>
      <c r="G2226" s="14">
        <v>2</v>
      </c>
      <c r="H2226" s="14">
        <v>2</v>
      </c>
      <c r="I2226" s="14">
        <v>1</v>
      </c>
      <c r="J2226" s="14">
        <v>0</v>
      </c>
      <c r="K2226" s="14">
        <v>2</v>
      </c>
      <c r="L2226" s="14">
        <v>2015</v>
      </c>
      <c r="M2226" s="14">
        <v>0.115</v>
      </c>
      <c r="N2226" s="15">
        <v>1489</v>
      </c>
      <c r="O2226" s="16">
        <v>527.20000000000005</v>
      </c>
      <c r="P2226" s="17">
        <v>785000</v>
      </c>
      <c r="Q2226" s="16">
        <v>543.99</v>
      </c>
      <c r="R2226" s="17">
        <v>810000</v>
      </c>
      <c r="S2226" s="19">
        <f t="shared" si="174"/>
        <v>16.789999999999964</v>
      </c>
      <c r="T2226" s="20">
        <f t="shared" si="175"/>
        <v>3.184749620637322E-2</v>
      </c>
      <c r="U2226" s="19">
        <f t="shared" si="176"/>
        <v>25000</v>
      </c>
      <c r="V2226" s="20">
        <f t="shared" si="177"/>
        <v>3.1847133757961783E-2</v>
      </c>
      <c r="W2226" s="18">
        <v>44316</v>
      </c>
      <c r="X2226" s="14">
        <v>5</v>
      </c>
      <c r="Y2226" s="14">
        <v>5</v>
      </c>
      <c r="Z2226" s="42">
        <v>25000</v>
      </c>
      <c r="AA2226" s="51">
        <f t="shared" si="178"/>
        <v>0.03</v>
      </c>
    </row>
    <row r="2227" spans="1:27" ht="19" x14ac:dyDescent="0.25">
      <c r="A2227" s="14">
        <v>3947</v>
      </c>
      <c r="B2227" s="14">
        <v>3665316</v>
      </c>
      <c r="C2227" s="14" t="s">
        <v>19</v>
      </c>
      <c r="D2227" s="14" t="s">
        <v>84</v>
      </c>
      <c r="E2227" s="14" t="s">
        <v>2129</v>
      </c>
      <c r="F2227" s="14">
        <v>78727</v>
      </c>
      <c r="G2227" s="14">
        <v>4</v>
      </c>
      <c r="H2227" s="14">
        <v>2</v>
      </c>
      <c r="I2227" s="14">
        <v>0</v>
      </c>
      <c r="J2227" s="14">
        <v>2</v>
      </c>
      <c r="K2227" s="14">
        <v>1</v>
      </c>
      <c r="L2227" s="14">
        <v>1976</v>
      </c>
      <c r="M2227" s="14">
        <v>0</v>
      </c>
      <c r="N2227" s="15">
        <v>1058</v>
      </c>
      <c r="O2227" s="16">
        <v>269.38</v>
      </c>
      <c r="P2227" s="17">
        <v>285000</v>
      </c>
      <c r="Q2227" s="16">
        <v>293.01</v>
      </c>
      <c r="R2227" s="17">
        <v>310000</v>
      </c>
      <c r="S2227" s="19">
        <f t="shared" si="174"/>
        <v>23.629999999999995</v>
      </c>
      <c r="T2227" s="20">
        <f t="shared" si="175"/>
        <v>8.7719949513698103E-2</v>
      </c>
      <c r="U2227" s="19">
        <f t="shared" si="176"/>
        <v>25000</v>
      </c>
      <c r="V2227" s="20">
        <f t="shared" si="177"/>
        <v>8.771929824561403E-2</v>
      </c>
      <c r="W2227" s="18">
        <v>44319</v>
      </c>
      <c r="X2227" s="14">
        <v>15</v>
      </c>
      <c r="Y2227" s="14">
        <v>15</v>
      </c>
      <c r="Z2227" s="42">
        <v>25000</v>
      </c>
      <c r="AA2227" s="51">
        <f t="shared" si="178"/>
        <v>0.09</v>
      </c>
    </row>
    <row r="2228" spans="1:27" ht="19" x14ac:dyDescent="0.25">
      <c r="A2228" s="14">
        <v>3962</v>
      </c>
      <c r="B2228" s="14">
        <v>6198854</v>
      </c>
      <c r="C2228" s="14" t="s">
        <v>19</v>
      </c>
      <c r="D2228" s="14" t="s">
        <v>229</v>
      </c>
      <c r="E2228" s="14" t="s">
        <v>2885</v>
      </c>
      <c r="F2228" s="14">
        <v>78730</v>
      </c>
      <c r="G2228" s="14">
        <v>4</v>
      </c>
      <c r="H2228" s="14">
        <v>4</v>
      </c>
      <c r="I2228" s="14">
        <v>1</v>
      </c>
      <c r="J2228" s="14">
        <v>2</v>
      </c>
      <c r="K2228" s="14">
        <v>2</v>
      </c>
      <c r="L2228" s="14">
        <v>1985</v>
      </c>
      <c r="M2228" s="14">
        <v>0.86</v>
      </c>
      <c r="N2228" s="15">
        <v>3295</v>
      </c>
      <c r="O2228" s="16">
        <v>333.84</v>
      </c>
      <c r="P2228" s="17">
        <v>1100000</v>
      </c>
      <c r="Q2228" s="16">
        <v>341.43</v>
      </c>
      <c r="R2228" s="17">
        <v>1125000</v>
      </c>
      <c r="S2228" s="19">
        <f t="shared" si="174"/>
        <v>7.5900000000000318</v>
      </c>
      <c r="T2228" s="20">
        <f t="shared" si="175"/>
        <v>2.2735442127965591E-2</v>
      </c>
      <c r="U2228" s="19">
        <f t="shared" si="176"/>
        <v>25000</v>
      </c>
      <c r="V2228" s="20">
        <f t="shared" si="177"/>
        <v>2.2727272727272728E-2</v>
      </c>
      <c r="W2228" s="18">
        <v>44319</v>
      </c>
      <c r="X2228" s="14">
        <v>5</v>
      </c>
      <c r="Y2228" s="14">
        <v>5</v>
      </c>
      <c r="Z2228" s="42">
        <v>25000</v>
      </c>
      <c r="AA2228" s="51">
        <f t="shared" si="178"/>
        <v>0.02</v>
      </c>
    </row>
    <row r="2229" spans="1:27" ht="19" x14ac:dyDescent="0.25">
      <c r="A2229" s="14">
        <v>4024</v>
      </c>
      <c r="B2229" s="14">
        <v>5629347</v>
      </c>
      <c r="C2229" s="14" t="s">
        <v>19</v>
      </c>
      <c r="D2229" s="14">
        <v>6</v>
      </c>
      <c r="E2229" s="14" t="s">
        <v>4279</v>
      </c>
      <c r="F2229" s="14">
        <v>78704</v>
      </c>
      <c r="G2229" s="14">
        <v>3</v>
      </c>
      <c r="H2229" s="14">
        <v>2</v>
      </c>
      <c r="I2229" s="14">
        <v>1</v>
      </c>
      <c r="J2229" s="14">
        <v>0</v>
      </c>
      <c r="K2229" s="14">
        <v>2</v>
      </c>
      <c r="L2229" s="14">
        <v>2018</v>
      </c>
      <c r="M2229" s="14">
        <v>5.0999999999999997E-2</v>
      </c>
      <c r="N2229" s="15">
        <v>1640</v>
      </c>
      <c r="O2229" s="16">
        <v>594.51</v>
      </c>
      <c r="P2229" s="17">
        <v>975000</v>
      </c>
      <c r="Q2229" s="16">
        <v>609.76</v>
      </c>
      <c r="R2229" s="17">
        <v>1000000</v>
      </c>
      <c r="S2229" s="19">
        <f t="shared" si="174"/>
        <v>15.25</v>
      </c>
      <c r="T2229" s="20">
        <f t="shared" si="175"/>
        <v>2.5651376764057796E-2</v>
      </c>
      <c r="U2229" s="19">
        <f t="shared" si="176"/>
        <v>25000</v>
      </c>
      <c r="V2229" s="20">
        <f t="shared" si="177"/>
        <v>2.564102564102564E-2</v>
      </c>
      <c r="W2229" s="18">
        <v>44320</v>
      </c>
      <c r="X2229" s="14">
        <v>11</v>
      </c>
      <c r="Y2229" s="14">
        <v>10</v>
      </c>
      <c r="Z2229" s="42">
        <v>25000</v>
      </c>
      <c r="AA2229" s="51">
        <f t="shared" si="178"/>
        <v>0.03</v>
      </c>
    </row>
    <row r="2230" spans="1:27" ht="19" x14ac:dyDescent="0.25">
      <c r="A2230" s="14">
        <v>4064</v>
      </c>
      <c r="B2230" s="14">
        <v>9780775</v>
      </c>
      <c r="C2230" s="14" t="s">
        <v>19</v>
      </c>
      <c r="D2230" s="14">
        <v>9</v>
      </c>
      <c r="E2230" s="14" t="s">
        <v>3437</v>
      </c>
      <c r="F2230" s="14">
        <v>78741</v>
      </c>
      <c r="G2230" s="14">
        <v>2</v>
      </c>
      <c r="H2230" s="14">
        <v>1</v>
      </c>
      <c r="I2230" s="14">
        <v>0</v>
      </c>
      <c r="J2230" s="14">
        <v>0</v>
      </c>
      <c r="K2230" s="14">
        <v>1</v>
      </c>
      <c r="L2230" s="14">
        <v>1960</v>
      </c>
      <c r="M2230" s="14">
        <v>0.2</v>
      </c>
      <c r="N2230" s="14">
        <v>800</v>
      </c>
      <c r="O2230" s="16">
        <v>437.5</v>
      </c>
      <c r="P2230" s="17">
        <v>350000</v>
      </c>
      <c r="Q2230" s="16">
        <v>468.75</v>
      </c>
      <c r="R2230" s="17">
        <v>375000</v>
      </c>
      <c r="S2230" s="19">
        <f t="shared" si="174"/>
        <v>31.25</v>
      </c>
      <c r="T2230" s="20">
        <f t="shared" si="175"/>
        <v>7.1428571428571425E-2</v>
      </c>
      <c r="U2230" s="19">
        <f t="shared" si="176"/>
        <v>25000</v>
      </c>
      <c r="V2230" s="20">
        <f t="shared" si="177"/>
        <v>7.1428571428571425E-2</v>
      </c>
      <c r="W2230" s="18">
        <v>44321</v>
      </c>
      <c r="X2230" s="14">
        <v>17</v>
      </c>
      <c r="Y2230" s="14">
        <v>16</v>
      </c>
      <c r="Z2230" s="42">
        <v>25000</v>
      </c>
      <c r="AA2230" s="51">
        <f t="shared" si="178"/>
        <v>7.0000000000000007E-2</v>
      </c>
    </row>
    <row r="2231" spans="1:27" ht="19" x14ac:dyDescent="0.25">
      <c r="A2231" s="14">
        <v>4098</v>
      </c>
      <c r="B2231" s="14">
        <v>6126404</v>
      </c>
      <c r="C2231" s="14" t="s">
        <v>19</v>
      </c>
      <c r="D2231" s="14" t="s">
        <v>165</v>
      </c>
      <c r="E2231" s="14" t="s">
        <v>1365</v>
      </c>
      <c r="F2231" s="14">
        <v>78745</v>
      </c>
      <c r="G2231" s="14">
        <v>3</v>
      </c>
      <c r="H2231" s="14">
        <v>2</v>
      </c>
      <c r="I2231" s="14">
        <v>0</v>
      </c>
      <c r="J2231" s="14">
        <v>2</v>
      </c>
      <c r="K2231" s="14">
        <v>1</v>
      </c>
      <c r="L2231" s="14">
        <v>1979</v>
      </c>
      <c r="M2231" s="14">
        <v>0.17</v>
      </c>
      <c r="N2231" s="15">
        <v>1322</v>
      </c>
      <c r="O2231" s="16">
        <v>412.25</v>
      </c>
      <c r="P2231" s="17">
        <v>545000</v>
      </c>
      <c r="Q2231" s="16">
        <v>431.16</v>
      </c>
      <c r="R2231" s="17">
        <v>570000</v>
      </c>
      <c r="S2231" s="19">
        <f t="shared" si="174"/>
        <v>18.910000000000025</v>
      </c>
      <c r="T2231" s="20">
        <f t="shared" si="175"/>
        <v>4.587022437841122E-2</v>
      </c>
      <c r="U2231" s="19">
        <f t="shared" si="176"/>
        <v>25000</v>
      </c>
      <c r="V2231" s="20">
        <f t="shared" si="177"/>
        <v>4.5871559633027525E-2</v>
      </c>
      <c r="W2231" s="18">
        <v>44322</v>
      </c>
      <c r="X2231" s="14">
        <v>4</v>
      </c>
      <c r="Y2231" s="14">
        <v>2</v>
      </c>
      <c r="Z2231" s="42">
        <v>25000</v>
      </c>
      <c r="AA2231" s="51">
        <f t="shared" si="178"/>
        <v>0.05</v>
      </c>
    </row>
    <row r="2232" spans="1:27" ht="19" x14ac:dyDescent="0.25">
      <c r="A2232" s="14">
        <v>4123</v>
      </c>
      <c r="B2232" s="14">
        <v>2579648</v>
      </c>
      <c r="C2232" s="14" t="s">
        <v>19</v>
      </c>
      <c r="D2232" s="14" t="s">
        <v>29</v>
      </c>
      <c r="E2232" s="14" t="s">
        <v>1591</v>
      </c>
      <c r="F2232" s="14">
        <v>78748</v>
      </c>
      <c r="G2232" s="14">
        <v>4</v>
      </c>
      <c r="H2232" s="14">
        <v>2</v>
      </c>
      <c r="I2232" s="14">
        <v>0</v>
      </c>
      <c r="J2232" s="14">
        <v>1</v>
      </c>
      <c r="K2232" s="14">
        <v>2</v>
      </c>
      <c r="L2232" s="14">
        <v>2000</v>
      </c>
      <c r="M2232" s="14">
        <v>0.13600000000000001</v>
      </c>
      <c r="N2232" s="15">
        <v>1466</v>
      </c>
      <c r="O2232" s="16">
        <v>238.74</v>
      </c>
      <c r="P2232" s="17">
        <v>350000</v>
      </c>
      <c r="Q2232" s="16">
        <v>255.8</v>
      </c>
      <c r="R2232" s="17">
        <v>375000</v>
      </c>
      <c r="S2232" s="19">
        <f t="shared" si="174"/>
        <v>17.060000000000002</v>
      </c>
      <c r="T2232" s="20">
        <f t="shared" si="175"/>
        <v>7.1458490407975209E-2</v>
      </c>
      <c r="U2232" s="19">
        <f t="shared" si="176"/>
        <v>25000</v>
      </c>
      <c r="V2232" s="20">
        <f t="shared" si="177"/>
        <v>7.1428571428571425E-2</v>
      </c>
      <c r="W2232" s="18">
        <v>44323</v>
      </c>
      <c r="X2232" s="14">
        <v>3</v>
      </c>
      <c r="Y2232" s="14">
        <v>3</v>
      </c>
      <c r="Z2232" s="42">
        <v>25000</v>
      </c>
      <c r="AA2232" s="51">
        <f t="shared" si="178"/>
        <v>7.0000000000000007E-2</v>
      </c>
    </row>
    <row r="2233" spans="1:27" ht="19" x14ac:dyDescent="0.25">
      <c r="A2233" s="14">
        <v>4129</v>
      </c>
      <c r="B2233" s="14">
        <v>6555318</v>
      </c>
      <c r="C2233" s="14" t="s">
        <v>19</v>
      </c>
      <c r="D2233" s="14" t="s">
        <v>20</v>
      </c>
      <c r="E2233" s="14" t="s">
        <v>2130</v>
      </c>
      <c r="F2233" s="14">
        <v>78726</v>
      </c>
      <c r="G2233" s="14">
        <v>3</v>
      </c>
      <c r="H2233" s="14">
        <v>2</v>
      </c>
      <c r="I2233" s="14">
        <v>0</v>
      </c>
      <c r="J2233" s="14">
        <v>2</v>
      </c>
      <c r="K2233" s="14">
        <v>1</v>
      </c>
      <c r="L2233" s="14">
        <v>1997</v>
      </c>
      <c r="M2233" s="14">
        <v>0.13400000000000001</v>
      </c>
      <c r="N2233" s="15">
        <v>1837</v>
      </c>
      <c r="O2233" s="16">
        <v>269.45999999999998</v>
      </c>
      <c r="P2233" s="17">
        <v>495000</v>
      </c>
      <c r="Q2233" s="16">
        <v>283.07</v>
      </c>
      <c r="R2233" s="17">
        <v>520000</v>
      </c>
      <c r="S2233" s="19">
        <f t="shared" si="174"/>
        <v>13.610000000000014</v>
      </c>
      <c r="T2233" s="20">
        <f t="shared" si="175"/>
        <v>5.0508424255919303E-2</v>
      </c>
      <c r="U2233" s="19">
        <f t="shared" si="176"/>
        <v>25000</v>
      </c>
      <c r="V2233" s="20">
        <f t="shared" si="177"/>
        <v>5.0505050505050504E-2</v>
      </c>
      <c r="W2233" s="18">
        <v>44323</v>
      </c>
      <c r="X2233" s="14">
        <v>5</v>
      </c>
      <c r="Y2233" s="14">
        <v>5</v>
      </c>
      <c r="Z2233" s="42">
        <v>25000</v>
      </c>
      <c r="AA2233" s="51">
        <f t="shared" si="178"/>
        <v>0.05</v>
      </c>
    </row>
    <row r="2234" spans="1:27" ht="19" x14ac:dyDescent="0.25">
      <c r="A2234" s="14">
        <v>4191</v>
      </c>
      <c r="B2234" s="14">
        <v>3889784</v>
      </c>
      <c r="C2234" s="14" t="s">
        <v>19</v>
      </c>
      <c r="D2234" s="14" t="s">
        <v>35</v>
      </c>
      <c r="E2234" s="14" t="s">
        <v>1996</v>
      </c>
      <c r="F2234" s="14">
        <v>78753</v>
      </c>
      <c r="G2234" s="14">
        <v>2</v>
      </c>
      <c r="H2234" s="14">
        <v>1</v>
      </c>
      <c r="I2234" s="14">
        <v>0</v>
      </c>
      <c r="J2234" s="14">
        <v>1</v>
      </c>
      <c r="K2234" s="14">
        <v>1</v>
      </c>
      <c r="L2234" s="14">
        <v>1984</v>
      </c>
      <c r="M2234" s="14">
        <v>0.15</v>
      </c>
      <c r="N2234" s="14">
        <v>823</v>
      </c>
      <c r="O2234" s="16">
        <v>261.24</v>
      </c>
      <c r="P2234" s="17">
        <v>215000</v>
      </c>
      <c r="Q2234" s="16">
        <v>291.62</v>
      </c>
      <c r="R2234" s="17">
        <v>240000</v>
      </c>
      <c r="S2234" s="19">
        <f t="shared" si="174"/>
        <v>30.379999999999995</v>
      </c>
      <c r="T2234" s="20">
        <f t="shared" si="175"/>
        <v>0.1162915326902465</v>
      </c>
      <c r="U2234" s="19">
        <f t="shared" si="176"/>
        <v>25000</v>
      </c>
      <c r="V2234" s="20">
        <f t="shared" si="177"/>
        <v>0.11627906976744186</v>
      </c>
      <c r="W2234" s="18">
        <v>44326</v>
      </c>
      <c r="X2234" s="14">
        <v>6</v>
      </c>
      <c r="Y2234" s="14">
        <v>6</v>
      </c>
      <c r="Z2234" s="42">
        <v>25000</v>
      </c>
      <c r="AA2234" s="51">
        <f t="shared" si="178"/>
        <v>0.12</v>
      </c>
    </row>
    <row r="2235" spans="1:27" ht="19" x14ac:dyDescent="0.25">
      <c r="A2235" s="14">
        <v>4197</v>
      </c>
      <c r="B2235" s="14">
        <v>5557233</v>
      </c>
      <c r="C2235" s="14" t="s">
        <v>19</v>
      </c>
      <c r="D2235" s="14" t="s">
        <v>84</v>
      </c>
      <c r="E2235" s="14" t="s">
        <v>2325</v>
      </c>
      <c r="F2235" s="14">
        <v>78727</v>
      </c>
      <c r="G2235" s="14">
        <v>4</v>
      </c>
      <c r="H2235" s="14">
        <v>2</v>
      </c>
      <c r="I2235" s="14">
        <v>0</v>
      </c>
      <c r="J2235" s="14">
        <v>2</v>
      </c>
      <c r="K2235" s="14">
        <v>2</v>
      </c>
      <c r="L2235" s="14">
        <v>1997</v>
      </c>
      <c r="M2235" s="14">
        <v>0.154</v>
      </c>
      <c r="N2235" s="15">
        <v>1772</v>
      </c>
      <c r="O2235" s="16">
        <v>282.17</v>
      </c>
      <c r="P2235" s="17">
        <v>500000</v>
      </c>
      <c r="Q2235" s="16">
        <v>296.27999999999997</v>
      </c>
      <c r="R2235" s="17">
        <v>525000</v>
      </c>
      <c r="S2235" s="19">
        <f t="shared" si="174"/>
        <v>14.109999999999957</v>
      </c>
      <c r="T2235" s="20">
        <f t="shared" si="175"/>
        <v>5.0005315944288746E-2</v>
      </c>
      <c r="U2235" s="19">
        <f t="shared" si="176"/>
        <v>25000</v>
      </c>
      <c r="V2235" s="20">
        <f t="shared" si="177"/>
        <v>0.05</v>
      </c>
      <c r="W2235" s="18">
        <v>44326</v>
      </c>
      <c r="X2235" s="14">
        <v>8</v>
      </c>
      <c r="Y2235" s="14">
        <v>8</v>
      </c>
      <c r="Z2235" s="42">
        <v>25000</v>
      </c>
      <c r="AA2235" s="51">
        <f t="shared" si="178"/>
        <v>0.05</v>
      </c>
    </row>
    <row r="2236" spans="1:27" ht="19" x14ac:dyDescent="0.25">
      <c r="A2236" s="14">
        <v>4220</v>
      </c>
      <c r="B2236" s="14">
        <v>4301471</v>
      </c>
      <c r="C2236" s="14" t="s">
        <v>19</v>
      </c>
      <c r="D2236" s="14" t="s">
        <v>49</v>
      </c>
      <c r="E2236" s="14" t="s">
        <v>410</v>
      </c>
      <c r="F2236" s="14">
        <v>78753</v>
      </c>
      <c r="G2236" s="14">
        <v>3</v>
      </c>
      <c r="H2236" s="14">
        <v>2</v>
      </c>
      <c r="I2236" s="14">
        <v>1</v>
      </c>
      <c r="J2236" s="14">
        <v>2</v>
      </c>
      <c r="K2236" s="14">
        <v>2</v>
      </c>
      <c r="L2236" s="14">
        <v>1998</v>
      </c>
      <c r="M2236" s="14">
        <v>0.187</v>
      </c>
      <c r="N2236" s="15">
        <v>2233</v>
      </c>
      <c r="O2236" s="16">
        <v>174.65</v>
      </c>
      <c r="P2236" s="17">
        <v>390000</v>
      </c>
      <c r="Q2236" s="16">
        <v>185.85</v>
      </c>
      <c r="R2236" s="17">
        <v>415000</v>
      </c>
      <c r="S2236" s="19">
        <f t="shared" si="174"/>
        <v>11.199999999999989</v>
      </c>
      <c r="T2236" s="20">
        <f t="shared" si="175"/>
        <v>6.4128256513025991E-2</v>
      </c>
      <c r="U2236" s="19">
        <f t="shared" si="176"/>
        <v>25000</v>
      </c>
      <c r="V2236" s="20">
        <f t="shared" si="177"/>
        <v>6.4102564102564097E-2</v>
      </c>
      <c r="W2236" s="18">
        <v>44327</v>
      </c>
      <c r="X2236" s="14">
        <v>3</v>
      </c>
      <c r="Y2236" s="14">
        <v>3</v>
      </c>
      <c r="Z2236" s="42">
        <v>25000</v>
      </c>
      <c r="AA2236" s="51">
        <f t="shared" si="178"/>
        <v>0.06</v>
      </c>
    </row>
    <row r="2237" spans="1:27" ht="19" x14ac:dyDescent="0.25">
      <c r="A2237" s="14">
        <v>1150</v>
      </c>
      <c r="B2237" s="14">
        <v>8317246</v>
      </c>
      <c r="C2237" s="14" t="s">
        <v>19</v>
      </c>
      <c r="D2237" s="14" t="s">
        <v>2365</v>
      </c>
      <c r="E2237" s="14" t="s">
        <v>2715</v>
      </c>
      <c r="F2237" s="14">
        <v>78731</v>
      </c>
      <c r="G2237" s="14">
        <v>4</v>
      </c>
      <c r="H2237" s="14">
        <v>2</v>
      </c>
      <c r="I2237" s="14">
        <v>0</v>
      </c>
      <c r="J2237" s="14">
        <v>2</v>
      </c>
      <c r="K2237" s="14">
        <v>1</v>
      </c>
      <c r="L2237" s="14">
        <v>1958</v>
      </c>
      <c r="M2237" s="14">
        <v>0.35899999999999999</v>
      </c>
      <c r="N2237" s="15">
        <v>2464</v>
      </c>
      <c r="O2237" s="16">
        <v>314.52999999999997</v>
      </c>
      <c r="P2237" s="17">
        <v>775000</v>
      </c>
      <c r="Q2237" s="16">
        <v>324.63</v>
      </c>
      <c r="R2237" s="17">
        <v>799900</v>
      </c>
      <c r="S2237" s="19">
        <f t="shared" si="174"/>
        <v>10.100000000000023</v>
      </c>
      <c r="T2237" s="20">
        <f t="shared" si="175"/>
        <v>3.2111404317553251E-2</v>
      </c>
      <c r="U2237" s="19">
        <f t="shared" si="176"/>
        <v>24900</v>
      </c>
      <c r="V2237" s="20">
        <f t="shared" si="177"/>
        <v>3.2129032258064516E-2</v>
      </c>
      <c r="W2237" s="18">
        <v>44218</v>
      </c>
      <c r="X2237" s="14">
        <v>0</v>
      </c>
      <c r="Y2237" s="14">
        <v>0</v>
      </c>
      <c r="Z2237" s="42">
        <v>25000</v>
      </c>
      <c r="AA2237" s="51">
        <f t="shared" si="178"/>
        <v>0.03</v>
      </c>
    </row>
    <row r="2238" spans="1:27" ht="19" x14ac:dyDescent="0.25">
      <c r="A2238" s="14">
        <v>710</v>
      </c>
      <c r="B2238" s="14">
        <v>6996297</v>
      </c>
      <c r="C2238" s="14" t="s">
        <v>19</v>
      </c>
      <c r="D2238" s="14">
        <v>2</v>
      </c>
      <c r="E2238" s="14" t="s">
        <v>2842</v>
      </c>
      <c r="F2238" s="14">
        <v>78757</v>
      </c>
      <c r="G2238" s="14">
        <v>2</v>
      </c>
      <c r="H2238" s="14">
        <v>2</v>
      </c>
      <c r="I2238" s="14">
        <v>0</v>
      </c>
      <c r="J2238" s="14">
        <v>1</v>
      </c>
      <c r="K2238" s="14">
        <v>1</v>
      </c>
      <c r="L2238" s="14">
        <v>1952</v>
      </c>
      <c r="M2238" s="14">
        <v>0.20499999999999999</v>
      </c>
      <c r="N2238" s="15">
        <v>1730</v>
      </c>
      <c r="O2238" s="16">
        <v>328.32</v>
      </c>
      <c r="P2238" s="17">
        <v>568000</v>
      </c>
      <c r="Q2238" s="16">
        <v>342.67</v>
      </c>
      <c r="R2238" s="17">
        <v>592819</v>
      </c>
      <c r="S2238" s="19">
        <f t="shared" si="174"/>
        <v>14.350000000000023</v>
      </c>
      <c r="T2238" s="20">
        <f t="shared" si="175"/>
        <v>4.3707358674464007E-2</v>
      </c>
      <c r="U2238" s="19">
        <f t="shared" si="176"/>
        <v>24819</v>
      </c>
      <c r="V2238" s="20">
        <f t="shared" si="177"/>
        <v>4.3695422535211269E-2</v>
      </c>
      <c r="W2238" s="18">
        <v>44201</v>
      </c>
      <c r="X2238" s="14">
        <v>1</v>
      </c>
      <c r="Y2238" s="14">
        <v>1</v>
      </c>
      <c r="Z2238" s="42">
        <v>25000</v>
      </c>
      <c r="AA2238" s="51">
        <f t="shared" si="178"/>
        <v>0.04</v>
      </c>
    </row>
    <row r="2239" spans="1:27" ht="19" x14ac:dyDescent="0.25">
      <c r="A2239" s="14">
        <v>3423</v>
      </c>
      <c r="B2239" s="14">
        <v>1605319</v>
      </c>
      <c r="C2239" s="14" t="s">
        <v>19</v>
      </c>
      <c r="D2239" s="14" t="s">
        <v>193</v>
      </c>
      <c r="E2239" s="14" t="s">
        <v>1162</v>
      </c>
      <c r="F2239" s="14">
        <v>78749</v>
      </c>
      <c r="G2239" s="14">
        <v>5</v>
      </c>
      <c r="H2239" s="14">
        <v>2</v>
      </c>
      <c r="I2239" s="14">
        <v>1</v>
      </c>
      <c r="J2239" s="14">
        <v>2</v>
      </c>
      <c r="K2239" s="14">
        <v>2</v>
      </c>
      <c r="L2239" s="14">
        <v>1992</v>
      </c>
      <c r="M2239" s="14">
        <v>0.16700000000000001</v>
      </c>
      <c r="N2239" s="15">
        <v>2765</v>
      </c>
      <c r="O2239" s="16">
        <v>217</v>
      </c>
      <c r="P2239" s="17">
        <v>599999</v>
      </c>
      <c r="Q2239" s="16">
        <v>225.86</v>
      </c>
      <c r="R2239" s="17">
        <v>624500</v>
      </c>
      <c r="S2239" s="19">
        <f t="shared" si="174"/>
        <v>8.8600000000000136</v>
      </c>
      <c r="T2239" s="20">
        <f t="shared" si="175"/>
        <v>4.0829493087557664E-2</v>
      </c>
      <c r="U2239" s="19">
        <f t="shared" si="176"/>
        <v>24501</v>
      </c>
      <c r="V2239" s="20">
        <f t="shared" si="177"/>
        <v>4.0835068058446763E-2</v>
      </c>
      <c r="W2239" s="18">
        <v>44305</v>
      </c>
      <c r="X2239" s="14">
        <v>5</v>
      </c>
      <c r="Y2239" s="14">
        <v>5</v>
      </c>
      <c r="Z2239" s="42">
        <v>25000</v>
      </c>
      <c r="AA2239" s="51">
        <f t="shared" si="178"/>
        <v>0.04</v>
      </c>
    </row>
    <row r="2240" spans="1:27" ht="19" x14ac:dyDescent="0.25">
      <c r="A2240" s="14">
        <v>2261</v>
      </c>
      <c r="B2240" s="14">
        <v>9577075</v>
      </c>
      <c r="C2240" s="14" t="s">
        <v>19</v>
      </c>
      <c r="D2240" s="14" t="s">
        <v>357</v>
      </c>
      <c r="E2240" s="14" t="s">
        <v>3092</v>
      </c>
      <c r="F2240" s="14">
        <v>78745</v>
      </c>
      <c r="G2240" s="14">
        <v>3</v>
      </c>
      <c r="H2240" s="14">
        <v>2</v>
      </c>
      <c r="I2240" s="14">
        <v>0</v>
      </c>
      <c r="J2240" s="14">
        <v>2</v>
      </c>
      <c r="K2240" s="14">
        <v>1</v>
      </c>
      <c r="L2240" s="14">
        <v>1978</v>
      </c>
      <c r="M2240" s="14">
        <v>0.219</v>
      </c>
      <c r="N2240" s="15">
        <v>1374</v>
      </c>
      <c r="O2240" s="16">
        <v>363.83</v>
      </c>
      <c r="P2240" s="17">
        <v>499900</v>
      </c>
      <c r="Q2240" s="16">
        <v>381.55</v>
      </c>
      <c r="R2240" s="17">
        <v>524250</v>
      </c>
      <c r="S2240" s="19">
        <f t="shared" si="174"/>
        <v>17.720000000000027</v>
      </c>
      <c r="T2240" s="20">
        <f t="shared" si="175"/>
        <v>4.8704065085342134E-2</v>
      </c>
      <c r="U2240" s="19">
        <f t="shared" si="176"/>
        <v>24350</v>
      </c>
      <c r="V2240" s="20">
        <f t="shared" si="177"/>
        <v>4.870974194838968E-2</v>
      </c>
      <c r="W2240" s="18">
        <v>44264</v>
      </c>
      <c r="X2240" s="14">
        <v>5</v>
      </c>
      <c r="Y2240" s="14">
        <v>4</v>
      </c>
      <c r="Z2240" s="42">
        <v>25000</v>
      </c>
      <c r="AA2240" s="51">
        <f t="shared" si="178"/>
        <v>0.05</v>
      </c>
    </row>
    <row r="2241" spans="1:27" ht="19" x14ac:dyDescent="0.25">
      <c r="A2241" s="14">
        <v>3264</v>
      </c>
      <c r="B2241" s="14">
        <v>6315065</v>
      </c>
      <c r="C2241" s="14" t="s">
        <v>19</v>
      </c>
      <c r="D2241" s="14" t="s">
        <v>20</v>
      </c>
      <c r="E2241" s="14" t="s">
        <v>2275</v>
      </c>
      <c r="F2241" s="14">
        <v>78750</v>
      </c>
      <c r="G2241" s="14">
        <v>3</v>
      </c>
      <c r="H2241" s="14">
        <v>2</v>
      </c>
      <c r="I2241" s="14">
        <v>0</v>
      </c>
      <c r="J2241" s="14">
        <v>2</v>
      </c>
      <c r="K2241" s="14">
        <v>1</v>
      </c>
      <c r="L2241" s="14">
        <v>1975</v>
      </c>
      <c r="M2241" s="14">
        <v>0.187</v>
      </c>
      <c r="N2241" s="15">
        <v>1385</v>
      </c>
      <c r="O2241" s="16">
        <v>278.7</v>
      </c>
      <c r="P2241" s="17">
        <v>386000</v>
      </c>
      <c r="Q2241" s="16">
        <v>296.02999999999997</v>
      </c>
      <c r="R2241" s="17">
        <v>410000</v>
      </c>
      <c r="S2241" s="19">
        <f t="shared" si="174"/>
        <v>17.329999999999984</v>
      </c>
      <c r="T2241" s="20">
        <f t="shared" si="175"/>
        <v>6.2181557229996361E-2</v>
      </c>
      <c r="U2241" s="19">
        <f t="shared" si="176"/>
        <v>24000</v>
      </c>
      <c r="V2241" s="20">
        <f t="shared" si="177"/>
        <v>6.2176165803108807E-2</v>
      </c>
      <c r="W2241" s="18">
        <v>44300</v>
      </c>
      <c r="X2241" s="14">
        <v>8</v>
      </c>
      <c r="Y2241" s="14">
        <v>8</v>
      </c>
      <c r="Z2241" s="42">
        <v>25000</v>
      </c>
      <c r="AA2241" s="51">
        <f t="shared" si="178"/>
        <v>0.06</v>
      </c>
    </row>
    <row r="2242" spans="1:27" ht="19" x14ac:dyDescent="0.25">
      <c r="A2242" s="14">
        <v>3395</v>
      </c>
      <c r="B2242" s="14">
        <v>8917225</v>
      </c>
      <c r="C2242" s="14" t="s">
        <v>19</v>
      </c>
      <c r="D2242" s="14" t="s">
        <v>282</v>
      </c>
      <c r="E2242" s="14" t="s">
        <v>3136</v>
      </c>
      <c r="F2242" s="14">
        <v>78735</v>
      </c>
      <c r="G2242" s="14">
        <v>4</v>
      </c>
      <c r="H2242" s="14">
        <v>3</v>
      </c>
      <c r="I2242" s="14">
        <v>0</v>
      </c>
      <c r="J2242" s="14">
        <v>2</v>
      </c>
      <c r="K2242" s="14">
        <v>2</v>
      </c>
      <c r="L2242" s="14">
        <v>2007</v>
      </c>
      <c r="M2242" s="14">
        <v>0.25800000000000001</v>
      </c>
      <c r="N2242" s="15">
        <v>3436</v>
      </c>
      <c r="O2242" s="16">
        <v>371.07</v>
      </c>
      <c r="P2242" s="17">
        <v>1275000</v>
      </c>
      <c r="Q2242" s="16">
        <v>377.91</v>
      </c>
      <c r="R2242" s="17">
        <v>1298500</v>
      </c>
      <c r="S2242" s="19">
        <f t="shared" si="174"/>
        <v>6.8400000000000318</v>
      </c>
      <c r="T2242" s="20">
        <f t="shared" si="175"/>
        <v>1.8433179723502391E-2</v>
      </c>
      <c r="U2242" s="19">
        <f t="shared" si="176"/>
        <v>23500</v>
      </c>
      <c r="V2242" s="20">
        <f t="shared" si="177"/>
        <v>1.8431372549019609E-2</v>
      </c>
      <c r="W2242" s="18">
        <v>44302</v>
      </c>
      <c r="X2242" s="14">
        <v>7</v>
      </c>
      <c r="Y2242" s="14">
        <v>6</v>
      </c>
      <c r="Z2242" s="42">
        <v>25000</v>
      </c>
      <c r="AA2242" s="51">
        <f t="shared" si="178"/>
        <v>0.02</v>
      </c>
    </row>
    <row r="2243" spans="1:27" ht="19" x14ac:dyDescent="0.25">
      <c r="A2243" s="14">
        <v>3176</v>
      </c>
      <c r="B2243" s="14">
        <v>5424709</v>
      </c>
      <c r="C2243" s="14" t="s">
        <v>19</v>
      </c>
      <c r="D2243" s="14" t="s">
        <v>68</v>
      </c>
      <c r="E2243" s="14" t="s">
        <v>970</v>
      </c>
      <c r="F2243" s="14">
        <v>78738</v>
      </c>
      <c r="G2243" s="14">
        <v>5</v>
      </c>
      <c r="H2243" s="14">
        <v>4</v>
      </c>
      <c r="I2243" s="14">
        <v>1</v>
      </c>
      <c r="J2243" s="14">
        <v>3</v>
      </c>
      <c r="K2243" s="14">
        <v>2</v>
      </c>
      <c r="L2243" s="14">
        <v>2020</v>
      </c>
      <c r="M2243" s="14">
        <v>0.24</v>
      </c>
      <c r="N2243" s="15">
        <v>3756</v>
      </c>
      <c r="O2243" s="16">
        <v>208.2</v>
      </c>
      <c r="P2243" s="17">
        <v>781990</v>
      </c>
      <c r="Q2243" s="16">
        <v>214.42</v>
      </c>
      <c r="R2243" s="17">
        <v>805349</v>
      </c>
      <c r="S2243" s="19">
        <f t="shared" si="174"/>
        <v>6.2199999999999989</v>
      </c>
      <c r="T2243" s="20">
        <f t="shared" si="175"/>
        <v>2.9875120076849181E-2</v>
      </c>
      <c r="U2243" s="19">
        <f t="shared" si="176"/>
        <v>23359</v>
      </c>
      <c r="V2243" s="20">
        <f t="shared" si="177"/>
        <v>2.9871225974756711E-2</v>
      </c>
      <c r="W2243" s="18">
        <v>44298</v>
      </c>
      <c r="X2243" s="14">
        <v>52</v>
      </c>
      <c r="Y2243" s="14">
        <v>52</v>
      </c>
      <c r="Z2243" s="42">
        <v>25000</v>
      </c>
      <c r="AA2243" s="51">
        <f t="shared" si="178"/>
        <v>0.03</v>
      </c>
    </row>
    <row r="2244" spans="1:27" ht="19" x14ac:dyDescent="0.25">
      <c r="A2244" s="14">
        <v>1240</v>
      </c>
      <c r="B2244" s="14">
        <v>8100041</v>
      </c>
      <c r="C2244" s="14" t="s">
        <v>19</v>
      </c>
      <c r="D2244" s="14">
        <v>2</v>
      </c>
      <c r="E2244" s="14" t="s">
        <v>2909</v>
      </c>
      <c r="F2244" s="14">
        <v>78752</v>
      </c>
      <c r="G2244" s="14">
        <v>3</v>
      </c>
      <c r="H2244" s="14">
        <v>2</v>
      </c>
      <c r="I2244" s="14">
        <v>0</v>
      </c>
      <c r="J2244" s="14">
        <v>0</v>
      </c>
      <c r="K2244" s="14">
        <v>1</v>
      </c>
      <c r="L2244" s="14">
        <v>1954</v>
      </c>
      <c r="M2244" s="14">
        <v>0.25</v>
      </c>
      <c r="N2244" s="15">
        <v>1479</v>
      </c>
      <c r="O2244" s="16">
        <v>337.39</v>
      </c>
      <c r="P2244" s="17">
        <v>499000</v>
      </c>
      <c r="Q2244" s="16">
        <v>353.09</v>
      </c>
      <c r="R2244" s="17">
        <v>522222</v>
      </c>
      <c r="S2244" s="19">
        <f t="shared" si="174"/>
        <v>15.699999999999989</v>
      </c>
      <c r="T2244" s="20">
        <f t="shared" si="175"/>
        <v>4.6533685052906101E-2</v>
      </c>
      <c r="U2244" s="19">
        <f t="shared" si="176"/>
        <v>23222</v>
      </c>
      <c r="V2244" s="20">
        <f t="shared" si="177"/>
        <v>4.6537074148296595E-2</v>
      </c>
      <c r="W2244" s="18">
        <v>44223</v>
      </c>
      <c r="X2244" s="14">
        <v>5</v>
      </c>
      <c r="Y2244" s="14">
        <v>4</v>
      </c>
      <c r="Z2244" s="42">
        <v>25000</v>
      </c>
      <c r="AA2244" s="51">
        <f t="shared" si="178"/>
        <v>0.05</v>
      </c>
    </row>
    <row r="2245" spans="1:27" ht="19" x14ac:dyDescent="0.25">
      <c r="A2245" s="14">
        <v>285</v>
      </c>
      <c r="B2245" s="14">
        <v>3291855</v>
      </c>
      <c r="C2245" s="14" t="s">
        <v>19</v>
      </c>
      <c r="D2245" s="14" t="s">
        <v>35</v>
      </c>
      <c r="E2245" s="14" t="s">
        <v>188</v>
      </c>
      <c r="F2245" s="14">
        <v>78754</v>
      </c>
      <c r="G2245" s="14">
        <v>3</v>
      </c>
      <c r="H2245" s="14">
        <v>2</v>
      </c>
      <c r="I2245" s="14">
        <v>1</v>
      </c>
      <c r="J2245" s="14">
        <v>2</v>
      </c>
      <c r="K2245" s="14">
        <v>2</v>
      </c>
      <c r="L2245" s="14">
        <v>2016</v>
      </c>
      <c r="M2245" s="14">
        <v>8.6999999999999994E-2</v>
      </c>
      <c r="N2245" s="15">
        <v>1964</v>
      </c>
      <c r="O2245" s="16">
        <v>152.49</v>
      </c>
      <c r="P2245" s="17">
        <v>299500</v>
      </c>
      <c r="Q2245" s="16">
        <v>164.26</v>
      </c>
      <c r="R2245" s="17">
        <v>322600</v>
      </c>
      <c r="S2245" s="19">
        <f t="shared" si="174"/>
        <v>11.769999999999982</v>
      </c>
      <c r="T2245" s="20">
        <f t="shared" si="175"/>
        <v>7.7185389205849442E-2</v>
      </c>
      <c r="U2245" s="19">
        <f t="shared" si="176"/>
        <v>23100</v>
      </c>
      <c r="V2245" s="20">
        <f t="shared" si="177"/>
        <v>7.7128547579298837E-2</v>
      </c>
      <c r="W2245" s="18">
        <v>44186</v>
      </c>
      <c r="X2245" s="14">
        <v>2</v>
      </c>
      <c r="Y2245" s="14">
        <v>2</v>
      </c>
      <c r="Z2245" s="42">
        <v>25000</v>
      </c>
      <c r="AA2245" s="51">
        <f t="shared" si="178"/>
        <v>0.08</v>
      </c>
    </row>
    <row r="2246" spans="1:27" ht="19" x14ac:dyDescent="0.25">
      <c r="A2246" s="14">
        <v>544</v>
      </c>
      <c r="B2246" s="14">
        <v>8606148</v>
      </c>
      <c r="C2246" s="14" t="s">
        <v>19</v>
      </c>
      <c r="D2246" s="14" t="s">
        <v>165</v>
      </c>
      <c r="E2246" s="14" t="s">
        <v>557</v>
      </c>
      <c r="F2246" s="14">
        <v>78748</v>
      </c>
      <c r="G2246" s="14">
        <v>4</v>
      </c>
      <c r="H2246" s="14">
        <v>3</v>
      </c>
      <c r="I2246" s="14">
        <v>1</v>
      </c>
      <c r="J2246" s="14">
        <v>2</v>
      </c>
      <c r="K2246" s="14">
        <v>2</v>
      </c>
      <c r="L2246" s="14">
        <v>1997</v>
      </c>
      <c r="M2246" s="14">
        <v>0.15</v>
      </c>
      <c r="N2246" s="15">
        <v>2655</v>
      </c>
      <c r="O2246" s="16">
        <v>184.52</v>
      </c>
      <c r="P2246" s="17">
        <v>489900</v>
      </c>
      <c r="Q2246" s="16">
        <v>193.22</v>
      </c>
      <c r="R2246" s="17">
        <v>513000</v>
      </c>
      <c r="S2246" s="19">
        <f t="shared" si="174"/>
        <v>8.6999999999999886</v>
      </c>
      <c r="T2246" s="20">
        <f t="shared" si="175"/>
        <v>4.7149360502926445E-2</v>
      </c>
      <c r="U2246" s="19">
        <f t="shared" si="176"/>
        <v>23100</v>
      </c>
      <c r="V2246" s="20">
        <f t="shared" si="177"/>
        <v>4.7152480097979177E-2</v>
      </c>
      <c r="W2246" s="18">
        <v>44195</v>
      </c>
      <c r="X2246" s="14">
        <v>8</v>
      </c>
      <c r="Y2246" s="14">
        <v>8</v>
      </c>
      <c r="Z2246" s="42">
        <v>25000</v>
      </c>
      <c r="AA2246" s="51">
        <f t="shared" si="178"/>
        <v>0.05</v>
      </c>
    </row>
    <row r="2247" spans="1:27" ht="19" x14ac:dyDescent="0.25">
      <c r="A2247" s="14">
        <v>1061</v>
      </c>
      <c r="B2247" s="14">
        <v>8594652</v>
      </c>
      <c r="C2247" s="14" t="s">
        <v>19</v>
      </c>
      <c r="D2247" s="14" t="s">
        <v>49</v>
      </c>
      <c r="E2247" s="14" t="s">
        <v>616</v>
      </c>
      <c r="F2247" s="14">
        <v>78753</v>
      </c>
      <c r="G2247" s="14">
        <v>3</v>
      </c>
      <c r="H2247" s="14">
        <v>2</v>
      </c>
      <c r="I2247" s="14">
        <v>0</v>
      </c>
      <c r="J2247" s="14">
        <v>2</v>
      </c>
      <c r="K2247" s="14">
        <v>1</v>
      </c>
      <c r="L2247" s="14">
        <v>1995</v>
      </c>
      <c r="M2247" s="14">
        <v>0.14099999999999999</v>
      </c>
      <c r="N2247" s="15">
        <v>1423</v>
      </c>
      <c r="O2247" s="16">
        <v>188.97</v>
      </c>
      <c r="P2247" s="17">
        <v>268900</v>
      </c>
      <c r="Q2247" s="16">
        <v>205.2</v>
      </c>
      <c r="R2247" s="17">
        <v>292000</v>
      </c>
      <c r="S2247" s="19">
        <f t="shared" ref="S2247:S2310" si="179">Q2247-O2247</f>
        <v>16.22999999999999</v>
      </c>
      <c r="T2247" s="20">
        <f t="shared" ref="T2247:T2310" si="180">S2247/O2247</f>
        <v>8.5886648674392704E-2</v>
      </c>
      <c r="U2247" s="19">
        <f t="shared" ref="U2247:U2310" si="181">R2247-P2247</f>
        <v>23100</v>
      </c>
      <c r="V2247" s="20">
        <f t="shared" ref="V2247:V2310" si="182">U2247/P2247</f>
        <v>8.5905541093343252E-2</v>
      </c>
      <c r="W2247" s="18">
        <v>44216</v>
      </c>
      <c r="X2247" s="14">
        <v>6</v>
      </c>
      <c r="Y2247" s="14">
        <v>6</v>
      </c>
      <c r="Z2247" s="42">
        <v>25000</v>
      </c>
      <c r="AA2247" s="51">
        <f t="shared" ref="AA2247:AA2310" si="183">MROUND(V2247,0.01)</f>
        <v>0.09</v>
      </c>
    </row>
    <row r="2248" spans="1:27" ht="19" x14ac:dyDescent="0.25">
      <c r="A2248" s="14">
        <v>2241</v>
      </c>
      <c r="B2248" s="14">
        <v>2782456</v>
      </c>
      <c r="C2248" s="14" t="s">
        <v>19</v>
      </c>
      <c r="D2248" s="14" t="s">
        <v>29</v>
      </c>
      <c r="E2248" s="14" t="s">
        <v>976</v>
      </c>
      <c r="F2248" s="14">
        <v>78748</v>
      </c>
      <c r="G2248" s="14">
        <v>3</v>
      </c>
      <c r="H2248" s="14">
        <v>2</v>
      </c>
      <c r="I2248" s="14">
        <v>1</v>
      </c>
      <c r="J2248" s="14">
        <v>3</v>
      </c>
      <c r="K2248" s="14">
        <v>2</v>
      </c>
      <c r="L2248" s="14">
        <v>2013</v>
      </c>
      <c r="M2248" s="14">
        <v>0.19500000000000001</v>
      </c>
      <c r="N2248" s="15">
        <v>2790</v>
      </c>
      <c r="O2248" s="16">
        <v>208.57</v>
      </c>
      <c r="P2248" s="17">
        <v>581910</v>
      </c>
      <c r="Q2248" s="16">
        <v>216.85</v>
      </c>
      <c r="R2248" s="17">
        <v>605000</v>
      </c>
      <c r="S2248" s="19">
        <f t="shared" si="179"/>
        <v>8.2800000000000011</v>
      </c>
      <c r="T2248" s="20">
        <f t="shared" si="180"/>
        <v>3.9698902047274304E-2</v>
      </c>
      <c r="U2248" s="19">
        <f t="shared" si="181"/>
        <v>23090</v>
      </c>
      <c r="V2248" s="20">
        <f t="shared" si="182"/>
        <v>3.9679675551202075E-2</v>
      </c>
      <c r="W2248" s="18">
        <v>44264</v>
      </c>
      <c r="X2248" s="14">
        <v>1</v>
      </c>
      <c r="Y2248" s="14">
        <v>1</v>
      </c>
      <c r="Z2248" s="42">
        <v>25000</v>
      </c>
      <c r="AA2248" s="51">
        <f t="shared" si="183"/>
        <v>0.04</v>
      </c>
    </row>
    <row r="2249" spans="1:27" ht="19" x14ac:dyDescent="0.25">
      <c r="A2249" s="14">
        <v>3214</v>
      </c>
      <c r="B2249" s="14">
        <v>3828397</v>
      </c>
      <c r="C2249" s="14" t="s">
        <v>19</v>
      </c>
      <c r="D2249" s="14" t="s">
        <v>38</v>
      </c>
      <c r="E2249" s="14" t="s">
        <v>534</v>
      </c>
      <c r="F2249" s="14">
        <v>78725</v>
      </c>
      <c r="G2249" s="14">
        <v>3</v>
      </c>
      <c r="H2249" s="14">
        <v>2</v>
      </c>
      <c r="I2249" s="14">
        <v>0</v>
      </c>
      <c r="J2249" s="14">
        <v>2</v>
      </c>
      <c r="K2249" s="14">
        <v>1</v>
      </c>
      <c r="L2249" s="14">
        <v>2020</v>
      </c>
      <c r="M2249" s="14">
        <v>0.11</v>
      </c>
      <c r="N2249" s="15">
        <v>1514</v>
      </c>
      <c r="O2249" s="16">
        <v>183.58</v>
      </c>
      <c r="P2249" s="17">
        <v>277940</v>
      </c>
      <c r="Q2249" s="16">
        <v>198.81</v>
      </c>
      <c r="R2249" s="17">
        <v>301000</v>
      </c>
      <c r="S2249" s="19">
        <f t="shared" si="179"/>
        <v>15.22999999999999</v>
      </c>
      <c r="T2249" s="20">
        <f t="shared" si="180"/>
        <v>8.2961106874387125E-2</v>
      </c>
      <c r="U2249" s="19">
        <f t="shared" si="181"/>
        <v>23060</v>
      </c>
      <c r="V2249" s="20">
        <f t="shared" si="182"/>
        <v>8.2967546952579699E-2</v>
      </c>
      <c r="W2249" s="18">
        <v>44299</v>
      </c>
      <c r="X2249" s="14">
        <v>4</v>
      </c>
      <c r="Y2249" s="14">
        <v>4</v>
      </c>
      <c r="Z2249" s="42">
        <v>25000</v>
      </c>
      <c r="AA2249" s="51">
        <f t="shared" si="183"/>
        <v>0.08</v>
      </c>
    </row>
    <row r="2250" spans="1:27" ht="19" x14ac:dyDescent="0.25">
      <c r="A2250" s="14">
        <v>849</v>
      </c>
      <c r="B2250" s="14">
        <v>1445675</v>
      </c>
      <c r="C2250" s="14" t="s">
        <v>19</v>
      </c>
      <c r="D2250" s="14" t="s">
        <v>22</v>
      </c>
      <c r="E2250" s="14" t="s">
        <v>256</v>
      </c>
      <c r="F2250" s="14">
        <v>78747</v>
      </c>
      <c r="G2250" s="14">
        <v>3</v>
      </c>
      <c r="H2250" s="14">
        <v>2</v>
      </c>
      <c r="I2250" s="14">
        <v>1</v>
      </c>
      <c r="J2250" s="14">
        <v>2</v>
      </c>
      <c r="K2250" s="14">
        <v>2</v>
      </c>
      <c r="L2250" s="14">
        <v>2018</v>
      </c>
      <c r="M2250" s="14">
        <v>0.14000000000000001</v>
      </c>
      <c r="N2250" s="15">
        <v>2460</v>
      </c>
      <c r="O2250" s="16">
        <v>160.57</v>
      </c>
      <c r="P2250" s="17">
        <v>395000</v>
      </c>
      <c r="Q2250" s="16">
        <v>169.92</v>
      </c>
      <c r="R2250" s="17">
        <v>418000</v>
      </c>
      <c r="S2250" s="19">
        <f t="shared" si="179"/>
        <v>9.3499999999999943</v>
      </c>
      <c r="T2250" s="20">
        <f t="shared" si="180"/>
        <v>5.8230055427539361E-2</v>
      </c>
      <c r="U2250" s="19">
        <f t="shared" si="181"/>
        <v>23000</v>
      </c>
      <c r="V2250" s="20">
        <f t="shared" si="182"/>
        <v>5.8227848101265821E-2</v>
      </c>
      <c r="W2250" s="18">
        <v>44208</v>
      </c>
      <c r="X2250" s="14">
        <v>2</v>
      </c>
      <c r="Y2250" s="14">
        <v>2</v>
      </c>
      <c r="Z2250" s="42">
        <v>25000</v>
      </c>
      <c r="AA2250" s="51">
        <f t="shared" si="183"/>
        <v>0.06</v>
      </c>
    </row>
    <row r="2251" spans="1:27" ht="19" x14ac:dyDescent="0.25">
      <c r="A2251" s="14">
        <v>1236</v>
      </c>
      <c r="B2251" s="14">
        <v>9702053</v>
      </c>
      <c r="C2251" s="14" t="s">
        <v>19</v>
      </c>
      <c r="D2251" s="14" t="s">
        <v>1643</v>
      </c>
      <c r="E2251" s="14" t="s">
        <v>2096</v>
      </c>
      <c r="F2251" s="14">
        <v>78733</v>
      </c>
      <c r="G2251" s="14">
        <v>4</v>
      </c>
      <c r="H2251" s="14">
        <v>3</v>
      </c>
      <c r="I2251" s="14">
        <v>1</v>
      </c>
      <c r="J2251" s="14">
        <v>2</v>
      </c>
      <c r="K2251" s="14">
        <v>2</v>
      </c>
      <c r="L2251" s="14">
        <v>1992</v>
      </c>
      <c r="M2251" s="14">
        <v>0.28000000000000003</v>
      </c>
      <c r="N2251" s="15">
        <v>3235</v>
      </c>
      <c r="O2251" s="16">
        <v>267.39</v>
      </c>
      <c r="P2251" s="17">
        <v>865000</v>
      </c>
      <c r="Q2251" s="16">
        <v>274.5</v>
      </c>
      <c r="R2251" s="17">
        <v>888000</v>
      </c>
      <c r="S2251" s="19">
        <f t="shared" si="179"/>
        <v>7.1100000000000136</v>
      </c>
      <c r="T2251" s="20">
        <f t="shared" si="180"/>
        <v>2.6590373611578646E-2</v>
      </c>
      <c r="U2251" s="19">
        <f t="shared" si="181"/>
        <v>23000</v>
      </c>
      <c r="V2251" s="20">
        <f t="shared" si="182"/>
        <v>2.6589595375722544E-2</v>
      </c>
      <c r="W2251" s="18">
        <v>44223</v>
      </c>
      <c r="X2251" s="14">
        <v>3</v>
      </c>
      <c r="Y2251" s="14">
        <v>3</v>
      </c>
      <c r="Z2251" s="42">
        <v>25000</v>
      </c>
      <c r="AA2251" s="51">
        <f t="shared" si="183"/>
        <v>0.03</v>
      </c>
    </row>
    <row r="2252" spans="1:27" ht="19" x14ac:dyDescent="0.25">
      <c r="A2252" s="14">
        <v>1247</v>
      </c>
      <c r="B2252" s="14">
        <v>8480610</v>
      </c>
      <c r="C2252" s="14" t="s">
        <v>19</v>
      </c>
      <c r="D2252" s="14" t="s">
        <v>35</v>
      </c>
      <c r="E2252" s="14" t="s">
        <v>152</v>
      </c>
      <c r="F2252" s="14">
        <v>78753</v>
      </c>
      <c r="G2252" s="14">
        <v>3</v>
      </c>
      <c r="H2252" s="14">
        <v>2</v>
      </c>
      <c r="I2252" s="14">
        <v>1</v>
      </c>
      <c r="J2252" s="14">
        <v>2</v>
      </c>
      <c r="K2252" s="14">
        <v>1</v>
      </c>
      <c r="L2252" s="14">
        <v>1974</v>
      </c>
      <c r="M2252" s="14">
        <v>0.39200000000000002</v>
      </c>
      <c r="N2252" s="15">
        <v>2450</v>
      </c>
      <c r="O2252" s="16">
        <v>146.53</v>
      </c>
      <c r="P2252" s="17">
        <v>359000</v>
      </c>
      <c r="Q2252" s="16">
        <v>155.91999999999999</v>
      </c>
      <c r="R2252" s="17">
        <v>382000</v>
      </c>
      <c r="S2252" s="19">
        <f t="shared" si="179"/>
        <v>9.3899999999999864</v>
      </c>
      <c r="T2252" s="20">
        <f t="shared" si="180"/>
        <v>6.4082440455879255E-2</v>
      </c>
      <c r="U2252" s="19">
        <f t="shared" si="181"/>
        <v>23000</v>
      </c>
      <c r="V2252" s="20">
        <f t="shared" si="182"/>
        <v>6.4066852367688026E-2</v>
      </c>
      <c r="W2252" s="18">
        <v>44224</v>
      </c>
      <c r="X2252" s="14">
        <v>4</v>
      </c>
      <c r="Y2252" s="14">
        <v>4</v>
      </c>
      <c r="Z2252" s="42">
        <v>25000</v>
      </c>
      <c r="AA2252" s="51">
        <f t="shared" si="183"/>
        <v>0.06</v>
      </c>
    </row>
    <row r="2253" spans="1:27" ht="19" x14ac:dyDescent="0.25">
      <c r="A2253" s="14">
        <v>1292</v>
      </c>
      <c r="B2253" s="14">
        <v>1757918</v>
      </c>
      <c r="C2253" s="14" t="s">
        <v>19</v>
      </c>
      <c r="D2253" s="14" t="s">
        <v>35</v>
      </c>
      <c r="E2253" s="14" t="s">
        <v>293</v>
      </c>
      <c r="F2253" s="14">
        <v>78754</v>
      </c>
      <c r="G2253" s="14">
        <v>3</v>
      </c>
      <c r="H2253" s="14">
        <v>2</v>
      </c>
      <c r="I2253" s="14">
        <v>1</v>
      </c>
      <c r="J2253" s="14">
        <v>2</v>
      </c>
      <c r="K2253" s="14">
        <v>1</v>
      </c>
      <c r="L2253" s="14">
        <v>2014</v>
      </c>
      <c r="M2253" s="14">
        <v>0.17199999999999999</v>
      </c>
      <c r="N2253" s="15">
        <v>1887</v>
      </c>
      <c r="O2253" s="16">
        <v>164.28</v>
      </c>
      <c r="P2253" s="17">
        <v>310000</v>
      </c>
      <c r="Q2253" s="16">
        <v>176.47</v>
      </c>
      <c r="R2253" s="17">
        <v>333000</v>
      </c>
      <c r="S2253" s="19">
        <f t="shared" si="179"/>
        <v>12.189999999999998</v>
      </c>
      <c r="T2253" s="20">
        <f t="shared" si="180"/>
        <v>7.4202580959337697E-2</v>
      </c>
      <c r="U2253" s="19">
        <f t="shared" si="181"/>
        <v>23000</v>
      </c>
      <c r="V2253" s="20">
        <f t="shared" si="182"/>
        <v>7.4193548387096769E-2</v>
      </c>
      <c r="W2253" s="18">
        <v>44225</v>
      </c>
      <c r="X2253" s="14">
        <v>4</v>
      </c>
      <c r="Y2253" s="14">
        <v>4</v>
      </c>
      <c r="Z2253" s="42">
        <v>25000</v>
      </c>
      <c r="AA2253" s="51">
        <f t="shared" si="183"/>
        <v>7.0000000000000007E-2</v>
      </c>
    </row>
    <row r="2254" spans="1:27" ht="19" x14ac:dyDescent="0.25">
      <c r="A2254" s="14">
        <v>1601</v>
      </c>
      <c r="B2254" s="14">
        <v>5155071</v>
      </c>
      <c r="C2254" s="14" t="s">
        <v>19</v>
      </c>
      <c r="D2254" s="14" t="s">
        <v>165</v>
      </c>
      <c r="E2254" s="14" t="s">
        <v>2230</v>
      </c>
      <c r="F2254" s="14">
        <v>78748</v>
      </c>
      <c r="G2254" s="14">
        <v>3</v>
      </c>
      <c r="H2254" s="14">
        <v>2</v>
      </c>
      <c r="I2254" s="14">
        <v>1</v>
      </c>
      <c r="J2254" s="14">
        <v>2</v>
      </c>
      <c r="K2254" s="14">
        <v>2</v>
      </c>
      <c r="L2254" s="14">
        <v>1984</v>
      </c>
      <c r="M2254" s="14">
        <v>0.16</v>
      </c>
      <c r="N2254" s="15">
        <v>1539</v>
      </c>
      <c r="O2254" s="16">
        <v>276.14999999999998</v>
      </c>
      <c r="P2254" s="17">
        <v>425000</v>
      </c>
      <c r="Q2254" s="16">
        <v>291.10000000000002</v>
      </c>
      <c r="R2254" s="17">
        <v>448000</v>
      </c>
      <c r="S2254" s="19">
        <f t="shared" si="179"/>
        <v>14.950000000000045</v>
      </c>
      <c r="T2254" s="20">
        <f t="shared" si="180"/>
        <v>5.413724425131286E-2</v>
      </c>
      <c r="U2254" s="19">
        <f t="shared" si="181"/>
        <v>23000</v>
      </c>
      <c r="V2254" s="20">
        <f t="shared" si="182"/>
        <v>5.4117647058823527E-2</v>
      </c>
      <c r="W2254" s="18">
        <v>44238</v>
      </c>
      <c r="X2254" s="14">
        <v>3</v>
      </c>
      <c r="Y2254" s="14">
        <v>3</v>
      </c>
      <c r="Z2254" s="42">
        <v>25000</v>
      </c>
      <c r="AA2254" s="51">
        <f t="shared" si="183"/>
        <v>0.05</v>
      </c>
    </row>
    <row r="2255" spans="1:27" ht="19" x14ac:dyDescent="0.25">
      <c r="A2255" s="14">
        <v>1625</v>
      </c>
      <c r="B2255" s="14">
        <v>1631605</v>
      </c>
      <c r="C2255" s="14" t="s">
        <v>19</v>
      </c>
      <c r="D2255" s="14" t="s">
        <v>357</v>
      </c>
      <c r="E2255" s="14" t="s">
        <v>3991</v>
      </c>
      <c r="F2255" s="14">
        <v>78745</v>
      </c>
      <c r="G2255" s="14">
        <v>4</v>
      </c>
      <c r="H2255" s="14">
        <v>3</v>
      </c>
      <c r="I2255" s="14">
        <v>0</v>
      </c>
      <c r="J2255" s="14">
        <v>2</v>
      </c>
      <c r="K2255" s="14">
        <v>2</v>
      </c>
      <c r="L2255" s="14">
        <v>2015</v>
      </c>
      <c r="M2255" s="14">
        <v>9.5000000000000001E-2</v>
      </c>
      <c r="N2255" s="15">
        <v>2182</v>
      </c>
      <c r="O2255" s="16">
        <v>222.27</v>
      </c>
      <c r="P2255" s="17">
        <v>485000</v>
      </c>
      <c r="Q2255" s="16">
        <v>232.81</v>
      </c>
      <c r="R2255" s="17">
        <v>508000</v>
      </c>
      <c r="S2255" s="19">
        <f t="shared" si="179"/>
        <v>10.539999999999992</v>
      </c>
      <c r="T2255" s="20">
        <f t="shared" si="180"/>
        <v>4.7419804741980438E-2</v>
      </c>
      <c r="U2255" s="19">
        <f t="shared" si="181"/>
        <v>23000</v>
      </c>
      <c r="V2255" s="20">
        <f t="shared" si="182"/>
        <v>4.7422680412371132E-2</v>
      </c>
      <c r="W2255" s="18">
        <v>44239</v>
      </c>
      <c r="X2255" s="14">
        <v>3</v>
      </c>
      <c r="Y2255" s="14">
        <v>3</v>
      </c>
      <c r="Z2255" s="42">
        <v>25000</v>
      </c>
      <c r="AA2255" s="51">
        <f t="shared" si="183"/>
        <v>0.05</v>
      </c>
    </row>
    <row r="2256" spans="1:27" ht="19" x14ac:dyDescent="0.25">
      <c r="A2256" s="14">
        <v>1796</v>
      </c>
      <c r="B2256" s="14">
        <v>2099009</v>
      </c>
      <c r="C2256" s="14" t="s">
        <v>19</v>
      </c>
      <c r="D2256" s="14" t="s">
        <v>2365</v>
      </c>
      <c r="E2256" s="14" t="s">
        <v>3451</v>
      </c>
      <c r="F2256" s="14">
        <v>78703</v>
      </c>
      <c r="G2256" s="14">
        <v>4</v>
      </c>
      <c r="H2256" s="14">
        <v>3</v>
      </c>
      <c r="I2256" s="14">
        <v>1</v>
      </c>
      <c r="J2256" s="14">
        <v>1</v>
      </c>
      <c r="K2256" s="14">
        <v>2</v>
      </c>
      <c r="L2256" s="14">
        <v>2001</v>
      </c>
      <c r="M2256" s="14">
        <v>0.14799999999999999</v>
      </c>
      <c r="N2256" s="15">
        <v>2823</v>
      </c>
      <c r="O2256" s="16">
        <v>441.73</v>
      </c>
      <c r="P2256" s="17">
        <v>1247000</v>
      </c>
      <c r="Q2256" s="16">
        <v>449.88</v>
      </c>
      <c r="R2256" s="17">
        <v>1270000</v>
      </c>
      <c r="S2256" s="19">
        <f t="shared" si="179"/>
        <v>8.1499999999999773</v>
      </c>
      <c r="T2256" s="20">
        <f t="shared" si="180"/>
        <v>1.8450184501844966E-2</v>
      </c>
      <c r="U2256" s="19">
        <f t="shared" si="181"/>
        <v>23000</v>
      </c>
      <c r="V2256" s="20">
        <f t="shared" si="182"/>
        <v>1.8444266238973536E-2</v>
      </c>
      <c r="W2256" s="18">
        <v>44250</v>
      </c>
      <c r="X2256" s="14">
        <v>32</v>
      </c>
      <c r="Y2256" s="14">
        <v>32</v>
      </c>
      <c r="Z2256" s="42">
        <v>25000</v>
      </c>
      <c r="AA2256" s="51">
        <f t="shared" si="183"/>
        <v>0.02</v>
      </c>
    </row>
    <row r="2257" spans="1:27" ht="19" x14ac:dyDescent="0.25">
      <c r="A2257" s="14">
        <v>2047</v>
      </c>
      <c r="B2257" s="14">
        <v>3535225</v>
      </c>
      <c r="C2257" s="14" t="s">
        <v>19</v>
      </c>
      <c r="D2257" s="14" t="s">
        <v>68</v>
      </c>
      <c r="E2257" s="14" t="s">
        <v>2767</v>
      </c>
      <c r="F2257" s="14">
        <v>78734</v>
      </c>
      <c r="G2257" s="14">
        <v>3</v>
      </c>
      <c r="H2257" s="14">
        <v>2</v>
      </c>
      <c r="I2257" s="14">
        <v>0</v>
      </c>
      <c r="J2257" s="14">
        <v>2</v>
      </c>
      <c r="K2257" s="14">
        <v>1</v>
      </c>
      <c r="L2257" s="14">
        <v>2005</v>
      </c>
      <c r="M2257" s="14">
        <v>0.71299999999999997</v>
      </c>
      <c r="N2257" s="15">
        <v>1578</v>
      </c>
      <c r="O2257" s="16">
        <v>320.02999999999997</v>
      </c>
      <c r="P2257" s="17">
        <v>505000</v>
      </c>
      <c r="Q2257" s="16">
        <v>334.6</v>
      </c>
      <c r="R2257" s="17">
        <v>528000</v>
      </c>
      <c r="S2257" s="19">
        <f t="shared" si="179"/>
        <v>14.57000000000005</v>
      </c>
      <c r="T2257" s="20">
        <f t="shared" si="180"/>
        <v>4.5526981845452147E-2</v>
      </c>
      <c r="U2257" s="19">
        <f t="shared" si="181"/>
        <v>23000</v>
      </c>
      <c r="V2257" s="20">
        <f t="shared" si="182"/>
        <v>4.5544554455445543E-2</v>
      </c>
      <c r="W2257" s="18">
        <v>44257</v>
      </c>
      <c r="X2257" s="14">
        <v>22</v>
      </c>
      <c r="Y2257" s="14">
        <v>22</v>
      </c>
      <c r="Z2257" s="42">
        <v>25000</v>
      </c>
      <c r="AA2257" s="51">
        <f t="shared" si="183"/>
        <v>0.05</v>
      </c>
    </row>
    <row r="2258" spans="1:27" ht="19" x14ac:dyDescent="0.25">
      <c r="A2258" s="14">
        <v>2651</v>
      </c>
      <c r="B2258" s="14">
        <v>7156875</v>
      </c>
      <c r="C2258" s="14" t="s">
        <v>19</v>
      </c>
      <c r="D2258" s="14" t="s">
        <v>38</v>
      </c>
      <c r="E2258" s="14" t="s">
        <v>711</v>
      </c>
      <c r="F2258" s="14">
        <v>78725</v>
      </c>
      <c r="G2258" s="14">
        <v>4</v>
      </c>
      <c r="H2258" s="14">
        <v>2</v>
      </c>
      <c r="I2258" s="14">
        <v>0</v>
      </c>
      <c r="J2258" s="14">
        <v>2</v>
      </c>
      <c r="K2258" s="14">
        <v>1</v>
      </c>
      <c r="L2258" s="14">
        <v>2018</v>
      </c>
      <c r="M2258" s="14">
        <v>0.12</v>
      </c>
      <c r="N2258" s="15">
        <v>1670</v>
      </c>
      <c r="O2258" s="16">
        <v>194.61</v>
      </c>
      <c r="P2258" s="17">
        <v>325000</v>
      </c>
      <c r="Q2258" s="16">
        <v>208.38</v>
      </c>
      <c r="R2258" s="17">
        <v>348000</v>
      </c>
      <c r="S2258" s="19">
        <f t="shared" si="179"/>
        <v>13.769999999999982</v>
      </c>
      <c r="T2258" s="20">
        <f t="shared" si="180"/>
        <v>7.0756898412208932E-2</v>
      </c>
      <c r="U2258" s="19">
        <f t="shared" si="181"/>
        <v>23000</v>
      </c>
      <c r="V2258" s="20">
        <f t="shared" si="182"/>
        <v>7.0769230769230765E-2</v>
      </c>
      <c r="W2258" s="18">
        <v>44279</v>
      </c>
      <c r="X2258" s="14">
        <v>10</v>
      </c>
      <c r="Y2258" s="14">
        <v>9</v>
      </c>
      <c r="Z2258" s="42">
        <v>25000</v>
      </c>
      <c r="AA2258" s="51">
        <f t="shared" si="183"/>
        <v>7.0000000000000007E-2</v>
      </c>
    </row>
    <row r="2259" spans="1:27" ht="19" x14ac:dyDescent="0.25">
      <c r="A2259" s="14">
        <v>3041</v>
      </c>
      <c r="B2259" s="14">
        <v>5371320</v>
      </c>
      <c r="C2259" s="14" t="s">
        <v>19</v>
      </c>
      <c r="D2259" s="14" t="s">
        <v>29</v>
      </c>
      <c r="E2259" s="14" t="s">
        <v>2143</v>
      </c>
      <c r="F2259" s="14">
        <v>78739</v>
      </c>
      <c r="G2259" s="14">
        <v>5</v>
      </c>
      <c r="H2259" s="14">
        <v>3</v>
      </c>
      <c r="I2259" s="14">
        <v>1</v>
      </c>
      <c r="J2259" s="14">
        <v>2</v>
      </c>
      <c r="K2259" s="14">
        <v>2</v>
      </c>
      <c r="L2259" s="14">
        <v>2007</v>
      </c>
      <c r="M2259" s="14">
        <v>0.17799999999999999</v>
      </c>
      <c r="N2259" s="15">
        <v>2405</v>
      </c>
      <c r="O2259" s="16">
        <v>270.27</v>
      </c>
      <c r="P2259" s="17">
        <v>650000</v>
      </c>
      <c r="Q2259" s="16">
        <v>279.83</v>
      </c>
      <c r="R2259" s="17">
        <v>673000</v>
      </c>
      <c r="S2259" s="19">
        <f t="shared" si="179"/>
        <v>9.5600000000000023</v>
      </c>
      <c r="T2259" s="20">
        <f t="shared" si="180"/>
        <v>3.5372035372035385E-2</v>
      </c>
      <c r="U2259" s="19">
        <f t="shared" si="181"/>
        <v>23000</v>
      </c>
      <c r="V2259" s="20">
        <f t="shared" si="182"/>
        <v>3.5384615384615382E-2</v>
      </c>
      <c r="W2259" s="18">
        <v>44293</v>
      </c>
      <c r="X2259" s="14">
        <v>5</v>
      </c>
      <c r="Y2259" s="14">
        <v>4</v>
      </c>
      <c r="Z2259" s="42">
        <v>25000</v>
      </c>
      <c r="AA2259" s="51">
        <f t="shared" si="183"/>
        <v>0.04</v>
      </c>
    </row>
    <row r="2260" spans="1:27" ht="19" x14ac:dyDescent="0.25">
      <c r="A2260" s="14">
        <v>4163</v>
      </c>
      <c r="B2260" s="14">
        <v>3780642</v>
      </c>
      <c r="C2260" s="14" t="s">
        <v>19</v>
      </c>
      <c r="D2260" s="14" t="s">
        <v>357</v>
      </c>
      <c r="E2260" s="14" t="s">
        <v>3529</v>
      </c>
      <c r="F2260" s="14">
        <v>78735</v>
      </c>
      <c r="G2260" s="14">
        <v>3</v>
      </c>
      <c r="H2260" s="14">
        <v>2</v>
      </c>
      <c r="I2260" s="14">
        <v>0</v>
      </c>
      <c r="J2260" s="14">
        <v>2</v>
      </c>
      <c r="K2260" s="14">
        <v>1</v>
      </c>
      <c r="L2260" s="14">
        <v>1959</v>
      </c>
      <c r="M2260" s="14">
        <v>0.215</v>
      </c>
      <c r="N2260" s="15">
        <v>1281</v>
      </c>
      <c r="O2260" s="16">
        <v>467.6</v>
      </c>
      <c r="P2260" s="17">
        <v>599000</v>
      </c>
      <c r="Q2260" s="16">
        <v>485.56</v>
      </c>
      <c r="R2260" s="17">
        <v>622000</v>
      </c>
      <c r="S2260" s="19">
        <f t="shared" si="179"/>
        <v>17.95999999999998</v>
      </c>
      <c r="T2260" s="20">
        <f t="shared" si="180"/>
        <v>3.8408896492728779E-2</v>
      </c>
      <c r="U2260" s="19">
        <f t="shared" si="181"/>
        <v>23000</v>
      </c>
      <c r="V2260" s="20">
        <f t="shared" si="182"/>
        <v>3.8397328881469114E-2</v>
      </c>
      <c r="W2260" s="18">
        <v>44323</v>
      </c>
      <c r="X2260" s="14">
        <v>5</v>
      </c>
      <c r="Y2260" s="14">
        <v>5</v>
      </c>
      <c r="Z2260" s="42">
        <v>25000</v>
      </c>
      <c r="AA2260" s="51">
        <f t="shared" si="183"/>
        <v>0.04</v>
      </c>
    </row>
    <row r="2261" spans="1:27" ht="19" x14ac:dyDescent="0.25">
      <c r="A2261" s="14">
        <v>200</v>
      </c>
      <c r="B2261" s="14">
        <v>3262608</v>
      </c>
      <c r="C2261" s="14" t="s">
        <v>19</v>
      </c>
      <c r="D2261" s="14">
        <v>11</v>
      </c>
      <c r="E2261" s="14" t="s">
        <v>171</v>
      </c>
      <c r="F2261" s="14">
        <v>78744</v>
      </c>
      <c r="G2261" s="14">
        <v>4</v>
      </c>
      <c r="H2261" s="14">
        <v>3</v>
      </c>
      <c r="I2261" s="14">
        <v>1</v>
      </c>
      <c r="J2261" s="14">
        <v>2</v>
      </c>
      <c r="K2261" s="14">
        <v>2</v>
      </c>
      <c r="L2261" s="14">
        <v>2015</v>
      </c>
      <c r="M2261" s="14">
        <v>0.126</v>
      </c>
      <c r="N2261" s="15">
        <v>2503</v>
      </c>
      <c r="O2261" s="16">
        <v>149.82</v>
      </c>
      <c r="P2261" s="17">
        <v>375000</v>
      </c>
      <c r="Q2261" s="16">
        <v>158.91</v>
      </c>
      <c r="R2261" s="17">
        <v>397750</v>
      </c>
      <c r="S2261" s="19">
        <f t="shared" si="179"/>
        <v>9.0900000000000034</v>
      </c>
      <c r="T2261" s="20">
        <f t="shared" si="180"/>
        <v>6.0672807368842639E-2</v>
      </c>
      <c r="U2261" s="19">
        <f t="shared" si="181"/>
        <v>22750</v>
      </c>
      <c r="V2261" s="20">
        <f t="shared" si="182"/>
        <v>6.0666666666666667E-2</v>
      </c>
      <c r="W2261" s="18">
        <v>44183</v>
      </c>
      <c r="X2261" s="14">
        <v>1</v>
      </c>
      <c r="Y2261" s="14">
        <v>1</v>
      </c>
      <c r="Z2261" s="42">
        <v>25000</v>
      </c>
      <c r="AA2261" s="51">
        <f t="shared" si="183"/>
        <v>0.06</v>
      </c>
    </row>
    <row r="2262" spans="1:27" ht="19" x14ac:dyDescent="0.25">
      <c r="A2262" s="14">
        <v>1879</v>
      </c>
      <c r="B2262" s="14">
        <v>1130852</v>
      </c>
      <c r="C2262" s="14" t="s">
        <v>19</v>
      </c>
      <c r="D2262" s="14">
        <v>3</v>
      </c>
      <c r="E2262" s="14" t="s">
        <v>3571</v>
      </c>
      <c r="F2262" s="14">
        <v>78722</v>
      </c>
      <c r="G2262" s="14">
        <v>3</v>
      </c>
      <c r="H2262" s="14">
        <v>2</v>
      </c>
      <c r="I2262" s="14">
        <v>0</v>
      </c>
      <c r="J2262" s="14">
        <v>0</v>
      </c>
      <c r="K2262" s="14">
        <v>2</v>
      </c>
      <c r="L2262" s="14">
        <v>1949</v>
      </c>
      <c r="M2262" s="14">
        <v>0.151</v>
      </c>
      <c r="N2262" s="15">
        <v>1824</v>
      </c>
      <c r="O2262" s="16">
        <v>479.71</v>
      </c>
      <c r="P2262" s="17">
        <v>875000</v>
      </c>
      <c r="Q2262" s="16">
        <v>492.15</v>
      </c>
      <c r="R2262" s="17">
        <v>897675</v>
      </c>
      <c r="S2262" s="19">
        <f t="shared" si="179"/>
        <v>12.439999999999998</v>
      </c>
      <c r="T2262" s="20">
        <f t="shared" si="180"/>
        <v>2.5932334118529941E-2</v>
      </c>
      <c r="U2262" s="19">
        <f t="shared" si="181"/>
        <v>22675</v>
      </c>
      <c r="V2262" s="20">
        <f t="shared" si="182"/>
        <v>2.5914285714285713E-2</v>
      </c>
      <c r="W2262" s="18">
        <v>44252</v>
      </c>
      <c r="X2262" s="14">
        <v>5</v>
      </c>
      <c r="Y2262" s="14">
        <v>4</v>
      </c>
      <c r="Z2262" s="42">
        <v>25000</v>
      </c>
      <c r="AA2262" s="51">
        <f t="shared" si="183"/>
        <v>0.03</v>
      </c>
    </row>
    <row r="2263" spans="1:27" ht="19" x14ac:dyDescent="0.25">
      <c r="A2263" s="14">
        <v>1533</v>
      </c>
      <c r="B2263" s="14">
        <v>8914028</v>
      </c>
      <c r="C2263" s="14" t="s">
        <v>19</v>
      </c>
      <c r="D2263" s="14">
        <v>11</v>
      </c>
      <c r="E2263" s="14" t="s">
        <v>1231</v>
      </c>
      <c r="F2263" s="14">
        <v>78744</v>
      </c>
      <c r="G2263" s="14">
        <v>3</v>
      </c>
      <c r="H2263" s="14">
        <v>2</v>
      </c>
      <c r="I2263" s="14">
        <v>1</v>
      </c>
      <c r="J2263" s="14">
        <v>2</v>
      </c>
      <c r="K2263" s="14">
        <v>2</v>
      </c>
      <c r="L2263" s="14">
        <v>2006</v>
      </c>
      <c r="M2263" s="14">
        <v>0.13200000000000001</v>
      </c>
      <c r="N2263" s="15">
        <v>1449</v>
      </c>
      <c r="O2263" s="16">
        <v>220.77</v>
      </c>
      <c r="P2263" s="17">
        <v>319900</v>
      </c>
      <c r="Q2263" s="16">
        <v>236.37</v>
      </c>
      <c r="R2263" s="17">
        <v>342500</v>
      </c>
      <c r="S2263" s="19">
        <f t="shared" si="179"/>
        <v>15.599999999999994</v>
      </c>
      <c r="T2263" s="20">
        <f t="shared" si="180"/>
        <v>7.0661774697649102E-2</v>
      </c>
      <c r="U2263" s="19">
        <f t="shared" si="181"/>
        <v>22600</v>
      </c>
      <c r="V2263" s="20">
        <f t="shared" si="182"/>
        <v>7.0647077211628634E-2</v>
      </c>
      <c r="W2263" s="18">
        <v>44236</v>
      </c>
      <c r="X2263" s="14">
        <v>5</v>
      </c>
      <c r="Y2263" s="14">
        <v>5</v>
      </c>
      <c r="Z2263" s="42">
        <v>25000</v>
      </c>
      <c r="AA2263" s="51">
        <f t="shared" si="183"/>
        <v>7.0000000000000007E-2</v>
      </c>
    </row>
    <row r="2264" spans="1:27" ht="19" x14ac:dyDescent="0.25">
      <c r="A2264" s="14">
        <v>364</v>
      </c>
      <c r="B2264" s="14">
        <v>1740063</v>
      </c>
      <c r="C2264" s="14" t="s">
        <v>19</v>
      </c>
      <c r="D2264" s="14">
        <v>9</v>
      </c>
      <c r="E2264" s="14" t="s">
        <v>2549</v>
      </c>
      <c r="F2264" s="14">
        <v>78741</v>
      </c>
      <c r="G2264" s="14">
        <v>2</v>
      </c>
      <c r="H2264" s="14">
        <v>1</v>
      </c>
      <c r="I2264" s="14">
        <v>0</v>
      </c>
      <c r="J2264" s="14">
        <v>0</v>
      </c>
      <c r="K2264" s="14">
        <v>1</v>
      </c>
      <c r="L2264" s="14">
        <v>1955</v>
      </c>
      <c r="M2264" s="14">
        <v>0.221</v>
      </c>
      <c r="N2264" s="14">
        <v>888</v>
      </c>
      <c r="O2264" s="16">
        <v>298.42</v>
      </c>
      <c r="P2264" s="17">
        <v>265000</v>
      </c>
      <c r="Q2264" s="16">
        <v>323.76</v>
      </c>
      <c r="R2264" s="17">
        <v>287500</v>
      </c>
      <c r="S2264" s="19">
        <f t="shared" si="179"/>
        <v>25.339999999999975</v>
      </c>
      <c r="T2264" s="20">
        <f t="shared" si="180"/>
        <v>8.4913879766771574E-2</v>
      </c>
      <c r="U2264" s="19">
        <f t="shared" si="181"/>
        <v>22500</v>
      </c>
      <c r="V2264" s="20">
        <f t="shared" si="182"/>
        <v>8.4905660377358486E-2</v>
      </c>
      <c r="W2264" s="18">
        <v>44187</v>
      </c>
      <c r="X2264" s="14">
        <v>5</v>
      </c>
      <c r="Y2264" s="14">
        <v>5</v>
      </c>
      <c r="Z2264" s="42">
        <v>25000</v>
      </c>
      <c r="AA2264" s="51">
        <f t="shared" si="183"/>
        <v>0.08</v>
      </c>
    </row>
    <row r="2265" spans="1:27" ht="19" x14ac:dyDescent="0.25">
      <c r="A2265" s="14">
        <v>1291</v>
      </c>
      <c r="B2265" s="14">
        <v>5408464</v>
      </c>
      <c r="C2265" s="14" t="s">
        <v>19</v>
      </c>
      <c r="D2265" s="14" t="s">
        <v>29</v>
      </c>
      <c r="E2265" s="14" t="s">
        <v>3968</v>
      </c>
      <c r="F2265" s="14">
        <v>78748</v>
      </c>
      <c r="G2265" s="14">
        <v>4</v>
      </c>
      <c r="H2265" s="14">
        <v>2</v>
      </c>
      <c r="I2265" s="14">
        <v>1</v>
      </c>
      <c r="J2265" s="14">
        <v>2</v>
      </c>
      <c r="K2265" s="14">
        <v>2</v>
      </c>
      <c r="L2265" s="14">
        <v>2016</v>
      </c>
      <c r="M2265" s="14">
        <v>0.13700000000000001</v>
      </c>
      <c r="N2265" s="15">
        <v>2268</v>
      </c>
      <c r="O2265" s="16">
        <v>163.13999999999999</v>
      </c>
      <c r="P2265" s="17">
        <v>370000</v>
      </c>
      <c r="Q2265" s="16">
        <v>173.06</v>
      </c>
      <c r="R2265" s="17">
        <v>392500</v>
      </c>
      <c r="S2265" s="19">
        <f t="shared" si="179"/>
        <v>9.9200000000000159</v>
      </c>
      <c r="T2265" s="20">
        <f t="shared" si="180"/>
        <v>6.0806669118548588E-2</v>
      </c>
      <c r="U2265" s="19">
        <f t="shared" si="181"/>
        <v>22500</v>
      </c>
      <c r="V2265" s="20">
        <f t="shared" si="182"/>
        <v>6.0810810810810814E-2</v>
      </c>
      <c r="W2265" s="18">
        <v>44225</v>
      </c>
      <c r="X2265" s="14">
        <v>4</v>
      </c>
      <c r="Y2265" s="14">
        <v>4</v>
      </c>
      <c r="Z2265" s="42">
        <v>25000</v>
      </c>
      <c r="AA2265" s="51">
        <f t="shared" si="183"/>
        <v>0.06</v>
      </c>
    </row>
    <row r="2266" spans="1:27" ht="19" x14ac:dyDescent="0.25">
      <c r="A2266" s="14">
        <v>4268</v>
      </c>
      <c r="B2266" s="14">
        <v>3878290</v>
      </c>
      <c r="C2266" s="14" t="s">
        <v>19</v>
      </c>
      <c r="D2266" s="14" t="s">
        <v>40</v>
      </c>
      <c r="E2266" s="14" t="s">
        <v>3943</v>
      </c>
      <c r="F2266" s="14">
        <v>78737</v>
      </c>
      <c r="G2266" s="14">
        <v>3</v>
      </c>
      <c r="H2266" s="14">
        <v>1</v>
      </c>
      <c r="I2266" s="14">
        <v>0</v>
      </c>
      <c r="J2266" s="14">
        <v>4</v>
      </c>
      <c r="K2266" s="14">
        <v>2</v>
      </c>
      <c r="L2266" s="14">
        <v>1970</v>
      </c>
      <c r="M2266" s="14">
        <v>13.819000000000001</v>
      </c>
      <c r="N2266" s="15">
        <v>2044</v>
      </c>
      <c r="O2266" s="16">
        <v>892.86</v>
      </c>
      <c r="P2266" s="17">
        <v>1825000</v>
      </c>
      <c r="Q2266" s="16">
        <v>903.86</v>
      </c>
      <c r="R2266" s="17">
        <v>1847500</v>
      </c>
      <c r="S2266" s="19">
        <f t="shared" si="179"/>
        <v>11</v>
      </c>
      <c r="T2266" s="20">
        <f t="shared" si="180"/>
        <v>1.2319960576126157E-2</v>
      </c>
      <c r="U2266" s="19">
        <f t="shared" si="181"/>
        <v>22500</v>
      </c>
      <c r="V2266" s="20">
        <f t="shared" si="182"/>
        <v>1.2328767123287671E-2</v>
      </c>
      <c r="W2266" s="18">
        <v>44328</v>
      </c>
      <c r="X2266" s="14">
        <v>19</v>
      </c>
      <c r="Y2266" s="14">
        <v>19</v>
      </c>
      <c r="Z2266" s="42">
        <v>25000</v>
      </c>
      <c r="AA2266" s="51">
        <f t="shared" si="183"/>
        <v>0.01</v>
      </c>
    </row>
    <row r="2267" spans="1:27" ht="19" x14ac:dyDescent="0.25">
      <c r="A2267" s="14">
        <v>2477</v>
      </c>
      <c r="B2267" s="14">
        <v>1082189</v>
      </c>
      <c r="C2267" s="14" t="s">
        <v>19</v>
      </c>
      <c r="D2267" s="14" t="s">
        <v>193</v>
      </c>
      <c r="E2267" s="14" t="s">
        <v>1401</v>
      </c>
      <c r="F2267" s="14">
        <v>78749</v>
      </c>
      <c r="G2267" s="14">
        <v>5</v>
      </c>
      <c r="H2267" s="14">
        <v>3</v>
      </c>
      <c r="I2267" s="14">
        <v>0</v>
      </c>
      <c r="J2267" s="14">
        <v>2</v>
      </c>
      <c r="K2267" s="14">
        <v>2</v>
      </c>
      <c r="L2267" s="14">
        <v>1995</v>
      </c>
      <c r="M2267" s="14">
        <v>0.187</v>
      </c>
      <c r="N2267" s="15">
        <v>2790</v>
      </c>
      <c r="O2267" s="16">
        <v>229.03</v>
      </c>
      <c r="P2267" s="17">
        <v>639000</v>
      </c>
      <c r="Q2267" s="16">
        <v>237.06</v>
      </c>
      <c r="R2267" s="17">
        <v>661400</v>
      </c>
      <c r="S2267" s="19">
        <f t="shared" si="179"/>
        <v>8.0300000000000011</v>
      </c>
      <c r="T2267" s="20">
        <f t="shared" si="180"/>
        <v>3.5060909051216005E-2</v>
      </c>
      <c r="U2267" s="19">
        <f t="shared" si="181"/>
        <v>22400</v>
      </c>
      <c r="V2267" s="20">
        <f t="shared" si="182"/>
        <v>3.5054773082942095E-2</v>
      </c>
      <c r="W2267" s="18">
        <v>44271</v>
      </c>
      <c r="X2267" s="14">
        <v>7</v>
      </c>
      <c r="Y2267" s="14">
        <v>6</v>
      </c>
      <c r="Z2267" s="42">
        <v>20000</v>
      </c>
      <c r="AA2267" s="51">
        <f t="shared" si="183"/>
        <v>0.04</v>
      </c>
    </row>
    <row r="2268" spans="1:27" ht="19" x14ac:dyDescent="0.25">
      <c r="A2268" s="14">
        <v>18</v>
      </c>
      <c r="B2268" s="14">
        <v>6001063</v>
      </c>
      <c r="C2268" s="14" t="s">
        <v>19</v>
      </c>
      <c r="D2268" s="14" t="s">
        <v>84</v>
      </c>
      <c r="E2268" s="14" t="s">
        <v>983</v>
      </c>
      <c r="F2268" s="14">
        <v>78728</v>
      </c>
      <c r="G2268" s="14">
        <v>3</v>
      </c>
      <c r="H2268" s="14">
        <v>2</v>
      </c>
      <c r="I2268" s="14">
        <v>0</v>
      </c>
      <c r="J2268" s="14">
        <v>2</v>
      </c>
      <c r="K2268" s="14">
        <v>1</v>
      </c>
      <c r="L2268" s="14">
        <v>1982</v>
      </c>
      <c r="M2268" s="14">
        <v>0.22500000000000001</v>
      </c>
      <c r="N2268" s="15">
        <v>1771</v>
      </c>
      <c r="O2268" s="16">
        <v>208.87</v>
      </c>
      <c r="P2268" s="17">
        <v>369900</v>
      </c>
      <c r="Q2268" s="16">
        <v>221.34</v>
      </c>
      <c r="R2268" s="17">
        <v>392000</v>
      </c>
      <c r="S2268" s="19">
        <f t="shared" si="179"/>
        <v>12.469999999999999</v>
      </c>
      <c r="T2268" s="20">
        <f t="shared" si="180"/>
        <v>5.9702207114473112E-2</v>
      </c>
      <c r="U2268" s="19">
        <f t="shared" si="181"/>
        <v>22100</v>
      </c>
      <c r="V2268" s="20">
        <f t="shared" si="182"/>
        <v>5.974587726412544E-2</v>
      </c>
      <c r="W2268" s="18">
        <v>44179</v>
      </c>
      <c r="X2268" s="14">
        <v>3</v>
      </c>
      <c r="Y2268" s="14">
        <v>3</v>
      </c>
      <c r="Z2268" s="42">
        <v>20000</v>
      </c>
      <c r="AA2268" s="51">
        <f t="shared" si="183"/>
        <v>0.06</v>
      </c>
    </row>
    <row r="2269" spans="1:27" ht="19" x14ac:dyDescent="0.25">
      <c r="A2269" s="14">
        <v>217</v>
      </c>
      <c r="B2269" s="14">
        <v>5833164</v>
      </c>
      <c r="C2269" s="14" t="s">
        <v>19</v>
      </c>
      <c r="D2269" s="14" t="s">
        <v>165</v>
      </c>
      <c r="E2269" s="14" t="s">
        <v>865</v>
      </c>
      <c r="F2269" s="14">
        <v>78748</v>
      </c>
      <c r="G2269" s="14">
        <v>3</v>
      </c>
      <c r="H2269" s="14">
        <v>2</v>
      </c>
      <c r="I2269" s="14">
        <v>1</v>
      </c>
      <c r="J2269" s="14">
        <v>2</v>
      </c>
      <c r="K2269" s="14">
        <v>2</v>
      </c>
      <c r="L2269" s="14">
        <v>2012</v>
      </c>
      <c r="M2269" s="14">
        <v>0.17599999999999999</v>
      </c>
      <c r="N2269" s="15">
        <v>1590</v>
      </c>
      <c r="O2269" s="16">
        <v>203.08</v>
      </c>
      <c r="P2269" s="17">
        <v>322900</v>
      </c>
      <c r="Q2269" s="16">
        <v>216.98</v>
      </c>
      <c r="R2269" s="17">
        <v>345000</v>
      </c>
      <c r="S2269" s="19">
        <f t="shared" si="179"/>
        <v>13.899999999999977</v>
      </c>
      <c r="T2269" s="20">
        <f t="shared" si="180"/>
        <v>6.844593263738416E-2</v>
      </c>
      <c r="U2269" s="19">
        <f t="shared" si="181"/>
        <v>22100</v>
      </c>
      <c r="V2269" s="20">
        <f t="shared" si="182"/>
        <v>6.8442242180241558E-2</v>
      </c>
      <c r="W2269" s="18">
        <v>44183</v>
      </c>
      <c r="X2269" s="14">
        <v>5</v>
      </c>
      <c r="Y2269" s="14">
        <v>4</v>
      </c>
      <c r="Z2269" s="42">
        <v>20000</v>
      </c>
      <c r="AA2269" s="51">
        <f t="shared" si="183"/>
        <v>7.0000000000000007E-2</v>
      </c>
    </row>
    <row r="2270" spans="1:27" ht="19" x14ac:dyDescent="0.25">
      <c r="A2270" s="14">
        <v>2087</v>
      </c>
      <c r="B2270" s="14">
        <v>9926929</v>
      </c>
      <c r="C2270" s="14" t="s">
        <v>19</v>
      </c>
      <c r="D2270" s="14">
        <v>9</v>
      </c>
      <c r="E2270" s="14" t="s">
        <v>3202</v>
      </c>
      <c r="F2270" s="14">
        <v>78741</v>
      </c>
      <c r="G2270" s="14">
        <v>3</v>
      </c>
      <c r="H2270" s="14">
        <v>2</v>
      </c>
      <c r="I2270" s="14">
        <v>0</v>
      </c>
      <c r="J2270" s="14">
        <v>0</v>
      </c>
      <c r="K2270" s="14">
        <v>1</v>
      </c>
      <c r="L2270" s="14">
        <v>1971</v>
      </c>
      <c r="M2270" s="14">
        <v>0.23599999999999999</v>
      </c>
      <c r="N2270" s="15">
        <v>1171</v>
      </c>
      <c r="O2270" s="16">
        <v>384.2</v>
      </c>
      <c r="P2270" s="17">
        <v>449900</v>
      </c>
      <c r="Q2270" s="16">
        <v>403.07</v>
      </c>
      <c r="R2270" s="17">
        <v>472000</v>
      </c>
      <c r="S2270" s="19">
        <f t="shared" si="179"/>
        <v>18.870000000000005</v>
      </c>
      <c r="T2270" s="20">
        <f t="shared" si="180"/>
        <v>4.9115044247787627E-2</v>
      </c>
      <c r="U2270" s="19">
        <f t="shared" si="181"/>
        <v>22100</v>
      </c>
      <c r="V2270" s="20">
        <f t="shared" si="182"/>
        <v>4.9122027117137139E-2</v>
      </c>
      <c r="W2270" s="18">
        <v>44258</v>
      </c>
      <c r="X2270" s="14">
        <v>2</v>
      </c>
      <c r="Y2270" s="14">
        <v>2</v>
      </c>
      <c r="Z2270" s="42">
        <v>20000</v>
      </c>
      <c r="AA2270" s="51">
        <f t="shared" si="183"/>
        <v>0.05</v>
      </c>
    </row>
    <row r="2271" spans="1:27" ht="19" x14ac:dyDescent="0.25">
      <c r="A2271" s="14">
        <v>758</v>
      </c>
      <c r="B2271" s="14">
        <v>2057688</v>
      </c>
      <c r="C2271" s="14" t="s">
        <v>19</v>
      </c>
      <c r="D2271" s="14">
        <v>4</v>
      </c>
      <c r="E2271" s="14" t="s">
        <v>3285</v>
      </c>
      <c r="F2271" s="14">
        <v>78751</v>
      </c>
      <c r="G2271" s="14">
        <v>5</v>
      </c>
      <c r="H2271" s="14">
        <v>2</v>
      </c>
      <c r="I2271" s="14">
        <v>1</v>
      </c>
      <c r="J2271" s="14">
        <v>2</v>
      </c>
      <c r="K2271" s="14">
        <v>2</v>
      </c>
      <c r="L2271" s="14">
        <v>1999</v>
      </c>
      <c r="M2271" s="14">
        <v>0.17199999999999999</v>
      </c>
      <c r="N2271" s="15">
        <v>2339</v>
      </c>
      <c r="O2271" s="16">
        <v>399.31</v>
      </c>
      <c r="P2271" s="17">
        <v>933978</v>
      </c>
      <c r="Q2271" s="16">
        <v>408.72</v>
      </c>
      <c r="R2271" s="17">
        <v>956000</v>
      </c>
      <c r="S2271" s="19">
        <f t="shared" si="179"/>
        <v>9.410000000000025</v>
      </c>
      <c r="T2271" s="20">
        <f t="shared" si="180"/>
        <v>2.3565650747539569E-2</v>
      </c>
      <c r="U2271" s="19">
        <f t="shared" si="181"/>
        <v>22022</v>
      </c>
      <c r="V2271" s="20">
        <f t="shared" si="182"/>
        <v>2.3578713845508137E-2</v>
      </c>
      <c r="W2271" s="18">
        <v>44203</v>
      </c>
      <c r="X2271" s="14">
        <v>3</v>
      </c>
      <c r="Y2271" s="14">
        <v>3</v>
      </c>
      <c r="Z2271" s="42">
        <v>20000</v>
      </c>
      <c r="AA2271" s="51">
        <f t="shared" si="183"/>
        <v>0.02</v>
      </c>
    </row>
    <row r="2272" spans="1:27" ht="19" x14ac:dyDescent="0.25">
      <c r="A2272" s="14">
        <v>625</v>
      </c>
      <c r="B2272" s="14">
        <v>3231742</v>
      </c>
      <c r="C2272" s="14" t="s">
        <v>19</v>
      </c>
      <c r="D2272" s="14" t="s">
        <v>193</v>
      </c>
      <c r="E2272" s="14" t="s">
        <v>459</v>
      </c>
      <c r="F2272" s="14">
        <v>78739</v>
      </c>
      <c r="G2272" s="14">
        <v>4</v>
      </c>
      <c r="H2272" s="14">
        <v>3</v>
      </c>
      <c r="I2272" s="14">
        <v>1</v>
      </c>
      <c r="J2272" s="14">
        <v>3</v>
      </c>
      <c r="K2272" s="14">
        <v>2</v>
      </c>
      <c r="L2272" s="14">
        <v>2003</v>
      </c>
      <c r="M2272" s="14">
        <v>0.27800000000000002</v>
      </c>
      <c r="N2272" s="15">
        <v>3700</v>
      </c>
      <c r="O2272" s="16">
        <v>178.11</v>
      </c>
      <c r="P2272" s="17">
        <v>659000</v>
      </c>
      <c r="Q2272" s="16">
        <v>184.05</v>
      </c>
      <c r="R2272" s="17">
        <v>681000</v>
      </c>
      <c r="S2272" s="19">
        <f t="shared" si="179"/>
        <v>5.9399999999999977</v>
      </c>
      <c r="T2272" s="20">
        <f t="shared" si="180"/>
        <v>3.3350176856998467E-2</v>
      </c>
      <c r="U2272" s="19">
        <f t="shared" si="181"/>
        <v>22000</v>
      </c>
      <c r="V2272" s="20">
        <f t="shared" si="182"/>
        <v>3.3383915022761758E-2</v>
      </c>
      <c r="W2272" s="18">
        <v>44196</v>
      </c>
      <c r="X2272" s="14">
        <v>0</v>
      </c>
      <c r="Y2272" s="14">
        <v>0</v>
      </c>
      <c r="Z2272" s="42">
        <v>20000</v>
      </c>
      <c r="AA2272" s="51">
        <f t="shared" si="183"/>
        <v>0.03</v>
      </c>
    </row>
    <row r="2273" spans="1:27" ht="19" x14ac:dyDescent="0.25">
      <c r="A2273" s="14">
        <v>1336</v>
      </c>
      <c r="B2273" s="14">
        <v>1722624</v>
      </c>
      <c r="C2273" s="14" t="s">
        <v>19</v>
      </c>
      <c r="D2273" s="14" t="s">
        <v>282</v>
      </c>
      <c r="E2273" s="14" t="s">
        <v>3120</v>
      </c>
      <c r="F2273" s="14">
        <v>78735</v>
      </c>
      <c r="G2273" s="14">
        <v>3</v>
      </c>
      <c r="H2273" s="14">
        <v>2</v>
      </c>
      <c r="I2273" s="14">
        <v>0</v>
      </c>
      <c r="J2273" s="14">
        <v>2</v>
      </c>
      <c r="K2273" s="14">
        <v>1</v>
      </c>
      <c r="L2273" s="14">
        <v>1976</v>
      </c>
      <c r="M2273" s="14">
        <v>0.16400000000000001</v>
      </c>
      <c r="N2273" s="15">
        <v>1492</v>
      </c>
      <c r="O2273" s="16">
        <v>368.63</v>
      </c>
      <c r="P2273" s="17">
        <v>550000</v>
      </c>
      <c r="Q2273" s="16">
        <v>383.38</v>
      </c>
      <c r="R2273" s="17">
        <v>572000</v>
      </c>
      <c r="S2273" s="19">
        <f t="shared" si="179"/>
        <v>14.75</v>
      </c>
      <c r="T2273" s="20">
        <f t="shared" si="180"/>
        <v>4.0013021186555628E-2</v>
      </c>
      <c r="U2273" s="19">
        <f t="shared" si="181"/>
        <v>22000</v>
      </c>
      <c r="V2273" s="20">
        <f t="shared" si="182"/>
        <v>0.04</v>
      </c>
      <c r="W2273" s="18">
        <v>44225</v>
      </c>
      <c r="X2273" s="14">
        <v>5</v>
      </c>
      <c r="Y2273" s="14">
        <v>5</v>
      </c>
      <c r="Z2273" s="42">
        <v>20000</v>
      </c>
      <c r="AA2273" s="51">
        <f t="shared" si="183"/>
        <v>0.04</v>
      </c>
    </row>
    <row r="2274" spans="1:27" ht="19" x14ac:dyDescent="0.25">
      <c r="A2274" s="14">
        <v>1777</v>
      </c>
      <c r="B2274" s="14">
        <v>3493008</v>
      </c>
      <c r="C2274" s="14" t="s">
        <v>19</v>
      </c>
      <c r="D2274" s="14" t="s">
        <v>46</v>
      </c>
      <c r="E2274" s="14" t="s">
        <v>2022</v>
      </c>
      <c r="F2274" s="14">
        <v>78758</v>
      </c>
      <c r="G2274" s="14">
        <v>3</v>
      </c>
      <c r="H2274" s="14">
        <v>2</v>
      </c>
      <c r="I2274" s="14">
        <v>0</v>
      </c>
      <c r="J2274" s="14">
        <v>2</v>
      </c>
      <c r="K2274" s="14">
        <v>1</v>
      </c>
      <c r="L2274" s="14">
        <v>1968</v>
      </c>
      <c r="M2274" s="14">
        <v>0.25800000000000001</v>
      </c>
      <c r="N2274" s="15">
        <v>2017</v>
      </c>
      <c r="O2274" s="16">
        <v>262.77</v>
      </c>
      <c r="P2274" s="17">
        <v>530000</v>
      </c>
      <c r="Q2274" s="16">
        <v>273.67</v>
      </c>
      <c r="R2274" s="17">
        <v>552000</v>
      </c>
      <c r="S2274" s="19">
        <f t="shared" si="179"/>
        <v>10.900000000000034</v>
      </c>
      <c r="T2274" s="20">
        <f t="shared" si="180"/>
        <v>4.1481143205084427E-2</v>
      </c>
      <c r="U2274" s="19">
        <f t="shared" si="181"/>
        <v>22000</v>
      </c>
      <c r="V2274" s="20">
        <f t="shared" si="182"/>
        <v>4.1509433962264149E-2</v>
      </c>
      <c r="W2274" s="18">
        <v>44250</v>
      </c>
      <c r="X2274" s="14">
        <v>3</v>
      </c>
      <c r="Y2274" s="14">
        <v>3</v>
      </c>
      <c r="Z2274" s="42">
        <v>20000</v>
      </c>
      <c r="AA2274" s="51">
        <f t="shared" si="183"/>
        <v>0.04</v>
      </c>
    </row>
    <row r="2275" spans="1:27" ht="19" x14ac:dyDescent="0.25">
      <c r="A2275" s="14">
        <v>2306</v>
      </c>
      <c r="B2275" s="14">
        <v>9666690</v>
      </c>
      <c r="C2275" s="14" t="s">
        <v>19</v>
      </c>
      <c r="D2275" s="14">
        <v>4</v>
      </c>
      <c r="E2275" s="14" t="s">
        <v>3804</v>
      </c>
      <c r="F2275" s="14">
        <v>78756</v>
      </c>
      <c r="G2275" s="14">
        <v>2</v>
      </c>
      <c r="H2275" s="14">
        <v>1</v>
      </c>
      <c r="I2275" s="14">
        <v>0</v>
      </c>
      <c r="J2275" s="14">
        <v>1</v>
      </c>
      <c r="K2275" s="14">
        <v>1</v>
      </c>
      <c r="L2275" s="14">
        <v>1939</v>
      </c>
      <c r="M2275" s="14">
        <v>0.155</v>
      </c>
      <c r="N2275" s="15">
        <v>1162</v>
      </c>
      <c r="O2275" s="16">
        <v>601.54999999999995</v>
      </c>
      <c r="P2275" s="17">
        <v>699000</v>
      </c>
      <c r="Q2275" s="16">
        <v>620.48</v>
      </c>
      <c r="R2275" s="17">
        <v>721000</v>
      </c>
      <c r="S2275" s="19">
        <f t="shared" si="179"/>
        <v>18.930000000000064</v>
      </c>
      <c r="T2275" s="20">
        <f t="shared" si="180"/>
        <v>3.1468705843238409E-2</v>
      </c>
      <c r="U2275" s="19">
        <f t="shared" si="181"/>
        <v>22000</v>
      </c>
      <c r="V2275" s="20">
        <f t="shared" si="182"/>
        <v>3.1473533619456366E-2</v>
      </c>
      <c r="W2275" s="18">
        <v>44265</v>
      </c>
      <c r="X2275" s="14">
        <v>6</v>
      </c>
      <c r="Y2275" s="14">
        <v>6</v>
      </c>
      <c r="Z2275" s="42">
        <v>20000</v>
      </c>
      <c r="AA2275" s="51">
        <f t="shared" si="183"/>
        <v>0.03</v>
      </c>
    </row>
    <row r="2276" spans="1:27" ht="19" x14ac:dyDescent="0.25">
      <c r="A2276" s="14">
        <v>2663</v>
      </c>
      <c r="B2276" s="14">
        <v>9199854</v>
      </c>
      <c r="C2276" s="14" t="s">
        <v>19</v>
      </c>
      <c r="D2276" s="14">
        <v>5</v>
      </c>
      <c r="E2276" s="14" t="s">
        <v>4070</v>
      </c>
      <c r="F2276" s="14">
        <v>78721</v>
      </c>
      <c r="G2276" s="14">
        <v>4</v>
      </c>
      <c r="H2276" s="14">
        <v>3</v>
      </c>
      <c r="I2276" s="14">
        <v>0</v>
      </c>
      <c r="J2276" s="14">
        <v>0</v>
      </c>
      <c r="K2276" s="14">
        <v>2</v>
      </c>
      <c r="L2276" s="14">
        <v>2020</v>
      </c>
      <c r="M2276" s="14">
        <v>0.26200000000000001</v>
      </c>
      <c r="N2276" s="15">
        <v>2067</v>
      </c>
      <c r="O2276" s="16">
        <v>333.33</v>
      </c>
      <c r="P2276" s="17">
        <v>689000</v>
      </c>
      <c r="Q2276" s="16">
        <v>343.98</v>
      </c>
      <c r="R2276" s="17">
        <v>711000</v>
      </c>
      <c r="S2276" s="19">
        <f t="shared" si="179"/>
        <v>10.650000000000034</v>
      </c>
      <c r="T2276" s="20">
        <f t="shared" si="180"/>
        <v>3.1950319503195136E-2</v>
      </c>
      <c r="U2276" s="19">
        <f t="shared" si="181"/>
        <v>22000</v>
      </c>
      <c r="V2276" s="20">
        <f t="shared" si="182"/>
        <v>3.1930333817126268E-2</v>
      </c>
      <c r="W2276" s="18">
        <v>44279</v>
      </c>
      <c r="X2276" s="14">
        <v>22</v>
      </c>
      <c r="Y2276" s="14">
        <v>22</v>
      </c>
      <c r="Z2276" s="42">
        <v>20000</v>
      </c>
      <c r="AA2276" s="51">
        <f t="shared" si="183"/>
        <v>0.03</v>
      </c>
    </row>
    <row r="2277" spans="1:27" ht="19" x14ac:dyDescent="0.25">
      <c r="A2277" s="14">
        <v>3872</v>
      </c>
      <c r="B2277" s="14">
        <v>8710016</v>
      </c>
      <c r="C2277" s="14" t="s">
        <v>19</v>
      </c>
      <c r="D2277" s="14" t="s">
        <v>29</v>
      </c>
      <c r="E2277" s="14" t="s">
        <v>2295</v>
      </c>
      <c r="F2277" s="14">
        <v>78748</v>
      </c>
      <c r="G2277" s="14">
        <v>3</v>
      </c>
      <c r="H2277" s="14">
        <v>2</v>
      </c>
      <c r="I2277" s="14">
        <v>1</v>
      </c>
      <c r="J2277" s="14">
        <v>2</v>
      </c>
      <c r="K2277" s="14">
        <v>2</v>
      </c>
      <c r="L2277" s="14">
        <v>1986</v>
      </c>
      <c r="M2277" s="14">
        <v>0.13</v>
      </c>
      <c r="N2277" s="15">
        <v>1332</v>
      </c>
      <c r="O2277" s="16">
        <v>280.02999999999997</v>
      </c>
      <c r="P2277" s="17">
        <v>373000</v>
      </c>
      <c r="Q2277" s="16">
        <v>296.55</v>
      </c>
      <c r="R2277" s="17">
        <v>395000</v>
      </c>
      <c r="S2277" s="19">
        <f t="shared" si="179"/>
        <v>16.520000000000039</v>
      </c>
      <c r="T2277" s="20">
        <f t="shared" si="180"/>
        <v>5.8993679248652071E-2</v>
      </c>
      <c r="U2277" s="19">
        <f t="shared" si="181"/>
        <v>22000</v>
      </c>
      <c r="V2277" s="20">
        <f t="shared" si="182"/>
        <v>5.8981233243967826E-2</v>
      </c>
      <c r="W2277" s="18">
        <v>44316</v>
      </c>
      <c r="X2277" s="14">
        <v>7</v>
      </c>
      <c r="Y2277" s="14">
        <v>7</v>
      </c>
      <c r="Z2277" s="42">
        <v>20000</v>
      </c>
      <c r="AA2277" s="51">
        <f t="shared" si="183"/>
        <v>0.06</v>
      </c>
    </row>
    <row r="2278" spans="1:27" ht="19" x14ac:dyDescent="0.25">
      <c r="A2278" s="14">
        <v>916</v>
      </c>
      <c r="B2278" s="14">
        <v>7638924</v>
      </c>
      <c r="C2278" s="14" t="s">
        <v>19</v>
      </c>
      <c r="D2278" s="14" t="s">
        <v>193</v>
      </c>
      <c r="E2278" s="14" t="s">
        <v>2112</v>
      </c>
      <c r="F2278" s="14">
        <v>78739</v>
      </c>
      <c r="G2278" s="14">
        <v>4</v>
      </c>
      <c r="H2278" s="14">
        <v>2</v>
      </c>
      <c r="I2278" s="14">
        <v>1</v>
      </c>
      <c r="J2278" s="14">
        <v>2</v>
      </c>
      <c r="K2278" s="14">
        <v>1</v>
      </c>
      <c r="L2278" s="14">
        <v>2004</v>
      </c>
      <c r="M2278" s="14">
        <v>0.23200000000000001</v>
      </c>
      <c r="N2278" s="15">
        <v>2814</v>
      </c>
      <c r="O2278" s="16">
        <v>268.45999999999998</v>
      </c>
      <c r="P2278" s="17">
        <v>755444</v>
      </c>
      <c r="Q2278" s="16">
        <v>276.12</v>
      </c>
      <c r="R2278" s="17">
        <v>777000</v>
      </c>
      <c r="S2278" s="19">
        <f t="shared" si="179"/>
        <v>7.660000000000025</v>
      </c>
      <c r="T2278" s="20">
        <f t="shared" si="180"/>
        <v>2.8533114802950257E-2</v>
      </c>
      <c r="U2278" s="19">
        <f t="shared" si="181"/>
        <v>21556</v>
      </c>
      <c r="V2278" s="20">
        <f t="shared" si="182"/>
        <v>2.8534212992624205E-2</v>
      </c>
      <c r="W2278" s="18">
        <v>44210</v>
      </c>
      <c r="X2278" s="14">
        <v>3</v>
      </c>
      <c r="Y2278" s="14">
        <v>3</v>
      </c>
      <c r="Z2278" s="42">
        <v>20000</v>
      </c>
      <c r="AA2278" s="51">
        <f t="shared" si="183"/>
        <v>0.03</v>
      </c>
    </row>
    <row r="2279" spans="1:27" ht="19" x14ac:dyDescent="0.25">
      <c r="A2279" s="14">
        <v>963</v>
      </c>
      <c r="B2279" s="14">
        <v>3766965</v>
      </c>
      <c r="C2279" s="14" t="s">
        <v>19</v>
      </c>
      <c r="D2279" s="14" t="s">
        <v>27</v>
      </c>
      <c r="E2279" s="14" t="s">
        <v>1019</v>
      </c>
      <c r="F2279" s="14">
        <v>78724</v>
      </c>
      <c r="G2279" s="14">
        <v>3</v>
      </c>
      <c r="H2279" s="14">
        <v>2</v>
      </c>
      <c r="I2279" s="14">
        <v>0</v>
      </c>
      <c r="J2279" s="14">
        <v>2</v>
      </c>
      <c r="K2279" s="14">
        <v>1</v>
      </c>
      <c r="L2279" s="14">
        <v>2007</v>
      </c>
      <c r="M2279" s="14">
        <v>0.161</v>
      </c>
      <c r="N2279" s="15">
        <v>1400</v>
      </c>
      <c r="O2279" s="16">
        <v>210.71</v>
      </c>
      <c r="P2279" s="17">
        <v>295000</v>
      </c>
      <c r="Q2279" s="16">
        <v>225.93</v>
      </c>
      <c r="R2279" s="17">
        <v>316300</v>
      </c>
      <c r="S2279" s="19">
        <f t="shared" si="179"/>
        <v>15.219999999999999</v>
      </c>
      <c r="T2279" s="20">
        <f t="shared" si="180"/>
        <v>7.2231977599544389E-2</v>
      </c>
      <c r="U2279" s="19">
        <f t="shared" si="181"/>
        <v>21300</v>
      </c>
      <c r="V2279" s="20">
        <f t="shared" si="182"/>
        <v>7.2203389830508474E-2</v>
      </c>
      <c r="W2279" s="18">
        <v>44211</v>
      </c>
      <c r="X2279" s="14">
        <v>3</v>
      </c>
      <c r="Y2279" s="14">
        <v>3</v>
      </c>
      <c r="Z2279" s="42">
        <v>20000</v>
      </c>
      <c r="AA2279" s="51">
        <f t="shared" si="183"/>
        <v>7.0000000000000007E-2</v>
      </c>
    </row>
    <row r="2280" spans="1:27" ht="19" x14ac:dyDescent="0.25">
      <c r="A2280" s="14">
        <v>2167</v>
      </c>
      <c r="B2280" s="14">
        <v>1948983</v>
      </c>
      <c r="C2280" s="14" t="s">
        <v>19</v>
      </c>
      <c r="D2280" s="14" t="s">
        <v>165</v>
      </c>
      <c r="E2280" s="14" t="s">
        <v>3110</v>
      </c>
      <c r="F2280" s="14">
        <v>78745</v>
      </c>
      <c r="G2280" s="14">
        <v>4</v>
      </c>
      <c r="H2280" s="14">
        <v>2</v>
      </c>
      <c r="I2280" s="14">
        <v>0</v>
      </c>
      <c r="J2280" s="14">
        <v>2</v>
      </c>
      <c r="K2280" s="14">
        <v>2</v>
      </c>
      <c r="L2280" s="14">
        <v>1979</v>
      </c>
      <c r="M2280" s="14">
        <v>0.20300000000000001</v>
      </c>
      <c r="N2280" s="15">
        <v>1459</v>
      </c>
      <c r="O2280" s="16">
        <v>366.62</v>
      </c>
      <c r="P2280" s="17">
        <v>534900</v>
      </c>
      <c r="Q2280" s="16">
        <v>381.08</v>
      </c>
      <c r="R2280" s="17">
        <v>556000</v>
      </c>
      <c r="S2280" s="19">
        <f t="shared" si="179"/>
        <v>14.45999999999998</v>
      </c>
      <c r="T2280" s="20">
        <f t="shared" si="180"/>
        <v>3.9441383448802519E-2</v>
      </c>
      <c r="U2280" s="19">
        <f t="shared" si="181"/>
        <v>21100</v>
      </c>
      <c r="V2280" s="20">
        <f t="shared" si="182"/>
        <v>3.944662553748364E-2</v>
      </c>
      <c r="W2280" s="18">
        <v>44260</v>
      </c>
      <c r="X2280" s="14">
        <v>1</v>
      </c>
      <c r="Y2280" s="14">
        <v>1</v>
      </c>
      <c r="Z2280" s="42">
        <v>20000</v>
      </c>
      <c r="AA2280" s="51">
        <f t="shared" si="183"/>
        <v>0.04</v>
      </c>
    </row>
    <row r="2281" spans="1:27" ht="19" x14ac:dyDescent="0.25">
      <c r="A2281" s="14">
        <v>3195</v>
      </c>
      <c r="B2281" s="14">
        <v>6465964</v>
      </c>
      <c r="C2281" s="14" t="s">
        <v>19</v>
      </c>
      <c r="D2281" s="14" t="s">
        <v>40</v>
      </c>
      <c r="E2281" s="14" t="s">
        <v>2134</v>
      </c>
      <c r="F2281" s="14">
        <v>78737</v>
      </c>
      <c r="G2281" s="14">
        <v>3</v>
      </c>
      <c r="H2281" s="14">
        <v>2</v>
      </c>
      <c r="I2281" s="14">
        <v>0</v>
      </c>
      <c r="J2281" s="14">
        <v>2</v>
      </c>
      <c r="K2281" s="14">
        <v>1</v>
      </c>
      <c r="L2281" s="14">
        <v>2018</v>
      </c>
      <c r="M2281" s="14">
        <v>0.12</v>
      </c>
      <c r="N2281" s="15">
        <v>1854</v>
      </c>
      <c r="O2281" s="16">
        <v>269.63</v>
      </c>
      <c r="P2281" s="17">
        <v>499900</v>
      </c>
      <c r="Q2281" s="16">
        <v>281.01</v>
      </c>
      <c r="R2281" s="17">
        <v>521000</v>
      </c>
      <c r="S2281" s="19">
        <f t="shared" si="179"/>
        <v>11.379999999999995</v>
      </c>
      <c r="T2281" s="20">
        <f t="shared" si="180"/>
        <v>4.2205985980788473E-2</v>
      </c>
      <c r="U2281" s="19">
        <f t="shared" si="181"/>
        <v>21100</v>
      </c>
      <c r="V2281" s="20">
        <f t="shared" si="182"/>
        <v>4.2208441688337671E-2</v>
      </c>
      <c r="W2281" s="18">
        <v>44298</v>
      </c>
      <c r="X2281" s="14">
        <v>3</v>
      </c>
      <c r="Y2281" s="14">
        <v>3</v>
      </c>
      <c r="Z2281" s="42">
        <v>20000</v>
      </c>
      <c r="AA2281" s="51">
        <f t="shared" si="183"/>
        <v>0.04</v>
      </c>
    </row>
    <row r="2282" spans="1:27" ht="19" x14ac:dyDescent="0.25">
      <c r="A2282" s="14">
        <v>28</v>
      </c>
      <c r="B2282" s="14">
        <v>5014481</v>
      </c>
      <c r="C2282" s="14" t="s">
        <v>19</v>
      </c>
      <c r="D2282" s="14" t="s">
        <v>84</v>
      </c>
      <c r="E2282" s="14" t="s">
        <v>2390</v>
      </c>
      <c r="F2282" s="14">
        <v>78727</v>
      </c>
      <c r="G2282" s="14">
        <v>3</v>
      </c>
      <c r="H2282" s="14">
        <v>2</v>
      </c>
      <c r="I2282" s="14">
        <v>0</v>
      </c>
      <c r="J2282" s="14">
        <v>2</v>
      </c>
      <c r="K2282" s="14">
        <v>1</v>
      </c>
      <c r="L2282" s="14">
        <v>1980</v>
      </c>
      <c r="M2282" s="14">
        <v>0.187</v>
      </c>
      <c r="N2282" s="15">
        <v>1254</v>
      </c>
      <c r="O2282" s="16">
        <v>286.27999999999997</v>
      </c>
      <c r="P2282" s="17">
        <v>359000</v>
      </c>
      <c r="Q2282" s="16">
        <v>303.02999999999997</v>
      </c>
      <c r="R2282" s="17">
        <v>380000</v>
      </c>
      <c r="S2282" s="19">
        <f t="shared" si="179"/>
        <v>16.75</v>
      </c>
      <c r="T2282" s="20">
        <f t="shared" si="180"/>
        <v>5.8509151879279034E-2</v>
      </c>
      <c r="U2282" s="19">
        <f t="shared" si="181"/>
        <v>21000</v>
      </c>
      <c r="V2282" s="20">
        <f t="shared" si="182"/>
        <v>5.8495821727019497E-2</v>
      </c>
      <c r="W2282" s="18">
        <v>44179</v>
      </c>
      <c r="X2282" s="14">
        <v>4</v>
      </c>
      <c r="Y2282" s="14">
        <v>4</v>
      </c>
      <c r="Z2282" s="42">
        <v>20000</v>
      </c>
      <c r="AA2282" s="51">
        <f t="shared" si="183"/>
        <v>0.06</v>
      </c>
    </row>
    <row r="2283" spans="1:27" ht="19" x14ac:dyDescent="0.25">
      <c r="A2283" s="14">
        <v>222</v>
      </c>
      <c r="B2283" s="14">
        <v>7029510</v>
      </c>
      <c r="C2283" s="14" t="s">
        <v>19</v>
      </c>
      <c r="D2283" s="14" t="s">
        <v>29</v>
      </c>
      <c r="E2283" s="14" t="s">
        <v>1061</v>
      </c>
      <c r="F2283" s="14">
        <v>78748</v>
      </c>
      <c r="G2283" s="14">
        <v>4</v>
      </c>
      <c r="H2283" s="14">
        <v>2</v>
      </c>
      <c r="I2283" s="14">
        <v>1</v>
      </c>
      <c r="J2283" s="14">
        <v>3</v>
      </c>
      <c r="K2283" s="14">
        <v>2</v>
      </c>
      <c r="L2283" s="14">
        <v>2013</v>
      </c>
      <c r="M2283" s="14">
        <v>0.29799999999999999</v>
      </c>
      <c r="N2283" s="15">
        <v>2730</v>
      </c>
      <c r="O2283" s="16">
        <v>212.45</v>
      </c>
      <c r="P2283" s="17">
        <v>580000</v>
      </c>
      <c r="Q2283" s="16">
        <v>220.15</v>
      </c>
      <c r="R2283" s="17">
        <v>601000</v>
      </c>
      <c r="S2283" s="19">
        <f t="shared" si="179"/>
        <v>7.7000000000000171</v>
      </c>
      <c r="T2283" s="20">
        <f t="shared" si="180"/>
        <v>3.6243822075782618E-2</v>
      </c>
      <c r="U2283" s="19">
        <f t="shared" si="181"/>
        <v>21000</v>
      </c>
      <c r="V2283" s="20">
        <f t="shared" si="182"/>
        <v>3.6206896551724141E-2</v>
      </c>
      <c r="W2283" s="18">
        <v>44183</v>
      </c>
      <c r="X2283" s="14">
        <v>7</v>
      </c>
      <c r="Y2283" s="14">
        <v>6</v>
      </c>
      <c r="Z2283" s="42">
        <v>20000</v>
      </c>
      <c r="AA2283" s="51">
        <f t="shared" si="183"/>
        <v>0.04</v>
      </c>
    </row>
    <row r="2284" spans="1:27" ht="19" x14ac:dyDescent="0.25">
      <c r="A2284" s="14">
        <v>344</v>
      </c>
      <c r="B2284" s="14">
        <v>8220797</v>
      </c>
      <c r="C2284" s="14" t="s">
        <v>19</v>
      </c>
      <c r="D2284" s="14" t="s">
        <v>29</v>
      </c>
      <c r="E2284" s="14" t="s">
        <v>844</v>
      </c>
      <c r="F2284" s="14">
        <v>78739</v>
      </c>
      <c r="G2284" s="14">
        <v>4</v>
      </c>
      <c r="H2284" s="14">
        <v>3</v>
      </c>
      <c r="I2284" s="14">
        <v>0</v>
      </c>
      <c r="J2284" s="14">
        <v>2</v>
      </c>
      <c r="K2284" s="14">
        <v>2</v>
      </c>
      <c r="L2284" s="14">
        <v>2018</v>
      </c>
      <c r="M2284" s="14">
        <v>0.22900000000000001</v>
      </c>
      <c r="N2284" s="15">
        <v>3263</v>
      </c>
      <c r="O2284" s="16">
        <v>202.27</v>
      </c>
      <c r="P2284" s="17">
        <v>660000</v>
      </c>
      <c r="Q2284" s="16">
        <v>208.7</v>
      </c>
      <c r="R2284" s="17">
        <v>681000</v>
      </c>
      <c r="S2284" s="19">
        <f t="shared" si="179"/>
        <v>6.4299999999999784</v>
      </c>
      <c r="T2284" s="20">
        <f t="shared" si="180"/>
        <v>3.1789192663271758E-2</v>
      </c>
      <c r="U2284" s="19">
        <f t="shared" si="181"/>
        <v>21000</v>
      </c>
      <c r="V2284" s="20">
        <f t="shared" si="182"/>
        <v>3.1818181818181815E-2</v>
      </c>
      <c r="W2284" s="18">
        <v>44187</v>
      </c>
      <c r="X2284" s="14">
        <v>0</v>
      </c>
      <c r="Y2284" s="14">
        <v>0</v>
      </c>
      <c r="Z2284" s="42">
        <v>20000</v>
      </c>
      <c r="AA2284" s="51">
        <f t="shared" si="183"/>
        <v>0.03</v>
      </c>
    </row>
    <row r="2285" spans="1:27" ht="19" x14ac:dyDescent="0.25">
      <c r="A2285" s="14">
        <v>619</v>
      </c>
      <c r="B2285" s="14">
        <v>8799552</v>
      </c>
      <c r="C2285" s="14" t="s">
        <v>19</v>
      </c>
      <c r="D2285" s="14" t="s">
        <v>38</v>
      </c>
      <c r="E2285" s="14" t="s">
        <v>217</v>
      </c>
      <c r="F2285" s="14">
        <v>78725</v>
      </c>
      <c r="G2285" s="14">
        <v>3</v>
      </c>
      <c r="H2285" s="14">
        <v>2</v>
      </c>
      <c r="I2285" s="14">
        <v>1</v>
      </c>
      <c r="J2285" s="14">
        <v>2</v>
      </c>
      <c r="K2285" s="14">
        <v>2</v>
      </c>
      <c r="L2285" s="14">
        <v>1999</v>
      </c>
      <c r="M2285" s="14">
        <v>0.11899999999999999</v>
      </c>
      <c r="N2285" s="15">
        <v>1534</v>
      </c>
      <c r="O2285" s="16">
        <v>156.44999999999999</v>
      </c>
      <c r="P2285" s="17">
        <v>240000</v>
      </c>
      <c r="Q2285" s="16">
        <v>170.14</v>
      </c>
      <c r="R2285" s="17">
        <v>261000</v>
      </c>
      <c r="S2285" s="19">
        <f t="shared" si="179"/>
        <v>13.689999999999998</v>
      </c>
      <c r="T2285" s="20">
        <f t="shared" si="180"/>
        <v>8.7503994886545214E-2</v>
      </c>
      <c r="U2285" s="19">
        <f t="shared" si="181"/>
        <v>21000</v>
      </c>
      <c r="V2285" s="20">
        <f t="shared" si="182"/>
        <v>8.7499999999999994E-2</v>
      </c>
      <c r="W2285" s="18">
        <v>44196</v>
      </c>
      <c r="X2285" s="14">
        <v>4</v>
      </c>
      <c r="Y2285" s="14">
        <v>4</v>
      </c>
      <c r="Z2285" s="42">
        <v>20000</v>
      </c>
      <c r="AA2285" s="51">
        <f t="shared" si="183"/>
        <v>0.09</v>
      </c>
    </row>
    <row r="2286" spans="1:27" ht="19" x14ac:dyDescent="0.25">
      <c r="A2286" s="14">
        <v>1065</v>
      </c>
      <c r="B2286" s="14">
        <v>6324322</v>
      </c>
      <c r="C2286" s="14" t="s">
        <v>19</v>
      </c>
      <c r="D2286" s="14" t="s">
        <v>84</v>
      </c>
      <c r="E2286" s="14" t="s">
        <v>1047</v>
      </c>
      <c r="F2286" s="14">
        <v>78727</v>
      </c>
      <c r="G2286" s="14">
        <v>3</v>
      </c>
      <c r="H2286" s="14">
        <v>2</v>
      </c>
      <c r="I2286" s="14">
        <v>1</v>
      </c>
      <c r="J2286" s="14">
        <v>2</v>
      </c>
      <c r="K2286" s="14">
        <v>2</v>
      </c>
      <c r="L2286" s="14">
        <v>1999</v>
      </c>
      <c r="M2286" s="14">
        <v>0.13700000000000001</v>
      </c>
      <c r="N2286" s="15">
        <v>2148</v>
      </c>
      <c r="O2286" s="16">
        <v>211.82</v>
      </c>
      <c r="P2286" s="17">
        <v>455000</v>
      </c>
      <c r="Q2286" s="16">
        <v>221.6</v>
      </c>
      <c r="R2286" s="17">
        <v>476000</v>
      </c>
      <c r="S2286" s="19">
        <f t="shared" si="179"/>
        <v>9.7800000000000011</v>
      </c>
      <c r="T2286" s="20">
        <f t="shared" si="180"/>
        <v>4.6171277499763956E-2</v>
      </c>
      <c r="U2286" s="19">
        <f t="shared" si="181"/>
        <v>21000</v>
      </c>
      <c r="V2286" s="20">
        <f t="shared" si="182"/>
        <v>4.6153846153846156E-2</v>
      </c>
      <c r="W2286" s="18">
        <v>44216</v>
      </c>
      <c r="X2286" s="14">
        <v>6</v>
      </c>
      <c r="Y2286" s="14">
        <v>7</v>
      </c>
      <c r="Z2286" s="42">
        <v>20000</v>
      </c>
      <c r="AA2286" s="51">
        <f t="shared" si="183"/>
        <v>0.05</v>
      </c>
    </row>
    <row r="2287" spans="1:27" ht="19" x14ac:dyDescent="0.25">
      <c r="A2287" s="14">
        <v>1100</v>
      </c>
      <c r="B2287" s="14">
        <v>4836684</v>
      </c>
      <c r="C2287" s="14" t="s">
        <v>19</v>
      </c>
      <c r="D2287" s="14">
        <v>3</v>
      </c>
      <c r="E2287" s="14" t="s">
        <v>2525</v>
      </c>
      <c r="F2287" s="14">
        <v>78723</v>
      </c>
      <c r="G2287" s="14">
        <v>3</v>
      </c>
      <c r="H2287" s="14">
        <v>2</v>
      </c>
      <c r="I2287" s="14">
        <v>0</v>
      </c>
      <c r="J2287" s="14">
        <v>2</v>
      </c>
      <c r="K2287" s="14">
        <v>1</v>
      </c>
      <c r="L2287" s="14">
        <v>1971</v>
      </c>
      <c r="M2287" s="14">
        <v>0.28000000000000003</v>
      </c>
      <c r="N2287" s="15">
        <v>1349</v>
      </c>
      <c r="O2287" s="16">
        <v>296.52</v>
      </c>
      <c r="P2287" s="17">
        <v>400000</v>
      </c>
      <c r="Q2287" s="16">
        <v>312.08</v>
      </c>
      <c r="R2287" s="17">
        <v>421000</v>
      </c>
      <c r="S2287" s="19">
        <f t="shared" si="179"/>
        <v>15.560000000000002</v>
      </c>
      <c r="T2287" s="20">
        <f t="shared" si="180"/>
        <v>5.2475381087279116E-2</v>
      </c>
      <c r="U2287" s="19">
        <f t="shared" si="181"/>
        <v>21000</v>
      </c>
      <c r="V2287" s="20">
        <f t="shared" si="182"/>
        <v>5.2499999999999998E-2</v>
      </c>
      <c r="W2287" s="18">
        <v>44217</v>
      </c>
      <c r="X2287" s="14">
        <v>6</v>
      </c>
      <c r="Y2287" s="14">
        <v>6</v>
      </c>
      <c r="Z2287" s="42">
        <v>20000</v>
      </c>
      <c r="AA2287" s="51">
        <f t="shared" si="183"/>
        <v>0.05</v>
      </c>
    </row>
    <row r="2288" spans="1:27" ht="19" x14ac:dyDescent="0.25">
      <c r="A2288" s="14">
        <v>2252</v>
      </c>
      <c r="B2288" s="14">
        <v>9717415</v>
      </c>
      <c r="C2288" s="14" t="s">
        <v>19</v>
      </c>
      <c r="D2288" s="14" t="s">
        <v>165</v>
      </c>
      <c r="E2288" s="14" t="s">
        <v>2367</v>
      </c>
      <c r="F2288" s="14">
        <v>78745</v>
      </c>
      <c r="G2288" s="14">
        <v>3</v>
      </c>
      <c r="H2288" s="14">
        <v>2</v>
      </c>
      <c r="I2288" s="14">
        <v>0</v>
      </c>
      <c r="J2288" s="14">
        <v>2</v>
      </c>
      <c r="K2288" s="14">
        <v>1.5</v>
      </c>
      <c r="L2288" s="14">
        <v>1978</v>
      </c>
      <c r="M2288" s="14">
        <v>0.16800000000000001</v>
      </c>
      <c r="N2288" s="15">
        <v>1435</v>
      </c>
      <c r="O2288" s="16">
        <v>285.02</v>
      </c>
      <c r="P2288" s="17">
        <v>409000</v>
      </c>
      <c r="Q2288" s="16">
        <v>299.64999999999998</v>
      </c>
      <c r="R2288" s="17">
        <v>430000</v>
      </c>
      <c r="S2288" s="19">
        <f t="shared" si="179"/>
        <v>14.629999999999995</v>
      </c>
      <c r="T2288" s="20">
        <f t="shared" si="180"/>
        <v>5.1329731246930028E-2</v>
      </c>
      <c r="U2288" s="19">
        <f t="shared" si="181"/>
        <v>21000</v>
      </c>
      <c r="V2288" s="20">
        <f t="shared" si="182"/>
        <v>5.1344743276283619E-2</v>
      </c>
      <c r="W2288" s="18">
        <v>44264</v>
      </c>
      <c r="X2288" s="14">
        <v>6</v>
      </c>
      <c r="Y2288" s="14">
        <v>5</v>
      </c>
      <c r="Z2288" s="42">
        <v>20000</v>
      </c>
      <c r="AA2288" s="51">
        <f t="shared" si="183"/>
        <v>0.05</v>
      </c>
    </row>
    <row r="2289" spans="1:27" ht="19" x14ac:dyDescent="0.25">
      <c r="A2289" s="14">
        <v>2317</v>
      </c>
      <c r="B2289" s="14">
        <v>7166394</v>
      </c>
      <c r="C2289" s="14" t="s">
        <v>19</v>
      </c>
      <c r="D2289" s="14" t="s">
        <v>165</v>
      </c>
      <c r="E2289" s="14" t="s">
        <v>1883</v>
      </c>
      <c r="F2289" s="14">
        <v>78748</v>
      </c>
      <c r="G2289" s="14">
        <v>3</v>
      </c>
      <c r="H2289" s="14">
        <v>2</v>
      </c>
      <c r="I2289" s="14">
        <v>0</v>
      </c>
      <c r="J2289" s="14">
        <v>0</v>
      </c>
      <c r="K2289" s="14">
        <v>1</v>
      </c>
      <c r="L2289" s="14">
        <v>1987</v>
      </c>
      <c r="M2289" s="14">
        <v>0.129</v>
      </c>
      <c r="N2289" s="15">
        <v>1748</v>
      </c>
      <c r="O2289" s="16">
        <v>254.58</v>
      </c>
      <c r="P2289" s="17">
        <v>445000</v>
      </c>
      <c r="Q2289" s="16">
        <v>266.58999999999997</v>
      </c>
      <c r="R2289" s="17">
        <v>466000</v>
      </c>
      <c r="S2289" s="19">
        <f t="shared" si="179"/>
        <v>12.009999999999962</v>
      </c>
      <c r="T2289" s="20">
        <f t="shared" si="180"/>
        <v>4.7175740435226501E-2</v>
      </c>
      <c r="U2289" s="19">
        <f t="shared" si="181"/>
        <v>21000</v>
      </c>
      <c r="V2289" s="20">
        <f t="shared" si="182"/>
        <v>4.7191011235955059E-2</v>
      </c>
      <c r="W2289" s="18">
        <v>44266</v>
      </c>
      <c r="X2289" s="14">
        <v>5</v>
      </c>
      <c r="Y2289" s="14">
        <v>5</v>
      </c>
      <c r="Z2289" s="42">
        <v>20000</v>
      </c>
      <c r="AA2289" s="51">
        <f t="shared" si="183"/>
        <v>0.05</v>
      </c>
    </row>
    <row r="2290" spans="1:27" ht="19" x14ac:dyDescent="0.25">
      <c r="A2290" s="14">
        <v>2669</v>
      </c>
      <c r="B2290" s="14">
        <v>4069272</v>
      </c>
      <c r="C2290" s="14" t="s">
        <v>19</v>
      </c>
      <c r="D2290" s="14" t="s">
        <v>35</v>
      </c>
      <c r="E2290" s="14" t="s">
        <v>471</v>
      </c>
      <c r="F2290" s="14">
        <v>78753</v>
      </c>
      <c r="G2290" s="14">
        <v>3</v>
      </c>
      <c r="H2290" s="14">
        <v>2</v>
      </c>
      <c r="I2290" s="14">
        <v>0</v>
      </c>
      <c r="J2290" s="14">
        <v>2</v>
      </c>
      <c r="K2290" s="14">
        <v>1</v>
      </c>
      <c r="L2290" s="14">
        <v>1968</v>
      </c>
      <c r="M2290" s="14">
        <v>0.30399999999999999</v>
      </c>
      <c r="N2290" s="15">
        <v>2008</v>
      </c>
      <c r="O2290" s="16">
        <v>178.78</v>
      </c>
      <c r="P2290" s="17">
        <v>359000</v>
      </c>
      <c r="Q2290" s="16">
        <v>189.24</v>
      </c>
      <c r="R2290" s="17">
        <v>380000</v>
      </c>
      <c r="S2290" s="19">
        <f t="shared" si="179"/>
        <v>10.460000000000008</v>
      </c>
      <c r="T2290" s="20">
        <f t="shared" si="180"/>
        <v>5.8507663049558158E-2</v>
      </c>
      <c r="U2290" s="19">
        <f t="shared" si="181"/>
        <v>21000</v>
      </c>
      <c r="V2290" s="20">
        <f t="shared" si="182"/>
        <v>5.8495821727019497E-2</v>
      </c>
      <c r="W2290" s="18">
        <v>44280</v>
      </c>
      <c r="X2290" s="14">
        <v>3</v>
      </c>
      <c r="Y2290" s="14">
        <v>2</v>
      </c>
      <c r="Z2290" s="42">
        <v>20000</v>
      </c>
      <c r="AA2290" s="51">
        <f t="shared" si="183"/>
        <v>0.06</v>
      </c>
    </row>
    <row r="2291" spans="1:27" ht="19" x14ac:dyDescent="0.25">
      <c r="A2291" s="14">
        <v>3114</v>
      </c>
      <c r="B2291" s="14">
        <v>2115331</v>
      </c>
      <c r="C2291" s="14" t="s">
        <v>19</v>
      </c>
      <c r="D2291" s="14">
        <v>11</v>
      </c>
      <c r="E2291" s="14" t="s">
        <v>860</v>
      </c>
      <c r="F2291" s="14">
        <v>78744</v>
      </c>
      <c r="G2291" s="14">
        <v>3</v>
      </c>
      <c r="H2291" s="14">
        <v>2</v>
      </c>
      <c r="I2291" s="14">
        <v>1</v>
      </c>
      <c r="J2291" s="14">
        <v>2</v>
      </c>
      <c r="K2291" s="14">
        <v>2</v>
      </c>
      <c r="L2291" s="14">
        <v>2013</v>
      </c>
      <c r="M2291" s="14">
        <v>9.7000000000000003E-2</v>
      </c>
      <c r="N2291" s="15">
        <v>1622</v>
      </c>
      <c r="O2291" s="16">
        <v>202.84</v>
      </c>
      <c r="P2291" s="17">
        <v>329000</v>
      </c>
      <c r="Q2291" s="16">
        <v>215.78</v>
      </c>
      <c r="R2291" s="17">
        <v>350000</v>
      </c>
      <c r="S2291" s="19">
        <f t="shared" si="179"/>
        <v>12.939999999999998</v>
      </c>
      <c r="T2291" s="20">
        <f t="shared" si="180"/>
        <v>6.3794123447051848E-2</v>
      </c>
      <c r="U2291" s="19">
        <f t="shared" si="181"/>
        <v>21000</v>
      </c>
      <c r="V2291" s="20">
        <f t="shared" si="182"/>
        <v>6.3829787234042548E-2</v>
      </c>
      <c r="W2291" s="18">
        <v>44295</v>
      </c>
      <c r="X2291" s="14">
        <v>4</v>
      </c>
      <c r="Y2291" s="14">
        <v>4</v>
      </c>
      <c r="Z2291" s="42">
        <v>20000</v>
      </c>
      <c r="AA2291" s="51">
        <f t="shared" si="183"/>
        <v>0.06</v>
      </c>
    </row>
    <row r="2292" spans="1:27" ht="19" x14ac:dyDescent="0.25">
      <c r="A2292" s="14">
        <v>3135</v>
      </c>
      <c r="B2292" s="14">
        <v>7929661</v>
      </c>
      <c r="C2292" s="14" t="s">
        <v>19</v>
      </c>
      <c r="D2292" s="14" t="s">
        <v>68</v>
      </c>
      <c r="E2292" s="14" t="s">
        <v>1917</v>
      </c>
      <c r="F2292" s="14">
        <v>78738</v>
      </c>
      <c r="G2292" s="14">
        <v>5</v>
      </c>
      <c r="H2292" s="14">
        <v>5</v>
      </c>
      <c r="I2292" s="14">
        <v>0</v>
      </c>
      <c r="J2292" s="14">
        <v>3</v>
      </c>
      <c r="K2292" s="14">
        <v>2</v>
      </c>
      <c r="L2292" s="14">
        <v>2013</v>
      </c>
      <c r="M2292" s="14">
        <v>0.26300000000000001</v>
      </c>
      <c r="N2292" s="15">
        <v>3900</v>
      </c>
      <c r="O2292" s="16">
        <v>256.41000000000003</v>
      </c>
      <c r="P2292" s="17">
        <v>1000000</v>
      </c>
      <c r="Q2292" s="16">
        <v>261.79000000000002</v>
      </c>
      <c r="R2292" s="17">
        <v>1021000</v>
      </c>
      <c r="S2292" s="19">
        <f t="shared" si="179"/>
        <v>5.3799999999999955</v>
      </c>
      <c r="T2292" s="20">
        <f t="shared" si="180"/>
        <v>2.0982020982020962E-2</v>
      </c>
      <c r="U2292" s="19">
        <f t="shared" si="181"/>
        <v>21000</v>
      </c>
      <c r="V2292" s="20">
        <f t="shared" si="182"/>
        <v>2.1000000000000001E-2</v>
      </c>
      <c r="W2292" s="18">
        <v>44295</v>
      </c>
      <c r="X2292" s="14">
        <v>7</v>
      </c>
      <c r="Y2292" s="14">
        <v>4</v>
      </c>
      <c r="Z2292" s="42">
        <v>20000</v>
      </c>
      <c r="AA2292" s="51">
        <f t="shared" si="183"/>
        <v>0.02</v>
      </c>
    </row>
    <row r="2293" spans="1:27" ht="19" x14ac:dyDescent="0.25">
      <c r="A2293" s="14">
        <v>3178</v>
      </c>
      <c r="B2293" s="14">
        <v>7171479</v>
      </c>
      <c r="C2293" s="14" t="s">
        <v>19</v>
      </c>
      <c r="D2293" s="14" t="s">
        <v>40</v>
      </c>
      <c r="E2293" s="14" t="s">
        <v>1114</v>
      </c>
      <c r="F2293" s="14">
        <v>78737</v>
      </c>
      <c r="G2293" s="14">
        <v>4</v>
      </c>
      <c r="H2293" s="14">
        <v>3</v>
      </c>
      <c r="I2293" s="14">
        <v>1</v>
      </c>
      <c r="J2293" s="14">
        <v>3</v>
      </c>
      <c r="K2293" s="14">
        <v>1.5</v>
      </c>
      <c r="L2293" s="14">
        <v>2012</v>
      </c>
      <c r="M2293" s="14">
        <v>0.40899999999999997</v>
      </c>
      <c r="N2293" s="15">
        <v>3809</v>
      </c>
      <c r="O2293" s="16">
        <v>215.02</v>
      </c>
      <c r="P2293" s="17">
        <v>819000</v>
      </c>
      <c r="Q2293" s="16">
        <v>220.53</v>
      </c>
      <c r="R2293" s="17">
        <v>840000</v>
      </c>
      <c r="S2293" s="19">
        <f t="shared" si="179"/>
        <v>5.5099999999999909</v>
      </c>
      <c r="T2293" s="20">
        <f t="shared" si="180"/>
        <v>2.5625523207143477E-2</v>
      </c>
      <c r="U2293" s="19">
        <f t="shared" si="181"/>
        <v>21000</v>
      </c>
      <c r="V2293" s="20">
        <f t="shared" si="182"/>
        <v>2.564102564102564E-2</v>
      </c>
      <c r="W2293" s="18">
        <v>44298</v>
      </c>
      <c r="X2293" s="14">
        <v>46</v>
      </c>
      <c r="Y2293" s="14">
        <v>46</v>
      </c>
      <c r="Z2293" s="42">
        <v>20000</v>
      </c>
      <c r="AA2293" s="51">
        <f t="shared" si="183"/>
        <v>0.03</v>
      </c>
    </row>
    <row r="2294" spans="1:27" ht="19" x14ac:dyDescent="0.25">
      <c r="A2294" s="14">
        <v>3255</v>
      </c>
      <c r="B2294" s="14">
        <v>3663234</v>
      </c>
      <c r="C2294" s="14" t="s">
        <v>19</v>
      </c>
      <c r="D2294" s="14" t="s">
        <v>29</v>
      </c>
      <c r="E2294" s="14" t="s">
        <v>1819</v>
      </c>
      <c r="F2294" s="14">
        <v>78748</v>
      </c>
      <c r="G2294" s="14">
        <v>3</v>
      </c>
      <c r="H2294" s="14">
        <v>2</v>
      </c>
      <c r="I2294" s="14">
        <v>0</v>
      </c>
      <c r="J2294" s="14">
        <v>2</v>
      </c>
      <c r="K2294" s="14">
        <v>1</v>
      </c>
      <c r="L2294" s="14">
        <v>2017</v>
      </c>
      <c r="M2294" s="14">
        <v>0.193</v>
      </c>
      <c r="N2294" s="15">
        <v>1550</v>
      </c>
      <c r="O2294" s="16">
        <v>250.97</v>
      </c>
      <c r="P2294" s="17">
        <v>389000</v>
      </c>
      <c r="Q2294" s="16">
        <v>264.52</v>
      </c>
      <c r="R2294" s="17">
        <v>410000</v>
      </c>
      <c r="S2294" s="19">
        <f t="shared" si="179"/>
        <v>13.549999999999983</v>
      </c>
      <c r="T2294" s="20">
        <f t="shared" si="180"/>
        <v>5.399051679483597E-2</v>
      </c>
      <c r="U2294" s="19">
        <f t="shared" si="181"/>
        <v>21000</v>
      </c>
      <c r="V2294" s="20">
        <f t="shared" si="182"/>
        <v>5.3984575835475578E-2</v>
      </c>
      <c r="W2294" s="18">
        <v>44300</v>
      </c>
      <c r="X2294" s="14">
        <v>4</v>
      </c>
      <c r="Y2294" s="14">
        <v>3</v>
      </c>
      <c r="Z2294" s="42">
        <v>20000</v>
      </c>
      <c r="AA2294" s="51">
        <f t="shared" si="183"/>
        <v>0.05</v>
      </c>
    </row>
    <row r="2295" spans="1:27" ht="19" x14ac:dyDescent="0.25">
      <c r="A2295" s="14">
        <v>3305</v>
      </c>
      <c r="B2295" s="14">
        <v>1666953</v>
      </c>
      <c r="C2295" s="14" t="s">
        <v>19</v>
      </c>
      <c r="D2295" s="14" t="s">
        <v>165</v>
      </c>
      <c r="E2295" s="14" t="s">
        <v>1679</v>
      </c>
      <c r="F2295" s="14">
        <v>78748</v>
      </c>
      <c r="G2295" s="14">
        <v>5</v>
      </c>
      <c r="H2295" s="14">
        <v>2</v>
      </c>
      <c r="I2295" s="14">
        <v>1</v>
      </c>
      <c r="J2295" s="14">
        <v>2</v>
      </c>
      <c r="K2295" s="14">
        <v>2</v>
      </c>
      <c r="L2295" s="14">
        <v>1974</v>
      </c>
      <c r="M2295" s="14">
        <v>0.3</v>
      </c>
      <c r="N2295" s="15">
        <v>3282</v>
      </c>
      <c r="O2295" s="16">
        <v>243.45</v>
      </c>
      <c r="P2295" s="17">
        <v>799000</v>
      </c>
      <c r="Q2295" s="16">
        <v>249.85</v>
      </c>
      <c r="R2295" s="17">
        <v>820000</v>
      </c>
      <c r="S2295" s="19">
        <f t="shared" si="179"/>
        <v>6.4000000000000057</v>
      </c>
      <c r="T2295" s="20">
        <f t="shared" si="180"/>
        <v>2.6288765660299879E-2</v>
      </c>
      <c r="U2295" s="19">
        <f t="shared" si="181"/>
        <v>21000</v>
      </c>
      <c r="V2295" s="20">
        <f t="shared" si="182"/>
        <v>2.6282853566958697E-2</v>
      </c>
      <c r="W2295" s="18">
        <v>44301</v>
      </c>
      <c r="X2295" s="14">
        <v>5</v>
      </c>
      <c r="Y2295" s="14">
        <v>5</v>
      </c>
      <c r="Z2295" s="42">
        <v>20000</v>
      </c>
      <c r="AA2295" s="51">
        <f t="shared" si="183"/>
        <v>0.03</v>
      </c>
    </row>
    <row r="2296" spans="1:27" ht="19" x14ac:dyDescent="0.25">
      <c r="A2296" s="14">
        <v>3409</v>
      </c>
      <c r="B2296" s="14">
        <v>9577008</v>
      </c>
      <c r="C2296" s="14" t="s">
        <v>19</v>
      </c>
      <c r="D2296" s="14">
        <v>4</v>
      </c>
      <c r="E2296" s="14" t="s">
        <v>3786</v>
      </c>
      <c r="F2296" s="14">
        <v>78751</v>
      </c>
      <c r="G2296" s="14">
        <v>3</v>
      </c>
      <c r="H2296" s="14">
        <v>3</v>
      </c>
      <c r="I2296" s="14">
        <v>0</v>
      </c>
      <c r="J2296" s="14">
        <v>0</v>
      </c>
      <c r="K2296" s="14">
        <v>1</v>
      </c>
      <c r="L2296" s="14">
        <v>1940</v>
      </c>
      <c r="M2296" s="14">
        <v>0.14199999999999999</v>
      </c>
      <c r="N2296" s="15">
        <v>1197</v>
      </c>
      <c r="O2296" s="16">
        <v>583.96</v>
      </c>
      <c r="P2296" s="17">
        <v>699000</v>
      </c>
      <c r="Q2296" s="16">
        <v>601.5</v>
      </c>
      <c r="R2296" s="17">
        <v>720000</v>
      </c>
      <c r="S2296" s="19">
        <f t="shared" si="179"/>
        <v>17.539999999999964</v>
      </c>
      <c r="T2296" s="20">
        <f t="shared" si="180"/>
        <v>3.003630385642846E-2</v>
      </c>
      <c r="U2296" s="19">
        <f t="shared" si="181"/>
        <v>21000</v>
      </c>
      <c r="V2296" s="20">
        <f t="shared" si="182"/>
        <v>3.0042918454935622E-2</v>
      </c>
      <c r="W2296" s="18">
        <v>44302</v>
      </c>
      <c r="X2296" s="14">
        <v>7</v>
      </c>
      <c r="Y2296" s="14">
        <v>7</v>
      </c>
      <c r="Z2296" s="42">
        <v>20000</v>
      </c>
      <c r="AA2296" s="51">
        <f t="shared" si="183"/>
        <v>0.03</v>
      </c>
    </row>
    <row r="2297" spans="1:27" ht="19" x14ac:dyDescent="0.25">
      <c r="A2297" s="14">
        <v>1475</v>
      </c>
      <c r="B2297" s="14">
        <v>4844402</v>
      </c>
      <c r="C2297" s="14" t="s">
        <v>19</v>
      </c>
      <c r="D2297" s="14" t="s">
        <v>357</v>
      </c>
      <c r="E2297" s="14" t="s">
        <v>2304</v>
      </c>
      <c r="F2297" s="14">
        <v>78745</v>
      </c>
      <c r="G2297" s="14">
        <v>3</v>
      </c>
      <c r="H2297" s="14">
        <v>2</v>
      </c>
      <c r="I2297" s="14">
        <v>0</v>
      </c>
      <c r="J2297" s="14">
        <v>1</v>
      </c>
      <c r="K2297" s="14">
        <v>1</v>
      </c>
      <c r="L2297" s="14">
        <v>1972</v>
      </c>
      <c r="M2297" s="14">
        <v>0.13700000000000001</v>
      </c>
      <c r="N2297" s="15">
        <v>1336</v>
      </c>
      <c r="O2297" s="16">
        <v>280.69</v>
      </c>
      <c r="P2297" s="17">
        <v>375000</v>
      </c>
      <c r="Q2297" s="16">
        <v>296.33</v>
      </c>
      <c r="R2297" s="17">
        <v>395900</v>
      </c>
      <c r="S2297" s="19">
        <f t="shared" si="179"/>
        <v>15.639999999999986</v>
      </c>
      <c r="T2297" s="20">
        <f t="shared" si="180"/>
        <v>5.5719833268018049E-2</v>
      </c>
      <c r="U2297" s="19">
        <f t="shared" si="181"/>
        <v>20900</v>
      </c>
      <c r="V2297" s="20">
        <f t="shared" si="182"/>
        <v>5.5733333333333336E-2</v>
      </c>
      <c r="W2297" s="18">
        <v>44232</v>
      </c>
      <c r="X2297" s="14">
        <v>7</v>
      </c>
      <c r="Y2297" s="14">
        <v>7</v>
      </c>
      <c r="Z2297" s="42">
        <v>20000</v>
      </c>
      <c r="AA2297" s="51">
        <f t="shared" si="183"/>
        <v>0.06</v>
      </c>
    </row>
    <row r="2298" spans="1:27" ht="19" x14ac:dyDescent="0.25">
      <c r="A2298" s="14">
        <v>359</v>
      </c>
      <c r="B2298" s="14">
        <v>7213290</v>
      </c>
      <c r="C2298" s="14" t="s">
        <v>19</v>
      </c>
      <c r="D2298" s="14">
        <v>2</v>
      </c>
      <c r="E2298" s="14" t="s">
        <v>1698</v>
      </c>
      <c r="F2298" s="14">
        <v>78757</v>
      </c>
      <c r="G2298" s="14">
        <v>3</v>
      </c>
      <c r="H2298" s="14">
        <v>2</v>
      </c>
      <c r="I2298" s="14">
        <v>0</v>
      </c>
      <c r="J2298" s="14">
        <v>2</v>
      </c>
      <c r="K2298" s="14">
        <v>1</v>
      </c>
      <c r="L2298" s="14">
        <v>1959</v>
      </c>
      <c r="M2298" s="14">
        <v>0.215</v>
      </c>
      <c r="N2298" s="15">
        <v>1636</v>
      </c>
      <c r="O2298" s="16">
        <v>244.5</v>
      </c>
      <c r="P2298" s="17">
        <v>400000</v>
      </c>
      <c r="Q2298" s="16">
        <v>257.02999999999997</v>
      </c>
      <c r="R2298" s="17">
        <v>420500</v>
      </c>
      <c r="S2298" s="19">
        <f t="shared" si="179"/>
        <v>12.529999999999973</v>
      </c>
      <c r="T2298" s="20">
        <f t="shared" si="180"/>
        <v>5.1247443762781071E-2</v>
      </c>
      <c r="U2298" s="19">
        <f t="shared" si="181"/>
        <v>20500</v>
      </c>
      <c r="V2298" s="20">
        <f t="shared" si="182"/>
        <v>5.1249999999999997E-2</v>
      </c>
      <c r="W2298" s="18">
        <v>44187</v>
      </c>
      <c r="X2298" s="14">
        <v>0</v>
      </c>
      <c r="Y2298" s="14">
        <v>0</v>
      </c>
      <c r="Z2298" s="42">
        <v>20000</v>
      </c>
      <c r="AA2298" s="51">
        <f t="shared" si="183"/>
        <v>0.05</v>
      </c>
    </row>
    <row r="2299" spans="1:27" ht="19" x14ac:dyDescent="0.25">
      <c r="A2299" s="14">
        <v>762</v>
      </c>
      <c r="B2299" s="14">
        <v>4951670</v>
      </c>
      <c r="C2299" s="14" t="s">
        <v>19</v>
      </c>
      <c r="D2299" s="14" t="s">
        <v>35</v>
      </c>
      <c r="E2299" s="14" t="s">
        <v>64</v>
      </c>
      <c r="F2299" s="14">
        <v>78754</v>
      </c>
      <c r="G2299" s="14">
        <v>4</v>
      </c>
      <c r="H2299" s="14">
        <v>2</v>
      </c>
      <c r="I2299" s="14">
        <v>1</v>
      </c>
      <c r="J2299" s="14">
        <v>2</v>
      </c>
      <c r="K2299" s="14">
        <v>2</v>
      </c>
      <c r="L2299" s="14">
        <v>2004</v>
      </c>
      <c r="M2299" s="14">
        <v>0.153</v>
      </c>
      <c r="N2299" s="15">
        <v>2679</v>
      </c>
      <c r="O2299" s="16">
        <v>126.88</v>
      </c>
      <c r="P2299" s="17">
        <v>339900</v>
      </c>
      <c r="Q2299" s="16">
        <v>134.53</v>
      </c>
      <c r="R2299" s="17">
        <v>360400</v>
      </c>
      <c r="S2299" s="19">
        <f t="shared" si="179"/>
        <v>7.6500000000000057</v>
      </c>
      <c r="T2299" s="20">
        <f t="shared" si="180"/>
        <v>6.0293190416141285E-2</v>
      </c>
      <c r="U2299" s="19">
        <f t="shared" si="181"/>
        <v>20500</v>
      </c>
      <c r="V2299" s="20">
        <f t="shared" si="182"/>
        <v>6.0311856428361281E-2</v>
      </c>
      <c r="W2299" s="18">
        <v>44204</v>
      </c>
      <c r="X2299" s="14">
        <v>3</v>
      </c>
      <c r="Y2299" s="14">
        <v>3</v>
      </c>
      <c r="Z2299" s="42">
        <v>20000</v>
      </c>
      <c r="AA2299" s="51">
        <f t="shared" si="183"/>
        <v>0.06</v>
      </c>
    </row>
    <row r="2300" spans="1:27" ht="19" x14ac:dyDescent="0.25">
      <c r="A2300" s="14">
        <v>3957</v>
      </c>
      <c r="B2300" s="14">
        <v>9125540</v>
      </c>
      <c r="C2300" s="14" t="s">
        <v>19</v>
      </c>
      <c r="D2300" s="14" t="s">
        <v>193</v>
      </c>
      <c r="E2300" s="14" t="s">
        <v>2732</v>
      </c>
      <c r="F2300" s="14">
        <v>78749</v>
      </c>
      <c r="G2300" s="14">
        <v>3</v>
      </c>
      <c r="H2300" s="14">
        <v>2</v>
      </c>
      <c r="I2300" s="14">
        <v>0</v>
      </c>
      <c r="J2300" s="14">
        <v>2</v>
      </c>
      <c r="K2300" s="14">
        <v>1</v>
      </c>
      <c r="L2300" s="14">
        <v>1982</v>
      </c>
      <c r="M2300" s="14">
        <v>0.19</v>
      </c>
      <c r="N2300" s="15">
        <v>1769</v>
      </c>
      <c r="O2300" s="16">
        <v>316</v>
      </c>
      <c r="P2300" s="17">
        <v>559000</v>
      </c>
      <c r="Q2300" s="16">
        <v>327.58999999999997</v>
      </c>
      <c r="R2300" s="17">
        <v>579500</v>
      </c>
      <c r="S2300" s="19">
        <f t="shared" si="179"/>
        <v>11.589999999999975</v>
      </c>
      <c r="T2300" s="20">
        <f t="shared" si="180"/>
        <v>3.6677215189873338E-2</v>
      </c>
      <c r="U2300" s="19">
        <f t="shared" si="181"/>
        <v>20500</v>
      </c>
      <c r="V2300" s="20">
        <f t="shared" si="182"/>
        <v>3.6672629695885507E-2</v>
      </c>
      <c r="W2300" s="18">
        <v>44319</v>
      </c>
      <c r="X2300" s="14">
        <v>9</v>
      </c>
      <c r="Y2300" s="14">
        <v>9</v>
      </c>
      <c r="Z2300" s="42">
        <v>20000</v>
      </c>
      <c r="AA2300" s="51">
        <f t="shared" si="183"/>
        <v>0.04</v>
      </c>
    </row>
    <row r="2301" spans="1:27" ht="19" x14ac:dyDescent="0.25">
      <c r="A2301" s="14">
        <v>979</v>
      </c>
      <c r="B2301" s="14">
        <v>9512720</v>
      </c>
      <c r="C2301" s="14" t="s">
        <v>19</v>
      </c>
      <c r="D2301" s="14" t="s">
        <v>29</v>
      </c>
      <c r="E2301" s="14" t="s">
        <v>1753</v>
      </c>
      <c r="F2301" s="14">
        <v>78748</v>
      </c>
      <c r="G2301" s="14">
        <v>3</v>
      </c>
      <c r="H2301" s="14">
        <v>2</v>
      </c>
      <c r="I2301" s="14">
        <v>0</v>
      </c>
      <c r="J2301" s="14">
        <v>2</v>
      </c>
      <c r="K2301" s="14">
        <v>1</v>
      </c>
      <c r="L2301" s="14">
        <v>2002</v>
      </c>
      <c r="M2301" s="14">
        <v>0.14499999999999999</v>
      </c>
      <c r="N2301" s="15">
        <v>1355</v>
      </c>
      <c r="O2301" s="16">
        <v>247.23</v>
      </c>
      <c r="P2301" s="17">
        <v>335000</v>
      </c>
      <c r="Q2301" s="16">
        <v>262.08</v>
      </c>
      <c r="R2301" s="17">
        <v>355125</v>
      </c>
      <c r="S2301" s="19">
        <f t="shared" si="179"/>
        <v>14.849999999999994</v>
      </c>
      <c r="T2301" s="20">
        <f t="shared" si="180"/>
        <v>6.0065526028394593E-2</v>
      </c>
      <c r="U2301" s="19">
        <f t="shared" si="181"/>
        <v>20125</v>
      </c>
      <c r="V2301" s="20">
        <f t="shared" si="182"/>
        <v>6.0074626865671645E-2</v>
      </c>
      <c r="W2301" s="18">
        <v>44211</v>
      </c>
      <c r="X2301" s="14">
        <v>2</v>
      </c>
      <c r="Y2301" s="14">
        <v>1</v>
      </c>
      <c r="Z2301" s="42">
        <v>20000</v>
      </c>
      <c r="AA2301" s="51">
        <f t="shared" si="183"/>
        <v>0.06</v>
      </c>
    </row>
    <row r="2302" spans="1:27" ht="19" x14ac:dyDescent="0.25">
      <c r="A2302" s="14">
        <v>565</v>
      </c>
      <c r="B2302" s="14">
        <v>3387652</v>
      </c>
      <c r="C2302" s="14" t="s">
        <v>19</v>
      </c>
      <c r="D2302" s="14" t="s">
        <v>165</v>
      </c>
      <c r="E2302" s="14" t="s">
        <v>1754</v>
      </c>
      <c r="F2302" s="14">
        <v>78748</v>
      </c>
      <c r="G2302" s="14">
        <v>3</v>
      </c>
      <c r="H2302" s="14">
        <v>2</v>
      </c>
      <c r="I2302" s="14">
        <v>0</v>
      </c>
      <c r="J2302" s="14">
        <v>2</v>
      </c>
      <c r="K2302" s="14">
        <v>1</v>
      </c>
      <c r="L2302" s="14">
        <v>2008</v>
      </c>
      <c r="M2302" s="14">
        <v>0.153</v>
      </c>
      <c r="N2302" s="15">
        <v>1213</v>
      </c>
      <c r="O2302" s="16">
        <v>247.24</v>
      </c>
      <c r="P2302" s="17">
        <v>299899</v>
      </c>
      <c r="Q2302" s="16">
        <v>263.81</v>
      </c>
      <c r="R2302" s="17">
        <v>320000</v>
      </c>
      <c r="S2302" s="19">
        <f t="shared" si="179"/>
        <v>16.569999999999993</v>
      </c>
      <c r="T2302" s="20">
        <f t="shared" si="180"/>
        <v>6.7019899692606341E-2</v>
      </c>
      <c r="U2302" s="19">
        <f t="shared" si="181"/>
        <v>20101</v>
      </c>
      <c r="V2302" s="20">
        <f t="shared" si="182"/>
        <v>6.7025898719235477E-2</v>
      </c>
      <c r="W2302" s="18">
        <v>44195</v>
      </c>
      <c r="X2302" s="14">
        <v>6</v>
      </c>
      <c r="Y2302" s="14">
        <v>6</v>
      </c>
      <c r="Z2302" s="42">
        <v>20000</v>
      </c>
      <c r="AA2302" s="51">
        <f t="shared" si="183"/>
        <v>7.0000000000000007E-2</v>
      </c>
    </row>
    <row r="2303" spans="1:27" ht="19" x14ac:dyDescent="0.25">
      <c r="A2303" s="14">
        <v>204</v>
      </c>
      <c r="B2303" s="14">
        <v>9367350</v>
      </c>
      <c r="C2303" s="14" t="s">
        <v>19</v>
      </c>
      <c r="D2303" s="14" t="s">
        <v>27</v>
      </c>
      <c r="E2303" s="14" t="s">
        <v>273</v>
      </c>
      <c r="F2303" s="14">
        <v>78724</v>
      </c>
      <c r="G2303" s="14">
        <v>3</v>
      </c>
      <c r="H2303" s="14">
        <v>2</v>
      </c>
      <c r="I2303" s="14">
        <v>1</v>
      </c>
      <c r="J2303" s="14">
        <v>2</v>
      </c>
      <c r="K2303" s="14">
        <v>2</v>
      </c>
      <c r="L2303" s="14">
        <v>2014</v>
      </c>
      <c r="M2303" s="14">
        <v>0.106</v>
      </c>
      <c r="N2303" s="15">
        <v>1850</v>
      </c>
      <c r="O2303" s="16">
        <v>162.11000000000001</v>
      </c>
      <c r="P2303" s="17">
        <v>299900</v>
      </c>
      <c r="Q2303" s="16">
        <v>172.97</v>
      </c>
      <c r="R2303" s="17">
        <v>320000</v>
      </c>
      <c r="S2303" s="19">
        <f t="shared" si="179"/>
        <v>10.859999999999985</v>
      </c>
      <c r="T2303" s="20">
        <f t="shared" si="180"/>
        <v>6.6991548948244925E-2</v>
      </c>
      <c r="U2303" s="19">
        <f t="shared" si="181"/>
        <v>20100</v>
      </c>
      <c r="V2303" s="20">
        <f t="shared" si="182"/>
        <v>6.7022340780260092E-2</v>
      </c>
      <c r="W2303" s="18">
        <v>44183</v>
      </c>
      <c r="X2303" s="14">
        <v>4</v>
      </c>
      <c r="Y2303" s="14">
        <v>3</v>
      </c>
      <c r="Z2303" s="42">
        <v>20000</v>
      </c>
      <c r="AA2303" s="51">
        <f t="shared" si="183"/>
        <v>7.0000000000000007E-2</v>
      </c>
    </row>
    <row r="2304" spans="1:27" ht="19" x14ac:dyDescent="0.25">
      <c r="A2304" s="14">
        <v>549</v>
      </c>
      <c r="B2304" s="14">
        <v>8282635</v>
      </c>
      <c r="C2304" s="14" t="s">
        <v>19</v>
      </c>
      <c r="D2304" s="14" t="s">
        <v>20</v>
      </c>
      <c r="E2304" s="14" t="s">
        <v>787</v>
      </c>
      <c r="F2304" s="14">
        <v>78729</v>
      </c>
      <c r="G2304" s="14">
        <v>3</v>
      </c>
      <c r="H2304" s="14">
        <v>2</v>
      </c>
      <c r="I2304" s="14">
        <v>1</v>
      </c>
      <c r="J2304" s="14">
        <v>2</v>
      </c>
      <c r="K2304" s="14">
        <v>1.5</v>
      </c>
      <c r="L2304" s="14">
        <v>2012</v>
      </c>
      <c r="M2304" s="14">
        <v>0.13100000000000001</v>
      </c>
      <c r="N2304" s="15">
        <v>2401</v>
      </c>
      <c r="O2304" s="16">
        <v>199.88</v>
      </c>
      <c r="P2304" s="17">
        <v>479900</v>
      </c>
      <c r="Q2304" s="16">
        <v>208.25</v>
      </c>
      <c r="R2304" s="17">
        <v>500000</v>
      </c>
      <c r="S2304" s="19">
        <f t="shared" si="179"/>
        <v>8.3700000000000045</v>
      </c>
      <c r="T2304" s="20">
        <f t="shared" si="180"/>
        <v>4.1875125075045053E-2</v>
      </c>
      <c r="U2304" s="19">
        <f t="shared" si="181"/>
        <v>20100</v>
      </c>
      <c r="V2304" s="20">
        <f t="shared" si="182"/>
        <v>4.1883725776203376E-2</v>
      </c>
      <c r="W2304" s="18">
        <v>44195</v>
      </c>
      <c r="X2304" s="14">
        <v>2</v>
      </c>
      <c r="Y2304" s="14">
        <v>2</v>
      </c>
      <c r="Z2304" s="42">
        <v>20000</v>
      </c>
      <c r="AA2304" s="51">
        <f t="shared" si="183"/>
        <v>0.04</v>
      </c>
    </row>
    <row r="2305" spans="1:27" ht="19" x14ac:dyDescent="0.25">
      <c r="A2305" s="14">
        <v>703</v>
      </c>
      <c r="B2305" s="14">
        <v>1902443</v>
      </c>
      <c r="C2305" s="14" t="s">
        <v>19</v>
      </c>
      <c r="D2305" s="14" t="s">
        <v>29</v>
      </c>
      <c r="E2305" s="14" t="s">
        <v>2038</v>
      </c>
      <c r="F2305" s="14">
        <v>78748</v>
      </c>
      <c r="G2305" s="14">
        <v>3</v>
      </c>
      <c r="H2305" s="14">
        <v>2</v>
      </c>
      <c r="I2305" s="14">
        <v>0</v>
      </c>
      <c r="J2305" s="14">
        <v>2</v>
      </c>
      <c r="K2305" s="14">
        <v>1</v>
      </c>
      <c r="L2305" s="14">
        <v>1986</v>
      </c>
      <c r="M2305" s="14">
        <v>0.13400000000000001</v>
      </c>
      <c r="N2305" s="15">
        <v>1270</v>
      </c>
      <c r="O2305" s="16">
        <v>263.7</v>
      </c>
      <c r="P2305" s="17">
        <v>334900</v>
      </c>
      <c r="Q2305" s="16">
        <v>279.52999999999997</v>
      </c>
      <c r="R2305" s="17">
        <v>355000</v>
      </c>
      <c r="S2305" s="19">
        <f t="shared" si="179"/>
        <v>15.829999999999984</v>
      </c>
      <c r="T2305" s="20">
        <f t="shared" si="180"/>
        <v>6.0030337504740176E-2</v>
      </c>
      <c r="U2305" s="19">
        <f t="shared" si="181"/>
        <v>20100</v>
      </c>
      <c r="V2305" s="20">
        <f t="shared" si="182"/>
        <v>6.0017915795759928E-2</v>
      </c>
      <c r="W2305" s="18">
        <v>44201</v>
      </c>
      <c r="X2305" s="14">
        <v>5</v>
      </c>
      <c r="Y2305" s="14">
        <v>5</v>
      </c>
      <c r="Z2305" s="42">
        <v>20000</v>
      </c>
      <c r="AA2305" s="51">
        <f t="shared" si="183"/>
        <v>0.06</v>
      </c>
    </row>
    <row r="2306" spans="1:27" ht="19" x14ac:dyDescent="0.25">
      <c r="A2306" s="14">
        <v>954</v>
      </c>
      <c r="B2306" s="14">
        <v>9956514</v>
      </c>
      <c r="C2306" s="14" t="s">
        <v>19</v>
      </c>
      <c r="D2306" s="14" t="s">
        <v>68</v>
      </c>
      <c r="E2306" s="14" t="s">
        <v>714</v>
      </c>
      <c r="F2306" s="14">
        <v>78738</v>
      </c>
      <c r="G2306" s="14">
        <v>5</v>
      </c>
      <c r="H2306" s="14">
        <v>4</v>
      </c>
      <c r="I2306" s="14">
        <v>1</v>
      </c>
      <c r="J2306" s="14">
        <v>3</v>
      </c>
      <c r="K2306" s="14">
        <v>2</v>
      </c>
      <c r="L2306" s="14">
        <v>2011</v>
      </c>
      <c r="M2306" s="14">
        <v>0.29299999999999998</v>
      </c>
      <c r="N2306" s="15">
        <v>4517</v>
      </c>
      <c r="O2306" s="16">
        <v>194.8</v>
      </c>
      <c r="P2306" s="17">
        <v>879900</v>
      </c>
      <c r="Q2306" s="16">
        <v>199.25</v>
      </c>
      <c r="R2306" s="17">
        <v>900000</v>
      </c>
      <c r="S2306" s="19">
        <f t="shared" si="179"/>
        <v>4.4499999999999886</v>
      </c>
      <c r="T2306" s="20">
        <f t="shared" si="180"/>
        <v>2.284394250513341E-2</v>
      </c>
      <c r="U2306" s="19">
        <f t="shared" si="181"/>
        <v>20100</v>
      </c>
      <c r="V2306" s="20">
        <f t="shared" si="182"/>
        <v>2.2843504943743608E-2</v>
      </c>
      <c r="W2306" s="18">
        <v>44211</v>
      </c>
      <c r="X2306" s="14">
        <v>4</v>
      </c>
      <c r="Y2306" s="14">
        <v>4</v>
      </c>
      <c r="Z2306" s="42">
        <v>20000</v>
      </c>
      <c r="AA2306" s="51">
        <f t="shared" si="183"/>
        <v>0.02</v>
      </c>
    </row>
    <row r="2307" spans="1:27" ht="19" x14ac:dyDescent="0.25">
      <c r="A2307" s="14">
        <v>1058</v>
      </c>
      <c r="B2307" s="14">
        <v>5937982</v>
      </c>
      <c r="C2307" s="14" t="s">
        <v>19</v>
      </c>
      <c r="D2307" s="14" t="s">
        <v>29</v>
      </c>
      <c r="E2307" s="14" t="s">
        <v>183</v>
      </c>
      <c r="F2307" s="14">
        <v>78748</v>
      </c>
      <c r="G2307" s="14">
        <v>4</v>
      </c>
      <c r="H2307" s="14">
        <v>2</v>
      </c>
      <c r="I2307" s="14">
        <v>1</v>
      </c>
      <c r="J2307" s="14">
        <v>2</v>
      </c>
      <c r="K2307" s="14">
        <v>2</v>
      </c>
      <c r="L2307" s="14">
        <v>1998</v>
      </c>
      <c r="M2307" s="14">
        <v>0.17399999999999999</v>
      </c>
      <c r="N2307" s="15">
        <v>2102</v>
      </c>
      <c r="O2307" s="16">
        <v>152.19</v>
      </c>
      <c r="P2307" s="17">
        <v>319900</v>
      </c>
      <c r="Q2307" s="16">
        <v>161.75</v>
      </c>
      <c r="R2307" s="17">
        <v>340000</v>
      </c>
      <c r="S2307" s="19">
        <f t="shared" si="179"/>
        <v>9.5600000000000023</v>
      </c>
      <c r="T2307" s="20">
        <f t="shared" si="180"/>
        <v>6.281621657139104E-2</v>
      </c>
      <c r="U2307" s="19">
        <f t="shared" si="181"/>
        <v>20100</v>
      </c>
      <c r="V2307" s="20">
        <f t="shared" si="182"/>
        <v>6.2832135042200685E-2</v>
      </c>
      <c r="W2307" s="18">
        <v>44216</v>
      </c>
      <c r="X2307" s="14">
        <v>4</v>
      </c>
      <c r="Y2307" s="14">
        <v>4</v>
      </c>
      <c r="Z2307" s="42">
        <v>20000</v>
      </c>
      <c r="AA2307" s="51">
        <f t="shared" si="183"/>
        <v>0.06</v>
      </c>
    </row>
    <row r="2308" spans="1:27" ht="19" x14ac:dyDescent="0.25">
      <c r="A2308" s="14">
        <v>1293</v>
      </c>
      <c r="B2308" s="14">
        <v>7989327</v>
      </c>
      <c r="C2308" s="14" t="s">
        <v>19</v>
      </c>
      <c r="D2308" s="14" t="s">
        <v>29</v>
      </c>
      <c r="E2308" s="14" t="s">
        <v>337</v>
      </c>
      <c r="F2308" s="14">
        <v>78652</v>
      </c>
      <c r="G2308" s="14">
        <v>4</v>
      </c>
      <c r="H2308" s="14">
        <v>2</v>
      </c>
      <c r="I2308" s="14">
        <v>1</v>
      </c>
      <c r="J2308" s="14">
        <v>2</v>
      </c>
      <c r="K2308" s="14">
        <v>2</v>
      </c>
      <c r="L2308" s="14">
        <v>2014</v>
      </c>
      <c r="M2308" s="14">
        <v>0.13800000000000001</v>
      </c>
      <c r="N2308" s="15">
        <v>2074</v>
      </c>
      <c r="O2308" s="16">
        <v>168.71</v>
      </c>
      <c r="P2308" s="17">
        <v>349900</v>
      </c>
      <c r="Q2308" s="16">
        <v>178.4</v>
      </c>
      <c r="R2308" s="17">
        <v>370000</v>
      </c>
      <c r="S2308" s="19">
        <f t="shared" si="179"/>
        <v>9.6899999999999977</v>
      </c>
      <c r="T2308" s="20">
        <f t="shared" si="180"/>
        <v>5.7435836642759752E-2</v>
      </c>
      <c r="U2308" s="19">
        <f t="shared" si="181"/>
        <v>20100</v>
      </c>
      <c r="V2308" s="20">
        <f t="shared" si="182"/>
        <v>5.7444984281223209E-2</v>
      </c>
      <c r="W2308" s="18">
        <v>44225</v>
      </c>
      <c r="X2308" s="14">
        <v>3</v>
      </c>
      <c r="Y2308" s="14">
        <v>2</v>
      </c>
      <c r="Z2308" s="42">
        <v>20000</v>
      </c>
      <c r="AA2308" s="51">
        <f t="shared" si="183"/>
        <v>0.06</v>
      </c>
    </row>
    <row r="2309" spans="1:27" ht="19" x14ac:dyDescent="0.25">
      <c r="A2309" s="14">
        <v>1403</v>
      </c>
      <c r="B2309" s="14">
        <v>4104439</v>
      </c>
      <c r="C2309" s="14" t="s">
        <v>19</v>
      </c>
      <c r="D2309" s="14" t="s">
        <v>22</v>
      </c>
      <c r="E2309" s="14" t="s">
        <v>111</v>
      </c>
      <c r="F2309" s="14">
        <v>78747</v>
      </c>
      <c r="G2309" s="14">
        <v>3</v>
      </c>
      <c r="H2309" s="14">
        <v>2</v>
      </c>
      <c r="I2309" s="14">
        <v>1</v>
      </c>
      <c r="J2309" s="14">
        <v>2</v>
      </c>
      <c r="K2309" s="14">
        <v>2</v>
      </c>
      <c r="L2309" s="14">
        <v>2008</v>
      </c>
      <c r="M2309" s="14">
        <v>8.4000000000000005E-2</v>
      </c>
      <c r="N2309" s="15">
        <v>2068</v>
      </c>
      <c r="O2309" s="16">
        <v>140.18</v>
      </c>
      <c r="P2309" s="17">
        <v>289900</v>
      </c>
      <c r="Q2309" s="16">
        <v>149.9</v>
      </c>
      <c r="R2309" s="17">
        <v>310000</v>
      </c>
      <c r="S2309" s="19">
        <f t="shared" si="179"/>
        <v>9.7199999999999989</v>
      </c>
      <c r="T2309" s="20">
        <f t="shared" si="180"/>
        <v>6.9339420744756727E-2</v>
      </c>
      <c r="U2309" s="19">
        <f t="shared" si="181"/>
        <v>20100</v>
      </c>
      <c r="V2309" s="20">
        <f t="shared" si="182"/>
        <v>6.9334253190755438E-2</v>
      </c>
      <c r="W2309" s="18">
        <v>44230</v>
      </c>
      <c r="X2309" s="14">
        <v>4</v>
      </c>
      <c r="Y2309" s="14">
        <v>4</v>
      </c>
      <c r="Z2309" s="42">
        <v>20000</v>
      </c>
      <c r="AA2309" s="51">
        <f t="shared" si="183"/>
        <v>7.0000000000000007E-2</v>
      </c>
    </row>
    <row r="2310" spans="1:27" ht="19" x14ac:dyDescent="0.25">
      <c r="A2310" s="14">
        <v>1830</v>
      </c>
      <c r="B2310" s="14">
        <v>1776522</v>
      </c>
      <c r="C2310" s="14" t="s">
        <v>19</v>
      </c>
      <c r="D2310" s="14" t="s">
        <v>165</v>
      </c>
      <c r="E2310" s="14" t="s">
        <v>2772</v>
      </c>
      <c r="F2310" s="14">
        <v>78745</v>
      </c>
      <c r="G2310" s="14">
        <v>3</v>
      </c>
      <c r="H2310" s="14">
        <v>2</v>
      </c>
      <c r="I2310" s="14">
        <v>0</v>
      </c>
      <c r="J2310" s="14">
        <v>2</v>
      </c>
      <c r="K2310" s="14">
        <v>1</v>
      </c>
      <c r="L2310" s="14">
        <v>1982</v>
      </c>
      <c r="M2310" s="14">
        <v>0.221</v>
      </c>
      <c r="N2310" s="15">
        <v>1185</v>
      </c>
      <c r="O2310" s="16">
        <v>320.58999999999997</v>
      </c>
      <c r="P2310" s="17">
        <v>379900</v>
      </c>
      <c r="Q2310" s="16">
        <v>337.55</v>
      </c>
      <c r="R2310" s="17">
        <v>400000</v>
      </c>
      <c r="S2310" s="19">
        <f t="shared" si="179"/>
        <v>16.960000000000036</v>
      </c>
      <c r="T2310" s="20">
        <f t="shared" si="180"/>
        <v>5.2902461087370276E-2</v>
      </c>
      <c r="U2310" s="19">
        <f t="shared" si="181"/>
        <v>20100</v>
      </c>
      <c r="V2310" s="20">
        <f t="shared" si="182"/>
        <v>5.2908660173729929E-2</v>
      </c>
      <c r="W2310" s="18">
        <v>44251</v>
      </c>
      <c r="X2310" s="14">
        <v>8</v>
      </c>
      <c r="Y2310" s="14">
        <v>8</v>
      </c>
      <c r="Z2310" s="42">
        <v>20000</v>
      </c>
      <c r="AA2310" s="51">
        <f t="shared" si="183"/>
        <v>0.05</v>
      </c>
    </row>
    <row r="2311" spans="1:27" ht="19" x14ac:dyDescent="0.25">
      <c r="A2311" s="14">
        <v>2621</v>
      </c>
      <c r="B2311" s="14">
        <v>5555410</v>
      </c>
      <c r="C2311" s="14" t="s">
        <v>19</v>
      </c>
      <c r="D2311" s="14" t="s">
        <v>35</v>
      </c>
      <c r="E2311" s="14" t="s">
        <v>275</v>
      </c>
      <c r="F2311" s="14">
        <v>78753</v>
      </c>
      <c r="G2311" s="14">
        <v>3</v>
      </c>
      <c r="H2311" s="14">
        <v>2</v>
      </c>
      <c r="I2311" s="14">
        <v>1</v>
      </c>
      <c r="J2311" s="14">
        <v>2</v>
      </c>
      <c r="K2311" s="14">
        <v>2</v>
      </c>
      <c r="L2311" s="14">
        <v>1994</v>
      </c>
      <c r="M2311" s="14">
        <v>0.13500000000000001</v>
      </c>
      <c r="N2311" s="15">
        <v>2280</v>
      </c>
      <c r="O2311" s="16">
        <v>162.24</v>
      </c>
      <c r="P2311" s="17">
        <v>369900</v>
      </c>
      <c r="Q2311" s="16">
        <v>171.05</v>
      </c>
      <c r="R2311" s="17">
        <v>390000</v>
      </c>
      <c r="S2311" s="19">
        <f t="shared" ref="S2311:S2374" si="184">Q2311-O2311</f>
        <v>8.8100000000000023</v>
      </c>
      <c r="T2311" s="20">
        <f t="shared" ref="T2311:T2374" si="185">S2311/O2311</f>
        <v>5.4302268244575951E-2</v>
      </c>
      <c r="U2311" s="19">
        <f t="shared" ref="U2311:U2374" si="186">R2311-P2311</f>
        <v>20100</v>
      </c>
      <c r="V2311" s="20">
        <f t="shared" ref="V2311:V2374" si="187">U2311/P2311</f>
        <v>5.4339010543390104E-2</v>
      </c>
      <c r="W2311" s="18">
        <v>44278</v>
      </c>
      <c r="X2311" s="14">
        <v>2</v>
      </c>
      <c r="Y2311" s="14">
        <v>2</v>
      </c>
      <c r="Z2311" s="42">
        <v>20000</v>
      </c>
      <c r="AA2311" s="51">
        <f t="shared" ref="AA2311:AA2374" si="188">MROUND(V2311,0.01)</f>
        <v>0.05</v>
      </c>
    </row>
    <row r="2312" spans="1:27" ht="19" x14ac:dyDescent="0.25">
      <c r="A2312" s="14">
        <v>3093</v>
      </c>
      <c r="B2312" s="14">
        <v>7364103</v>
      </c>
      <c r="C2312" s="14" t="s">
        <v>19</v>
      </c>
      <c r="D2312" s="14" t="s">
        <v>46</v>
      </c>
      <c r="E2312" s="14" t="s">
        <v>3070</v>
      </c>
      <c r="F2312" s="14">
        <v>78758</v>
      </c>
      <c r="G2312" s="14">
        <v>4</v>
      </c>
      <c r="H2312" s="14">
        <v>2</v>
      </c>
      <c r="I2312" s="14">
        <v>0</v>
      </c>
      <c r="J2312" s="14">
        <v>2</v>
      </c>
      <c r="K2312" s="14">
        <v>1</v>
      </c>
      <c r="L2312" s="14">
        <v>1978</v>
      </c>
      <c r="M2312" s="14">
        <v>0.221</v>
      </c>
      <c r="N2312" s="15">
        <v>1584</v>
      </c>
      <c r="O2312" s="16">
        <v>359.79</v>
      </c>
      <c r="P2312" s="17">
        <v>569900</v>
      </c>
      <c r="Q2312" s="16">
        <v>372.47</v>
      </c>
      <c r="R2312" s="17">
        <v>590000</v>
      </c>
      <c r="S2312" s="19">
        <f t="shared" si="184"/>
        <v>12.680000000000007</v>
      </c>
      <c r="T2312" s="20">
        <f t="shared" si="185"/>
        <v>3.5242780510853569E-2</v>
      </c>
      <c r="U2312" s="19">
        <f t="shared" si="186"/>
        <v>20100</v>
      </c>
      <c r="V2312" s="20">
        <f t="shared" si="187"/>
        <v>3.5269345499210389E-2</v>
      </c>
      <c r="W2312" s="18">
        <v>44294</v>
      </c>
      <c r="X2312" s="14">
        <v>3</v>
      </c>
      <c r="Y2312" s="14">
        <v>2</v>
      </c>
      <c r="Z2312" s="42">
        <v>20000</v>
      </c>
      <c r="AA2312" s="51">
        <f t="shared" si="188"/>
        <v>0.04</v>
      </c>
    </row>
    <row r="2313" spans="1:27" ht="19" x14ac:dyDescent="0.25">
      <c r="A2313" s="14">
        <v>1538</v>
      </c>
      <c r="B2313" s="14">
        <v>4642563</v>
      </c>
      <c r="C2313" s="14" t="s">
        <v>19</v>
      </c>
      <c r="D2313" s="14" t="s">
        <v>456</v>
      </c>
      <c r="E2313" s="14" t="s">
        <v>1894</v>
      </c>
      <c r="F2313" s="14">
        <v>78717</v>
      </c>
      <c r="G2313" s="14">
        <v>3</v>
      </c>
      <c r="H2313" s="14">
        <v>2</v>
      </c>
      <c r="I2313" s="14">
        <v>0</v>
      </c>
      <c r="J2313" s="14">
        <v>2</v>
      </c>
      <c r="K2313" s="14">
        <v>1</v>
      </c>
      <c r="L2313" s="14">
        <v>2003</v>
      </c>
      <c r="M2313" s="14">
        <v>0.17199999999999999</v>
      </c>
      <c r="N2313" s="15">
        <v>2156</v>
      </c>
      <c r="O2313" s="16">
        <v>255.08</v>
      </c>
      <c r="P2313" s="17">
        <v>549950</v>
      </c>
      <c r="Q2313" s="16">
        <v>264.38</v>
      </c>
      <c r="R2313" s="17">
        <v>570000</v>
      </c>
      <c r="S2313" s="19">
        <f t="shared" si="184"/>
        <v>9.2999999999999829</v>
      </c>
      <c r="T2313" s="20">
        <f t="shared" si="185"/>
        <v>3.6459150070566028E-2</v>
      </c>
      <c r="U2313" s="19">
        <f t="shared" si="186"/>
        <v>20050</v>
      </c>
      <c r="V2313" s="20">
        <f t="shared" si="187"/>
        <v>3.6457859805436858E-2</v>
      </c>
      <c r="W2313" s="18">
        <v>44236</v>
      </c>
      <c r="X2313" s="14">
        <v>0</v>
      </c>
      <c r="Y2313" s="14">
        <v>0</v>
      </c>
      <c r="Z2313" s="42">
        <v>20000</v>
      </c>
      <c r="AA2313" s="51">
        <f t="shared" si="188"/>
        <v>0.04</v>
      </c>
    </row>
    <row r="2314" spans="1:27" ht="19" x14ac:dyDescent="0.25">
      <c r="A2314" s="14">
        <v>3363</v>
      </c>
      <c r="B2314" s="14">
        <v>3030929</v>
      </c>
      <c r="C2314" s="14" t="s">
        <v>19</v>
      </c>
      <c r="D2314" s="14" t="s">
        <v>68</v>
      </c>
      <c r="E2314" s="14" t="s">
        <v>1663</v>
      </c>
      <c r="F2314" s="14">
        <v>78738</v>
      </c>
      <c r="G2314" s="14">
        <v>5</v>
      </c>
      <c r="H2314" s="14">
        <v>4</v>
      </c>
      <c r="I2314" s="14">
        <v>0</v>
      </c>
      <c r="J2314" s="14">
        <v>4</v>
      </c>
      <c r="K2314" s="14">
        <v>2</v>
      </c>
      <c r="L2314" s="14">
        <v>2016</v>
      </c>
      <c r="M2314" s="14">
        <v>0.32300000000000001</v>
      </c>
      <c r="N2314" s="15">
        <v>3712</v>
      </c>
      <c r="O2314" s="16">
        <v>242.46</v>
      </c>
      <c r="P2314" s="17">
        <v>899999</v>
      </c>
      <c r="Q2314" s="16">
        <v>247.84</v>
      </c>
      <c r="R2314" s="17">
        <v>920000</v>
      </c>
      <c r="S2314" s="19">
        <f t="shared" si="184"/>
        <v>5.3799999999999955</v>
      </c>
      <c r="T2314" s="20">
        <f t="shared" si="185"/>
        <v>2.2189227089004351E-2</v>
      </c>
      <c r="U2314" s="19">
        <f t="shared" si="186"/>
        <v>20001</v>
      </c>
      <c r="V2314" s="20">
        <f t="shared" si="187"/>
        <v>2.2223358025953363E-2</v>
      </c>
      <c r="W2314" s="18">
        <v>44302</v>
      </c>
      <c r="X2314" s="14">
        <v>6</v>
      </c>
      <c r="Y2314" s="14">
        <v>6</v>
      </c>
      <c r="Z2314" s="42">
        <v>20000</v>
      </c>
      <c r="AA2314" s="51">
        <f t="shared" si="188"/>
        <v>0.02</v>
      </c>
    </row>
    <row r="2315" spans="1:27" ht="19" x14ac:dyDescent="0.25">
      <c r="A2315" s="14">
        <v>114</v>
      </c>
      <c r="B2315" s="14">
        <v>9726184</v>
      </c>
      <c r="C2315" s="14" t="s">
        <v>19</v>
      </c>
      <c r="D2315" s="14" t="s">
        <v>84</v>
      </c>
      <c r="E2315" s="14" t="s">
        <v>974</v>
      </c>
      <c r="F2315" s="14">
        <v>78728</v>
      </c>
      <c r="G2315" s="14">
        <v>3</v>
      </c>
      <c r="H2315" s="14">
        <v>2</v>
      </c>
      <c r="I2315" s="14">
        <v>0</v>
      </c>
      <c r="J2315" s="14">
        <v>2</v>
      </c>
      <c r="K2315" s="14">
        <v>1</v>
      </c>
      <c r="L2315" s="14">
        <v>1984</v>
      </c>
      <c r="M2315" s="14">
        <v>0.16900000000000001</v>
      </c>
      <c r="N2315" s="15">
        <v>1535</v>
      </c>
      <c r="O2315" s="16">
        <v>208.47</v>
      </c>
      <c r="P2315" s="17">
        <v>320000</v>
      </c>
      <c r="Q2315" s="16">
        <v>221.5</v>
      </c>
      <c r="R2315" s="17">
        <v>340000</v>
      </c>
      <c r="S2315" s="19">
        <f t="shared" si="184"/>
        <v>13.030000000000001</v>
      </c>
      <c r="T2315" s="20">
        <f t="shared" si="185"/>
        <v>6.2502998033290166E-2</v>
      </c>
      <c r="U2315" s="19">
        <f t="shared" si="186"/>
        <v>20000</v>
      </c>
      <c r="V2315" s="20">
        <f t="shared" si="187"/>
        <v>6.25E-2</v>
      </c>
      <c r="W2315" s="18">
        <v>44181</v>
      </c>
      <c r="X2315" s="14">
        <v>2</v>
      </c>
      <c r="Y2315" s="14">
        <v>1</v>
      </c>
      <c r="Z2315" s="42">
        <v>20000</v>
      </c>
      <c r="AA2315" s="51">
        <f t="shared" si="188"/>
        <v>0.06</v>
      </c>
    </row>
    <row r="2316" spans="1:27" ht="19" x14ac:dyDescent="0.25">
      <c r="A2316" s="14">
        <v>261</v>
      </c>
      <c r="B2316" s="14">
        <v>3539185</v>
      </c>
      <c r="C2316" s="14" t="s">
        <v>19</v>
      </c>
      <c r="D2316" s="14">
        <v>2</v>
      </c>
      <c r="E2316" s="14" t="s">
        <v>3233</v>
      </c>
      <c r="F2316" s="14">
        <v>78757</v>
      </c>
      <c r="G2316" s="14">
        <v>4</v>
      </c>
      <c r="H2316" s="14">
        <v>3</v>
      </c>
      <c r="I2316" s="14">
        <v>0</v>
      </c>
      <c r="J2316" s="14">
        <v>0</v>
      </c>
      <c r="K2316" s="14">
        <v>2</v>
      </c>
      <c r="L2316" s="14">
        <v>2016</v>
      </c>
      <c r="M2316" s="14">
        <v>0.13300000000000001</v>
      </c>
      <c r="N2316" s="15">
        <v>2304</v>
      </c>
      <c r="O2316" s="16">
        <v>388.45</v>
      </c>
      <c r="P2316" s="17">
        <v>895000</v>
      </c>
      <c r="Q2316" s="16">
        <v>397.14</v>
      </c>
      <c r="R2316" s="17">
        <v>915000</v>
      </c>
      <c r="S2316" s="19">
        <f t="shared" si="184"/>
        <v>8.6899999999999977</v>
      </c>
      <c r="T2316" s="20">
        <f t="shared" si="185"/>
        <v>2.2370961513708324E-2</v>
      </c>
      <c r="U2316" s="19">
        <f t="shared" si="186"/>
        <v>20000</v>
      </c>
      <c r="V2316" s="20">
        <f t="shared" si="187"/>
        <v>2.23463687150838E-2</v>
      </c>
      <c r="W2316" s="18">
        <v>44183</v>
      </c>
      <c r="X2316" s="14">
        <v>2</v>
      </c>
      <c r="Y2316" s="14">
        <v>2</v>
      </c>
      <c r="Z2316" s="42">
        <v>20000</v>
      </c>
      <c r="AA2316" s="51">
        <f t="shared" si="188"/>
        <v>0.02</v>
      </c>
    </row>
    <row r="2317" spans="1:27" ht="19" x14ac:dyDescent="0.25">
      <c r="A2317" s="14">
        <v>298</v>
      </c>
      <c r="B2317" s="14">
        <v>7944834</v>
      </c>
      <c r="C2317" s="14" t="s">
        <v>19</v>
      </c>
      <c r="D2317" s="14" t="s">
        <v>20</v>
      </c>
      <c r="E2317" s="14" t="s">
        <v>1517</v>
      </c>
      <c r="F2317" s="14">
        <v>78750</v>
      </c>
      <c r="G2317" s="14">
        <v>3</v>
      </c>
      <c r="H2317" s="14">
        <v>2</v>
      </c>
      <c r="I2317" s="14">
        <v>1</v>
      </c>
      <c r="J2317" s="14">
        <v>2</v>
      </c>
      <c r="K2317" s="14">
        <v>2</v>
      </c>
      <c r="L2317" s="14">
        <v>1976</v>
      </c>
      <c r="M2317" s="14">
        <v>0.19</v>
      </c>
      <c r="N2317" s="15">
        <v>2132</v>
      </c>
      <c r="O2317" s="16">
        <v>234.52</v>
      </c>
      <c r="P2317" s="17">
        <v>500000</v>
      </c>
      <c r="Q2317" s="16">
        <v>243.9</v>
      </c>
      <c r="R2317" s="17">
        <v>520000</v>
      </c>
      <c r="S2317" s="19">
        <f t="shared" si="184"/>
        <v>9.3799999999999955</v>
      </c>
      <c r="T2317" s="20">
        <f t="shared" si="185"/>
        <v>3.9996588777076562E-2</v>
      </c>
      <c r="U2317" s="19">
        <f t="shared" si="186"/>
        <v>20000</v>
      </c>
      <c r="V2317" s="20">
        <f t="shared" si="187"/>
        <v>0.04</v>
      </c>
      <c r="W2317" s="18">
        <v>44186</v>
      </c>
      <c r="X2317" s="14">
        <v>6</v>
      </c>
      <c r="Y2317" s="14">
        <v>5</v>
      </c>
      <c r="Z2317" s="42">
        <v>20000</v>
      </c>
      <c r="AA2317" s="51">
        <f t="shared" si="188"/>
        <v>0.04</v>
      </c>
    </row>
    <row r="2318" spans="1:27" ht="19" x14ac:dyDescent="0.25">
      <c r="A2318" s="14">
        <v>733</v>
      </c>
      <c r="B2318" s="14">
        <v>5287362</v>
      </c>
      <c r="C2318" s="14" t="s">
        <v>19</v>
      </c>
      <c r="D2318" s="14" t="s">
        <v>357</v>
      </c>
      <c r="E2318" s="14" t="s">
        <v>2402</v>
      </c>
      <c r="F2318" s="14">
        <v>78745</v>
      </c>
      <c r="G2318" s="14">
        <v>3</v>
      </c>
      <c r="H2318" s="14">
        <v>2</v>
      </c>
      <c r="I2318" s="14">
        <v>0</v>
      </c>
      <c r="J2318" s="14">
        <v>2</v>
      </c>
      <c r="K2318" s="14">
        <v>1</v>
      </c>
      <c r="L2318" s="14">
        <v>1983</v>
      </c>
      <c r="M2318" s="14">
        <v>0.129</v>
      </c>
      <c r="N2318" s="15">
        <v>1218</v>
      </c>
      <c r="O2318" s="16">
        <v>287.36</v>
      </c>
      <c r="P2318" s="17">
        <v>350000</v>
      </c>
      <c r="Q2318" s="16">
        <v>303.77999999999997</v>
      </c>
      <c r="R2318" s="17">
        <v>370000</v>
      </c>
      <c r="S2318" s="19">
        <f t="shared" si="184"/>
        <v>16.419999999999959</v>
      </c>
      <c r="T2318" s="20">
        <f t="shared" si="185"/>
        <v>5.7140868596881812E-2</v>
      </c>
      <c r="U2318" s="19">
        <f t="shared" si="186"/>
        <v>20000</v>
      </c>
      <c r="V2318" s="20">
        <f t="shared" si="187"/>
        <v>5.7142857142857141E-2</v>
      </c>
      <c r="W2318" s="18">
        <v>44202</v>
      </c>
      <c r="X2318" s="14">
        <v>6</v>
      </c>
      <c r="Y2318" s="14">
        <v>5</v>
      </c>
      <c r="Z2318" s="42">
        <v>20000</v>
      </c>
      <c r="AA2318" s="51">
        <f t="shared" si="188"/>
        <v>0.06</v>
      </c>
    </row>
    <row r="2319" spans="1:27" ht="19" x14ac:dyDescent="0.25">
      <c r="A2319" s="14">
        <v>752</v>
      </c>
      <c r="B2319" s="14">
        <v>7898204</v>
      </c>
      <c r="C2319" s="14" t="s">
        <v>19</v>
      </c>
      <c r="D2319" s="14">
        <v>3</v>
      </c>
      <c r="E2319" s="14" t="s">
        <v>2239</v>
      </c>
      <c r="F2319" s="14">
        <v>78723</v>
      </c>
      <c r="G2319" s="14">
        <v>3</v>
      </c>
      <c r="H2319" s="14">
        <v>2</v>
      </c>
      <c r="I2319" s="14">
        <v>0</v>
      </c>
      <c r="J2319" s="14">
        <v>2</v>
      </c>
      <c r="K2319" s="14">
        <v>2</v>
      </c>
      <c r="L2319" s="14">
        <v>1963</v>
      </c>
      <c r="M2319" s="14">
        <v>0.155</v>
      </c>
      <c r="N2319" s="15">
        <v>1499</v>
      </c>
      <c r="O2319" s="16">
        <v>276.85000000000002</v>
      </c>
      <c r="P2319" s="17">
        <v>415000</v>
      </c>
      <c r="Q2319" s="16">
        <v>290.19</v>
      </c>
      <c r="R2319" s="17">
        <v>435000</v>
      </c>
      <c r="S2319" s="19">
        <f t="shared" si="184"/>
        <v>13.339999999999975</v>
      </c>
      <c r="T2319" s="20">
        <f t="shared" si="185"/>
        <v>4.818493769189082E-2</v>
      </c>
      <c r="U2319" s="19">
        <f t="shared" si="186"/>
        <v>20000</v>
      </c>
      <c r="V2319" s="20">
        <f t="shared" si="187"/>
        <v>4.8192771084337352E-2</v>
      </c>
      <c r="W2319" s="18">
        <v>44203</v>
      </c>
      <c r="X2319" s="14">
        <v>4</v>
      </c>
      <c r="Y2319" s="14">
        <v>3</v>
      </c>
      <c r="Z2319" s="42">
        <v>20000</v>
      </c>
      <c r="AA2319" s="51">
        <f t="shared" si="188"/>
        <v>0.05</v>
      </c>
    </row>
    <row r="2320" spans="1:27" ht="19" x14ac:dyDescent="0.25">
      <c r="A2320" s="14">
        <v>795</v>
      </c>
      <c r="B2320" s="14">
        <v>8645802</v>
      </c>
      <c r="C2320" s="14" t="s">
        <v>19</v>
      </c>
      <c r="D2320" s="14">
        <v>3</v>
      </c>
      <c r="E2320" s="14" t="s">
        <v>2997</v>
      </c>
      <c r="F2320" s="14">
        <v>78752</v>
      </c>
      <c r="G2320" s="14">
        <v>2</v>
      </c>
      <c r="H2320" s="14">
        <v>1</v>
      </c>
      <c r="I2320" s="14">
        <v>0</v>
      </c>
      <c r="J2320" s="14">
        <v>0</v>
      </c>
      <c r="K2320" s="14">
        <v>1</v>
      </c>
      <c r="L2320" s="14">
        <v>1954</v>
      </c>
      <c r="M2320" s="14">
        <v>0.18099999999999999</v>
      </c>
      <c r="N2320" s="14">
        <v>660</v>
      </c>
      <c r="O2320" s="16">
        <v>348.48</v>
      </c>
      <c r="P2320" s="17">
        <v>230000</v>
      </c>
      <c r="Q2320" s="16">
        <v>378.79</v>
      </c>
      <c r="R2320" s="17">
        <v>250000</v>
      </c>
      <c r="S2320" s="19">
        <f t="shared" si="184"/>
        <v>30.310000000000002</v>
      </c>
      <c r="T2320" s="20">
        <f t="shared" si="185"/>
        <v>8.6977731864095506E-2</v>
      </c>
      <c r="U2320" s="19">
        <f t="shared" si="186"/>
        <v>20000</v>
      </c>
      <c r="V2320" s="20">
        <f t="shared" si="187"/>
        <v>8.6956521739130432E-2</v>
      </c>
      <c r="W2320" s="18">
        <v>44204</v>
      </c>
      <c r="X2320" s="14">
        <v>1</v>
      </c>
      <c r="Y2320" s="14">
        <v>1</v>
      </c>
      <c r="Z2320" s="42">
        <v>20000</v>
      </c>
      <c r="AA2320" s="51">
        <f t="shared" si="188"/>
        <v>0.09</v>
      </c>
    </row>
    <row r="2321" spans="1:27" ht="19" x14ac:dyDescent="0.25">
      <c r="A2321" s="14">
        <v>798</v>
      </c>
      <c r="B2321" s="14">
        <v>7454951</v>
      </c>
      <c r="C2321" s="14" t="s">
        <v>19</v>
      </c>
      <c r="D2321" s="14">
        <v>5</v>
      </c>
      <c r="E2321" s="14" t="s">
        <v>3037</v>
      </c>
      <c r="F2321" s="14">
        <v>78721</v>
      </c>
      <c r="G2321" s="14">
        <v>4</v>
      </c>
      <c r="H2321" s="14">
        <v>2</v>
      </c>
      <c r="I2321" s="14">
        <v>0</v>
      </c>
      <c r="J2321" s="14">
        <v>0</v>
      </c>
      <c r="K2321" s="14">
        <v>1</v>
      </c>
      <c r="L2321" s="14">
        <v>1961</v>
      </c>
      <c r="M2321" s="14">
        <v>0.16900000000000001</v>
      </c>
      <c r="N2321" s="15">
        <v>1580</v>
      </c>
      <c r="O2321" s="16">
        <v>354.43</v>
      </c>
      <c r="P2321" s="17">
        <v>560000</v>
      </c>
      <c r="Q2321" s="16">
        <v>367.09</v>
      </c>
      <c r="R2321" s="17">
        <v>580000</v>
      </c>
      <c r="S2321" s="19">
        <f t="shared" si="184"/>
        <v>12.659999999999968</v>
      </c>
      <c r="T2321" s="20">
        <f t="shared" si="185"/>
        <v>3.5719323984989892E-2</v>
      </c>
      <c r="U2321" s="19">
        <f t="shared" si="186"/>
        <v>20000</v>
      </c>
      <c r="V2321" s="20">
        <f t="shared" si="187"/>
        <v>3.5714285714285712E-2</v>
      </c>
      <c r="W2321" s="18">
        <v>44204</v>
      </c>
      <c r="X2321" s="14">
        <v>4</v>
      </c>
      <c r="Y2321" s="14">
        <v>4</v>
      </c>
      <c r="Z2321" s="42">
        <v>20000</v>
      </c>
      <c r="AA2321" s="51">
        <f t="shared" si="188"/>
        <v>0.04</v>
      </c>
    </row>
    <row r="2322" spans="1:27" ht="19" x14ac:dyDescent="0.25">
      <c r="A2322" s="14">
        <v>819</v>
      </c>
      <c r="B2322" s="14">
        <v>9284095</v>
      </c>
      <c r="C2322" s="14" t="s">
        <v>19</v>
      </c>
      <c r="D2322" s="14">
        <v>11</v>
      </c>
      <c r="E2322" s="14" t="s">
        <v>602</v>
      </c>
      <c r="F2322" s="14">
        <v>78744</v>
      </c>
      <c r="G2322" s="14">
        <v>3</v>
      </c>
      <c r="H2322" s="14">
        <v>2</v>
      </c>
      <c r="I2322" s="14">
        <v>1</v>
      </c>
      <c r="J2322" s="14">
        <v>2</v>
      </c>
      <c r="K2322" s="14">
        <v>2</v>
      </c>
      <c r="L2322" s="14">
        <v>2015</v>
      </c>
      <c r="M2322" s="14">
        <v>0.106</v>
      </c>
      <c r="N2322" s="15">
        <v>1847</v>
      </c>
      <c r="O2322" s="16">
        <v>187.87</v>
      </c>
      <c r="P2322" s="17">
        <v>347000</v>
      </c>
      <c r="Q2322" s="16">
        <v>198.7</v>
      </c>
      <c r="R2322" s="17">
        <v>367000</v>
      </c>
      <c r="S2322" s="19">
        <f t="shared" si="184"/>
        <v>10.829999999999984</v>
      </c>
      <c r="T2322" s="20">
        <f t="shared" si="185"/>
        <v>5.7646244743705666E-2</v>
      </c>
      <c r="U2322" s="19">
        <f t="shared" si="186"/>
        <v>20000</v>
      </c>
      <c r="V2322" s="20">
        <f t="shared" si="187"/>
        <v>5.7636887608069162E-2</v>
      </c>
      <c r="W2322" s="18">
        <v>44207</v>
      </c>
      <c r="X2322" s="14">
        <v>1</v>
      </c>
      <c r="Y2322" s="14">
        <v>1</v>
      </c>
      <c r="Z2322" s="42">
        <v>20000</v>
      </c>
      <c r="AA2322" s="51">
        <f t="shared" si="188"/>
        <v>0.06</v>
      </c>
    </row>
    <row r="2323" spans="1:27" ht="19" x14ac:dyDescent="0.25">
      <c r="A2323" s="14">
        <v>834</v>
      </c>
      <c r="B2323" s="14">
        <v>5229067</v>
      </c>
      <c r="C2323" s="14" t="s">
        <v>19</v>
      </c>
      <c r="D2323" s="14" t="s">
        <v>357</v>
      </c>
      <c r="E2323" s="14" t="s">
        <v>2093</v>
      </c>
      <c r="F2323" s="14">
        <v>78745</v>
      </c>
      <c r="G2323" s="14">
        <v>3</v>
      </c>
      <c r="H2323" s="14">
        <v>2</v>
      </c>
      <c r="I2323" s="14">
        <v>0</v>
      </c>
      <c r="J2323" s="14">
        <v>0</v>
      </c>
      <c r="K2323" s="14">
        <v>1</v>
      </c>
      <c r="L2323" s="14">
        <v>1973</v>
      </c>
      <c r="M2323" s="14">
        <v>0.17100000000000001</v>
      </c>
      <c r="N2323" s="14">
        <v>936</v>
      </c>
      <c r="O2323" s="16">
        <v>267.08999999999997</v>
      </c>
      <c r="P2323" s="17">
        <v>250000</v>
      </c>
      <c r="Q2323" s="16">
        <v>288.45999999999998</v>
      </c>
      <c r="R2323" s="17">
        <v>270000</v>
      </c>
      <c r="S2323" s="19">
        <f t="shared" si="184"/>
        <v>21.370000000000005</v>
      </c>
      <c r="T2323" s="20">
        <f t="shared" si="185"/>
        <v>8.0010483357669721E-2</v>
      </c>
      <c r="U2323" s="19">
        <f t="shared" si="186"/>
        <v>20000</v>
      </c>
      <c r="V2323" s="20">
        <f t="shared" si="187"/>
        <v>0.08</v>
      </c>
      <c r="W2323" s="18">
        <v>44207</v>
      </c>
      <c r="X2323" s="14">
        <v>2</v>
      </c>
      <c r="Y2323" s="14">
        <v>2</v>
      </c>
      <c r="Z2323" s="42">
        <v>20000</v>
      </c>
      <c r="AA2323" s="51">
        <f t="shared" si="188"/>
        <v>0.08</v>
      </c>
    </row>
    <row r="2324" spans="1:27" ht="19" x14ac:dyDescent="0.25">
      <c r="A2324" s="14">
        <v>951</v>
      </c>
      <c r="B2324" s="14">
        <v>6964183</v>
      </c>
      <c r="C2324" s="14" t="s">
        <v>19</v>
      </c>
      <c r="D2324" s="14" t="s">
        <v>22</v>
      </c>
      <c r="E2324" s="14" t="s">
        <v>523</v>
      </c>
      <c r="F2324" s="14">
        <v>78747</v>
      </c>
      <c r="G2324" s="14">
        <v>3</v>
      </c>
      <c r="H2324" s="14">
        <v>2</v>
      </c>
      <c r="I2324" s="14">
        <v>0</v>
      </c>
      <c r="J2324" s="14">
        <v>2</v>
      </c>
      <c r="K2324" s="14">
        <v>1</v>
      </c>
      <c r="L2324" s="14">
        <v>2010</v>
      </c>
      <c r="M2324" s="14">
        <v>0.13900000000000001</v>
      </c>
      <c r="N2324" s="15">
        <v>1565</v>
      </c>
      <c r="O2324" s="16">
        <v>182.11</v>
      </c>
      <c r="P2324" s="17">
        <v>285000</v>
      </c>
      <c r="Q2324" s="16">
        <v>194.89</v>
      </c>
      <c r="R2324" s="17">
        <v>305000</v>
      </c>
      <c r="S2324" s="19">
        <f t="shared" si="184"/>
        <v>12.779999999999973</v>
      </c>
      <c r="T2324" s="20">
        <f t="shared" si="185"/>
        <v>7.0177365328647365E-2</v>
      </c>
      <c r="U2324" s="19">
        <f t="shared" si="186"/>
        <v>20000</v>
      </c>
      <c r="V2324" s="20">
        <f t="shared" si="187"/>
        <v>7.0175438596491224E-2</v>
      </c>
      <c r="W2324" s="18">
        <v>44211</v>
      </c>
      <c r="X2324" s="14">
        <v>4</v>
      </c>
      <c r="Y2324" s="14">
        <v>4</v>
      </c>
      <c r="Z2324" s="42">
        <v>20000</v>
      </c>
      <c r="AA2324" s="51">
        <f t="shared" si="188"/>
        <v>7.0000000000000007E-2</v>
      </c>
    </row>
    <row r="2325" spans="1:27" ht="19" x14ac:dyDescent="0.25">
      <c r="A2325" s="14">
        <v>1104</v>
      </c>
      <c r="B2325" s="14">
        <v>1611385</v>
      </c>
      <c r="C2325" s="14" t="s">
        <v>19</v>
      </c>
      <c r="D2325" s="14" t="s">
        <v>46</v>
      </c>
      <c r="E2325" s="14" t="s">
        <v>2647</v>
      </c>
      <c r="F2325" s="14">
        <v>78758</v>
      </c>
      <c r="G2325" s="14">
        <v>3</v>
      </c>
      <c r="H2325" s="14">
        <v>2</v>
      </c>
      <c r="I2325" s="14">
        <v>0</v>
      </c>
      <c r="J2325" s="14">
        <v>1</v>
      </c>
      <c r="K2325" s="14">
        <v>1</v>
      </c>
      <c r="L2325" s="14">
        <v>1970</v>
      </c>
      <c r="M2325" s="14">
        <v>0.193</v>
      </c>
      <c r="N2325" s="15">
        <v>1416</v>
      </c>
      <c r="O2325" s="16">
        <v>307.2</v>
      </c>
      <c r="P2325" s="17">
        <v>435000</v>
      </c>
      <c r="Q2325" s="16">
        <v>321.33</v>
      </c>
      <c r="R2325" s="17">
        <v>455000</v>
      </c>
      <c r="S2325" s="19">
        <f t="shared" si="184"/>
        <v>14.129999999999995</v>
      </c>
      <c r="T2325" s="20">
        <f t="shared" si="185"/>
        <v>4.5996093749999988E-2</v>
      </c>
      <c r="U2325" s="19">
        <f t="shared" si="186"/>
        <v>20000</v>
      </c>
      <c r="V2325" s="20">
        <f t="shared" si="187"/>
        <v>4.5977011494252873E-2</v>
      </c>
      <c r="W2325" s="18">
        <v>44217</v>
      </c>
      <c r="X2325" s="14">
        <v>3</v>
      </c>
      <c r="Y2325" s="14">
        <v>3</v>
      </c>
      <c r="Z2325" s="42">
        <v>20000</v>
      </c>
      <c r="AA2325" s="51">
        <f t="shared" si="188"/>
        <v>0.05</v>
      </c>
    </row>
    <row r="2326" spans="1:27" ht="19" x14ac:dyDescent="0.25">
      <c r="A2326" s="14">
        <v>1176</v>
      </c>
      <c r="B2326" s="14">
        <v>4736858</v>
      </c>
      <c r="C2326" s="14" t="s">
        <v>19</v>
      </c>
      <c r="D2326" s="14" t="s">
        <v>84</v>
      </c>
      <c r="E2326" s="14" t="s">
        <v>1067</v>
      </c>
      <c r="F2326" s="14">
        <v>78727</v>
      </c>
      <c r="G2326" s="14">
        <v>3</v>
      </c>
      <c r="H2326" s="14">
        <v>2</v>
      </c>
      <c r="I2326" s="14">
        <v>1</v>
      </c>
      <c r="J2326" s="14">
        <v>2</v>
      </c>
      <c r="K2326" s="14">
        <v>2</v>
      </c>
      <c r="L2326" s="14">
        <v>1997</v>
      </c>
      <c r="M2326" s="14">
        <v>0.14899999999999999</v>
      </c>
      <c r="N2326" s="15">
        <v>2187</v>
      </c>
      <c r="O2326" s="16">
        <v>212.62</v>
      </c>
      <c r="P2326" s="17">
        <v>465000</v>
      </c>
      <c r="Q2326" s="16">
        <v>221.76</v>
      </c>
      <c r="R2326" s="17">
        <v>485000</v>
      </c>
      <c r="S2326" s="19">
        <f t="shared" si="184"/>
        <v>9.1399999999999864</v>
      </c>
      <c r="T2326" s="20">
        <f t="shared" si="185"/>
        <v>4.2987489417740506E-2</v>
      </c>
      <c r="U2326" s="19">
        <f t="shared" si="186"/>
        <v>20000</v>
      </c>
      <c r="V2326" s="20">
        <f t="shared" si="187"/>
        <v>4.3010752688172046E-2</v>
      </c>
      <c r="W2326" s="18">
        <v>44221</v>
      </c>
      <c r="X2326" s="14">
        <v>2</v>
      </c>
      <c r="Y2326" s="14">
        <v>1</v>
      </c>
      <c r="Z2326" s="42">
        <v>20000</v>
      </c>
      <c r="AA2326" s="51">
        <f t="shared" si="188"/>
        <v>0.04</v>
      </c>
    </row>
    <row r="2327" spans="1:27" ht="19" x14ac:dyDescent="0.25">
      <c r="A2327" s="14">
        <v>1254</v>
      </c>
      <c r="B2327" s="14">
        <v>8164990</v>
      </c>
      <c r="C2327" s="14" t="s">
        <v>19</v>
      </c>
      <c r="D2327" s="14" t="s">
        <v>165</v>
      </c>
      <c r="E2327" s="14" t="s">
        <v>680</v>
      </c>
      <c r="F2327" s="14">
        <v>78748</v>
      </c>
      <c r="G2327" s="14">
        <v>3</v>
      </c>
      <c r="H2327" s="14">
        <v>2</v>
      </c>
      <c r="I2327" s="14">
        <v>0</v>
      </c>
      <c r="J2327" s="14">
        <v>2</v>
      </c>
      <c r="K2327" s="14">
        <v>1</v>
      </c>
      <c r="L2327" s="14">
        <v>2000</v>
      </c>
      <c r="M2327" s="14">
        <v>0.155</v>
      </c>
      <c r="N2327" s="15">
        <v>1890</v>
      </c>
      <c r="O2327" s="16">
        <v>193.12</v>
      </c>
      <c r="P2327" s="17">
        <v>365000</v>
      </c>
      <c r="Q2327" s="16">
        <v>203.7</v>
      </c>
      <c r="R2327" s="17">
        <v>385000</v>
      </c>
      <c r="S2327" s="19">
        <f t="shared" si="184"/>
        <v>10.579999999999984</v>
      </c>
      <c r="T2327" s="20">
        <f t="shared" si="185"/>
        <v>5.4784589892294865E-2</v>
      </c>
      <c r="U2327" s="19">
        <f t="shared" si="186"/>
        <v>20000</v>
      </c>
      <c r="V2327" s="20">
        <f t="shared" si="187"/>
        <v>5.4794520547945202E-2</v>
      </c>
      <c r="W2327" s="18">
        <v>44224</v>
      </c>
      <c r="X2327" s="14">
        <v>5</v>
      </c>
      <c r="Y2327" s="14">
        <v>5</v>
      </c>
      <c r="Z2327" s="42">
        <v>20000</v>
      </c>
      <c r="AA2327" s="51">
        <f t="shared" si="188"/>
        <v>0.05</v>
      </c>
    </row>
    <row r="2328" spans="1:27" ht="19" x14ac:dyDescent="0.25">
      <c r="A2328" s="14">
        <v>1471</v>
      </c>
      <c r="B2328" s="14">
        <v>6743173</v>
      </c>
      <c r="C2328" s="14" t="s">
        <v>19</v>
      </c>
      <c r="D2328" s="14" t="s">
        <v>165</v>
      </c>
      <c r="E2328" s="14" t="s">
        <v>1978</v>
      </c>
      <c r="F2328" s="14">
        <v>78748</v>
      </c>
      <c r="G2328" s="14">
        <v>3</v>
      </c>
      <c r="H2328" s="14">
        <v>2</v>
      </c>
      <c r="I2328" s="14">
        <v>0</v>
      </c>
      <c r="J2328" s="14">
        <v>2</v>
      </c>
      <c r="K2328" s="14">
        <v>1</v>
      </c>
      <c r="L2328" s="14">
        <v>1983</v>
      </c>
      <c r="M2328" s="14">
        <v>0.154</v>
      </c>
      <c r="N2328" s="15">
        <v>1595</v>
      </c>
      <c r="O2328" s="16">
        <v>260.19</v>
      </c>
      <c r="P2328" s="17">
        <v>415000</v>
      </c>
      <c r="Q2328" s="16">
        <v>272.73</v>
      </c>
      <c r="R2328" s="17">
        <v>435000</v>
      </c>
      <c r="S2328" s="19">
        <f t="shared" si="184"/>
        <v>12.54000000000002</v>
      </c>
      <c r="T2328" s="20">
        <f t="shared" si="185"/>
        <v>4.8195549406203235E-2</v>
      </c>
      <c r="U2328" s="19">
        <f t="shared" si="186"/>
        <v>20000</v>
      </c>
      <c r="V2328" s="20">
        <f t="shared" si="187"/>
        <v>4.8192771084337352E-2</v>
      </c>
      <c r="W2328" s="18">
        <v>44232</v>
      </c>
      <c r="X2328" s="14">
        <v>2</v>
      </c>
      <c r="Y2328" s="14">
        <v>2</v>
      </c>
      <c r="Z2328" s="42">
        <v>20000</v>
      </c>
      <c r="AA2328" s="51">
        <f t="shared" si="188"/>
        <v>0.05</v>
      </c>
    </row>
    <row r="2329" spans="1:27" ht="19" x14ac:dyDescent="0.25">
      <c r="A2329" s="14">
        <v>1544</v>
      </c>
      <c r="B2329" s="14">
        <v>3527225</v>
      </c>
      <c r="C2329" s="14" t="s">
        <v>19</v>
      </c>
      <c r="D2329" s="14">
        <v>11</v>
      </c>
      <c r="E2329" s="14" t="s">
        <v>2533</v>
      </c>
      <c r="F2329" s="14">
        <v>78744</v>
      </c>
      <c r="G2329" s="14">
        <v>3</v>
      </c>
      <c r="H2329" s="14">
        <v>2</v>
      </c>
      <c r="I2329" s="14">
        <v>0</v>
      </c>
      <c r="J2329" s="14">
        <v>1</v>
      </c>
      <c r="K2329" s="14">
        <v>1</v>
      </c>
      <c r="L2329" s="14">
        <v>1985</v>
      </c>
      <c r="M2329" s="14">
        <v>0.159</v>
      </c>
      <c r="N2329" s="14">
        <v>908</v>
      </c>
      <c r="O2329" s="16">
        <v>297.36</v>
      </c>
      <c r="P2329" s="17">
        <v>270000</v>
      </c>
      <c r="Q2329" s="16">
        <v>319.38</v>
      </c>
      <c r="R2329" s="17">
        <v>290000</v>
      </c>
      <c r="S2329" s="19">
        <f t="shared" si="184"/>
        <v>22.019999999999982</v>
      </c>
      <c r="T2329" s="20">
        <f t="shared" si="185"/>
        <v>7.4051654560129077E-2</v>
      </c>
      <c r="U2329" s="19">
        <f t="shared" si="186"/>
        <v>20000</v>
      </c>
      <c r="V2329" s="20">
        <f t="shared" si="187"/>
        <v>7.407407407407407E-2</v>
      </c>
      <c r="W2329" s="18">
        <v>44236</v>
      </c>
      <c r="X2329" s="14">
        <v>2</v>
      </c>
      <c r="Y2329" s="14">
        <v>2</v>
      </c>
      <c r="Z2329" s="42">
        <v>20000</v>
      </c>
      <c r="AA2329" s="51">
        <f t="shared" si="188"/>
        <v>7.0000000000000007E-2</v>
      </c>
    </row>
    <row r="2330" spans="1:27" ht="19" x14ac:dyDescent="0.25">
      <c r="A2330" s="14">
        <v>1550</v>
      </c>
      <c r="B2330" s="14">
        <v>9495266</v>
      </c>
      <c r="C2330" s="14" t="s">
        <v>19</v>
      </c>
      <c r="D2330" s="14">
        <v>3</v>
      </c>
      <c r="E2330" s="14" t="s">
        <v>4087</v>
      </c>
      <c r="F2330" s="14">
        <v>78702</v>
      </c>
      <c r="G2330" s="14">
        <v>2</v>
      </c>
      <c r="H2330" s="14">
        <v>2</v>
      </c>
      <c r="I2330" s="14">
        <v>1</v>
      </c>
      <c r="J2330" s="14">
        <v>1</v>
      </c>
      <c r="K2330" s="14">
        <v>3</v>
      </c>
      <c r="L2330" s="14">
        <v>2020</v>
      </c>
      <c r="M2330" s="14">
        <v>5.0000000000000001E-3</v>
      </c>
      <c r="N2330" s="15">
        <v>1687</v>
      </c>
      <c r="O2330" s="16">
        <v>355.66</v>
      </c>
      <c r="P2330" s="17">
        <v>600000</v>
      </c>
      <c r="Q2330" s="16">
        <v>367.52</v>
      </c>
      <c r="R2330" s="17">
        <v>620000</v>
      </c>
      <c r="S2330" s="19">
        <f t="shared" si="184"/>
        <v>11.859999999999957</v>
      </c>
      <c r="T2330" s="20">
        <f t="shared" si="185"/>
        <v>3.3346454478996673E-2</v>
      </c>
      <c r="U2330" s="19">
        <f t="shared" si="186"/>
        <v>20000</v>
      </c>
      <c r="V2330" s="20">
        <f t="shared" si="187"/>
        <v>3.3333333333333333E-2</v>
      </c>
      <c r="W2330" s="18">
        <v>44236</v>
      </c>
      <c r="X2330" s="14">
        <v>23</v>
      </c>
      <c r="Y2330" s="14">
        <v>23</v>
      </c>
      <c r="Z2330" s="42">
        <v>20000</v>
      </c>
      <c r="AA2330" s="51">
        <f t="shared" si="188"/>
        <v>0.03</v>
      </c>
    </row>
    <row r="2331" spans="1:27" ht="19" x14ac:dyDescent="0.25">
      <c r="A2331" s="14">
        <v>1627</v>
      </c>
      <c r="B2331" s="14">
        <v>2501878</v>
      </c>
      <c r="C2331" s="14" t="s">
        <v>19</v>
      </c>
      <c r="D2331" s="14" t="s">
        <v>20</v>
      </c>
      <c r="E2331" s="14" t="s">
        <v>1501</v>
      </c>
      <c r="F2331" s="14">
        <v>78729</v>
      </c>
      <c r="G2331" s="14">
        <v>4</v>
      </c>
      <c r="H2331" s="14">
        <v>2</v>
      </c>
      <c r="I2331" s="14">
        <v>0</v>
      </c>
      <c r="J2331" s="14">
        <v>2</v>
      </c>
      <c r="K2331" s="14">
        <v>1</v>
      </c>
      <c r="L2331" s="14">
        <v>1980</v>
      </c>
      <c r="M2331" s="14">
        <v>0.27700000000000002</v>
      </c>
      <c r="N2331" s="15">
        <v>1540</v>
      </c>
      <c r="O2331" s="16">
        <v>233.77</v>
      </c>
      <c r="P2331" s="17">
        <v>360000</v>
      </c>
      <c r="Q2331" s="16">
        <v>246.75</v>
      </c>
      <c r="R2331" s="17">
        <v>380000</v>
      </c>
      <c r="S2331" s="19">
        <f t="shared" si="184"/>
        <v>12.97999999999999</v>
      </c>
      <c r="T2331" s="20">
        <f t="shared" si="185"/>
        <v>5.5524660991572869E-2</v>
      </c>
      <c r="U2331" s="19">
        <f t="shared" si="186"/>
        <v>20000</v>
      </c>
      <c r="V2331" s="20">
        <f t="shared" si="187"/>
        <v>5.5555555555555552E-2</v>
      </c>
      <c r="W2331" s="18">
        <v>44239</v>
      </c>
      <c r="X2331" s="14">
        <v>3</v>
      </c>
      <c r="Y2331" s="14">
        <v>2</v>
      </c>
      <c r="Z2331" s="42">
        <v>20000</v>
      </c>
      <c r="AA2331" s="51">
        <f t="shared" si="188"/>
        <v>0.06</v>
      </c>
    </row>
    <row r="2332" spans="1:27" ht="19" x14ac:dyDescent="0.25">
      <c r="A2332" s="14">
        <v>1629</v>
      </c>
      <c r="B2332" s="14">
        <v>4102486</v>
      </c>
      <c r="C2332" s="14" t="s">
        <v>19</v>
      </c>
      <c r="D2332" s="14" t="s">
        <v>27</v>
      </c>
      <c r="E2332" s="14" t="s">
        <v>1689</v>
      </c>
      <c r="F2332" s="14">
        <v>78724</v>
      </c>
      <c r="G2332" s="14">
        <v>2</v>
      </c>
      <c r="H2332" s="14">
        <v>2</v>
      </c>
      <c r="I2332" s="14">
        <v>1</v>
      </c>
      <c r="J2332" s="14">
        <v>0</v>
      </c>
      <c r="K2332" s="14">
        <v>2</v>
      </c>
      <c r="L2332" s="14">
        <v>2008</v>
      </c>
      <c r="M2332" s="14">
        <v>0.182</v>
      </c>
      <c r="N2332" s="15">
        <v>1434</v>
      </c>
      <c r="O2332" s="16">
        <v>244.07</v>
      </c>
      <c r="P2332" s="17">
        <v>350000</v>
      </c>
      <c r="Q2332" s="16">
        <v>258.02</v>
      </c>
      <c r="R2332" s="17">
        <v>370000</v>
      </c>
      <c r="S2332" s="19">
        <f t="shared" si="184"/>
        <v>13.949999999999989</v>
      </c>
      <c r="T2332" s="20">
        <f t="shared" si="185"/>
        <v>5.715573401073458E-2</v>
      </c>
      <c r="U2332" s="19">
        <f t="shared" si="186"/>
        <v>20000</v>
      </c>
      <c r="V2332" s="20">
        <f t="shared" si="187"/>
        <v>5.7142857142857141E-2</v>
      </c>
      <c r="W2332" s="18">
        <v>44239</v>
      </c>
      <c r="X2332" s="14">
        <v>2</v>
      </c>
      <c r="Y2332" s="14">
        <v>2</v>
      </c>
      <c r="Z2332" s="42">
        <v>20000</v>
      </c>
      <c r="AA2332" s="51">
        <f t="shared" si="188"/>
        <v>0.06</v>
      </c>
    </row>
    <row r="2333" spans="1:27" ht="19" x14ac:dyDescent="0.25">
      <c r="A2333" s="14">
        <v>1667</v>
      </c>
      <c r="B2333" s="14">
        <v>2175575</v>
      </c>
      <c r="C2333" s="14" t="s">
        <v>19</v>
      </c>
      <c r="D2333" s="14">
        <v>5</v>
      </c>
      <c r="E2333" s="14" t="s">
        <v>3665</v>
      </c>
      <c r="F2333" s="14">
        <v>78702</v>
      </c>
      <c r="G2333" s="14">
        <v>3</v>
      </c>
      <c r="H2333" s="14">
        <v>3</v>
      </c>
      <c r="I2333" s="14">
        <v>0</v>
      </c>
      <c r="J2333" s="14">
        <v>0</v>
      </c>
      <c r="K2333" s="14">
        <v>1</v>
      </c>
      <c r="L2333" s="14">
        <v>1932</v>
      </c>
      <c r="M2333" s="14">
        <v>0.11799999999999999</v>
      </c>
      <c r="N2333" s="15">
        <v>1464</v>
      </c>
      <c r="O2333" s="16">
        <v>512.29999999999995</v>
      </c>
      <c r="P2333" s="17">
        <v>750000</v>
      </c>
      <c r="Q2333" s="16">
        <v>525.96</v>
      </c>
      <c r="R2333" s="17">
        <v>770000</v>
      </c>
      <c r="S2333" s="19">
        <f t="shared" si="184"/>
        <v>13.660000000000082</v>
      </c>
      <c r="T2333" s="20">
        <f t="shared" si="185"/>
        <v>2.6664064024985522E-2</v>
      </c>
      <c r="U2333" s="19">
        <f t="shared" si="186"/>
        <v>20000</v>
      </c>
      <c r="V2333" s="20">
        <f t="shared" si="187"/>
        <v>2.6666666666666668E-2</v>
      </c>
      <c r="W2333" s="18">
        <v>44239</v>
      </c>
      <c r="X2333" s="14">
        <v>6</v>
      </c>
      <c r="Y2333" s="14">
        <v>6</v>
      </c>
      <c r="Z2333" s="42">
        <v>20000</v>
      </c>
      <c r="AA2333" s="51">
        <f t="shared" si="188"/>
        <v>0.03</v>
      </c>
    </row>
    <row r="2334" spans="1:27" ht="19" x14ac:dyDescent="0.25">
      <c r="A2334" s="14">
        <v>1741</v>
      </c>
      <c r="B2334" s="14">
        <v>3199323</v>
      </c>
      <c r="C2334" s="14" t="s">
        <v>19</v>
      </c>
      <c r="D2334" s="14" t="s">
        <v>35</v>
      </c>
      <c r="E2334" s="14" t="s">
        <v>2459</v>
      </c>
      <c r="F2334" s="14">
        <v>78753</v>
      </c>
      <c r="G2334" s="14">
        <v>2</v>
      </c>
      <c r="H2334" s="14">
        <v>1</v>
      </c>
      <c r="I2334" s="14">
        <v>0</v>
      </c>
      <c r="J2334" s="14">
        <v>1</v>
      </c>
      <c r="K2334" s="14">
        <v>1</v>
      </c>
      <c r="L2334" s="14">
        <v>1983</v>
      </c>
      <c r="M2334" s="14">
        <v>0.218</v>
      </c>
      <c r="N2334" s="14">
        <v>925</v>
      </c>
      <c r="O2334" s="16">
        <v>291.89</v>
      </c>
      <c r="P2334" s="17">
        <v>270000</v>
      </c>
      <c r="Q2334" s="16">
        <v>313.51</v>
      </c>
      <c r="R2334" s="17">
        <v>290000</v>
      </c>
      <c r="S2334" s="19">
        <f t="shared" si="184"/>
        <v>21.620000000000005</v>
      </c>
      <c r="T2334" s="20">
        <f t="shared" si="185"/>
        <v>7.4068998595361285E-2</v>
      </c>
      <c r="U2334" s="19">
        <f t="shared" si="186"/>
        <v>20000</v>
      </c>
      <c r="V2334" s="20">
        <f t="shared" si="187"/>
        <v>7.407407407407407E-2</v>
      </c>
      <c r="W2334" s="18">
        <v>44249</v>
      </c>
      <c r="X2334" s="14">
        <v>6</v>
      </c>
      <c r="Y2334" s="14">
        <v>5</v>
      </c>
      <c r="Z2334" s="42">
        <v>20000</v>
      </c>
      <c r="AA2334" s="51">
        <f t="shared" si="188"/>
        <v>7.0000000000000007E-2</v>
      </c>
    </row>
    <row r="2335" spans="1:27" ht="19" x14ac:dyDescent="0.25">
      <c r="A2335" s="14">
        <v>1749</v>
      </c>
      <c r="B2335" s="14">
        <v>5365733</v>
      </c>
      <c r="C2335" s="14" t="s">
        <v>19</v>
      </c>
      <c r="D2335" s="14">
        <v>4</v>
      </c>
      <c r="E2335" s="14" t="s">
        <v>4161</v>
      </c>
      <c r="F2335" s="14">
        <v>78751</v>
      </c>
      <c r="G2335" s="14">
        <v>3</v>
      </c>
      <c r="H2335" s="14">
        <v>2</v>
      </c>
      <c r="I2335" s="14">
        <v>0</v>
      </c>
      <c r="J2335" s="14">
        <v>0</v>
      </c>
      <c r="K2335" s="14">
        <v>1</v>
      </c>
      <c r="L2335" s="14">
        <v>1946</v>
      </c>
      <c r="M2335" s="14">
        <v>0.06</v>
      </c>
      <c r="N2335" s="15">
        <v>1030</v>
      </c>
      <c r="O2335" s="16">
        <v>427.18</v>
      </c>
      <c r="P2335" s="17">
        <v>440000</v>
      </c>
      <c r="Q2335" s="16">
        <v>446.6</v>
      </c>
      <c r="R2335" s="17">
        <v>460000</v>
      </c>
      <c r="S2335" s="19">
        <f t="shared" si="184"/>
        <v>19.420000000000016</v>
      </c>
      <c r="T2335" s="20">
        <f t="shared" si="185"/>
        <v>4.5460929818811779E-2</v>
      </c>
      <c r="U2335" s="19">
        <f t="shared" si="186"/>
        <v>20000</v>
      </c>
      <c r="V2335" s="20">
        <f t="shared" si="187"/>
        <v>4.5454545454545456E-2</v>
      </c>
      <c r="W2335" s="18">
        <v>44249</v>
      </c>
      <c r="X2335" s="14">
        <v>4</v>
      </c>
      <c r="Y2335" s="14">
        <v>3</v>
      </c>
      <c r="Z2335" s="42">
        <v>20000</v>
      </c>
      <c r="AA2335" s="51">
        <f t="shared" si="188"/>
        <v>0.05</v>
      </c>
    </row>
    <row r="2336" spans="1:27" ht="19" x14ac:dyDescent="0.25">
      <c r="A2336" s="14">
        <v>1935</v>
      </c>
      <c r="B2336" s="14">
        <v>7012103</v>
      </c>
      <c r="C2336" s="14" t="s">
        <v>19</v>
      </c>
      <c r="D2336" s="14" t="s">
        <v>165</v>
      </c>
      <c r="E2336" s="14" t="s">
        <v>2216</v>
      </c>
      <c r="F2336" s="14">
        <v>78748</v>
      </c>
      <c r="G2336" s="14">
        <v>3</v>
      </c>
      <c r="H2336" s="14">
        <v>1</v>
      </c>
      <c r="I2336" s="14">
        <v>0</v>
      </c>
      <c r="J2336" s="14">
        <v>1</v>
      </c>
      <c r="K2336" s="14">
        <v>1</v>
      </c>
      <c r="L2336" s="14">
        <v>2005</v>
      </c>
      <c r="M2336" s="14">
        <v>8.3000000000000004E-2</v>
      </c>
      <c r="N2336" s="15">
        <v>1036</v>
      </c>
      <c r="O2336" s="16">
        <v>275.10000000000002</v>
      </c>
      <c r="P2336" s="17">
        <v>285000</v>
      </c>
      <c r="Q2336" s="16">
        <v>294.39999999999998</v>
      </c>
      <c r="R2336" s="17">
        <v>305000</v>
      </c>
      <c r="S2336" s="19">
        <f t="shared" si="184"/>
        <v>19.299999999999955</v>
      </c>
      <c r="T2336" s="20">
        <f t="shared" si="185"/>
        <v>7.0156306797528004E-2</v>
      </c>
      <c r="U2336" s="19">
        <f t="shared" si="186"/>
        <v>20000</v>
      </c>
      <c r="V2336" s="20">
        <f t="shared" si="187"/>
        <v>7.0175438596491224E-2</v>
      </c>
      <c r="W2336" s="18">
        <v>44253</v>
      </c>
      <c r="X2336" s="14">
        <v>9</v>
      </c>
      <c r="Y2336" s="14">
        <v>9</v>
      </c>
      <c r="Z2336" s="42">
        <v>20000</v>
      </c>
      <c r="AA2336" s="51">
        <f t="shared" si="188"/>
        <v>7.0000000000000007E-2</v>
      </c>
    </row>
    <row r="2337" spans="1:27" ht="19" x14ac:dyDescent="0.25">
      <c r="A2337" s="14">
        <v>1957</v>
      </c>
      <c r="B2337" s="14">
        <v>4250580</v>
      </c>
      <c r="C2337" s="14" t="s">
        <v>19</v>
      </c>
      <c r="D2337" s="14" t="s">
        <v>611</v>
      </c>
      <c r="E2337" s="14" t="s">
        <v>3033</v>
      </c>
      <c r="F2337" s="14">
        <v>78731</v>
      </c>
      <c r="G2337" s="14">
        <v>3</v>
      </c>
      <c r="H2337" s="14">
        <v>3</v>
      </c>
      <c r="I2337" s="14">
        <v>1</v>
      </c>
      <c r="J2337" s="14">
        <v>2</v>
      </c>
      <c r="K2337" s="14">
        <v>2</v>
      </c>
      <c r="L2337" s="14">
        <v>1984</v>
      </c>
      <c r="M2337" s="14">
        <v>0.33800000000000002</v>
      </c>
      <c r="N2337" s="15">
        <v>3248</v>
      </c>
      <c r="O2337" s="16">
        <v>353.76</v>
      </c>
      <c r="P2337" s="17">
        <v>1149000</v>
      </c>
      <c r="Q2337" s="16">
        <v>359.91</v>
      </c>
      <c r="R2337" s="17">
        <v>1169000</v>
      </c>
      <c r="S2337" s="19">
        <f t="shared" si="184"/>
        <v>6.1500000000000341</v>
      </c>
      <c r="T2337" s="20">
        <f t="shared" si="185"/>
        <v>1.7384667571234833E-2</v>
      </c>
      <c r="U2337" s="19">
        <f t="shared" si="186"/>
        <v>20000</v>
      </c>
      <c r="V2337" s="20">
        <f t="shared" si="187"/>
        <v>1.7406440382941687E-2</v>
      </c>
      <c r="W2337" s="18">
        <v>44253</v>
      </c>
      <c r="X2337" s="14">
        <v>10</v>
      </c>
      <c r="Y2337" s="14">
        <v>10</v>
      </c>
      <c r="Z2337" s="42">
        <v>20000</v>
      </c>
      <c r="AA2337" s="51">
        <f t="shared" si="188"/>
        <v>0.02</v>
      </c>
    </row>
    <row r="2338" spans="1:27" ht="19" x14ac:dyDescent="0.25">
      <c r="A2338" s="14">
        <v>1971</v>
      </c>
      <c r="B2338" s="14">
        <v>1627821</v>
      </c>
      <c r="C2338" s="14" t="s">
        <v>19</v>
      </c>
      <c r="D2338" s="14">
        <v>2</v>
      </c>
      <c r="E2338" s="14" t="s">
        <v>3414</v>
      </c>
      <c r="F2338" s="14">
        <v>78757</v>
      </c>
      <c r="G2338" s="14">
        <v>4</v>
      </c>
      <c r="H2338" s="14">
        <v>3</v>
      </c>
      <c r="I2338" s="14">
        <v>1</v>
      </c>
      <c r="J2338" s="14">
        <v>2</v>
      </c>
      <c r="K2338" s="14">
        <v>2</v>
      </c>
      <c r="L2338" s="14">
        <v>1954</v>
      </c>
      <c r="M2338" s="14">
        <v>0.28599999999999998</v>
      </c>
      <c r="N2338" s="15">
        <v>2771</v>
      </c>
      <c r="O2338" s="16">
        <v>433.06</v>
      </c>
      <c r="P2338" s="17">
        <v>1200000</v>
      </c>
      <c r="Q2338" s="16">
        <v>440.27</v>
      </c>
      <c r="R2338" s="17">
        <v>1220000</v>
      </c>
      <c r="S2338" s="19">
        <f t="shared" si="184"/>
        <v>7.2099999999999795</v>
      </c>
      <c r="T2338" s="20">
        <f t="shared" si="185"/>
        <v>1.664896319216732E-2</v>
      </c>
      <c r="U2338" s="19">
        <f t="shared" si="186"/>
        <v>20000</v>
      </c>
      <c r="V2338" s="20">
        <f t="shared" si="187"/>
        <v>1.6666666666666666E-2</v>
      </c>
      <c r="W2338" s="18">
        <v>44253</v>
      </c>
      <c r="X2338" s="14">
        <v>0</v>
      </c>
      <c r="Y2338" s="14">
        <v>0</v>
      </c>
      <c r="Z2338" s="42">
        <v>20000</v>
      </c>
      <c r="AA2338" s="51">
        <f t="shared" si="188"/>
        <v>0.02</v>
      </c>
    </row>
    <row r="2339" spans="1:27" ht="19" x14ac:dyDescent="0.25">
      <c r="A2339" s="14">
        <v>2059</v>
      </c>
      <c r="B2339" s="14">
        <v>1794493</v>
      </c>
      <c r="C2339" s="14" t="s">
        <v>19</v>
      </c>
      <c r="D2339" s="14">
        <v>6</v>
      </c>
      <c r="E2339" s="14" t="s">
        <v>4244</v>
      </c>
      <c r="F2339" s="14">
        <v>78704</v>
      </c>
      <c r="G2339" s="14">
        <v>4</v>
      </c>
      <c r="H2339" s="14">
        <v>3</v>
      </c>
      <c r="I2339" s="14">
        <v>0</v>
      </c>
      <c r="J2339" s="14">
        <v>2</v>
      </c>
      <c r="K2339" s="14">
        <v>2</v>
      </c>
      <c r="L2339" s="14">
        <v>2021</v>
      </c>
      <c r="M2339" s="14">
        <v>0.317</v>
      </c>
      <c r="N2339" s="15">
        <v>2496</v>
      </c>
      <c r="O2339" s="16">
        <v>520.83000000000004</v>
      </c>
      <c r="P2339" s="17">
        <v>1300000</v>
      </c>
      <c r="Q2339" s="16">
        <v>528.85</v>
      </c>
      <c r="R2339" s="17">
        <v>1320000</v>
      </c>
      <c r="S2339" s="19">
        <f t="shared" si="184"/>
        <v>8.0199999999999818</v>
      </c>
      <c r="T2339" s="20">
        <f t="shared" si="185"/>
        <v>1.5398498550390686E-2</v>
      </c>
      <c r="U2339" s="19">
        <f t="shared" si="186"/>
        <v>20000</v>
      </c>
      <c r="V2339" s="20">
        <f t="shared" si="187"/>
        <v>1.5384615384615385E-2</v>
      </c>
      <c r="W2339" s="18">
        <v>44257</v>
      </c>
      <c r="X2339" s="14">
        <v>1</v>
      </c>
      <c r="Y2339" s="14">
        <v>1</v>
      </c>
      <c r="Z2339" s="42">
        <v>20000</v>
      </c>
      <c r="AA2339" s="51">
        <f t="shared" si="188"/>
        <v>0.02</v>
      </c>
    </row>
    <row r="2340" spans="1:27" ht="19" x14ac:dyDescent="0.25">
      <c r="A2340" s="14">
        <v>2320</v>
      </c>
      <c r="B2340" s="14">
        <v>8631850</v>
      </c>
      <c r="C2340" s="14" t="s">
        <v>19</v>
      </c>
      <c r="D2340" s="14" t="s">
        <v>29</v>
      </c>
      <c r="E2340" s="14" t="s">
        <v>2335</v>
      </c>
      <c r="F2340" s="14">
        <v>78748</v>
      </c>
      <c r="G2340" s="14">
        <v>3</v>
      </c>
      <c r="H2340" s="14">
        <v>2</v>
      </c>
      <c r="I2340" s="14">
        <v>0</v>
      </c>
      <c r="J2340" s="14">
        <v>2</v>
      </c>
      <c r="K2340" s="14">
        <v>1</v>
      </c>
      <c r="L2340" s="14">
        <v>1986</v>
      </c>
      <c r="M2340" s="14">
        <v>0.10299999999999999</v>
      </c>
      <c r="N2340" s="15">
        <v>1203</v>
      </c>
      <c r="O2340" s="16">
        <v>282.63</v>
      </c>
      <c r="P2340" s="17">
        <v>340000</v>
      </c>
      <c r="Q2340" s="16">
        <v>299.25</v>
      </c>
      <c r="R2340" s="17">
        <v>360000</v>
      </c>
      <c r="S2340" s="19">
        <f t="shared" si="184"/>
        <v>16.620000000000005</v>
      </c>
      <c r="T2340" s="20">
        <f t="shared" si="185"/>
        <v>5.8804797792166456E-2</v>
      </c>
      <c r="U2340" s="19">
        <f t="shared" si="186"/>
        <v>20000</v>
      </c>
      <c r="V2340" s="20">
        <f t="shared" si="187"/>
        <v>5.8823529411764705E-2</v>
      </c>
      <c r="W2340" s="18">
        <v>44266</v>
      </c>
      <c r="X2340" s="14">
        <v>2</v>
      </c>
      <c r="Y2340" s="14">
        <v>2</v>
      </c>
      <c r="Z2340" s="42">
        <v>20000</v>
      </c>
      <c r="AA2340" s="51">
        <f t="shared" si="188"/>
        <v>0.06</v>
      </c>
    </row>
    <row r="2341" spans="1:27" ht="19" x14ac:dyDescent="0.25">
      <c r="A2341" s="14">
        <v>2338</v>
      </c>
      <c r="B2341" s="14">
        <v>2894892</v>
      </c>
      <c r="C2341" s="14" t="s">
        <v>19</v>
      </c>
      <c r="D2341" s="14" t="s">
        <v>22</v>
      </c>
      <c r="E2341" s="14" t="s">
        <v>281</v>
      </c>
      <c r="F2341" s="14">
        <v>78747</v>
      </c>
      <c r="G2341" s="14">
        <v>3</v>
      </c>
      <c r="H2341" s="14">
        <v>2</v>
      </c>
      <c r="I2341" s="14">
        <v>1</v>
      </c>
      <c r="J2341" s="14">
        <v>2</v>
      </c>
      <c r="K2341" s="14">
        <v>2</v>
      </c>
      <c r="L2341" s="14">
        <v>1996</v>
      </c>
      <c r="M2341" s="14">
        <v>0.157</v>
      </c>
      <c r="N2341" s="15">
        <v>2056</v>
      </c>
      <c r="O2341" s="16">
        <v>162.94</v>
      </c>
      <c r="P2341" s="17">
        <v>335000</v>
      </c>
      <c r="Q2341" s="16">
        <v>172.67</v>
      </c>
      <c r="R2341" s="17">
        <v>355000</v>
      </c>
      <c r="S2341" s="19">
        <f t="shared" si="184"/>
        <v>9.7299999999999898</v>
      </c>
      <c r="T2341" s="20">
        <f t="shared" si="185"/>
        <v>5.9715232600957346E-2</v>
      </c>
      <c r="U2341" s="19">
        <f t="shared" si="186"/>
        <v>20000</v>
      </c>
      <c r="V2341" s="20">
        <f t="shared" si="187"/>
        <v>5.9701492537313432E-2</v>
      </c>
      <c r="W2341" s="18">
        <v>44267</v>
      </c>
      <c r="X2341" s="14">
        <v>4</v>
      </c>
      <c r="Y2341" s="14">
        <v>3</v>
      </c>
      <c r="Z2341" s="42">
        <v>20000</v>
      </c>
      <c r="AA2341" s="51">
        <f t="shared" si="188"/>
        <v>0.06</v>
      </c>
    </row>
    <row r="2342" spans="1:27" ht="19" x14ac:dyDescent="0.25">
      <c r="A2342" s="14">
        <v>2465</v>
      </c>
      <c r="B2342" s="14">
        <v>1398101</v>
      </c>
      <c r="C2342" s="14" t="s">
        <v>19</v>
      </c>
      <c r="D2342" s="14">
        <v>7</v>
      </c>
      <c r="E2342" s="14" t="s">
        <v>3961</v>
      </c>
      <c r="F2342" s="14">
        <v>78704</v>
      </c>
      <c r="G2342" s="14">
        <v>1</v>
      </c>
      <c r="H2342" s="14">
        <v>1</v>
      </c>
      <c r="I2342" s="14">
        <v>0</v>
      </c>
      <c r="J2342" s="14">
        <v>0</v>
      </c>
      <c r="K2342" s="14">
        <v>1</v>
      </c>
      <c r="L2342" s="14">
        <v>1942</v>
      </c>
      <c r="M2342" s="14">
        <v>0.14799999999999999</v>
      </c>
      <c r="N2342" s="14">
        <v>500</v>
      </c>
      <c r="O2342" s="16">
        <v>1500</v>
      </c>
      <c r="P2342" s="17">
        <v>750000</v>
      </c>
      <c r="Q2342" s="16">
        <v>1540</v>
      </c>
      <c r="R2342" s="17">
        <v>770000</v>
      </c>
      <c r="S2342" s="19">
        <f t="shared" si="184"/>
        <v>40</v>
      </c>
      <c r="T2342" s="20">
        <f t="shared" si="185"/>
        <v>2.6666666666666668E-2</v>
      </c>
      <c r="U2342" s="19">
        <f t="shared" si="186"/>
        <v>20000</v>
      </c>
      <c r="V2342" s="20">
        <f t="shared" si="187"/>
        <v>2.6666666666666668E-2</v>
      </c>
      <c r="W2342" s="18">
        <v>44270</v>
      </c>
      <c r="X2342" s="14">
        <v>0</v>
      </c>
      <c r="Y2342" s="14">
        <v>0</v>
      </c>
      <c r="Z2342" s="42">
        <v>20000</v>
      </c>
      <c r="AA2342" s="51">
        <f t="shared" si="188"/>
        <v>0.03</v>
      </c>
    </row>
    <row r="2343" spans="1:27" ht="19" x14ac:dyDescent="0.25">
      <c r="A2343" s="14">
        <v>2550</v>
      </c>
      <c r="B2343" s="14">
        <v>2246352</v>
      </c>
      <c r="C2343" s="14" t="s">
        <v>19</v>
      </c>
      <c r="D2343" s="14">
        <v>4</v>
      </c>
      <c r="E2343" s="14" t="s">
        <v>3387</v>
      </c>
      <c r="F2343" s="14">
        <v>78751</v>
      </c>
      <c r="G2343" s="14">
        <v>2</v>
      </c>
      <c r="H2343" s="14">
        <v>1</v>
      </c>
      <c r="I2343" s="14">
        <v>1</v>
      </c>
      <c r="J2343" s="14">
        <v>2</v>
      </c>
      <c r="K2343" s="14">
        <v>1</v>
      </c>
      <c r="L2343" s="14">
        <v>1936</v>
      </c>
      <c r="M2343" s="14">
        <v>0.14000000000000001</v>
      </c>
      <c r="N2343" s="15">
        <v>1566</v>
      </c>
      <c r="O2343" s="16">
        <v>424.65</v>
      </c>
      <c r="P2343" s="17">
        <v>665000</v>
      </c>
      <c r="Q2343" s="16">
        <v>437.42</v>
      </c>
      <c r="R2343" s="17">
        <v>685000</v>
      </c>
      <c r="S2343" s="19">
        <f t="shared" si="184"/>
        <v>12.770000000000039</v>
      </c>
      <c r="T2343" s="20">
        <f t="shared" si="185"/>
        <v>3.0071823854939454E-2</v>
      </c>
      <c r="U2343" s="19">
        <f t="shared" si="186"/>
        <v>20000</v>
      </c>
      <c r="V2343" s="20">
        <f t="shared" si="187"/>
        <v>3.007518796992481E-2</v>
      </c>
      <c r="W2343" s="18">
        <v>44273</v>
      </c>
      <c r="X2343" s="14">
        <v>6</v>
      </c>
      <c r="Y2343" s="14">
        <v>5</v>
      </c>
      <c r="Z2343" s="42">
        <v>20000</v>
      </c>
      <c r="AA2343" s="51">
        <f t="shared" si="188"/>
        <v>0.03</v>
      </c>
    </row>
    <row r="2344" spans="1:27" ht="19" x14ac:dyDescent="0.25">
      <c r="A2344" s="14">
        <v>2876</v>
      </c>
      <c r="B2344" s="14">
        <v>4851219</v>
      </c>
      <c r="C2344" s="14" t="s">
        <v>19</v>
      </c>
      <c r="D2344" s="14">
        <v>6</v>
      </c>
      <c r="E2344" s="14" t="s">
        <v>2833</v>
      </c>
      <c r="F2344" s="14">
        <v>78704</v>
      </c>
      <c r="G2344" s="14">
        <v>4</v>
      </c>
      <c r="H2344" s="14">
        <v>1</v>
      </c>
      <c r="I2344" s="14">
        <v>1</v>
      </c>
      <c r="J2344" s="14">
        <v>0</v>
      </c>
      <c r="K2344" s="14">
        <v>1</v>
      </c>
      <c r="L2344" s="14">
        <v>1964</v>
      </c>
      <c r="M2344" s="14">
        <v>0.17599999999999999</v>
      </c>
      <c r="N2344" s="15">
        <v>1680</v>
      </c>
      <c r="O2344" s="16">
        <v>327.38</v>
      </c>
      <c r="P2344" s="17">
        <v>550000</v>
      </c>
      <c r="Q2344" s="16">
        <v>339.29</v>
      </c>
      <c r="R2344" s="17">
        <v>570000</v>
      </c>
      <c r="S2344" s="19">
        <f t="shared" si="184"/>
        <v>11.910000000000025</v>
      </c>
      <c r="T2344" s="20">
        <f t="shared" si="185"/>
        <v>3.637974219561374E-2</v>
      </c>
      <c r="U2344" s="19">
        <f t="shared" si="186"/>
        <v>20000</v>
      </c>
      <c r="V2344" s="20">
        <f t="shared" si="187"/>
        <v>3.6363636363636362E-2</v>
      </c>
      <c r="W2344" s="18">
        <v>44286</v>
      </c>
      <c r="X2344" s="14">
        <v>5</v>
      </c>
      <c r="Y2344" s="14">
        <v>5</v>
      </c>
      <c r="Z2344" s="42">
        <v>20000</v>
      </c>
      <c r="AA2344" s="51">
        <f t="shared" si="188"/>
        <v>0.04</v>
      </c>
    </row>
    <row r="2345" spans="1:27" ht="19" x14ac:dyDescent="0.25">
      <c r="A2345" s="14">
        <v>2970</v>
      </c>
      <c r="B2345" s="14">
        <v>4123303</v>
      </c>
      <c r="C2345" s="14" t="s">
        <v>19</v>
      </c>
      <c r="D2345" s="14" t="s">
        <v>68</v>
      </c>
      <c r="E2345" s="14" t="s">
        <v>902</v>
      </c>
      <c r="F2345" s="14">
        <v>78738</v>
      </c>
      <c r="G2345" s="14">
        <v>5</v>
      </c>
      <c r="H2345" s="14">
        <v>4</v>
      </c>
      <c r="I2345" s="14">
        <v>0</v>
      </c>
      <c r="J2345" s="14">
        <v>3</v>
      </c>
      <c r="K2345" s="14">
        <v>2</v>
      </c>
      <c r="L2345" s="14">
        <v>2012</v>
      </c>
      <c r="M2345" s="14">
        <v>0.246</v>
      </c>
      <c r="N2345" s="15">
        <v>3445</v>
      </c>
      <c r="O2345" s="16">
        <v>204.64</v>
      </c>
      <c r="P2345" s="17">
        <v>705000</v>
      </c>
      <c r="Q2345" s="16">
        <v>210.45</v>
      </c>
      <c r="R2345" s="17">
        <v>725000</v>
      </c>
      <c r="S2345" s="19">
        <f t="shared" si="184"/>
        <v>5.8100000000000023</v>
      </c>
      <c r="T2345" s="20">
        <f t="shared" si="185"/>
        <v>2.839132134480064E-2</v>
      </c>
      <c r="U2345" s="19">
        <f t="shared" si="186"/>
        <v>20000</v>
      </c>
      <c r="V2345" s="20">
        <f t="shared" si="187"/>
        <v>2.8368794326241134E-2</v>
      </c>
      <c r="W2345" s="18">
        <v>44291</v>
      </c>
      <c r="X2345" s="14">
        <v>5</v>
      </c>
      <c r="Y2345" s="14">
        <v>4</v>
      </c>
      <c r="Z2345" s="42">
        <v>20000</v>
      </c>
      <c r="AA2345" s="51">
        <f t="shared" si="188"/>
        <v>0.03</v>
      </c>
    </row>
    <row r="2346" spans="1:27" ht="19" x14ac:dyDescent="0.25">
      <c r="A2346" s="14">
        <v>3065</v>
      </c>
      <c r="B2346" s="14">
        <v>2788865</v>
      </c>
      <c r="C2346" s="14" t="s">
        <v>19</v>
      </c>
      <c r="D2346" s="14" t="s">
        <v>42</v>
      </c>
      <c r="E2346" s="14" t="s">
        <v>303</v>
      </c>
      <c r="F2346" s="14">
        <v>78754</v>
      </c>
      <c r="G2346" s="14">
        <v>4</v>
      </c>
      <c r="H2346" s="14">
        <v>3</v>
      </c>
      <c r="I2346" s="14">
        <v>0</v>
      </c>
      <c r="J2346" s="14">
        <v>2</v>
      </c>
      <c r="K2346" s="14">
        <v>2</v>
      </c>
      <c r="L2346" s="14">
        <v>2018</v>
      </c>
      <c r="M2346" s="14">
        <v>0.108</v>
      </c>
      <c r="N2346" s="15">
        <v>2261</v>
      </c>
      <c r="O2346" s="16">
        <v>165.86</v>
      </c>
      <c r="P2346" s="17">
        <v>375000</v>
      </c>
      <c r="Q2346" s="16">
        <v>174.7</v>
      </c>
      <c r="R2346" s="17">
        <v>395000</v>
      </c>
      <c r="S2346" s="19">
        <f t="shared" si="184"/>
        <v>8.839999999999975</v>
      </c>
      <c r="T2346" s="20">
        <f t="shared" si="185"/>
        <v>5.3297962136741678E-2</v>
      </c>
      <c r="U2346" s="19">
        <f t="shared" si="186"/>
        <v>20000</v>
      </c>
      <c r="V2346" s="20">
        <f t="shared" si="187"/>
        <v>5.3333333333333337E-2</v>
      </c>
      <c r="W2346" s="18">
        <v>44294</v>
      </c>
      <c r="X2346" s="14">
        <v>6</v>
      </c>
      <c r="Y2346" s="14">
        <v>6</v>
      </c>
      <c r="Z2346" s="42">
        <v>20000</v>
      </c>
      <c r="AA2346" s="51">
        <f t="shared" si="188"/>
        <v>0.05</v>
      </c>
    </row>
    <row r="2347" spans="1:27" ht="19" x14ac:dyDescent="0.25">
      <c r="A2347" s="14">
        <v>3202</v>
      </c>
      <c r="B2347" s="14">
        <v>5254255</v>
      </c>
      <c r="C2347" s="14" t="s">
        <v>19</v>
      </c>
      <c r="D2347" s="14" t="s">
        <v>712</v>
      </c>
      <c r="E2347" s="14" t="s">
        <v>2991</v>
      </c>
      <c r="F2347" s="14">
        <v>78727</v>
      </c>
      <c r="G2347" s="14">
        <v>3</v>
      </c>
      <c r="H2347" s="14">
        <v>2</v>
      </c>
      <c r="I2347" s="14">
        <v>0</v>
      </c>
      <c r="J2347" s="14">
        <v>2</v>
      </c>
      <c r="K2347" s="14">
        <v>1</v>
      </c>
      <c r="L2347" s="14">
        <v>1976</v>
      </c>
      <c r="M2347" s="14">
        <v>0.21199999999999999</v>
      </c>
      <c r="N2347" s="15">
        <v>1409</v>
      </c>
      <c r="O2347" s="16">
        <v>347.76</v>
      </c>
      <c r="P2347" s="17">
        <v>490000</v>
      </c>
      <c r="Q2347" s="16">
        <v>361.96</v>
      </c>
      <c r="R2347" s="17">
        <v>510000</v>
      </c>
      <c r="S2347" s="19">
        <f t="shared" si="184"/>
        <v>14.199999999999989</v>
      </c>
      <c r="T2347" s="20">
        <f t="shared" si="185"/>
        <v>4.0832758224062543E-2</v>
      </c>
      <c r="U2347" s="19">
        <f t="shared" si="186"/>
        <v>20000</v>
      </c>
      <c r="V2347" s="20">
        <f t="shared" si="187"/>
        <v>4.0816326530612242E-2</v>
      </c>
      <c r="W2347" s="18">
        <v>44298</v>
      </c>
      <c r="X2347" s="14">
        <v>6</v>
      </c>
      <c r="Y2347" s="14">
        <v>5</v>
      </c>
      <c r="Z2347" s="42">
        <v>20000</v>
      </c>
      <c r="AA2347" s="51">
        <f t="shared" si="188"/>
        <v>0.04</v>
      </c>
    </row>
    <row r="2348" spans="1:27" ht="19" x14ac:dyDescent="0.25">
      <c r="A2348" s="14">
        <v>3261</v>
      </c>
      <c r="B2348" s="14">
        <v>3469591</v>
      </c>
      <c r="C2348" s="14" t="s">
        <v>19</v>
      </c>
      <c r="D2348" s="14" t="s">
        <v>68</v>
      </c>
      <c r="E2348" s="14" t="s">
        <v>2179</v>
      </c>
      <c r="F2348" s="14">
        <v>78738</v>
      </c>
      <c r="G2348" s="14">
        <v>3</v>
      </c>
      <c r="H2348" s="14">
        <v>2</v>
      </c>
      <c r="I2348" s="14">
        <v>1</v>
      </c>
      <c r="J2348" s="14">
        <v>2</v>
      </c>
      <c r="K2348" s="14">
        <v>2</v>
      </c>
      <c r="L2348" s="14">
        <v>2019</v>
      </c>
      <c r="M2348" s="14">
        <v>0.20100000000000001</v>
      </c>
      <c r="N2348" s="15">
        <v>1975</v>
      </c>
      <c r="O2348" s="16">
        <v>273.42</v>
      </c>
      <c r="P2348" s="17">
        <v>540000</v>
      </c>
      <c r="Q2348" s="16">
        <v>283.54000000000002</v>
      </c>
      <c r="R2348" s="17">
        <v>560000</v>
      </c>
      <c r="S2348" s="19">
        <f t="shared" si="184"/>
        <v>10.120000000000005</v>
      </c>
      <c r="T2348" s="20">
        <f t="shared" si="185"/>
        <v>3.7012654524175279E-2</v>
      </c>
      <c r="U2348" s="19">
        <f t="shared" si="186"/>
        <v>20000</v>
      </c>
      <c r="V2348" s="20">
        <f t="shared" si="187"/>
        <v>3.7037037037037035E-2</v>
      </c>
      <c r="W2348" s="18">
        <v>44300</v>
      </c>
      <c r="X2348" s="14">
        <v>1</v>
      </c>
      <c r="Y2348" s="14">
        <v>1</v>
      </c>
      <c r="Z2348" s="42">
        <v>20000</v>
      </c>
      <c r="AA2348" s="51">
        <f t="shared" si="188"/>
        <v>0.04</v>
      </c>
    </row>
    <row r="2349" spans="1:27" ht="19" x14ac:dyDescent="0.25">
      <c r="A2349" s="14">
        <v>3361</v>
      </c>
      <c r="B2349" s="14">
        <v>7900483</v>
      </c>
      <c r="C2349" s="14" t="s">
        <v>19</v>
      </c>
      <c r="D2349" s="14" t="s">
        <v>712</v>
      </c>
      <c r="E2349" s="14" t="s">
        <v>1572</v>
      </c>
      <c r="F2349" s="14">
        <v>78759</v>
      </c>
      <c r="G2349" s="14">
        <v>4</v>
      </c>
      <c r="H2349" s="14">
        <v>2</v>
      </c>
      <c r="I2349" s="14">
        <v>1</v>
      </c>
      <c r="J2349" s="14">
        <v>2</v>
      </c>
      <c r="K2349" s="14">
        <v>2</v>
      </c>
      <c r="L2349" s="14">
        <v>1988</v>
      </c>
      <c r="M2349" s="14">
        <v>0.27500000000000002</v>
      </c>
      <c r="N2349" s="15">
        <v>3008</v>
      </c>
      <c r="O2349" s="16">
        <v>237.7</v>
      </c>
      <c r="P2349" s="17">
        <v>715000</v>
      </c>
      <c r="Q2349" s="16">
        <v>244.35</v>
      </c>
      <c r="R2349" s="17">
        <v>735000</v>
      </c>
      <c r="S2349" s="19">
        <f t="shared" si="184"/>
        <v>6.6500000000000057</v>
      </c>
      <c r="T2349" s="20">
        <f t="shared" si="185"/>
        <v>2.7976440891880547E-2</v>
      </c>
      <c r="U2349" s="19">
        <f t="shared" si="186"/>
        <v>20000</v>
      </c>
      <c r="V2349" s="20">
        <f t="shared" si="187"/>
        <v>2.7972027972027972E-2</v>
      </c>
      <c r="W2349" s="18">
        <v>44302</v>
      </c>
      <c r="X2349" s="14">
        <v>10</v>
      </c>
      <c r="Y2349" s="14">
        <v>10</v>
      </c>
      <c r="Z2349" s="42">
        <v>20000</v>
      </c>
      <c r="AA2349" s="51">
        <f t="shared" si="188"/>
        <v>0.03</v>
      </c>
    </row>
    <row r="2350" spans="1:27" ht="19" x14ac:dyDescent="0.25">
      <c r="A2350" s="14">
        <v>3386</v>
      </c>
      <c r="B2350" s="14">
        <v>2025284</v>
      </c>
      <c r="C2350" s="14" t="s">
        <v>19</v>
      </c>
      <c r="D2350" s="14" t="s">
        <v>1643</v>
      </c>
      <c r="E2350" s="14" t="s">
        <v>2694</v>
      </c>
      <c r="F2350" s="14">
        <v>78733</v>
      </c>
      <c r="G2350" s="14">
        <v>4</v>
      </c>
      <c r="H2350" s="14">
        <v>2</v>
      </c>
      <c r="I2350" s="14">
        <v>1</v>
      </c>
      <c r="J2350" s="14">
        <v>2</v>
      </c>
      <c r="K2350" s="14">
        <v>2</v>
      </c>
      <c r="L2350" s="14">
        <v>2000</v>
      </c>
      <c r="M2350" s="14">
        <v>0.30099999999999999</v>
      </c>
      <c r="N2350" s="15">
        <v>2815</v>
      </c>
      <c r="O2350" s="16">
        <v>312.61</v>
      </c>
      <c r="P2350" s="17">
        <v>880000</v>
      </c>
      <c r="Q2350" s="16">
        <v>319.72000000000003</v>
      </c>
      <c r="R2350" s="17">
        <v>900000</v>
      </c>
      <c r="S2350" s="19">
        <f t="shared" si="184"/>
        <v>7.1100000000000136</v>
      </c>
      <c r="T2350" s="20">
        <f t="shared" si="185"/>
        <v>2.2743994114071891E-2</v>
      </c>
      <c r="U2350" s="19">
        <f t="shared" si="186"/>
        <v>20000</v>
      </c>
      <c r="V2350" s="20">
        <f t="shared" si="187"/>
        <v>2.2727272727272728E-2</v>
      </c>
      <c r="W2350" s="18">
        <v>44302</v>
      </c>
      <c r="X2350" s="14">
        <v>5</v>
      </c>
      <c r="Y2350" s="14">
        <v>5</v>
      </c>
      <c r="Z2350" s="42">
        <v>20000</v>
      </c>
      <c r="AA2350" s="51">
        <f t="shared" si="188"/>
        <v>0.02</v>
      </c>
    </row>
    <row r="2351" spans="1:27" ht="19" x14ac:dyDescent="0.25">
      <c r="A2351" s="14">
        <v>3434</v>
      </c>
      <c r="B2351" s="14">
        <v>2084303</v>
      </c>
      <c r="C2351" s="14" t="s">
        <v>19</v>
      </c>
      <c r="D2351" s="14" t="s">
        <v>68</v>
      </c>
      <c r="E2351" s="14" t="s">
        <v>2207</v>
      </c>
      <c r="F2351" s="14">
        <v>78738</v>
      </c>
      <c r="G2351" s="14">
        <v>5</v>
      </c>
      <c r="H2351" s="14">
        <v>4</v>
      </c>
      <c r="I2351" s="14">
        <v>1</v>
      </c>
      <c r="J2351" s="14">
        <v>3</v>
      </c>
      <c r="K2351" s="14">
        <v>2</v>
      </c>
      <c r="L2351" s="14">
        <v>2014</v>
      </c>
      <c r="M2351" s="14">
        <v>0.438</v>
      </c>
      <c r="N2351" s="15">
        <v>4918</v>
      </c>
      <c r="O2351" s="16">
        <v>274.5</v>
      </c>
      <c r="P2351" s="17">
        <v>1350000</v>
      </c>
      <c r="Q2351" s="16">
        <v>278.57</v>
      </c>
      <c r="R2351" s="17">
        <v>1370000</v>
      </c>
      <c r="S2351" s="19">
        <f t="shared" si="184"/>
        <v>4.0699999999999932</v>
      </c>
      <c r="T2351" s="20">
        <f t="shared" si="185"/>
        <v>1.4826958105646606E-2</v>
      </c>
      <c r="U2351" s="19">
        <f t="shared" si="186"/>
        <v>20000</v>
      </c>
      <c r="V2351" s="20">
        <f t="shared" si="187"/>
        <v>1.4814814814814815E-2</v>
      </c>
      <c r="W2351" s="18">
        <v>44305</v>
      </c>
      <c r="X2351" s="14">
        <v>68</v>
      </c>
      <c r="Y2351" s="14">
        <v>65</v>
      </c>
      <c r="Z2351" s="42">
        <v>20000</v>
      </c>
      <c r="AA2351" s="51">
        <f t="shared" si="188"/>
        <v>0.01</v>
      </c>
    </row>
    <row r="2352" spans="1:27" ht="19" x14ac:dyDescent="0.25">
      <c r="A2352" s="14">
        <v>3514</v>
      </c>
      <c r="B2352" s="14">
        <v>9633227</v>
      </c>
      <c r="C2352" s="14" t="s">
        <v>19</v>
      </c>
      <c r="D2352" s="14">
        <v>3</v>
      </c>
      <c r="E2352" s="14" t="s">
        <v>3826</v>
      </c>
      <c r="F2352" s="14">
        <v>78722</v>
      </c>
      <c r="G2352" s="14">
        <v>3</v>
      </c>
      <c r="H2352" s="14">
        <v>2</v>
      </c>
      <c r="I2352" s="14">
        <v>0</v>
      </c>
      <c r="J2352" s="14">
        <v>0</v>
      </c>
      <c r="K2352" s="14">
        <v>1</v>
      </c>
      <c r="L2352" s="14">
        <v>1950</v>
      </c>
      <c r="M2352" s="14">
        <v>0.26900000000000002</v>
      </c>
      <c r="N2352" s="15">
        <v>1168</v>
      </c>
      <c r="O2352" s="16">
        <v>620.72</v>
      </c>
      <c r="P2352" s="17">
        <v>725000</v>
      </c>
      <c r="Q2352" s="16">
        <v>637.84</v>
      </c>
      <c r="R2352" s="17">
        <v>745000</v>
      </c>
      <c r="S2352" s="19">
        <f t="shared" si="184"/>
        <v>17.120000000000005</v>
      </c>
      <c r="T2352" s="20">
        <f t="shared" si="185"/>
        <v>2.7580873823946393E-2</v>
      </c>
      <c r="U2352" s="19">
        <f t="shared" si="186"/>
        <v>20000</v>
      </c>
      <c r="V2352" s="20">
        <f t="shared" si="187"/>
        <v>2.7586206896551724E-2</v>
      </c>
      <c r="W2352" s="18">
        <v>44307</v>
      </c>
      <c r="X2352" s="14">
        <v>6</v>
      </c>
      <c r="Y2352" s="14">
        <v>5</v>
      </c>
      <c r="Z2352" s="42">
        <v>20000</v>
      </c>
      <c r="AA2352" s="51">
        <f t="shared" si="188"/>
        <v>0.03</v>
      </c>
    </row>
    <row r="2353" spans="1:27" ht="19" x14ac:dyDescent="0.25">
      <c r="A2353" s="14">
        <v>3584</v>
      </c>
      <c r="B2353" s="14">
        <v>3141876</v>
      </c>
      <c r="C2353" s="14" t="s">
        <v>19</v>
      </c>
      <c r="D2353" s="14" t="s">
        <v>35</v>
      </c>
      <c r="E2353" s="14" t="s">
        <v>1821</v>
      </c>
      <c r="F2353" s="14">
        <v>78754</v>
      </c>
      <c r="G2353" s="14">
        <v>3</v>
      </c>
      <c r="H2353" s="14">
        <v>2</v>
      </c>
      <c r="I2353" s="14">
        <v>1</v>
      </c>
      <c r="J2353" s="14">
        <v>2</v>
      </c>
      <c r="K2353" s="14">
        <v>2</v>
      </c>
      <c r="L2353" s="14">
        <v>2014</v>
      </c>
      <c r="M2353" s="14">
        <v>0.10100000000000001</v>
      </c>
      <c r="N2353" s="15">
        <v>1454</v>
      </c>
      <c r="O2353" s="16">
        <v>251.03</v>
      </c>
      <c r="P2353" s="17">
        <v>365000</v>
      </c>
      <c r="Q2353" s="16">
        <v>264.79000000000002</v>
      </c>
      <c r="R2353" s="17">
        <v>385000</v>
      </c>
      <c r="S2353" s="19">
        <f t="shared" si="184"/>
        <v>13.760000000000019</v>
      </c>
      <c r="T2353" s="20">
        <f t="shared" si="185"/>
        <v>5.4814165637573277E-2</v>
      </c>
      <c r="U2353" s="19">
        <f t="shared" si="186"/>
        <v>20000</v>
      </c>
      <c r="V2353" s="20">
        <f t="shared" si="187"/>
        <v>5.4794520547945202E-2</v>
      </c>
      <c r="W2353" s="18">
        <v>44309</v>
      </c>
      <c r="X2353" s="14">
        <v>6</v>
      </c>
      <c r="Y2353" s="14">
        <v>6</v>
      </c>
      <c r="Z2353" s="42">
        <v>20000</v>
      </c>
      <c r="AA2353" s="51">
        <f t="shared" si="188"/>
        <v>0.05</v>
      </c>
    </row>
    <row r="2354" spans="1:27" ht="19" x14ac:dyDescent="0.25">
      <c r="A2354" s="14">
        <v>3870</v>
      </c>
      <c r="B2354" s="14">
        <v>8576882</v>
      </c>
      <c r="C2354" s="14" t="s">
        <v>19</v>
      </c>
      <c r="D2354" s="14" t="s">
        <v>68</v>
      </c>
      <c r="E2354" s="14" t="s">
        <v>2256</v>
      </c>
      <c r="F2354" s="14">
        <v>78734</v>
      </c>
      <c r="G2354" s="14">
        <v>3</v>
      </c>
      <c r="H2354" s="14">
        <v>4</v>
      </c>
      <c r="I2354" s="14">
        <v>0</v>
      </c>
      <c r="J2354" s="14">
        <v>2</v>
      </c>
      <c r="K2354" s="14">
        <v>1</v>
      </c>
      <c r="L2354" s="14">
        <v>2011</v>
      </c>
      <c r="M2354" s="14">
        <v>0.22800000000000001</v>
      </c>
      <c r="N2354" s="15">
        <v>2503</v>
      </c>
      <c r="O2354" s="16">
        <v>277.67</v>
      </c>
      <c r="P2354" s="17">
        <v>695000</v>
      </c>
      <c r="Q2354" s="16">
        <v>285.66000000000003</v>
      </c>
      <c r="R2354" s="17">
        <v>715000</v>
      </c>
      <c r="S2354" s="19">
        <f t="shared" si="184"/>
        <v>7.9900000000000091</v>
      </c>
      <c r="T2354" s="20">
        <f t="shared" si="185"/>
        <v>2.8775164763928437E-2</v>
      </c>
      <c r="U2354" s="19">
        <f t="shared" si="186"/>
        <v>20000</v>
      </c>
      <c r="V2354" s="20">
        <f t="shared" si="187"/>
        <v>2.8776978417266189E-2</v>
      </c>
      <c r="W2354" s="18">
        <v>44316</v>
      </c>
      <c r="X2354" s="14">
        <v>3</v>
      </c>
      <c r="Y2354" s="14">
        <v>3</v>
      </c>
      <c r="Z2354" s="42">
        <v>20000</v>
      </c>
      <c r="AA2354" s="51">
        <f t="shared" si="188"/>
        <v>0.03</v>
      </c>
    </row>
    <row r="2355" spans="1:27" ht="19" x14ac:dyDescent="0.25">
      <c r="A2355" s="14">
        <v>4000</v>
      </c>
      <c r="B2355" s="14">
        <v>8089145</v>
      </c>
      <c r="C2355" s="14" t="s">
        <v>19</v>
      </c>
      <c r="D2355" s="14" t="s">
        <v>20</v>
      </c>
      <c r="E2355" s="14" t="s">
        <v>2657</v>
      </c>
      <c r="F2355" s="14">
        <v>78750</v>
      </c>
      <c r="G2355" s="14">
        <v>3</v>
      </c>
      <c r="H2355" s="14">
        <v>2</v>
      </c>
      <c r="I2355" s="14">
        <v>0</v>
      </c>
      <c r="J2355" s="14">
        <v>2</v>
      </c>
      <c r="K2355" s="14">
        <v>1</v>
      </c>
      <c r="L2355" s="14">
        <v>1979</v>
      </c>
      <c r="M2355" s="14">
        <v>0.17199999999999999</v>
      </c>
      <c r="N2355" s="15">
        <v>1475</v>
      </c>
      <c r="O2355" s="16">
        <v>308.47000000000003</v>
      </c>
      <c r="P2355" s="17">
        <v>455000</v>
      </c>
      <c r="Q2355" s="16">
        <v>322.02999999999997</v>
      </c>
      <c r="R2355" s="17">
        <v>475000</v>
      </c>
      <c r="S2355" s="19">
        <f t="shared" si="184"/>
        <v>13.559999999999945</v>
      </c>
      <c r="T2355" s="20">
        <f t="shared" si="185"/>
        <v>4.3958893895678489E-2</v>
      </c>
      <c r="U2355" s="19">
        <f t="shared" si="186"/>
        <v>20000</v>
      </c>
      <c r="V2355" s="20">
        <f t="shared" si="187"/>
        <v>4.3956043956043959E-2</v>
      </c>
      <c r="W2355" s="18">
        <v>44320</v>
      </c>
      <c r="X2355" s="14">
        <v>7</v>
      </c>
      <c r="Y2355" s="14">
        <v>7</v>
      </c>
      <c r="Z2355" s="42">
        <v>20000</v>
      </c>
      <c r="AA2355" s="51">
        <f t="shared" si="188"/>
        <v>0.04</v>
      </c>
    </row>
    <row r="2356" spans="1:27" ht="19" x14ac:dyDescent="0.25">
      <c r="A2356" s="14">
        <v>4025</v>
      </c>
      <c r="B2356" s="14">
        <v>6810293</v>
      </c>
      <c r="C2356" s="14" t="s">
        <v>19</v>
      </c>
      <c r="D2356" s="14" t="s">
        <v>2365</v>
      </c>
      <c r="E2356" s="14" t="s">
        <v>3825</v>
      </c>
      <c r="F2356" s="14">
        <v>78703</v>
      </c>
      <c r="G2356" s="14">
        <v>4</v>
      </c>
      <c r="H2356" s="14">
        <v>3</v>
      </c>
      <c r="I2356" s="14">
        <v>1</v>
      </c>
      <c r="J2356" s="14">
        <v>0</v>
      </c>
      <c r="K2356" s="14">
        <v>3</v>
      </c>
      <c r="L2356" s="14">
        <v>1940</v>
      </c>
      <c r="M2356" s="14">
        <v>0.10299999999999999</v>
      </c>
      <c r="N2356" s="15">
        <v>3056</v>
      </c>
      <c r="O2356" s="16">
        <v>620.09</v>
      </c>
      <c r="P2356" s="17">
        <v>1895000</v>
      </c>
      <c r="Q2356" s="16">
        <v>626.64</v>
      </c>
      <c r="R2356" s="17">
        <v>1915000</v>
      </c>
      <c r="S2356" s="19">
        <f t="shared" si="184"/>
        <v>6.5499999999999545</v>
      </c>
      <c r="T2356" s="20">
        <f t="shared" si="185"/>
        <v>1.0562982792820324E-2</v>
      </c>
      <c r="U2356" s="19">
        <f t="shared" si="186"/>
        <v>20000</v>
      </c>
      <c r="V2356" s="20">
        <f t="shared" si="187"/>
        <v>1.0554089709762533E-2</v>
      </c>
      <c r="W2356" s="18">
        <v>44320</v>
      </c>
      <c r="X2356" s="14">
        <v>89</v>
      </c>
      <c r="Y2356" s="14">
        <v>89</v>
      </c>
      <c r="Z2356" s="42">
        <v>20000</v>
      </c>
      <c r="AA2356" s="51">
        <f t="shared" si="188"/>
        <v>0.01</v>
      </c>
    </row>
    <row r="2357" spans="1:27" ht="19" x14ac:dyDescent="0.25">
      <c r="A2357" s="14">
        <v>4086</v>
      </c>
      <c r="B2357" s="14">
        <v>8972604</v>
      </c>
      <c r="C2357" s="14" t="s">
        <v>19</v>
      </c>
      <c r="D2357" s="14" t="s">
        <v>229</v>
      </c>
      <c r="E2357" s="14" t="s">
        <v>4009</v>
      </c>
      <c r="F2357" s="14">
        <v>78726</v>
      </c>
      <c r="G2357" s="14">
        <v>3</v>
      </c>
      <c r="H2357" s="14">
        <v>2</v>
      </c>
      <c r="I2357" s="14">
        <v>1</v>
      </c>
      <c r="J2357" s="14">
        <v>2</v>
      </c>
      <c r="K2357" s="14">
        <v>2</v>
      </c>
      <c r="L2357" s="14">
        <v>2013</v>
      </c>
      <c r="M2357" s="14">
        <v>0.23899999999999999</v>
      </c>
      <c r="N2357" s="15">
        <v>2550</v>
      </c>
      <c r="O2357" s="16">
        <v>254.9</v>
      </c>
      <c r="P2357" s="17">
        <v>650000</v>
      </c>
      <c r="Q2357" s="16">
        <v>262.75</v>
      </c>
      <c r="R2357" s="17">
        <v>670000</v>
      </c>
      <c r="S2357" s="19">
        <f t="shared" si="184"/>
        <v>7.8499999999999943</v>
      </c>
      <c r="T2357" s="20">
        <f t="shared" si="185"/>
        <v>3.0796390741467217E-2</v>
      </c>
      <c r="U2357" s="19">
        <f t="shared" si="186"/>
        <v>20000</v>
      </c>
      <c r="V2357" s="20">
        <f t="shared" si="187"/>
        <v>3.0769230769230771E-2</v>
      </c>
      <c r="W2357" s="18">
        <v>44322</v>
      </c>
      <c r="X2357" s="14">
        <v>5</v>
      </c>
      <c r="Y2357" s="14">
        <v>4</v>
      </c>
      <c r="Z2357" s="42">
        <v>20000</v>
      </c>
      <c r="AA2357" s="51">
        <f t="shared" si="188"/>
        <v>0.03</v>
      </c>
    </row>
    <row r="2358" spans="1:27" ht="19" x14ac:dyDescent="0.25">
      <c r="A2358" s="14">
        <v>3579</v>
      </c>
      <c r="B2358" s="14">
        <v>5980170</v>
      </c>
      <c r="C2358" s="14" t="s">
        <v>19</v>
      </c>
      <c r="D2358" s="14" t="s">
        <v>229</v>
      </c>
      <c r="E2358" s="14" t="s">
        <v>1622</v>
      </c>
      <c r="F2358" s="14">
        <v>78732</v>
      </c>
      <c r="G2358" s="14">
        <v>5</v>
      </c>
      <c r="H2358" s="14">
        <v>4</v>
      </c>
      <c r="I2358" s="14">
        <v>0</v>
      </c>
      <c r="J2358" s="14">
        <v>4</v>
      </c>
      <c r="K2358" s="14">
        <v>2</v>
      </c>
      <c r="L2358" s="14">
        <v>1999</v>
      </c>
      <c r="M2358" s="14">
        <v>0.44400000000000001</v>
      </c>
      <c r="N2358" s="15">
        <v>3578</v>
      </c>
      <c r="O2358" s="16">
        <v>240.36</v>
      </c>
      <c r="P2358" s="17">
        <v>860000</v>
      </c>
      <c r="Q2358" s="16">
        <v>245.88</v>
      </c>
      <c r="R2358" s="17">
        <v>879750</v>
      </c>
      <c r="S2358" s="19">
        <f t="shared" si="184"/>
        <v>5.5199999999999818</v>
      </c>
      <c r="T2358" s="20">
        <f t="shared" si="185"/>
        <v>2.2965551672491185E-2</v>
      </c>
      <c r="U2358" s="19">
        <f t="shared" si="186"/>
        <v>19750</v>
      </c>
      <c r="V2358" s="20">
        <f t="shared" si="187"/>
        <v>2.2965116279069768E-2</v>
      </c>
      <c r="W2358" s="18">
        <v>44309</v>
      </c>
      <c r="X2358" s="14">
        <v>10</v>
      </c>
      <c r="Y2358" s="14">
        <v>9</v>
      </c>
      <c r="Z2358" s="42">
        <v>20000</v>
      </c>
      <c r="AA2358" s="51">
        <f t="shared" si="188"/>
        <v>0.02</v>
      </c>
    </row>
    <row r="2359" spans="1:27" ht="19" x14ac:dyDescent="0.25">
      <c r="A2359" s="14">
        <v>337</v>
      </c>
      <c r="B2359" s="14">
        <v>2503490</v>
      </c>
      <c r="C2359" s="14" t="s">
        <v>19</v>
      </c>
      <c r="D2359" s="14" t="s">
        <v>22</v>
      </c>
      <c r="E2359" s="14" t="s">
        <v>331</v>
      </c>
      <c r="F2359" s="14">
        <v>78744</v>
      </c>
      <c r="G2359" s="14">
        <v>4</v>
      </c>
      <c r="H2359" s="14">
        <v>2</v>
      </c>
      <c r="I2359" s="14">
        <v>1</v>
      </c>
      <c r="J2359" s="14">
        <v>3</v>
      </c>
      <c r="K2359" s="14">
        <v>1</v>
      </c>
      <c r="L2359" s="14">
        <v>2020</v>
      </c>
      <c r="M2359" s="14">
        <v>0.16500000000000001</v>
      </c>
      <c r="N2359" s="15">
        <v>2501</v>
      </c>
      <c r="O2359" s="16">
        <v>168.36</v>
      </c>
      <c r="P2359" s="17">
        <v>421067</v>
      </c>
      <c r="Q2359" s="16">
        <v>176.05</v>
      </c>
      <c r="R2359" s="17">
        <v>440303</v>
      </c>
      <c r="S2359" s="19">
        <f t="shared" si="184"/>
        <v>7.6899999999999977</v>
      </c>
      <c r="T2359" s="20">
        <f t="shared" si="185"/>
        <v>4.5675932525540489E-2</v>
      </c>
      <c r="U2359" s="19">
        <f t="shared" si="186"/>
        <v>19236</v>
      </c>
      <c r="V2359" s="20">
        <f t="shared" si="187"/>
        <v>4.5683941035512161E-2</v>
      </c>
      <c r="W2359" s="18">
        <v>44187</v>
      </c>
      <c r="X2359" s="14">
        <v>3</v>
      </c>
      <c r="Y2359" s="14">
        <v>3</v>
      </c>
      <c r="Z2359" s="42">
        <v>20000</v>
      </c>
      <c r="AA2359" s="51">
        <f t="shared" si="188"/>
        <v>0.05</v>
      </c>
    </row>
    <row r="2360" spans="1:27" ht="19" x14ac:dyDescent="0.25">
      <c r="A2360" s="14">
        <v>1570</v>
      </c>
      <c r="B2360" s="14">
        <v>7316747</v>
      </c>
      <c r="C2360" s="14" t="s">
        <v>19</v>
      </c>
      <c r="D2360" s="14" t="s">
        <v>84</v>
      </c>
      <c r="E2360" s="14" t="s">
        <v>2055</v>
      </c>
      <c r="F2360" s="14">
        <v>78727</v>
      </c>
      <c r="G2360" s="14">
        <v>4</v>
      </c>
      <c r="H2360" s="14">
        <v>2</v>
      </c>
      <c r="I2360" s="14">
        <v>1</v>
      </c>
      <c r="J2360" s="14">
        <v>2</v>
      </c>
      <c r="K2360" s="14">
        <v>2</v>
      </c>
      <c r="L2360" s="14">
        <v>1997</v>
      </c>
      <c r="M2360" s="14">
        <v>0.15</v>
      </c>
      <c r="N2360" s="15">
        <v>2084</v>
      </c>
      <c r="O2360" s="16">
        <v>264.35000000000002</v>
      </c>
      <c r="P2360" s="17">
        <v>550900</v>
      </c>
      <c r="Q2360" s="16">
        <v>273.51</v>
      </c>
      <c r="R2360" s="17">
        <v>570000</v>
      </c>
      <c r="S2360" s="19">
        <f t="shared" si="184"/>
        <v>9.1599999999999682</v>
      </c>
      <c r="T2360" s="20">
        <f t="shared" si="185"/>
        <v>3.4651030830338443E-2</v>
      </c>
      <c r="U2360" s="19">
        <f t="shared" si="186"/>
        <v>19100</v>
      </c>
      <c r="V2360" s="20">
        <f t="shared" si="187"/>
        <v>3.4670539117807223E-2</v>
      </c>
      <c r="W2360" s="18">
        <v>44237</v>
      </c>
      <c r="X2360" s="14">
        <v>5</v>
      </c>
      <c r="Y2360" s="14">
        <v>5</v>
      </c>
      <c r="Z2360" s="42">
        <v>20000</v>
      </c>
      <c r="AA2360" s="51">
        <f t="shared" si="188"/>
        <v>0.03</v>
      </c>
    </row>
    <row r="2361" spans="1:27" ht="19" x14ac:dyDescent="0.25">
      <c r="A2361" s="14">
        <v>4014</v>
      </c>
      <c r="B2361" s="14">
        <v>4457533</v>
      </c>
      <c r="C2361" s="14" t="s">
        <v>19</v>
      </c>
      <c r="D2361" s="14" t="s">
        <v>611</v>
      </c>
      <c r="E2361" s="14" t="s">
        <v>3375</v>
      </c>
      <c r="F2361" s="14">
        <v>78759</v>
      </c>
      <c r="G2361" s="14">
        <v>4</v>
      </c>
      <c r="H2361" s="14">
        <v>2</v>
      </c>
      <c r="I2361" s="14">
        <v>0</v>
      </c>
      <c r="J2361" s="14">
        <v>2</v>
      </c>
      <c r="K2361" s="14">
        <v>1</v>
      </c>
      <c r="L2361" s="14">
        <v>1966</v>
      </c>
      <c r="M2361" s="14">
        <v>0.316</v>
      </c>
      <c r="N2361" s="15">
        <v>1580</v>
      </c>
      <c r="O2361" s="16">
        <v>421.46</v>
      </c>
      <c r="P2361" s="17">
        <v>665900</v>
      </c>
      <c r="Q2361" s="16">
        <v>433.54</v>
      </c>
      <c r="R2361" s="17">
        <v>685000</v>
      </c>
      <c r="S2361" s="19">
        <f t="shared" si="184"/>
        <v>12.080000000000041</v>
      </c>
      <c r="T2361" s="20">
        <f t="shared" si="185"/>
        <v>2.8662269254496373E-2</v>
      </c>
      <c r="U2361" s="19">
        <f t="shared" si="186"/>
        <v>19100</v>
      </c>
      <c r="V2361" s="20">
        <f t="shared" si="187"/>
        <v>2.8682985433248237E-2</v>
      </c>
      <c r="W2361" s="18">
        <v>44320</v>
      </c>
      <c r="X2361" s="14">
        <v>6</v>
      </c>
      <c r="Y2361" s="14">
        <v>5</v>
      </c>
      <c r="Z2361" s="42">
        <v>20000</v>
      </c>
      <c r="AA2361" s="51">
        <f t="shared" si="188"/>
        <v>0.03</v>
      </c>
    </row>
    <row r="2362" spans="1:27" ht="19" x14ac:dyDescent="0.25">
      <c r="A2362" s="14">
        <v>362</v>
      </c>
      <c r="B2362" s="14">
        <v>5744009</v>
      </c>
      <c r="C2362" s="14" t="s">
        <v>19</v>
      </c>
      <c r="D2362" s="14" t="s">
        <v>712</v>
      </c>
      <c r="E2362" s="14" t="s">
        <v>2343</v>
      </c>
      <c r="F2362" s="14">
        <v>78727</v>
      </c>
      <c r="G2362" s="14">
        <v>3</v>
      </c>
      <c r="H2362" s="14">
        <v>2</v>
      </c>
      <c r="I2362" s="14">
        <v>0</v>
      </c>
      <c r="J2362" s="14">
        <v>2</v>
      </c>
      <c r="K2362" s="14">
        <v>1</v>
      </c>
      <c r="L2362" s="14">
        <v>1985</v>
      </c>
      <c r="M2362" s="14">
        <v>0.13500000000000001</v>
      </c>
      <c r="N2362" s="15">
        <v>1201</v>
      </c>
      <c r="O2362" s="16">
        <v>283.10000000000002</v>
      </c>
      <c r="P2362" s="17">
        <v>340000</v>
      </c>
      <c r="Q2362" s="16">
        <v>298.92</v>
      </c>
      <c r="R2362" s="17">
        <v>359000</v>
      </c>
      <c r="S2362" s="19">
        <f t="shared" si="184"/>
        <v>15.819999999999993</v>
      </c>
      <c r="T2362" s="20">
        <f t="shared" si="185"/>
        <v>5.588131402331329E-2</v>
      </c>
      <c r="U2362" s="19">
        <f t="shared" si="186"/>
        <v>19000</v>
      </c>
      <c r="V2362" s="20">
        <f t="shared" si="187"/>
        <v>5.5882352941176473E-2</v>
      </c>
      <c r="W2362" s="18">
        <v>44187</v>
      </c>
      <c r="X2362" s="14">
        <v>4</v>
      </c>
      <c r="Y2362" s="14">
        <v>3</v>
      </c>
      <c r="Z2362" s="42">
        <v>20000</v>
      </c>
      <c r="AA2362" s="51">
        <f t="shared" si="188"/>
        <v>0.06</v>
      </c>
    </row>
    <row r="2363" spans="1:27" ht="19" x14ac:dyDescent="0.25">
      <c r="A2363" s="14">
        <v>939</v>
      </c>
      <c r="B2363" s="14">
        <v>1730476</v>
      </c>
      <c r="C2363" s="14" t="s">
        <v>19</v>
      </c>
      <c r="D2363" s="14" t="s">
        <v>22</v>
      </c>
      <c r="E2363" s="14" t="s">
        <v>23</v>
      </c>
      <c r="F2363" s="14">
        <v>78747</v>
      </c>
      <c r="G2363" s="14">
        <v>4</v>
      </c>
      <c r="H2363" s="14">
        <v>2</v>
      </c>
      <c r="I2363" s="14">
        <v>1</v>
      </c>
      <c r="J2363" s="14">
        <v>2</v>
      </c>
      <c r="K2363" s="14">
        <v>2</v>
      </c>
      <c r="L2363" s="14">
        <v>2012</v>
      </c>
      <c r="M2363" s="14">
        <v>0.13800000000000001</v>
      </c>
      <c r="N2363" s="15">
        <v>3206</v>
      </c>
      <c r="O2363" s="16">
        <v>106.05</v>
      </c>
      <c r="P2363" s="17">
        <v>340000</v>
      </c>
      <c r="Q2363" s="16">
        <v>111.98</v>
      </c>
      <c r="R2363" s="17">
        <v>359000</v>
      </c>
      <c r="S2363" s="19">
        <f t="shared" si="184"/>
        <v>5.9300000000000068</v>
      </c>
      <c r="T2363" s="20">
        <f t="shared" si="185"/>
        <v>5.5917020273455985E-2</v>
      </c>
      <c r="U2363" s="19">
        <f t="shared" si="186"/>
        <v>19000</v>
      </c>
      <c r="V2363" s="20">
        <f t="shared" si="187"/>
        <v>5.5882352941176473E-2</v>
      </c>
      <c r="W2363" s="18">
        <v>44211</v>
      </c>
      <c r="X2363" s="14">
        <v>4</v>
      </c>
      <c r="Y2363" s="14">
        <v>4</v>
      </c>
      <c r="Z2363" s="42">
        <v>20000</v>
      </c>
      <c r="AA2363" s="51">
        <f t="shared" si="188"/>
        <v>0.06</v>
      </c>
    </row>
    <row r="2364" spans="1:27" ht="19" x14ac:dyDescent="0.25">
      <c r="A2364" s="14">
        <v>2824</v>
      </c>
      <c r="B2364" s="14">
        <v>8281150</v>
      </c>
      <c r="C2364" s="14" t="s">
        <v>19</v>
      </c>
      <c r="D2364" s="14" t="s">
        <v>27</v>
      </c>
      <c r="E2364" s="14" t="s">
        <v>51</v>
      </c>
      <c r="F2364" s="14">
        <v>78724</v>
      </c>
      <c r="G2364" s="14">
        <v>4</v>
      </c>
      <c r="H2364" s="14">
        <v>2</v>
      </c>
      <c r="I2364" s="14">
        <v>0</v>
      </c>
      <c r="J2364" s="14">
        <v>2</v>
      </c>
      <c r="K2364" s="14">
        <v>1</v>
      </c>
      <c r="L2364" s="14">
        <v>1995</v>
      </c>
      <c r="M2364" s="14">
        <v>0.125</v>
      </c>
      <c r="N2364" s="15">
        <v>1430</v>
      </c>
      <c r="O2364" s="16">
        <v>122.38</v>
      </c>
      <c r="P2364" s="17">
        <v>175000</v>
      </c>
      <c r="Q2364" s="16">
        <v>135.66</v>
      </c>
      <c r="R2364" s="17">
        <v>194000</v>
      </c>
      <c r="S2364" s="19">
        <f t="shared" si="184"/>
        <v>13.280000000000001</v>
      </c>
      <c r="T2364" s="20">
        <f t="shared" si="185"/>
        <v>0.10851446314757314</v>
      </c>
      <c r="U2364" s="19">
        <f t="shared" si="186"/>
        <v>19000</v>
      </c>
      <c r="V2364" s="20">
        <f t="shared" si="187"/>
        <v>0.10857142857142857</v>
      </c>
      <c r="W2364" s="18">
        <v>44286</v>
      </c>
      <c r="X2364" s="14">
        <v>1</v>
      </c>
      <c r="Y2364" s="14">
        <v>1</v>
      </c>
      <c r="Z2364" s="42">
        <v>20000</v>
      </c>
      <c r="AA2364" s="51">
        <f t="shared" si="188"/>
        <v>0.11</v>
      </c>
    </row>
    <row r="2365" spans="1:27" ht="19" x14ac:dyDescent="0.25">
      <c r="A2365" s="14">
        <v>218</v>
      </c>
      <c r="B2365" s="14">
        <v>1902563</v>
      </c>
      <c r="C2365" s="14" t="s">
        <v>19</v>
      </c>
      <c r="D2365" s="14" t="s">
        <v>20</v>
      </c>
      <c r="E2365" s="14" t="s">
        <v>920</v>
      </c>
      <c r="F2365" s="14">
        <v>78729</v>
      </c>
      <c r="G2365" s="14">
        <v>4</v>
      </c>
      <c r="H2365" s="14">
        <v>2</v>
      </c>
      <c r="I2365" s="14">
        <v>1</v>
      </c>
      <c r="J2365" s="14">
        <v>2</v>
      </c>
      <c r="K2365" s="14">
        <v>2</v>
      </c>
      <c r="L2365" s="14">
        <v>1985</v>
      </c>
      <c r="M2365" s="14">
        <v>0.17899999999999999</v>
      </c>
      <c r="N2365" s="15">
        <v>2264</v>
      </c>
      <c r="O2365" s="16">
        <v>205.39</v>
      </c>
      <c r="P2365" s="17">
        <v>465000</v>
      </c>
      <c r="Q2365" s="16">
        <v>213.56</v>
      </c>
      <c r="R2365" s="17">
        <v>483500</v>
      </c>
      <c r="S2365" s="19">
        <f t="shared" si="184"/>
        <v>8.1700000000000159</v>
      </c>
      <c r="T2365" s="20">
        <f t="shared" si="185"/>
        <v>3.9777983348751239E-2</v>
      </c>
      <c r="U2365" s="19">
        <f t="shared" si="186"/>
        <v>18500</v>
      </c>
      <c r="V2365" s="20">
        <f t="shared" si="187"/>
        <v>3.9784946236559142E-2</v>
      </c>
      <c r="W2365" s="18">
        <v>44183</v>
      </c>
      <c r="X2365" s="14">
        <v>3</v>
      </c>
      <c r="Y2365" s="14">
        <v>3</v>
      </c>
      <c r="Z2365" s="42">
        <v>20000</v>
      </c>
      <c r="AA2365" s="51">
        <f t="shared" si="188"/>
        <v>0.04</v>
      </c>
    </row>
    <row r="2366" spans="1:27" ht="19" x14ac:dyDescent="0.25">
      <c r="A2366" s="14">
        <v>850</v>
      </c>
      <c r="B2366" s="14">
        <v>5154478</v>
      </c>
      <c r="C2366" s="14" t="s">
        <v>19</v>
      </c>
      <c r="D2366" s="14" t="s">
        <v>35</v>
      </c>
      <c r="E2366" s="14" t="s">
        <v>360</v>
      </c>
      <c r="F2366" s="14">
        <v>78754</v>
      </c>
      <c r="G2366" s="14">
        <v>4</v>
      </c>
      <c r="H2366" s="14">
        <v>3</v>
      </c>
      <c r="I2366" s="14">
        <v>0</v>
      </c>
      <c r="J2366" s="14">
        <v>2</v>
      </c>
      <c r="K2366" s="14">
        <v>2</v>
      </c>
      <c r="L2366" s="14">
        <v>2014</v>
      </c>
      <c r="M2366" s="14">
        <v>0.112</v>
      </c>
      <c r="N2366" s="15">
        <v>1916</v>
      </c>
      <c r="O2366" s="16">
        <v>170.46</v>
      </c>
      <c r="P2366" s="17">
        <v>326600</v>
      </c>
      <c r="Q2366" s="16">
        <v>180.06</v>
      </c>
      <c r="R2366" s="17">
        <v>345000</v>
      </c>
      <c r="S2366" s="19">
        <f t="shared" si="184"/>
        <v>9.5999999999999943</v>
      </c>
      <c r="T2366" s="20">
        <f t="shared" si="185"/>
        <v>5.63181978176698E-2</v>
      </c>
      <c r="U2366" s="19">
        <f t="shared" si="186"/>
        <v>18400</v>
      </c>
      <c r="V2366" s="20">
        <f t="shared" si="187"/>
        <v>5.6338028169014086E-2</v>
      </c>
      <c r="W2366" s="18">
        <v>44208</v>
      </c>
      <c r="X2366" s="14">
        <v>5</v>
      </c>
      <c r="Y2366" s="14">
        <v>5</v>
      </c>
      <c r="Z2366" s="42">
        <v>20000</v>
      </c>
      <c r="AA2366" s="51">
        <f t="shared" si="188"/>
        <v>0.06</v>
      </c>
    </row>
    <row r="2367" spans="1:27" ht="19" x14ac:dyDescent="0.25">
      <c r="A2367" s="14">
        <v>220</v>
      </c>
      <c r="B2367" s="14">
        <v>5738875</v>
      </c>
      <c r="C2367" s="14" t="s">
        <v>19</v>
      </c>
      <c r="D2367" s="14" t="s">
        <v>20</v>
      </c>
      <c r="E2367" s="14" t="s">
        <v>982</v>
      </c>
      <c r="F2367" s="14">
        <v>78729</v>
      </c>
      <c r="G2367" s="14">
        <v>4</v>
      </c>
      <c r="H2367" s="14">
        <v>2</v>
      </c>
      <c r="I2367" s="14">
        <v>1</v>
      </c>
      <c r="J2367" s="14">
        <v>2</v>
      </c>
      <c r="K2367" s="14">
        <v>2</v>
      </c>
      <c r="L2367" s="14">
        <v>1992</v>
      </c>
      <c r="M2367" s="14">
        <v>0.129</v>
      </c>
      <c r="N2367" s="15">
        <v>2323</v>
      </c>
      <c r="O2367" s="16">
        <v>208.78</v>
      </c>
      <c r="P2367" s="17">
        <v>485000</v>
      </c>
      <c r="Q2367" s="16">
        <v>216.53</v>
      </c>
      <c r="R2367" s="17">
        <v>503000</v>
      </c>
      <c r="S2367" s="19">
        <f t="shared" si="184"/>
        <v>7.75</v>
      </c>
      <c r="T2367" s="20">
        <f t="shared" si="185"/>
        <v>3.7120413832742602E-2</v>
      </c>
      <c r="U2367" s="19">
        <f t="shared" si="186"/>
        <v>18000</v>
      </c>
      <c r="V2367" s="20">
        <f t="shared" si="187"/>
        <v>3.711340206185567E-2</v>
      </c>
      <c r="W2367" s="18">
        <v>44183</v>
      </c>
      <c r="X2367" s="14">
        <v>6</v>
      </c>
      <c r="Y2367" s="14">
        <v>6</v>
      </c>
      <c r="Z2367" s="42">
        <v>20000</v>
      </c>
      <c r="AA2367" s="51">
        <f t="shared" si="188"/>
        <v>0.04</v>
      </c>
    </row>
    <row r="2368" spans="1:27" ht="19" x14ac:dyDescent="0.25">
      <c r="A2368" s="14">
        <v>546</v>
      </c>
      <c r="B2368" s="14">
        <v>7869740</v>
      </c>
      <c r="C2368" s="14" t="s">
        <v>19</v>
      </c>
      <c r="D2368" s="14" t="s">
        <v>282</v>
      </c>
      <c r="E2368" s="14" t="s">
        <v>3975</v>
      </c>
      <c r="F2368" s="14">
        <v>78735</v>
      </c>
      <c r="G2368" s="14">
        <v>3</v>
      </c>
      <c r="H2368" s="14">
        <v>3</v>
      </c>
      <c r="I2368" s="14">
        <v>1</v>
      </c>
      <c r="J2368" s="14">
        <v>2</v>
      </c>
      <c r="K2368" s="14">
        <v>2</v>
      </c>
      <c r="L2368" s="14">
        <v>2018</v>
      </c>
      <c r="M2368" s="14">
        <v>0</v>
      </c>
      <c r="N2368" s="15">
        <v>2901</v>
      </c>
      <c r="O2368" s="16">
        <v>189.25</v>
      </c>
      <c r="P2368" s="17">
        <v>549000</v>
      </c>
      <c r="Q2368" s="16">
        <v>195.45</v>
      </c>
      <c r="R2368" s="17">
        <v>567000</v>
      </c>
      <c r="S2368" s="19">
        <f t="shared" si="184"/>
        <v>6.1999999999999886</v>
      </c>
      <c r="T2368" s="20">
        <f t="shared" si="185"/>
        <v>3.2760898282694788E-2</v>
      </c>
      <c r="U2368" s="19">
        <f t="shared" si="186"/>
        <v>18000</v>
      </c>
      <c r="V2368" s="20">
        <f t="shared" si="187"/>
        <v>3.2786885245901641E-2</v>
      </c>
      <c r="W2368" s="18">
        <v>44195</v>
      </c>
      <c r="X2368" s="14">
        <v>3</v>
      </c>
      <c r="Y2368" s="14">
        <v>2</v>
      </c>
      <c r="Z2368" s="42">
        <v>20000</v>
      </c>
      <c r="AA2368" s="51">
        <f t="shared" si="188"/>
        <v>0.03</v>
      </c>
    </row>
    <row r="2369" spans="1:27" ht="19" x14ac:dyDescent="0.25">
      <c r="A2369" s="14">
        <v>810</v>
      </c>
      <c r="B2369" s="14">
        <v>2104182</v>
      </c>
      <c r="C2369" s="14" t="s">
        <v>19</v>
      </c>
      <c r="D2369" s="14">
        <v>6</v>
      </c>
      <c r="E2369" s="14" t="s">
        <v>4216</v>
      </c>
      <c r="F2369" s="14">
        <v>78704</v>
      </c>
      <c r="G2369" s="14">
        <v>3</v>
      </c>
      <c r="H2369" s="14">
        <v>2</v>
      </c>
      <c r="I2369" s="14">
        <v>0</v>
      </c>
      <c r="J2369" s="14">
        <v>2</v>
      </c>
      <c r="K2369" s="14">
        <v>1</v>
      </c>
      <c r="L2369" s="14">
        <v>1940</v>
      </c>
      <c r="M2369" s="14">
        <v>0.108</v>
      </c>
      <c r="N2369" s="15">
        <v>1444</v>
      </c>
      <c r="O2369" s="16">
        <v>484.07</v>
      </c>
      <c r="P2369" s="17">
        <v>699000</v>
      </c>
      <c r="Q2369" s="16">
        <v>496.54</v>
      </c>
      <c r="R2369" s="17">
        <v>717000</v>
      </c>
      <c r="S2369" s="19">
        <f t="shared" si="184"/>
        <v>12.470000000000027</v>
      </c>
      <c r="T2369" s="20">
        <f t="shared" si="185"/>
        <v>2.5760737083479718E-2</v>
      </c>
      <c r="U2369" s="19">
        <f t="shared" si="186"/>
        <v>18000</v>
      </c>
      <c r="V2369" s="20">
        <f t="shared" si="187"/>
        <v>2.575107296137339E-2</v>
      </c>
      <c r="W2369" s="18">
        <v>44204</v>
      </c>
      <c r="X2369" s="14">
        <v>3</v>
      </c>
      <c r="Y2369" s="14">
        <v>3</v>
      </c>
      <c r="Z2369" s="42">
        <v>20000</v>
      </c>
      <c r="AA2369" s="51">
        <f t="shared" si="188"/>
        <v>0.03</v>
      </c>
    </row>
    <row r="2370" spans="1:27" ht="19" x14ac:dyDescent="0.25">
      <c r="A2370" s="14">
        <v>895</v>
      </c>
      <c r="B2370" s="14">
        <v>7866211</v>
      </c>
      <c r="C2370" s="14" t="s">
        <v>19</v>
      </c>
      <c r="D2370" s="14">
        <v>5</v>
      </c>
      <c r="E2370" s="14" t="s">
        <v>4128</v>
      </c>
      <c r="F2370" s="14">
        <v>78702</v>
      </c>
      <c r="G2370" s="14">
        <v>3</v>
      </c>
      <c r="H2370" s="14">
        <v>2</v>
      </c>
      <c r="I2370" s="14">
        <v>1</v>
      </c>
      <c r="J2370" s="14">
        <v>1</v>
      </c>
      <c r="K2370" s="14">
        <v>2</v>
      </c>
      <c r="L2370" s="14">
        <v>2016</v>
      </c>
      <c r="M2370" s="14">
        <v>0.09</v>
      </c>
      <c r="N2370" s="15">
        <v>1768</v>
      </c>
      <c r="O2370" s="16">
        <v>387.44</v>
      </c>
      <c r="P2370" s="17">
        <v>685000</v>
      </c>
      <c r="Q2370" s="16">
        <v>397.62</v>
      </c>
      <c r="R2370" s="17">
        <v>703000</v>
      </c>
      <c r="S2370" s="19">
        <f t="shared" si="184"/>
        <v>10.180000000000007</v>
      </c>
      <c r="T2370" s="20">
        <f t="shared" si="185"/>
        <v>2.6275036134627314E-2</v>
      </c>
      <c r="U2370" s="19">
        <f t="shared" si="186"/>
        <v>18000</v>
      </c>
      <c r="V2370" s="20">
        <f t="shared" si="187"/>
        <v>2.6277372262773723E-2</v>
      </c>
      <c r="W2370" s="18">
        <v>44209</v>
      </c>
      <c r="X2370" s="14">
        <v>4</v>
      </c>
      <c r="Y2370" s="14">
        <v>3</v>
      </c>
      <c r="Z2370" s="42">
        <v>20000</v>
      </c>
      <c r="AA2370" s="51">
        <f t="shared" si="188"/>
        <v>0.03</v>
      </c>
    </row>
    <row r="2371" spans="1:27" ht="19" x14ac:dyDescent="0.25">
      <c r="A2371" s="14">
        <v>1294</v>
      </c>
      <c r="B2371" s="14">
        <v>2304210</v>
      </c>
      <c r="C2371" s="14" t="s">
        <v>19</v>
      </c>
      <c r="D2371" s="14">
        <v>11</v>
      </c>
      <c r="E2371" s="14" t="s">
        <v>377</v>
      </c>
      <c r="F2371" s="14">
        <v>78744</v>
      </c>
      <c r="G2371" s="14">
        <v>4</v>
      </c>
      <c r="H2371" s="14">
        <v>3</v>
      </c>
      <c r="I2371" s="14">
        <v>0</v>
      </c>
      <c r="J2371" s="14">
        <v>2</v>
      </c>
      <c r="K2371" s="14">
        <v>1.5</v>
      </c>
      <c r="L2371" s="14">
        <v>2015</v>
      </c>
      <c r="M2371" s="14">
        <v>0.13200000000000001</v>
      </c>
      <c r="N2371" s="15">
        <v>2092</v>
      </c>
      <c r="O2371" s="16">
        <v>171.61</v>
      </c>
      <c r="P2371" s="17">
        <v>359000</v>
      </c>
      <c r="Q2371" s="16">
        <v>180.16</v>
      </c>
      <c r="R2371" s="17">
        <v>376900</v>
      </c>
      <c r="S2371" s="19">
        <f t="shared" si="184"/>
        <v>8.5499999999999829</v>
      </c>
      <c r="T2371" s="20">
        <f t="shared" si="185"/>
        <v>4.9822271429403778E-2</v>
      </c>
      <c r="U2371" s="19">
        <f t="shared" si="186"/>
        <v>17900</v>
      </c>
      <c r="V2371" s="20">
        <f t="shared" si="187"/>
        <v>4.9860724233983286E-2</v>
      </c>
      <c r="W2371" s="18">
        <v>44225</v>
      </c>
      <c r="X2371" s="14">
        <v>16</v>
      </c>
      <c r="Y2371" s="14">
        <v>16</v>
      </c>
      <c r="Z2371" s="42">
        <v>20000</v>
      </c>
      <c r="AA2371" s="51">
        <f t="shared" si="188"/>
        <v>0.05</v>
      </c>
    </row>
    <row r="2372" spans="1:27" ht="19" x14ac:dyDescent="0.25">
      <c r="A2372" s="14">
        <v>2692</v>
      </c>
      <c r="B2372" s="14">
        <v>2721431</v>
      </c>
      <c r="C2372" s="14" t="s">
        <v>19</v>
      </c>
      <c r="D2372" s="14" t="s">
        <v>27</v>
      </c>
      <c r="E2372" s="14" t="s">
        <v>31</v>
      </c>
      <c r="F2372" s="14">
        <v>78724</v>
      </c>
      <c r="G2372" s="14">
        <v>4</v>
      </c>
      <c r="H2372" s="14">
        <v>3</v>
      </c>
      <c r="I2372" s="14">
        <v>0</v>
      </c>
      <c r="J2372" s="14">
        <v>2</v>
      </c>
      <c r="K2372" s="14">
        <v>2</v>
      </c>
      <c r="L2372" s="14">
        <v>2020</v>
      </c>
      <c r="M2372" s="14">
        <v>0.151</v>
      </c>
      <c r="N2372" s="15">
        <v>2656</v>
      </c>
      <c r="O2372" s="16">
        <v>110.69</v>
      </c>
      <c r="P2372" s="17">
        <v>293990</v>
      </c>
      <c r="Q2372" s="16">
        <v>117.35</v>
      </c>
      <c r="R2372" s="17">
        <v>311685</v>
      </c>
      <c r="S2372" s="19">
        <f t="shared" si="184"/>
        <v>6.6599999999999966</v>
      </c>
      <c r="T2372" s="20">
        <f t="shared" si="185"/>
        <v>6.0168036859698223E-2</v>
      </c>
      <c r="U2372" s="19">
        <f t="shared" si="186"/>
        <v>17695</v>
      </c>
      <c r="V2372" s="20">
        <f t="shared" si="187"/>
        <v>6.0189122078982277E-2</v>
      </c>
      <c r="W2372" s="18">
        <v>44281</v>
      </c>
      <c r="X2372" s="14">
        <v>25</v>
      </c>
      <c r="Y2372" s="14">
        <v>25</v>
      </c>
      <c r="Z2372" s="42">
        <v>20000</v>
      </c>
      <c r="AA2372" s="51">
        <f t="shared" si="188"/>
        <v>0.06</v>
      </c>
    </row>
    <row r="2373" spans="1:27" ht="19" x14ac:dyDescent="0.25">
      <c r="A2373" s="14">
        <v>189</v>
      </c>
      <c r="B2373" s="14">
        <v>4971235</v>
      </c>
      <c r="C2373" s="14" t="s">
        <v>19</v>
      </c>
      <c r="D2373" s="14" t="s">
        <v>165</v>
      </c>
      <c r="E2373" s="14" t="s">
        <v>3668</v>
      </c>
      <c r="F2373" s="14">
        <v>78745</v>
      </c>
      <c r="G2373" s="14">
        <v>3</v>
      </c>
      <c r="H2373" s="14">
        <v>2</v>
      </c>
      <c r="I2373" s="14">
        <v>0</v>
      </c>
      <c r="J2373" s="14">
        <v>0</v>
      </c>
      <c r="K2373" s="14">
        <v>1</v>
      </c>
      <c r="L2373" s="14">
        <v>1950</v>
      </c>
      <c r="M2373" s="14">
        <v>2.7</v>
      </c>
      <c r="N2373" s="15">
        <v>1504</v>
      </c>
      <c r="O2373" s="16">
        <v>515.29</v>
      </c>
      <c r="P2373" s="17">
        <v>775000</v>
      </c>
      <c r="Q2373" s="16">
        <v>526.92999999999995</v>
      </c>
      <c r="R2373" s="17">
        <v>792500</v>
      </c>
      <c r="S2373" s="19">
        <f t="shared" si="184"/>
        <v>11.639999999999986</v>
      </c>
      <c r="T2373" s="20">
        <f t="shared" si="185"/>
        <v>2.2589221603368952E-2</v>
      </c>
      <c r="U2373" s="19">
        <f t="shared" si="186"/>
        <v>17500</v>
      </c>
      <c r="V2373" s="20">
        <f t="shared" si="187"/>
        <v>2.2580645161290321E-2</v>
      </c>
      <c r="W2373" s="18">
        <v>44182</v>
      </c>
      <c r="X2373" s="14">
        <v>130</v>
      </c>
      <c r="Y2373" s="14">
        <v>130</v>
      </c>
      <c r="Z2373" s="42">
        <v>20000</v>
      </c>
      <c r="AA2373" s="51">
        <f t="shared" si="188"/>
        <v>0.02</v>
      </c>
    </row>
    <row r="2374" spans="1:27" ht="19" x14ac:dyDescent="0.25">
      <c r="A2374" s="14">
        <v>495</v>
      </c>
      <c r="B2374" s="14">
        <v>6700475</v>
      </c>
      <c r="C2374" s="14" t="s">
        <v>19</v>
      </c>
      <c r="D2374" s="14" t="s">
        <v>84</v>
      </c>
      <c r="E2374" s="14" t="s">
        <v>1311</v>
      </c>
      <c r="F2374" s="14">
        <v>78728</v>
      </c>
      <c r="G2374" s="14">
        <v>3</v>
      </c>
      <c r="H2374" s="14">
        <v>2</v>
      </c>
      <c r="I2374" s="14">
        <v>0</v>
      </c>
      <c r="J2374" s="14">
        <v>2</v>
      </c>
      <c r="K2374" s="14">
        <v>1</v>
      </c>
      <c r="L2374" s="14">
        <v>1992</v>
      </c>
      <c r="M2374" s="14">
        <v>0.17199999999999999</v>
      </c>
      <c r="N2374" s="15">
        <v>1427</v>
      </c>
      <c r="O2374" s="16">
        <v>224.25</v>
      </c>
      <c r="P2374" s="17">
        <v>320000</v>
      </c>
      <c r="Q2374" s="16">
        <v>236.51</v>
      </c>
      <c r="R2374" s="17">
        <v>337500</v>
      </c>
      <c r="S2374" s="19">
        <f t="shared" si="184"/>
        <v>12.259999999999991</v>
      </c>
      <c r="T2374" s="20">
        <f t="shared" si="185"/>
        <v>5.4671125975473758E-2</v>
      </c>
      <c r="U2374" s="19">
        <f t="shared" si="186"/>
        <v>17500</v>
      </c>
      <c r="V2374" s="20">
        <f t="shared" si="187"/>
        <v>5.46875E-2</v>
      </c>
      <c r="W2374" s="18">
        <v>44194</v>
      </c>
      <c r="X2374" s="14">
        <v>2</v>
      </c>
      <c r="Y2374" s="14">
        <v>2</v>
      </c>
      <c r="Z2374" s="42">
        <v>20000</v>
      </c>
      <c r="AA2374" s="51">
        <f t="shared" si="188"/>
        <v>0.05</v>
      </c>
    </row>
    <row r="2375" spans="1:27" ht="19" x14ac:dyDescent="0.25">
      <c r="A2375" s="14">
        <v>705</v>
      </c>
      <c r="B2375" s="14">
        <v>4539986</v>
      </c>
      <c r="C2375" s="14" t="s">
        <v>19</v>
      </c>
      <c r="D2375" s="14" t="s">
        <v>193</v>
      </c>
      <c r="E2375" s="14" t="s">
        <v>2375</v>
      </c>
      <c r="F2375" s="14">
        <v>78749</v>
      </c>
      <c r="G2375" s="14">
        <v>3</v>
      </c>
      <c r="H2375" s="14">
        <v>2</v>
      </c>
      <c r="I2375" s="14">
        <v>0</v>
      </c>
      <c r="J2375" s="14">
        <v>2</v>
      </c>
      <c r="K2375" s="14">
        <v>1</v>
      </c>
      <c r="L2375" s="14">
        <v>1999</v>
      </c>
      <c r="M2375" s="14">
        <v>0.193</v>
      </c>
      <c r="N2375" s="15">
        <v>1572</v>
      </c>
      <c r="O2375" s="16">
        <v>285.62</v>
      </c>
      <c r="P2375" s="17">
        <v>449000</v>
      </c>
      <c r="Q2375" s="16">
        <v>296.76</v>
      </c>
      <c r="R2375" s="17">
        <v>466500</v>
      </c>
      <c r="S2375" s="19">
        <f t="shared" ref="S2375:S2438" si="189">Q2375-O2375</f>
        <v>11.139999999999986</v>
      </c>
      <c r="T2375" s="20">
        <f t="shared" ref="T2375:T2438" si="190">S2375/O2375</f>
        <v>3.9002870947412595E-2</v>
      </c>
      <c r="U2375" s="19">
        <f t="shared" ref="U2375:U2438" si="191">R2375-P2375</f>
        <v>17500</v>
      </c>
      <c r="V2375" s="20">
        <f t="shared" ref="V2375:V2438" si="192">U2375/P2375</f>
        <v>3.8975501113585748E-2</v>
      </c>
      <c r="W2375" s="18">
        <v>44201</v>
      </c>
      <c r="X2375" s="14">
        <v>2</v>
      </c>
      <c r="Y2375" s="14">
        <v>2</v>
      </c>
      <c r="Z2375" s="42">
        <v>20000</v>
      </c>
      <c r="AA2375" s="51">
        <f t="shared" ref="AA2375:AA2438" si="193">MROUND(V2375,0.01)</f>
        <v>0.04</v>
      </c>
    </row>
    <row r="2376" spans="1:27" ht="19" x14ac:dyDescent="0.25">
      <c r="A2376" s="14">
        <v>3537</v>
      </c>
      <c r="B2376" s="14">
        <v>8634316</v>
      </c>
      <c r="C2376" s="14" t="s">
        <v>19</v>
      </c>
      <c r="D2376" s="14" t="s">
        <v>611</v>
      </c>
      <c r="E2376" s="14" t="s">
        <v>3073</v>
      </c>
      <c r="F2376" s="14">
        <v>78731</v>
      </c>
      <c r="G2376" s="14">
        <v>3</v>
      </c>
      <c r="H2376" s="14">
        <v>2</v>
      </c>
      <c r="I2376" s="14">
        <v>1</v>
      </c>
      <c r="J2376" s="14">
        <v>2</v>
      </c>
      <c r="K2376" s="14">
        <v>2</v>
      </c>
      <c r="L2376" s="14">
        <v>1990</v>
      </c>
      <c r="M2376" s="14">
        <v>0.104</v>
      </c>
      <c r="N2376" s="15">
        <v>2496</v>
      </c>
      <c r="O2376" s="16">
        <v>360.18</v>
      </c>
      <c r="P2376" s="17">
        <v>899000</v>
      </c>
      <c r="Q2376" s="16">
        <v>367.19</v>
      </c>
      <c r="R2376" s="17">
        <v>916500</v>
      </c>
      <c r="S2376" s="19">
        <f t="shared" si="189"/>
        <v>7.0099999999999909</v>
      </c>
      <c r="T2376" s="20">
        <f t="shared" si="190"/>
        <v>1.9462490976733828E-2</v>
      </c>
      <c r="U2376" s="19">
        <f t="shared" si="191"/>
        <v>17500</v>
      </c>
      <c r="V2376" s="20">
        <f t="shared" si="192"/>
        <v>1.9466073414905451E-2</v>
      </c>
      <c r="W2376" s="18">
        <v>44308</v>
      </c>
      <c r="X2376" s="14">
        <v>5</v>
      </c>
      <c r="Y2376" s="14">
        <v>5</v>
      </c>
      <c r="Z2376" s="42">
        <v>20000</v>
      </c>
      <c r="AA2376" s="51">
        <f t="shared" si="193"/>
        <v>0.02</v>
      </c>
    </row>
    <row r="2377" spans="1:27" ht="19" x14ac:dyDescent="0.25">
      <c r="A2377" s="14">
        <v>3836</v>
      </c>
      <c r="B2377" s="14">
        <v>4222877</v>
      </c>
      <c r="C2377" s="14" t="s">
        <v>19</v>
      </c>
      <c r="D2377" s="14" t="s">
        <v>27</v>
      </c>
      <c r="E2377" s="14" t="s">
        <v>1300</v>
      </c>
      <c r="F2377" s="14">
        <v>78724</v>
      </c>
      <c r="G2377" s="14">
        <v>2</v>
      </c>
      <c r="H2377" s="14">
        <v>1</v>
      </c>
      <c r="I2377" s="14">
        <v>0</v>
      </c>
      <c r="J2377" s="14">
        <v>0</v>
      </c>
      <c r="K2377" s="14">
        <v>1</v>
      </c>
      <c r="L2377" s="14">
        <v>1980</v>
      </c>
      <c r="M2377" s="14">
        <v>0.14699999999999999</v>
      </c>
      <c r="N2377" s="14">
        <v>939</v>
      </c>
      <c r="O2377" s="16">
        <v>223.64</v>
      </c>
      <c r="P2377" s="17">
        <v>210000</v>
      </c>
      <c r="Q2377" s="16">
        <v>242.28</v>
      </c>
      <c r="R2377" s="17">
        <v>227500</v>
      </c>
      <c r="S2377" s="19">
        <f t="shared" si="189"/>
        <v>18.640000000000015</v>
      </c>
      <c r="T2377" s="20">
        <f t="shared" si="190"/>
        <v>8.3348238240028683E-2</v>
      </c>
      <c r="U2377" s="19">
        <f t="shared" si="191"/>
        <v>17500</v>
      </c>
      <c r="V2377" s="20">
        <f t="shared" si="192"/>
        <v>8.3333333333333329E-2</v>
      </c>
      <c r="W2377" s="18">
        <v>44316</v>
      </c>
      <c r="X2377" s="14">
        <v>5</v>
      </c>
      <c r="Y2377" s="14">
        <v>5</v>
      </c>
      <c r="Z2377" s="42">
        <v>20000</v>
      </c>
      <c r="AA2377" s="51">
        <f t="shared" si="193"/>
        <v>0.08</v>
      </c>
    </row>
    <row r="2378" spans="1:27" ht="19" x14ac:dyDescent="0.25">
      <c r="A2378" s="14">
        <v>2000</v>
      </c>
      <c r="B2378" s="14">
        <v>8573597</v>
      </c>
      <c r="C2378" s="14" t="s">
        <v>19</v>
      </c>
      <c r="D2378" s="14" t="s">
        <v>84</v>
      </c>
      <c r="E2378" s="14" t="s">
        <v>930</v>
      </c>
      <c r="F2378" s="14">
        <v>78728</v>
      </c>
      <c r="G2378" s="14">
        <v>3</v>
      </c>
      <c r="H2378" s="14">
        <v>2</v>
      </c>
      <c r="I2378" s="14">
        <v>1</v>
      </c>
      <c r="J2378" s="14">
        <v>2</v>
      </c>
      <c r="K2378" s="14">
        <v>2</v>
      </c>
      <c r="L2378" s="14">
        <v>2021</v>
      </c>
      <c r="M2378" s="14">
        <v>9.6000000000000002E-2</v>
      </c>
      <c r="N2378" s="15">
        <v>2128</v>
      </c>
      <c r="O2378" s="16">
        <v>205.81</v>
      </c>
      <c r="P2378" s="17">
        <v>437970</v>
      </c>
      <c r="Q2378" s="16">
        <v>213.9</v>
      </c>
      <c r="R2378" s="17">
        <v>455170</v>
      </c>
      <c r="S2378" s="19">
        <f t="shared" si="189"/>
        <v>8.0900000000000034</v>
      </c>
      <c r="T2378" s="20">
        <f t="shared" si="190"/>
        <v>3.9308099703610141E-2</v>
      </c>
      <c r="U2378" s="19">
        <f t="shared" si="191"/>
        <v>17200</v>
      </c>
      <c r="V2378" s="20">
        <f t="shared" si="192"/>
        <v>3.9272096262301069E-2</v>
      </c>
      <c r="W2378" s="18">
        <v>44256</v>
      </c>
      <c r="X2378" s="14">
        <v>18</v>
      </c>
      <c r="Y2378" s="14">
        <v>18</v>
      </c>
      <c r="Z2378" s="42">
        <v>15000</v>
      </c>
      <c r="AA2378" s="51">
        <f t="shared" si="193"/>
        <v>0.04</v>
      </c>
    </row>
    <row r="2379" spans="1:27" ht="19" x14ac:dyDescent="0.25">
      <c r="A2379" s="14">
        <v>2025</v>
      </c>
      <c r="B2379" s="14">
        <v>3907101</v>
      </c>
      <c r="C2379" s="14" t="s">
        <v>19</v>
      </c>
      <c r="D2379" s="14" t="s">
        <v>357</v>
      </c>
      <c r="E2379" s="14" t="s">
        <v>3310</v>
      </c>
      <c r="F2379" s="14">
        <v>78745</v>
      </c>
      <c r="G2379" s="14">
        <v>2</v>
      </c>
      <c r="H2379" s="14">
        <v>1</v>
      </c>
      <c r="I2379" s="14">
        <v>0</v>
      </c>
      <c r="J2379" s="14">
        <v>0</v>
      </c>
      <c r="K2379" s="14">
        <v>1</v>
      </c>
      <c r="L2379" s="14">
        <v>1955</v>
      </c>
      <c r="M2379" s="14">
        <v>0.13800000000000001</v>
      </c>
      <c r="N2379" s="15">
        <v>1008</v>
      </c>
      <c r="O2379" s="16">
        <v>406.65</v>
      </c>
      <c r="P2379" s="17">
        <v>409900</v>
      </c>
      <c r="Q2379" s="16">
        <v>423.61</v>
      </c>
      <c r="R2379" s="17">
        <v>427000</v>
      </c>
      <c r="S2379" s="19">
        <f t="shared" si="189"/>
        <v>16.960000000000036</v>
      </c>
      <c r="T2379" s="20">
        <f t="shared" si="190"/>
        <v>4.1706627320791931E-2</v>
      </c>
      <c r="U2379" s="19">
        <f t="shared" si="191"/>
        <v>17100</v>
      </c>
      <c r="V2379" s="20">
        <f t="shared" si="192"/>
        <v>4.1717492071236886E-2</v>
      </c>
      <c r="W2379" s="18">
        <v>44256</v>
      </c>
      <c r="X2379" s="14">
        <v>4</v>
      </c>
      <c r="Y2379" s="14">
        <v>4</v>
      </c>
      <c r="Z2379" s="42">
        <v>15000</v>
      </c>
      <c r="AA2379" s="51">
        <f t="shared" si="193"/>
        <v>0.04</v>
      </c>
    </row>
    <row r="2380" spans="1:27" ht="19" x14ac:dyDescent="0.25">
      <c r="A2380" s="14">
        <v>2324</v>
      </c>
      <c r="B2380" s="14">
        <v>2864079</v>
      </c>
      <c r="C2380" s="14" t="s">
        <v>19</v>
      </c>
      <c r="D2380" s="14" t="s">
        <v>68</v>
      </c>
      <c r="E2380" s="14" t="s">
        <v>2507</v>
      </c>
      <c r="F2380" s="14">
        <v>78738</v>
      </c>
      <c r="G2380" s="14">
        <v>3</v>
      </c>
      <c r="H2380" s="14">
        <v>3</v>
      </c>
      <c r="I2380" s="14">
        <v>0</v>
      </c>
      <c r="J2380" s="14">
        <v>2</v>
      </c>
      <c r="K2380" s="14">
        <v>1</v>
      </c>
      <c r="L2380" s="14">
        <v>2020</v>
      </c>
      <c r="M2380" s="14">
        <v>0.2</v>
      </c>
      <c r="N2380" s="15">
        <v>2391</v>
      </c>
      <c r="O2380" s="16">
        <v>295.27</v>
      </c>
      <c r="P2380" s="17">
        <v>706000</v>
      </c>
      <c r="Q2380" s="16">
        <v>302.39999999999998</v>
      </c>
      <c r="R2380" s="17">
        <v>723034</v>
      </c>
      <c r="S2380" s="19">
        <f t="shared" si="189"/>
        <v>7.1299999999999955</v>
      </c>
      <c r="T2380" s="20">
        <f t="shared" si="190"/>
        <v>2.414739052392724E-2</v>
      </c>
      <c r="U2380" s="19">
        <f t="shared" si="191"/>
        <v>17034</v>
      </c>
      <c r="V2380" s="20">
        <f t="shared" si="192"/>
        <v>2.4127478753541078E-2</v>
      </c>
      <c r="W2380" s="18">
        <v>44266</v>
      </c>
      <c r="X2380" s="14">
        <v>0</v>
      </c>
      <c r="Y2380" s="14">
        <v>0</v>
      </c>
      <c r="Z2380" s="42">
        <v>15000</v>
      </c>
      <c r="AA2380" s="51">
        <f t="shared" si="193"/>
        <v>0.02</v>
      </c>
    </row>
    <row r="2381" spans="1:27" ht="19" x14ac:dyDescent="0.25">
      <c r="A2381" s="14">
        <v>342</v>
      </c>
      <c r="B2381" s="14">
        <v>1634123</v>
      </c>
      <c r="C2381" s="14" t="s">
        <v>19</v>
      </c>
      <c r="D2381" s="14" t="s">
        <v>29</v>
      </c>
      <c r="E2381" s="14" t="s">
        <v>793</v>
      </c>
      <c r="F2381" s="14">
        <v>78748</v>
      </c>
      <c r="G2381" s="14">
        <v>5</v>
      </c>
      <c r="H2381" s="14">
        <v>3</v>
      </c>
      <c r="I2381" s="14">
        <v>0</v>
      </c>
      <c r="J2381" s="14">
        <v>4</v>
      </c>
      <c r="K2381" s="14">
        <v>1</v>
      </c>
      <c r="L2381" s="14">
        <v>1999</v>
      </c>
      <c r="M2381" s="14">
        <v>0.55000000000000004</v>
      </c>
      <c r="N2381" s="15">
        <v>2700</v>
      </c>
      <c r="O2381" s="16">
        <v>200</v>
      </c>
      <c r="P2381" s="17">
        <v>540000</v>
      </c>
      <c r="Q2381" s="16">
        <v>206.3</v>
      </c>
      <c r="R2381" s="17">
        <v>557000</v>
      </c>
      <c r="S2381" s="19">
        <f t="shared" si="189"/>
        <v>6.3000000000000114</v>
      </c>
      <c r="T2381" s="20">
        <f t="shared" si="190"/>
        <v>3.1500000000000056E-2</v>
      </c>
      <c r="U2381" s="19">
        <f t="shared" si="191"/>
        <v>17000</v>
      </c>
      <c r="V2381" s="20">
        <f t="shared" si="192"/>
        <v>3.1481481481481478E-2</v>
      </c>
      <c r="W2381" s="18">
        <v>44187</v>
      </c>
      <c r="X2381" s="14">
        <v>4</v>
      </c>
      <c r="Y2381" s="14">
        <v>3</v>
      </c>
      <c r="Z2381" s="42">
        <v>15000</v>
      </c>
      <c r="AA2381" s="51">
        <f t="shared" si="193"/>
        <v>0.03</v>
      </c>
    </row>
    <row r="2382" spans="1:27" ht="19" x14ac:dyDescent="0.25">
      <c r="A2382" s="14">
        <v>631</v>
      </c>
      <c r="B2382" s="14">
        <v>3974868</v>
      </c>
      <c r="C2382" s="14" t="s">
        <v>19</v>
      </c>
      <c r="D2382" s="14">
        <v>11</v>
      </c>
      <c r="E2382" s="14" t="s">
        <v>1127</v>
      </c>
      <c r="F2382" s="14">
        <v>78744</v>
      </c>
      <c r="G2382" s="14">
        <v>4</v>
      </c>
      <c r="H2382" s="14">
        <v>2</v>
      </c>
      <c r="I2382" s="14">
        <v>0</v>
      </c>
      <c r="J2382" s="14">
        <v>0</v>
      </c>
      <c r="K2382" s="14">
        <v>1</v>
      </c>
      <c r="L2382" s="14">
        <v>1976</v>
      </c>
      <c r="M2382" s="14">
        <v>0.14299999999999999</v>
      </c>
      <c r="N2382" s="15">
        <v>1617</v>
      </c>
      <c r="O2382" s="16">
        <v>215.83</v>
      </c>
      <c r="P2382" s="17">
        <v>349000</v>
      </c>
      <c r="Q2382" s="16">
        <v>226.35</v>
      </c>
      <c r="R2382" s="17">
        <v>366000</v>
      </c>
      <c r="S2382" s="19">
        <f t="shared" si="189"/>
        <v>10.519999999999982</v>
      </c>
      <c r="T2382" s="20">
        <f t="shared" si="190"/>
        <v>4.8742065514525236E-2</v>
      </c>
      <c r="U2382" s="19">
        <f t="shared" si="191"/>
        <v>17000</v>
      </c>
      <c r="V2382" s="20">
        <f t="shared" si="192"/>
        <v>4.8710601719197708E-2</v>
      </c>
      <c r="W2382" s="18">
        <v>44196</v>
      </c>
      <c r="X2382" s="14">
        <v>3</v>
      </c>
      <c r="Y2382" s="14">
        <v>2</v>
      </c>
      <c r="Z2382" s="42">
        <v>15000</v>
      </c>
      <c r="AA2382" s="51">
        <f t="shared" si="193"/>
        <v>0.05</v>
      </c>
    </row>
    <row r="2383" spans="1:27" ht="19" x14ac:dyDescent="0.25">
      <c r="A2383" s="14">
        <v>743</v>
      </c>
      <c r="B2383" s="14">
        <v>5034255</v>
      </c>
      <c r="C2383" s="14" t="s">
        <v>19</v>
      </c>
      <c r="D2383" s="14">
        <v>11</v>
      </c>
      <c r="E2383" s="14" t="s">
        <v>640</v>
      </c>
      <c r="F2383" s="14">
        <v>78744</v>
      </c>
      <c r="G2383" s="14">
        <v>3</v>
      </c>
      <c r="H2383" s="14">
        <v>2</v>
      </c>
      <c r="I2383" s="14">
        <v>0</v>
      </c>
      <c r="J2383" s="14">
        <v>2</v>
      </c>
      <c r="K2383" s="14">
        <v>1</v>
      </c>
      <c r="L2383" s="14">
        <v>1994</v>
      </c>
      <c r="M2383" s="14">
        <v>0.14099999999999999</v>
      </c>
      <c r="N2383" s="15">
        <v>1393</v>
      </c>
      <c r="O2383" s="16">
        <v>190.24</v>
      </c>
      <c r="P2383" s="17">
        <v>265000</v>
      </c>
      <c r="Q2383" s="16">
        <v>202.44</v>
      </c>
      <c r="R2383" s="17">
        <v>282000</v>
      </c>
      <c r="S2383" s="19">
        <f t="shared" si="189"/>
        <v>12.199999999999989</v>
      </c>
      <c r="T2383" s="20">
        <f t="shared" si="190"/>
        <v>6.4129520605550827E-2</v>
      </c>
      <c r="U2383" s="19">
        <f t="shared" si="191"/>
        <v>17000</v>
      </c>
      <c r="V2383" s="20">
        <f t="shared" si="192"/>
        <v>6.4150943396226415E-2</v>
      </c>
      <c r="W2383" s="18">
        <v>44203</v>
      </c>
      <c r="X2383" s="14">
        <v>3</v>
      </c>
      <c r="Y2383" s="14">
        <v>3</v>
      </c>
      <c r="Z2383" s="42">
        <v>15000</v>
      </c>
      <c r="AA2383" s="51">
        <f t="shared" si="193"/>
        <v>0.06</v>
      </c>
    </row>
    <row r="2384" spans="1:27" ht="19" x14ac:dyDescent="0.25">
      <c r="A2384" s="14">
        <v>839</v>
      </c>
      <c r="B2384" s="14">
        <v>4874359</v>
      </c>
      <c r="C2384" s="14" t="s">
        <v>19</v>
      </c>
      <c r="D2384" s="14" t="s">
        <v>611</v>
      </c>
      <c r="E2384" s="14" t="s">
        <v>2920</v>
      </c>
      <c r="F2384" s="14">
        <v>78731</v>
      </c>
      <c r="G2384" s="14">
        <v>3</v>
      </c>
      <c r="H2384" s="14">
        <v>3</v>
      </c>
      <c r="I2384" s="14">
        <v>0</v>
      </c>
      <c r="J2384" s="14">
        <v>2</v>
      </c>
      <c r="K2384" s="14">
        <v>1</v>
      </c>
      <c r="L2384" s="14">
        <v>1968</v>
      </c>
      <c r="M2384" s="14">
        <v>0.214</v>
      </c>
      <c r="N2384" s="15">
        <v>2213</v>
      </c>
      <c r="O2384" s="16">
        <v>338.91</v>
      </c>
      <c r="P2384" s="17">
        <v>750000</v>
      </c>
      <c r="Q2384" s="16">
        <v>346.59</v>
      </c>
      <c r="R2384" s="17">
        <v>767000</v>
      </c>
      <c r="S2384" s="19">
        <f t="shared" si="189"/>
        <v>7.67999999999995</v>
      </c>
      <c r="T2384" s="20">
        <f t="shared" si="190"/>
        <v>2.2660883420376941E-2</v>
      </c>
      <c r="U2384" s="19">
        <f t="shared" si="191"/>
        <v>17000</v>
      </c>
      <c r="V2384" s="20">
        <f t="shared" si="192"/>
        <v>2.2666666666666668E-2</v>
      </c>
      <c r="W2384" s="18">
        <v>44207</v>
      </c>
      <c r="X2384" s="14">
        <v>3</v>
      </c>
      <c r="Y2384" s="14">
        <v>2</v>
      </c>
      <c r="Z2384" s="42">
        <v>15000</v>
      </c>
      <c r="AA2384" s="51">
        <f t="shared" si="193"/>
        <v>0.02</v>
      </c>
    </row>
    <row r="2385" spans="1:27" ht="19" x14ac:dyDescent="0.25">
      <c r="A2385" s="14">
        <v>1453</v>
      </c>
      <c r="B2385" s="14">
        <v>1565511</v>
      </c>
      <c r="C2385" s="14" t="s">
        <v>19</v>
      </c>
      <c r="D2385" s="14" t="s">
        <v>27</v>
      </c>
      <c r="E2385" s="14" t="s">
        <v>483</v>
      </c>
      <c r="F2385" s="14">
        <v>78724</v>
      </c>
      <c r="G2385" s="14">
        <v>4</v>
      </c>
      <c r="H2385" s="14">
        <v>2</v>
      </c>
      <c r="I2385" s="14">
        <v>0</v>
      </c>
      <c r="J2385" s="14">
        <v>0</v>
      </c>
      <c r="K2385" s="14">
        <v>1</v>
      </c>
      <c r="L2385" s="14">
        <v>1995</v>
      </c>
      <c r="M2385" s="14">
        <v>0.14000000000000001</v>
      </c>
      <c r="N2385" s="15">
        <v>1645</v>
      </c>
      <c r="O2385" s="16">
        <v>179.33</v>
      </c>
      <c r="P2385" s="17">
        <v>295000</v>
      </c>
      <c r="Q2385" s="16">
        <v>189.67</v>
      </c>
      <c r="R2385" s="17">
        <v>312000</v>
      </c>
      <c r="S2385" s="19">
        <f t="shared" si="189"/>
        <v>10.339999999999975</v>
      </c>
      <c r="T2385" s="20">
        <f t="shared" si="190"/>
        <v>5.7659064294875224E-2</v>
      </c>
      <c r="U2385" s="19">
        <f t="shared" si="191"/>
        <v>17000</v>
      </c>
      <c r="V2385" s="20">
        <f t="shared" si="192"/>
        <v>5.7627118644067797E-2</v>
      </c>
      <c r="W2385" s="18">
        <v>44232</v>
      </c>
      <c r="X2385" s="14">
        <v>5</v>
      </c>
      <c r="Y2385" s="14">
        <v>4</v>
      </c>
      <c r="Z2385" s="42">
        <v>15000</v>
      </c>
      <c r="AA2385" s="51">
        <f t="shared" si="193"/>
        <v>0.06</v>
      </c>
    </row>
    <row r="2386" spans="1:27" ht="19" x14ac:dyDescent="0.25">
      <c r="A2386" s="14">
        <v>1708</v>
      </c>
      <c r="B2386" s="14">
        <v>4910512</v>
      </c>
      <c r="C2386" s="14" t="s">
        <v>19</v>
      </c>
      <c r="D2386" s="14" t="s">
        <v>35</v>
      </c>
      <c r="E2386" s="14" t="s">
        <v>321</v>
      </c>
      <c r="F2386" s="14">
        <v>78754</v>
      </c>
      <c r="G2386" s="14">
        <v>4</v>
      </c>
      <c r="H2386" s="14">
        <v>2</v>
      </c>
      <c r="I2386" s="14">
        <v>0</v>
      </c>
      <c r="J2386" s="14">
        <v>2</v>
      </c>
      <c r="K2386" s="14">
        <v>1</v>
      </c>
      <c r="L2386" s="14">
        <v>1991</v>
      </c>
      <c r="M2386" s="14">
        <v>0.24099999999999999</v>
      </c>
      <c r="N2386" s="15">
        <v>2179</v>
      </c>
      <c r="O2386" s="16">
        <v>167.51</v>
      </c>
      <c r="P2386" s="17">
        <v>365000</v>
      </c>
      <c r="Q2386" s="16">
        <v>175.31</v>
      </c>
      <c r="R2386" s="17">
        <v>382000</v>
      </c>
      <c r="S2386" s="19">
        <f t="shared" si="189"/>
        <v>7.8000000000000114</v>
      </c>
      <c r="T2386" s="20">
        <f t="shared" si="190"/>
        <v>4.6564384215867782E-2</v>
      </c>
      <c r="U2386" s="19">
        <f t="shared" si="191"/>
        <v>17000</v>
      </c>
      <c r="V2386" s="20">
        <f t="shared" si="192"/>
        <v>4.6575342465753428E-2</v>
      </c>
      <c r="W2386" s="18">
        <v>44249</v>
      </c>
      <c r="X2386" s="14">
        <v>6</v>
      </c>
      <c r="Y2386" s="14">
        <v>6</v>
      </c>
      <c r="Z2386" s="42">
        <v>15000</v>
      </c>
      <c r="AA2386" s="51">
        <f t="shared" si="193"/>
        <v>0.05</v>
      </c>
    </row>
    <row r="2387" spans="1:27" ht="19" x14ac:dyDescent="0.25">
      <c r="A2387" s="14">
        <v>2697</v>
      </c>
      <c r="B2387" s="14">
        <v>8926651</v>
      </c>
      <c r="C2387" s="14" t="s">
        <v>19</v>
      </c>
      <c r="D2387" s="14" t="s">
        <v>22</v>
      </c>
      <c r="E2387" s="14" t="s">
        <v>375</v>
      </c>
      <c r="F2387" s="14">
        <v>78747</v>
      </c>
      <c r="G2387" s="14">
        <v>3</v>
      </c>
      <c r="H2387" s="14">
        <v>2</v>
      </c>
      <c r="I2387" s="14">
        <v>1</v>
      </c>
      <c r="J2387" s="14">
        <v>2</v>
      </c>
      <c r="K2387" s="14">
        <v>2</v>
      </c>
      <c r="L2387" s="14">
        <v>2007</v>
      </c>
      <c r="M2387" s="14">
        <v>0.14199999999999999</v>
      </c>
      <c r="N2387" s="15">
        <v>2244</v>
      </c>
      <c r="O2387" s="16">
        <v>171.57</v>
      </c>
      <c r="P2387" s="17">
        <v>385000</v>
      </c>
      <c r="Q2387" s="16">
        <v>179.14</v>
      </c>
      <c r="R2387" s="17">
        <v>402000</v>
      </c>
      <c r="S2387" s="19">
        <f t="shared" si="189"/>
        <v>7.5699999999999932</v>
      </c>
      <c r="T2387" s="20">
        <f t="shared" si="190"/>
        <v>4.4121932738823769E-2</v>
      </c>
      <c r="U2387" s="19">
        <f t="shared" si="191"/>
        <v>17000</v>
      </c>
      <c r="V2387" s="20">
        <f t="shared" si="192"/>
        <v>4.4155844155844157E-2</v>
      </c>
      <c r="W2387" s="18">
        <v>44281</v>
      </c>
      <c r="X2387" s="14">
        <v>4</v>
      </c>
      <c r="Y2387" s="14">
        <v>3</v>
      </c>
      <c r="Z2387" s="42">
        <v>15000</v>
      </c>
      <c r="AA2387" s="51">
        <f t="shared" si="193"/>
        <v>0.04</v>
      </c>
    </row>
    <row r="2388" spans="1:27" ht="19" x14ac:dyDescent="0.25">
      <c r="A2388" s="14">
        <v>912</v>
      </c>
      <c r="B2388" s="14">
        <v>7185885</v>
      </c>
      <c r="C2388" s="14" t="s">
        <v>19</v>
      </c>
      <c r="D2388" s="14" t="s">
        <v>68</v>
      </c>
      <c r="E2388" s="14" t="s">
        <v>1332</v>
      </c>
      <c r="F2388" s="14">
        <v>78738</v>
      </c>
      <c r="G2388" s="14">
        <v>3</v>
      </c>
      <c r="H2388" s="14">
        <v>2</v>
      </c>
      <c r="I2388" s="14">
        <v>1</v>
      </c>
      <c r="J2388" s="14">
        <v>2</v>
      </c>
      <c r="K2388" s="14">
        <v>1</v>
      </c>
      <c r="L2388" s="14">
        <v>2020</v>
      </c>
      <c r="M2388" s="14">
        <v>0.28999999999999998</v>
      </c>
      <c r="N2388" s="15">
        <v>2466</v>
      </c>
      <c r="O2388" s="16">
        <v>225.46</v>
      </c>
      <c r="P2388" s="17">
        <v>555990</v>
      </c>
      <c r="Q2388" s="16">
        <v>232.21</v>
      </c>
      <c r="R2388" s="17">
        <v>572630</v>
      </c>
      <c r="S2388" s="19">
        <f t="shared" si="189"/>
        <v>6.75</v>
      </c>
      <c r="T2388" s="20">
        <f t="shared" si="190"/>
        <v>2.9938791803424111E-2</v>
      </c>
      <c r="U2388" s="19">
        <f t="shared" si="191"/>
        <v>16640</v>
      </c>
      <c r="V2388" s="20">
        <f t="shared" si="192"/>
        <v>2.9928595838054642E-2</v>
      </c>
      <c r="W2388" s="18">
        <v>44210</v>
      </c>
      <c r="X2388" s="14">
        <v>40</v>
      </c>
      <c r="Y2388" s="14">
        <v>40</v>
      </c>
      <c r="Z2388" s="42">
        <v>15000</v>
      </c>
      <c r="AA2388" s="51">
        <f t="shared" si="193"/>
        <v>0.03</v>
      </c>
    </row>
    <row r="2389" spans="1:27" ht="19" x14ac:dyDescent="0.25">
      <c r="A2389" s="14">
        <v>1427</v>
      </c>
      <c r="B2389" s="14">
        <v>1540817</v>
      </c>
      <c r="C2389" s="14" t="s">
        <v>19</v>
      </c>
      <c r="D2389" s="14" t="s">
        <v>40</v>
      </c>
      <c r="E2389" s="14" t="s">
        <v>1049</v>
      </c>
      <c r="F2389" s="14">
        <v>78737</v>
      </c>
      <c r="G2389" s="14">
        <v>3</v>
      </c>
      <c r="H2389" s="14">
        <v>4</v>
      </c>
      <c r="I2389" s="14">
        <v>1</v>
      </c>
      <c r="J2389" s="14">
        <v>3</v>
      </c>
      <c r="K2389" s="14">
        <v>2</v>
      </c>
      <c r="L2389" s="14">
        <v>2015</v>
      </c>
      <c r="M2389" s="14">
        <v>1.5049999999999999</v>
      </c>
      <c r="N2389" s="15">
        <v>4479</v>
      </c>
      <c r="O2389" s="16">
        <v>211.85</v>
      </c>
      <c r="P2389" s="17">
        <v>948880</v>
      </c>
      <c r="Q2389" s="16">
        <v>215.56</v>
      </c>
      <c r="R2389" s="17">
        <v>965500</v>
      </c>
      <c r="S2389" s="19">
        <f t="shared" si="189"/>
        <v>3.710000000000008</v>
      </c>
      <c r="T2389" s="20">
        <f t="shared" si="190"/>
        <v>1.7512390842577333E-2</v>
      </c>
      <c r="U2389" s="19">
        <f t="shared" si="191"/>
        <v>16620</v>
      </c>
      <c r="V2389" s="20">
        <f t="shared" si="192"/>
        <v>1.7515386560998228E-2</v>
      </c>
      <c r="W2389" s="18">
        <v>44231</v>
      </c>
      <c r="X2389" s="14">
        <v>12</v>
      </c>
      <c r="Y2389" s="14">
        <v>12</v>
      </c>
      <c r="Z2389" s="42">
        <v>15000</v>
      </c>
      <c r="AA2389" s="51">
        <f t="shared" si="193"/>
        <v>0.02</v>
      </c>
    </row>
    <row r="2390" spans="1:27" ht="19" x14ac:dyDescent="0.25">
      <c r="A2390" s="14">
        <v>185</v>
      </c>
      <c r="B2390" s="14">
        <v>6816797</v>
      </c>
      <c r="C2390" s="14" t="s">
        <v>19</v>
      </c>
      <c r="D2390" s="14" t="s">
        <v>357</v>
      </c>
      <c r="E2390" s="14" t="s">
        <v>4118</v>
      </c>
      <c r="F2390" s="14">
        <v>78745</v>
      </c>
      <c r="G2390" s="14">
        <v>2</v>
      </c>
      <c r="H2390" s="14">
        <v>2</v>
      </c>
      <c r="I2390" s="14">
        <v>0</v>
      </c>
      <c r="J2390" s="14">
        <v>0</v>
      </c>
      <c r="K2390" s="14">
        <v>1</v>
      </c>
      <c r="L2390" s="14">
        <v>2020</v>
      </c>
      <c r="M2390" s="14">
        <v>0</v>
      </c>
      <c r="N2390" s="15">
        <v>1095</v>
      </c>
      <c r="O2390" s="16">
        <v>379</v>
      </c>
      <c r="P2390" s="17">
        <v>415000</v>
      </c>
      <c r="Q2390" s="16">
        <v>394.06</v>
      </c>
      <c r="R2390" s="17">
        <v>431500</v>
      </c>
      <c r="S2390" s="19">
        <f t="shared" si="189"/>
        <v>15.060000000000002</v>
      </c>
      <c r="T2390" s="20">
        <f t="shared" si="190"/>
        <v>3.9736147757255945E-2</v>
      </c>
      <c r="U2390" s="19">
        <f t="shared" si="191"/>
        <v>16500</v>
      </c>
      <c r="V2390" s="20">
        <f t="shared" si="192"/>
        <v>3.9759036144578312E-2</v>
      </c>
      <c r="W2390" s="18">
        <v>44182</v>
      </c>
      <c r="X2390" s="14">
        <v>8</v>
      </c>
      <c r="Y2390" s="14">
        <v>8</v>
      </c>
      <c r="Z2390" s="42">
        <v>15000</v>
      </c>
      <c r="AA2390" s="51">
        <f t="shared" si="193"/>
        <v>0.04</v>
      </c>
    </row>
    <row r="2391" spans="1:27" ht="19" x14ac:dyDescent="0.25">
      <c r="A2391" s="14">
        <v>765</v>
      </c>
      <c r="B2391" s="14">
        <v>1493653</v>
      </c>
      <c r="C2391" s="14" t="s">
        <v>19</v>
      </c>
      <c r="D2391" s="14">
        <v>11</v>
      </c>
      <c r="E2391" s="14" t="s">
        <v>558</v>
      </c>
      <c r="F2391" s="14">
        <v>78744</v>
      </c>
      <c r="G2391" s="14">
        <v>4</v>
      </c>
      <c r="H2391" s="14">
        <v>2</v>
      </c>
      <c r="I2391" s="14">
        <v>0</v>
      </c>
      <c r="J2391" s="14">
        <v>0</v>
      </c>
      <c r="K2391" s="14">
        <v>1</v>
      </c>
      <c r="L2391" s="14">
        <v>1976</v>
      </c>
      <c r="M2391" s="14">
        <v>0.159</v>
      </c>
      <c r="N2391" s="15">
        <v>1516</v>
      </c>
      <c r="O2391" s="16">
        <v>184.7</v>
      </c>
      <c r="P2391" s="17">
        <v>280000</v>
      </c>
      <c r="Q2391" s="16">
        <v>195.58</v>
      </c>
      <c r="R2391" s="17">
        <v>296500</v>
      </c>
      <c r="S2391" s="19">
        <f t="shared" si="189"/>
        <v>10.880000000000024</v>
      </c>
      <c r="T2391" s="20">
        <f t="shared" si="190"/>
        <v>5.8906334596643337E-2</v>
      </c>
      <c r="U2391" s="19">
        <f t="shared" si="191"/>
        <v>16500</v>
      </c>
      <c r="V2391" s="20">
        <f t="shared" si="192"/>
        <v>5.8928571428571427E-2</v>
      </c>
      <c r="W2391" s="18">
        <v>44204</v>
      </c>
      <c r="X2391" s="14">
        <v>5</v>
      </c>
      <c r="Y2391" s="14">
        <v>4</v>
      </c>
      <c r="Z2391" s="42">
        <v>15000</v>
      </c>
      <c r="AA2391" s="51">
        <f t="shared" si="193"/>
        <v>0.06</v>
      </c>
    </row>
    <row r="2392" spans="1:27" ht="19" x14ac:dyDescent="0.25">
      <c r="A2392" s="14">
        <v>4080</v>
      </c>
      <c r="B2392" s="14">
        <v>9687497</v>
      </c>
      <c r="C2392" s="14" t="s">
        <v>19</v>
      </c>
      <c r="D2392" s="14" t="s">
        <v>35</v>
      </c>
      <c r="E2392" s="14" t="s">
        <v>1623</v>
      </c>
      <c r="F2392" s="14">
        <v>78753</v>
      </c>
      <c r="G2392" s="14">
        <v>2</v>
      </c>
      <c r="H2392" s="14">
        <v>2</v>
      </c>
      <c r="I2392" s="14">
        <v>0</v>
      </c>
      <c r="J2392" s="14">
        <v>1</v>
      </c>
      <c r="K2392" s="14">
        <v>1</v>
      </c>
      <c r="L2392" s="14">
        <v>1984</v>
      </c>
      <c r="M2392" s="14">
        <v>0.14899999999999999</v>
      </c>
      <c r="N2392" s="15">
        <v>1040</v>
      </c>
      <c r="O2392" s="16">
        <v>240.38</v>
      </c>
      <c r="P2392" s="17">
        <v>250000</v>
      </c>
      <c r="Q2392" s="16">
        <v>256.25</v>
      </c>
      <c r="R2392" s="17">
        <v>266500</v>
      </c>
      <c r="S2392" s="19">
        <f t="shared" si="189"/>
        <v>15.870000000000005</v>
      </c>
      <c r="T2392" s="20">
        <f t="shared" si="190"/>
        <v>6.6020467592977805E-2</v>
      </c>
      <c r="U2392" s="19">
        <f t="shared" si="191"/>
        <v>16500</v>
      </c>
      <c r="V2392" s="20">
        <f t="shared" si="192"/>
        <v>6.6000000000000003E-2</v>
      </c>
      <c r="W2392" s="18">
        <v>44322</v>
      </c>
      <c r="X2392" s="14">
        <v>6</v>
      </c>
      <c r="Y2392" s="14">
        <v>6</v>
      </c>
      <c r="Z2392" s="42">
        <v>15000</v>
      </c>
      <c r="AA2392" s="51">
        <f t="shared" si="193"/>
        <v>7.0000000000000007E-2</v>
      </c>
    </row>
    <row r="2393" spans="1:27" ht="19" x14ac:dyDescent="0.25">
      <c r="A2393" s="14">
        <v>1988</v>
      </c>
      <c r="B2393" s="14">
        <v>7139362</v>
      </c>
      <c r="C2393" s="14" t="s">
        <v>19</v>
      </c>
      <c r="D2393" s="14" t="s">
        <v>20</v>
      </c>
      <c r="E2393" s="14" t="s">
        <v>1959</v>
      </c>
      <c r="F2393" s="14">
        <v>78750</v>
      </c>
      <c r="G2393" s="14">
        <v>4</v>
      </c>
      <c r="H2393" s="14">
        <v>2</v>
      </c>
      <c r="I2393" s="14">
        <v>0</v>
      </c>
      <c r="J2393" s="14">
        <v>2</v>
      </c>
      <c r="K2393" s="14">
        <v>1</v>
      </c>
      <c r="L2393" s="14">
        <v>1978</v>
      </c>
      <c r="M2393" s="14">
        <v>0.22800000000000001</v>
      </c>
      <c r="N2393" s="15">
        <v>2309</v>
      </c>
      <c r="O2393" s="16">
        <v>259.22000000000003</v>
      </c>
      <c r="P2393" s="17">
        <v>598550</v>
      </c>
      <c r="Q2393" s="16">
        <v>266.35000000000002</v>
      </c>
      <c r="R2393" s="17">
        <v>615000</v>
      </c>
      <c r="S2393" s="19">
        <f t="shared" si="189"/>
        <v>7.1299999999999955</v>
      </c>
      <c r="T2393" s="20">
        <f t="shared" si="190"/>
        <v>2.7505593704189472E-2</v>
      </c>
      <c r="U2393" s="19">
        <f t="shared" si="191"/>
        <v>16450</v>
      </c>
      <c r="V2393" s="20">
        <f t="shared" si="192"/>
        <v>2.7483084119956563E-2</v>
      </c>
      <c r="W2393" s="18">
        <v>44255</v>
      </c>
      <c r="X2393" s="14">
        <v>6</v>
      </c>
      <c r="Y2393" s="14">
        <v>6</v>
      </c>
      <c r="Z2393" s="42">
        <v>15000</v>
      </c>
      <c r="AA2393" s="51">
        <f t="shared" si="193"/>
        <v>0.03</v>
      </c>
    </row>
    <row r="2394" spans="1:27" ht="19" x14ac:dyDescent="0.25">
      <c r="A2394" s="14">
        <v>360</v>
      </c>
      <c r="B2394" s="14">
        <v>1064154</v>
      </c>
      <c r="C2394" s="14" t="s">
        <v>19</v>
      </c>
      <c r="D2394" s="14" t="s">
        <v>357</v>
      </c>
      <c r="E2394" s="14" t="s">
        <v>1726</v>
      </c>
      <c r="F2394" s="14">
        <v>78745</v>
      </c>
      <c r="G2394" s="14">
        <v>4</v>
      </c>
      <c r="H2394" s="14">
        <v>2</v>
      </c>
      <c r="I2394" s="14">
        <v>0</v>
      </c>
      <c r="J2394" s="14">
        <v>0</v>
      </c>
      <c r="K2394" s="14">
        <v>1</v>
      </c>
      <c r="L2394" s="14">
        <v>2003</v>
      </c>
      <c r="M2394" s="14">
        <v>0.217</v>
      </c>
      <c r="N2394" s="15">
        <v>1831</v>
      </c>
      <c r="O2394" s="16">
        <v>245.77</v>
      </c>
      <c r="P2394" s="17">
        <v>450000</v>
      </c>
      <c r="Q2394" s="16">
        <v>254.68</v>
      </c>
      <c r="R2394" s="17">
        <v>466325</v>
      </c>
      <c r="S2394" s="19">
        <f t="shared" si="189"/>
        <v>8.9099999999999966</v>
      </c>
      <c r="T2394" s="20">
        <f t="shared" si="190"/>
        <v>3.6253407657566003E-2</v>
      </c>
      <c r="U2394" s="19">
        <f t="shared" si="191"/>
        <v>16325</v>
      </c>
      <c r="V2394" s="20">
        <f t="shared" si="192"/>
        <v>3.6277777777777777E-2</v>
      </c>
      <c r="W2394" s="18">
        <v>44187</v>
      </c>
      <c r="X2394" s="14">
        <v>6</v>
      </c>
      <c r="Y2394" s="14">
        <v>6</v>
      </c>
      <c r="Z2394" s="42">
        <v>15000</v>
      </c>
      <c r="AA2394" s="51">
        <f t="shared" si="193"/>
        <v>0.04</v>
      </c>
    </row>
    <row r="2395" spans="1:27" ht="19" x14ac:dyDescent="0.25">
      <c r="A2395" s="14">
        <v>15</v>
      </c>
      <c r="B2395" s="14">
        <v>7445483</v>
      </c>
      <c r="C2395" s="14" t="s">
        <v>19</v>
      </c>
      <c r="D2395" s="14" t="s">
        <v>68</v>
      </c>
      <c r="E2395" s="14" t="s">
        <v>802</v>
      </c>
      <c r="F2395" s="14">
        <v>78738</v>
      </c>
      <c r="G2395" s="14">
        <v>4</v>
      </c>
      <c r="H2395" s="14">
        <v>4</v>
      </c>
      <c r="I2395" s="14">
        <v>0</v>
      </c>
      <c r="J2395" s="14">
        <v>3</v>
      </c>
      <c r="K2395" s="14">
        <v>2</v>
      </c>
      <c r="L2395" s="14">
        <v>2013</v>
      </c>
      <c r="M2395" s="14">
        <v>0.308</v>
      </c>
      <c r="N2395" s="15">
        <v>3339</v>
      </c>
      <c r="O2395" s="16">
        <v>200.36</v>
      </c>
      <c r="P2395" s="17">
        <v>669000</v>
      </c>
      <c r="Q2395" s="16">
        <v>205.15</v>
      </c>
      <c r="R2395" s="17">
        <v>685000</v>
      </c>
      <c r="S2395" s="19">
        <f t="shared" si="189"/>
        <v>4.789999999999992</v>
      </c>
      <c r="T2395" s="20">
        <f t="shared" si="190"/>
        <v>2.3906967458574523E-2</v>
      </c>
      <c r="U2395" s="19">
        <f t="shared" si="191"/>
        <v>16000</v>
      </c>
      <c r="V2395" s="20">
        <f t="shared" si="192"/>
        <v>2.391629297458894E-2</v>
      </c>
      <c r="W2395" s="18">
        <v>44179</v>
      </c>
      <c r="X2395" s="14">
        <v>4</v>
      </c>
      <c r="Y2395" s="14">
        <v>3</v>
      </c>
      <c r="Z2395" s="42">
        <v>15000</v>
      </c>
      <c r="AA2395" s="51">
        <f t="shared" si="193"/>
        <v>0.02</v>
      </c>
    </row>
    <row r="2396" spans="1:27" ht="19" x14ac:dyDescent="0.25">
      <c r="A2396" s="14">
        <v>259</v>
      </c>
      <c r="B2396" s="14">
        <v>3696216</v>
      </c>
      <c r="C2396" s="14" t="s">
        <v>19</v>
      </c>
      <c r="D2396" s="14">
        <v>3</v>
      </c>
      <c r="E2396" s="14" t="s">
        <v>3122</v>
      </c>
      <c r="F2396" s="14">
        <v>78723</v>
      </c>
      <c r="G2396" s="14">
        <v>3</v>
      </c>
      <c r="H2396" s="14">
        <v>2</v>
      </c>
      <c r="I2396" s="14">
        <v>0</v>
      </c>
      <c r="J2396" s="14">
        <v>0</v>
      </c>
      <c r="K2396" s="14">
        <v>1</v>
      </c>
      <c r="L2396" s="14">
        <v>1960</v>
      </c>
      <c r="M2396" s="14">
        <v>0.25900000000000001</v>
      </c>
      <c r="N2396" s="15">
        <v>1355</v>
      </c>
      <c r="O2396" s="16">
        <v>369</v>
      </c>
      <c r="P2396" s="17">
        <v>500000</v>
      </c>
      <c r="Q2396" s="16">
        <v>380.81</v>
      </c>
      <c r="R2396" s="17">
        <v>516000</v>
      </c>
      <c r="S2396" s="19">
        <f t="shared" si="189"/>
        <v>11.810000000000002</v>
      </c>
      <c r="T2396" s="20">
        <f t="shared" si="190"/>
        <v>3.2005420054200547E-2</v>
      </c>
      <c r="U2396" s="19">
        <f t="shared" si="191"/>
        <v>16000</v>
      </c>
      <c r="V2396" s="20">
        <f t="shared" si="192"/>
        <v>3.2000000000000001E-2</v>
      </c>
      <c r="W2396" s="18">
        <v>44183</v>
      </c>
      <c r="X2396" s="14">
        <v>3</v>
      </c>
      <c r="Y2396" s="14">
        <v>3</v>
      </c>
      <c r="Z2396" s="42">
        <v>15000</v>
      </c>
      <c r="AA2396" s="51">
        <f t="shared" si="193"/>
        <v>0.03</v>
      </c>
    </row>
    <row r="2397" spans="1:27" ht="19" x14ac:dyDescent="0.25">
      <c r="A2397" s="14">
        <v>561</v>
      </c>
      <c r="B2397" s="14">
        <v>4812422</v>
      </c>
      <c r="C2397" s="14" t="s">
        <v>19</v>
      </c>
      <c r="D2397" s="14" t="s">
        <v>193</v>
      </c>
      <c r="E2397" s="14" t="s">
        <v>1657</v>
      </c>
      <c r="F2397" s="14">
        <v>78749</v>
      </c>
      <c r="G2397" s="14">
        <v>3</v>
      </c>
      <c r="H2397" s="14">
        <v>2</v>
      </c>
      <c r="I2397" s="14">
        <v>0</v>
      </c>
      <c r="J2397" s="14">
        <v>2</v>
      </c>
      <c r="K2397" s="14">
        <v>1</v>
      </c>
      <c r="L2397" s="14">
        <v>2002</v>
      </c>
      <c r="M2397" s="14">
        <v>0.155</v>
      </c>
      <c r="N2397" s="15">
        <v>1894</v>
      </c>
      <c r="O2397" s="16">
        <v>242.34</v>
      </c>
      <c r="P2397" s="17">
        <v>459000</v>
      </c>
      <c r="Q2397" s="16">
        <v>250.79</v>
      </c>
      <c r="R2397" s="17">
        <v>475000</v>
      </c>
      <c r="S2397" s="19">
        <f t="shared" si="189"/>
        <v>8.4499999999999886</v>
      </c>
      <c r="T2397" s="20">
        <f t="shared" si="190"/>
        <v>3.4868366757448165E-2</v>
      </c>
      <c r="U2397" s="19">
        <f t="shared" si="191"/>
        <v>16000</v>
      </c>
      <c r="V2397" s="20">
        <f t="shared" si="192"/>
        <v>3.4858387799564274E-2</v>
      </c>
      <c r="W2397" s="18">
        <v>44195</v>
      </c>
      <c r="X2397" s="14">
        <v>2</v>
      </c>
      <c r="Y2397" s="14">
        <v>2</v>
      </c>
      <c r="Z2397" s="42">
        <v>15000</v>
      </c>
      <c r="AA2397" s="51">
        <f t="shared" si="193"/>
        <v>0.03</v>
      </c>
    </row>
    <row r="2398" spans="1:27" ht="19" x14ac:dyDescent="0.25">
      <c r="A2398" s="14">
        <v>761</v>
      </c>
      <c r="B2398" s="14">
        <v>1826101</v>
      </c>
      <c r="C2398" s="14" t="s">
        <v>19</v>
      </c>
      <c r="D2398" s="14">
        <v>6</v>
      </c>
      <c r="E2398" s="14" t="s">
        <v>3608</v>
      </c>
      <c r="F2398" s="14">
        <v>78704</v>
      </c>
      <c r="G2398" s="14">
        <v>3</v>
      </c>
      <c r="H2398" s="14">
        <v>2</v>
      </c>
      <c r="I2398" s="14">
        <v>0</v>
      </c>
      <c r="J2398" s="14">
        <v>2</v>
      </c>
      <c r="K2398" s="14">
        <v>1</v>
      </c>
      <c r="L2398" s="14">
        <v>1960</v>
      </c>
      <c r="M2398" s="14">
        <v>0.152</v>
      </c>
      <c r="N2398" s="15">
        <v>1191</v>
      </c>
      <c r="O2398" s="16">
        <v>491.18</v>
      </c>
      <c r="P2398" s="17">
        <v>585000</v>
      </c>
      <c r="Q2398" s="16">
        <v>504.62</v>
      </c>
      <c r="R2398" s="17">
        <v>601000</v>
      </c>
      <c r="S2398" s="19">
        <f t="shared" si="189"/>
        <v>13.439999999999998</v>
      </c>
      <c r="T2398" s="20">
        <f t="shared" si="190"/>
        <v>2.7362677633454124E-2</v>
      </c>
      <c r="U2398" s="19">
        <f t="shared" si="191"/>
        <v>16000</v>
      </c>
      <c r="V2398" s="20">
        <f t="shared" si="192"/>
        <v>2.735042735042735E-2</v>
      </c>
      <c r="W2398" s="18">
        <v>44203</v>
      </c>
      <c r="X2398" s="14">
        <v>6</v>
      </c>
      <c r="Y2398" s="14">
        <v>5</v>
      </c>
      <c r="Z2398" s="42">
        <v>15000</v>
      </c>
      <c r="AA2398" s="51">
        <f t="shared" si="193"/>
        <v>0.03</v>
      </c>
    </row>
    <row r="2399" spans="1:27" ht="19" x14ac:dyDescent="0.25">
      <c r="A2399" s="14">
        <v>887</v>
      </c>
      <c r="B2399" s="14">
        <v>8719446</v>
      </c>
      <c r="C2399" s="14" t="s">
        <v>19</v>
      </c>
      <c r="D2399" s="14" t="s">
        <v>165</v>
      </c>
      <c r="E2399" s="14" t="s">
        <v>1878</v>
      </c>
      <c r="F2399" s="14">
        <v>78745</v>
      </c>
      <c r="G2399" s="14">
        <v>3</v>
      </c>
      <c r="H2399" s="14">
        <v>2</v>
      </c>
      <c r="I2399" s="14">
        <v>0</v>
      </c>
      <c r="J2399" s="14">
        <v>2</v>
      </c>
      <c r="K2399" s="14">
        <v>1</v>
      </c>
      <c r="L2399" s="14">
        <v>1982</v>
      </c>
      <c r="M2399" s="14">
        <v>0.14799999999999999</v>
      </c>
      <c r="N2399" s="15">
        <v>1411</v>
      </c>
      <c r="O2399" s="16">
        <v>254.43</v>
      </c>
      <c r="P2399" s="17">
        <v>359000</v>
      </c>
      <c r="Q2399" s="16">
        <v>265.77</v>
      </c>
      <c r="R2399" s="17">
        <v>375000</v>
      </c>
      <c r="S2399" s="19">
        <f t="shared" si="189"/>
        <v>11.339999999999975</v>
      </c>
      <c r="T2399" s="20">
        <f t="shared" si="190"/>
        <v>4.4570215776441359E-2</v>
      </c>
      <c r="U2399" s="19">
        <f t="shared" si="191"/>
        <v>16000</v>
      </c>
      <c r="V2399" s="20">
        <f t="shared" si="192"/>
        <v>4.456824512534819E-2</v>
      </c>
      <c r="W2399" s="18">
        <v>44209</v>
      </c>
      <c r="X2399" s="14">
        <v>4</v>
      </c>
      <c r="Y2399" s="14">
        <v>4</v>
      </c>
      <c r="Z2399" s="42">
        <v>15000</v>
      </c>
      <c r="AA2399" s="51">
        <f t="shared" si="193"/>
        <v>0.04</v>
      </c>
    </row>
    <row r="2400" spans="1:27" ht="19" x14ac:dyDescent="0.25">
      <c r="A2400" s="14">
        <v>1142</v>
      </c>
      <c r="B2400" s="14">
        <v>9660185</v>
      </c>
      <c r="C2400" s="14" t="s">
        <v>19</v>
      </c>
      <c r="D2400" s="14" t="s">
        <v>20</v>
      </c>
      <c r="E2400" s="14" t="s">
        <v>1756</v>
      </c>
      <c r="F2400" s="14">
        <v>78726</v>
      </c>
      <c r="G2400" s="14">
        <v>3</v>
      </c>
      <c r="H2400" s="14">
        <v>2</v>
      </c>
      <c r="I2400" s="14">
        <v>0</v>
      </c>
      <c r="J2400" s="14">
        <v>2</v>
      </c>
      <c r="K2400" s="14">
        <v>1</v>
      </c>
      <c r="L2400" s="14">
        <v>2014</v>
      </c>
      <c r="M2400" s="14">
        <v>0.192</v>
      </c>
      <c r="N2400" s="15">
        <v>1856</v>
      </c>
      <c r="O2400" s="16">
        <v>247.31</v>
      </c>
      <c r="P2400" s="17">
        <v>459000</v>
      </c>
      <c r="Q2400" s="16">
        <v>255.93</v>
      </c>
      <c r="R2400" s="17">
        <v>475000</v>
      </c>
      <c r="S2400" s="19">
        <f t="shared" si="189"/>
        <v>8.6200000000000045</v>
      </c>
      <c r="T2400" s="20">
        <f t="shared" si="190"/>
        <v>3.4855040232906087E-2</v>
      </c>
      <c r="U2400" s="19">
        <f t="shared" si="191"/>
        <v>16000</v>
      </c>
      <c r="V2400" s="20">
        <f t="shared" si="192"/>
        <v>3.4858387799564274E-2</v>
      </c>
      <c r="W2400" s="18">
        <v>44218</v>
      </c>
      <c r="X2400" s="14">
        <v>6</v>
      </c>
      <c r="Y2400" s="14">
        <v>5</v>
      </c>
      <c r="Z2400" s="42">
        <v>15000</v>
      </c>
      <c r="AA2400" s="51">
        <f t="shared" si="193"/>
        <v>0.03</v>
      </c>
    </row>
    <row r="2401" spans="1:27" ht="19" x14ac:dyDescent="0.25">
      <c r="A2401" s="14">
        <v>1383</v>
      </c>
      <c r="B2401" s="14">
        <v>5815340</v>
      </c>
      <c r="C2401" s="14" t="s">
        <v>19</v>
      </c>
      <c r="D2401" s="14">
        <v>3</v>
      </c>
      <c r="E2401" s="14" t="s">
        <v>3007</v>
      </c>
      <c r="F2401" s="14">
        <v>78723</v>
      </c>
      <c r="G2401" s="14">
        <v>3</v>
      </c>
      <c r="H2401" s="14">
        <v>2</v>
      </c>
      <c r="I2401" s="14">
        <v>0</v>
      </c>
      <c r="J2401" s="14">
        <v>1</v>
      </c>
      <c r="K2401" s="14">
        <v>1</v>
      </c>
      <c r="L2401" s="14">
        <v>1965</v>
      </c>
      <c r="M2401" s="14">
        <v>0.20399999999999999</v>
      </c>
      <c r="N2401" s="15">
        <v>1340</v>
      </c>
      <c r="O2401" s="16">
        <v>350</v>
      </c>
      <c r="P2401" s="17">
        <v>469000</v>
      </c>
      <c r="Q2401" s="16">
        <v>361.94</v>
      </c>
      <c r="R2401" s="17">
        <v>485000</v>
      </c>
      <c r="S2401" s="19">
        <f t="shared" si="189"/>
        <v>11.939999999999998</v>
      </c>
      <c r="T2401" s="20">
        <f t="shared" si="190"/>
        <v>3.4114285714285708E-2</v>
      </c>
      <c r="U2401" s="19">
        <f t="shared" si="191"/>
        <v>16000</v>
      </c>
      <c r="V2401" s="20">
        <f t="shared" si="192"/>
        <v>3.4115138592750532E-2</v>
      </c>
      <c r="W2401" s="18">
        <v>44228</v>
      </c>
      <c r="X2401" s="14">
        <v>4</v>
      </c>
      <c r="Y2401" s="14">
        <v>1</v>
      </c>
      <c r="Z2401" s="42">
        <v>15000</v>
      </c>
      <c r="AA2401" s="51">
        <f t="shared" si="193"/>
        <v>0.03</v>
      </c>
    </row>
    <row r="2402" spans="1:27" ht="19" x14ac:dyDescent="0.25">
      <c r="A2402" s="14">
        <v>1394</v>
      </c>
      <c r="B2402" s="14">
        <v>9460397</v>
      </c>
      <c r="C2402" s="14" t="s">
        <v>19</v>
      </c>
      <c r="D2402" s="14" t="s">
        <v>282</v>
      </c>
      <c r="E2402" s="14" t="s">
        <v>1288</v>
      </c>
      <c r="F2402" s="14">
        <v>78735</v>
      </c>
      <c r="G2402" s="14">
        <v>5</v>
      </c>
      <c r="H2402" s="14">
        <v>3</v>
      </c>
      <c r="I2402" s="14">
        <v>1</v>
      </c>
      <c r="J2402" s="14">
        <v>3</v>
      </c>
      <c r="K2402" s="14">
        <v>2</v>
      </c>
      <c r="L2402" s="14">
        <v>2002</v>
      </c>
      <c r="M2402" s="14">
        <v>0.193</v>
      </c>
      <c r="N2402" s="15">
        <v>3136</v>
      </c>
      <c r="O2402" s="16">
        <v>222.9</v>
      </c>
      <c r="P2402" s="17">
        <v>699000</v>
      </c>
      <c r="Q2402" s="16">
        <v>228</v>
      </c>
      <c r="R2402" s="17">
        <v>715000</v>
      </c>
      <c r="S2402" s="19">
        <f t="shared" si="189"/>
        <v>5.0999999999999943</v>
      </c>
      <c r="T2402" s="20">
        <f t="shared" si="190"/>
        <v>2.2880215343203204E-2</v>
      </c>
      <c r="U2402" s="19">
        <f t="shared" si="191"/>
        <v>16000</v>
      </c>
      <c r="V2402" s="20">
        <f t="shared" si="192"/>
        <v>2.2889842632331903E-2</v>
      </c>
      <c r="W2402" s="18">
        <v>44229</v>
      </c>
      <c r="X2402" s="14">
        <v>4</v>
      </c>
      <c r="Y2402" s="14">
        <v>4</v>
      </c>
      <c r="Z2402" s="42">
        <v>15000</v>
      </c>
      <c r="AA2402" s="51">
        <f t="shared" si="193"/>
        <v>0.02</v>
      </c>
    </row>
    <row r="2403" spans="1:27" ht="19" x14ac:dyDescent="0.25">
      <c r="A2403" s="14">
        <v>1529</v>
      </c>
      <c r="B2403" s="14">
        <v>9864087</v>
      </c>
      <c r="C2403" s="14" t="s">
        <v>19</v>
      </c>
      <c r="D2403" s="14" t="s">
        <v>38</v>
      </c>
      <c r="E2403" s="14" t="s">
        <v>251</v>
      </c>
      <c r="F2403" s="14">
        <v>78725</v>
      </c>
      <c r="G2403" s="14">
        <v>3</v>
      </c>
      <c r="H2403" s="14">
        <v>2</v>
      </c>
      <c r="I2403" s="14">
        <v>1</v>
      </c>
      <c r="J2403" s="14">
        <v>2</v>
      </c>
      <c r="K2403" s="14">
        <v>2</v>
      </c>
      <c r="L2403" s="14">
        <v>2006</v>
      </c>
      <c r="M2403" s="14">
        <v>0.107</v>
      </c>
      <c r="N2403" s="15">
        <v>1538</v>
      </c>
      <c r="O2403" s="16">
        <v>160.08000000000001</v>
      </c>
      <c r="P2403" s="17">
        <v>246200</v>
      </c>
      <c r="Q2403" s="16">
        <v>170.48</v>
      </c>
      <c r="R2403" s="17">
        <v>262200</v>
      </c>
      <c r="S2403" s="19">
        <f t="shared" si="189"/>
        <v>10.399999999999977</v>
      </c>
      <c r="T2403" s="20">
        <f t="shared" si="190"/>
        <v>6.4967516241878909E-2</v>
      </c>
      <c r="U2403" s="19">
        <f t="shared" si="191"/>
        <v>16000</v>
      </c>
      <c r="V2403" s="20">
        <f t="shared" si="192"/>
        <v>6.4987814784727857E-2</v>
      </c>
      <c r="W2403" s="18">
        <v>44236</v>
      </c>
      <c r="X2403" s="14">
        <v>3</v>
      </c>
      <c r="Y2403" s="14">
        <v>2</v>
      </c>
      <c r="Z2403" s="42">
        <v>15000</v>
      </c>
      <c r="AA2403" s="51">
        <f t="shared" si="193"/>
        <v>0.06</v>
      </c>
    </row>
    <row r="2404" spans="1:27" ht="19" x14ac:dyDescent="0.25">
      <c r="A2404" s="14">
        <v>1652</v>
      </c>
      <c r="B2404" s="14">
        <v>5270437</v>
      </c>
      <c r="C2404" s="14" t="s">
        <v>19</v>
      </c>
      <c r="D2404" s="14">
        <v>3</v>
      </c>
      <c r="E2404" s="14" t="s">
        <v>3104</v>
      </c>
      <c r="F2404" s="14">
        <v>78723</v>
      </c>
      <c r="G2404" s="14">
        <v>5</v>
      </c>
      <c r="H2404" s="14">
        <v>4</v>
      </c>
      <c r="I2404" s="14">
        <v>1</v>
      </c>
      <c r="J2404" s="14">
        <v>2</v>
      </c>
      <c r="K2404" s="14">
        <v>2</v>
      </c>
      <c r="L2404" s="14">
        <v>2008</v>
      </c>
      <c r="M2404" s="14">
        <v>0.127</v>
      </c>
      <c r="N2404" s="15">
        <v>3249</v>
      </c>
      <c r="O2404" s="16">
        <v>365.96</v>
      </c>
      <c r="P2404" s="17">
        <v>1189000</v>
      </c>
      <c r="Q2404" s="16">
        <v>370.88</v>
      </c>
      <c r="R2404" s="17">
        <v>1205000</v>
      </c>
      <c r="S2404" s="19">
        <f t="shared" si="189"/>
        <v>4.9200000000000159</v>
      </c>
      <c r="T2404" s="20">
        <f t="shared" si="190"/>
        <v>1.3444092250519226E-2</v>
      </c>
      <c r="U2404" s="19">
        <f t="shared" si="191"/>
        <v>16000</v>
      </c>
      <c r="V2404" s="20">
        <f t="shared" si="192"/>
        <v>1.345668629100084E-2</v>
      </c>
      <c r="W2404" s="18">
        <v>44239</v>
      </c>
      <c r="X2404" s="14">
        <v>5</v>
      </c>
      <c r="Y2404" s="14">
        <v>5</v>
      </c>
      <c r="Z2404" s="42">
        <v>15000</v>
      </c>
      <c r="AA2404" s="51">
        <f t="shared" si="193"/>
        <v>0.01</v>
      </c>
    </row>
    <row r="2405" spans="1:27" ht="19" x14ac:dyDescent="0.25">
      <c r="A2405" s="14">
        <v>1782</v>
      </c>
      <c r="B2405" s="14">
        <v>3434255</v>
      </c>
      <c r="C2405" s="14" t="s">
        <v>19</v>
      </c>
      <c r="D2405" s="14" t="s">
        <v>46</v>
      </c>
      <c r="E2405" s="14" t="s">
        <v>1512</v>
      </c>
      <c r="F2405" s="14">
        <v>78758</v>
      </c>
      <c r="G2405" s="14">
        <v>4</v>
      </c>
      <c r="H2405" s="14">
        <v>2</v>
      </c>
      <c r="I2405" s="14">
        <v>0</v>
      </c>
      <c r="J2405" s="14">
        <v>2</v>
      </c>
      <c r="K2405" s="14">
        <v>1</v>
      </c>
      <c r="L2405" s="14">
        <v>1978</v>
      </c>
      <c r="M2405" s="14">
        <v>0.159</v>
      </c>
      <c r="N2405" s="15">
        <v>1600</v>
      </c>
      <c r="O2405" s="16">
        <v>311.88</v>
      </c>
      <c r="P2405" s="17">
        <v>499000</v>
      </c>
      <c r="Q2405" s="16">
        <v>321.88</v>
      </c>
      <c r="R2405" s="17">
        <v>515000</v>
      </c>
      <c r="S2405" s="19">
        <f t="shared" si="189"/>
        <v>10</v>
      </c>
      <c r="T2405" s="20">
        <f t="shared" si="190"/>
        <v>3.2063614210593817E-2</v>
      </c>
      <c r="U2405" s="19">
        <f t="shared" si="191"/>
        <v>16000</v>
      </c>
      <c r="V2405" s="20">
        <f t="shared" si="192"/>
        <v>3.2064128256513023E-2</v>
      </c>
      <c r="W2405" s="18">
        <v>44250</v>
      </c>
      <c r="X2405" s="14">
        <v>4</v>
      </c>
      <c r="Y2405" s="14">
        <v>4</v>
      </c>
      <c r="Z2405" s="42">
        <v>15000</v>
      </c>
      <c r="AA2405" s="51">
        <f t="shared" si="193"/>
        <v>0.03</v>
      </c>
    </row>
    <row r="2406" spans="1:27" ht="19" x14ac:dyDescent="0.25">
      <c r="A2406" s="14">
        <v>1965</v>
      </c>
      <c r="B2406" s="14">
        <v>7116060</v>
      </c>
      <c r="C2406" s="14" t="s">
        <v>19</v>
      </c>
      <c r="D2406" s="14">
        <v>2</v>
      </c>
      <c r="E2406" s="14" t="s">
        <v>4132</v>
      </c>
      <c r="F2406" s="14">
        <v>78757</v>
      </c>
      <c r="G2406" s="14">
        <v>3</v>
      </c>
      <c r="H2406" s="14">
        <v>2</v>
      </c>
      <c r="I2406" s="14">
        <v>1</v>
      </c>
      <c r="J2406" s="14">
        <v>1</v>
      </c>
      <c r="K2406" s="14">
        <v>2</v>
      </c>
      <c r="L2406" s="14">
        <v>2019</v>
      </c>
      <c r="M2406" s="14">
        <v>0.104</v>
      </c>
      <c r="N2406" s="15">
        <v>1673</v>
      </c>
      <c r="O2406" s="16">
        <v>393.9</v>
      </c>
      <c r="P2406" s="17">
        <v>659000</v>
      </c>
      <c r="Q2406" s="16">
        <v>403.47</v>
      </c>
      <c r="R2406" s="17">
        <v>675000</v>
      </c>
      <c r="S2406" s="19">
        <f t="shared" si="189"/>
        <v>9.57000000000005</v>
      </c>
      <c r="T2406" s="20">
        <f t="shared" si="190"/>
        <v>2.4295506473724422E-2</v>
      </c>
      <c r="U2406" s="19">
        <f t="shared" si="191"/>
        <v>16000</v>
      </c>
      <c r="V2406" s="20">
        <f t="shared" si="192"/>
        <v>2.4279210925644917E-2</v>
      </c>
      <c r="W2406" s="18">
        <v>44253</v>
      </c>
      <c r="X2406" s="14">
        <v>4</v>
      </c>
      <c r="Y2406" s="14">
        <v>71</v>
      </c>
      <c r="Z2406" s="42">
        <v>15000</v>
      </c>
      <c r="AA2406" s="51">
        <f t="shared" si="193"/>
        <v>0.02</v>
      </c>
    </row>
    <row r="2407" spans="1:27" ht="19" x14ac:dyDescent="0.25">
      <c r="A2407" s="14">
        <v>2472</v>
      </c>
      <c r="B2407" s="14">
        <v>1575329</v>
      </c>
      <c r="C2407" s="14" t="s">
        <v>19</v>
      </c>
      <c r="D2407" s="14" t="s">
        <v>22</v>
      </c>
      <c r="E2407" s="14" t="s">
        <v>1099</v>
      </c>
      <c r="F2407" s="14">
        <v>78747</v>
      </c>
      <c r="G2407" s="14">
        <v>4</v>
      </c>
      <c r="H2407" s="14">
        <v>2</v>
      </c>
      <c r="I2407" s="14">
        <v>1</v>
      </c>
      <c r="J2407" s="14">
        <v>2</v>
      </c>
      <c r="K2407" s="14">
        <v>1</v>
      </c>
      <c r="L2407" s="14">
        <v>1989</v>
      </c>
      <c r="M2407" s="14">
        <v>0.35099999999999998</v>
      </c>
      <c r="N2407" s="15">
        <v>2607</v>
      </c>
      <c r="O2407" s="16">
        <v>214.42</v>
      </c>
      <c r="P2407" s="17">
        <v>559000</v>
      </c>
      <c r="Q2407" s="16">
        <v>220.56</v>
      </c>
      <c r="R2407" s="17">
        <v>575000</v>
      </c>
      <c r="S2407" s="19">
        <f t="shared" si="189"/>
        <v>6.1400000000000148</v>
      </c>
      <c r="T2407" s="20">
        <f t="shared" si="190"/>
        <v>2.8635388489879746E-2</v>
      </c>
      <c r="U2407" s="19">
        <f t="shared" si="191"/>
        <v>16000</v>
      </c>
      <c r="V2407" s="20">
        <f t="shared" si="192"/>
        <v>2.8622540250447227E-2</v>
      </c>
      <c r="W2407" s="18">
        <v>44271</v>
      </c>
      <c r="X2407" s="14">
        <v>4</v>
      </c>
      <c r="Y2407" s="14">
        <v>4</v>
      </c>
      <c r="Z2407" s="42">
        <v>15000</v>
      </c>
      <c r="AA2407" s="51">
        <f t="shared" si="193"/>
        <v>0.03</v>
      </c>
    </row>
    <row r="2408" spans="1:27" ht="19" x14ac:dyDescent="0.25">
      <c r="A2408" s="14">
        <v>2968</v>
      </c>
      <c r="B2408" s="14">
        <v>8680574</v>
      </c>
      <c r="C2408" s="14" t="s">
        <v>19</v>
      </c>
      <c r="D2408" s="14" t="s">
        <v>22</v>
      </c>
      <c r="E2408" s="14" t="s">
        <v>645</v>
      </c>
      <c r="F2408" s="14">
        <v>78747</v>
      </c>
      <c r="G2408" s="14">
        <v>3</v>
      </c>
      <c r="H2408" s="14">
        <v>3</v>
      </c>
      <c r="I2408" s="14">
        <v>1</v>
      </c>
      <c r="J2408" s="14">
        <v>2</v>
      </c>
      <c r="K2408" s="14">
        <v>2</v>
      </c>
      <c r="L2408" s="14">
        <v>1975</v>
      </c>
      <c r="M2408" s="14">
        <v>0.27</v>
      </c>
      <c r="N2408" s="15">
        <v>3330</v>
      </c>
      <c r="O2408" s="16">
        <v>190.69</v>
      </c>
      <c r="P2408" s="17">
        <v>635000</v>
      </c>
      <c r="Q2408" s="16">
        <v>195.5</v>
      </c>
      <c r="R2408" s="17">
        <v>651000</v>
      </c>
      <c r="S2408" s="19">
        <f t="shared" si="189"/>
        <v>4.8100000000000023</v>
      </c>
      <c r="T2408" s="20">
        <f t="shared" si="190"/>
        <v>2.5224185851381836E-2</v>
      </c>
      <c r="U2408" s="19">
        <f t="shared" si="191"/>
        <v>16000</v>
      </c>
      <c r="V2408" s="20">
        <f t="shared" si="192"/>
        <v>2.5196850393700787E-2</v>
      </c>
      <c r="W2408" s="18">
        <v>44291</v>
      </c>
      <c r="X2408" s="14">
        <v>2</v>
      </c>
      <c r="Y2408" s="14">
        <v>2</v>
      </c>
      <c r="Z2408" s="42">
        <v>15000</v>
      </c>
      <c r="AA2408" s="51">
        <f t="shared" si="193"/>
        <v>0.03</v>
      </c>
    </row>
    <row r="2409" spans="1:27" ht="19" x14ac:dyDescent="0.25">
      <c r="A2409" s="14">
        <v>3038</v>
      </c>
      <c r="B2409" s="14">
        <v>9972237</v>
      </c>
      <c r="C2409" s="14" t="s">
        <v>19</v>
      </c>
      <c r="D2409" s="14" t="s">
        <v>29</v>
      </c>
      <c r="E2409" s="14" t="s">
        <v>1744</v>
      </c>
      <c r="F2409" s="14">
        <v>78748</v>
      </c>
      <c r="G2409" s="14">
        <v>3</v>
      </c>
      <c r="H2409" s="14">
        <v>2</v>
      </c>
      <c r="I2409" s="14">
        <v>1</v>
      </c>
      <c r="J2409" s="14">
        <v>2</v>
      </c>
      <c r="K2409" s="14">
        <v>2</v>
      </c>
      <c r="L2409" s="14">
        <v>2007</v>
      </c>
      <c r="M2409" s="14">
        <v>9.6000000000000002E-2</v>
      </c>
      <c r="N2409" s="15">
        <v>1581</v>
      </c>
      <c r="O2409" s="16">
        <v>246.68</v>
      </c>
      <c r="P2409" s="17">
        <v>390000</v>
      </c>
      <c r="Q2409" s="16">
        <v>256.8</v>
      </c>
      <c r="R2409" s="17">
        <v>406000</v>
      </c>
      <c r="S2409" s="19">
        <f t="shared" si="189"/>
        <v>10.120000000000005</v>
      </c>
      <c r="T2409" s="20">
        <f t="shared" si="190"/>
        <v>4.1024809469758408E-2</v>
      </c>
      <c r="U2409" s="19">
        <f t="shared" si="191"/>
        <v>16000</v>
      </c>
      <c r="V2409" s="20">
        <f t="shared" si="192"/>
        <v>4.1025641025641026E-2</v>
      </c>
      <c r="W2409" s="18">
        <v>44293</v>
      </c>
      <c r="X2409" s="14">
        <v>2</v>
      </c>
      <c r="Y2409" s="14">
        <v>1</v>
      </c>
      <c r="Z2409" s="42">
        <v>15000</v>
      </c>
      <c r="AA2409" s="51">
        <f t="shared" si="193"/>
        <v>0.04</v>
      </c>
    </row>
    <row r="2410" spans="1:27" ht="19" x14ac:dyDescent="0.25">
      <c r="A2410" s="14">
        <v>3098</v>
      </c>
      <c r="B2410" s="14">
        <v>2183167</v>
      </c>
      <c r="C2410" s="14" t="s">
        <v>19</v>
      </c>
      <c r="D2410" s="14" t="s">
        <v>357</v>
      </c>
      <c r="E2410" s="14" t="s">
        <v>3494</v>
      </c>
      <c r="F2410" s="14">
        <v>78745</v>
      </c>
      <c r="G2410" s="14">
        <v>3</v>
      </c>
      <c r="H2410" s="14">
        <v>2</v>
      </c>
      <c r="I2410" s="14">
        <v>0</v>
      </c>
      <c r="J2410" s="14">
        <v>2</v>
      </c>
      <c r="K2410" s="14">
        <v>1</v>
      </c>
      <c r="L2410" s="14">
        <v>2005</v>
      </c>
      <c r="M2410" s="14">
        <v>0.14299999999999999</v>
      </c>
      <c r="N2410" s="15">
        <v>1206</v>
      </c>
      <c r="O2410" s="16">
        <v>455.22</v>
      </c>
      <c r="P2410" s="17">
        <v>549000</v>
      </c>
      <c r="Q2410" s="16">
        <v>468.49</v>
      </c>
      <c r="R2410" s="17">
        <v>565000</v>
      </c>
      <c r="S2410" s="19">
        <f t="shared" si="189"/>
        <v>13.269999999999982</v>
      </c>
      <c r="T2410" s="20">
        <f t="shared" si="190"/>
        <v>2.915074030139269E-2</v>
      </c>
      <c r="U2410" s="19">
        <f t="shared" si="191"/>
        <v>16000</v>
      </c>
      <c r="V2410" s="20">
        <f t="shared" si="192"/>
        <v>2.9143897996357013E-2</v>
      </c>
      <c r="W2410" s="18">
        <v>44294</v>
      </c>
      <c r="X2410" s="14">
        <v>8</v>
      </c>
      <c r="Y2410" s="14">
        <v>8</v>
      </c>
      <c r="Z2410" s="42">
        <v>15000</v>
      </c>
      <c r="AA2410" s="51">
        <f t="shared" si="193"/>
        <v>0.03</v>
      </c>
    </row>
    <row r="2411" spans="1:27" ht="19" x14ac:dyDescent="0.25">
      <c r="A2411" s="14">
        <v>3249</v>
      </c>
      <c r="B2411" s="14">
        <v>5226483</v>
      </c>
      <c r="C2411" s="14" t="s">
        <v>19</v>
      </c>
      <c r="D2411" s="14" t="s">
        <v>161</v>
      </c>
      <c r="E2411" s="14" t="s">
        <v>1028</v>
      </c>
      <c r="F2411" s="14">
        <v>78717</v>
      </c>
      <c r="G2411" s="14">
        <v>4</v>
      </c>
      <c r="H2411" s="14">
        <v>3</v>
      </c>
      <c r="I2411" s="14">
        <v>1</v>
      </c>
      <c r="J2411" s="14">
        <v>2</v>
      </c>
      <c r="K2411" s="14">
        <v>2</v>
      </c>
      <c r="L2411" s="14">
        <v>1995</v>
      </c>
      <c r="M2411" s="14">
        <v>0.29299999999999998</v>
      </c>
      <c r="N2411" s="15">
        <v>2790</v>
      </c>
      <c r="O2411" s="16">
        <v>211.11</v>
      </c>
      <c r="P2411" s="17">
        <v>589000</v>
      </c>
      <c r="Q2411" s="16">
        <v>216.85</v>
      </c>
      <c r="R2411" s="17">
        <v>605000</v>
      </c>
      <c r="S2411" s="19">
        <f t="shared" si="189"/>
        <v>5.7399999999999807</v>
      </c>
      <c r="T2411" s="20">
        <f t="shared" si="190"/>
        <v>2.7189616787456683E-2</v>
      </c>
      <c r="U2411" s="19">
        <f t="shared" si="191"/>
        <v>16000</v>
      </c>
      <c r="V2411" s="20">
        <f t="shared" si="192"/>
        <v>2.7164685908319185E-2</v>
      </c>
      <c r="W2411" s="18">
        <v>44300</v>
      </c>
      <c r="X2411" s="14">
        <v>6</v>
      </c>
      <c r="Y2411" s="14">
        <v>6</v>
      </c>
      <c r="Z2411" s="42">
        <v>15000</v>
      </c>
      <c r="AA2411" s="51">
        <f t="shared" si="193"/>
        <v>0.03</v>
      </c>
    </row>
    <row r="2412" spans="1:27" ht="19" x14ac:dyDescent="0.25">
      <c r="A2412" s="14">
        <v>2875</v>
      </c>
      <c r="B2412" s="14">
        <v>9961419</v>
      </c>
      <c r="C2412" s="14" t="s">
        <v>19</v>
      </c>
      <c r="D2412" s="14" t="s">
        <v>282</v>
      </c>
      <c r="E2412" s="14" t="s">
        <v>4063</v>
      </c>
      <c r="F2412" s="14">
        <v>78735</v>
      </c>
      <c r="G2412" s="14">
        <v>3</v>
      </c>
      <c r="H2412" s="14">
        <v>2</v>
      </c>
      <c r="I2412" s="14">
        <v>1</v>
      </c>
      <c r="J2412" s="14">
        <v>2</v>
      </c>
      <c r="K2412" s="14">
        <v>2</v>
      </c>
      <c r="L2412" s="14">
        <v>2020</v>
      </c>
      <c r="M2412" s="14">
        <v>0.1</v>
      </c>
      <c r="N2412" s="15">
        <v>2034</v>
      </c>
      <c r="O2412" s="16">
        <v>323.70999999999998</v>
      </c>
      <c r="P2412" s="17">
        <v>658425</v>
      </c>
      <c r="Q2412" s="16">
        <v>331.53</v>
      </c>
      <c r="R2412" s="17">
        <v>674325</v>
      </c>
      <c r="S2412" s="19">
        <f t="shared" si="189"/>
        <v>7.8199999999999932</v>
      </c>
      <c r="T2412" s="20">
        <f t="shared" si="190"/>
        <v>2.4157424855580593E-2</v>
      </c>
      <c r="U2412" s="19">
        <f t="shared" si="191"/>
        <v>15900</v>
      </c>
      <c r="V2412" s="20">
        <f t="shared" si="192"/>
        <v>2.4148536279758513E-2</v>
      </c>
      <c r="W2412" s="18">
        <v>44286</v>
      </c>
      <c r="X2412" s="14">
        <v>0</v>
      </c>
      <c r="Y2412" s="14">
        <v>0</v>
      </c>
      <c r="Z2412" s="42">
        <v>15000</v>
      </c>
      <c r="AA2412" s="51">
        <f t="shared" si="193"/>
        <v>0.02</v>
      </c>
    </row>
    <row r="2413" spans="1:27" ht="19" x14ac:dyDescent="0.25">
      <c r="A2413" s="14">
        <v>3427</v>
      </c>
      <c r="B2413" s="14">
        <v>2589069</v>
      </c>
      <c r="C2413" s="14" t="s">
        <v>19</v>
      </c>
      <c r="D2413" s="14" t="s">
        <v>40</v>
      </c>
      <c r="E2413" s="14" t="s">
        <v>1633</v>
      </c>
      <c r="F2413" s="14">
        <v>78737</v>
      </c>
      <c r="G2413" s="14">
        <v>4</v>
      </c>
      <c r="H2413" s="14">
        <v>3</v>
      </c>
      <c r="I2413" s="14">
        <v>1</v>
      </c>
      <c r="J2413" s="14">
        <v>4</v>
      </c>
      <c r="K2413" s="14">
        <v>2</v>
      </c>
      <c r="L2413" s="14">
        <v>2014</v>
      </c>
      <c r="M2413" s="14">
        <v>0.34</v>
      </c>
      <c r="N2413" s="15">
        <v>3441</v>
      </c>
      <c r="O2413" s="16">
        <v>241.05</v>
      </c>
      <c r="P2413" s="17">
        <v>829444</v>
      </c>
      <c r="Q2413" s="16">
        <v>245.57</v>
      </c>
      <c r="R2413" s="17">
        <v>845000</v>
      </c>
      <c r="S2413" s="19">
        <f t="shared" si="189"/>
        <v>4.5199999999999818</v>
      </c>
      <c r="T2413" s="20">
        <f t="shared" si="190"/>
        <v>1.8751296411532802E-2</v>
      </c>
      <c r="U2413" s="19">
        <f t="shared" si="191"/>
        <v>15556</v>
      </c>
      <c r="V2413" s="20">
        <f t="shared" si="192"/>
        <v>1.8754732085589865E-2</v>
      </c>
      <c r="W2413" s="18">
        <v>44305</v>
      </c>
      <c r="X2413" s="14">
        <v>3</v>
      </c>
      <c r="Y2413" s="14">
        <v>3</v>
      </c>
      <c r="Z2413" s="42">
        <v>15000</v>
      </c>
      <c r="AA2413" s="51">
        <f t="shared" si="193"/>
        <v>0.02</v>
      </c>
    </row>
    <row r="2414" spans="1:27" ht="19" x14ac:dyDescent="0.25">
      <c r="A2414" s="14">
        <v>554</v>
      </c>
      <c r="B2414" s="14">
        <v>1491119</v>
      </c>
      <c r="C2414" s="14" t="s">
        <v>19</v>
      </c>
      <c r="D2414" s="14" t="s">
        <v>29</v>
      </c>
      <c r="E2414" s="14" t="s">
        <v>1033</v>
      </c>
      <c r="F2414" s="14">
        <v>78748</v>
      </c>
      <c r="G2414" s="14">
        <v>4</v>
      </c>
      <c r="H2414" s="14">
        <v>2</v>
      </c>
      <c r="I2414" s="14">
        <v>0</v>
      </c>
      <c r="J2414" s="14">
        <v>3</v>
      </c>
      <c r="K2414" s="14">
        <v>1</v>
      </c>
      <c r="L2414" s="14">
        <v>2007</v>
      </c>
      <c r="M2414" s="14">
        <v>0.42</v>
      </c>
      <c r="N2414" s="15">
        <v>2460</v>
      </c>
      <c r="O2414" s="16">
        <v>211.18</v>
      </c>
      <c r="P2414" s="17">
        <v>519500</v>
      </c>
      <c r="Q2414" s="16">
        <v>217.48</v>
      </c>
      <c r="R2414" s="17">
        <v>535000</v>
      </c>
      <c r="S2414" s="19">
        <f t="shared" si="189"/>
        <v>6.2999999999999829</v>
      </c>
      <c r="T2414" s="20">
        <f t="shared" si="190"/>
        <v>2.9832370489629619E-2</v>
      </c>
      <c r="U2414" s="19">
        <f t="shared" si="191"/>
        <v>15500</v>
      </c>
      <c r="V2414" s="20">
        <f t="shared" si="192"/>
        <v>2.9836381135707413E-2</v>
      </c>
      <c r="W2414" s="18">
        <v>44195</v>
      </c>
      <c r="X2414" s="14">
        <v>6</v>
      </c>
      <c r="Y2414" s="14">
        <v>6</v>
      </c>
      <c r="Z2414" s="42">
        <v>15000</v>
      </c>
      <c r="AA2414" s="51">
        <f t="shared" si="193"/>
        <v>0.03</v>
      </c>
    </row>
    <row r="2415" spans="1:27" ht="19" x14ac:dyDescent="0.25">
      <c r="A2415" s="14">
        <v>881</v>
      </c>
      <c r="B2415" s="14">
        <v>6295867</v>
      </c>
      <c r="C2415" s="14" t="s">
        <v>19</v>
      </c>
      <c r="D2415" s="14" t="s">
        <v>165</v>
      </c>
      <c r="E2415" s="14" t="s">
        <v>1331</v>
      </c>
      <c r="F2415" s="14">
        <v>78748</v>
      </c>
      <c r="G2415" s="14">
        <v>3</v>
      </c>
      <c r="H2415" s="14">
        <v>2</v>
      </c>
      <c r="I2415" s="14">
        <v>1</v>
      </c>
      <c r="J2415" s="14">
        <v>2</v>
      </c>
      <c r="K2415" s="14">
        <v>2</v>
      </c>
      <c r="L2415" s="14">
        <v>1994</v>
      </c>
      <c r="M2415" s="14">
        <v>0.122</v>
      </c>
      <c r="N2415" s="15">
        <v>1375</v>
      </c>
      <c r="O2415" s="16">
        <v>225.45</v>
      </c>
      <c r="P2415" s="17">
        <v>310000</v>
      </c>
      <c r="Q2415" s="16">
        <v>236.73</v>
      </c>
      <c r="R2415" s="17">
        <v>325500</v>
      </c>
      <c r="S2415" s="19">
        <f t="shared" si="189"/>
        <v>11.280000000000001</v>
      </c>
      <c r="T2415" s="20">
        <f t="shared" si="190"/>
        <v>5.0033266799733876E-2</v>
      </c>
      <c r="U2415" s="19">
        <f t="shared" si="191"/>
        <v>15500</v>
      </c>
      <c r="V2415" s="20">
        <f t="shared" si="192"/>
        <v>0.05</v>
      </c>
      <c r="W2415" s="18">
        <v>44209</v>
      </c>
      <c r="X2415" s="14">
        <v>4</v>
      </c>
      <c r="Y2415" s="14">
        <v>3</v>
      </c>
      <c r="Z2415" s="42">
        <v>15000</v>
      </c>
      <c r="AA2415" s="51">
        <f t="shared" si="193"/>
        <v>0.05</v>
      </c>
    </row>
    <row r="2416" spans="1:27" ht="19" x14ac:dyDescent="0.25">
      <c r="A2416" s="14">
        <v>85</v>
      </c>
      <c r="B2416" s="14">
        <v>8602604</v>
      </c>
      <c r="C2416" s="14" t="s">
        <v>19</v>
      </c>
      <c r="D2416" s="14" t="s">
        <v>712</v>
      </c>
      <c r="E2416" s="14" t="s">
        <v>2662</v>
      </c>
      <c r="F2416" s="14">
        <v>78759</v>
      </c>
      <c r="G2416" s="14">
        <v>3</v>
      </c>
      <c r="H2416" s="14">
        <v>2</v>
      </c>
      <c r="I2416" s="14">
        <v>0</v>
      </c>
      <c r="J2416" s="14">
        <v>2</v>
      </c>
      <c r="K2416" s="14">
        <v>1</v>
      </c>
      <c r="L2416" s="14">
        <v>1975</v>
      </c>
      <c r="M2416" s="14">
        <v>0.13800000000000001</v>
      </c>
      <c r="N2416" s="15">
        <v>1409</v>
      </c>
      <c r="O2416" s="16">
        <v>308.73</v>
      </c>
      <c r="P2416" s="17">
        <v>435000</v>
      </c>
      <c r="Q2416" s="16">
        <v>319.64</v>
      </c>
      <c r="R2416" s="17">
        <v>450375</v>
      </c>
      <c r="S2416" s="19">
        <f t="shared" si="189"/>
        <v>10.909999999999968</v>
      </c>
      <c r="T2416" s="20">
        <f t="shared" si="190"/>
        <v>3.533832151070504E-2</v>
      </c>
      <c r="U2416" s="19">
        <f t="shared" si="191"/>
        <v>15375</v>
      </c>
      <c r="V2416" s="20">
        <f t="shared" si="192"/>
        <v>3.5344827586206898E-2</v>
      </c>
      <c r="W2416" s="18">
        <v>44180</v>
      </c>
      <c r="X2416" s="14">
        <v>5</v>
      </c>
      <c r="Y2416" s="14">
        <v>4</v>
      </c>
      <c r="Z2416" s="42">
        <v>15000</v>
      </c>
      <c r="AA2416" s="51">
        <f t="shared" si="193"/>
        <v>0.04</v>
      </c>
    </row>
    <row r="2417" spans="1:27" ht="19" x14ac:dyDescent="0.25">
      <c r="A2417" s="14">
        <v>823</v>
      </c>
      <c r="B2417" s="14">
        <v>1285755</v>
      </c>
      <c r="C2417" s="14" t="s">
        <v>19</v>
      </c>
      <c r="D2417" s="14" t="s">
        <v>84</v>
      </c>
      <c r="E2417" s="14" t="s">
        <v>833</v>
      </c>
      <c r="F2417" s="14">
        <v>78727</v>
      </c>
      <c r="G2417" s="14">
        <v>4</v>
      </c>
      <c r="H2417" s="14">
        <v>2</v>
      </c>
      <c r="I2417" s="14">
        <v>0</v>
      </c>
      <c r="J2417" s="14">
        <v>2</v>
      </c>
      <c r="K2417" s="14">
        <v>1</v>
      </c>
      <c r="L2417" s="14">
        <v>1998</v>
      </c>
      <c r="M2417" s="14">
        <v>0.14499999999999999</v>
      </c>
      <c r="N2417" s="15">
        <v>2080</v>
      </c>
      <c r="O2417" s="16">
        <v>201.78</v>
      </c>
      <c r="P2417" s="17">
        <v>419700</v>
      </c>
      <c r="Q2417" s="16">
        <v>209.13</v>
      </c>
      <c r="R2417" s="17">
        <v>435000</v>
      </c>
      <c r="S2417" s="19">
        <f t="shared" si="189"/>
        <v>7.3499999999999943</v>
      </c>
      <c r="T2417" s="20">
        <f t="shared" si="190"/>
        <v>3.6425810288432919E-2</v>
      </c>
      <c r="U2417" s="19">
        <f t="shared" si="191"/>
        <v>15300</v>
      </c>
      <c r="V2417" s="20">
        <f t="shared" si="192"/>
        <v>3.6454610436025735E-2</v>
      </c>
      <c r="W2417" s="18">
        <v>44207</v>
      </c>
      <c r="X2417" s="14">
        <v>4</v>
      </c>
      <c r="Y2417" s="14">
        <v>4</v>
      </c>
      <c r="Z2417" s="42">
        <v>15000</v>
      </c>
      <c r="AA2417" s="51">
        <f t="shared" si="193"/>
        <v>0.04</v>
      </c>
    </row>
    <row r="2418" spans="1:27" ht="19" x14ac:dyDescent="0.25">
      <c r="A2418" s="14">
        <v>678</v>
      </c>
      <c r="B2418" s="14">
        <v>3891263</v>
      </c>
      <c r="C2418" s="14" t="s">
        <v>19</v>
      </c>
      <c r="D2418" s="14" t="s">
        <v>456</v>
      </c>
      <c r="E2418" s="14" t="s">
        <v>472</v>
      </c>
      <c r="F2418" s="14">
        <v>78717</v>
      </c>
      <c r="G2418" s="14">
        <v>3</v>
      </c>
      <c r="H2418" s="14">
        <v>2</v>
      </c>
      <c r="I2418" s="14">
        <v>1</v>
      </c>
      <c r="J2418" s="14">
        <v>2</v>
      </c>
      <c r="K2418" s="14">
        <v>2</v>
      </c>
      <c r="L2418" s="14">
        <v>2008</v>
      </c>
      <c r="M2418" s="14">
        <v>0.129</v>
      </c>
      <c r="N2418" s="15">
        <v>2064</v>
      </c>
      <c r="O2418" s="16">
        <v>178.78</v>
      </c>
      <c r="P2418" s="17">
        <v>369000</v>
      </c>
      <c r="Q2418" s="16">
        <v>186.17</v>
      </c>
      <c r="R2418" s="17">
        <v>384250</v>
      </c>
      <c r="S2418" s="19">
        <f t="shared" si="189"/>
        <v>7.3899999999999864</v>
      </c>
      <c r="T2418" s="20">
        <f t="shared" si="190"/>
        <v>4.133571987918104E-2</v>
      </c>
      <c r="U2418" s="19">
        <f t="shared" si="191"/>
        <v>15250</v>
      </c>
      <c r="V2418" s="20">
        <f t="shared" si="192"/>
        <v>4.1327913279132794E-2</v>
      </c>
      <c r="W2418" s="18">
        <v>44200</v>
      </c>
      <c r="X2418" s="14">
        <v>4</v>
      </c>
      <c r="Y2418" s="14">
        <v>4</v>
      </c>
      <c r="Z2418" s="42">
        <v>15000</v>
      </c>
      <c r="AA2418" s="51">
        <f t="shared" si="193"/>
        <v>0.04</v>
      </c>
    </row>
    <row r="2419" spans="1:27" ht="19" x14ac:dyDescent="0.25">
      <c r="A2419" s="14">
        <v>27</v>
      </c>
      <c r="B2419" s="14">
        <v>4685690</v>
      </c>
      <c r="C2419" s="14" t="s">
        <v>19</v>
      </c>
      <c r="D2419" s="14" t="s">
        <v>193</v>
      </c>
      <c r="E2419" s="14" t="s">
        <v>1994</v>
      </c>
      <c r="F2419" s="14">
        <v>78739</v>
      </c>
      <c r="G2419" s="14">
        <v>3</v>
      </c>
      <c r="H2419" s="14">
        <v>2</v>
      </c>
      <c r="I2419" s="14">
        <v>0</v>
      </c>
      <c r="J2419" s="14">
        <v>3</v>
      </c>
      <c r="K2419" s="14">
        <v>1</v>
      </c>
      <c r="L2419" s="14">
        <v>2001</v>
      </c>
      <c r="M2419" s="14">
        <v>0.24099999999999999</v>
      </c>
      <c r="N2419" s="15">
        <v>1992</v>
      </c>
      <c r="O2419" s="16">
        <v>260.99</v>
      </c>
      <c r="P2419" s="17">
        <v>519900</v>
      </c>
      <c r="Q2419" s="16">
        <v>268.57</v>
      </c>
      <c r="R2419" s="17">
        <v>535000</v>
      </c>
      <c r="S2419" s="19">
        <f t="shared" si="189"/>
        <v>7.5799999999999841</v>
      </c>
      <c r="T2419" s="20">
        <f t="shared" si="190"/>
        <v>2.9043258362389301E-2</v>
      </c>
      <c r="U2419" s="19">
        <f t="shared" si="191"/>
        <v>15100</v>
      </c>
      <c r="V2419" s="20">
        <f t="shared" si="192"/>
        <v>2.9044046932102326E-2</v>
      </c>
      <c r="W2419" s="18">
        <v>44179</v>
      </c>
      <c r="X2419" s="14">
        <v>4</v>
      </c>
      <c r="Y2419" s="14">
        <v>4</v>
      </c>
      <c r="Z2419" s="42">
        <v>15000</v>
      </c>
      <c r="AA2419" s="51">
        <f t="shared" si="193"/>
        <v>0.03</v>
      </c>
    </row>
    <row r="2420" spans="1:27" ht="19" x14ac:dyDescent="0.25">
      <c r="A2420" s="14">
        <v>392</v>
      </c>
      <c r="B2420" s="14">
        <v>9847406</v>
      </c>
      <c r="C2420" s="14" t="s">
        <v>19</v>
      </c>
      <c r="D2420" s="14" t="s">
        <v>282</v>
      </c>
      <c r="E2420" s="14" t="s">
        <v>3978</v>
      </c>
      <c r="F2420" s="14">
        <v>78735</v>
      </c>
      <c r="G2420" s="14">
        <v>3</v>
      </c>
      <c r="H2420" s="14">
        <v>2</v>
      </c>
      <c r="I2420" s="14">
        <v>0</v>
      </c>
      <c r="J2420" s="14">
        <v>2</v>
      </c>
      <c r="K2420" s="14">
        <v>2</v>
      </c>
      <c r="L2420" s="14">
        <v>2012</v>
      </c>
      <c r="M2420" s="14">
        <v>0.28599999999999998</v>
      </c>
      <c r="N2420" s="15">
        <v>2050</v>
      </c>
      <c r="O2420" s="16">
        <v>195.07</v>
      </c>
      <c r="P2420" s="17">
        <v>399900</v>
      </c>
      <c r="Q2420" s="16">
        <v>202.44</v>
      </c>
      <c r="R2420" s="17">
        <v>415000</v>
      </c>
      <c r="S2420" s="19">
        <f t="shared" si="189"/>
        <v>7.3700000000000045</v>
      </c>
      <c r="T2420" s="20">
        <f t="shared" si="190"/>
        <v>3.7781309273594119E-2</v>
      </c>
      <c r="U2420" s="19">
        <f t="shared" si="191"/>
        <v>15100</v>
      </c>
      <c r="V2420" s="20">
        <f t="shared" si="192"/>
        <v>3.7759439859964994E-2</v>
      </c>
      <c r="W2420" s="18">
        <v>44188</v>
      </c>
      <c r="X2420" s="14">
        <v>6</v>
      </c>
      <c r="Y2420" s="14">
        <v>6</v>
      </c>
      <c r="Z2420" s="42">
        <v>15000</v>
      </c>
      <c r="AA2420" s="51">
        <f t="shared" si="193"/>
        <v>0.04</v>
      </c>
    </row>
    <row r="2421" spans="1:27" ht="19" x14ac:dyDescent="0.25">
      <c r="A2421" s="14">
        <v>824</v>
      </c>
      <c r="B2421" s="14">
        <v>2792009</v>
      </c>
      <c r="C2421" s="14" t="s">
        <v>19</v>
      </c>
      <c r="D2421" s="14" t="s">
        <v>46</v>
      </c>
      <c r="E2421" s="14" t="s">
        <v>906</v>
      </c>
      <c r="F2421" s="14">
        <v>78758</v>
      </c>
      <c r="G2421" s="14">
        <v>4</v>
      </c>
      <c r="H2421" s="14">
        <v>2</v>
      </c>
      <c r="I2421" s="14">
        <v>1</v>
      </c>
      <c r="J2421" s="14">
        <v>2</v>
      </c>
      <c r="K2421" s="14">
        <v>2</v>
      </c>
      <c r="L2421" s="14">
        <v>1984</v>
      </c>
      <c r="M2421" s="14">
        <v>0.19400000000000001</v>
      </c>
      <c r="N2421" s="15">
        <v>2442</v>
      </c>
      <c r="O2421" s="16">
        <v>204.71</v>
      </c>
      <c r="P2421" s="17">
        <v>499900</v>
      </c>
      <c r="Q2421" s="16">
        <v>210.89</v>
      </c>
      <c r="R2421" s="17">
        <v>515000</v>
      </c>
      <c r="S2421" s="19">
        <f t="shared" si="189"/>
        <v>6.1799999999999784</v>
      </c>
      <c r="T2421" s="20">
        <f t="shared" si="190"/>
        <v>3.018904792144975E-2</v>
      </c>
      <c r="U2421" s="19">
        <f t="shared" si="191"/>
        <v>15100</v>
      </c>
      <c r="V2421" s="20">
        <f t="shared" si="192"/>
        <v>3.0206041208241649E-2</v>
      </c>
      <c r="W2421" s="18">
        <v>44207</v>
      </c>
      <c r="X2421" s="14">
        <v>3</v>
      </c>
      <c r="Y2421" s="14">
        <v>3</v>
      </c>
      <c r="Z2421" s="42">
        <v>15000</v>
      </c>
      <c r="AA2421" s="51">
        <f t="shared" si="193"/>
        <v>0.03</v>
      </c>
    </row>
    <row r="2422" spans="1:27" ht="19" x14ac:dyDescent="0.25">
      <c r="A2422" s="14">
        <v>901</v>
      </c>
      <c r="B2422" s="14">
        <v>5514408</v>
      </c>
      <c r="C2422" s="14" t="s">
        <v>19</v>
      </c>
      <c r="D2422" s="14" t="s">
        <v>161</v>
      </c>
      <c r="E2422" s="14" t="s">
        <v>234</v>
      </c>
      <c r="F2422" s="14">
        <v>78717</v>
      </c>
      <c r="G2422" s="14">
        <v>5</v>
      </c>
      <c r="H2422" s="14">
        <v>3</v>
      </c>
      <c r="I2422" s="14">
        <v>1</v>
      </c>
      <c r="J2422" s="14">
        <v>2</v>
      </c>
      <c r="K2422" s="14">
        <v>2</v>
      </c>
      <c r="L2422" s="14">
        <v>1989</v>
      </c>
      <c r="M2422" s="14">
        <v>0.21299999999999999</v>
      </c>
      <c r="N2422" s="15">
        <v>3318</v>
      </c>
      <c r="O2422" s="16">
        <v>158.19999999999999</v>
      </c>
      <c r="P2422" s="17">
        <v>524900</v>
      </c>
      <c r="Q2422" s="16">
        <v>162.75</v>
      </c>
      <c r="R2422" s="17">
        <v>540000</v>
      </c>
      <c r="S2422" s="19">
        <f t="shared" si="189"/>
        <v>4.5500000000000114</v>
      </c>
      <c r="T2422" s="20">
        <f t="shared" si="190"/>
        <v>2.8761061946902727E-2</v>
      </c>
      <c r="U2422" s="19">
        <f t="shared" si="191"/>
        <v>15100</v>
      </c>
      <c r="V2422" s="20">
        <f t="shared" si="192"/>
        <v>2.876738426366927E-2</v>
      </c>
      <c r="W2422" s="18">
        <v>44210</v>
      </c>
      <c r="X2422" s="14">
        <v>4</v>
      </c>
      <c r="Y2422" s="14">
        <v>4</v>
      </c>
      <c r="Z2422" s="42">
        <v>15000</v>
      </c>
      <c r="AA2422" s="51">
        <f t="shared" si="193"/>
        <v>0.03</v>
      </c>
    </row>
    <row r="2423" spans="1:27" ht="19" x14ac:dyDescent="0.25">
      <c r="A2423" s="14">
        <v>928</v>
      </c>
      <c r="B2423" s="14">
        <v>4161979</v>
      </c>
      <c r="C2423" s="14" t="s">
        <v>19</v>
      </c>
      <c r="D2423" s="14">
        <v>3</v>
      </c>
      <c r="E2423" s="14" t="s">
        <v>3090</v>
      </c>
      <c r="F2423" s="14">
        <v>78723</v>
      </c>
      <c r="G2423" s="14">
        <v>3</v>
      </c>
      <c r="H2423" s="14">
        <v>2</v>
      </c>
      <c r="I2423" s="14">
        <v>0</v>
      </c>
      <c r="J2423" s="14">
        <v>2</v>
      </c>
      <c r="K2423" s="14">
        <v>1</v>
      </c>
      <c r="L2423" s="14">
        <v>1959</v>
      </c>
      <c r="M2423" s="14">
        <v>0.222</v>
      </c>
      <c r="N2423" s="15">
        <v>1540</v>
      </c>
      <c r="O2423" s="16">
        <v>363.57</v>
      </c>
      <c r="P2423" s="17">
        <v>559900</v>
      </c>
      <c r="Q2423" s="16">
        <v>373.38</v>
      </c>
      <c r="R2423" s="17">
        <v>575000</v>
      </c>
      <c r="S2423" s="19">
        <f t="shared" si="189"/>
        <v>9.8100000000000023</v>
      </c>
      <c r="T2423" s="20">
        <f t="shared" si="190"/>
        <v>2.6982424292433378E-2</v>
      </c>
      <c r="U2423" s="19">
        <f t="shared" si="191"/>
        <v>15100</v>
      </c>
      <c r="V2423" s="20">
        <f t="shared" si="192"/>
        <v>2.6969101625290232E-2</v>
      </c>
      <c r="W2423" s="18">
        <v>44210</v>
      </c>
      <c r="X2423" s="14">
        <v>4</v>
      </c>
      <c r="Y2423" s="14">
        <v>4</v>
      </c>
      <c r="Z2423" s="42">
        <v>15000</v>
      </c>
      <c r="AA2423" s="51">
        <f t="shared" si="193"/>
        <v>0.03</v>
      </c>
    </row>
    <row r="2424" spans="1:27" ht="19" x14ac:dyDescent="0.25">
      <c r="A2424" s="14">
        <v>1032</v>
      </c>
      <c r="B2424" s="14">
        <v>1364283</v>
      </c>
      <c r="C2424" s="14" t="s">
        <v>19</v>
      </c>
      <c r="D2424" s="14" t="s">
        <v>84</v>
      </c>
      <c r="E2424" s="14" t="s">
        <v>832</v>
      </c>
      <c r="F2424" s="14">
        <v>78727</v>
      </c>
      <c r="G2424" s="14">
        <v>3</v>
      </c>
      <c r="H2424" s="14">
        <v>2</v>
      </c>
      <c r="I2424" s="14">
        <v>0</v>
      </c>
      <c r="J2424" s="14">
        <v>2</v>
      </c>
      <c r="K2424" s="14">
        <v>1</v>
      </c>
      <c r="L2424" s="14">
        <v>1996</v>
      </c>
      <c r="M2424" s="14">
        <v>0.14199999999999999</v>
      </c>
      <c r="N2424" s="15">
        <v>1784</v>
      </c>
      <c r="O2424" s="16">
        <v>201.74</v>
      </c>
      <c r="P2424" s="17">
        <v>359900</v>
      </c>
      <c r="Q2424" s="16">
        <v>210.2</v>
      </c>
      <c r="R2424" s="17">
        <v>375000</v>
      </c>
      <c r="S2424" s="19">
        <f t="shared" si="189"/>
        <v>8.4599999999999795</v>
      </c>
      <c r="T2424" s="20">
        <f t="shared" si="190"/>
        <v>4.1935164072568552E-2</v>
      </c>
      <c r="U2424" s="19">
        <f t="shared" si="191"/>
        <v>15100</v>
      </c>
      <c r="V2424" s="20">
        <f t="shared" si="192"/>
        <v>4.1956098916365654E-2</v>
      </c>
      <c r="W2424" s="18">
        <v>44215</v>
      </c>
      <c r="X2424" s="14">
        <v>4</v>
      </c>
      <c r="Y2424" s="14">
        <v>2</v>
      </c>
      <c r="Z2424" s="42">
        <v>15000</v>
      </c>
      <c r="AA2424" s="51">
        <f t="shared" si="193"/>
        <v>0.04</v>
      </c>
    </row>
    <row r="2425" spans="1:27" ht="19" x14ac:dyDescent="0.25">
      <c r="A2425" s="14">
        <v>1095</v>
      </c>
      <c r="B2425" s="14">
        <v>7726383</v>
      </c>
      <c r="C2425" s="14" t="s">
        <v>19</v>
      </c>
      <c r="D2425" s="14" t="s">
        <v>29</v>
      </c>
      <c r="E2425" s="14" t="s">
        <v>1210</v>
      </c>
      <c r="F2425" s="14">
        <v>78748</v>
      </c>
      <c r="G2425" s="14">
        <v>3</v>
      </c>
      <c r="H2425" s="14">
        <v>2</v>
      </c>
      <c r="I2425" s="14">
        <v>0</v>
      </c>
      <c r="J2425" s="14">
        <v>2</v>
      </c>
      <c r="K2425" s="14">
        <v>1</v>
      </c>
      <c r="L2425" s="14">
        <v>2010</v>
      </c>
      <c r="M2425" s="14">
        <v>0.112</v>
      </c>
      <c r="N2425" s="15">
        <v>1618</v>
      </c>
      <c r="O2425" s="16">
        <v>219.34</v>
      </c>
      <c r="P2425" s="17">
        <v>354900</v>
      </c>
      <c r="Q2425" s="16">
        <v>228.68</v>
      </c>
      <c r="R2425" s="17">
        <v>370000</v>
      </c>
      <c r="S2425" s="19">
        <f t="shared" si="189"/>
        <v>9.3400000000000034</v>
      </c>
      <c r="T2425" s="20">
        <f t="shared" si="190"/>
        <v>4.2582292331540088E-2</v>
      </c>
      <c r="U2425" s="19">
        <f t="shared" si="191"/>
        <v>15100</v>
      </c>
      <c r="V2425" s="20">
        <f t="shared" si="192"/>
        <v>4.2547196393350237E-2</v>
      </c>
      <c r="W2425" s="18">
        <v>44217</v>
      </c>
      <c r="X2425" s="14">
        <v>4</v>
      </c>
      <c r="Y2425" s="14">
        <v>4</v>
      </c>
      <c r="Z2425" s="42">
        <v>15000</v>
      </c>
      <c r="AA2425" s="51">
        <f t="shared" si="193"/>
        <v>0.04</v>
      </c>
    </row>
    <row r="2426" spans="1:27" ht="19" x14ac:dyDescent="0.25">
      <c r="A2426" s="14">
        <v>1167</v>
      </c>
      <c r="B2426" s="14">
        <v>9726741</v>
      </c>
      <c r="C2426" s="14" t="s">
        <v>19</v>
      </c>
      <c r="D2426" s="14" t="s">
        <v>35</v>
      </c>
      <c r="E2426" s="14" t="s">
        <v>72</v>
      </c>
      <c r="F2426" s="14">
        <v>78754</v>
      </c>
      <c r="G2426" s="14">
        <v>3</v>
      </c>
      <c r="H2426" s="14">
        <v>2</v>
      </c>
      <c r="I2426" s="14">
        <v>1</v>
      </c>
      <c r="J2426" s="14">
        <v>2</v>
      </c>
      <c r="K2426" s="14">
        <v>2</v>
      </c>
      <c r="L2426" s="14">
        <v>2013</v>
      </c>
      <c r="M2426" s="14">
        <v>0.106</v>
      </c>
      <c r="N2426" s="15">
        <v>2408</v>
      </c>
      <c r="O2426" s="16">
        <v>128.69999999999999</v>
      </c>
      <c r="P2426" s="17">
        <v>309900</v>
      </c>
      <c r="Q2426" s="16">
        <v>134.97</v>
      </c>
      <c r="R2426" s="17">
        <v>325000</v>
      </c>
      <c r="S2426" s="19">
        <f t="shared" si="189"/>
        <v>6.2700000000000102</v>
      </c>
      <c r="T2426" s="20">
        <f t="shared" si="190"/>
        <v>4.8717948717948802E-2</v>
      </c>
      <c r="U2426" s="19">
        <f t="shared" si="191"/>
        <v>15100</v>
      </c>
      <c r="V2426" s="20">
        <f t="shared" si="192"/>
        <v>4.872539528880284E-2</v>
      </c>
      <c r="W2426" s="18">
        <v>44221</v>
      </c>
      <c r="X2426" s="14">
        <v>5</v>
      </c>
      <c r="Y2426" s="14">
        <v>5</v>
      </c>
      <c r="Z2426" s="42">
        <v>15000</v>
      </c>
      <c r="AA2426" s="51">
        <f t="shared" si="193"/>
        <v>0.05</v>
      </c>
    </row>
    <row r="2427" spans="1:27" ht="19" x14ac:dyDescent="0.25">
      <c r="A2427" s="14">
        <v>1250</v>
      </c>
      <c r="B2427" s="14">
        <v>2892276</v>
      </c>
      <c r="C2427" s="14" t="s">
        <v>19</v>
      </c>
      <c r="D2427" s="14" t="s">
        <v>35</v>
      </c>
      <c r="E2427" s="14" t="s">
        <v>322</v>
      </c>
      <c r="F2427" s="14">
        <v>78754</v>
      </c>
      <c r="G2427" s="14">
        <v>4</v>
      </c>
      <c r="H2427" s="14">
        <v>3</v>
      </c>
      <c r="I2427" s="14">
        <v>0</v>
      </c>
      <c r="J2427" s="14">
        <v>2</v>
      </c>
      <c r="K2427" s="14">
        <v>2</v>
      </c>
      <c r="L2427" s="14">
        <v>2012</v>
      </c>
      <c r="M2427" s="14">
        <v>0.10100000000000001</v>
      </c>
      <c r="N2427" s="15">
        <v>1909</v>
      </c>
      <c r="O2427" s="16">
        <v>167.57</v>
      </c>
      <c r="P2427" s="17">
        <v>319900</v>
      </c>
      <c r="Q2427" s="16">
        <v>175.48</v>
      </c>
      <c r="R2427" s="17">
        <v>335000</v>
      </c>
      <c r="S2427" s="19">
        <f t="shared" si="189"/>
        <v>7.9099999999999966</v>
      </c>
      <c r="T2427" s="20">
        <f t="shared" si="190"/>
        <v>4.7204153488094508E-2</v>
      </c>
      <c r="U2427" s="19">
        <f t="shared" si="191"/>
        <v>15100</v>
      </c>
      <c r="V2427" s="20">
        <f t="shared" si="192"/>
        <v>4.7202250703344793E-2</v>
      </c>
      <c r="W2427" s="18">
        <v>44224</v>
      </c>
      <c r="X2427" s="14">
        <v>5</v>
      </c>
      <c r="Y2427" s="14">
        <v>5</v>
      </c>
      <c r="Z2427" s="42">
        <v>15000</v>
      </c>
      <c r="AA2427" s="51">
        <f t="shared" si="193"/>
        <v>0.05</v>
      </c>
    </row>
    <row r="2428" spans="1:27" ht="19" x14ac:dyDescent="0.25">
      <c r="A2428" s="14">
        <v>1261</v>
      </c>
      <c r="B2428" s="14">
        <v>9238594</v>
      </c>
      <c r="C2428" s="14" t="s">
        <v>19</v>
      </c>
      <c r="D2428" s="14" t="s">
        <v>68</v>
      </c>
      <c r="E2428" s="14" t="s">
        <v>1533</v>
      </c>
      <c r="F2428" s="14">
        <v>78738</v>
      </c>
      <c r="G2428" s="14">
        <v>3</v>
      </c>
      <c r="H2428" s="14">
        <v>2</v>
      </c>
      <c r="I2428" s="14">
        <v>0</v>
      </c>
      <c r="J2428" s="14">
        <v>2</v>
      </c>
      <c r="K2428" s="14">
        <v>1</v>
      </c>
      <c r="L2428" s="14">
        <v>2018</v>
      </c>
      <c r="M2428" s="14">
        <v>0.17899999999999999</v>
      </c>
      <c r="N2428" s="15">
        <v>2270</v>
      </c>
      <c r="O2428" s="16">
        <v>235.64</v>
      </c>
      <c r="P2428" s="17">
        <v>534900</v>
      </c>
      <c r="Q2428" s="16">
        <v>242.29</v>
      </c>
      <c r="R2428" s="17">
        <v>550000</v>
      </c>
      <c r="S2428" s="19">
        <f t="shared" si="189"/>
        <v>6.6500000000000057</v>
      </c>
      <c r="T2428" s="20">
        <f t="shared" si="190"/>
        <v>2.8221015107791573E-2</v>
      </c>
      <c r="U2428" s="19">
        <f t="shared" si="191"/>
        <v>15100</v>
      </c>
      <c r="V2428" s="20">
        <f t="shared" si="192"/>
        <v>2.8229575621611516E-2</v>
      </c>
      <c r="W2428" s="18">
        <v>44224</v>
      </c>
      <c r="X2428" s="14">
        <v>0</v>
      </c>
      <c r="Y2428" s="14">
        <v>0</v>
      </c>
      <c r="Z2428" s="42">
        <v>15000</v>
      </c>
      <c r="AA2428" s="51">
        <f t="shared" si="193"/>
        <v>0.03</v>
      </c>
    </row>
    <row r="2429" spans="1:27" ht="19" x14ac:dyDescent="0.25">
      <c r="A2429" s="14">
        <v>1884</v>
      </c>
      <c r="B2429" s="14">
        <v>1850275</v>
      </c>
      <c r="C2429" s="14" t="s">
        <v>19</v>
      </c>
      <c r="D2429" s="14" t="s">
        <v>2365</v>
      </c>
      <c r="E2429" s="14" t="s">
        <v>3856</v>
      </c>
      <c r="F2429" s="14">
        <v>78703</v>
      </c>
      <c r="G2429" s="14">
        <v>4</v>
      </c>
      <c r="H2429" s="14">
        <v>3</v>
      </c>
      <c r="I2429" s="14">
        <v>1</v>
      </c>
      <c r="J2429" s="14">
        <v>1</v>
      </c>
      <c r="K2429" s="14">
        <v>1</v>
      </c>
      <c r="L2429" s="14">
        <v>1949</v>
      </c>
      <c r="M2429" s="14">
        <v>0.28999999999999998</v>
      </c>
      <c r="N2429" s="15">
        <v>2766</v>
      </c>
      <c r="O2429" s="16">
        <v>650.72</v>
      </c>
      <c r="P2429" s="17">
        <v>1799900</v>
      </c>
      <c r="Q2429" s="16">
        <v>656.18</v>
      </c>
      <c r="R2429" s="17">
        <v>1815000</v>
      </c>
      <c r="S2429" s="19">
        <f t="shared" si="189"/>
        <v>5.4599999999999227</v>
      </c>
      <c r="T2429" s="20">
        <f t="shared" si="190"/>
        <v>8.3907056798621874E-3</v>
      </c>
      <c r="U2429" s="19">
        <f t="shared" si="191"/>
        <v>15100</v>
      </c>
      <c r="V2429" s="20">
        <f t="shared" si="192"/>
        <v>8.3893549641646751E-3</v>
      </c>
      <c r="W2429" s="18">
        <v>44252</v>
      </c>
      <c r="X2429" s="14">
        <v>25</v>
      </c>
      <c r="Y2429" s="14">
        <v>24</v>
      </c>
      <c r="Z2429" s="42">
        <v>15000</v>
      </c>
      <c r="AA2429" s="51">
        <f t="shared" si="193"/>
        <v>0.01</v>
      </c>
    </row>
    <row r="2430" spans="1:27" ht="19" x14ac:dyDescent="0.25">
      <c r="A2430" s="14">
        <v>3394</v>
      </c>
      <c r="B2430" s="14">
        <v>1726221</v>
      </c>
      <c r="C2430" s="14" t="s">
        <v>19</v>
      </c>
      <c r="D2430" s="14" t="s">
        <v>193</v>
      </c>
      <c r="E2430" s="14" t="s">
        <v>3085</v>
      </c>
      <c r="F2430" s="14">
        <v>78749</v>
      </c>
      <c r="G2430" s="14">
        <v>3</v>
      </c>
      <c r="H2430" s="14">
        <v>2</v>
      </c>
      <c r="I2430" s="14">
        <v>0</v>
      </c>
      <c r="J2430" s="14">
        <v>2</v>
      </c>
      <c r="K2430" s="14">
        <v>1</v>
      </c>
      <c r="L2430" s="14">
        <v>1981</v>
      </c>
      <c r="M2430" s="14">
        <v>0.19500000000000001</v>
      </c>
      <c r="N2430" s="15">
        <v>1596</v>
      </c>
      <c r="O2430" s="16">
        <v>363.35</v>
      </c>
      <c r="P2430" s="17">
        <v>579900</v>
      </c>
      <c r="Q2430" s="16">
        <v>372.81</v>
      </c>
      <c r="R2430" s="17">
        <v>595000</v>
      </c>
      <c r="S2430" s="19">
        <f t="shared" si="189"/>
        <v>9.4599999999999795</v>
      </c>
      <c r="T2430" s="20">
        <f t="shared" si="190"/>
        <v>2.6035502958579825E-2</v>
      </c>
      <c r="U2430" s="19">
        <f t="shared" si="191"/>
        <v>15100</v>
      </c>
      <c r="V2430" s="20">
        <f t="shared" si="192"/>
        <v>2.6038972236592517E-2</v>
      </c>
      <c r="W2430" s="18">
        <v>44302</v>
      </c>
      <c r="X2430" s="14">
        <v>5</v>
      </c>
      <c r="Y2430" s="14">
        <v>4</v>
      </c>
      <c r="Z2430" s="42">
        <v>15000</v>
      </c>
      <c r="AA2430" s="51">
        <f t="shared" si="193"/>
        <v>0.03</v>
      </c>
    </row>
    <row r="2431" spans="1:27" ht="19" x14ac:dyDescent="0.25">
      <c r="A2431" s="14">
        <v>1186</v>
      </c>
      <c r="B2431" s="14">
        <v>5194022</v>
      </c>
      <c r="C2431" s="14" t="s">
        <v>19</v>
      </c>
      <c r="D2431" s="14">
        <v>5</v>
      </c>
      <c r="E2431" s="14" t="s">
        <v>2927</v>
      </c>
      <c r="F2431" s="14">
        <v>78721</v>
      </c>
      <c r="G2431" s="14">
        <v>3</v>
      </c>
      <c r="H2431" s="14">
        <v>2</v>
      </c>
      <c r="I2431" s="14">
        <v>0</v>
      </c>
      <c r="J2431" s="14">
        <v>0</v>
      </c>
      <c r="K2431" s="14">
        <v>1</v>
      </c>
      <c r="L2431" s="14">
        <v>1961</v>
      </c>
      <c r="M2431" s="14">
        <v>0.13100000000000001</v>
      </c>
      <c r="N2431" s="15">
        <v>1176</v>
      </c>
      <c r="O2431" s="16">
        <v>340.09</v>
      </c>
      <c r="P2431" s="17">
        <v>399950</v>
      </c>
      <c r="Q2431" s="16">
        <v>352.89</v>
      </c>
      <c r="R2431" s="17">
        <v>415000</v>
      </c>
      <c r="S2431" s="19">
        <f t="shared" si="189"/>
        <v>12.800000000000011</v>
      </c>
      <c r="T2431" s="20">
        <f t="shared" si="190"/>
        <v>3.7637096062806942E-2</v>
      </c>
      <c r="U2431" s="19">
        <f t="shared" si="191"/>
        <v>15050</v>
      </c>
      <c r="V2431" s="20">
        <f t="shared" si="192"/>
        <v>3.7629703712964119E-2</v>
      </c>
      <c r="W2431" s="18">
        <v>44221</v>
      </c>
      <c r="X2431" s="14">
        <v>2</v>
      </c>
      <c r="Y2431" s="14">
        <v>2</v>
      </c>
      <c r="Z2431" s="42">
        <v>15000</v>
      </c>
      <c r="AA2431" s="51">
        <f t="shared" si="193"/>
        <v>0.04</v>
      </c>
    </row>
    <row r="2432" spans="1:27" ht="19" x14ac:dyDescent="0.25">
      <c r="A2432" s="14">
        <v>684</v>
      </c>
      <c r="B2432" s="14">
        <v>1155015</v>
      </c>
      <c r="C2432" s="14" t="s">
        <v>19</v>
      </c>
      <c r="D2432" s="14" t="s">
        <v>38</v>
      </c>
      <c r="E2432" s="14" t="s">
        <v>4000</v>
      </c>
      <c r="F2432" s="14">
        <v>78725</v>
      </c>
      <c r="G2432" s="14">
        <v>2</v>
      </c>
      <c r="H2432" s="14">
        <v>2</v>
      </c>
      <c r="I2432" s="14">
        <v>0</v>
      </c>
      <c r="J2432" s="14">
        <v>2</v>
      </c>
      <c r="K2432" s="14">
        <v>1</v>
      </c>
      <c r="L2432" s="14">
        <v>2010</v>
      </c>
      <c r="M2432" s="14">
        <v>0.14199999999999999</v>
      </c>
      <c r="N2432" s="15">
        <v>1020</v>
      </c>
      <c r="O2432" s="16">
        <v>245.09</v>
      </c>
      <c r="P2432" s="17">
        <v>249990</v>
      </c>
      <c r="Q2432" s="16">
        <v>259.8</v>
      </c>
      <c r="R2432" s="17">
        <v>265000</v>
      </c>
      <c r="S2432" s="19">
        <f t="shared" si="189"/>
        <v>14.710000000000008</v>
      </c>
      <c r="T2432" s="20">
        <f t="shared" si="190"/>
        <v>6.0018768615610625E-2</v>
      </c>
      <c r="U2432" s="19">
        <f t="shared" si="191"/>
        <v>15010</v>
      </c>
      <c r="V2432" s="20">
        <f t="shared" si="192"/>
        <v>6.0042401696067844E-2</v>
      </c>
      <c r="W2432" s="18">
        <v>44200</v>
      </c>
      <c r="X2432" s="14">
        <v>1</v>
      </c>
      <c r="Y2432" s="14">
        <v>1</v>
      </c>
      <c r="Z2432" s="42">
        <v>15000</v>
      </c>
      <c r="AA2432" s="51">
        <f t="shared" si="193"/>
        <v>0.06</v>
      </c>
    </row>
    <row r="2433" spans="1:27" ht="19" x14ac:dyDescent="0.25">
      <c r="A2433" s="14">
        <v>2597</v>
      </c>
      <c r="B2433" s="14">
        <v>8151851</v>
      </c>
      <c r="C2433" s="14" t="s">
        <v>19</v>
      </c>
      <c r="D2433" s="14" t="s">
        <v>165</v>
      </c>
      <c r="E2433" s="14" t="s">
        <v>1164</v>
      </c>
      <c r="F2433" s="14">
        <v>78748</v>
      </c>
      <c r="G2433" s="14">
        <v>3</v>
      </c>
      <c r="H2433" s="14">
        <v>3</v>
      </c>
      <c r="I2433" s="14">
        <v>0</v>
      </c>
      <c r="J2433" s="14">
        <v>2</v>
      </c>
      <c r="K2433" s="14">
        <v>1</v>
      </c>
      <c r="L2433" s="14">
        <v>2017</v>
      </c>
      <c r="M2433" s="14">
        <v>0.17699999999999999</v>
      </c>
      <c r="N2433" s="15">
        <v>1843</v>
      </c>
      <c r="O2433" s="16">
        <v>217.03</v>
      </c>
      <c r="P2433" s="17">
        <v>399990</v>
      </c>
      <c r="Q2433" s="16">
        <v>225.18</v>
      </c>
      <c r="R2433" s="17">
        <v>415000</v>
      </c>
      <c r="S2433" s="19">
        <f t="shared" si="189"/>
        <v>8.1500000000000057</v>
      </c>
      <c r="T2433" s="20">
        <f t="shared" si="190"/>
        <v>3.7552412108925057E-2</v>
      </c>
      <c r="U2433" s="19">
        <f t="shared" si="191"/>
        <v>15010</v>
      </c>
      <c r="V2433" s="20">
        <f t="shared" si="192"/>
        <v>3.7525938148453709E-2</v>
      </c>
      <c r="W2433" s="18">
        <v>44277</v>
      </c>
      <c r="X2433" s="14">
        <v>0</v>
      </c>
      <c r="Y2433" s="14">
        <v>0</v>
      </c>
      <c r="Z2433" s="42">
        <v>15000</v>
      </c>
      <c r="AA2433" s="51">
        <f t="shared" si="193"/>
        <v>0.04</v>
      </c>
    </row>
    <row r="2434" spans="1:27" ht="19" x14ac:dyDescent="0.25">
      <c r="A2434" s="14">
        <v>3541</v>
      </c>
      <c r="B2434" s="14">
        <v>3869298</v>
      </c>
      <c r="C2434" s="14" t="s">
        <v>19</v>
      </c>
      <c r="D2434" s="14" t="s">
        <v>165</v>
      </c>
      <c r="E2434" s="14" t="s">
        <v>3241</v>
      </c>
      <c r="F2434" s="14">
        <v>78749</v>
      </c>
      <c r="G2434" s="14">
        <v>3</v>
      </c>
      <c r="H2434" s="14">
        <v>2</v>
      </c>
      <c r="I2434" s="14">
        <v>0</v>
      </c>
      <c r="J2434" s="14">
        <v>2</v>
      </c>
      <c r="K2434" s="14">
        <v>1</v>
      </c>
      <c r="L2434" s="14">
        <v>1982</v>
      </c>
      <c r="M2434" s="14">
        <v>0.28199999999999997</v>
      </c>
      <c r="N2434" s="15">
        <v>1590</v>
      </c>
      <c r="O2434" s="16">
        <v>389.94</v>
      </c>
      <c r="P2434" s="17">
        <v>619999</v>
      </c>
      <c r="Q2434" s="16">
        <v>399.37</v>
      </c>
      <c r="R2434" s="17">
        <v>635000</v>
      </c>
      <c r="S2434" s="19">
        <f t="shared" si="189"/>
        <v>9.4300000000000068</v>
      </c>
      <c r="T2434" s="20">
        <f t="shared" si="190"/>
        <v>2.4183207672975347E-2</v>
      </c>
      <c r="U2434" s="19">
        <f t="shared" si="191"/>
        <v>15001</v>
      </c>
      <c r="V2434" s="20">
        <f t="shared" si="192"/>
        <v>2.4195200314839217E-2</v>
      </c>
      <c r="W2434" s="18">
        <v>44308</v>
      </c>
      <c r="X2434" s="14">
        <v>7</v>
      </c>
      <c r="Y2434" s="14">
        <v>7</v>
      </c>
      <c r="Z2434" s="42">
        <v>15000</v>
      </c>
      <c r="AA2434" s="51">
        <f t="shared" si="193"/>
        <v>0.02</v>
      </c>
    </row>
    <row r="2435" spans="1:27" ht="19" x14ac:dyDescent="0.25">
      <c r="A2435" s="14">
        <v>53</v>
      </c>
      <c r="B2435" s="14">
        <v>7550714</v>
      </c>
      <c r="C2435" s="14" t="s">
        <v>19</v>
      </c>
      <c r="D2435" s="14" t="s">
        <v>35</v>
      </c>
      <c r="E2435" s="14" t="s">
        <v>416</v>
      </c>
      <c r="F2435" s="14">
        <v>78754</v>
      </c>
      <c r="G2435" s="14">
        <v>3</v>
      </c>
      <c r="H2435" s="14">
        <v>2</v>
      </c>
      <c r="I2435" s="14">
        <v>0</v>
      </c>
      <c r="J2435" s="14">
        <v>1</v>
      </c>
      <c r="K2435" s="14">
        <v>1</v>
      </c>
      <c r="L2435" s="14">
        <v>2013</v>
      </c>
      <c r="M2435" s="14">
        <v>0.127</v>
      </c>
      <c r="N2435" s="15">
        <v>1342</v>
      </c>
      <c r="O2435" s="16">
        <v>175.11</v>
      </c>
      <c r="P2435" s="17">
        <v>235000</v>
      </c>
      <c r="Q2435" s="16">
        <v>186.29</v>
      </c>
      <c r="R2435" s="17">
        <v>250000</v>
      </c>
      <c r="S2435" s="19">
        <f t="shared" si="189"/>
        <v>11.179999999999978</v>
      </c>
      <c r="T2435" s="20">
        <f t="shared" si="190"/>
        <v>6.384558277654033E-2</v>
      </c>
      <c r="U2435" s="19">
        <f t="shared" si="191"/>
        <v>15000</v>
      </c>
      <c r="V2435" s="20">
        <f t="shared" si="192"/>
        <v>6.3829787234042548E-2</v>
      </c>
      <c r="W2435" s="18">
        <v>44180</v>
      </c>
      <c r="X2435" s="14">
        <v>4</v>
      </c>
      <c r="Y2435" s="14">
        <v>4</v>
      </c>
      <c r="Z2435" s="42">
        <v>15000</v>
      </c>
      <c r="AA2435" s="51">
        <f t="shared" si="193"/>
        <v>0.06</v>
      </c>
    </row>
    <row r="2436" spans="1:27" ht="19" x14ac:dyDescent="0.25">
      <c r="A2436" s="14">
        <v>116</v>
      </c>
      <c r="B2436" s="14">
        <v>7148692</v>
      </c>
      <c r="C2436" s="14" t="s">
        <v>19</v>
      </c>
      <c r="D2436" s="14" t="s">
        <v>193</v>
      </c>
      <c r="E2436" s="14" t="s">
        <v>1086</v>
      </c>
      <c r="F2436" s="14">
        <v>78749</v>
      </c>
      <c r="G2436" s="14">
        <v>4</v>
      </c>
      <c r="H2436" s="14">
        <v>2</v>
      </c>
      <c r="I2436" s="14">
        <v>1</v>
      </c>
      <c r="J2436" s="14">
        <v>2</v>
      </c>
      <c r="K2436" s="14">
        <v>2</v>
      </c>
      <c r="L2436" s="14">
        <v>1995</v>
      </c>
      <c r="M2436" s="14">
        <v>0.17899999999999999</v>
      </c>
      <c r="N2436" s="15">
        <v>2175</v>
      </c>
      <c r="O2436" s="16">
        <v>213.79</v>
      </c>
      <c r="P2436" s="17">
        <v>465000</v>
      </c>
      <c r="Q2436" s="16">
        <v>220.69</v>
      </c>
      <c r="R2436" s="17">
        <v>480000</v>
      </c>
      <c r="S2436" s="19">
        <f t="shared" si="189"/>
        <v>6.9000000000000057</v>
      </c>
      <c r="T2436" s="20">
        <f t="shared" si="190"/>
        <v>3.2274662051545937E-2</v>
      </c>
      <c r="U2436" s="19">
        <f t="shared" si="191"/>
        <v>15000</v>
      </c>
      <c r="V2436" s="20">
        <f t="shared" si="192"/>
        <v>3.2258064516129031E-2</v>
      </c>
      <c r="W2436" s="18">
        <v>44181</v>
      </c>
      <c r="X2436" s="14">
        <v>4</v>
      </c>
      <c r="Y2436" s="14">
        <v>4</v>
      </c>
      <c r="Z2436" s="42">
        <v>15000</v>
      </c>
      <c r="AA2436" s="51">
        <f t="shared" si="193"/>
        <v>0.03</v>
      </c>
    </row>
    <row r="2437" spans="1:27" ht="19" x14ac:dyDescent="0.25">
      <c r="A2437" s="14">
        <v>144</v>
      </c>
      <c r="B2437" s="14">
        <v>4819896</v>
      </c>
      <c r="C2437" s="14" t="s">
        <v>19</v>
      </c>
      <c r="D2437" s="14">
        <v>5</v>
      </c>
      <c r="E2437" s="14" t="s">
        <v>3625</v>
      </c>
      <c r="F2437" s="14">
        <v>78702</v>
      </c>
      <c r="G2437" s="14">
        <v>3</v>
      </c>
      <c r="H2437" s="14">
        <v>2</v>
      </c>
      <c r="I2437" s="14">
        <v>0</v>
      </c>
      <c r="J2437" s="14">
        <v>0</v>
      </c>
      <c r="K2437" s="14">
        <v>1</v>
      </c>
      <c r="L2437" s="14">
        <v>1954</v>
      </c>
      <c r="M2437" s="14">
        <v>0.13200000000000001</v>
      </c>
      <c r="N2437" s="14">
        <v>804</v>
      </c>
      <c r="O2437" s="16">
        <v>497.51</v>
      </c>
      <c r="P2437" s="17">
        <v>400000</v>
      </c>
      <c r="Q2437" s="16">
        <v>516.16999999999996</v>
      </c>
      <c r="R2437" s="17">
        <v>415000</v>
      </c>
      <c r="S2437" s="19">
        <f t="shared" si="189"/>
        <v>18.659999999999968</v>
      </c>
      <c r="T2437" s="20">
        <f t="shared" si="190"/>
        <v>3.7506783783240474E-2</v>
      </c>
      <c r="U2437" s="19">
        <f t="shared" si="191"/>
        <v>15000</v>
      </c>
      <c r="V2437" s="20">
        <f t="shared" si="192"/>
        <v>3.7499999999999999E-2</v>
      </c>
      <c r="W2437" s="18">
        <v>44181</v>
      </c>
      <c r="X2437" s="14">
        <v>142</v>
      </c>
      <c r="Y2437" s="14">
        <v>142</v>
      </c>
      <c r="Z2437" s="42">
        <v>15000</v>
      </c>
      <c r="AA2437" s="51">
        <f t="shared" si="193"/>
        <v>0.04</v>
      </c>
    </row>
    <row r="2438" spans="1:27" ht="19" x14ac:dyDescent="0.25">
      <c r="A2438" s="14">
        <v>153</v>
      </c>
      <c r="B2438" s="14">
        <v>3053925</v>
      </c>
      <c r="C2438" s="14" t="s">
        <v>19</v>
      </c>
      <c r="D2438" s="14" t="s">
        <v>84</v>
      </c>
      <c r="E2438" s="14" t="s">
        <v>202</v>
      </c>
      <c r="F2438" s="14">
        <v>78727</v>
      </c>
      <c r="G2438" s="14">
        <v>4</v>
      </c>
      <c r="H2438" s="14">
        <v>2</v>
      </c>
      <c r="I2438" s="14">
        <v>1</v>
      </c>
      <c r="J2438" s="14">
        <v>2</v>
      </c>
      <c r="K2438" s="14">
        <v>2</v>
      </c>
      <c r="L2438" s="14">
        <v>1999</v>
      </c>
      <c r="M2438" s="14">
        <v>0.21</v>
      </c>
      <c r="N2438" s="15">
        <v>2808</v>
      </c>
      <c r="O2438" s="16">
        <v>154.91</v>
      </c>
      <c r="P2438" s="17">
        <v>435000</v>
      </c>
      <c r="Q2438" s="16">
        <v>160.26</v>
      </c>
      <c r="R2438" s="17">
        <v>450000</v>
      </c>
      <c r="S2438" s="19">
        <f t="shared" si="189"/>
        <v>5.3499999999999943</v>
      </c>
      <c r="T2438" s="20">
        <f t="shared" si="190"/>
        <v>3.4536182299399615E-2</v>
      </c>
      <c r="U2438" s="19">
        <f t="shared" si="191"/>
        <v>15000</v>
      </c>
      <c r="V2438" s="20">
        <f t="shared" si="192"/>
        <v>3.4482758620689655E-2</v>
      </c>
      <c r="W2438" s="18">
        <v>44182</v>
      </c>
      <c r="X2438" s="14">
        <v>44</v>
      </c>
      <c r="Y2438" s="14">
        <v>43</v>
      </c>
      <c r="Z2438" s="42">
        <v>15000</v>
      </c>
      <c r="AA2438" s="51">
        <f t="shared" si="193"/>
        <v>0.03</v>
      </c>
    </row>
    <row r="2439" spans="1:27" ht="19" x14ac:dyDescent="0.25">
      <c r="A2439" s="14">
        <v>319</v>
      </c>
      <c r="B2439" s="14">
        <v>6138482</v>
      </c>
      <c r="C2439" s="14" t="s">
        <v>19</v>
      </c>
      <c r="D2439" s="14" t="s">
        <v>357</v>
      </c>
      <c r="E2439" s="14" t="s">
        <v>4120</v>
      </c>
      <c r="F2439" s="14">
        <v>78745</v>
      </c>
      <c r="G2439" s="14">
        <v>3</v>
      </c>
      <c r="H2439" s="14">
        <v>2</v>
      </c>
      <c r="I2439" s="14">
        <v>0</v>
      </c>
      <c r="J2439" s="14">
        <v>0</v>
      </c>
      <c r="K2439" s="14">
        <v>1</v>
      </c>
      <c r="L2439" s="14">
        <v>1958</v>
      </c>
      <c r="M2439" s="14">
        <v>0.252</v>
      </c>
      <c r="N2439" s="15">
        <v>1039</v>
      </c>
      <c r="O2439" s="16">
        <v>380.17</v>
      </c>
      <c r="P2439" s="17">
        <v>395000</v>
      </c>
      <c r="Q2439" s="16">
        <v>394.61</v>
      </c>
      <c r="R2439" s="17">
        <v>410000</v>
      </c>
      <c r="S2439" s="19">
        <f t="shared" ref="S2439:S2502" si="194">Q2439-O2439</f>
        <v>14.439999999999998</v>
      </c>
      <c r="T2439" s="20">
        <f t="shared" ref="T2439:T2502" si="195">S2439/O2439</f>
        <v>3.7983007601862316E-2</v>
      </c>
      <c r="U2439" s="19">
        <f t="shared" ref="U2439:U2502" si="196">R2439-P2439</f>
        <v>15000</v>
      </c>
      <c r="V2439" s="20">
        <f t="shared" ref="V2439:V2502" si="197">U2439/P2439</f>
        <v>3.7974683544303799E-2</v>
      </c>
      <c r="W2439" s="18">
        <v>44186</v>
      </c>
      <c r="X2439" s="14">
        <v>34</v>
      </c>
      <c r="Y2439" s="14">
        <v>34</v>
      </c>
      <c r="Z2439" s="42">
        <v>15000</v>
      </c>
      <c r="AA2439" s="51">
        <f t="shared" ref="AA2439:AA2502" si="198">MROUND(V2439,0.01)</f>
        <v>0.04</v>
      </c>
    </row>
    <row r="2440" spans="1:27" ht="19" x14ac:dyDescent="0.25">
      <c r="A2440" s="14">
        <v>333</v>
      </c>
      <c r="B2440" s="14">
        <v>3280195</v>
      </c>
      <c r="C2440" s="14" t="s">
        <v>19</v>
      </c>
      <c r="D2440" s="14" t="s">
        <v>40</v>
      </c>
      <c r="E2440" s="14" t="s">
        <v>222</v>
      </c>
      <c r="F2440" s="14">
        <v>78737</v>
      </c>
      <c r="G2440" s="14">
        <v>3</v>
      </c>
      <c r="H2440" s="14">
        <v>2</v>
      </c>
      <c r="I2440" s="14">
        <v>1</v>
      </c>
      <c r="J2440" s="14">
        <v>2</v>
      </c>
      <c r="K2440" s="14">
        <v>2</v>
      </c>
      <c r="L2440" s="14">
        <v>2012</v>
      </c>
      <c r="M2440" s="14">
        <v>0</v>
      </c>
      <c r="N2440" s="15">
        <v>2707</v>
      </c>
      <c r="O2440" s="16">
        <v>157</v>
      </c>
      <c r="P2440" s="17">
        <v>425000</v>
      </c>
      <c r="Q2440" s="16">
        <v>162.54</v>
      </c>
      <c r="R2440" s="17">
        <v>440000</v>
      </c>
      <c r="S2440" s="19">
        <f t="shared" si="194"/>
        <v>5.539999999999992</v>
      </c>
      <c r="T2440" s="20">
        <f t="shared" si="195"/>
        <v>3.5286624203821608E-2</v>
      </c>
      <c r="U2440" s="19">
        <f t="shared" si="196"/>
        <v>15000</v>
      </c>
      <c r="V2440" s="20">
        <f t="shared" si="197"/>
        <v>3.5294117647058823E-2</v>
      </c>
      <c r="W2440" s="18">
        <v>44187</v>
      </c>
      <c r="X2440" s="14">
        <v>4</v>
      </c>
      <c r="Y2440" s="14">
        <v>3</v>
      </c>
      <c r="Z2440" s="42">
        <v>15000</v>
      </c>
      <c r="AA2440" s="51">
        <f t="shared" si="198"/>
        <v>0.04</v>
      </c>
    </row>
    <row r="2441" spans="1:27" ht="19" x14ac:dyDescent="0.25">
      <c r="A2441" s="14">
        <v>401</v>
      </c>
      <c r="B2441" s="14">
        <v>2544214</v>
      </c>
      <c r="C2441" s="14" t="s">
        <v>19</v>
      </c>
      <c r="D2441" s="14" t="s">
        <v>68</v>
      </c>
      <c r="E2441" s="14" t="s">
        <v>1664</v>
      </c>
      <c r="F2441" s="14">
        <v>78734</v>
      </c>
      <c r="G2441" s="14">
        <v>3</v>
      </c>
      <c r="H2441" s="14">
        <v>2</v>
      </c>
      <c r="I2441" s="14">
        <v>0</v>
      </c>
      <c r="J2441" s="14">
        <v>1</v>
      </c>
      <c r="K2441" s="14">
        <v>1</v>
      </c>
      <c r="L2441" s="14">
        <v>2003</v>
      </c>
      <c r="M2441" s="14">
        <v>0.21</v>
      </c>
      <c r="N2441" s="15">
        <v>1236</v>
      </c>
      <c r="O2441" s="16">
        <v>242.72</v>
      </c>
      <c r="P2441" s="17">
        <v>300000</v>
      </c>
      <c r="Q2441" s="16">
        <v>254.85</v>
      </c>
      <c r="R2441" s="17">
        <v>315000</v>
      </c>
      <c r="S2441" s="19">
        <f t="shared" si="194"/>
        <v>12.129999999999995</v>
      </c>
      <c r="T2441" s="20">
        <f t="shared" si="195"/>
        <v>4.9975280158206972E-2</v>
      </c>
      <c r="U2441" s="19">
        <f t="shared" si="196"/>
        <v>15000</v>
      </c>
      <c r="V2441" s="20">
        <f t="shared" si="197"/>
        <v>0.05</v>
      </c>
      <c r="W2441" s="18">
        <v>44188</v>
      </c>
      <c r="X2441" s="14">
        <v>15</v>
      </c>
      <c r="Y2441" s="14">
        <v>14</v>
      </c>
      <c r="Z2441" s="42">
        <v>15000</v>
      </c>
      <c r="AA2441" s="51">
        <f t="shared" si="198"/>
        <v>0.05</v>
      </c>
    </row>
    <row r="2442" spans="1:27" ht="19" x14ac:dyDescent="0.25">
      <c r="A2442" s="14">
        <v>431</v>
      </c>
      <c r="B2442" s="14">
        <v>6979259</v>
      </c>
      <c r="C2442" s="14" t="s">
        <v>19</v>
      </c>
      <c r="D2442" s="14">
        <v>5</v>
      </c>
      <c r="E2442" s="14" t="s">
        <v>4220</v>
      </c>
      <c r="F2442" s="14">
        <v>78702</v>
      </c>
      <c r="G2442" s="14">
        <v>2</v>
      </c>
      <c r="H2442" s="14">
        <v>2</v>
      </c>
      <c r="I2442" s="14">
        <v>1</v>
      </c>
      <c r="J2442" s="14">
        <v>1</v>
      </c>
      <c r="K2442" s="14">
        <v>2</v>
      </c>
      <c r="L2442" s="14">
        <v>2020</v>
      </c>
      <c r="M2442" s="14">
        <v>0.14499999999999999</v>
      </c>
      <c r="N2442" s="14">
        <v>975</v>
      </c>
      <c r="O2442" s="16">
        <v>487.18</v>
      </c>
      <c r="P2442" s="17">
        <v>475000</v>
      </c>
      <c r="Q2442" s="16">
        <v>502.56</v>
      </c>
      <c r="R2442" s="17">
        <v>490000</v>
      </c>
      <c r="S2442" s="19">
        <f t="shared" si="194"/>
        <v>15.379999999999995</v>
      </c>
      <c r="T2442" s="20">
        <f t="shared" si="195"/>
        <v>3.1569440453220562E-2</v>
      </c>
      <c r="U2442" s="19">
        <f t="shared" si="196"/>
        <v>15000</v>
      </c>
      <c r="V2442" s="20">
        <f t="shared" si="197"/>
        <v>3.1578947368421054E-2</v>
      </c>
      <c r="W2442" s="18">
        <v>44188</v>
      </c>
      <c r="X2442" s="14">
        <v>6</v>
      </c>
      <c r="Y2442" s="14">
        <v>6</v>
      </c>
      <c r="Z2442" s="42">
        <v>15000</v>
      </c>
      <c r="AA2442" s="51">
        <f t="shared" si="198"/>
        <v>0.03</v>
      </c>
    </row>
    <row r="2443" spans="1:27" ht="19" x14ac:dyDescent="0.25">
      <c r="A2443" s="14">
        <v>508</v>
      </c>
      <c r="B2443" s="14">
        <v>7305051</v>
      </c>
      <c r="C2443" s="14" t="s">
        <v>19</v>
      </c>
      <c r="D2443" s="14" t="s">
        <v>165</v>
      </c>
      <c r="E2443" s="14" t="s">
        <v>2002</v>
      </c>
      <c r="F2443" s="14">
        <v>78748</v>
      </c>
      <c r="G2443" s="14">
        <v>3</v>
      </c>
      <c r="H2443" s="14">
        <v>2</v>
      </c>
      <c r="I2443" s="14">
        <v>1</v>
      </c>
      <c r="J2443" s="14">
        <v>1</v>
      </c>
      <c r="K2443" s="14">
        <v>2</v>
      </c>
      <c r="L2443" s="14">
        <v>1997</v>
      </c>
      <c r="M2443" s="14">
        <v>0.159</v>
      </c>
      <c r="N2443" s="15">
        <v>1204</v>
      </c>
      <c r="O2443" s="16">
        <v>261.63</v>
      </c>
      <c r="P2443" s="17">
        <v>315000</v>
      </c>
      <c r="Q2443" s="16">
        <v>274.08999999999997</v>
      </c>
      <c r="R2443" s="17">
        <v>330000</v>
      </c>
      <c r="S2443" s="19">
        <f t="shared" si="194"/>
        <v>12.45999999999998</v>
      </c>
      <c r="T2443" s="20">
        <f t="shared" si="195"/>
        <v>4.7624507892825671E-2</v>
      </c>
      <c r="U2443" s="19">
        <f t="shared" si="196"/>
        <v>15000</v>
      </c>
      <c r="V2443" s="20">
        <f t="shared" si="197"/>
        <v>4.7619047619047616E-2</v>
      </c>
      <c r="W2443" s="18">
        <v>44194</v>
      </c>
      <c r="X2443" s="14">
        <v>4</v>
      </c>
      <c r="Y2443" s="14">
        <v>4</v>
      </c>
      <c r="Z2443" s="42">
        <v>15000</v>
      </c>
      <c r="AA2443" s="51">
        <f t="shared" si="198"/>
        <v>0.05</v>
      </c>
    </row>
    <row r="2444" spans="1:27" ht="19" x14ac:dyDescent="0.25">
      <c r="A2444" s="14">
        <v>571</v>
      </c>
      <c r="B2444" s="14">
        <v>6800949</v>
      </c>
      <c r="C2444" s="14" t="s">
        <v>19</v>
      </c>
      <c r="D2444" s="14">
        <v>5</v>
      </c>
      <c r="E2444" s="14" t="s">
        <v>2078</v>
      </c>
      <c r="F2444" s="14">
        <v>78721</v>
      </c>
      <c r="G2444" s="14">
        <v>3</v>
      </c>
      <c r="H2444" s="14">
        <v>2</v>
      </c>
      <c r="I2444" s="14">
        <v>0</v>
      </c>
      <c r="J2444" s="14">
        <v>0</v>
      </c>
      <c r="K2444" s="14">
        <v>1</v>
      </c>
      <c r="L2444" s="14">
        <v>1965</v>
      </c>
      <c r="M2444" s="14">
        <v>0.13400000000000001</v>
      </c>
      <c r="N2444" s="15">
        <v>1224</v>
      </c>
      <c r="O2444" s="16">
        <v>265.52</v>
      </c>
      <c r="P2444" s="17">
        <v>325000</v>
      </c>
      <c r="Q2444" s="16">
        <v>277.77999999999997</v>
      </c>
      <c r="R2444" s="17">
        <v>340000</v>
      </c>
      <c r="S2444" s="19">
        <f t="shared" si="194"/>
        <v>12.259999999999991</v>
      </c>
      <c r="T2444" s="20">
        <f t="shared" si="195"/>
        <v>4.6173546248870108E-2</v>
      </c>
      <c r="U2444" s="19">
        <f t="shared" si="196"/>
        <v>15000</v>
      </c>
      <c r="V2444" s="20">
        <f t="shared" si="197"/>
        <v>4.6153846153846156E-2</v>
      </c>
      <c r="W2444" s="18">
        <v>44195</v>
      </c>
      <c r="X2444" s="14">
        <v>5</v>
      </c>
      <c r="Y2444" s="14">
        <v>5</v>
      </c>
      <c r="Z2444" s="42">
        <v>15000</v>
      </c>
      <c r="AA2444" s="51">
        <f t="shared" si="198"/>
        <v>0.05</v>
      </c>
    </row>
    <row r="2445" spans="1:27" ht="19" x14ac:dyDescent="0.25">
      <c r="A2445" s="14">
        <v>620</v>
      </c>
      <c r="B2445" s="14">
        <v>7726181</v>
      </c>
      <c r="C2445" s="14" t="s">
        <v>19</v>
      </c>
      <c r="D2445" s="14" t="s">
        <v>29</v>
      </c>
      <c r="E2445" s="14" t="s">
        <v>3966</v>
      </c>
      <c r="F2445" s="14">
        <v>78748</v>
      </c>
      <c r="G2445" s="14">
        <v>3</v>
      </c>
      <c r="H2445" s="14">
        <v>2</v>
      </c>
      <c r="I2445" s="14">
        <v>1</v>
      </c>
      <c r="J2445" s="14">
        <v>2</v>
      </c>
      <c r="K2445" s="14">
        <v>2</v>
      </c>
      <c r="L2445" s="14">
        <v>2007</v>
      </c>
      <c r="M2445" s="14">
        <v>0.224</v>
      </c>
      <c r="N2445" s="15">
        <v>2163</v>
      </c>
      <c r="O2445" s="16">
        <v>157.19</v>
      </c>
      <c r="P2445" s="17">
        <v>340000</v>
      </c>
      <c r="Q2445" s="16">
        <v>164.12</v>
      </c>
      <c r="R2445" s="17">
        <v>355000</v>
      </c>
      <c r="S2445" s="19">
        <f t="shared" si="194"/>
        <v>6.9300000000000068</v>
      </c>
      <c r="T2445" s="20">
        <f t="shared" si="195"/>
        <v>4.4086773967809703E-2</v>
      </c>
      <c r="U2445" s="19">
        <f t="shared" si="196"/>
        <v>15000</v>
      </c>
      <c r="V2445" s="20">
        <f t="shared" si="197"/>
        <v>4.4117647058823532E-2</v>
      </c>
      <c r="W2445" s="18">
        <v>44196</v>
      </c>
      <c r="X2445" s="14">
        <v>3</v>
      </c>
      <c r="Y2445" s="14">
        <v>3</v>
      </c>
      <c r="Z2445" s="42">
        <v>15000</v>
      </c>
      <c r="AA2445" s="51">
        <f t="shared" si="198"/>
        <v>0.04</v>
      </c>
    </row>
    <row r="2446" spans="1:27" ht="19" x14ac:dyDescent="0.25">
      <c r="A2446" s="14">
        <v>669</v>
      </c>
      <c r="B2446" s="14">
        <v>2484882</v>
      </c>
      <c r="C2446" s="14" t="s">
        <v>19</v>
      </c>
      <c r="D2446" s="14" t="s">
        <v>357</v>
      </c>
      <c r="E2446" s="14" t="s">
        <v>358</v>
      </c>
      <c r="F2446" s="14">
        <v>78745</v>
      </c>
      <c r="G2446" s="14">
        <v>3</v>
      </c>
      <c r="H2446" s="14">
        <v>2</v>
      </c>
      <c r="I2446" s="14">
        <v>0</v>
      </c>
      <c r="J2446" s="14">
        <v>2</v>
      </c>
      <c r="K2446" s="14">
        <v>1</v>
      </c>
      <c r="L2446" s="14">
        <v>1970</v>
      </c>
      <c r="M2446" s="14">
        <v>0.22</v>
      </c>
      <c r="N2446" s="15">
        <v>1672</v>
      </c>
      <c r="O2446" s="16">
        <v>170.45</v>
      </c>
      <c r="P2446" s="17">
        <v>285000</v>
      </c>
      <c r="Q2446" s="16">
        <v>179.43</v>
      </c>
      <c r="R2446" s="17">
        <v>300000</v>
      </c>
      <c r="S2446" s="19">
        <f t="shared" si="194"/>
        <v>8.9800000000000182</v>
      </c>
      <c r="T2446" s="20">
        <f t="shared" si="195"/>
        <v>5.2684071575242117E-2</v>
      </c>
      <c r="U2446" s="19">
        <f t="shared" si="196"/>
        <v>15000</v>
      </c>
      <c r="V2446" s="20">
        <f t="shared" si="197"/>
        <v>5.2631578947368418E-2</v>
      </c>
      <c r="W2446" s="18">
        <v>44197</v>
      </c>
      <c r="X2446" s="14">
        <v>0</v>
      </c>
      <c r="Y2446" s="14">
        <v>0</v>
      </c>
      <c r="Z2446" s="42">
        <v>15000</v>
      </c>
      <c r="AA2446" s="51">
        <f t="shared" si="198"/>
        <v>0.05</v>
      </c>
    </row>
    <row r="2447" spans="1:27" ht="19" x14ac:dyDescent="0.25">
      <c r="A2447" s="14">
        <v>694</v>
      </c>
      <c r="B2447" s="14">
        <v>6434831</v>
      </c>
      <c r="C2447" s="14" t="s">
        <v>19</v>
      </c>
      <c r="D2447" s="14" t="s">
        <v>22</v>
      </c>
      <c r="E2447" s="14" t="s">
        <v>659</v>
      </c>
      <c r="F2447" s="14">
        <v>78747</v>
      </c>
      <c r="G2447" s="14">
        <v>3</v>
      </c>
      <c r="H2447" s="14">
        <v>2</v>
      </c>
      <c r="I2447" s="14">
        <v>0</v>
      </c>
      <c r="J2447" s="14">
        <v>2</v>
      </c>
      <c r="K2447" s="14">
        <v>1</v>
      </c>
      <c r="L2447" s="14">
        <v>2018</v>
      </c>
      <c r="M2447" s="14">
        <v>0.126</v>
      </c>
      <c r="N2447" s="15">
        <v>1645</v>
      </c>
      <c r="O2447" s="16">
        <v>191.49</v>
      </c>
      <c r="P2447" s="17">
        <v>315000</v>
      </c>
      <c r="Q2447" s="16">
        <v>200.61</v>
      </c>
      <c r="R2447" s="17">
        <v>330000</v>
      </c>
      <c r="S2447" s="19">
        <f t="shared" si="194"/>
        <v>9.1200000000000045</v>
      </c>
      <c r="T2447" s="20">
        <f t="shared" si="195"/>
        <v>4.7626507911640317E-2</v>
      </c>
      <c r="U2447" s="19">
        <f t="shared" si="196"/>
        <v>15000</v>
      </c>
      <c r="V2447" s="20">
        <f t="shared" si="197"/>
        <v>4.7619047619047616E-2</v>
      </c>
      <c r="W2447" s="18">
        <v>44201</v>
      </c>
      <c r="X2447" s="14">
        <v>2</v>
      </c>
      <c r="Y2447" s="14">
        <v>2</v>
      </c>
      <c r="Z2447" s="42">
        <v>15000</v>
      </c>
      <c r="AA2447" s="51">
        <f t="shared" si="198"/>
        <v>0.05</v>
      </c>
    </row>
    <row r="2448" spans="1:27" ht="19" x14ac:dyDescent="0.25">
      <c r="A2448" s="14">
        <v>704</v>
      </c>
      <c r="B2448" s="14">
        <v>1118696</v>
      </c>
      <c r="C2448" s="14" t="s">
        <v>19</v>
      </c>
      <c r="D2448" s="14" t="s">
        <v>165</v>
      </c>
      <c r="E2448" s="14" t="s">
        <v>2150</v>
      </c>
      <c r="F2448" s="14">
        <v>78745</v>
      </c>
      <c r="G2448" s="14">
        <v>3</v>
      </c>
      <c r="H2448" s="14">
        <v>2</v>
      </c>
      <c r="I2448" s="14">
        <v>0</v>
      </c>
      <c r="J2448" s="14">
        <v>2</v>
      </c>
      <c r="K2448" s="14">
        <v>1</v>
      </c>
      <c r="L2448" s="14">
        <v>1982</v>
      </c>
      <c r="M2448" s="14">
        <v>0.17899999999999999</v>
      </c>
      <c r="N2448" s="15">
        <v>1384</v>
      </c>
      <c r="O2448" s="16">
        <v>270.95</v>
      </c>
      <c r="P2448" s="17">
        <v>375000</v>
      </c>
      <c r="Q2448" s="16">
        <v>281.79000000000002</v>
      </c>
      <c r="R2448" s="17">
        <v>390000</v>
      </c>
      <c r="S2448" s="19">
        <f t="shared" si="194"/>
        <v>10.840000000000032</v>
      </c>
      <c r="T2448" s="20">
        <f t="shared" si="195"/>
        <v>4.0007381435689361E-2</v>
      </c>
      <c r="U2448" s="19">
        <f t="shared" si="196"/>
        <v>15000</v>
      </c>
      <c r="V2448" s="20">
        <f t="shared" si="197"/>
        <v>0.04</v>
      </c>
      <c r="W2448" s="18">
        <v>44201</v>
      </c>
      <c r="X2448" s="14">
        <v>3</v>
      </c>
      <c r="Y2448" s="14">
        <v>3</v>
      </c>
      <c r="Z2448" s="42">
        <v>15000</v>
      </c>
      <c r="AA2448" s="51">
        <f t="shared" si="198"/>
        <v>0.04</v>
      </c>
    </row>
    <row r="2449" spans="1:27" ht="19" x14ac:dyDescent="0.25">
      <c r="A2449" s="14">
        <v>736</v>
      </c>
      <c r="B2449" s="14">
        <v>2665444</v>
      </c>
      <c r="C2449" s="14" t="s">
        <v>19</v>
      </c>
      <c r="D2449" s="14">
        <v>6</v>
      </c>
      <c r="E2449" s="14" t="s">
        <v>4142</v>
      </c>
      <c r="F2449" s="14">
        <v>78704</v>
      </c>
      <c r="G2449" s="14">
        <v>3</v>
      </c>
      <c r="H2449" s="14">
        <v>2</v>
      </c>
      <c r="I2449" s="14">
        <v>0</v>
      </c>
      <c r="J2449" s="14">
        <v>2</v>
      </c>
      <c r="K2449" s="14">
        <v>1</v>
      </c>
      <c r="L2449" s="14">
        <v>2000</v>
      </c>
      <c r="M2449" s="14">
        <v>9.6000000000000002E-2</v>
      </c>
      <c r="N2449" s="15">
        <v>1160</v>
      </c>
      <c r="O2449" s="16">
        <v>405.17</v>
      </c>
      <c r="P2449" s="17">
        <v>470000</v>
      </c>
      <c r="Q2449" s="16">
        <v>418.1</v>
      </c>
      <c r="R2449" s="17">
        <v>485000</v>
      </c>
      <c r="S2449" s="19">
        <f t="shared" si="194"/>
        <v>12.930000000000007</v>
      </c>
      <c r="T2449" s="20">
        <f t="shared" si="195"/>
        <v>3.1912530542735164E-2</v>
      </c>
      <c r="U2449" s="19">
        <f t="shared" si="196"/>
        <v>15000</v>
      </c>
      <c r="V2449" s="20">
        <f t="shared" si="197"/>
        <v>3.1914893617021274E-2</v>
      </c>
      <c r="W2449" s="18">
        <v>44202</v>
      </c>
      <c r="X2449" s="14">
        <v>5</v>
      </c>
      <c r="Y2449" s="14">
        <v>4</v>
      </c>
      <c r="Z2449" s="42">
        <v>15000</v>
      </c>
      <c r="AA2449" s="51">
        <f t="shared" si="198"/>
        <v>0.03</v>
      </c>
    </row>
    <row r="2450" spans="1:27" ht="19" x14ac:dyDescent="0.25">
      <c r="A2450" s="14">
        <v>852</v>
      </c>
      <c r="B2450" s="14">
        <v>9266546</v>
      </c>
      <c r="C2450" s="14" t="s">
        <v>19</v>
      </c>
      <c r="D2450" s="14" t="s">
        <v>35</v>
      </c>
      <c r="E2450" s="14" t="s">
        <v>432</v>
      </c>
      <c r="F2450" s="14">
        <v>78754</v>
      </c>
      <c r="G2450" s="14">
        <v>3</v>
      </c>
      <c r="H2450" s="14">
        <v>2</v>
      </c>
      <c r="I2450" s="14">
        <v>0</v>
      </c>
      <c r="J2450" s="14">
        <v>2</v>
      </c>
      <c r="K2450" s="14">
        <v>1</v>
      </c>
      <c r="L2450" s="14">
        <v>2004</v>
      </c>
      <c r="M2450" s="14">
        <v>0.154</v>
      </c>
      <c r="N2450" s="15">
        <v>1700</v>
      </c>
      <c r="O2450" s="16">
        <v>176.47</v>
      </c>
      <c r="P2450" s="17">
        <v>300000</v>
      </c>
      <c r="Q2450" s="16">
        <v>185.29</v>
      </c>
      <c r="R2450" s="17">
        <v>315000</v>
      </c>
      <c r="S2450" s="19">
        <f t="shared" si="194"/>
        <v>8.8199999999999932</v>
      </c>
      <c r="T2450" s="20">
        <f t="shared" si="195"/>
        <v>4.9980166600555299E-2</v>
      </c>
      <c r="U2450" s="19">
        <f t="shared" si="196"/>
        <v>15000</v>
      </c>
      <c r="V2450" s="20">
        <f t="shared" si="197"/>
        <v>0.05</v>
      </c>
      <c r="W2450" s="18">
        <v>44208</v>
      </c>
      <c r="X2450" s="14">
        <v>4</v>
      </c>
      <c r="Y2450" s="14">
        <v>4</v>
      </c>
      <c r="Z2450" s="42">
        <v>15000</v>
      </c>
      <c r="AA2450" s="51">
        <f t="shared" si="198"/>
        <v>0.05</v>
      </c>
    </row>
    <row r="2451" spans="1:27" ht="19" x14ac:dyDescent="0.25">
      <c r="A2451" s="14">
        <v>976</v>
      </c>
      <c r="B2451" s="14">
        <v>1651211</v>
      </c>
      <c r="C2451" s="14" t="s">
        <v>19</v>
      </c>
      <c r="D2451" s="14" t="s">
        <v>165</v>
      </c>
      <c r="E2451" s="14" t="s">
        <v>1601</v>
      </c>
      <c r="F2451" s="14">
        <v>78748</v>
      </c>
      <c r="G2451" s="14">
        <v>3</v>
      </c>
      <c r="H2451" s="14">
        <v>2</v>
      </c>
      <c r="I2451" s="14">
        <v>0</v>
      </c>
      <c r="J2451" s="14">
        <v>2</v>
      </c>
      <c r="K2451" s="14">
        <v>1</v>
      </c>
      <c r="L2451" s="14">
        <v>1997</v>
      </c>
      <c r="M2451" s="14">
        <v>0.189</v>
      </c>
      <c r="N2451" s="15">
        <v>1589</v>
      </c>
      <c r="O2451" s="16">
        <v>239.14</v>
      </c>
      <c r="P2451" s="17">
        <v>380000</v>
      </c>
      <c r="Q2451" s="16">
        <v>248.58</v>
      </c>
      <c r="R2451" s="17">
        <v>395000</v>
      </c>
      <c r="S2451" s="19">
        <f t="shared" si="194"/>
        <v>9.4400000000000261</v>
      </c>
      <c r="T2451" s="20">
        <f t="shared" si="195"/>
        <v>3.9474784644977952E-2</v>
      </c>
      <c r="U2451" s="19">
        <f t="shared" si="196"/>
        <v>15000</v>
      </c>
      <c r="V2451" s="20">
        <f t="shared" si="197"/>
        <v>3.9473684210526314E-2</v>
      </c>
      <c r="W2451" s="18">
        <v>44211</v>
      </c>
      <c r="X2451" s="14">
        <v>4</v>
      </c>
      <c r="Y2451" s="14">
        <v>4</v>
      </c>
      <c r="Z2451" s="42">
        <v>15000</v>
      </c>
      <c r="AA2451" s="51">
        <f t="shared" si="198"/>
        <v>0.04</v>
      </c>
    </row>
    <row r="2452" spans="1:27" ht="19" x14ac:dyDescent="0.25">
      <c r="A2452" s="14">
        <v>1088</v>
      </c>
      <c r="B2452" s="14">
        <v>3873974</v>
      </c>
      <c r="C2452" s="14" t="s">
        <v>19</v>
      </c>
      <c r="D2452" s="14" t="s">
        <v>22</v>
      </c>
      <c r="E2452" s="14" t="s">
        <v>126</v>
      </c>
      <c r="F2452" s="14">
        <v>78747</v>
      </c>
      <c r="G2452" s="14">
        <v>3</v>
      </c>
      <c r="H2452" s="14">
        <v>2</v>
      </c>
      <c r="I2452" s="14">
        <v>1</v>
      </c>
      <c r="J2452" s="14">
        <v>2</v>
      </c>
      <c r="K2452" s="14">
        <v>2</v>
      </c>
      <c r="L2452" s="14">
        <v>2000</v>
      </c>
      <c r="M2452" s="14">
        <v>0.13400000000000001</v>
      </c>
      <c r="N2452" s="15">
        <v>2111</v>
      </c>
      <c r="O2452" s="16">
        <v>142.11000000000001</v>
      </c>
      <c r="P2452" s="17">
        <v>300000</v>
      </c>
      <c r="Q2452" s="16">
        <v>149.22</v>
      </c>
      <c r="R2452" s="17">
        <v>315000</v>
      </c>
      <c r="S2452" s="19">
        <f t="shared" si="194"/>
        <v>7.1099999999999852</v>
      </c>
      <c r="T2452" s="20">
        <f t="shared" si="195"/>
        <v>5.0031665611146185E-2</v>
      </c>
      <c r="U2452" s="19">
        <f t="shared" si="196"/>
        <v>15000</v>
      </c>
      <c r="V2452" s="20">
        <f t="shared" si="197"/>
        <v>0.05</v>
      </c>
      <c r="W2452" s="18">
        <v>44217</v>
      </c>
      <c r="X2452" s="14">
        <v>6</v>
      </c>
      <c r="Y2452" s="14">
        <v>6</v>
      </c>
      <c r="Z2452" s="42">
        <v>15000</v>
      </c>
      <c r="AA2452" s="51">
        <f t="shared" si="198"/>
        <v>0.05</v>
      </c>
    </row>
    <row r="2453" spans="1:27" ht="19" x14ac:dyDescent="0.25">
      <c r="A2453" s="14">
        <v>1130</v>
      </c>
      <c r="B2453" s="14">
        <v>3557530</v>
      </c>
      <c r="C2453" s="14" t="s">
        <v>19</v>
      </c>
      <c r="D2453" s="14" t="s">
        <v>35</v>
      </c>
      <c r="E2453" s="14" t="s">
        <v>553</v>
      </c>
      <c r="F2453" s="14">
        <v>78753</v>
      </c>
      <c r="G2453" s="14">
        <v>3</v>
      </c>
      <c r="H2453" s="14">
        <v>2</v>
      </c>
      <c r="I2453" s="14">
        <v>1</v>
      </c>
      <c r="J2453" s="14">
        <v>2</v>
      </c>
      <c r="K2453" s="14">
        <v>2</v>
      </c>
      <c r="L2453" s="14">
        <v>1985</v>
      </c>
      <c r="M2453" s="14">
        <v>0.14899999999999999</v>
      </c>
      <c r="N2453" s="15">
        <v>1611</v>
      </c>
      <c r="O2453" s="16">
        <v>184.36</v>
      </c>
      <c r="P2453" s="17">
        <v>297000</v>
      </c>
      <c r="Q2453" s="16">
        <v>193.67</v>
      </c>
      <c r="R2453" s="17">
        <v>312000</v>
      </c>
      <c r="S2453" s="19">
        <f t="shared" si="194"/>
        <v>9.3099999999999739</v>
      </c>
      <c r="T2453" s="20">
        <f t="shared" si="195"/>
        <v>5.0499023649381497E-2</v>
      </c>
      <c r="U2453" s="19">
        <f t="shared" si="196"/>
        <v>15000</v>
      </c>
      <c r="V2453" s="20">
        <f t="shared" si="197"/>
        <v>5.0505050505050504E-2</v>
      </c>
      <c r="W2453" s="18">
        <v>44218</v>
      </c>
      <c r="X2453" s="14">
        <v>5</v>
      </c>
      <c r="Y2453" s="14">
        <v>5</v>
      </c>
      <c r="Z2453" s="42">
        <v>15000</v>
      </c>
      <c r="AA2453" s="51">
        <f t="shared" si="198"/>
        <v>0.05</v>
      </c>
    </row>
    <row r="2454" spans="1:27" ht="19" x14ac:dyDescent="0.25">
      <c r="A2454" s="14">
        <v>1141</v>
      </c>
      <c r="B2454" s="14">
        <v>1254469</v>
      </c>
      <c r="C2454" s="14" t="s">
        <v>19</v>
      </c>
      <c r="D2454" s="14" t="s">
        <v>27</v>
      </c>
      <c r="E2454" s="14" t="s">
        <v>1740</v>
      </c>
      <c r="F2454" s="14">
        <v>78724</v>
      </c>
      <c r="G2454" s="14">
        <v>3</v>
      </c>
      <c r="H2454" s="14">
        <v>2</v>
      </c>
      <c r="I2454" s="14">
        <v>0</v>
      </c>
      <c r="J2454" s="14">
        <v>0</v>
      </c>
      <c r="K2454" s="14">
        <v>1</v>
      </c>
      <c r="L2454" s="14">
        <v>1983</v>
      </c>
      <c r="M2454" s="14">
        <v>0.246</v>
      </c>
      <c r="N2454" s="15">
        <v>1359</v>
      </c>
      <c r="O2454" s="16">
        <v>246.5</v>
      </c>
      <c r="P2454" s="17">
        <v>335000</v>
      </c>
      <c r="Q2454" s="16">
        <v>257.54000000000002</v>
      </c>
      <c r="R2454" s="17">
        <v>350000</v>
      </c>
      <c r="S2454" s="19">
        <f t="shared" si="194"/>
        <v>11.04000000000002</v>
      </c>
      <c r="T2454" s="20">
        <f t="shared" si="195"/>
        <v>4.4787018255578175E-2</v>
      </c>
      <c r="U2454" s="19">
        <f t="shared" si="196"/>
        <v>15000</v>
      </c>
      <c r="V2454" s="20">
        <f t="shared" si="197"/>
        <v>4.4776119402985072E-2</v>
      </c>
      <c r="W2454" s="18">
        <v>44218</v>
      </c>
      <c r="X2454" s="14">
        <v>7</v>
      </c>
      <c r="Y2454" s="14">
        <v>7</v>
      </c>
      <c r="Z2454" s="42">
        <v>15000</v>
      </c>
      <c r="AA2454" s="51">
        <f t="shared" si="198"/>
        <v>0.04</v>
      </c>
    </row>
    <row r="2455" spans="1:27" ht="19" x14ac:dyDescent="0.25">
      <c r="A2455" s="14">
        <v>1275</v>
      </c>
      <c r="B2455" s="14">
        <v>4818527</v>
      </c>
      <c r="C2455" s="14" t="s">
        <v>19</v>
      </c>
      <c r="D2455" s="14" t="s">
        <v>357</v>
      </c>
      <c r="E2455" s="14" t="s">
        <v>4186</v>
      </c>
      <c r="F2455" s="14">
        <v>78745</v>
      </c>
      <c r="G2455" s="14">
        <v>2</v>
      </c>
      <c r="H2455" s="14">
        <v>2</v>
      </c>
      <c r="I2455" s="14">
        <v>1</v>
      </c>
      <c r="J2455" s="14">
        <v>1</v>
      </c>
      <c r="K2455" s="14">
        <v>2</v>
      </c>
      <c r="L2455" s="14">
        <v>2020</v>
      </c>
      <c r="M2455" s="14">
        <v>0.20300000000000001</v>
      </c>
      <c r="N2455" s="15">
        <v>1099</v>
      </c>
      <c r="O2455" s="16">
        <v>454.96</v>
      </c>
      <c r="P2455" s="17">
        <v>500000</v>
      </c>
      <c r="Q2455" s="16">
        <v>468.61</v>
      </c>
      <c r="R2455" s="17">
        <v>515000</v>
      </c>
      <c r="S2455" s="19">
        <f t="shared" si="194"/>
        <v>13.650000000000034</v>
      </c>
      <c r="T2455" s="20">
        <f t="shared" si="195"/>
        <v>3.0002637594513881E-2</v>
      </c>
      <c r="U2455" s="19">
        <f t="shared" si="196"/>
        <v>15000</v>
      </c>
      <c r="V2455" s="20">
        <f t="shared" si="197"/>
        <v>0.03</v>
      </c>
      <c r="W2455" s="18">
        <v>44224</v>
      </c>
      <c r="X2455" s="14">
        <v>6</v>
      </c>
      <c r="Y2455" s="14">
        <v>5</v>
      </c>
      <c r="Z2455" s="42">
        <v>15000</v>
      </c>
      <c r="AA2455" s="51">
        <f t="shared" si="198"/>
        <v>0.03</v>
      </c>
    </row>
    <row r="2456" spans="1:27" ht="19" x14ac:dyDescent="0.25">
      <c r="A2456" s="14">
        <v>1313</v>
      </c>
      <c r="B2456" s="14">
        <v>9486143</v>
      </c>
      <c r="C2456" s="14" t="s">
        <v>19</v>
      </c>
      <c r="D2456" s="14" t="s">
        <v>46</v>
      </c>
      <c r="E2456" s="14" t="s">
        <v>1778</v>
      </c>
      <c r="F2456" s="14">
        <v>78758</v>
      </c>
      <c r="G2456" s="14">
        <v>3</v>
      </c>
      <c r="H2456" s="14">
        <v>2</v>
      </c>
      <c r="I2456" s="14">
        <v>0</v>
      </c>
      <c r="J2456" s="14">
        <v>2</v>
      </c>
      <c r="K2456" s="14">
        <v>1</v>
      </c>
      <c r="L2456" s="14">
        <v>1969</v>
      </c>
      <c r="M2456" s="14">
        <v>0.19900000000000001</v>
      </c>
      <c r="N2456" s="15">
        <v>2150</v>
      </c>
      <c r="O2456" s="16">
        <v>248.84</v>
      </c>
      <c r="P2456" s="17">
        <v>535000</v>
      </c>
      <c r="Q2456" s="16">
        <v>255.81</v>
      </c>
      <c r="R2456" s="17">
        <v>550000</v>
      </c>
      <c r="S2456" s="19">
        <f t="shared" si="194"/>
        <v>6.9699999999999989</v>
      </c>
      <c r="T2456" s="20">
        <f t="shared" si="195"/>
        <v>2.8009966243369228E-2</v>
      </c>
      <c r="U2456" s="19">
        <f t="shared" si="196"/>
        <v>15000</v>
      </c>
      <c r="V2456" s="20">
        <f t="shared" si="197"/>
        <v>2.8037383177570093E-2</v>
      </c>
      <c r="W2456" s="18">
        <v>44225</v>
      </c>
      <c r="X2456" s="14">
        <v>2</v>
      </c>
      <c r="Y2456" s="14">
        <v>2</v>
      </c>
      <c r="Z2456" s="42">
        <v>15000</v>
      </c>
      <c r="AA2456" s="51">
        <f t="shared" si="198"/>
        <v>0.03</v>
      </c>
    </row>
    <row r="2457" spans="1:27" ht="19" x14ac:dyDescent="0.25">
      <c r="A2457" s="14">
        <v>1346</v>
      </c>
      <c r="B2457" s="14">
        <v>1494503</v>
      </c>
      <c r="C2457" s="14" t="s">
        <v>19</v>
      </c>
      <c r="D2457" s="14">
        <v>2</v>
      </c>
      <c r="E2457" s="14" t="s">
        <v>3667</v>
      </c>
      <c r="F2457" s="14">
        <v>78757</v>
      </c>
      <c r="G2457" s="14">
        <v>3</v>
      </c>
      <c r="H2457" s="14">
        <v>2</v>
      </c>
      <c r="I2457" s="14">
        <v>0</v>
      </c>
      <c r="J2457" s="14">
        <v>1</v>
      </c>
      <c r="K2457" s="14">
        <v>1</v>
      </c>
      <c r="L2457" s="14">
        <v>1951</v>
      </c>
      <c r="M2457" s="14">
        <v>0.187</v>
      </c>
      <c r="N2457" s="15">
        <v>1364</v>
      </c>
      <c r="O2457" s="16">
        <v>513.20000000000005</v>
      </c>
      <c r="P2457" s="17">
        <v>700000</v>
      </c>
      <c r="Q2457" s="16">
        <v>524.19000000000005</v>
      </c>
      <c r="R2457" s="17">
        <v>715000</v>
      </c>
      <c r="S2457" s="19">
        <f t="shared" si="194"/>
        <v>10.990000000000009</v>
      </c>
      <c r="T2457" s="20">
        <f t="shared" si="195"/>
        <v>2.1414653156664083E-2</v>
      </c>
      <c r="U2457" s="19">
        <f t="shared" si="196"/>
        <v>15000</v>
      </c>
      <c r="V2457" s="20">
        <f t="shared" si="197"/>
        <v>2.1428571428571429E-2</v>
      </c>
      <c r="W2457" s="18">
        <v>44225</v>
      </c>
      <c r="X2457" s="14">
        <v>0</v>
      </c>
      <c r="Y2457" s="14">
        <v>0</v>
      </c>
      <c r="Z2457" s="42">
        <v>15000</v>
      </c>
      <c r="AA2457" s="51">
        <f t="shared" si="198"/>
        <v>0.02</v>
      </c>
    </row>
    <row r="2458" spans="1:27" ht="19" x14ac:dyDescent="0.25">
      <c r="A2458" s="14">
        <v>1557</v>
      </c>
      <c r="B2458" s="14">
        <v>7486982</v>
      </c>
      <c r="C2458" s="14" t="s">
        <v>19</v>
      </c>
      <c r="D2458" s="14" t="s">
        <v>38</v>
      </c>
      <c r="E2458" s="14" t="s">
        <v>353</v>
      </c>
      <c r="F2458" s="14">
        <v>78725</v>
      </c>
      <c r="G2458" s="14">
        <v>4</v>
      </c>
      <c r="H2458" s="14">
        <v>2</v>
      </c>
      <c r="I2458" s="14">
        <v>0</v>
      </c>
      <c r="J2458" s="14">
        <v>2</v>
      </c>
      <c r="K2458" s="14">
        <v>1</v>
      </c>
      <c r="L2458" s="14">
        <v>2000</v>
      </c>
      <c r="M2458" s="14">
        <v>0.16300000000000001</v>
      </c>
      <c r="N2458" s="15">
        <v>1528</v>
      </c>
      <c r="O2458" s="16">
        <v>170.16</v>
      </c>
      <c r="P2458" s="17">
        <v>260000</v>
      </c>
      <c r="Q2458" s="16">
        <v>179.97</v>
      </c>
      <c r="R2458" s="17">
        <v>275000</v>
      </c>
      <c r="S2458" s="19">
        <f t="shared" si="194"/>
        <v>9.8100000000000023</v>
      </c>
      <c r="T2458" s="20">
        <f t="shared" si="195"/>
        <v>5.7651622002820889E-2</v>
      </c>
      <c r="U2458" s="19">
        <f t="shared" si="196"/>
        <v>15000</v>
      </c>
      <c r="V2458" s="20">
        <f t="shared" si="197"/>
        <v>5.7692307692307696E-2</v>
      </c>
      <c r="W2458" s="18">
        <v>44237</v>
      </c>
      <c r="X2458" s="14">
        <v>3</v>
      </c>
      <c r="Y2458" s="14">
        <v>2</v>
      </c>
      <c r="Z2458" s="42">
        <v>15000</v>
      </c>
      <c r="AA2458" s="51">
        <f t="shared" si="198"/>
        <v>0.06</v>
      </c>
    </row>
    <row r="2459" spans="1:27" ht="19" x14ac:dyDescent="0.25">
      <c r="A2459" s="14">
        <v>1573</v>
      </c>
      <c r="B2459" s="14">
        <v>4830609</v>
      </c>
      <c r="C2459" s="14" t="s">
        <v>19</v>
      </c>
      <c r="D2459" s="14" t="s">
        <v>46</v>
      </c>
      <c r="E2459" s="14" t="s">
        <v>2431</v>
      </c>
      <c r="F2459" s="14">
        <v>78758</v>
      </c>
      <c r="G2459" s="14">
        <v>4</v>
      </c>
      <c r="H2459" s="14">
        <v>2</v>
      </c>
      <c r="I2459" s="14">
        <v>0</v>
      </c>
      <c r="J2459" s="14">
        <v>3</v>
      </c>
      <c r="K2459" s="14">
        <v>1</v>
      </c>
      <c r="L2459" s="14">
        <v>1970</v>
      </c>
      <c r="M2459" s="14">
        <v>0.221</v>
      </c>
      <c r="N2459" s="15">
        <v>1519</v>
      </c>
      <c r="O2459" s="16">
        <v>289.66000000000003</v>
      </c>
      <c r="P2459" s="17">
        <v>440000</v>
      </c>
      <c r="Q2459" s="16">
        <v>299.54000000000002</v>
      </c>
      <c r="R2459" s="17">
        <v>455000</v>
      </c>
      <c r="S2459" s="19">
        <f t="shared" si="194"/>
        <v>9.8799999999999955</v>
      </c>
      <c r="T2459" s="20">
        <f t="shared" si="195"/>
        <v>3.410895532693501E-2</v>
      </c>
      <c r="U2459" s="19">
        <f t="shared" si="196"/>
        <v>15000</v>
      </c>
      <c r="V2459" s="20">
        <f t="shared" si="197"/>
        <v>3.4090909090909088E-2</v>
      </c>
      <c r="W2459" s="18">
        <v>44237</v>
      </c>
      <c r="X2459" s="14">
        <v>4</v>
      </c>
      <c r="Y2459" s="14">
        <v>3</v>
      </c>
      <c r="Z2459" s="42">
        <v>15000</v>
      </c>
      <c r="AA2459" s="51">
        <f t="shared" si="198"/>
        <v>0.03</v>
      </c>
    </row>
    <row r="2460" spans="1:27" ht="19" x14ac:dyDescent="0.25">
      <c r="A2460" s="14">
        <v>1688</v>
      </c>
      <c r="B2460" s="14">
        <v>3129606</v>
      </c>
      <c r="C2460" s="14" t="s">
        <v>19</v>
      </c>
      <c r="D2460" s="14" t="s">
        <v>35</v>
      </c>
      <c r="E2460" s="14" t="s">
        <v>478</v>
      </c>
      <c r="F2460" s="14">
        <v>78754</v>
      </c>
      <c r="G2460" s="14">
        <v>3</v>
      </c>
      <c r="H2460" s="14">
        <v>2</v>
      </c>
      <c r="I2460" s="14">
        <v>1</v>
      </c>
      <c r="J2460" s="14">
        <v>2</v>
      </c>
      <c r="K2460" s="14">
        <v>2</v>
      </c>
      <c r="L2460" s="14">
        <v>2013</v>
      </c>
      <c r="M2460" s="14">
        <v>0.14099999999999999</v>
      </c>
      <c r="N2460" s="15">
        <v>1816</v>
      </c>
      <c r="O2460" s="16">
        <v>178.96</v>
      </c>
      <c r="P2460" s="17">
        <v>325000</v>
      </c>
      <c r="Q2460" s="16">
        <v>187.22</v>
      </c>
      <c r="R2460" s="17">
        <v>340000</v>
      </c>
      <c r="S2460" s="19">
        <f t="shared" si="194"/>
        <v>8.2599999999999909</v>
      </c>
      <c r="T2460" s="20">
        <f t="shared" si="195"/>
        <v>4.6155565489494808E-2</v>
      </c>
      <c r="U2460" s="19">
        <f t="shared" si="196"/>
        <v>15000</v>
      </c>
      <c r="V2460" s="20">
        <f t="shared" si="197"/>
        <v>4.6153846153846156E-2</v>
      </c>
      <c r="W2460" s="18">
        <v>44245</v>
      </c>
      <c r="X2460" s="14">
        <v>0</v>
      </c>
      <c r="Y2460" s="14">
        <v>0</v>
      </c>
      <c r="Z2460" s="42">
        <v>15000</v>
      </c>
      <c r="AA2460" s="51">
        <f t="shared" si="198"/>
        <v>0.05</v>
      </c>
    </row>
    <row r="2461" spans="1:27" ht="19" x14ac:dyDescent="0.25">
      <c r="A2461" s="14">
        <v>1987</v>
      </c>
      <c r="B2461" s="14">
        <v>8433543</v>
      </c>
      <c r="C2461" s="14" t="s">
        <v>19</v>
      </c>
      <c r="D2461" s="14" t="s">
        <v>68</v>
      </c>
      <c r="E2461" s="14" t="s">
        <v>656</v>
      </c>
      <c r="F2461" s="14">
        <v>78738</v>
      </c>
      <c r="G2461" s="14">
        <v>4</v>
      </c>
      <c r="H2461" s="14">
        <v>3</v>
      </c>
      <c r="I2461" s="14">
        <v>1</v>
      </c>
      <c r="J2461" s="14">
        <v>2</v>
      </c>
      <c r="K2461" s="14">
        <v>2</v>
      </c>
      <c r="L2461" s="14">
        <v>2020</v>
      </c>
      <c r="M2461" s="14">
        <v>0.248</v>
      </c>
      <c r="N2461" s="15">
        <v>3471</v>
      </c>
      <c r="O2461" s="16">
        <v>191.15</v>
      </c>
      <c r="P2461" s="17">
        <v>663478</v>
      </c>
      <c r="Q2461" s="16">
        <v>195.47</v>
      </c>
      <c r="R2461" s="17">
        <v>678478</v>
      </c>
      <c r="S2461" s="19">
        <f t="shared" si="194"/>
        <v>4.3199999999999932</v>
      </c>
      <c r="T2461" s="20">
        <f t="shared" si="195"/>
        <v>2.2600052314935878E-2</v>
      </c>
      <c r="U2461" s="19">
        <f t="shared" si="196"/>
        <v>15000</v>
      </c>
      <c r="V2461" s="20">
        <f t="shared" si="197"/>
        <v>2.2608134708309847E-2</v>
      </c>
      <c r="W2461" s="18">
        <v>44255</v>
      </c>
      <c r="X2461" s="14">
        <v>8</v>
      </c>
      <c r="Y2461" s="14">
        <v>70</v>
      </c>
      <c r="Z2461" s="42">
        <v>15000</v>
      </c>
      <c r="AA2461" s="51">
        <f t="shared" si="198"/>
        <v>0.02</v>
      </c>
    </row>
    <row r="2462" spans="1:27" ht="19" x14ac:dyDescent="0.25">
      <c r="A2462" s="14">
        <v>2029</v>
      </c>
      <c r="B2462" s="14">
        <v>1741365</v>
      </c>
      <c r="C2462" s="14" t="s">
        <v>19</v>
      </c>
      <c r="D2462" s="14" t="s">
        <v>357</v>
      </c>
      <c r="E2462" s="14" t="s">
        <v>3566</v>
      </c>
      <c r="F2462" s="14">
        <v>78745</v>
      </c>
      <c r="G2462" s="14">
        <v>3</v>
      </c>
      <c r="H2462" s="14">
        <v>2</v>
      </c>
      <c r="I2462" s="14">
        <v>0</v>
      </c>
      <c r="J2462" s="14">
        <v>1</v>
      </c>
      <c r="K2462" s="14">
        <v>1</v>
      </c>
      <c r="L2462" s="14">
        <v>1964</v>
      </c>
      <c r="M2462" s="14">
        <v>0.20399999999999999</v>
      </c>
      <c r="N2462" s="15">
        <v>1042</v>
      </c>
      <c r="O2462" s="16">
        <v>478.89</v>
      </c>
      <c r="P2462" s="17">
        <v>499000</v>
      </c>
      <c r="Q2462" s="16">
        <v>493.28</v>
      </c>
      <c r="R2462" s="17">
        <v>514000</v>
      </c>
      <c r="S2462" s="19">
        <f t="shared" si="194"/>
        <v>14.389999999999986</v>
      </c>
      <c r="T2462" s="20">
        <f t="shared" si="195"/>
        <v>3.0048654179456631E-2</v>
      </c>
      <c r="U2462" s="19">
        <f t="shared" si="196"/>
        <v>15000</v>
      </c>
      <c r="V2462" s="20">
        <f t="shared" si="197"/>
        <v>3.0060120240480961E-2</v>
      </c>
      <c r="W2462" s="18">
        <v>44256</v>
      </c>
      <c r="X2462" s="14">
        <v>3</v>
      </c>
      <c r="Y2462" s="14">
        <v>3</v>
      </c>
      <c r="Z2462" s="42">
        <v>15000</v>
      </c>
      <c r="AA2462" s="51">
        <f t="shared" si="198"/>
        <v>0.03</v>
      </c>
    </row>
    <row r="2463" spans="1:27" ht="19" x14ac:dyDescent="0.25">
      <c r="A2463" s="14">
        <v>2143</v>
      </c>
      <c r="B2463" s="14">
        <v>7724596</v>
      </c>
      <c r="C2463" s="14" t="s">
        <v>19</v>
      </c>
      <c r="D2463" s="14">
        <v>11</v>
      </c>
      <c r="E2463" s="14" t="s">
        <v>1498</v>
      </c>
      <c r="F2463" s="14">
        <v>78744</v>
      </c>
      <c r="G2463" s="14">
        <v>3</v>
      </c>
      <c r="H2463" s="14">
        <v>2</v>
      </c>
      <c r="I2463" s="14">
        <v>0</v>
      </c>
      <c r="J2463" s="14">
        <v>2</v>
      </c>
      <c r="K2463" s="14">
        <v>1</v>
      </c>
      <c r="L2463" s="14">
        <v>1974</v>
      </c>
      <c r="M2463" s="14">
        <v>0.13500000000000001</v>
      </c>
      <c r="N2463" s="15">
        <v>1198</v>
      </c>
      <c r="O2463" s="16">
        <v>233.72</v>
      </c>
      <c r="P2463" s="17">
        <v>280000</v>
      </c>
      <c r="Q2463" s="16">
        <v>246.24</v>
      </c>
      <c r="R2463" s="17">
        <v>295000</v>
      </c>
      <c r="S2463" s="19">
        <f t="shared" si="194"/>
        <v>12.52000000000001</v>
      </c>
      <c r="T2463" s="20">
        <f t="shared" si="195"/>
        <v>5.356837241143253E-2</v>
      </c>
      <c r="U2463" s="19">
        <f t="shared" si="196"/>
        <v>15000</v>
      </c>
      <c r="V2463" s="20">
        <f t="shared" si="197"/>
        <v>5.3571428571428568E-2</v>
      </c>
      <c r="W2463" s="18">
        <v>44260</v>
      </c>
      <c r="X2463" s="14">
        <v>0</v>
      </c>
      <c r="Y2463" s="14">
        <v>0</v>
      </c>
      <c r="Z2463" s="42">
        <v>15000</v>
      </c>
      <c r="AA2463" s="51">
        <f t="shared" si="198"/>
        <v>0.05</v>
      </c>
    </row>
    <row r="2464" spans="1:27" ht="19" x14ac:dyDescent="0.25">
      <c r="A2464" s="14">
        <v>2213</v>
      </c>
      <c r="B2464" s="14">
        <v>1220094</v>
      </c>
      <c r="C2464" s="14" t="s">
        <v>19</v>
      </c>
      <c r="D2464" s="14">
        <v>11</v>
      </c>
      <c r="E2464" s="14" t="s">
        <v>2406</v>
      </c>
      <c r="F2464" s="14">
        <v>78744</v>
      </c>
      <c r="G2464" s="14">
        <v>3</v>
      </c>
      <c r="H2464" s="14">
        <v>1</v>
      </c>
      <c r="I2464" s="14">
        <v>0</v>
      </c>
      <c r="J2464" s="14">
        <v>1</v>
      </c>
      <c r="K2464" s="14">
        <v>1</v>
      </c>
      <c r="L2464" s="14">
        <v>1974</v>
      </c>
      <c r="M2464" s="14">
        <v>0.17</v>
      </c>
      <c r="N2464" s="15">
        <v>1026</v>
      </c>
      <c r="O2464" s="16">
        <v>287.52</v>
      </c>
      <c r="P2464" s="17">
        <v>295000</v>
      </c>
      <c r="Q2464" s="16">
        <v>302.14</v>
      </c>
      <c r="R2464" s="17">
        <v>310000</v>
      </c>
      <c r="S2464" s="19">
        <f t="shared" si="194"/>
        <v>14.620000000000005</v>
      </c>
      <c r="T2464" s="20">
        <f t="shared" si="195"/>
        <v>5.0848636616583211E-2</v>
      </c>
      <c r="U2464" s="19">
        <f t="shared" si="196"/>
        <v>15000</v>
      </c>
      <c r="V2464" s="20">
        <f t="shared" si="197"/>
        <v>5.0847457627118647E-2</v>
      </c>
      <c r="W2464" s="18">
        <v>44263</v>
      </c>
      <c r="X2464" s="14">
        <v>4</v>
      </c>
      <c r="Y2464" s="14">
        <v>4</v>
      </c>
      <c r="Z2464" s="42">
        <v>15000</v>
      </c>
      <c r="AA2464" s="51">
        <f t="shared" si="198"/>
        <v>0.05</v>
      </c>
    </row>
    <row r="2465" spans="1:27" ht="19" x14ac:dyDescent="0.25">
      <c r="A2465" s="14">
        <v>2390</v>
      </c>
      <c r="B2465" s="14">
        <v>3766865</v>
      </c>
      <c r="C2465" s="14" t="s">
        <v>19</v>
      </c>
      <c r="D2465" s="14" t="s">
        <v>357</v>
      </c>
      <c r="E2465" s="14" t="s">
        <v>2837</v>
      </c>
      <c r="F2465" s="14">
        <v>78745</v>
      </c>
      <c r="G2465" s="14">
        <v>4</v>
      </c>
      <c r="H2465" s="14">
        <v>2</v>
      </c>
      <c r="I2465" s="14">
        <v>0</v>
      </c>
      <c r="J2465" s="14">
        <v>2</v>
      </c>
      <c r="K2465" s="14">
        <v>1</v>
      </c>
      <c r="L2465" s="14">
        <v>1976</v>
      </c>
      <c r="M2465" s="14">
        <v>0.22600000000000001</v>
      </c>
      <c r="N2465" s="15">
        <v>1404</v>
      </c>
      <c r="O2465" s="16">
        <v>327.64</v>
      </c>
      <c r="P2465" s="17">
        <v>460000</v>
      </c>
      <c r="Q2465" s="16">
        <v>338.32</v>
      </c>
      <c r="R2465" s="17">
        <v>475000</v>
      </c>
      <c r="S2465" s="19">
        <f t="shared" si="194"/>
        <v>10.680000000000007</v>
      </c>
      <c r="T2465" s="20">
        <f t="shared" si="195"/>
        <v>3.2596752533268242E-2</v>
      </c>
      <c r="U2465" s="19">
        <f t="shared" si="196"/>
        <v>15000</v>
      </c>
      <c r="V2465" s="20">
        <f t="shared" si="197"/>
        <v>3.2608695652173912E-2</v>
      </c>
      <c r="W2465" s="18">
        <v>44267</v>
      </c>
      <c r="X2465" s="14">
        <v>3</v>
      </c>
      <c r="Y2465" s="14">
        <v>3</v>
      </c>
      <c r="Z2465" s="42">
        <v>15000</v>
      </c>
      <c r="AA2465" s="51">
        <f t="shared" si="198"/>
        <v>0.03</v>
      </c>
    </row>
    <row r="2466" spans="1:27" ht="19" x14ac:dyDescent="0.25">
      <c r="A2466" s="14">
        <v>2407</v>
      </c>
      <c r="B2466" s="14">
        <v>7819797</v>
      </c>
      <c r="C2466" s="14" t="s">
        <v>19</v>
      </c>
      <c r="D2466" s="14">
        <v>5</v>
      </c>
      <c r="E2466" s="14" t="s">
        <v>4175</v>
      </c>
      <c r="F2466" s="14">
        <v>78702</v>
      </c>
      <c r="G2466" s="14">
        <v>3</v>
      </c>
      <c r="H2466" s="14">
        <v>3</v>
      </c>
      <c r="I2466" s="14">
        <v>1</v>
      </c>
      <c r="J2466" s="14">
        <v>1</v>
      </c>
      <c r="K2466" s="14">
        <v>3</v>
      </c>
      <c r="L2466" s="14">
        <v>2021</v>
      </c>
      <c r="M2466" s="14">
        <v>0.16500000000000001</v>
      </c>
      <c r="N2466" s="15">
        <v>2242</v>
      </c>
      <c r="O2466" s="16">
        <v>439.34</v>
      </c>
      <c r="P2466" s="17">
        <v>985000</v>
      </c>
      <c r="Q2466" s="16">
        <v>446.03</v>
      </c>
      <c r="R2466" s="17">
        <v>1000000</v>
      </c>
      <c r="S2466" s="19">
        <f t="shared" si="194"/>
        <v>6.6899999999999977</v>
      </c>
      <c r="T2466" s="20">
        <f t="shared" si="195"/>
        <v>1.522738653434697E-2</v>
      </c>
      <c r="U2466" s="19">
        <f t="shared" si="196"/>
        <v>15000</v>
      </c>
      <c r="V2466" s="20">
        <f t="shared" si="197"/>
        <v>1.5228426395939087E-2</v>
      </c>
      <c r="W2466" s="18">
        <v>44267</v>
      </c>
      <c r="X2466" s="14">
        <v>4</v>
      </c>
      <c r="Y2466" s="14">
        <v>4</v>
      </c>
      <c r="Z2466" s="42">
        <v>15000</v>
      </c>
      <c r="AA2466" s="51">
        <f t="shared" si="198"/>
        <v>0.02</v>
      </c>
    </row>
    <row r="2467" spans="1:27" ht="19" x14ac:dyDescent="0.25">
      <c r="A2467" s="14">
        <v>2544</v>
      </c>
      <c r="B2467" s="14">
        <v>2853361</v>
      </c>
      <c r="C2467" s="14" t="s">
        <v>19</v>
      </c>
      <c r="D2467" s="14" t="s">
        <v>46</v>
      </c>
      <c r="E2467" s="14" t="s">
        <v>2238</v>
      </c>
      <c r="F2467" s="14">
        <v>78758</v>
      </c>
      <c r="G2467" s="14">
        <v>3</v>
      </c>
      <c r="H2467" s="14">
        <v>2</v>
      </c>
      <c r="I2467" s="14">
        <v>0</v>
      </c>
      <c r="J2467" s="14">
        <v>2</v>
      </c>
      <c r="K2467" s="14">
        <v>2</v>
      </c>
      <c r="L2467" s="14">
        <v>1993</v>
      </c>
      <c r="M2467" s="14">
        <v>0.104</v>
      </c>
      <c r="N2467" s="15">
        <v>1718</v>
      </c>
      <c r="O2467" s="16">
        <v>276.48</v>
      </c>
      <c r="P2467" s="17">
        <v>475000</v>
      </c>
      <c r="Q2467" s="16">
        <v>285.22000000000003</v>
      </c>
      <c r="R2467" s="17">
        <v>490000</v>
      </c>
      <c r="S2467" s="19">
        <f t="shared" si="194"/>
        <v>8.7400000000000091</v>
      </c>
      <c r="T2467" s="20">
        <f t="shared" si="195"/>
        <v>3.1611689814814846E-2</v>
      </c>
      <c r="U2467" s="19">
        <f t="shared" si="196"/>
        <v>15000</v>
      </c>
      <c r="V2467" s="20">
        <f t="shared" si="197"/>
        <v>3.1578947368421054E-2</v>
      </c>
      <c r="W2467" s="18">
        <v>44273</v>
      </c>
      <c r="X2467" s="14">
        <v>7</v>
      </c>
      <c r="Y2467" s="14">
        <v>4</v>
      </c>
      <c r="Z2467" s="42">
        <v>15000</v>
      </c>
      <c r="AA2467" s="51">
        <f t="shared" si="198"/>
        <v>0.03</v>
      </c>
    </row>
    <row r="2468" spans="1:27" ht="19" x14ac:dyDescent="0.25">
      <c r="A2468" s="14">
        <v>2568</v>
      </c>
      <c r="B2468" s="14">
        <v>2783453</v>
      </c>
      <c r="C2468" s="14" t="s">
        <v>19</v>
      </c>
      <c r="D2468" s="14" t="s">
        <v>229</v>
      </c>
      <c r="E2468" s="14" t="s">
        <v>1093</v>
      </c>
      <c r="F2468" s="14">
        <v>78730</v>
      </c>
      <c r="G2468" s="14">
        <v>4</v>
      </c>
      <c r="H2468" s="14">
        <v>3</v>
      </c>
      <c r="I2468" s="14">
        <v>1</v>
      </c>
      <c r="J2468" s="14">
        <v>2</v>
      </c>
      <c r="K2468" s="14">
        <v>2</v>
      </c>
      <c r="L2468" s="14">
        <v>1992</v>
      </c>
      <c r="M2468" s="14">
        <v>0.246</v>
      </c>
      <c r="N2468" s="15">
        <v>3621</v>
      </c>
      <c r="O2468" s="16">
        <v>214.03</v>
      </c>
      <c r="P2468" s="17">
        <v>775000</v>
      </c>
      <c r="Q2468" s="16">
        <v>218.17</v>
      </c>
      <c r="R2468" s="17">
        <v>790000</v>
      </c>
      <c r="S2468" s="19">
        <f t="shared" si="194"/>
        <v>4.1399999999999864</v>
      </c>
      <c r="T2468" s="20">
        <f t="shared" si="195"/>
        <v>1.9343082745409457E-2</v>
      </c>
      <c r="U2468" s="19">
        <f t="shared" si="196"/>
        <v>15000</v>
      </c>
      <c r="V2468" s="20">
        <f t="shared" si="197"/>
        <v>1.935483870967742E-2</v>
      </c>
      <c r="W2468" s="18">
        <v>44274</v>
      </c>
      <c r="X2468" s="14">
        <v>88</v>
      </c>
      <c r="Y2468" s="14">
        <v>101</v>
      </c>
      <c r="Z2468" s="42">
        <v>15000</v>
      </c>
      <c r="AA2468" s="51">
        <f t="shared" si="198"/>
        <v>0.02</v>
      </c>
    </row>
    <row r="2469" spans="1:27" ht="19" x14ac:dyDescent="0.25">
      <c r="A2469" s="14">
        <v>2676</v>
      </c>
      <c r="B2469" s="14">
        <v>6092557</v>
      </c>
      <c r="C2469" s="14" t="s">
        <v>19</v>
      </c>
      <c r="D2469" s="14" t="s">
        <v>165</v>
      </c>
      <c r="E2469" s="14" t="s">
        <v>1794</v>
      </c>
      <c r="F2469" s="14">
        <v>78748</v>
      </c>
      <c r="G2469" s="14">
        <v>3</v>
      </c>
      <c r="H2469" s="14">
        <v>2</v>
      </c>
      <c r="I2469" s="14">
        <v>1</v>
      </c>
      <c r="J2469" s="14">
        <v>2</v>
      </c>
      <c r="K2469" s="14">
        <v>2</v>
      </c>
      <c r="L2469" s="14">
        <v>1997</v>
      </c>
      <c r="M2469" s="14">
        <v>0.11600000000000001</v>
      </c>
      <c r="N2469" s="15">
        <v>1402</v>
      </c>
      <c r="O2469" s="16">
        <v>249.64</v>
      </c>
      <c r="P2469" s="17">
        <v>350000</v>
      </c>
      <c r="Q2469" s="16">
        <v>260.33999999999997</v>
      </c>
      <c r="R2469" s="17">
        <v>365000</v>
      </c>
      <c r="S2469" s="19">
        <f t="shared" si="194"/>
        <v>10.699999999999989</v>
      </c>
      <c r="T2469" s="20">
        <f t="shared" si="195"/>
        <v>4.286172087806437E-2</v>
      </c>
      <c r="U2469" s="19">
        <f t="shared" si="196"/>
        <v>15000</v>
      </c>
      <c r="V2469" s="20">
        <f t="shared" si="197"/>
        <v>4.2857142857142858E-2</v>
      </c>
      <c r="W2469" s="18">
        <v>44280</v>
      </c>
      <c r="X2469" s="14">
        <v>5</v>
      </c>
      <c r="Y2469" s="14">
        <v>5</v>
      </c>
      <c r="Z2469" s="42">
        <v>15000</v>
      </c>
      <c r="AA2469" s="51">
        <f t="shared" si="198"/>
        <v>0.04</v>
      </c>
    </row>
    <row r="2470" spans="1:27" ht="19" x14ac:dyDescent="0.25">
      <c r="A2470" s="14">
        <v>2814</v>
      </c>
      <c r="B2470" s="14">
        <v>4174205</v>
      </c>
      <c r="C2470" s="14" t="s">
        <v>19</v>
      </c>
      <c r="D2470" s="14" t="s">
        <v>357</v>
      </c>
      <c r="E2470" s="14" t="s">
        <v>3141</v>
      </c>
      <c r="F2470" s="14">
        <v>78745</v>
      </c>
      <c r="G2470" s="14">
        <v>2</v>
      </c>
      <c r="H2470" s="14">
        <v>1</v>
      </c>
      <c r="I2470" s="14">
        <v>0</v>
      </c>
      <c r="J2470" s="14">
        <v>1</v>
      </c>
      <c r="K2470" s="14">
        <v>1</v>
      </c>
      <c r="L2470" s="14">
        <v>1967</v>
      </c>
      <c r="M2470" s="14">
        <v>0.158</v>
      </c>
      <c r="N2470" s="15">
        <v>1008</v>
      </c>
      <c r="O2470" s="16">
        <v>372.02</v>
      </c>
      <c r="P2470" s="17">
        <v>375000</v>
      </c>
      <c r="Q2470" s="16">
        <v>386.9</v>
      </c>
      <c r="R2470" s="17">
        <v>390000</v>
      </c>
      <c r="S2470" s="19">
        <f t="shared" si="194"/>
        <v>14.879999999999995</v>
      </c>
      <c r="T2470" s="20">
        <f t="shared" si="195"/>
        <v>3.9997849577979666E-2</v>
      </c>
      <c r="U2470" s="19">
        <f t="shared" si="196"/>
        <v>15000</v>
      </c>
      <c r="V2470" s="20">
        <f t="shared" si="197"/>
        <v>0.04</v>
      </c>
      <c r="W2470" s="18">
        <v>44285</v>
      </c>
      <c r="X2470" s="14">
        <v>3</v>
      </c>
      <c r="Y2470" s="14">
        <v>3</v>
      </c>
      <c r="Z2470" s="42">
        <v>15000</v>
      </c>
      <c r="AA2470" s="51">
        <f t="shared" si="198"/>
        <v>0.04</v>
      </c>
    </row>
    <row r="2471" spans="1:27" ht="19" x14ac:dyDescent="0.25">
      <c r="A2471" s="14">
        <v>2878</v>
      </c>
      <c r="B2471" s="14">
        <v>5462265</v>
      </c>
      <c r="C2471" s="14" t="s">
        <v>19</v>
      </c>
      <c r="D2471" s="14" t="s">
        <v>357</v>
      </c>
      <c r="E2471" s="14" t="s">
        <v>2925</v>
      </c>
      <c r="F2471" s="14">
        <v>78745</v>
      </c>
      <c r="G2471" s="14">
        <v>3</v>
      </c>
      <c r="H2471" s="14">
        <v>2</v>
      </c>
      <c r="I2471" s="14">
        <v>0</v>
      </c>
      <c r="J2471" s="14">
        <v>2</v>
      </c>
      <c r="K2471" s="14">
        <v>1</v>
      </c>
      <c r="L2471" s="14">
        <v>1975</v>
      </c>
      <c r="M2471" s="14">
        <v>0.19600000000000001</v>
      </c>
      <c r="N2471" s="15">
        <v>1472</v>
      </c>
      <c r="O2471" s="16">
        <v>339.67</v>
      </c>
      <c r="P2471" s="17">
        <v>500000</v>
      </c>
      <c r="Q2471" s="16">
        <v>349.86</v>
      </c>
      <c r="R2471" s="17">
        <v>515000</v>
      </c>
      <c r="S2471" s="19">
        <f t="shared" si="194"/>
        <v>10.189999999999998</v>
      </c>
      <c r="T2471" s="20">
        <f t="shared" si="195"/>
        <v>2.9999705596608466E-2</v>
      </c>
      <c r="U2471" s="19">
        <f t="shared" si="196"/>
        <v>15000</v>
      </c>
      <c r="V2471" s="20">
        <f t="shared" si="197"/>
        <v>0.03</v>
      </c>
      <c r="W2471" s="18">
        <v>44286</v>
      </c>
      <c r="X2471" s="14">
        <v>3</v>
      </c>
      <c r="Y2471" s="14">
        <v>3</v>
      </c>
      <c r="Z2471" s="42">
        <v>15000</v>
      </c>
      <c r="AA2471" s="51">
        <f t="shared" si="198"/>
        <v>0.03</v>
      </c>
    </row>
    <row r="2472" spans="1:27" ht="19" x14ac:dyDescent="0.25">
      <c r="A2472" s="14">
        <v>3127</v>
      </c>
      <c r="B2472" s="14">
        <v>1592465</v>
      </c>
      <c r="C2472" s="14" t="s">
        <v>19</v>
      </c>
      <c r="D2472" s="14" t="s">
        <v>161</v>
      </c>
      <c r="E2472" s="14" t="s">
        <v>1464</v>
      </c>
      <c r="F2472" s="14">
        <v>78717</v>
      </c>
      <c r="G2472" s="14">
        <v>4</v>
      </c>
      <c r="H2472" s="14">
        <v>2</v>
      </c>
      <c r="I2472" s="14">
        <v>0</v>
      </c>
      <c r="J2472" s="14">
        <v>2</v>
      </c>
      <c r="K2472" s="14">
        <v>1</v>
      </c>
      <c r="L2472" s="14">
        <v>1985</v>
      </c>
      <c r="M2472" s="14">
        <v>0.16200000000000001</v>
      </c>
      <c r="N2472" s="15">
        <v>1727</v>
      </c>
      <c r="O2472" s="16">
        <v>231.62</v>
      </c>
      <c r="P2472" s="17">
        <v>400000</v>
      </c>
      <c r="Q2472" s="16">
        <v>240.3</v>
      </c>
      <c r="R2472" s="17">
        <v>415000</v>
      </c>
      <c r="S2472" s="19">
        <f t="shared" si="194"/>
        <v>8.6800000000000068</v>
      </c>
      <c r="T2472" s="20">
        <f t="shared" si="195"/>
        <v>3.7475174855366576E-2</v>
      </c>
      <c r="U2472" s="19">
        <f t="shared" si="196"/>
        <v>15000</v>
      </c>
      <c r="V2472" s="20">
        <f t="shared" si="197"/>
        <v>3.7499999999999999E-2</v>
      </c>
      <c r="W2472" s="18">
        <v>44295</v>
      </c>
      <c r="X2472" s="14">
        <v>8</v>
      </c>
      <c r="Y2472" s="14">
        <v>7</v>
      </c>
      <c r="Z2472" s="42">
        <v>15000</v>
      </c>
      <c r="AA2472" s="51">
        <f t="shared" si="198"/>
        <v>0.04</v>
      </c>
    </row>
    <row r="2473" spans="1:27" ht="19" x14ac:dyDescent="0.25">
      <c r="A2473" s="14">
        <v>3209</v>
      </c>
      <c r="B2473" s="14">
        <v>3172921</v>
      </c>
      <c r="C2473" s="14" t="s">
        <v>19</v>
      </c>
      <c r="D2473" s="14">
        <v>5</v>
      </c>
      <c r="E2473" s="14" t="s">
        <v>4249</v>
      </c>
      <c r="F2473" s="14">
        <v>78702</v>
      </c>
      <c r="G2473" s="14">
        <v>3</v>
      </c>
      <c r="H2473" s="14">
        <v>2</v>
      </c>
      <c r="I2473" s="14">
        <v>1</v>
      </c>
      <c r="J2473" s="14">
        <v>1</v>
      </c>
      <c r="K2473" s="14">
        <v>2</v>
      </c>
      <c r="L2473" s="14">
        <v>2021</v>
      </c>
      <c r="M2473" s="14">
        <v>0.22</v>
      </c>
      <c r="N2473" s="15">
        <v>1421</v>
      </c>
      <c r="O2473" s="16">
        <v>527.79999999999995</v>
      </c>
      <c r="P2473" s="17">
        <v>750000</v>
      </c>
      <c r="Q2473" s="16">
        <v>538.35</v>
      </c>
      <c r="R2473" s="17">
        <v>765000</v>
      </c>
      <c r="S2473" s="19">
        <f t="shared" si="194"/>
        <v>10.550000000000068</v>
      </c>
      <c r="T2473" s="20">
        <f t="shared" si="195"/>
        <v>1.9988632057597707E-2</v>
      </c>
      <c r="U2473" s="19">
        <f t="shared" si="196"/>
        <v>15000</v>
      </c>
      <c r="V2473" s="20">
        <f t="shared" si="197"/>
        <v>0.02</v>
      </c>
      <c r="W2473" s="18">
        <v>44298</v>
      </c>
      <c r="X2473" s="14">
        <v>9</v>
      </c>
      <c r="Y2473" s="14">
        <v>8</v>
      </c>
      <c r="Z2473" s="42">
        <v>15000</v>
      </c>
      <c r="AA2473" s="51">
        <f t="shared" si="198"/>
        <v>0.02</v>
      </c>
    </row>
    <row r="2474" spans="1:27" ht="19" x14ac:dyDescent="0.25">
      <c r="A2474" s="14">
        <v>3240</v>
      </c>
      <c r="B2474" s="14">
        <v>6869820</v>
      </c>
      <c r="C2474" s="14" t="s">
        <v>19</v>
      </c>
      <c r="D2474" s="14">
        <v>11</v>
      </c>
      <c r="E2474" s="14" t="s">
        <v>253</v>
      </c>
      <c r="F2474" s="14">
        <v>78744</v>
      </c>
      <c r="G2474" s="14">
        <v>4</v>
      </c>
      <c r="H2474" s="14">
        <v>2</v>
      </c>
      <c r="I2474" s="14">
        <v>0</v>
      </c>
      <c r="J2474" s="14">
        <v>0</v>
      </c>
      <c r="K2474" s="14">
        <v>1</v>
      </c>
      <c r="L2474" s="14">
        <v>1984</v>
      </c>
      <c r="M2474" s="14">
        <v>0.14399999999999999</v>
      </c>
      <c r="N2474" s="15">
        <v>1623</v>
      </c>
      <c r="O2474" s="16">
        <v>160.19999999999999</v>
      </c>
      <c r="P2474" s="17">
        <v>260000</v>
      </c>
      <c r="Q2474" s="16">
        <v>169.44</v>
      </c>
      <c r="R2474" s="17">
        <v>275000</v>
      </c>
      <c r="S2474" s="19">
        <f t="shared" si="194"/>
        <v>9.2400000000000091</v>
      </c>
      <c r="T2474" s="20">
        <f t="shared" si="195"/>
        <v>5.7677902621722905E-2</v>
      </c>
      <c r="U2474" s="19">
        <f t="shared" si="196"/>
        <v>15000</v>
      </c>
      <c r="V2474" s="20">
        <f t="shared" si="197"/>
        <v>5.7692307692307696E-2</v>
      </c>
      <c r="W2474" s="18">
        <v>44300</v>
      </c>
      <c r="X2474" s="14">
        <v>1</v>
      </c>
      <c r="Y2474" s="14">
        <v>1</v>
      </c>
      <c r="Z2474" s="42">
        <v>15000</v>
      </c>
      <c r="AA2474" s="51">
        <f t="shared" si="198"/>
        <v>0.06</v>
      </c>
    </row>
    <row r="2475" spans="1:27" ht="19" x14ac:dyDescent="0.25">
      <c r="A2475" s="14">
        <v>3265</v>
      </c>
      <c r="B2475" s="14">
        <v>5335697</v>
      </c>
      <c r="C2475" s="14" t="s">
        <v>19</v>
      </c>
      <c r="D2475" s="14">
        <v>9</v>
      </c>
      <c r="E2475" s="14" t="s">
        <v>2329</v>
      </c>
      <c r="F2475" s="14">
        <v>78741</v>
      </c>
      <c r="G2475" s="14">
        <v>3</v>
      </c>
      <c r="H2475" s="14">
        <v>2</v>
      </c>
      <c r="I2475" s="14">
        <v>0</v>
      </c>
      <c r="J2475" s="14">
        <v>2</v>
      </c>
      <c r="K2475" s="14">
        <v>1</v>
      </c>
      <c r="L2475" s="14">
        <v>1998</v>
      </c>
      <c r="M2475" s="14">
        <v>0.21</v>
      </c>
      <c r="N2475" s="15">
        <v>1505</v>
      </c>
      <c r="O2475" s="16">
        <v>282.39</v>
      </c>
      <c r="P2475" s="17">
        <v>425000</v>
      </c>
      <c r="Q2475" s="16">
        <v>292.36</v>
      </c>
      <c r="R2475" s="17">
        <v>440000</v>
      </c>
      <c r="S2475" s="19">
        <f t="shared" si="194"/>
        <v>9.9700000000000273</v>
      </c>
      <c r="T2475" s="20">
        <f t="shared" si="195"/>
        <v>3.5305782782676536E-2</v>
      </c>
      <c r="U2475" s="19">
        <f t="shared" si="196"/>
        <v>15000</v>
      </c>
      <c r="V2475" s="20">
        <f t="shared" si="197"/>
        <v>3.5294117647058823E-2</v>
      </c>
      <c r="W2475" s="18">
        <v>44300</v>
      </c>
      <c r="X2475" s="14">
        <v>7</v>
      </c>
      <c r="Y2475" s="14">
        <v>7</v>
      </c>
      <c r="Z2475" s="42">
        <v>15000</v>
      </c>
      <c r="AA2475" s="51">
        <f t="shared" si="198"/>
        <v>0.04</v>
      </c>
    </row>
    <row r="2476" spans="1:27" ht="19" x14ac:dyDescent="0.25">
      <c r="A2476" s="14">
        <v>3339</v>
      </c>
      <c r="B2476" s="14">
        <v>4771201</v>
      </c>
      <c r="C2476" s="14" t="s">
        <v>19</v>
      </c>
      <c r="D2476" s="14" t="s">
        <v>40</v>
      </c>
      <c r="E2476" s="14" t="s">
        <v>743</v>
      </c>
      <c r="F2476" s="14">
        <v>78737</v>
      </c>
      <c r="G2476" s="14">
        <v>4</v>
      </c>
      <c r="H2476" s="14">
        <v>3</v>
      </c>
      <c r="I2476" s="14">
        <v>0</v>
      </c>
      <c r="J2476" s="14">
        <v>2</v>
      </c>
      <c r="K2476" s="14">
        <v>2</v>
      </c>
      <c r="L2476" s="14">
        <v>2005</v>
      </c>
      <c r="M2476" s="14">
        <v>0.252</v>
      </c>
      <c r="N2476" s="15">
        <v>3295</v>
      </c>
      <c r="O2476" s="16">
        <v>197.27</v>
      </c>
      <c r="P2476" s="17">
        <v>650000</v>
      </c>
      <c r="Q2476" s="16">
        <v>201.82</v>
      </c>
      <c r="R2476" s="17">
        <v>665000</v>
      </c>
      <c r="S2476" s="19">
        <f t="shared" si="194"/>
        <v>4.5499999999999829</v>
      </c>
      <c r="T2476" s="20">
        <f t="shared" si="195"/>
        <v>2.3064834997718775E-2</v>
      </c>
      <c r="U2476" s="19">
        <f t="shared" si="196"/>
        <v>15000</v>
      </c>
      <c r="V2476" s="20">
        <f t="shared" si="197"/>
        <v>2.3076923076923078E-2</v>
      </c>
      <c r="W2476" s="18">
        <v>44302</v>
      </c>
      <c r="X2476" s="14">
        <v>4</v>
      </c>
      <c r="Y2476" s="14">
        <v>2</v>
      </c>
      <c r="Z2476" s="42">
        <v>15000</v>
      </c>
      <c r="AA2476" s="51">
        <f t="shared" si="198"/>
        <v>0.02</v>
      </c>
    </row>
    <row r="2477" spans="1:27" ht="19" x14ac:dyDescent="0.25">
      <c r="A2477" s="14">
        <v>3346</v>
      </c>
      <c r="B2477" s="14">
        <v>5116277</v>
      </c>
      <c r="C2477" s="14" t="s">
        <v>19</v>
      </c>
      <c r="D2477" s="14" t="s">
        <v>22</v>
      </c>
      <c r="E2477" s="14" t="s">
        <v>1037</v>
      </c>
      <c r="F2477" s="14">
        <v>78747</v>
      </c>
      <c r="G2477" s="14">
        <v>4</v>
      </c>
      <c r="H2477" s="14">
        <v>2</v>
      </c>
      <c r="I2477" s="14">
        <v>0</v>
      </c>
      <c r="J2477" s="14">
        <v>2</v>
      </c>
      <c r="K2477" s="14">
        <v>1</v>
      </c>
      <c r="L2477" s="14">
        <v>2014</v>
      </c>
      <c r="M2477" s="14">
        <v>0.128</v>
      </c>
      <c r="N2477" s="15">
        <v>1609</v>
      </c>
      <c r="O2477" s="16">
        <v>211.31</v>
      </c>
      <c r="P2477" s="17">
        <v>340000</v>
      </c>
      <c r="Q2477" s="16">
        <v>220.63</v>
      </c>
      <c r="R2477" s="17">
        <v>355000</v>
      </c>
      <c r="S2477" s="19">
        <f t="shared" si="194"/>
        <v>9.3199999999999932</v>
      </c>
      <c r="T2477" s="20">
        <f t="shared" si="195"/>
        <v>4.4105816099569317E-2</v>
      </c>
      <c r="U2477" s="19">
        <f t="shared" si="196"/>
        <v>15000</v>
      </c>
      <c r="V2477" s="20">
        <f t="shared" si="197"/>
        <v>4.4117647058823532E-2</v>
      </c>
      <c r="W2477" s="18">
        <v>44302</v>
      </c>
      <c r="X2477" s="14">
        <v>2</v>
      </c>
      <c r="Y2477" s="14">
        <v>2</v>
      </c>
      <c r="Z2477" s="42">
        <v>15000</v>
      </c>
      <c r="AA2477" s="51">
        <f t="shared" si="198"/>
        <v>0.04</v>
      </c>
    </row>
    <row r="2478" spans="1:27" ht="19" x14ac:dyDescent="0.25">
      <c r="A2478" s="14">
        <v>3492</v>
      </c>
      <c r="B2478" s="14">
        <v>4115940</v>
      </c>
      <c r="C2478" s="14" t="s">
        <v>19</v>
      </c>
      <c r="D2478" s="14" t="s">
        <v>165</v>
      </c>
      <c r="E2478" s="14" t="s">
        <v>1748</v>
      </c>
      <c r="F2478" s="14">
        <v>78748</v>
      </c>
      <c r="G2478" s="14">
        <v>3</v>
      </c>
      <c r="H2478" s="14">
        <v>2</v>
      </c>
      <c r="I2478" s="14">
        <v>0</v>
      </c>
      <c r="J2478" s="14">
        <v>0</v>
      </c>
      <c r="K2478" s="14">
        <v>1</v>
      </c>
      <c r="L2478" s="14">
        <v>1977</v>
      </c>
      <c r="M2478" s="14">
        <v>0.27200000000000002</v>
      </c>
      <c r="N2478" s="15">
        <v>1579</v>
      </c>
      <c r="O2478" s="16">
        <v>246.99</v>
      </c>
      <c r="P2478" s="17">
        <v>390000</v>
      </c>
      <c r="Q2478" s="16">
        <v>256.49</v>
      </c>
      <c r="R2478" s="17">
        <v>405000</v>
      </c>
      <c r="S2478" s="19">
        <f t="shared" si="194"/>
        <v>9.5</v>
      </c>
      <c r="T2478" s="20">
        <f t="shared" si="195"/>
        <v>3.8463095671889547E-2</v>
      </c>
      <c r="U2478" s="19">
        <f t="shared" si="196"/>
        <v>15000</v>
      </c>
      <c r="V2478" s="20">
        <f t="shared" si="197"/>
        <v>3.8461538461538464E-2</v>
      </c>
      <c r="W2478" s="18">
        <v>44307</v>
      </c>
      <c r="X2478" s="14">
        <v>6</v>
      </c>
      <c r="Y2478" s="14">
        <v>6</v>
      </c>
      <c r="Z2478" s="42">
        <v>15000</v>
      </c>
      <c r="AA2478" s="51">
        <f t="shared" si="198"/>
        <v>0.04</v>
      </c>
    </row>
    <row r="2479" spans="1:27" ht="19" x14ac:dyDescent="0.25">
      <c r="A2479" s="14">
        <v>3547</v>
      </c>
      <c r="B2479" s="14">
        <v>9879353</v>
      </c>
      <c r="C2479" s="14" t="s">
        <v>19</v>
      </c>
      <c r="D2479" s="14">
        <v>4</v>
      </c>
      <c r="E2479" s="14" t="s">
        <v>3515</v>
      </c>
      <c r="F2479" s="14">
        <v>78751</v>
      </c>
      <c r="G2479" s="14">
        <v>3</v>
      </c>
      <c r="H2479" s="14">
        <v>2</v>
      </c>
      <c r="I2479" s="14">
        <v>1</v>
      </c>
      <c r="J2479" s="14">
        <v>2</v>
      </c>
      <c r="K2479" s="14">
        <v>1</v>
      </c>
      <c r="L2479" s="14">
        <v>1995</v>
      </c>
      <c r="M2479" s="14">
        <v>0.13100000000000001</v>
      </c>
      <c r="N2479" s="15">
        <v>1589</v>
      </c>
      <c r="O2479" s="16">
        <v>462.56</v>
      </c>
      <c r="P2479" s="17">
        <v>735000</v>
      </c>
      <c r="Q2479" s="16">
        <v>471.99</v>
      </c>
      <c r="R2479" s="17">
        <v>750000</v>
      </c>
      <c r="S2479" s="19">
        <f t="shared" si="194"/>
        <v>9.4300000000000068</v>
      </c>
      <c r="T2479" s="20">
        <f t="shared" si="195"/>
        <v>2.0386544448287806E-2</v>
      </c>
      <c r="U2479" s="19">
        <f t="shared" si="196"/>
        <v>15000</v>
      </c>
      <c r="V2479" s="20">
        <f t="shared" si="197"/>
        <v>2.0408163265306121E-2</v>
      </c>
      <c r="W2479" s="18">
        <v>44308</v>
      </c>
      <c r="X2479" s="14">
        <v>4</v>
      </c>
      <c r="Y2479" s="14">
        <v>4</v>
      </c>
      <c r="Z2479" s="42">
        <v>15000</v>
      </c>
      <c r="AA2479" s="51">
        <f t="shared" si="198"/>
        <v>0.02</v>
      </c>
    </row>
    <row r="2480" spans="1:27" ht="19" x14ac:dyDescent="0.25">
      <c r="A2480" s="14">
        <v>3573</v>
      </c>
      <c r="B2480" s="14">
        <v>4944650</v>
      </c>
      <c r="C2480" s="14" t="s">
        <v>19</v>
      </c>
      <c r="D2480" s="14" t="s">
        <v>68</v>
      </c>
      <c r="E2480" s="14" t="s">
        <v>1228</v>
      </c>
      <c r="F2480" s="14">
        <v>78734</v>
      </c>
      <c r="G2480" s="14">
        <v>5</v>
      </c>
      <c r="H2480" s="14">
        <v>3</v>
      </c>
      <c r="I2480" s="14">
        <v>0</v>
      </c>
      <c r="J2480" s="14">
        <v>3</v>
      </c>
      <c r="K2480" s="14">
        <v>2</v>
      </c>
      <c r="L2480" s="14">
        <v>2008</v>
      </c>
      <c r="M2480" s="14">
        <v>0.27700000000000002</v>
      </c>
      <c r="N2480" s="15">
        <v>4079</v>
      </c>
      <c r="O2480" s="16">
        <v>220.64</v>
      </c>
      <c r="P2480" s="17">
        <v>900000</v>
      </c>
      <c r="Q2480" s="16">
        <v>224.32</v>
      </c>
      <c r="R2480" s="17">
        <v>915000</v>
      </c>
      <c r="S2480" s="19">
        <f t="shared" si="194"/>
        <v>3.6800000000000068</v>
      </c>
      <c r="T2480" s="20">
        <f t="shared" si="195"/>
        <v>1.6678752719361888E-2</v>
      </c>
      <c r="U2480" s="19">
        <f t="shared" si="196"/>
        <v>15000</v>
      </c>
      <c r="V2480" s="20">
        <f t="shared" si="197"/>
        <v>1.6666666666666666E-2</v>
      </c>
      <c r="W2480" s="18">
        <v>44309</v>
      </c>
      <c r="X2480" s="14">
        <v>7</v>
      </c>
      <c r="Y2480" s="14">
        <v>7</v>
      </c>
      <c r="Z2480" s="42">
        <v>15000</v>
      </c>
      <c r="AA2480" s="51">
        <f t="shared" si="198"/>
        <v>0.02</v>
      </c>
    </row>
    <row r="2481" spans="1:27" ht="19" x14ac:dyDescent="0.25">
      <c r="A2481" s="14">
        <v>3582</v>
      </c>
      <c r="B2481" s="14">
        <v>1382638</v>
      </c>
      <c r="C2481" s="14" t="s">
        <v>19</v>
      </c>
      <c r="D2481" s="14" t="s">
        <v>38</v>
      </c>
      <c r="E2481" s="14" t="s">
        <v>1699</v>
      </c>
      <c r="F2481" s="14">
        <v>78725</v>
      </c>
      <c r="G2481" s="14">
        <v>3</v>
      </c>
      <c r="H2481" s="14">
        <v>2</v>
      </c>
      <c r="I2481" s="14">
        <v>0</v>
      </c>
      <c r="J2481" s="14">
        <v>0</v>
      </c>
      <c r="K2481" s="14">
        <v>1</v>
      </c>
      <c r="L2481" s="14">
        <v>2012</v>
      </c>
      <c r="M2481" s="14">
        <v>0.14199999999999999</v>
      </c>
      <c r="N2481" s="15">
        <v>1104</v>
      </c>
      <c r="O2481" s="16">
        <v>244.57</v>
      </c>
      <c r="P2481" s="17">
        <v>270000</v>
      </c>
      <c r="Q2481" s="16">
        <v>258.14999999999998</v>
      </c>
      <c r="R2481" s="17">
        <v>285000</v>
      </c>
      <c r="S2481" s="19">
        <f t="shared" si="194"/>
        <v>13.579999999999984</v>
      </c>
      <c r="T2481" s="20">
        <f t="shared" si="195"/>
        <v>5.5526025268839124E-2</v>
      </c>
      <c r="U2481" s="19">
        <f t="shared" si="196"/>
        <v>15000</v>
      </c>
      <c r="V2481" s="20">
        <f t="shared" si="197"/>
        <v>5.5555555555555552E-2</v>
      </c>
      <c r="W2481" s="18">
        <v>44309</v>
      </c>
      <c r="X2481" s="14">
        <v>14</v>
      </c>
      <c r="Y2481" s="14">
        <v>14</v>
      </c>
      <c r="Z2481" s="42">
        <v>15000</v>
      </c>
      <c r="AA2481" s="51">
        <f t="shared" si="198"/>
        <v>0.06</v>
      </c>
    </row>
    <row r="2482" spans="1:27" ht="19" x14ac:dyDescent="0.25">
      <c r="A2482" s="14">
        <v>3618</v>
      </c>
      <c r="B2482" s="14">
        <v>9098078</v>
      </c>
      <c r="C2482" s="14" t="s">
        <v>19</v>
      </c>
      <c r="D2482" s="14">
        <v>4</v>
      </c>
      <c r="E2482" s="14" t="s">
        <v>4253</v>
      </c>
      <c r="F2482" s="14">
        <v>78751</v>
      </c>
      <c r="G2482" s="14">
        <v>2</v>
      </c>
      <c r="H2482" s="14">
        <v>2</v>
      </c>
      <c r="I2482" s="14">
        <v>1</v>
      </c>
      <c r="J2482" s="14">
        <v>1</v>
      </c>
      <c r="K2482" s="14">
        <v>2</v>
      </c>
      <c r="L2482" s="14">
        <v>2018</v>
      </c>
      <c r="M2482" s="14">
        <v>0</v>
      </c>
      <c r="N2482" s="15">
        <v>1108</v>
      </c>
      <c r="O2482" s="16">
        <v>537</v>
      </c>
      <c r="P2482" s="17">
        <v>595000</v>
      </c>
      <c r="Q2482" s="16">
        <v>550.54</v>
      </c>
      <c r="R2482" s="17">
        <v>610000</v>
      </c>
      <c r="S2482" s="19">
        <f t="shared" si="194"/>
        <v>13.539999999999964</v>
      </c>
      <c r="T2482" s="20">
        <f t="shared" si="195"/>
        <v>2.5214152700186152E-2</v>
      </c>
      <c r="U2482" s="19">
        <f t="shared" si="196"/>
        <v>15000</v>
      </c>
      <c r="V2482" s="20">
        <f t="shared" si="197"/>
        <v>2.5210084033613446E-2</v>
      </c>
      <c r="W2482" s="18">
        <v>44309</v>
      </c>
      <c r="X2482" s="14">
        <v>4</v>
      </c>
      <c r="Y2482" s="14">
        <v>4</v>
      </c>
      <c r="Z2482" s="42">
        <v>15000</v>
      </c>
      <c r="AA2482" s="51">
        <f t="shared" si="198"/>
        <v>0.03</v>
      </c>
    </row>
    <row r="2483" spans="1:27" ht="19" x14ac:dyDescent="0.25">
      <c r="A2483" s="14">
        <v>3944</v>
      </c>
      <c r="B2483" s="14">
        <v>9956377</v>
      </c>
      <c r="C2483" s="14" t="s">
        <v>19</v>
      </c>
      <c r="D2483" s="14" t="s">
        <v>20</v>
      </c>
      <c r="E2483" s="14" t="s">
        <v>1767</v>
      </c>
      <c r="F2483" s="14">
        <v>78729</v>
      </c>
      <c r="G2483" s="14">
        <v>4</v>
      </c>
      <c r="H2483" s="14">
        <v>2</v>
      </c>
      <c r="I2483" s="14">
        <v>1</v>
      </c>
      <c r="J2483" s="14">
        <v>2</v>
      </c>
      <c r="K2483" s="14">
        <v>2</v>
      </c>
      <c r="L2483" s="14">
        <v>1991</v>
      </c>
      <c r="M2483" s="14">
        <v>0.22800000000000001</v>
      </c>
      <c r="N2483" s="15">
        <v>2297</v>
      </c>
      <c r="O2483" s="16">
        <v>248.15</v>
      </c>
      <c r="P2483" s="17">
        <v>570000</v>
      </c>
      <c r="Q2483" s="16">
        <v>254.68</v>
      </c>
      <c r="R2483" s="17">
        <v>585000</v>
      </c>
      <c r="S2483" s="19">
        <f t="shared" si="194"/>
        <v>6.5300000000000011</v>
      </c>
      <c r="T2483" s="20">
        <f t="shared" si="195"/>
        <v>2.6314728994559746E-2</v>
      </c>
      <c r="U2483" s="19">
        <f t="shared" si="196"/>
        <v>15000</v>
      </c>
      <c r="V2483" s="20">
        <f t="shared" si="197"/>
        <v>2.6315789473684209E-2</v>
      </c>
      <c r="W2483" s="18">
        <v>44319</v>
      </c>
      <c r="X2483" s="14">
        <v>12</v>
      </c>
      <c r="Y2483" s="14">
        <v>11</v>
      </c>
      <c r="Z2483" s="42">
        <v>15000</v>
      </c>
      <c r="AA2483" s="51">
        <f t="shared" si="198"/>
        <v>0.03</v>
      </c>
    </row>
    <row r="2484" spans="1:27" ht="19" x14ac:dyDescent="0.25">
      <c r="A2484" s="14">
        <v>3964</v>
      </c>
      <c r="B2484" s="14">
        <v>9937926</v>
      </c>
      <c r="C2484" s="14" t="s">
        <v>19</v>
      </c>
      <c r="D2484" s="14">
        <v>3</v>
      </c>
      <c r="E2484" s="14" t="s">
        <v>2975</v>
      </c>
      <c r="F2484" s="14">
        <v>78723</v>
      </c>
      <c r="G2484" s="14">
        <v>3</v>
      </c>
      <c r="H2484" s="14">
        <v>2</v>
      </c>
      <c r="I2484" s="14">
        <v>0</v>
      </c>
      <c r="J2484" s="14">
        <v>0</v>
      </c>
      <c r="K2484" s="14">
        <v>1</v>
      </c>
      <c r="L2484" s="14">
        <v>1958</v>
      </c>
      <c r="M2484" s="14">
        <v>0.20300000000000001</v>
      </c>
      <c r="N2484" s="15">
        <v>1300</v>
      </c>
      <c r="O2484" s="16">
        <v>346.15</v>
      </c>
      <c r="P2484" s="17">
        <v>450000</v>
      </c>
      <c r="Q2484" s="16">
        <v>357.69</v>
      </c>
      <c r="R2484" s="17">
        <v>465000</v>
      </c>
      <c r="S2484" s="19">
        <f t="shared" si="194"/>
        <v>11.54000000000002</v>
      </c>
      <c r="T2484" s="20">
        <f t="shared" si="195"/>
        <v>3.3338148201646746E-2</v>
      </c>
      <c r="U2484" s="19">
        <f t="shared" si="196"/>
        <v>15000</v>
      </c>
      <c r="V2484" s="20">
        <f t="shared" si="197"/>
        <v>3.3333333333333333E-2</v>
      </c>
      <c r="W2484" s="18">
        <v>44319</v>
      </c>
      <c r="X2484" s="14">
        <v>6</v>
      </c>
      <c r="Y2484" s="14">
        <v>6</v>
      </c>
      <c r="Z2484" s="42">
        <v>15000</v>
      </c>
      <c r="AA2484" s="51">
        <f t="shared" si="198"/>
        <v>0.03</v>
      </c>
    </row>
    <row r="2485" spans="1:27" ht="19" x14ac:dyDescent="0.25">
      <c r="A2485" s="14">
        <v>4206</v>
      </c>
      <c r="B2485" s="14">
        <v>4229340</v>
      </c>
      <c r="C2485" s="14" t="s">
        <v>19</v>
      </c>
      <c r="D2485" s="14" t="s">
        <v>357</v>
      </c>
      <c r="E2485" s="14" t="s">
        <v>2930</v>
      </c>
      <c r="F2485" s="14">
        <v>78745</v>
      </c>
      <c r="G2485" s="14">
        <v>3</v>
      </c>
      <c r="H2485" s="14">
        <v>2</v>
      </c>
      <c r="I2485" s="14">
        <v>1</v>
      </c>
      <c r="J2485" s="14">
        <v>1</v>
      </c>
      <c r="K2485" s="14">
        <v>2</v>
      </c>
      <c r="L2485" s="14">
        <v>2008</v>
      </c>
      <c r="M2485" s="14">
        <v>9.9000000000000005E-2</v>
      </c>
      <c r="N2485" s="15">
        <v>1690</v>
      </c>
      <c r="O2485" s="16">
        <v>340.24</v>
      </c>
      <c r="P2485" s="17">
        <v>575000</v>
      </c>
      <c r="Q2485" s="16">
        <v>349.11</v>
      </c>
      <c r="R2485" s="17">
        <v>590000</v>
      </c>
      <c r="S2485" s="19">
        <f t="shared" si="194"/>
        <v>8.8700000000000045</v>
      </c>
      <c r="T2485" s="20">
        <f t="shared" si="195"/>
        <v>2.6069833059017177E-2</v>
      </c>
      <c r="U2485" s="19">
        <f t="shared" si="196"/>
        <v>15000</v>
      </c>
      <c r="V2485" s="20">
        <f t="shared" si="197"/>
        <v>2.6086956521739129E-2</v>
      </c>
      <c r="W2485" s="18">
        <v>44326</v>
      </c>
      <c r="X2485" s="14">
        <v>31</v>
      </c>
      <c r="Y2485" s="14">
        <v>31</v>
      </c>
      <c r="Z2485" s="42">
        <v>15000</v>
      </c>
      <c r="AA2485" s="51">
        <f t="shared" si="198"/>
        <v>0.03</v>
      </c>
    </row>
    <row r="2486" spans="1:27" ht="19" x14ac:dyDescent="0.25">
      <c r="A2486" s="14">
        <v>1112</v>
      </c>
      <c r="B2486" s="14">
        <v>3651200</v>
      </c>
      <c r="C2486" s="14" t="s">
        <v>19</v>
      </c>
      <c r="D2486" s="14">
        <v>3</v>
      </c>
      <c r="E2486" s="14" t="s">
        <v>3519</v>
      </c>
      <c r="F2486" s="14">
        <v>78722</v>
      </c>
      <c r="G2486" s="14">
        <v>2</v>
      </c>
      <c r="H2486" s="14">
        <v>1</v>
      </c>
      <c r="I2486" s="14">
        <v>0</v>
      </c>
      <c r="J2486" s="14">
        <v>0</v>
      </c>
      <c r="K2486" s="14">
        <v>1</v>
      </c>
      <c r="L2486" s="14">
        <v>1942</v>
      </c>
      <c r="M2486" s="14">
        <v>0.112</v>
      </c>
      <c r="N2486" s="15">
        <v>1132</v>
      </c>
      <c r="O2486" s="16">
        <v>463.78</v>
      </c>
      <c r="P2486" s="17">
        <v>525000</v>
      </c>
      <c r="Q2486" s="16">
        <v>476.68</v>
      </c>
      <c r="R2486" s="17">
        <v>539600</v>
      </c>
      <c r="S2486" s="19">
        <f t="shared" si="194"/>
        <v>12.900000000000034</v>
      </c>
      <c r="T2486" s="20">
        <f t="shared" si="195"/>
        <v>2.781491224287385E-2</v>
      </c>
      <c r="U2486" s="19">
        <f t="shared" si="196"/>
        <v>14600</v>
      </c>
      <c r="V2486" s="20">
        <f t="shared" si="197"/>
        <v>2.7809523809523808E-2</v>
      </c>
      <c r="W2486" s="18">
        <v>44217</v>
      </c>
      <c r="X2486" s="14">
        <v>10</v>
      </c>
      <c r="Y2486" s="14">
        <v>5</v>
      </c>
      <c r="Z2486" s="42">
        <v>15000</v>
      </c>
      <c r="AA2486" s="51">
        <f t="shared" si="198"/>
        <v>0.03</v>
      </c>
    </row>
    <row r="2487" spans="1:27" ht="19" x14ac:dyDescent="0.25">
      <c r="A2487" s="14">
        <v>1169</v>
      </c>
      <c r="B2487" s="14">
        <v>3576040</v>
      </c>
      <c r="C2487" s="14" t="s">
        <v>19</v>
      </c>
      <c r="D2487" s="14" t="s">
        <v>40</v>
      </c>
      <c r="E2487" s="14" t="s">
        <v>536</v>
      </c>
      <c r="F2487" s="14">
        <v>78737</v>
      </c>
      <c r="G2487" s="14">
        <v>6</v>
      </c>
      <c r="H2487" s="14">
        <v>4</v>
      </c>
      <c r="I2487" s="14">
        <v>1</v>
      </c>
      <c r="J2487" s="14">
        <v>3</v>
      </c>
      <c r="K2487" s="14">
        <v>2</v>
      </c>
      <c r="L2487" s="14">
        <v>2006</v>
      </c>
      <c r="M2487" s="14">
        <v>0.38100000000000001</v>
      </c>
      <c r="N2487" s="15">
        <v>4954</v>
      </c>
      <c r="O2487" s="16">
        <v>183.69</v>
      </c>
      <c r="P2487" s="17">
        <v>910000</v>
      </c>
      <c r="Q2487" s="16">
        <v>186.62</v>
      </c>
      <c r="R2487" s="17">
        <v>924500</v>
      </c>
      <c r="S2487" s="19">
        <f t="shared" si="194"/>
        <v>2.9300000000000068</v>
      </c>
      <c r="T2487" s="20">
        <f t="shared" si="195"/>
        <v>1.5950786651423632E-2</v>
      </c>
      <c r="U2487" s="19">
        <f t="shared" si="196"/>
        <v>14500</v>
      </c>
      <c r="V2487" s="20">
        <f t="shared" si="197"/>
        <v>1.5934065934065933E-2</v>
      </c>
      <c r="W2487" s="18">
        <v>44221</v>
      </c>
      <c r="X2487" s="14">
        <v>19</v>
      </c>
      <c r="Y2487" s="14">
        <v>18</v>
      </c>
      <c r="Z2487" s="42">
        <v>15000</v>
      </c>
      <c r="AA2487" s="51">
        <f t="shared" si="198"/>
        <v>0.02</v>
      </c>
    </row>
    <row r="2488" spans="1:27" ht="19" x14ac:dyDescent="0.25">
      <c r="A2488" s="14">
        <v>2823</v>
      </c>
      <c r="B2488" s="14">
        <v>8572192</v>
      </c>
      <c r="C2488" s="14" t="s">
        <v>19</v>
      </c>
      <c r="D2488" s="14" t="s">
        <v>42</v>
      </c>
      <c r="E2488" s="14" t="s">
        <v>43</v>
      </c>
      <c r="F2488" s="14">
        <v>78754</v>
      </c>
      <c r="G2488" s="14">
        <v>5</v>
      </c>
      <c r="H2488" s="14">
        <v>3</v>
      </c>
      <c r="I2488" s="14">
        <v>0</v>
      </c>
      <c r="J2488" s="14">
        <v>2</v>
      </c>
      <c r="K2488" s="14">
        <v>2</v>
      </c>
      <c r="L2488" s="14">
        <v>2020</v>
      </c>
      <c r="M2488" s="14">
        <v>0.13</v>
      </c>
      <c r="N2488" s="15">
        <v>3032</v>
      </c>
      <c r="O2488" s="16">
        <v>117.3</v>
      </c>
      <c r="P2488" s="17">
        <v>355667</v>
      </c>
      <c r="Q2488" s="16">
        <v>122.01</v>
      </c>
      <c r="R2488" s="17">
        <v>369926</v>
      </c>
      <c r="S2488" s="19">
        <f t="shared" si="194"/>
        <v>4.710000000000008</v>
      </c>
      <c r="T2488" s="20">
        <f t="shared" si="195"/>
        <v>4.0153452685422066E-2</v>
      </c>
      <c r="U2488" s="19">
        <f t="shared" si="196"/>
        <v>14259</v>
      </c>
      <c r="V2488" s="20">
        <f t="shared" si="197"/>
        <v>4.009087151745875E-2</v>
      </c>
      <c r="W2488" s="18">
        <v>44286</v>
      </c>
      <c r="X2488" s="14">
        <v>46</v>
      </c>
      <c r="Y2488" s="14">
        <v>46</v>
      </c>
      <c r="Z2488" s="42">
        <v>15000</v>
      </c>
      <c r="AA2488" s="51">
        <f t="shared" si="198"/>
        <v>0.04</v>
      </c>
    </row>
    <row r="2489" spans="1:27" ht="19" x14ac:dyDescent="0.25">
      <c r="A2489" s="14">
        <v>666</v>
      </c>
      <c r="B2489" s="14">
        <v>9951295</v>
      </c>
      <c r="C2489" s="14" t="s">
        <v>19</v>
      </c>
      <c r="D2489" s="14">
        <v>5</v>
      </c>
      <c r="E2489" s="14" t="s">
        <v>3908</v>
      </c>
      <c r="F2489" s="14">
        <v>78702</v>
      </c>
      <c r="G2489" s="14">
        <v>2</v>
      </c>
      <c r="H2489" s="14">
        <v>1</v>
      </c>
      <c r="I2489" s="14">
        <v>0</v>
      </c>
      <c r="J2489" s="14">
        <v>2</v>
      </c>
      <c r="K2489" s="14">
        <v>1</v>
      </c>
      <c r="L2489" s="14">
        <v>1950</v>
      </c>
      <c r="M2489" s="14">
        <v>0.14899999999999999</v>
      </c>
      <c r="N2489" s="15">
        <v>1013</v>
      </c>
      <c r="O2489" s="16">
        <v>739.39</v>
      </c>
      <c r="P2489" s="17">
        <v>749000</v>
      </c>
      <c r="Q2489" s="16">
        <v>753.33</v>
      </c>
      <c r="R2489" s="17">
        <v>763125</v>
      </c>
      <c r="S2489" s="19">
        <f t="shared" si="194"/>
        <v>13.940000000000055</v>
      </c>
      <c r="T2489" s="20">
        <f t="shared" si="195"/>
        <v>1.8853379136856131E-2</v>
      </c>
      <c r="U2489" s="19">
        <f t="shared" si="196"/>
        <v>14125</v>
      </c>
      <c r="V2489" s="20">
        <f t="shared" si="197"/>
        <v>1.8858477970627504E-2</v>
      </c>
      <c r="W2489" s="18">
        <v>44196</v>
      </c>
      <c r="X2489" s="14">
        <v>14</v>
      </c>
      <c r="Y2489" s="14">
        <v>14</v>
      </c>
      <c r="Z2489" s="42">
        <v>15000</v>
      </c>
      <c r="AA2489" s="51">
        <f t="shared" si="198"/>
        <v>0.02</v>
      </c>
    </row>
    <row r="2490" spans="1:27" ht="19" x14ac:dyDescent="0.25">
      <c r="A2490" s="14">
        <v>1223</v>
      </c>
      <c r="B2490" s="14">
        <v>8947117</v>
      </c>
      <c r="C2490" s="14" t="s">
        <v>19</v>
      </c>
      <c r="D2490" s="14" t="s">
        <v>68</v>
      </c>
      <c r="E2490" s="14" t="s">
        <v>421</v>
      </c>
      <c r="F2490" s="14">
        <v>78738</v>
      </c>
      <c r="G2490" s="14">
        <v>4</v>
      </c>
      <c r="H2490" s="14">
        <v>3</v>
      </c>
      <c r="I2490" s="14">
        <v>1</v>
      </c>
      <c r="J2490" s="14">
        <v>3</v>
      </c>
      <c r="K2490" s="14">
        <v>2</v>
      </c>
      <c r="L2490" s="14">
        <v>2020</v>
      </c>
      <c r="M2490" s="14">
        <v>0.25</v>
      </c>
      <c r="N2490" s="15">
        <v>3504</v>
      </c>
      <c r="O2490" s="16">
        <v>175.47</v>
      </c>
      <c r="P2490" s="17">
        <v>614841</v>
      </c>
      <c r="Q2490" s="16">
        <v>179.48</v>
      </c>
      <c r="R2490" s="17">
        <v>628915</v>
      </c>
      <c r="S2490" s="19">
        <f t="shared" si="194"/>
        <v>4.0099999999999909</v>
      </c>
      <c r="T2490" s="20">
        <f t="shared" si="195"/>
        <v>2.2852909329230016E-2</v>
      </c>
      <c r="U2490" s="19">
        <f t="shared" si="196"/>
        <v>14074</v>
      </c>
      <c r="V2490" s="20">
        <f t="shared" si="197"/>
        <v>2.2890470869704527E-2</v>
      </c>
      <c r="W2490" s="18">
        <v>44223</v>
      </c>
      <c r="X2490" s="14">
        <v>21</v>
      </c>
      <c r="Y2490" s="14">
        <v>21</v>
      </c>
      <c r="Z2490" s="42">
        <v>15000</v>
      </c>
      <c r="AA2490" s="51">
        <f t="shared" si="198"/>
        <v>0.02</v>
      </c>
    </row>
    <row r="2491" spans="1:27" ht="19" x14ac:dyDescent="0.25">
      <c r="A2491" s="14">
        <v>2395</v>
      </c>
      <c r="B2491" s="14">
        <v>2581520</v>
      </c>
      <c r="C2491" s="14" t="s">
        <v>19</v>
      </c>
      <c r="D2491" s="14">
        <v>5</v>
      </c>
      <c r="E2491" s="14" t="s">
        <v>4114</v>
      </c>
      <c r="F2491" s="14">
        <v>78721</v>
      </c>
      <c r="G2491" s="14">
        <v>3</v>
      </c>
      <c r="H2491" s="14">
        <v>2</v>
      </c>
      <c r="I2491" s="14">
        <v>1</v>
      </c>
      <c r="J2491" s="14">
        <v>1</v>
      </c>
      <c r="K2491" s="14">
        <v>2</v>
      </c>
      <c r="L2491" s="14">
        <v>2020</v>
      </c>
      <c r="M2491" s="14">
        <v>0.16700000000000001</v>
      </c>
      <c r="N2491" s="15">
        <v>1270</v>
      </c>
      <c r="O2491" s="16">
        <v>374.8</v>
      </c>
      <c r="P2491" s="17">
        <v>476000</v>
      </c>
      <c r="Q2491" s="16">
        <v>385.83</v>
      </c>
      <c r="R2491" s="17">
        <v>490000</v>
      </c>
      <c r="S2491" s="19">
        <f t="shared" si="194"/>
        <v>11.029999999999973</v>
      </c>
      <c r="T2491" s="20">
        <f t="shared" si="195"/>
        <v>2.9429028815368123E-2</v>
      </c>
      <c r="U2491" s="19">
        <f t="shared" si="196"/>
        <v>14000</v>
      </c>
      <c r="V2491" s="20">
        <f t="shared" si="197"/>
        <v>2.9411764705882353E-2</v>
      </c>
      <c r="W2491" s="18">
        <v>44267</v>
      </c>
      <c r="X2491" s="14">
        <v>25</v>
      </c>
      <c r="Y2491" s="14">
        <v>25</v>
      </c>
      <c r="Z2491" s="42">
        <v>15000</v>
      </c>
      <c r="AA2491" s="51">
        <f t="shared" si="198"/>
        <v>0.03</v>
      </c>
    </row>
    <row r="2492" spans="1:27" ht="19" x14ac:dyDescent="0.25">
      <c r="A2492" s="14">
        <v>3309</v>
      </c>
      <c r="B2492" s="14">
        <v>2556499</v>
      </c>
      <c r="C2492" s="14" t="s">
        <v>19</v>
      </c>
      <c r="D2492" s="14" t="s">
        <v>49</v>
      </c>
      <c r="E2492" s="14" t="s">
        <v>2006</v>
      </c>
      <c r="F2492" s="14">
        <v>78754</v>
      </c>
      <c r="G2492" s="14">
        <v>3</v>
      </c>
      <c r="H2492" s="14">
        <v>2</v>
      </c>
      <c r="I2492" s="14">
        <v>0</v>
      </c>
      <c r="J2492" s="14">
        <v>2</v>
      </c>
      <c r="K2492" s="14">
        <v>1</v>
      </c>
      <c r="L2492" s="14">
        <v>2007</v>
      </c>
      <c r="M2492" s="14">
        <v>0.125</v>
      </c>
      <c r="N2492" s="15">
        <v>1203</v>
      </c>
      <c r="O2492" s="16">
        <v>261.85000000000002</v>
      </c>
      <c r="P2492" s="17">
        <v>315000</v>
      </c>
      <c r="Q2492" s="16">
        <v>273.48</v>
      </c>
      <c r="R2492" s="17">
        <v>329000</v>
      </c>
      <c r="S2492" s="19">
        <f t="shared" si="194"/>
        <v>11.629999999999995</v>
      </c>
      <c r="T2492" s="20">
        <f t="shared" si="195"/>
        <v>4.4414741264082472E-2</v>
      </c>
      <c r="U2492" s="19">
        <f t="shared" si="196"/>
        <v>14000</v>
      </c>
      <c r="V2492" s="20">
        <f t="shared" si="197"/>
        <v>4.4444444444444446E-2</v>
      </c>
      <c r="W2492" s="18">
        <v>44301</v>
      </c>
      <c r="X2492" s="14">
        <v>9</v>
      </c>
      <c r="Y2492" s="14">
        <v>9</v>
      </c>
      <c r="Z2492" s="42">
        <v>15000</v>
      </c>
      <c r="AA2492" s="51">
        <f t="shared" si="198"/>
        <v>0.04</v>
      </c>
    </row>
    <row r="2493" spans="1:27" ht="19" x14ac:dyDescent="0.25">
      <c r="A2493" s="14">
        <v>3337</v>
      </c>
      <c r="B2493" s="14">
        <v>7312267</v>
      </c>
      <c r="C2493" s="14" t="s">
        <v>19</v>
      </c>
      <c r="D2493" s="14" t="s">
        <v>27</v>
      </c>
      <c r="E2493" s="14" t="s">
        <v>371</v>
      </c>
      <c r="F2493" s="14">
        <v>78724</v>
      </c>
      <c r="G2493" s="14">
        <v>4</v>
      </c>
      <c r="H2493" s="14">
        <v>2</v>
      </c>
      <c r="I2493" s="14">
        <v>1</v>
      </c>
      <c r="J2493" s="14">
        <v>2</v>
      </c>
      <c r="K2493" s="14">
        <v>2</v>
      </c>
      <c r="L2493" s="14">
        <v>2018</v>
      </c>
      <c r="M2493" s="14">
        <v>0.151</v>
      </c>
      <c r="N2493" s="15">
        <v>2095</v>
      </c>
      <c r="O2493" s="16">
        <v>171.36</v>
      </c>
      <c r="P2493" s="17">
        <v>359000</v>
      </c>
      <c r="Q2493" s="16">
        <v>178.04</v>
      </c>
      <c r="R2493" s="17">
        <v>373000</v>
      </c>
      <c r="S2493" s="19">
        <f t="shared" si="194"/>
        <v>6.6799999999999784</v>
      </c>
      <c r="T2493" s="20">
        <f t="shared" si="195"/>
        <v>3.8982259570494733E-2</v>
      </c>
      <c r="U2493" s="19">
        <f t="shared" si="196"/>
        <v>14000</v>
      </c>
      <c r="V2493" s="20">
        <f t="shared" si="197"/>
        <v>3.8997214484679667E-2</v>
      </c>
      <c r="W2493" s="18">
        <v>44302</v>
      </c>
      <c r="X2493" s="14">
        <v>6</v>
      </c>
      <c r="Y2493" s="14">
        <v>5</v>
      </c>
      <c r="Z2493" s="42">
        <v>15000</v>
      </c>
      <c r="AA2493" s="51">
        <f t="shared" si="198"/>
        <v>0.04</v>
      </c>
    </row>
    <row r="2494" spans="1:27" ht="19" x14ac:dyDescent="0.25">
      <c r="A2494" s="14">
        <v>1615</v>
      </c>
      <c r="B2494" s="14">
        <v>6485992</v>
      </c>
      <c r="C2494" s="14" t="s">
        <v>19</v>
      </c>
      <c r="D2494" s="14" t="s">
        <v>35</v>
      </c>
      <c r="E2494" s="14" t="s">
        <v>118</v>
      </c>
      <c r="F2494" s="14">
        <v>78754</v>
      </c>
      <c r="G2494" s="14">
        <v>5</v>
      </c>
      <c r="H2494" s="14">
        <v>3</v>
      </c>
      <c r="I2494" s="14">
        <v>1</v>
      </c>
      <c r="J2494" s="14">
        <v>2</v>
      </c>
      <c r="K2494" s="14">
        <v>2</v>
      </c>
      <c r="L2494" s="14">
        <v>2016</v>
      </c>
      <c r="M2494" s="14">
        <v>0.17499999999999999</v>
      </c>
      <c r="N2494" s="15">
        <v>2965</v>
      </c>
      <c r="O2494" s="16">
        <v>141</v>
      </c>
      <c r="P2494" s="17">
        <v>418065</v>
      </c>
      <c r="Q2494" s="16">
        <v>145.69999999999999</v>
      </c>
      <c r="R2494" s="17">
        <v>432000</v>
      </c>
      <c r="S2494" s="19">
        <f t="shared" si="194"/>
        <v>4.6999999999999886</v>
      </c>
      <c r="T2494" s="20">
        <f t="shared" si="195"/>
        <v>3.333333333333325E-2</v>
      </c>
      <c r="U2494" s="19">
        <f t="shared" si="196"/>
        <v>13935</v>
      </c>
      <c r="V2494" s="20">
        <f t="shared" si="197"/>
        <v>3.3332137347063258E-2</v>
      </c>
      <c r="W2494" s="18">
        <v>44239</v>
      </c>
      <c r="X2494" s="14">
        <v>8</v>
      </c>
      <c r="Y2494" s="14">
        <v>8</v>
      </c>
      <c r="Z2494" s="42">
        <v>15000</v>
      </c>
      <c r="AA2494" s="51">
        <f t="shared" si="198"/>
        <v>0.03</v>
      </c>
    </row>
    <row r="2495" spans="1:27" ht="19" x14ac:dyDescent="0.25">
      <c r="A2495" s="14">
        <v>145</v>
      </c>
      <c r="B2495" s="14">
        <v>1758556</v>
      </c>
      <c r="C2495" s="14" t="s">
        <v>19</v>
      </c>
      <c r="D2495" s="14">
        <v>2</v>
      </c>
      <c r="E2495" s="14" t="s">
        <v>4243</v>
      </c>
      <c r="F2495" s="14">
        <v>78757</v>
      </c>
      <c r="G2495" s="14">
        <v>1</v>
      </c>
      <c r="H2495" s="14">
        <v>1</v>
      </c>
      <c r="I2495" s="14">
        <v>0</v>
      </c>
      <c r="J2495" s="14">
        <v>0</v>
      </c>
      <c r="K2495" s="14">
        <v>1</v>
      </c>
      <c r="L2495" s="14">
        <v>1980</v>
      </c>
      <c r="M2495" s="14">
        <v>8.2000000000000003E-2</v>
      </c>
      <c r="N2495" s="14">
        <v>576</v>
      </c>
      <c r="O2495" s="16">
        <v>520.83000000000004</v>
      </c>
      <c r="P2495" s="17">
        <v>300000</v>
      </c>
      <c r="Q2495" s="16">
        <v>544.27</v>
      </c>
      <c r="R2495" s="17">
        <v>313500</v>
      </c>
      <c r="S2495" s="19">
        <f t="shared" si="194"/>
        <v>23.439999999999941</v>
      </c>
      <c r="T2495" s="20">
        <f t="shared" si="195"/>
        <v>4.5005088032563291E-2</v>
      </c>
      <c r="U2495" s="19">
        <f t="shared" si="196"/>
        <v>13500</v>
      </c>
      <c r="V2495" s="20">
        <f t="shared" si="197"/>
        <v>4.4999999999999998E-2</v>
      </c>
      <c r="W2495" s="18">
        <v>44181</v>
      </c>
      <c r="X2495" s="14">
        <v>4</v>
      </c>
      <c r="Y2495" s="14">
        <v>4</v>
      </c>
      <c r="Z2495" s="42">
        <v>15000</v>
      </c>
      <c r="AA2495" s="51">
        <f t="shared" si="198"/>
        <v>0.05</v>
      </c>
    </row>
    <row r="2496" spans="1:27" ht="19" x14ac:dyDescent="0.25">
      <c r="A2496" s="14">
        <v>1253</v>
      </c>
      <c r="B2496" s="14">
        <v>8823424</v>
      </c>
      <c r="C2496" s="14" t="s">
        <v>19</v>
      </c>
      <c r="D2496" s="14" t="s">
        <v>68</v>
      </c>
      <c r="E2496" s="14" t="s">
        <v>596</v>
      </c>
      <c r="F2496" s="14">
        <v>78738</v>
      </c>
      <c r="G2496" s="14">
        <v>5</v>
      </c>
      <c r="H2496" s="14">
        <v>4</v>
      </c>
      <c r="I2496" s="14">
        <v>1</v>
      </c>
      <c r="J2496" s="14">
        <v>3</v>
      </c>
      <c r="K2496" s="14">
        <v>2</v>
      </c>
      <c r="L2496" s="14">
        <v>2011</v>
      </c>
      <c r="M2496" s="14">
        <v>0.28499999999999998</v>
      </c>
      <c r="N2496" s="15">
        <v>3996</v>
      </c>
      <c r="O2496" s="16">
        <v>187.44</v>
      </c>
      <c r="P2496" s="17">
        <v>749000</v>
      </c>
      <c r="Q2496" s="16">
        <v>190.82</v>
      </c>
      <c r="R2496" s="17">
        <v>762500</v>
      </c>
      <c r="S2496" s="19">
        <f t="shared" si="194"/>
        <v>3.3799999999999955</v>
      </c>
      <c r="T2496" s="20">
        <f t="shared" si="195"/>
        <v>1.8032437046521528E-2</v>
      </c>
      <c r="U2496" s="19">
        <f t="shared" si="196"/>
        <v>13500</v>
      </c>
      <c r="V2496" s="20">
        <f t="shared" si="197"/>
        <v>1.8024032042723633E-2</v>
      </c>
      <c r="W2496" s="18">
        <v>44224</v>
      </c>
      <c r="X2496" s="14">
        <v>6</v>
      </c>
      <c r="Y2496" s="14">
        <v>5</v>
      </c>
      <c r="Z2496" s="42">
        <v>15000</v>
      </c>
      <c r="AA2496" s="51">
        <f t="shared" si="198"/>
        <v>0.02</v>
      </c>
    </row>
    <row r="2497" spans="1:27" ht="19" x14ac:dyDescent="0.25">
      <c r="A2497" s="14">
        <v>4042</v>
      </c>
      <c r="B2497" s="14">
        <v>4745409</v>
      </c>
      <c r="C2497" s="14" t="s">
        <v>19</v>
      </c>
      <c r="D2497" s="14" t="s">
        <v>68</v>
      </c>
      <c r="E2497" s="14" t="s">
        <v>1286</v>
      </c>
      <c r="F2497" s="14">
        <v>78738</v>
      </c>
      <c r="G2497" s="14">
        <v>4</v>
      </c>
      <c r="H2497" s="14">
        <v>3</v>
      </c>
      <c r="I2497" s="14">
        <v>1</v>
      </c>
      <c r="J2497" s="14">
        <v>3</v>
      </c>
      <c r="K2497" s="14">
        <v>1</v>
      </c>
      <c r="L2497" s="14">
        <v>2020</v>
      </c>
      <c r="M2497" s="14">
        <v>0</v>
      </c>
      <c r="N2497" s="15">
        <v>3118</v>
      </c>
      <c r="O2497" s="16">
        <v>222.87</v>
      </c>
      <c r="P2497" s="17">
        <v>694900</v>
      </c>
      <c r="Q2497" s="16">
        <v>227.13</v>
      </c>
      <c r="R2497" s="17">
        <v>708190</v>
      </c>
      <c r="S2497" s="19">
        <f t="shared" si="194"/>
        <v>4.2599999999999909</v>
      </c>
      <c r="T2497" s="20">
        <f t="shared" si="195"/>
        <v>1.9114281868353709E-2</v>
      </c>
      <c r="U2497" s="19">
        <f t="shared" si="196"/>
        <v>13290</v>
      </c>
      <c r="V2497" s="20">
        <f t="shared" si="197"/>
        <v>1.9125053964599223E-2</v>
      </c>
      <c r="W2497" s="18">
        <v>44321</v>
      </c>
      <c r="X2497" s="14">
        <v>55</v>
      </c>
      <c r="Y2497" s="14">
        <v>55</v>
      </c>
      <c r="Z2497" s="42">
        <v>15000</v>
      </c>
      <c r="AA2497" s="51">
        <f t="shared" si="198"/>
        <v>0.02</v>
      </c>
    </row>
    <row r="2498" spans="1:27" ht="19" x14ac:dyDescent="0.25">
      <c r="A2498" s="14">
        <v>792</v>
      </c>
      <c r="B2498" s="14">
        <v>7032102</v>
      </c>
      <c r="C2498" s="14" t="s">
        <v>19</v>
      </c>
      <c r="D2498" s="14">
        <v>4</v>
      </c>
      <c r="E2498" s="14" t="s">
        <v>4048</v>
      </c>
      <c r="F2498" s="14">
        <v>78751</v>
      </c>
      <c r="G2498" s="14">
        <v>3</v>
      </c>
      <c r="H2498" s="14">
        <v>3</v>
      </c>
      <c r="I2498" s="14">
        <v>0</v>
      </c>
      <c r="J2498" s="14">
        <v>1</v>
      </c>
      <c r="K2498" s="14">
        <v>2</v>
      </c>
      <c r="L2498" s="14">
        <v>2008</v>
      </c>
      <c r="M2498" s="14">
        <v>8.3000000000000004E-2</v>
      </c>
      <c r="N2498" s="15">
        <v>2143</v>
      </c>
      <c r="O2498" s="16">
        <v>314.98</v>
      </c>
      <c r="P2498" s="17">
        <v>675000</v>
      </c>
      <c r="Q2498" s="16">
        <v>321.05</v>
      </c>
      <c r="R2498" s="17">
        <v>688000</v>
      </c>
      <c r="S2498" s="19">
        <f t="shared" si="194"/>
        <v>6.0699999999999932</v>
      </c>
      <c r="T2498" s="20">
        <f t="shared" si="195"/>
        <v>1.9271064829512963E-2</v>
      </c>
      <c r="U2498" s="19">
        <f t="shared" si="196"/>
        <v>13000</v>
      </c>
      <c r="V2498" s="20">
        <f t="shared" si="197"/>
        <v>1.9259259259259261E-2</v>
      </c>
      <c r="W2498" s="18">
        <v>44204</v>
      </c>
      <c r="X2498" s="14">
        <v>3</v>
      </c>
      <c r="Y2498" s="14">
        <v>3</v>
      </c>
      <c r="Z2498" s="42">
        <v>15000</v>
      </c>
      <c r="AA2498" s="51">
        <f t="shared" si="198"/>
        <v>0.02</v>
      </c>
    </row>
    <row r="2499" spans="1:27" ht="19" x14ac:dyDescent="0.25">
      <c r="A2499" s="14">
        <v>906</v>
      </c>
      <c r="B2499" s="14">
        <v>7807492</v>
      </c>
      <c r="C2499" s="14" t="s">
        <v>19</v>
      </c>
      <c r="D2499" s="14" t="s">
        <v>20</v>
      </c>
      <c r="E2499" s="14" t="s">
        <v>1041</v>
      </c>
      <c r="F2499" s="14">
        <v>78729</v>
      </c>
      <c r="G2499" s="14">
        <v>3</v>
      </c>
      <c r="H2499" s="14">
        <v>2</v>
      </c>
      <c r="I2499" s="14">
        <v>1</v>
      </c>
      <c r="J2499" s="14">
        <v>2</v>
      </c>
      <c r="K2499" s="14">
        <v>2</v>
      </c>
      <c r="L2499" s="14">
        <v>1996</v>
      </c>
      <c r="M2499" s="14">
        <v>0.154</v>
      </c>
      <c r="N2499" s="15">
        <v>1698</v>
      </c>
      <c r="O2499" s="16">
        <v>211.43</v>
      </c>
      <c r="P2499" s="17">
        <v>359000</v>
      </c>
      <c r="Q2499" s="16">
        <v>219.08</v>
      </c>
      <c r="R2499" s="17">
        <v>372000</v>
      </c>
      <c r="S2499" s="19">
        <f t="shared" si="194"/>
        <v>7.6500000000000057</v>
      </c>
      <c r="T2499" s="20">
        <f t="shared" si="195"/>
        <v>3.6182187958189498E-2</v>
      </c>
      <c r="U2499" s="19">
        <f t="shared" si="196"/>
        <v>13000</v>
      </c>
      <c r="V2499" s="20">
        <f t="shared" si="197"/>
        <v>3.6211699164345405E-2</v>
      </c>
      <c r="W2499" s="18">
        <v>44210</v>
      </c>
      <c r="X2499" s="14">
        <v>5</v>
      </c>
      <c r="Y2499" s="14">
        <v>5</v>
      </c>
      <c r="Z2499" s="42">
        <v>15000</v>
      </c>
      <c r="AA2499" s="51">
        <f t="shared" si="198"/>
        <v>0.04</v>
      </c>
    </row>
    <row r="2500" spans="1:27" ht="19" x14ac:dyDescent="0.25">
      <c r="A2500" s="14">
        <v>1464</v>
      </c>
      <c r="B2500" s="14">
        <v>8235559</v>
      </c>
      <c r="C2500" s="14" t="s">
        <v>19</v>
      </c>
      <c r="D2500" s="14" t="s">
        <v>84</v>
      </c>
      <c r="E2500" s="14" t="s">
        <v>1548</v>
      </c>
      <c r="F2500" s="14">
        <v>78728</v>
      </c>
      <c r="G2500" s="14">
        <v>3</v>
      </c>
      <c r="H2500" s="14">
        <v>2</v>
      </c>
      <c r="I2500" s="14">
        <v>0</v>
      </c>
      <c r="J2500" s="14">
        <v>2</v>
      </c>
      <c r="K2500" s="14">
        <v>1</v>
      </c>
      <c r="L2500" s="14">
        <v>1996</v>
      </c>
      <c r="M2500" s="14">
        <v>0.11899999999999999</v>
      </c>
      <c r="N2500" s="15">
        <v>1608</v>
      </c>
      <c r="O2500" s="16">
        <v>236.32</v>
      </c>
      <c r="P2500" s="17">
        <v>380000</v>
      </c>
      <c r="Q2500" s="16">
        <v>244.4</v>
      </c>
      <c r="R2500" s="17">
        <v>393000</v>
      </c>
      <c r="S2500" s="19">
        <f t="shared" si="194"/>
        <v>8.0800000000000125</v>
      </c>
      <c r="T2500" s="20">
        <f t="shared" si="195"/>
        <v>3.4190927555856516E-2</v>
      </c>
      <c r="U2500" s="19">
        <f t="shared" si="196"/>
        <v>13000</v>
      </c>
      <c r="V2500" s="20">
        <f t="shared" si="197"/>
        <v>3.4210526315789476E-2</v>
      </c>
      <c r="W2500" s="18">
        <v>44232</v>
      </c>
      <c r="X2500" s="14">
        <v>2</v>
      </c>
      <c r="Y2500" s="14">
        <v>1</v>
      </c>
      <c r="Z2500" s="42">
        <v>15000</v>
      </c>
      <c r="AA2500" s="51">
        <f t="shared" si="198"/>
        <v>0.03</v>
      </c>
    </row>
    <row r="2501" spans="1:27" ht="19" x14ac:dyDescent="0.25">
      <c r="A2501" s="14">
        <v>2026</v>
      </c>
      <c r="B2501" s="14">
        <v>7662769</v>
      </c>
      <c r="C2501" s="14" t="s">
        <v>19</v>
      </c>
      <c r="D2501" s="14" t="s">
        <v>357</v>
      </c>
      <c r="E2501" s="14" t="s">
        <v>4158</v>
      </c>
      <c r="F2501" s="14">
        <v>78745</v>
      </c>
      <c r="G2501" s="14">
        <v>2</v>
      </c>
      <c r="H2501" s="14">
        <v>1</v>
      </c>
      <c r="I2501" s="14">
        <v>0</v>
      </c>
      <c r="J2501" s="14">
        <v>0</v>
      </c>
      <c r="K2501" s="14">
        <v>1</v>
      </c>
      <c r="L2501" s="14">
        <v>1954</v>
      </c>
      <c r="M2501" s="14">
        <v>0</v>
      </c>
      <c r="N2501" s="14">
        <v>826</v>
      </c>
      <c r="O2501" s="16">
        <v>423.73</v>
      </c>
      <c r="P2501" s="17">
        <v>350000</v>
      </c>
      <c r="Q2501" s="16">
        <v>439.47</v>
      </c>
      <c r="R2501" s="17">
        <v>363000</v>
      </c>
      <c r="S2501" s="19">
        <f t="shared" si="194"/>
        <v>15.740000000000009</v>
      </c>
      <c r="T2501" s="20">
        <f t="shared" si="195"/>
        <v>3.7146295990371246E-2</v>
      </c>
      <c r="U2501" s="19">
        <f t="shared" si="196"/>
        <v>13000</v>
      </c>
      <c r="V2501" s="20">
        <f t="shared" si="197"/>
        <v>3.7142857142857144E-2</v>
      </c>
      <c r="W2501" s="18">
        <v>44256</v>
      </c>
      <c r="X2501" s="14">
        <v>8</v>
      </c>
      <c r="Y2501" s="14">
        <v>8</v>
      </c>
      <c r="Z2501" s="42">
        <v>15000</v>
      </c>
      <c r="AA2501" s="51">
        <f t="shared" si="198"/>
        <v>0.04</v>
      </c>
    </row>
    <row r="2502" spans="1:27" ht="19" x14ac:dyDescent="0.25">
      <c r="A2502" s="14">
        <v>1212</v>
      </c>
      <c r="B2502" s="14">
        <v>2475398</v>
      </c>
      <c r="C2502" s="14" t="s">
        <v>19</v>
      </c>
      <c r="D2502" s="14" t="s">
        <v>712</v>
      </c>
      <c r="E2502" s="14" t="s">
        <v>2564</v>
      </c>
      <c r="F2502" s="14">
        <v>78759</v>
      </c>
      <c r="G2502" s="14">
        <v>3</v>
      </c>
      <c r="H2502" s="14">
        <v>2</v>
      </c>
      <c r="I2502" s="14">
        <v>0</v>
      </c>
      <c r="J2502" s="14">
        <v>2</v>
      </c>
      <c r="K2502" s="14">
        <v>1</v>
      </c>
      <c r="L2502" s="14">
        <v>1972</v>
      </c>
      <c r="M2502" s="14">
        <v>0.13900000000000001</v>
      </c>
      <c r="N2502" s="15">
        <v>1251</v>
      </c>
      <c r="O2502" s="16">
        <v>299.76</v>
      </c>
      <c r="P2502" s="17">
        <v>375000</v>
      </c>
      <c r="Q2502" s="16">
        <v>309.79000000000002</v>
      </c>
      <c r="R2502" s="17">
        <v>387550</v>
      </c>
      <c r="S2502" s="19">
        <f t="shared" si="194"/>
        <v>10.03000000000003</v>
      </c>
      <c r="T2502" s="20">
        <f t="shared" si="195"/>
        <v>3.3460101414465003E-2</v>
      </c>
      <c r="U2502" s="19">
        <f t="shared" si="196"/>
        <v>12550</v>
      </c>
      <c r="V2502" s="20">
        <f t="shared" si="197"/>
        <v>3.3466666666666665E-2</v>
      </c>
      <c r="W2502" s="18">
        <v>44222</v>
      </c>
      <c r="X2502" s="14">
        <v>8</v>
      </c>
      <c r="Y2502" s="14">
        <v>8</v>
      </c>
      <c r="Z2502" s="42">
        <v>15000</v>
      </c>
      <c r="AA2502" s="51">
        <f t="shared" si="198"/>
        <v>0.03</v>
      </c>
    </row>
    <row r="2503" spans="1:27" ht="19" x14ac:dyDescent="0.25">
      <c r="A2503" s="14">
        <v>453</v>
      </c>
      <c r="B2503" s="14">
        <v>3725322</v>
      </c>
      <c r="C2503" s="14" t="s">
        <v>19</v>
      </c>
      <c r="D2503" s="14" t="s">
        <v>712</v>
      </c>
      <c r="E2503" s="14" t="s">
        <v>2077</v>
      </c>
      <c r="F2503" s="14">
        <v>78750</v>
      </c>
      <c r="G2503" s="14">
        <v>3</v>
      </c>
      <c r="H2503" s="14">
        <v>2</v>
      </c>
      <c r="I2503" s="14">
        <v>0</v>
      </c>
      <c r="J2503" s="14">
        <v>2</v>
      </c>
      <c r="K2503" s="14">
        <v>2</v>
      </c>
      <c r="L2503" s="14">
        <v>1979</v>
      </c>
      <c r="M2503" s="14">
        <v>0.122</v>
      </c>
      <c r="N2503" s="15">
        <v>2147</v>
      </c>
      <c r="O2503" s="16">
        <v>265.49</v>
      </c>
      <c r="P2503" s="17">
        <v>570000</v>
      </c>
      <c r="Q2503" s="16">
        <v>271.31</v>
      </c>
      <c r="R2503" s="17">
        <v>582500</v>
      </c>
      <c r="S2503" s="19">
        <f t="shared" ref="S2503:S2566" si="199">Q2503-O2503</f>
        <v>5.8199999999999932</v>
      </c>
      <c r="T2503" s="20">
        <f t="shared" ref="T2503:T2566" si="200">S2503/O2503</f>
        <v>2.1921729632001178E-2</v>
      </c>
      <c r="U2503" s="19">
        <f t="shared" ref="U2503:U2566" si="201">R2503-P2503</f>
        <v>12500</v>
      </c>
      <c r="V2503" s="20">
        <f t="shared" ref="V2503:V2566" si="202">U2503/P2503</f>
        <v>2.1929824561403508E-2</v>
      </c>
      <c r="W2503" s="18">
        <v>44193</v>
      </c>
      <c r="X2503" s="14">
        <v>5</v>
      </c>
      <c r="Y2503" s="14">
        <v>4</v>
      </c>
      <c r="Z2503" s="42">
        <v>15000</v>
      </c>
      <c r="AA2503" s="51">
        <f t="shared" ref="AA2503:AA2566" si="203">MROUND(V2503,0.01)</f>
        <v>0.02</v>
      </c>
    </row>
    <row r="2504" spans="1:27" ht="19" x14ac:dyDescent="0.25">
      <c r="A2504" s="14">
        <v>1023</v>
      </c>
      <c r="B2504" s="14">
        <v>5728393</v>
      </c>
      <c r="C2504" s="14" t="s">
        <v>19</v>
      </c>
      <c r="D2504" s="14" t="s">
        <v>29</v>
      </c>
      <c r="E2504" s="14" t="s">
        <v>30</v>
      </c>
      <c r="F2504" s="14">
        <v>78748</v>
      </c>
      <c r="G2504" s="14">
        <v>6</v>
      </c>
      <c r="H2504" s="14">
        <v>2</v>
      </c>
      <c r="I2504" s="14">
        <v>1</v>
      </c>
      <c r="J2504" s="14">
        <v>2</v>
      </c>
      <c r="K2504" s="14">
        <v>2</v>
      </c>
      <c r="L2504" s="14">
        <v>2007</v>
      </c>
      <c r="M2504" s="14">
        <v>0.17199999999999999</v>
      </c>
      <c r="N2504" s="15">
        <v>4172</v>
      </c>
      <c r="O2504" s="16">
        <v>110.26</v>
      </c>
      <c r="P2504" s="17">
        <v>460000</v>
      </c>
      <c r="Q2504" s="16">
        <v>113.26</v>
      </c>
      <c r="R2504" s="17">
        <v>472500</v>
      </c>
      <c r="S2504" s="19">
        <f t="shared" si="199"/>
        <v>3</v>
      </c>
      <c r="T2504" s="20">
        <f t="shared" si="200"/>
        <v>2.7208416470161437E-2</v>
      </c>
      <c r="U2504" s="19">
        <f t="shared" si="201"/>
        <v>12500</v>
      </c>
      <c r="V2504" s="20">
        <f t="shared" si="202"/>
        <v>2.717391304347826E-2</v>
      </c>
      <c r="W2504" s="18">
        <v>44215</v>
      </c>
      <c r="X2504" s="14">
        <v>4</v>
      </c>
      <c r="Y2504" s="14">
        <v>4</v>
      </c>
      <c r="Z2504" s="42">
        <v>15000</v>
      </c>
      <c r="AA2504" s="51">
        <f t="shared" si="203"/>
        <v>0.03</v>
      </c>
    </row>
    <row r="2505" spans="1:27" ht="19" x14ac:dyDescent="0.25">
      <c r="A2505" s="14">
        <v>1133</v>
      </c>
      <c r="B2505" s="14">
        <v>1137782</v>
      </c>
      <c r="C2505" s="14" t="s">
        <v>19</v>
      </c>
      <c r="D2505" s="14" t="s">
        <v>27</v>
      </c>
      <c r="E2505" s="14" t="s">
        <v>735</v>
      </c>
      <c r="F2505" s="14">
        <v>78724</v>
      </c>
      <c r="G2505" s="14">
        <v>3</v>
      </c>
      <c r="H2505" s="14">
        <v>3</v>
      </c>
      <c r="I2505" s="14">
        <v>0</v>
      </c>
      <c r="J2505" s="14">
        <v>1</v>
      </c>
      <c r="K2505" s="14">
        <v>2</v>
      </c>
      <c r="L2505" s="14">
        <v>2016</v>
      </c>
      <c r="M2505" s="14">
        <v>0.13300000000000001</v>
      </c>
      <c r="N2505" s="15">
        <v>2413</v>
      </c>
      <c r="O2505" s="16">
        <v>196.85</v>
      </c>
      <c r="P2505" s="17">
        <v>475000</v>
      </c>
      <c r="Q2505" s="16">
        <v>202.03</v>
      </c>
      <c r="R2505" s="17">
        <v>487500</v>
      </c>
      <c r="S2505" s="19">
        <f t="shared" si="199"/>
        <v>5.1800000000000068</v>
      </c>
      <c r="T2505" s="20">
        <f t="shared" si="200"/>
        <v>2.6314452628905294E-2</v>
      </c>
      <c r="U2505" s="19">
        <f t="shared" si="201"/>
        <v>12500</v>
      </c>
      <c r="V2505" s="20">
        <f t="shared" si="202"/>
        <v>2.6315789473684209E-2</v>
      </c>
      <c r="W2505" s="18">
        <v>44218</v>
      </c>
      <c r="X2505" s="14">
        <v>9</v>
      </c>
      <c r="Y2505" s="14">
        <v>9</v>
      </c>
      <c r="Z2505" s="42">
        <v>15000</v>
      </c>
      <c r="AA2505" s="51">
        <f t="shared" si="203"/>
        <v>0.03</v>
      </c>
    </row>
    <row r="2506" spans="1:27" ht="19" x14ac:dyDescent="0.25">
      <c r="A2506" s="14">
        <v>1672</v>
      </c>
      <c r="B2506" s="14">
        <v>1568516</v>
      </c>
      <c r="C2506" s="14" t="s">
        <v>19</v>
      </c>
      <c r="D2506" s="14" t="s">
        <v>2365</v>
      </c>
      <c r="E2506" s="14" t="s">
        <v>2386</v>
      </c>
      <c r="F2506" s="14">
        <v>78731</v>
      </c>
      <c r="G2506" s="14">
        <v>4</v>
      </c>
      <c r="H2506" s="14">
        <v>3</v>
      </c>
      <c r="I2506" s="14">
        <v>0</v>
      </c>
      <c r="J2506" s="14">
        <v>2</v>
      </c>
      <c r="K2506" s="14">
        <v>2</v>
      </c>
      <c r="L2506" s="14">
        <v>1992</v>
      </c>
      <c r="M2506" s="14">
        <v>0.252</v>
      </c>
      <c r="N2506" s="15">
        <v>3233</v>
      </c>
      <c r="O2506" s="16">
        <v>286.11</v>
      </c>
      <c r="P2506" s="17">
        <v>925000</v>
      </c>
      <c r="Q2506" s="16">
        <v>289.98</v>
      </c>
      <c r="R2506" s="17">
        <v>937500</v>
      </c>
      <c r="S2506" s="19">
        <f t="shared" si="199"/>
        <v>3.8700000000000045</v>
      </c>
      <c r="T2506" s="20">
        <f t="shared" si="200"/>
        <v>1.3526266121421847E-2</v>
      </c>
      <c r="U2506" s="19">
        <f t="shared" si="201"/>
        <v>12500</v>
      </c>
      <c r="V2506" s="20">
        <f t="shared" si="202"/>
        <v>1.3513513513513514E-2</v>
      </c>
      <c r="W2506" s="18">
        <v>44240</v>
      </c>
      <c r="X2506" s="14">
        <v>2</v>
      </c>
      <c r="Y2506" s="14">
        <v>2</v>
      </c>
      <c r="Z2506" s="42">
        <v>15000</v>
      </c>
      <c r="AA2506" s="51">
        <f t="shared" si="203"/>
        <v>0.01</v>
      </c>
    </row>
    <row r="2507" spans="1:27" ht="19" x14ac:dyDescent="0.25">
      <c r="A2507" s="14">
        <v>2566</v>
      </c>
      <c r="B2507" s="14">
        <v>1842761</v>
      </c>
      <c r="C2507" s="14" t="s">
        <v>19</v>
      </c>
      <c r="D2507" s="14" t="s">
        <v>46</v>
      </c>
      <c r="E2507" s="14" t="s">
        <v>1006</v>
      </c>
      <c r="F2507" s="14">
        <v>78753</v>
      </c>
      <c r="G2507" s="14">
        <v>3</v>
      </c>
      <c r="H2507" s="14">
        <v>2</v>
      </c>
      <c r="I2507" s="14">
        <v>0</v>
      </c>
      <c r="J2507" s="14">
        <v>2</v>
      </c>
      <c r="K2507" s="14">
        <v>1</v>
      </c>
      <c r="L2507" s="14">
        <v>1969</v>
      </c>
      <c r="M2507" s="14">
        <v>0.23799999999999999</v>
      </c>
      <c r="N2507" s="15">
        <v>1756</v>
      </c>
      <c r="O2507" s="16">
        <v>210.14</v>
      </c>
      <c r="P2507" s="17">
        <v>369000</v>
      </c>
      <c r="Q2507" s="16">
        <v>217.26</v>
      </c>
      <c r="R2507" s="17">
        <v>381500</v>
      </c>
      <c r="S2507" s="19">
        <f t="shared" si="199"/>
        <v>7.1200000000000045</v>
      </c>
      <c r="T2507" s="20">
        <f t="shared" si="200"/>
        <v>3.388217378890266E-2</v>
      </c>
      <c r="U2507" s="19">
        <f t="shared" si="201"/>
        <v>12500</v>
      </c>
      <c r="V2507" s="20">
        <f t="shared" si="202"/>
        <v>3.3875338753387531E-2</v>
      </c>
      <c r="W2507" s="18">
        <v>44274</v>
      </c>
      <c r="X2507" s="14">
        <v>142</v>
      </c>
      <c r="Y2507" s="14">
        <v>142</v>
      </c>
      <c r="Z2507" s="42">
        <v>15000</v>
      </c>
      <c r="AA2507" s="51">
        <f t="shared" si="203"/>
        <v>0.03</v>
      </c>
    </row>
    <row r="2508" spans="1:27" ht="19" x14ac:dyDescent="0.25">
      <c r="A2508" s="14">
        <v>3956</v>
      </c>
      <c r="B2508" s="14">
        <v>8923767</v>
      </c>
      <c r="C2508" s="14" t="s">
        <v>19</v>
      </c>
      <c r="D2508" s="14" t="s">
        <v>712</v>
      </c>
      <c r="E2508" s="14" t="s">
        <v>1838</v>
      </c>
      <c r="F2508" s="14">
        <v>78759</v>
      </c>
      <c r="G2508" s="14">
        <v>3</v>
      </c>
      <c r="H2508" s="14">
        <v>2</v>
      </c>
      <c r="I2508" s="14">
        <v>0</v>
      </c>
      <c r="J2508" s="14">
        <v>2</v>
      </c>
      <c r="K2508" s="14">
        <v>1.5</v>
      </c>
      <c r="L2508" s="14">
        <v>1973</v>
      </c>
      <c r="M2508" s="14">
        <v>0.218</v>
      </c>
      <c r="N2508" s="15">
        <v>1983</v>
      </c>
      <c r="O2508" s="16">
        <v>315.13</v>
      </c>
      <c r="P2508" s="17">
        <v>624900</v>
      </c>
      <c r="Q2508" s="16">
        <v>321.23</v>
      </c>
      <c r="R2508" s="17">
        <v>637000</v>
      </c>
      <c r="S2508" s="19">
        <f t="shared" si="199"/>
        <v>6.1000000000000227</v>
      </c>
      <c r="T2508" s="20">
        <f t="shared" si="200"/>
        <v>1.9357090724462993E-2</v>
      </c>
      <c r="U2508" s="19">
        <f t="shared" si="201"/>
        <v>12100</v>
      </c>
      <c r="V2508" s="20">
        <f t="shared" si="202"/>
        <v>1.9363098095695312E-2</v>
      </c>
      <c r="W2508" s="18">
        <v>44319</v>
      </c>
      <c r="X2508" s="14">
        <v>9</v>
      </c>
      <c r="Y2508" s="14">
        <v>9</v>
      </c>
      <c r="Z2508" s="42">
        <v>10000</v>
      </c>
      <c r="AA2508" s="51">
        <f t="shared" si="203"/>
        <v>0.02</v>
      </c>
    </row>
    <row r="2509" spans="1:27" ht="19" x14ac:dyDescent="0.25">
      <c r="A2509" s="14">
        <v>1284</v>
      </c>
      <c r="B2509" s="14">
        <v>3266023</v>
      </c>
      <c r="C2509" s="14" t="s">
        <v>19</v>
      </c>
      <c r="D2509" s="14" t="s">
        <v>27</v>
      </c>
      <c r="E2509" s="14" t="s">
        <v>61</v>
      </c>
      <c r="F2509" s="14">
        <v>78724</v>
      </c>
      <c r="G2509" s="14">
        <v>4</v>
      </c>
      <c r="H2509" s="14">
        <v>3</v>
      </c>
      <c r="I2509" s="14">
        <v>0</v>
      </c>
      <c r="J2509" s="14">
        <v>2</v>
      </c>
      <c r="K2509" s="14">
        <v>1</v>
      </c>
      <c r="L2509" s="14">
        <v>2020</v>
      </c>
      <c r="M2509" s="14">
        <v>0.188</v>
      </c>
      <c r="N2509" s="15">
        <v>2170</v>
      </c>
      <c r="O2509" s="16">
        <v>125.8</v>
      </c>
      <c r="P2509" s="17">
        <v>272990</v>
      </c>
      <c r="Q2509" s="16">
        <v>131.34</v>
      </c>
      <c r="R2509" s="17">
        <v>285000</v>
      </c>
      <c r="S2509" s="19">
        <f t="shared" si="199"/>
        <v>5.5400000000000063</v>
      </c>
      <c r="T2509" s="20">
        <f t="shared" si="200"/>
        <v>4.4038155802861738E-2</v>
      </c>
      <c r="U2509" s="19">
        <f t="shared" si="201"/>
        <v>12010</v>
      </c>
      <c r="V2509" s="20">
        <f t="shared" si="202"/>
        <v>4.3994285504963551E-2</v>
      </c>
      <c r="W2509" s="18">
        <v>44225</v>
      </c>
      <c r="X2509" s="14">
        <v>2</v>
      </c>
      <c r="Y2509" s="14">
        <v>2</v>
      </c>
      <c r="Z2509" s="42">
        <v>10000</v>
      </c>
      <c r="AA2509" s="51">
        <f t="shared" si="203"/>
        <v>0.04</v>
      </c>
    </row>
    <row r="2510" spans="1:27" ht="19" x14ac:dyDescent="0.25">
      <c r="A2510" s="14">
        <v>46</v>
      </c>
      <c r="B2510" s="14">
        <v>5006690</v>
      </c>
      <c r="C2510" s="14" t="s">
        <v>19</v>
      </c>
      <c r="D2510" s="14">
        <v>5</v>
      </c>
      <c r="E2510" s="14" t="s">
        <v>4209</v>
      </c>
      <c r="F2510" s="14">
        <v>78702</v>
      </c>
      <c r="G2510" s="14">
        <v>2</v>
      </c>
      <c r="H2510" s="14">
        <v>2</v>
      </c>
      <c r="I2510" s="14">
        <v>1</v>
      </c>
      <c r="J2510" s="14">
        <v>1</v>
      </c>
      <c r="K2510" s="14">
        <v>2</v>
      </c>
      <c r="L2510" s="14">
        <v>2020</v>
      </c>
      <c r="M2510" s="14">
        <v>0</v>
      </c>
      <c r="N2510" s="15">
        <v>1074</v>
      </c>
      <c r="O2510" s="16">
        <v>479.52</v>
      </c>
      <c r="P2510" s="17">
        <v>515000</v>
      </c>
      <c r="Q2510" s="16">
        <v>490.69</v>
      </c>
      <c r="R2510" s="17">
        <v>527000</v>
      </c>
      <c r="S2510" s="19">
        <f t="shared" si="199"/>
        <v>11.170000000000016</v>
      </c>
      <c r="T2510" s="20">
        <f t="shared" si="200"/>
        <v>2.3294127460794161E-2</v>
      </c>
      <c r="U2510" s="19">
        <f t="shared" si="201"/>
        <v>12000</v>
      </c>
      <c r="V2510" s="20">
        <f t="shared" si="202"/>
        <v>2.3300970873786409E-2</v>
      </c>
      <c r="W2510" s="18">
        <v>44179</v>
      </c>
      <c r="X2510" s="14">
        <v>18</v>
      </c>
      <c r="Y2510" s="14">
        <v>17</v>
      </c>
      <c r="Z2510" s="42">
        <v>10000</v>
      </c>
      <c r="AA2510" s="51">
        <f t="shared" si="203"/>
        <v>0.02</v>
      </c>
    </row>
    <row r="2511" spans="1:27" ht="19" x14ac:dyDescent="0.25">
      <c r="A2511" s="14">
        <v>76</v>
      </c>
      <c r="B2511" s="14">
        <v>6583492</v>
      </c>
      <c r="C2511" s="14" t="s">
        <v>19</v>
      </c>
      <c r="D2511" s="14" t="s">
        <v>46</v>
      </c>
      <c r="E2511" s="14" t="s">
        <v>1829</v>
      </c>
      <c r="F2511" s="14">
        <v>78753</v>
      </c>
      <c r="G2511" s="14">
        <v>2</v>
      </c>
      <c r="H2511" s="14">
        <v>1</v>
      </c>
      <c r="I2511" s="14">
        <v>0</v>
      </c>
      <c r="J2511" s="14">
        <v>0</v>
      </c>
      <c r="K2511" s="14">
        <v>1</v>
      </c>
      <c r="L2511" s="14">
        <v>1936</v>
      </c>
      <c r="M2511" s="14">
        <v>0.22700000000000001</v>
      </c>
      <c r="N2511" s="15">
        <v>1094</v>
      </c>
      <c r="O2511" s="16">
        <v>251.37</v>
      </c>
      <c r="P2511" s="17">
        <v>275000</v>
      </c>
      <c r="Q2511" s="16">
        <v>262.33999999999997</v>
      </c>
      <c r="R2511" s="17">
        <v>287000</v>
      </c>
      <c r="S2511" s="19">
        <f t="shared" si="199"/>
        <v>10.96999999999997</v>
      </c>
      <c r="T2511" s="20">
        <f t="shared" si="200"/>
        <v>4.3640848152126231E-2</v>
      </c>
      <c r="U2511" s="19">
        <f t="shared" si="201"/>
        <v>12000</v>
      </c>
      <c r="V2511" s="20">
        <f t="shared" si="202"/>
        <v>4.363636363636364E-2</v>
      </c>
      <c r="W2511" s="18">
        <v>44180</v>
      </c>
      <c r="X2511" s="14">
        <v>6</v>
      </c>
      <c r="Y2511" s="14">
        <v>6</v>
      </c>
      <c r="Z2511" s="42">
        <v>10000</v>
      </c>
      <c r="AA2511" s="51">
        <f t="shared" si="203"/>
        <v>0.04</v>
      </c>
    </row>
    <row r="2512" spans="1:27" ht="19" x14ac:dyDescent="0.25">
      <c r="A2512" s="14">
        <v>121</v>
      </c>
      <c r="B2512" s="14">
        <v>2627028</v>
      </c>
      <c r="C2512" s="14" t="s">
        <v>19</v>
      </c>
      <c r="D2512" s="14" t="s">
        <v>357</v>
      </c>
      <c r="E2512" s="14" t="s">
        <v>1568</v>
      </c>
      <c r="F2512" s="14">
        <v>78745</v>
      </c>
      <c r="G2512" s="14">
        <v>4</v>
      </c>
      <c r="H2512" s="14">
        <v>2</v>
      </c>
      <c r="I2512" s="14">
        <v>1</v>
      </c>
      <c r="J2512" s="14">
        <v>2</v>
      </c>
      <c r="K2512" s="14">
        <v>2</v>
      </c>
      <c r="L2512" s="14">
        <v>1965</v>
      </c>
      <c r="M2512" s="14">
        <v>0.193</v>
      </c>
      <c r="N2512" s="15">
        <v>2105</v>
      </c>
      <c r="O2512" s="16">
        <v>237.53</v>
      </c>
      <c r="P2512" s="17">
        <v>500000</v>
      </c>
      <c r="Q2512" s="16">
        <v>243.23</v>
      </c>
      <c r="R2512" s="17">
        <v>512000</v>
      </c>
      <c r="S2512" s="19">
        <f t="shared" si="199"/>
        <v>5.6999999999999886</v>
      </c>
      <c r="T2512" s="20">
        <f t="shared" si="200"/>
        <v>2.3996968803940508E-2</v>
      </c>
      <c r="U2512" s="19">
        <f t="shared" si="201"/>
        <v>12000</v>
      </c>
      <c r="V2512" s="20">
        <f t="shared" si="202"/>
        <v>2.4E-2</v>
      </c>
      <c r="W2512" s="18">
        <v>44181</v>
      </c>
      <c r="X2512" s="14">
        <v>2</v>
      </c>
      <c r="Y2512" s="14">
        <v>2</v>
      </c>
      <c r="Z2512" s="42">
        <v>10000</v>
      </c>
      <c r="AA2512" s="51">
        <f t="shared" si="203"/>
        <v>0.02</v>
      </c>
    </row>
    <row r="2513" spans="1:27" ht="19" x14ac:dyDescent="0.25">
      <c r="A2513" s="14">
        <v>683</v>
      </c>
      <c r="B2513" s="14">
        <v>9653823</v>
      </c>
      <c r="C2513" s="14" t="s">
        <v>19</v>
      </c>
      <c r="D2513" s="14" t="s">
        <v>27</v>
      </c>
      <c r="E2513" s="14" t="s">
        <v>1530</v>
      </c>
      <c r="F2513" s="14">
        <v>78724</v>
      </c>
      <c r="G2513" s="14">
        <v>3</v>
      </c>
      <c r="H2513" s="14">
        <v>2</v>
      </c>
      <c r="I2513" s="14">
        <v>0</v>
      </c>
      <c r="J2513" s="14">
        <v>0</v>
      </c>
      <c r="K2513" s="14">
        <v>1</v>
      </c>
      <c r="L2513" s="14">
        <v>1983</v>
      </c>
      <c r="M2513" s="14">
        <v>0.20799999999999999</v>
      </c>
      <c r="N2513" s="15">
        <v>1359</v>
      </c>
      <c r="O2513" s="16">
        <v>235.47</v>
      </c>
      <c r="P2513" s="17">
        <v>320000</v>
      </c>
      <c r="Q2513" s="16">
        <v>244.3</v>
      </c>
      <c r="R2513" s="17">
        <v>332000</v>
      </c>
      <c r="S2513" s="19">
        <f t="shared" si="199"/>
        <v>8.8300000000000125</v>
      </c>
      <c r="T2513" s="20">
        <f t="shared" si="200"/>
        <v>3.7499469146812812E-2</v>
      </c>
      <c r="U2513" s="19">
        <f t="shared" si="201"/>
        <v>12000</v>
      </c>
      <c r="V2513" s="20">
        <f t="shared" si="202"/>
        <v>3.7499999999999999E-2</v>
      </c>
      <c r="W2513" s="18">
        <v>44200</v>
      </c>
      <c r="X2513" s="14">
        <v>5</v>
      </c>
      <c r="Y2513" s="14">
        <v>4</v>
      </c>
      <c r="Z2513" s="42">
        <v>10000</v>
      </c>
      <c r="AA2513" s="51">
        <f t="shared" si="203"/>
        <v>0.04</v>
      </c>
    </row>
    <row r="2514" spans="1:27" ht="19" x14ac:dyDescent="0.25">
      <c r="A2514" s="14">
        <v>919</v>
      </c>
      <c r="B2514" s="14">
        <v>1577179</v>
      </c>
      <c r="C2514" s="14" t="s">
        <v>19</v>
      </c>
      <c r="D2514" s="14" t="s">
        <v>611</v>
      </c>
      <c r="E2514" s="14" t="s">
        <v>2670</v>
      </c>
      <c r="F2514" s="14">
        <v>78759</v>
      </c>
      <c r="G2514" s="14">
        <v>4</v>
      </c>
      <c r="H2514" s="14">
        <v>2</v>
      </c>
      <c r="I2514" s="14">
        <v>0</v>
      </c>
      <c r="J2514" s="14">
        <v>2</v>
      </c>
      <c r="K2514" s="14">
        <v>1</v>
      </c>
      <c r="L2514" s="14">
        <v>1969</v>
      </c>
      <c r="M2514" s="14">
        <v>0.28399999999999997</v>
      </c>
      <c r="N2514" s="15">
        <v>2245</v>
      </c>
      <c r="O2514" s="16">
        <v>309.58</v>
      </c>
      <c r="P2514" s="17">
        <v>695000</v>
      </c>
      <c r="Q2514" s="16">
        <v>314.92</v>
      </c>
      <c r="R2514" s="17">
        <v>707000</v>
      </c>
      <c r="S2514" s="19">
        <f t="shared" si="199"/>
        <v>5.3400000000000318</v>
      </c>
      <c r="T2514" s="20">
        <f t="shared" si="200"/>
        <v>1.7249176303378876E-2</v>
      </c>
      <c r="U2514" s="19">
        <f t="shared" si="201"/>
        <v>12000</v>
      </c>
      <c r="V2514" s="20">
        <f t="shared" si="202"/>
        <v>1.7266187050359712E-2</v>
      </c>
      <c r="W2514" s="18">
        <v>44210</v>
      </c>
      <c r="X2514" s="14">
        <v>6</v>
      </c>
      <c r="Y2514" s="14">
        <v>4</v>
      </c>
      <c r="Z2514" s="42">
        <v>10000</v>
      </c>
      <c r="AA2514" s="51">
        <f t="shared" si="203"/>
        <v>0.02</v>
      </c>
    </row>
    <row r="2515" spans="1:27" ht="19" x14ac:dyDescent="0.25">
      <c r="A2515" s="14">
        <v>1181</v>
      </c>
      <c r="B2515" s="14">
        <v>7051020</v>
      </c>
      <c r="C2515" s="14" t="s">
        <v>19</v>
      </c>
      <c r="D2515" s="14" t="s">
        <v>165</v>
      </c>
      <c r="E2515" s="14" t="s">
        <v>2439</v>
      </c>
      <c r="F2515" s="14">
        <v>78748</v>
      </c>
      <c r="G2515" s="14">
        <v>4</v>
      </c>
      <c r="H2515" s="14">
        <v>2</v>
      </c>
      <c r="I2515" s="14">
        <v>0</v>
      </c>
      <c r="J2515" s="14">
        <v>2</v>
      </c>
      <c r="K2515" s="14">
        <v>1</v>
      </c>
      <c r="L2515" s="14">
        <v>1986</v>
      </c>
      <c r="M2515" s="14">
        <v>0.23100000000000001</v>
      </c>
      <c r="N2515" s="15">
        <v>1362</v>
      </c>
      <c r="O2515" s="16">
        <v>290.01</v>
      </c>
      <c r="P2515" s="17">
        <v>395000</v>
      </c>
      <c r="Q2515" s="16">
        <v>298.83</v>
      </c>
      <c r="R2515" s="17">
        <v>407000</v>
      </c>
      <c r="S2515" s="19">
        <f t="shared" si="199"/>
        <v>8.8199999999999932</v>
      </c>
      <c r="T2515" s="20">
        <f t="shared" si="200"/>
        <v>3.0412744388124524E-2</v>
      </c>
      <c r="U2515" s="19">
        <f t="shared" si="201"/>
        <v>12000</v>
      </c>
      <c r="V2515" s="20">
        <f t="shared" si="202"/>
        <v>3.0379746835443037E-2</v>
      </c>
      <c r="W2515" s="18">
        <v>44221</v>
      </c>
      <c r="X2515" s="14">
        <v>4</v>
      </c>
      <c r="Y2515" s="14">
        <v>4</v>
      </c>
      <c r="Z2515" s="42">
        <v>10000</v>
      </c>
      <c r="AA2515" s="51">
        <f t="shared" si="203"/>
        <v>0.03</v>
      </c>
    </row>
    <row r="2516" spans="1:27" ht="19" x14ac:dyDescent="0.25">
      <c r="A2516" s="14">
        <v>1246</v>
      </c>
      <c r="B2516" s="14">
        <v>1255141</v>
      </c>
      <c r="C2516" s="14" t="s">
        <v>19</v>
      </c>
      <c r="D2516" s="14">
        <v>6</v>
      </c>
      <c r="E2516" s="14" t="s">
        <v>4278</v>
      </c>
      <c r="F2516" s="14">
        <v>78704</v>
      </c>
      <c r="G2516" s="14">
        <v>3</v>
      </c>
      <c r="H2516" s="14">
        <v>3</v>
      </c>
      <c r="I2516" s="14">
        <v>1</v>
      </c>
      <c r="J2516" s="14">
        <v>2</v>
      </c>
      <c r="K2516" s="14">
        <v>2</v>
      </c>
      <c r="L2516" s="14">
        <v>2012</v>
      </c>
      <c r="M2516" s="14">
        <v>0.1</v>
      </c>
      <c r="N2516" s="15">
        <v>2020</v>
      </c>
      <c r="O2516" s="16">
        <v>594.05999999999995</v>
      </c>
      <c r="P2516" s="17">
        <v>1200000</v>
      </c>
      <c r="Q2516" s="16">
        <v>600</v>
      </c>
      <c r="R2516" s="17">
        <v>1212000</v>
      </c>
      <c r="S2516" s="19">
        <f t="shared" si="199"/>
        <v>5.9400000000000546</v>
      </c>
      <c r="T2516" s="20">
        <f t="shared" si="200"/>
        <v>9.9989900010100923E-3</v>
      </c>
      <c r="U2516" s="19">
        <f t="shared" si="201"/>
        <v>12000</v>
      </c>
      <c r="V2516" s="20">
        <f t="shared" si="202"/>
        <v>0.01</v>
      </c>
      <c r="W2516" s="18">
        <v>44223</v>
      </c>
      <c r="X2516" s="14">
        <v>5</v>
      </c>
      <c r="Y2516" s="14">
        <v>5</v>
      </c>
      <c r="Z2516" s="42">
        <v>10000</v>
      </c>
      <c r="AA2516" s="51">
        <f t="shared" si="203"/>
        <v>0.01</v>
      </c>
    </row>
    <row r="2517" spans="1:27" ht="19" x14ac:dyDescent="0.25">
      <c r="A2517" s="14">
        <v>1337</v>
      </c>
      <c r="B2517" s="14">
        <v>7683308</v>
      </c>
      <c r="C2517" s="14" t="s">
        <v>19</v>
      </c>
      <c r="D2517" s="14">
        <v>3</v>
      </c>
      <c r="E2517" s="14" t="s">
        <v>4113</v>
      </c>
      <c r="F2517" s="14">
        <v>78723</v>
      </c>
      <c r="G2517" s="14">
        <v>2</v>
      </c>
      <c r="H2517" s="14">
        <v>2</v>
      </c>
      <c r="I2517" s="14">
        <v>1</v>
      </c>
      <c r="J2517" s="14">
        <v>0</v>
      </c>
      <c r="K2517" s="14">
        <v>2</v>
      </c>
      <c r="L2517" s="14">
        <v>2017</v>
      </c>
      <c r="M2517" s="14">
        <v>8.6999999999999994E-2</v>
      </c>
      <c r="N2517" s="15">
        <v>1268</v>
      </c>
      <c r="O2517" s="16">
        <v>374.61</v>
      </c>
      <c r="P2517" s="17">
        <v>475000</v>
      </c>
      <c r="Q2517" s="16">
        <v>384.07</v>
      </c>
      <c r="R2517" s="17">
        <v>487000</v>
      </c>
      <c r="S2517" s="19">
        <f t="shared" si="199"/>
        <v>9.4599999999999795</v>
      </c>
      <c r="T2517" s="20">
        <f t="shared" si="200"/>
        <v>2.5252929713568722E-2</v>
      </c>
      <c r="U2517" s="19">
        <f t="shared" si="201"/>
        <v>12000</v>
      </c>
      <c r="V2517" s="20">
        <f t="shared" si="202"/>
        <v>2.5263157894736842E-2</v>
      </c>
      <c r="W2517" s="18">
        <v>44225</v>
      </c>
      <c r="X2517" s="14">
        <v>6</v>
      </c>
      <c r="Y2517" s="14">
        <v>6</v>
      </c>
      <c r="Z2517" s="42">
        <v>10000</v>
      </c>
      <c r="AA2517" s="51">
        <f t="shared" si="203"/>
        <v>0.03</v>
      </c>
    </row>
    <row r="2518" spans="1:27" ht="19" x14ac:dyDescent="0.25">
      <c r="A2518" s="14">
        <v>1396</v>
      </c>
      <c r="B2518" s="14">
        <v>5485823</v>
      </c>
      <c r="C2518" s="14" t="s">
        <v>19</v>
      </c>
      <c r="D2518" s="14" t="s">
        <v>68</v>
      </c>
      <c r="E2518" s="14" t="s">
        <v>1578</v>
      </c>
      <c r="F2518" s="14">
        <v>78734</v>
      </c>
      <c r="G2518" s="14">
        <v>3</v>
      </c>
      <c r="H2518" s="14">
        <v>2</v>
      </c>
      <c r="I2518" s="14">
        <v>1</v>
      </c>
      <c r="J2518" s="14">
        <v>0</v>
      </c>
      <c r="K2518" s="14">
        <v>2</v>
      </c>
      <c r="L2518" s="14">
        <v>2003</v>
      </c>
      <c r="M2518" s="14">
        <v>0.17199999999999999</v>
      </c>
      <c r="N2518" s="15">
        <v>1533</v>
      </c>
      <c r="O2518" s="16">
        <v>238.1</v>
      </c>
      <c r="P2518" s="17">
        <v>365000</v>
      </c>
      <c r="Q2518" s="16">
        <v>245.92</v>
      </c>
      <c r="R2518" s="17">
        <v>377000</v>
      </c>
      <c r="S2518" s="19">
        <f t="shared" si="199"/>
        <v>7.8199999999999932</v>
      </c>
      <c r="T2518" s="20">
        <f t="shared" si="200"/>
        <v>3.2843343133137311E-2</v>
      </c>
      <c r="U2518" s="19">
        <f t="shared" si="201"/>
        <v>12000</v>
      </c>
      <c r="V2518" s="20">
        <f t="shared" si="202"/>
        <v>3.287671232876712E-2</v>
      </c>
      <c r="W2518" s="18">
        <v>44229</v>
      </c>
      <c r="X2518" s="14">
        <v>7</v>
      </c>
      <c r="Y2518" s="14">
        <v>7</v>
      </c>
      <c r="Z2518" s="42">
        <v>10000</v>
      </c>
      <c r="AA2518" s="51">
        <f t="shared" si="203"/>
        <v>0.03</v>
      </c>
    </row>
    <row r="2519" spans="1:27" ht="19" x14ac:dyDescent="0.25">
      <c r="A2519" s="14">
        <v>3084</v>
      </c>
      <c r="B2519" s="14">
        <v>4813393</v>
      </c>
      <c r="C2519" s="14" t="s">
        <v>19</v>
      </c>
      <c r="D2519" s="14">
        <v>11</v>
      </c>
      <c r="E2519" s="14" t="s">
        <v>2270</v>
      </c>
      <c r="F2519" s="14">
        <v>78744</v>
      </c>
      <c r="G2519" s="14">
        <v>2</v>
      </c>
      <c r="H2519" s="14">
        <v>1</v>
      </c>
      <c r="I2519" s="14">
        <v>0</v>
      </c>
      <c r="J2519" s="14">
        <v>1</v>
      </c>
      <c r="K2519" s="14">
        <v>1</v>
      </c>
      <c r="L2519" s="14">
        <v>1978</v>
      </c>
      <c r="M2519" s="14">
        <v>0.157</v>
      </c>
      <c r="N2519" s="14">
        <v>858</v>
      </c>
      <c r="O2519" s="16">
        <v>278.55</v>
      </c>
      <c r="P2519" s="17">
        <v>239000</v>
      </c>
      <c r="Q2519" s="16">
        <v>292.54000000000002</v>
      </c>
      <c r="R2519" s="17">
        <v>251000</v>
      </c>
      <c r="S2519" s="19">
        <f t="shared" si="199"/>
        <v>13.990000000000009</v>
      </c>
      <c r="T2519" s="20">
        <f t="shared" si="200"/>
        <v>5.0224376234069321E-2</v>
      </c>
      <c r="U2519" s="19">
        <f t="shared" si="201"/>
        <v>12000</v>
      </c>
      <c r="V2519" s="20">
        <f t="shared" si="202"/>
        <v>5.0209205020920501E-2</v>
      </c>
      <c r="W2519" s="18">
        <v>44294</v>
      </c>
      <c r="X2519" s="14">
        <v>2</v>
      </c>
      <c r="Y2519" s="14">
        <v>2</v>
      </c>
      <c r="Z2519" s="42">
        <v>10000</v>
      </c>
      <c r="AA2519" s="51">
        <f t="shared" si="203"/>
        <v>0.05</v>
      </c>
    </row>
    <row r="2520" spans="1:27" ht="19" x14ac:dyDescent="0.25">
      <c r="A2520" s="14">
        <v>3285</v>
      </c>
      <c r="B2520" s="14">
        <v>6261462</v>
      </c>
      <c r="C2520" s="14" t="s">
        <v>19</v>
      </c>
      <c r="D2520" s="14" t="s">
        <v>38</v>
      </c>
      <c r="E2520" s="14" t="s">
        <v>418</v>
      </c>
      <c r="F2520" s="14">
        <v>78725</v>
      </c>
      <c r="G2520" s="14">
        <v>3</v>
      </c>
      <c r="H2520" s="14">
        <v>2</v>
      </c>
      <c r="I2520" s="14">
        <v>0</v>
      </c>
      <c r="J2520" s="14">
        <v>2</v>
      </c>
      <c r="K2520" s="14">
        <v>1</v>
      </c>
      <c r="L2520" s="14">
        <v>1986</v>
      </c>
      <c r="M2520" s="14">
        <v>0.13300000000000001</v>
      </c>
      <c r="N2520" s="15">
        <v>1478</v>
      </c>
      <c r="O2520" s="16">
        <v>175.24</v>
      </c>
      <c r="P2520" s="17">
        <v>259000</v>
      </c>
      <c r="Q2520" s="16">
        <v>183.36</v>
      </c>
      <c r="R2520" s="17">
        <v>271000</v>
      </c>
      <c r="S2520" s="19">
        <f t="shared" si="199"/>
        <v>8.1200000000000045</v>
      </c>
      <c r="T2520" s="20">
        <f t="shared" si="200"/>
        <v>4.6336452864642802E-2</v>
      </c>
      <c r="U2520" s="19">
        <f t="shared" si="201"/>
        <v>12000</v>
      </c>
      <c r="V2520" s="20">
        <f t="shared" si="202"/>
        <v>4.633204633204633E-2</v>
      </c>
      <c r="W2520" s="18">
        <v>44301</v>
      </c>
      <c r="X2520" s="14">
        <v>1</v>
      </c>
      <c r="Y2520" s="14">
        <v>1</v>
      </c>
      <c r="Z2520" s="42">
        <v>10000</v>
      </c>
      <c r="AA2520" s="51">
        <f t="shared" si="203"/>
        <v>0.05</v>
      </c>
    </row>
    <row r="2521" spans="1:27" ht="19" x14ac:dyDescent="0.25">
      <c r="A2521" s="14">
        <v>3358</v>
      </c>
      <c r="B2521" s="14">
        <v>8023570</v>
      </c>
      <c r="C2521" s="14" t="s">
        <v>19</v>
      </c>
      <c r="D2521" s="14" t="s">
        <v>38</v>
      </c>
      <c r="E2521" s="14" t="s">
        <v>3994</v>
      </c>
      <c r="F2521" s="14">
        <v>78725</v>
      </c>
      <c r="G2521" s="14">
        <v>3</v>
      </c>
      <c r="H2521" s="14">
        <v>2</v>
      </c>
      <c r="I2521" s="14">
        <v>0</v>
      </c>
      <c r="J2521" s="14">
        <v>0</v>
      </c>
      <c r="K2521" s="14">
        <v>2</v>
      </c>
      <c r="L2521" s="14">
        <v>2016</v>
      </c>
      <c r="M2521" s="14">
        <v>0.14199999999999999</v>
      </c>
      <c r="N2521" s="15">
        <v>1346</v>
      </c>
      <c r="O2521" s="16">
        <v>230.31</v>
      </c>
      <c r="P2521" s="17">
        <v>310000</v>
      </c>
      <c r="Q2521" s="16">
        <v>239.23</v>
      </c>
      <c r="R2521" s="17">
        <v>322000</v>
      </c>
      <c r="S2521" s="19">
        <f t="shared" si="199"/>
        <v>8.9199999999999875</v>
      </c>
      <c r="T2521" s="20">
        <f t="shared" si="200"/>
        <v>3.8730406842950753E-2</v>
      </c>
      <c r="U2521" s="19">
        <f t="shared" si="201"/>
        <v>12000</v>
      </c>
      <c r="V2521" s="20">
        <f t="shared" si="202"/>
        <v>3.870967741935484E-2</v>
      </c>
      <c r="W2521" s="18">
        <v>44302</v>
      </c>
      <c r="X2521" s="14">
        <v>5</v>
      </c>
      <c r="Y2521" s="14">
        <v>5</v>
      </c>
      <c r="Z2521" s="42">
        <v>10000</v>
      </c>
      <c r="AA2521" s="51">
        <f t="shared" si="203"/>
        <v>0.04</v>
      </c>
    </row>
    <row r="2522" spans="1:27" ht="19" x14ac:dyDescent="0.25">
      <c r="A2522" s="14">
        <v>3588</v>
      </c>
      <c r="B2522" s="14">
        <v>7338672</v>
      </c>
      <c r="C2522" s="14" t="s">
        <v>19</v>
      </c>
      <c r="D2522" s="14" t="s">
        <v>68</v>
      </c>
      <c r="E2522" s="14" t="s">
        <v>2137</v>
      </c>
      <c r="F2522" s="14">
        <v>78738</v>
      </c>
      <c r="G2522" s="14">
        <v>4</v>
      </c>
      <c r="H2522" s="14">
        <v>2</v>
      </c>
      <c r="I2522" s="14">
        <v>0</v>
      </c>
      <c r="J2522" s="14">
        <v>2</v>
      </c>
      <c r="K2522" s="14">
        <v>1</v>
      </c>
      <c r="L2522" s="14">
        <v>1997</v>
      </c>
      <c r="M2522" s="14">
        <v>0.17599999999999999</v>
      </c>
      <c r="N2522" s="15">
        <v>2315</v>
      </c>
      <c r="O2522" s="16">
        <v>269.98</v>
      </c>
      <c r="P2522" s="17">
        <v>625000</v>
      </c>
      <c r="Q2522" s="16">
        <v>275.16000000000003</v>
      </c>
      <c r="R2522" s="17">
        <v>637000</v>
      </c>
      <c r="S2522" s="19">
        <f t="shared" si="199"/>
        <v>5.1800000000000068</v>
      </c>
      <c r="T2522" s="20">
        <f t="shared" si="200"/>
        <v>1.9186606415290044E-2</v>
      </c>
      <c r="U2522" s="19">
        <f t="shared" si="201"/>
        <v>12000</v>
      </c>
      <c r="V2522" s="20">
        <f t="shared" si="202"/>
        <v>1.9199999999999998E-2</v>
      </c>
      <c r="W2522" s="18">
        <v>44309</v>
      </c>
      <c r="X2522" s="14">
        <v>6</v>
      </c>
      <c r="Y2522" s="14">
        <v>5</v>
      </c>
      <c r="Z2522" s="42">
        <v>10000</v>
      </c>
      <c r="AA2522" s="51">
        <f t="shared" si="203"/>
        <v>0.02</v>
      </c>
    </row>
    <row r="2523" spans="1:27" ht="19" x14ac:dyDescent="0.25">
      <c r="A2523" s="14">
        <v>11</v>
      </c>
      <c r="B2523" s="14">
        <v>2852283</v>
      </c>
      <c r="C2523" s="14" t="s">
        <v>19</v>
      </c>
      <c r="D2523" s="14">
        <v>11</v>
      </c>
      <c r="E2523" s="14" t="s">
        <v>605</v>
      </c>
      <c r="F2523" s="14">
        <v>78744</v>
      </c>
      <c r="G2523" s="14">
        <v>3</v>
      </c>
      <c r="H2523" s="14">
        <v>2</v>
      </c>
      <c r="I2523" s="14">
        <v>0</v>
      </c>
      <c r="J2523" s="14">
        <v>2</v>
      </c>
      <c r="K2523" s="14">
        <v>1</v>
      </c>
      <c r="L2523" s="14">
        <v>2009</v>
      </c>
      <c r="M2523" s="14">
        <v>0.124</v>
      </c>
      <c r="N2523" s="15">
        <v>1436</v>
      </c>
      <c r="O2523" s="16">
        <v>187.95</v>
      </c>
      <c r="P2523" s="17">
        <v>269900</v>
      </c>
      <c r="Q2523" s="16">
        <v>196.03</v>
      </c>
      <c r="R2523" s="17">
        <v>281500</v>
      </c>
      <c r="S2523" s="19">
        <f t="shared" si="199"/>
        <v>8.0800000000000125</v>
      </c>
      <c r="T2523" s="20">
        <f t="shared" si="200"/>
        <v>4.2990156956637472E-2</v>
      </c>
      <c r="U2523" s="19">
        <f t="shared" si="201"/>
        <v>11600</v>
      </c>
      <c r="V2523" s="20">
        <f t="shared" si="202"/>
        <v>4.2978881067061873E-2</v>
      </c>
      <c r="W2523" s="18">
        <v>44179</v>
      </c>
      <c r="X2523" s="14">
        <v>3</v>
      </c>
      <c r="Y2523" s="14">
        <v>3</v>
      </c>
      <c r="Z2523" s="42">
        <v>10000</v>
      </c>
      <c r="AA2523" s="51">
        <f t="shared" si="203"/>
        <v>0.04</v>
      </c>
    </row>
    <row r="2524" spans="1:27" ht="19" x14ac:dyDescent="0.25">
      <c r="A2524" s="14">
        <v>157</v>
      </c>
      <c r="B2524" s="14">
        <v>5435983</v>
      </c>
      <c r="C2524" s="14" t="s">
        <v>19</v>
      </c>
      <c r="D2524" s="14" t="s">
        <v>229</v>
      </c>
      <c r="E2524" s="14" t="s">
        <v>736</v>
      </c>
      <c r="F2524" s="14">
        <v>78732</v>
      </c>
      <c r="G2524" s="14">
        <v>4</v>
      </c>
      <c r="H2524" s="14">
        <v>2</v>
      </c>
      <c r="I2524" s="14">
        <v>1</v>
      </c>
      <c r="J2524" s="14">
        <v>3</v>
      </c>
      <c r="K2524" s="14">
        <v>2</v>
      </c>
      <c r="L2524" s="14">
        <v>1998</v>
      </c>
      <c r="M2524" s="14">
        <v>0.30299999999999999</v>
      </c>
      <c r="N2524" s="15">
        <v>2667</v>
      </c>
      <c r="O2524" s="16">
        <v>196.85</v>
      </c>
      <c r="P2524" s="17">
        <v>525000</v>
      </c>
      <c r="Q2524" s="16">
        <v>201.16</v>
      </c>
      <c r="R2524" s="17">
        <v>536500</v>
      </c>
      <c r="S2524" s="19">
        <f t="shared" si="199"/>
        <v>4.3100000000000023</v>
      </c>
      <c r="T2524" s="20">
        <f t="shared" si="200"/>
        <v>2.189484378968759E-2</v>
      </c>
      <c r="U2524" s="19">
        <f t="shared" si="201"/>
        <v>11500</v>
      </c>
      <c r="V2524" s="20">
        <f t="shared" si="202"/>
        <v>2.1904761904761906E-2</v>
      </c>
      <c r="W2524" s="18">
        <v>44182</v>
      </c>
      <c r="X2524" s="14">
        <v>4</v>
      </c>
      <c r="Y2524" s="14">
        <v>3</v>
      </c>
      <c r="Z2524" s="42">
        <v>10000</v>
      </c>
      <c r="AA2524" s="51">
        <f t="shared" si="203"/>
        <v>0.02</v>
      </c>
    </row>
    <row r="2525" spans="1:27" ht="19" x14ac:dyDescent="0.25">
      <c r="A2525" s="14">
        <v>186</v>
      </c>
      <c r="B2525" s="14">
        <v>2852130</v>
      </c>
      <c r="C2525" s="14" t="s">
        <v>19</v>
      </c>
      <c r="D2525" s="14" t="s">
        <v>357</v>
      </c>
      <c r="E2525" s="14" t="s">
        <v>4126</v>
      </c>
      <c r="F2525" s="14">
        <v>78745</v>
      </c>
      <c r="G2525" s="14">
        <v>2</v>
      </c>
      <c r="H2525" s="14">
        <v>2</v>
      </c>
      <c r="I2525" s="14">
        <v>0</v>
      </c>
      <c r="J2525" s="14">
        <v>1</v>
      </c>
      <c r="K2525" s="14">
        <v>1</v>
      </c>
      <c r="L2525" s="14">
        <v>2020</v>
      </c>
      <c r="M2525" s="14">
        <v>0</v>
      </c>
      <c r="N2525" s="15">
        <v>1100</v>
      </c>
      <c r="O2525" s="16">
        <v>386.36</v>
      </c>
      <c r="P2525" s="17">
        <v>425000</v>
      </c>
      <c r="Q2525" s="16">
        <v>396.82</v>
      </c>
      <c r="R2525" s="17">
        <v>436500</v>
      </c>
      <c r="S2525" s="19">
        <f t="shared" si="199"/>
        <v>10.45999999999998</v>
      </c>
      <c r="T2525" s="20">
        <f t="shared" si="200"/>
        <v>2.7073195983020961E-2</v>
      </c>
      <c r="U2525" s="19">
        <f t="shared" si="201"/>
        <v>11500</v>
      </c>
      <c r="V2525" s="20">
        <f t="shared" si="202"/>
        <v>2.7058823529411764E-2</v>
      </c>
      <c r="W2525" s="18">
        <v>44182</v>
      </c>
      <c r="X2525" s="14">
        <v>5</v>
      </c>
      <c r="Y2525" s="14">
        <v>5</v>
      </c>
      <c r="Z2525" s="42">
        <v>10000</v>
      </c>
      <c r="AA2525" s="51">
        <f t="shared" si="203"/>
        <v>0.03</v>
      </c>
    </row>
    <row r="2526" spans="1:27" ht="19" x14ac:dyDescent="0.25">
      <c r="A2526" s="14">
        <v>74</v>
      </c>
      <c r="B2526" s="14">
        <v>9631247</v>
      </c>
      <c r="C2526" s="14" t="s">
        <v>19</v>
      </c>
      <c r="D2526" s="14">
        <v>3</v>
      </c>
      <c r="E2526" s="14" t="s">
        <v>1626</v>
      </c>
      <c r="F2526" s="14">
        <v>78723</v>
      </c>
      <c r="G2526" s="14">
        <v>4</v>
      </c>
      <c r="H2526" s="14">
        <v>3</v>
      </c>
      <c r="I2526" s="14">
        <v>0</v>
      </c>
      <c r="J2526" s="14">
        <v>1</v>
      </c>
      <c r="K2526" s="14">
        <v>2</v>
      </c>
      <c r="L2526" s="14">
        <v>1958</v>
      </c>
      <c r="M2526" s="14">
        <v>0.214</v>
      </c>
      <c r="N2526" s="15">
        <v>1767</v>
      </c>
      <c r="O2526" s="16">
        <v>240.46</v>
      </c>
      <c r="P2526" s="17">
        <v>424900</v>
      </c>
      <c r="Q2526" s="16">
        <v>246.86</v>
      </c>
      <c r="R2526" s="17">
        <v>436200</v>
      </c>
      <c r="S2526" s="19">
        <f t="shared" si="199"/>
        <v>6.4000000000000057</v>
      </c>
      <c r="T2526" s="20">
        <f t="shared" si="200"/>
        <v>2.6615653331115385E-2</v>
      </c>
      <c r="U2526" s="19">
        <f t="shared" si="201"/>
        <v>11300</v>
      </c>
      <c r="V2526" s="20">
        <f t="shared" si="202"/>
        <v>2.6594492821840433E-2</v>
      </c>
      <c r="W2526" s="18">
        <v>44180</v>
      </c>
      <c r="X2526" s="14">
        <v>6</v>
      </c>
      <c r="Y2526" s="14">
        <v>4</v>
      </c>
      <c r="Z2526" s="42">
        <v>10000</v>
      </c>
      <c r="AA2526" s="51">
        <f t="shared" si="203"/>
        <v>0.03</v>
      </c>
    </row>
    <row r="2527" spans="1:27" ht="19" x14ac:dyDescent="0.25">
      <c r="A2527" s="14">
        <v>1485</v>
      </c>
      <c r="B2527" s="14">
        <v>5152824</v>
      </c>
      <c r="C2527" s="14" t="s">
        <v>19</v>
      </c>
      <c r="D2527" s="14">
        <v>5</v>
      </c>
      <c r="E2527" s="14" t="s">
        <v>4112</v>
      </c>
      <c r="F2527" s="14">
        <v>78702</v>
      </c>
      <c r="G2527" s="14">
        <v>4</v>
      </c>
      <c r="H2527" s="14">
        <v>3</v>
      </c>
      <c r="I2527" s="14">
        <v>0</v>
      </c>
      <c r="J2527" s="14">
        <v>1</v>
      </c>
      <c r="K2527" s="14">
        <v>3</v>
      </c>
      <c r="L2527" s="14">
        <v>2020</v>
      </c>
      <c r="M2527" s="14">
        <v>0</v>
      </c>
      <c r="N2527" s="15">
        <v>2009</v>
      </c>
      <c r="O2527" s="16">
        <v>373.32</v>
      </c>
      <c r="P2527" s="17">
        <v>750000</v>
      </c>
      <c r="Q2527" s="16">
        <v>378.85</v>
      </c>
      <c r="R2527" s="17">
        <v>761111</v>
      </c>
      <c r="S2527" s="19">
        <f t="shared" si="199"/>
        <v>5.5300000000000296</v>
      </c>
      <c r="T2527" s="20">
        <f t="shared" si="200"/>
        <v>1.4813029036751392E-2</v>
      </c>
      <c r="U2527" s="19">
        <f t="shared" si="201"/>
        <v>11111</v>
      </c>
      <c r="V2527" s="20">
        <f t="shared" si="202"/>
        <v>1.4814666666666667E-2</v>
      </c>
      <c r="W2527" s="18">
        <v>44232</v>
      </c>
      <c r="X2527" s="14">
        <v>23</v>
      </c>
      <c r="Y2527" s="14">
        <v>22</v>
      </c>
      <c r="Z2527" s="42">
        <v>10000</v>
      </c>
      <c r="AA2527" s="51">
        <f t="shared" si="203"/>
        <v>0.01</v>
      </c>
    </row>
    <row r="2528" spans="1:27" ht="19" x14ac:dyDescent="0.25">
      <c r="A2528" s="14">
        <v>830</v>
      </c>
      <c r="B2528" s="14">
        <v>1727021</v>
      </c>
      <c r="C2528" s="14" t="s">
        <v>19</v>
      </c>
      <c r="D2528" s="14" t="s">
        <v>1720</v>
      </c>
      <c r="E2528" s="14" t="s">
        <v>1721</v>
      </c>
      <c r="F2528" s="14">
        <v>78739</v>
      </c>
      <c r="G2528" s="14">
        <v>4</v>
      </c>
      <c r="H2528" s="14">
        <v>2</v>
      </c>
      <c r="I2528" s="14">
        <v>1</v>
      </c>
      <c r="J2528" s="14">
        <v>2</v>
      </c>
      <c r="K2528" s="14">
        <v>2</v>
      </c>
      <c r="L2528" s="14">
        <v>2019</v>
      </c>
      <c r="M2528" s="14">
        <v>0.14499999999999999</v>
      </c>
      <c r="N2528" s="15">
        <v>2646</v>
      </c>
      <c r="O2528" s="16">
        <v>245.62</v>
      </c>
      <c r="P2528" s="17">
        <v>649900</v>
      </c>
      <c r="Q2528" s="16">
        <v>249.81</v>
      </c>
      <c r="R2528" s="17">
        <v>661000</v>
      </c>
      <c r="S2528" s="19">
        <f t="shared" si="199"/>
        <v>4.1899999999999977</v>
      </c>
      <c r="T2528" s="20">
        <f t="shared" si="200"/>
        <v>1.7058871427408182E-2</v>
      </c>
      <c r="U2528" s="19">
        <f t="shared" si="201"/>
        <v>11100</v>
      </c>
      <c r="V2528" s="20">
        <f t="shared" si="202"/>
        <v>1.707955070010771E-2</v>
      </c>
      <c r="W2528" s="18">
        <v>44207</v>
      </c>
      <c r="X2528" s="14">
        <v>3</v>
      </c>
      <c r="Y2528" s="14">
        <v>3</v>
      </c>
      <c r="Z2528" s="42">
        <v>10000</v>
      </c>
      <c r="AA2528" s="51">
        <f t="shared" si="203"/>
        <v>0.02</v>
      </c>
    </row>
    <row r="2529" spans="1:27" ht="19" x14ac:dyDescent="0.25">
      <c r="A2529" s="14">
        <v>1852</v>
      </c>
      <c r="B2529" s="14">
        <v>3248227</v>
      </c>
      <c r="C2529" s="14" t="s">
        <v>19</v>
      </c>
      <c r="D2529" s="14" t="s">
        <v>38</v>
      </c>
      <c r="E2529" s="14" t="s">
        <v>1392</v>
      </c>
      <c r="F2529" s="14">
        <v>78725</v>
      </c>
      <c r="G2529" s="14">
        <v>3</v>
      </c>
      <c r="H2529" s="14">
        <v>2</v>
      </c>
      <c r="I2529" s="14">
        <v>1</v>
      </c>
      <c r="J2529" s="14">
        <v>0</v>
      </c>
      <c r="K2529" s="14">
        <v>2</v>
      </c>
      <c r="L2529" s="14">
        <v>2017</v>
      </c>
      <c r="M2529" s="14">
        <v>0.14199999999999999</v>
      </c>
      <c r="N2529" s="15">
        <v>1308</v>
      </c>
      <c r="O2529" s="16">
        <v>228.52</v>
      </c>
      <c r="P2529" s="17">
        <v>298900</v>
      </c>
      <c r="Q2529" s="16">
        <v>237</v>
      </c>
      <c r="R2529" s="17">
        <v>310000</v>
      </c>
      <c r="S2529" s="19">
        <f t="shared" si="199"/>
        <v>8.4799999999999898</v>
      </c>
      <c r="T2529" s="20">
        <f t="shared" si="200"/>
        <v>3.7108349378610142E-2</v>
      </c>
      <c r="U2529" s="19">
        <f t="shared" si="201"/>
        <v>11100</v>
      </c>
      <c r="V2529" s="20">
        <f t="shared" si="202"/>
        <v>3.713616594178655E-2</v>
      </c>
      <c r="W2529" s="18">
        <v>44252</v>
      </c>
      <c r="X2529" s="14">
        <v>5</v>
      </c>
      <c r="Y2529" s="14">
        <v>5</v>
      </c>
      <c r="Z2529" s="42">
        <v>10000</v>
      </c>
      <c r="AA2529" s="51">
        <f t="shared" si="203"/>
        <v>0.04</v>
      </c>
    </row>
    <row r="2530" spans="1:27" ht="19" x14ac:dyDescent="0.25">
      <c r="A2530" s="14">
        <v>383</v>
      </c>
      <c r="B2530" s="14">
        <v>9164163</v>
      </c>
      <c r="C2530" s="14" t="s">
        <v>19</v>
      </c>
      <c r="D2530" s="14" t="s">
        <v>27</v>
      </c>
      <c r="E2530" s="14" t="s">
        <v>233</v>
      </c>
      <c r="F2530" s="14">
        <v>78724</v>
      </c>
      <c r="G2530" s="14">
        <v>3</v>
      </c>
      <c r="H2530" s="14">
        <v>2</v>
      </c>
      <c r="I2530" s="14">
        <v>0</v>
      </c>
      <c r="J2530" s="14">
        <v>2</v>
      </c>
      <c r="K2530" s="14">
        <v>1</v>
      </c>
      <c r="L2530" s="14">
        <v>2020</v>
      </c>
      <c r="M2530" s="14">
        <v>0.161</v>
      </c>
      <c r="N2530" s="15">
        <v>1574</v>
      </c>
      <c r="O2530" s="16">
        <v>158.19</v>
      </c>
      <c r="P2530" s="17">
        <v>248990</v>
      </c>
      <c r="Q2530" s="16">
        <v>165.18</v>
      </c>
      <c r="R2530" s="17">
        <v>260000</v>
      </c>
      <c r="S2530" s="19">
        <f t="shared" si="199"/>
        <v>6.9900000000000091</v>
      </c>
      <c r="T2530" s="20">
        <f t="shared" si="200"/>
        <v>4.418736961881288E-2</v>
      </c>
      <c r="U2530" s="19">
        <f t="shared" si="201"/>
        <v>11010</v>
      </c>
      <c r="V2530" s="20">
        <f t="shared" si="202"/>
        <v>4.4218643319008794E-2</v>
      </c>
      <c r="W2530" s="18">
        <v>44188</v>
      </c>
      <c r="X2530" s="14">
        <v>4</v>
      </c>
      <c r="Y2530" s="14">
        <v>4</v>
      </c>
      <c r="Z2530" s="42">
        <v>10000</v>
      </c>
      <c r="AA2530" s="51">
        <f t="shared" si="203"/>
        <v>0.04</v>
      </c>
    </row>
    <row r="2531" spans="1:27" ht="19" x14ac:dyDescent="0.25">
      <c r="A2531" s="14">
        <v>171</v>
      </c>
      <c r="B2531" s="14">
        <v>3024858</v>
      </c>
      <c r="C2531" s="14" t="s">
        <v>19</v>
      </c>
      <c r="D2531" s="14" t="s">
        <v>27</v>
      </c>
      <c r="E2531" s="14" t="s">
        <v>1810</v>
      </c>
      <c r="F2531" s="14">
        <v>78724</v>
      </c>
      <c r="G2531" s="14">
        <v>2</v>
      </c>
      <c r="H2531" s="14">
        <v>1</v>
      </c>
      <c r="I2531" s="14">
        <v>0</v>
      </c>
      <c r="J2531" s="14">
        <v>1</v>
      </c>
      <c r="K2531" s="14">
        <v>1</v>
      </c>
      <c r="L2531" s="14">
        <v>1984</v>
      </c>
      <c r="M2531" s="14">
        <v>0.14399999999999999</v>
      </c>
      <c r="N2531" s="14">
        <v>918</v>
      </c>
      <c r="O2531" s="16">
        <v>250.54</v>
      </c>
      <c r="P2531" s="17">
        <v>230000</v>
      </c>
      <c r="Q2531" s="16">
        <v>262.52999999999997</v>
      </c>
      <c r="R2531" s="17">
        <v>241000</v>
      </c>
      <c r="S2531" s="19">
        <f t="shared" si="199"/>
        <v>11.989999999999981</v>
      </c>
      <c r="T2531" s="20">
        <f t="shared" si="200"/>
        <v>4.7856629679891356E-2</v>
      </c>
      <c r="U2531" s="19">
        <f t="shared" si="201"/>
        <v>11000</v>
      </c>
      <c r="V2531" s="20">
        <f t="shared" si="202"/>
        <v>4.7826086956521741E-2</v>
      </c>
      <c r="W2531" s="18">
        <v>44182</v>
      </c>
      <c r="X2531" s="14">
        <v>3</v>
      </c>
      <c r="Y2531" s="14">
        <v>3</v>
      </c>
      <c r="Z2531" s="42">
        <v>10000</v>
      </c>
      <c r="AA2531" s="51">
        <f t="shared" si="203"/>
        <v>0.05</v>
      </c>
    </row>
    <row r="2532" spans="1:27" ht="19" x14ac:dyDescent="0.25">
      <c r="A2532" s="14">
        <v>234</v>
      </c>
      <c r="B2532" s="14">
        <v>7887184</v>
      </c>
      <c r="C2532" s="14" t="s">
        <v>19</v>
      </c>
      <c r="D2532" s="14" t="s">
        <v>712</v>
      </c>
      <c r="E2532" s="14" t="s">
        <v>1835</v>
      </c>
      <c r="F2532" s="14">
        <v>78759</v>
      </c>
      <c r="G2532" s="14">
        <v>3</v>
      </c>
      <c r="H2532" s="14">
        <v>2</v>
      </c>
      <c r="I2532" s="14">
        <v>1</v>
      </c>
      <c r="J2532" s="14">
        <v>2</v>
      </c>
      <c r="K2532" s="14">
        <v>2</v>
      </c>
      <c r="L2532" s="14">
        <v>1993</v>
      </c>
      <c r="M2532" s="14">
        <v>0.192</v>
      </c>
      <c r="N2532" s="15">
        <v>2340</v>
      </c>
      <c r="O2532" s="16">
        <v>251.71</v>
      </c>
      <c r="P2532" s="17">
        <v>589000</v>
      </c>
      <c r="Q2532" s="16">
        <v>256.41000000000003</v>
      </c>
      <c r="R2532" s="17">
        <v>600000</v>
      </c>
      <c r="S2532" s="19">
        <f t="shared" si="199"/>
        <v>4.7000000000000171</v>
      </c>
      <c r="T2532" s="20">
        <f t="shared" si="200"/>
        <v>1.8672281593897808E-2</v>
      </c>
      <c r="U2532" s="19">
        <f t="shared" si="201"/>
        <v>11000</v>
      </c>
      <c r="V2532" s="20">
        <f t="shared" si="202"/>
        <v>1.8675721561969439E-2</v>
      </c>
      <c r="W2532" s="18">
        <v>44183</v>
      </c>
      <c r="X2532" s="14">
        <v>3</v>
      </c>
      <c r="Y2532" s="14">
        <v>3</v>
      </c>
      <c r="Z2532" s="42">
        <v>10000</v>
      </c>
      <c r="AA2532" s="51">
        <f t="shared" si="203"/>
        <v>0.02</v>
      </c>
    </row>
    <row r="2533" spans="1:27" ht="19" x14ac:dyDescent="0.25">
      <c r="A2533" s="14">
        <v>491</v>
      </c>
      <c r="B2533" s="14">
        <v>6670080</v>
      </c>
      <c r="C2533" s="14" t="s">
        <v>19</v>
      </c>
      <c r="D2533" s="14">
        <v>11</v>
      </c>
      <c r="E2533" s="14" t="s">
        <v>1270</v>
      </c>
      <c r="F2533" s="14">
        <v>78744</v>
      </c>
      <c r="G2533" s="14">
        <v>3</v>
      </c>
      <c r="H2533" s="14">
        <v>2</v>
      </c>
      <c r="I2533" s="14">
        <v>1</v>
      </c>
      <c r="J2533" s="14">
        <v>3</v>
      </c>
      <c r="K2533" s="14">
        <v>2</v>
      </c>
      <c r="L2533" s="14">
        <v>2015</v>
      </c>
      <c r="M2533" s="14">
        <v>0.17299999999999999</v>
      </c>
      <c r="N2533" s="15">
        <v>2023</v>
      </c>
      <c r="O2533" s="16">
        <v>222.44</v>
      </c>
      <c r="P2533" s="17">
        <v>450000</v>
      </c>
      <c r="Q2533" s="16">
        <v>227.88</v>
      </c>
      <c r="R2533" s="17">
        <v>461000</v>
      </c>
      <c r="S2533" s="19">
        <f t="shared" si="199"/>
        <v>5.4399999999999977</v>
      </c>
      <c r="T2533" s="20">
        <f t="shared" si="200"/>
        <v>2.4456033087574169E-2</v>
      </c>
      <c r="U2533" s="19">
        <f t="shared" si="201"/>
        <v>11000</v>
      </c>
      <c r="V2533" s="20">
        <f t="shared" si="202"/>
        <v>2.4444444444444446E-2</v>
      </c>
      <c r="W2533" s="18">
        <v>44194</v>
      </c>
      <c r="X2533" s="14">
        <v>5</v>
      </c>
      <c r="Y2533" s="14">
        <v>4</v>
      </c>
      <c r="Z2533" s="42">
        <v>10000</v>
      </c>
      <c r="AA2533" s="51">
        <f t="shared" si="203"/>
        <v>0.02</v>
      </c>
    </row>
    <row r="2534" spans="1:27" ht="19" x14ac:dyDescent="0.25">
      <c r="A2534" s="14">
        <v>526</v>
      </c>
      <c r="B2534" s="14">
        <v>8448433</v>
      </c>
      <c r="C2534" s="14" t="s">
        <v>19</v>
      </c>
      <c r="D2534" s="14" t="s">
        <v>2365</v>
      </c>
      <c r="E2534" s="14" t="s">
        <v>3552</v>
      </c>
      <c r="F2534" s="14">
        <v>78703</v>
      </c>
      <c r="G2534" s="14">
        <v>4</v>
      </c>
      <c r="H2534" s="14">
        <v>3</v>
      </c>
      <c r="I2534" s="14">
        <v>1</v>
      </c>
      <c r="J2534" s="14">
        <v>2</v>
      </c>
      <c r="K2534" s="14">
        <v>2</v>
      </c>
      <c r="L2534" s="14">
        <v>2011</v>
      </c>
      <c r="M2534" s="14">
        <v>0.223</v>
      </c>
      <c r="N2534" s="15">
        <v>3110</v>
      </c>
      <c r="O2534" s="16">
        <v>473.95</v>
      </c>
      <c r="P2534" s="17">
        <v>1474000</v>
      </c>
      <c r="Q2534" s="16">
        <v>477.49</v>
      </c>
      <c r="R2534" s="17">
        <v>1485000</v>
      </c>
      <c r="S2534" s="19">
        <f t="shared" si="199"/>
        <v>3.5400000000000205</v>
      </c>
      <c r="T2534" s="20">
        <f t="shared" si="200"/>
        <v>7.4691423145901896E-3</v>
      </c>
      <c r="U2534" s="19">
        <f t="shared" si="201"/>
        <v>11000</v>
      </c>
      <c r="V2534" s="20">
        <f t="shared" si="202"/>
        <v>7.462686567164179E-3</v>
      </c>
      <c r="W2534" s="18">
        <v>44194</v>
      </c>
      <c r="X2534" s="14">
        <v>127</v>
      </c>
      <c r="Y2534" s="14">
        <v>126</v>
      </c>
      <c r="Z2534" s="42">
        <v>10000</v>
      </c>
      <c r="AA2534" s="51">
        <f t="shared" si="203"/>
        <v>0.01</v>
      </c>
    </row>
    <row r="2535" spans="1:27" ht="19" x14ac:dyDescent="0.25">
      <c r="A2535" s="14">
        <v>547</v>
      </c>
      <c r="B2535" s="14">
        <v>6431236</v>
      </c>
      <c r="C2535" s="14" t="s">
        <v>19</v>
      </c>
      <c r="D2535" s="14" t="s">
        <v>68</v>
      </c>
      <c r="E2535" s="14" t="s">
        <v>657</v>
      </c>
      <c r="F2535" s="14">
        <v>78738</v>
      </c>
      <c r="G2535" s="14">
        <v>4</v>
      </c>
      <c r="H2535" s="14">
        <v>3</v>
      </c>
      <c r="I2535" s="14">
        <v>0</v>
      </c>
      <c r="J2535" s="14">
        <v>2</v>
      </c>
      <c r="K2535" s="14">
        <v>2</v>
      </c>
      <c r="L2535" s="14">
        <v>2017</v>
      </c>
      <c r="M2535" s="14">
        <v>0.17699999999999999</v>
      </c>
      <c r="N2535" s="15">
        <v>3081</v>
      </c>
      <c r="O2535" s="16">
        <v>191.17</v>
      </c>
      <c r="P2535" s="17">
        <v>589000</v>
      </c>
      <c r="Q2535" s="16">
        <v>194.74</v>
      </c>
      <c r="R2535" s="17">
        <v>600000</v>
      </c>
      <c r="S2535" s="19">
        <f t="shared" si="199"/>
        <v>3.5700000000000216</v>
      </c>
      <c r="T2535" s="20">
        <f t="shared" si="200"/>
        <v>1.8674478213108865E-2</v>
      </c>
      <c r="U2535" s="19">
        <f t="shared" si="201"/>
        <v>11000</v>
      </c>
      <c r="V2535" s="20">
        <f t="shared" si="202"/>
        <v>1.8675721561969439E-2</v>
      </c>
      <c r="W2535" s="18">
        <v>44195</v>
      </c>
      <c r="X2535" s="14">
        <v>3</v>
      </c>
      <c r="Y2535" s="14">
        <v>3</v>
      </c>
      <c r="Z2535" s="42">
        <v>10000</v>
      </c>
      <c r="AA2535" s="51">
        <f t="shared" si="203"/>
        <v>0.02</v>
      </c>
    </row>
    <row r="2536" spans="1:27" ht="19" x14ac:dyDescent="0.25">
      <c r="A2536" s="14">
        <v>649</v>
      </c>
      <c r="B2536" s="14">
        <v>6735660</v>
      </c>
      <c r="C2536" s="14" t="s">
        <v>19</v>
      </c>
      <c r="D2536" s="14" t="s">
        <v>357</v>
      </c>
      <c r="E2536" s="14" t="s">
        <v>4091</v>
      </c>
      <c r="F2536" s="14">
        <v>78745</v>
      </c>
      <c r="G2536" s="14">
        <v>2</v>
      </c>
      <c r="H2536" s="14">
        <v>2</v>
      </c>
      <c r="I2536" s="14">
        <v>1</v>
      </c>
      <c r="J2536" s="14">
        <v>1</v>
      </c>
      <c r="K2536" s="14">
        <v>2</v>
      </c>
      <c r="L2536" s="14">
        <v>2020</v>
      </c>
      <c r="M2536" s="14">
        <v>0.248</v>
      </c>
      <c r="N2536" s="15">
        <v>1949</v>
      </c>
      <c r="O2536" s="16">
        <v>358.65</v>
      </c>
      <c r="P2536" s="17">
        <v>699000</v>
      </c>
      <c r="Q2536" s="16">
        <v>364.29</v>
      </c>
      <c r="R2536" s="17">
        <v>710000</v>
      </c>
      <c r="S2536" s="19">
        <f t="shared" si="199"/>
        <v>5.6400000000000432</v>
      </c>
      <c r="T2536" s="20">
        <f t="shared" si="200"/>
        <v>1.5725637808448469E-2</v>
      </c>
      <c r="U2536" s="19">
        <f t="shared" si="201"/>
        <v>11000</v>
      </c>
      <c r="V2536" s="20">
        <f t="shared" si="202"/>
        <v>1.5736766809728183E-2</v>
      </c>
      <c r="W2536" s="18">
        <v>44196</v>
      </c>
      <c r="X2536" s="14">
        <v>2</v>
      </c>
      <c r="Y2536" s="14">
        <v>2</v>
      </c>
      <c r="Z2536" s="42">
        <v>10000</v>
      </c>
      <c r="AA2536" s="51">
        <f t="shared" si="203"/>
        <v>0.02</v>
      </c>
    </row>
    <row r="2537" spans="1:27" ht="19" x14ac:dyDescent="0.25">
      <c r="A2537" s="14">
        <v>698</v>
      </c>
      <c r="B2537" s="14">
        <v>3225095</v>
      </c>
      <c r="C2537" s="14" t="s">
        <v>19</v>
      </c>
      <c r="D2537" s="14" t="s">
        <v>282</v>
      </c>
      <c r="E2537" s="14" t="s">
        <v>1277</v>
      </c>
      <c r="F2537" s="14">
        <v>78736</v>
      </c>
      <c r="G2537" s="14">
        <v>3</v>
      </c>
      <c r="H2537" s="14">
        <v>2</v>
      </c>
      <c r="I2537" s="14">
        <v>1</v>
      </c>
      <c r="J2537" s="14">
        <v>2</v>
      </c>
      <c r="K2537" s="14">
        <v>2</v>
      </c>
      <c r="L2537" s="14">
        <v>1985</v>
      </c>
      <c r="M2537" s="14">
        <v>0.16200000000000001</v>
      </c>
      <c r="N2537" s="15">
        <v>2017</v>
      </c>
      <c r="O2537" s="16">
        <v>222.61</v>
      </c>
      <c r="P2537" s="17">
        <v>449000</v>
      </c>
      <c r="Q2537" s="16">
        <v>228.06</v>
      </c>
      <c r="R2537" s="17">
        <v>460000</v>
      </c>
      <c r="S2537" s="19">
        <f t="shared" si="199"/>
        <v>5.4499999999999886</v>
      </c>
      <c r="T2537" s="20">
        <f t="shared" si="200"/>
        <v>2.4482278424149805E-2</v>
      </c>
      <c r="U2537" s="19">
        <f t="shared" si="201"/>
        <v>11000</v>
      </c>
      <c r="V2537" s="20">
        <f t="shared" si="202"/>
        <v>2.4498886414253896E-2</v>
      </c>
      <c r="W2537" s="18">
        <v>44201</v>
      </c>
      <c r="X2537" s="14">
        <v>2</v>
      </c>
      <c r="Y2537" s="14">
        <v>2</v>
      </c>
      <c r="Z2537" s="42">
        <v>10000</v>
      </c>
      <c r="AA2537" s="51">
        <f t="shared" si="203"/>
        <v>0.02</v>
      </c>
    </row>
    <row r="2538" spans="1:27" ht="19" x14ac:dyDescent="0.25">
      <c r="A2538" s="14">
        <v>816</v>
      </c>
      <c r="B2538" s="14">
        <v>4024183</v>
      </c>
      <c r="C2538" s="14" t="s">
        <v>19</v>
      </c>
      <c r="D2538" s="14" t="s">
        <v>40</v>
      </c>
      <c r="E2538" s="14" t="s">
        <v>528</v>
      </c>
      <c r="F2538" s="14">
        <v>78737</v>
      </c>
      <c r="G2538" s="14">
        <v>5</v>
      </c>
      <c r="H2538" s="14">
        <v>5</v>
      </c>
      <c r="I2538" s="14">
        <v>0</v>
      </c>
      <c r="J2538" s="14">
        <v>3</v>
      </c>
      <c r="K2538" s="14">
        <v>2</v>
      </c>
      <c r="L2538" s="14">
        <v>2006</v>
      </c>
      <c r="M2538" s="14">
        <v>0.36399999999999999</v>
      </c>
      <c r="N2538" s="15">
        <v>3827</v>
      </c>
      <c r="O2538" s="16">
        <v>182.65</v>
      </c>
      <c r="P2538" s="17">
        <v>699000</v>
      </c>
      <c r="Q2538" s="16">
        <v>185.52</v>
      </c>
      <c r="R2538" s="17">
        <v>710000</v>
      </c>
      <c r="S2538" s="19">
        <f t="shared" si="199"/>
        <v>2.8700000000000045</v>
      </c>
      <c r="T2538" s="20">
        <f t="shared" si="200"/>
        <v>1.571311251026556E-2</v>
      </c>
      <c r="U2538" s="19">
        <f t="shared" si="201"/>
        <v>11000</v>
      </c>
      <c r="V2538" s="20">
        <f t="shared" si="202"/>
        <v>1.5736766809728183E-2</v>
      </c>
      <c r="W2538" s="18">
        <v>44207</v>
      </c>
      <c r="X2538" s="14">
        <v>4</v>
      </c>
      <c r="Y2538" s="14">
        <v>3</v>
      </c>
      <c r="Z2538" s="42">
        <v>10000</v>
      </c>
      <c r="AA2538" s="51">
        <f t="shared" si="203"/>
        <v>0.02</v>
      </c>
    </row>
    <row r="2539" spans="1:27" ht="19" x14ac:dyDescent="0.25">
      <c r="A2539" s="14">
        <v>969</v>
      </c>
      <c r="B2539" s="14">
        <v>8193696</v>
      </c>
      <c r="C2539" s="14" t="s">
        <v>19</v>
      </c>
      <c r="D2539" s="14" t="s">
        <v>40</v>
      </c>
      <c r="E2539" s="14" t="s">
        <v>1258</v>
      </c>
      <c r="F2539" s="14">
        <v>78737</v>
      </c>
      <c r="G2539" s="14">
        <v>3</v>
      </c>
      <c r="H2539" s="14">
        <v>2</v>
      </c>
      <c r="I2539" s="14">
        <v>1</v>
      </c>
      <c r="J2539" s="14">
        <v>3</v>
      </c>
      <c r="K2539" s="14">
        <v>1</v>
      </c>
      <c r="L2539" s="14">
        <v>2017</v>
      </c>
      <c r="M2539" s="14">
        <v>0.23</v>
      </c>
      <c r="N2539" s="15">
        <v>2248</v>
      </c>
      <c r="O2539" s="16">
        <v>221.98</v>
      </c>
      <c r="P2539" s="17">
        <v>499000</v>
      </c>
      <c r="Q2539" s="16">
        <v>226.87</v>
      </c>
      <c r="R2539" s="17">
        <v>510000</v>
      </c>
      <c r="S2539" s="19">
        <f t="shared" si="199"/>
        <v>4.8900000000000148</v>
      </c>
      <c r="T2539" s="20">
        <f t="shared" si="200"/>
        <v>2.2029011622668775E-2</v>
      </c>
      <c r="U2539" s="19">
        <f t="shared" si="201"/>
        <v>11000</v>
      </c>
      <c r="V2539" s="20">
        <f t="shared" si="202"/>
        <v>2.2044088176352707E-2</v>
      </c>
      <c r="W2539" s="18">
        <v>44211</v>
      </c>
      <c r="X2539" s="14">
        <v>3</v>
      </c>
      <c r="Y2539" s="14">
        <v>3</v>
      </c>
      <c r="Z2539" s="42">
        <v>10000</v>
      </c>
      <c r="AA2539" s="51">
        <f t="shared" si="203"/>
        <v>0.02</v>
      </c>
    </row>
    <row r="2540" spans="1:27" ht="19" x14ac:dyDescent="0.25">
      <c r="A2540" s="14">
        <v>1037</v>
      </c>
      <c r="B2540" s="14">
        <v>5721675</v>
      </c>
      <c r="C2540" s="14" t="s">
        <v>19</v>
      </c>
      <c r="D2540" s="14" t="s">
        <v>165</v>
      </c>
      <c r="E2540" s="14" t="s">
        <v>3992</v>
      </c>
      <c r="F2540" s="14">
        <v>78745</v>
      </c>
      <c r="G2540" s="14">
        <v>3</v>
      </c>
      <c r="H2540" s="14">
        <v>2</v>
      </c>
      <c r="I2540" s="14">
        <v>1</v>
      </c>
      <c r="J2540" s="14">
        <v>1</v>
      </c>
      <c r="K2540" s="14">
        <v>2</v>
      </c>
      <c r="L2540" s="14">
        <v>2011</v>
      </c>
      <c r="M2540" s="14">
        <v>0.14899999999999999</v>
      </c>
      <c r="N2540" s="15">
        <v>1554</v>
      </c>
      <c r="O2540" s="16">
        <v>224.58</v>
      </c>
      <c r="P2540" s="17">
        <v>349000</v>
      </c>
      <c r="Q2540" s="16">
        <v>231.66</v>
      </c>
      <c r="R2540" s="17">
        <v>360000</v>
      </c>
      <c r="S2540" s="19">
        <f t="shared" si="199"/>
        <v>7.0799999999999841</v>
      </c>
      <c r="T2540" s="20">
        <f t="shared" si="200"/>
        <v>3.152551429334751E-2</v>
      </c>
      <c r="U2540" s="19">
        <f t="shared" si="201"/>
        <v>11000</v>
      </c>
      <c r="V2540" s="20">
        <f t="shared" si="202"/>
        <v>3.151862464183381E-2</v>
      </c>
      <c r="W2540" s="18">
        <v>44215</v>
      </c>
      <c r="X2540" s="14">
        <v>2</v>
      </c>
      <c r="Y2540" s="14">
        <v>2</v>
      </c>
      <c r="Z2540" s="42">
        <v>10000</v>
      </c>
      <c r="AA2540" s="51">
        <f t="shared" si="203"/>
        <v>0.03</v>
      </c>
    </row>
    <row r="2541" spans="1:27" ht="19" x14ac:dyDescent="0.25">
      <c r="A2541" s="14">
        <v>1043</v>
      </c>
      <c r="B2541" s="14">
        <v>1864292</v>
      </c>
      <c r="C2541" s="14" t="s">
        <v>19</v>
      </c>
      <c r="D2541" s="14" t="s">
        <v>46</v>
      </c>
      <c r="E2541" s="14" t="s">
        <v>1846</v>
      </c>
      <c r="F2541" s="14">
        <v>78758</v>
      </c>
      <c r="G2541" s="14">
        <v>4</v>
      </c>
      <c r="H2541" s="14">
        <v>2</v>
      </c>
      <c r="I2541" s="14">
        <v>0</v>
      </c>
      <c r="J2541" s="14">
        <v>2</v>
      </c>
      <c r="K2541" s="14">
        <v>1</v>
      </c>
      <c r="L2541" s="14">
        <v>1968</v>
      </c>
      <c r="M2541" s="14">
        <v>0.25900000000000001</v>
      </c>
      <c r="N2541" s="15">
        <v>1738</v>
      </c>
      <c r="O2541" s="16">
        <v>252.59</v>
      </c>
      <c r="P2541" s="17">
        <v>439000</v>
      </c>
      <c r="Q2541" s="16">
        <v>258.92</v>
      </c>
      <c r="R2541" s="17">
        <v>450000</v>
      </c>
      <c r="S2541" s="19">
        <f t="shared" si="199"/>
        <v>6.3300000000000125</v>
      </c>
      <c r="T2541" s="20">
        <f t="shared" si="200"/>
        <v>2.5060374519973127E-2</v>
      </c>
      <c r="U2541" s="19">
        <f t="shared" si="201"/>
        <v>11000</v>
      </c>
      <c r="V2541" s="20">
        <f t="shared" si="202"/>
        <v>2.5056947608200455E-2</v>
      </c>
      <c r="W2541" s="18">
        <v>44215</v>
      </c>
      <c r="X2541" s="14">
        <v>1</v>
      </c>
      <c r="Y2541" s="14">
        <v>1</v>
      </c>
      <c r="Z2541" s="42">
        <v>10000</v>
      </c>
      <c r="AA2541" s="51">
        <f t="shared" si="203"/>
        <v>0.03</v>
      </c>
    </row>
    <row r="2542" spans="1:27" ht="19" x14ac:dyDescent="0.25">
      <c r="A2542" s="14">
        <v>1091</v>
      </c>
      <c r="B2542" s="14">
        <v>4695736</v>
      </c>
      <c r="C2542" s="14" t="s">
        <v>19</v>
      </c>
      <c r="D2542" s="14" t="s">
        <v>161</v>
      </c>
      <c r="E2542" s="14" t="s">
        <v>327</v>
      </c>
      <c r="F2542" s="14">
        <v>78717</v>
      </c>
      <c r="G2542" s="14">
        <v>5</v>
      </c>
      <c r="H2542" s="14">
        <v>4</v>
      </c>
      <c r="I2542" s="14">
        <v>0</v>
      </c>
      <c r="J2542" s="14">
        <v>2</v>
      </c>
      <c r="K2542" s="14">
        <v>2</v>
      </c>
      <c r="L2542" s="14">
        <v>2006</v>
      </c>
      <c r="M2542" s="14">
        <v>0.23499999999999999</v>
      </c>
      <c r="N2542" s="15">
        <v>4339</v>
      </c>
      <c r="O2542" s="16">
        <v>168.01</v>
      </c>
      <c r="P2542" s="17">
        <v>729000</v>
      </c>
      <c r="Q2542" s="16">
        <v>170.55</v>
      </c>
      <c r="R2542" s="17">
        <v>740000</v>
      </c>
      <c r="S2542" s="19">
        <f t="shared" si="199"/>
        <v>2.5400000000000205</v>
      </c>
      <c r="T2542" s="20">
        <f t="shared" si="200"/>
        <v>1.5118147729301951E-2</v>
      </c>
      <c r="U2542" s="19">
        <f t="shared" si="201"/>
        <v>11000</v>
      </c>
      <c r="V2542" s="20">
        <f t="shared" si="202"/>
        <v>1.5089163237311385E-2</v>
      </c>
      <c r="W2542" s="18">
        <v>44217</v>
      </c>
      <c r="X2542" s="14">
        <v>12</v>
      </c>
      <c r="Y2542" s="14">
        <v>12</v>
      </c>
      <c r="Z2542" s="42">
        <v>10000</v>
      </c>
      <c r="AA2542" s="51">
        <f t="shared" si="203"/>
        <v>0.02</v>
      </c>
    </row>
    <row r="2543" spans="1:27" ht="19" x14ac:dyDescent="0.25">
      <c r="A2543" s="14">
        <v>1319</v>
      </c>
      <c r="B2543" s="14">
        <v>4220165</v>
      </c>
      <c r="C2543" s="14" t="s">
        <v>19</v>
      </c>
      <c r="D2543" s="14">
        <v>2</v>
      </c>
      <c r="E2543" s="14" t="s">
        <v>2286</v>
      </c>
      <c r="F2543" s="14">
        <v>78757</v>
      </c>
      <c r="G2543" s="14">
        <v>4</v>
      </c>
      <c r="H2543" s="14">
        <v>2</v>
      </c>
      <c r="I2543" s="14">
        <v>0</v>
      </c>
      <c r="J2543" s="14">
        <v>1</v>
      </c>
      <c r="K2543" s="14">
        <v>2</v>
      </c>
      <c r="L2543" s="14">
        <v>1965</v>
      </c>
      <c r="M2543" s="14">
        <v>0.16800000000000001</v>
      </c>
      <c r="N2543" s="15">
        <v>1628</v>
      </c>
      <c r="O2543" s="16">
        <v>279.48</v>
      </c>
      <c r="P2543" s="17">
        <v>455000</v>
      </c>
      <c r="Q2543" s="16">
        <v>286.24</v>
      </c>
      <c r="R2543" s="17">
        <v>466000</v>
      </c>
      <c r="S2543" s="19">
        <f t="shared" si="199"/>
        <v>6.7599999999999909</v>
      </c>
      <c r="T2543" s="20">
        <f t="shared" si="200"/>
        <v>2.418777730070127E-2</v>
      </c>
      <c r="U2543" s="19">
        <f t="shared" si="201"/>
        <v>11000</v>
      </c>
      <c r="V2543" s="20">
        <f t="shared" si="202"/>
        <v>2.4175824175824177E-2</v>
      </c>
      <c r="W2543" s="18">
        <v>44225</v>
      </c>
      <c r="X2543" s="14">
        <v>39</v>
      </c>
      <c r="Y2543" s="14">
        <v>39</v>
      </c>
      <c r="Z2543" s="42">
        <v>10000</v>
      </c>
      <c r="AA2543" s="51">
        <f t="shared" si="203"/>
        <v>0.02</v>
      </c>
    </row>
    <row r="2544" spans="1:27" ht="19" x14ac:dyDescent="0.25">
      <c r="A2544" s="14">
        <v>1998</v>
      </c>
      <c r="B2544" s="14">
        <v>2192946</v>
      </c>
      <c r="C2544" s="14" t="s">
        <v>19</v>
      </c>
      <c r="D2544" s="14" t="s">
        <v>27</v>
      </c>
      <c r="E2544" s="14" t="s">
        <v>568</v>
      </c>
      <c r="F2544" s="14">
        <v>78724</v>
      </c>
      <c r="G2544" s="14">
        <v>3</v>
      </c>
      <c r="H2544" s="14">
        <v>2</v>
      </c>
      <c r="I2544" s="14">
        <v>0</v>
      </c>
      <c r="J2544" s="14">
        <v>0</v>
      </c>
      <c r="K2544" s="14">
        <v>1</v>
      </c>
      <c r="L2544" s="14">
        <v>1972</v>
      </c>
      <c r="M2544" s="14">
        <v>0.158</v>
      </c>
      <c r="N2544" s="15">
        <v>1618</v>
      </c>
      <c r="O2544" s="16">
        <v>185.41</v>
      </c>
      <c r="P2544" s="17">
        <v>300000</v>
      </c>
      <c r="Q2544" s="16">
        <v>192.21</v>
      </c>
      <c r="R2544" s="17">
        <v>311000</v>
      </c>
      <c r="S2544" s="19">
        <f t="shared" si="199"/>
        <v>6.8000000000000114</v>
      </c>
      <c r="T2544" s="20">
        <f t="shared" si="200"/>
        <v>3.6675475972169851E-2</v>
      </c>
      <c r="U2544" s="19">
        <f t="shared" si="201"/>
        <v>11000</v>
      </c>
      <c r="V2544" s="20">
        <f t="shared" si="202"/>
        <v>3.6666666666666667E-2</v>
      </c>
      <c r="W2544" s="18">
        <v>44256</v>
      </c>
      <c r="X2544" s="14">
        <v>6</v>
      </c>
      <c r="Y2544" s="14">
        <v>6</v>
      </c>
      <c r="Z2544" s="42">
        <v>10000</v>
      </c>
      <c r="AA2544" s="51">
        <f t="shared" si="203"/>
        <v>0.04</v>
      </c>
    </row>
    <row r="2545" spans="1:27" ht="19" x14ac:dyDescent="0.25">
      <c r="A2545" s="14">
        <v>3012</v>
      </c>
      <c r="B2545" s="14">
        <v>4283803</v>
      </c>
      <c r="C2545" s="14" t="s">
        <v>19</v>
      </c>
      <c r="D2545" s="14" t="s">
        <v>193</v>
      </c>
      <c r="E2545" s="14" t="s">
        <v>2493</v>
      </c>
      <c r="F2545" s="14">
        <v>78749</v>
      </c>
      <c r="G2545" s="14">
        <v>4</v>
      </c>
      <c r="H2545" s="14">
        <v>2</v>
      </c>
      <c r="I2545" s="14">
        <v>0</v>
      </c>
      <c r="J2545" s="14">
        <v>2</v>
      </c>
      <c r="K2545" s="14">
        <v>1</v>
      </c>
      <c r="L2545" s="14">
        <v>1996</v>
      </c>
      <c r="M2545" s="14">
        <v>0.217</v>
      </c>
      <c r="N2545" s="15">
        <v>2359</v>
      </c>
      <c r="O2545" s="16">
        <v>294.62</v>
      </c>
      <c r="P2545" s="17">
        <v>695000</v>
      </c>
      <c r="Q2545" s="16">
        <v>299.27999999999997</v>
      </c>
      <c r="R2545" s="17">
        <v>706000</v>
      </c>
      <c r="S2545" s="19">
        <f t="shared" si="199"/>
        <v>4.6599999999999682</v>
      </c>
      <c r="T2545" s="20">
        <f t="shared" si="200"/>
        <v>1.5816984590319626E-2</v>
      </c>
      <c r="U2545" s="19">
        <f t="shared" si="201"/>
        <v>11000</v>
      </c>
      <c r="V2545" s="20">
        <f t="shared" si="202"/>
        <v>1.5827338129496403E-2</v>
      </c>
      <c r="W2545" s="18">
        <v>44292</v>
      </c>
      <c r="X2545" s="14">
        <v>6</v>
      </c>
      <c r="Y2545" s="14">
        <v>6</v>
      </c>
      <c r="Z2545" s="42">
        <v>10000</v>
      </c>
      <c r="AA2545" s="51">
        <f t="shared" si="203"/>
        <v>0.02</v>
      </c>
    </row>
    <row r="2546" spans="1:27" ht="19" x14ac:dyDescent="0.25">
      <c r="A2546" s="14">
        <v>3498</v>
      </c>
      <c r="B2546" s="14">
        <v>5745301</v>
      </c>
      <c r="C2546" s="14" t="s">
        <v>19</v>
      </c>
      <c r="D2546" s="14" t="s">
        <v>29</v>
      </c>
      <c r="E2546" s="14" t="s">
        <v>2281</v>
      </c>
      <c r="F2546" s="14">
        <v>78748</v>
      </c>
      <c r="G2546" s="14">
        <v>3</v>
      </c>
      <c r="H2546" s="14">
        <v>1</v>
      </c>
      <c r="I2546" s="14">
        <v>1</v>
      </c>
      <c r="J2546" s="14">
        <v>1</v>
      </c>
      <c r="K2546" s="14">
        <v>2</v>
      </c>
      <c r="L2546" s="14">
        <v>2001</v>
      </c>
      <c r="M2546" s="14">
        <v>0.10100000000000001</v>
      </c>
      <c r="N2546" s="15">
        <v>1236</v>
      </c>
      <c r="O2546" s="16">
        <v>279.13</v>
      </c>
      <c r="P2546" s="17">
        <v>345000</v>
      </c>
      <c r="Q2546" s="16">
        <v>288.02999999999997</v>
      </c>
      <c r="R2546" s="17">
        <v>356000</v>
      </c>
      <c r="S2546" s="19">
        <f t="shared" si="199"/>
        <v>8.8999999999999773</v>
      </c>
      <c r="T2546" s="20">
        <f t="shared" si="200"/>
        <v>3.1884784867266071E-2</v>
      </c>
      <c r="U2546" s="19">
        <f t="shared" si="201"/>
        <v>11000</v>
      </c>
      <c r="V2546" s="20">
        <f t="shared" si="202"/>
        <v>3.1884057971014491E-2</v>
      </c>
      <c r="W2546" s="18">
        <v>44307</v>
      </c>
      <c r="X2546" s="14">
        <v>4</v>
      </c>
      <c r="Y2546" s="14">
        <v>4</v>
      </c>
      <c r="Z2546" s="42">
        <v>10000</v>
      </c>
      <c r="AA2546" s="51">
        <f t="shared" si="203"/>
        <v>0.03</v>
      </c>
    </row>
    <row r="2547" spans="1:27" ht="19" x14ac:dyDescent="0.25">
      <c r="A2547" s="14">
        <v>3587</v>
      </c>
      <c r="B2547" s="14">
        <v>8249989</v>
      </c>
      <c r="C2547" s="14" t="s">
        <v>19</v>
      </c>
      <c r="D2547" s="14" t="s">
        <v>165</v>
      </c>
      <c r="E2547" s="14" t="s">
        <v>2080</v>
      </c>
      <c r="F2547" s="14">
        <v>78745</v>
      </c>
      <c r="G2547" s="14">
        <v>3</v>
      </c>
      <c r="H2547" s="14">
        <v>2</v>
      </c>
      <c r="I2547" s="14">
        <v>0</v>
      </c>
      <c r="J2547" s="14">
        <v>2</v>
      </c>
      <c r="K2547" s="14">
        <v>1</v>
      </c>
      <c r="L2547" s="14">
        <v>1981</v>
      </c>
      <c r="M2547" s="14">
        <v>0.187</v>
      </c>
      <c r="N2547" s="15">
        <v>1879</v>
      </c>
      <c r="O2547" s="16">
        <v>265.57</v>
      </c>
      <c r="P2547" s="17">
        <v>499000</v>
      </c>
      <c r="Q2547" s="16">
        <v>271.42</v>
      </c>
      <c r="R2547" s="17">
        <v>510000</v>
      </c>
      <c r="S2547" s="19">
        <f t="shared" si="199"/>
        <v>5.8500000000000227</v>
      </c>
      <c r="T2547" s="20">
        <f t="shared" si="200"/>
        <v>2.2028090522272933E-2</v>
      </c>
      <c r="U2547" s="19">
        <f t="shared" si="201"/>
        <v>11000</v>
      </c>
      <c r="V2547" s="20">
        <f t="shared" si="202"/>
        <v>2.2044088176352707E-2</v>
      </c>
      <c r="W2547" s="18">
        <v>44309</v>
      </c>
      <c r="X2547" s="14">
        <v>4</v>
      </c>
      <c r="Y2547" s="14">
        <v>4</v>
      </c>
      <c r="Z2547" s="42">
        <v>10000</v>
      </c>
      <c r="AA2547" s="51">
        <f t="shared" si="203"/>
        <v>0.02</v>
      </c>
    </row>
    <row r="2548" spans="1:27" ht="19" x14ac:dyDescent="0.25">
      <c r="A2548" s="14">
        <v>3596</v>
      </c>
      <c r="B2548" s="14">
        <v>8389583</v>
      </c>
      <c r="C2548" s="14" t="s">
        <v>19</v>
      </c>
      <c r="D2548" s="14">
        <v>3</v>
      </c>
      <c r="E2548" s="14" t="s">
        <v>4045</v>
      </c>
      <c r="F2548" s="14">
        <v>78752</v>
      </c>
      <c r="G2548" s="14">
        <v>3</v>
      </c>
      <c r="H2548" s="14">
        <v>2</v>
      </c>
      <c r="I2548" s="14">
        <v>1</v>
      </c>
      <c r="J2548" s="14">
        <v>1</v>
      </c>
      <c r="K2548" s="14">
        <v>2</v>
      </c>
      <c r="L2548" s="14">
        <v>2015</v>
      </c>
      <c r="M2548" s="14">
        <v>0.121</v>
      </c>
      <c r="N2548" s="15">
        <v>1780</v>
      </c>
      <c r="O2548" s="16">
        <v>308.99</v>
      </c>
      <c r="P2548" s="17">
        <v>550000</v>
      </c>
      <c r="Q2548" s="16">
        <v>315.17</v>
      </c>
      <c r="R2548" s="17">
        <v>561000</v>
      </c>
      <c r="S2548" s="19">
        <f t="shared" si="199"/>
        <v>6.1800000000000068</v>
      </c>
      <c r="T2548" s="20">
        <f t="shared" si="200"/>
        <v>2.0000647270138214E-2</v>
      </c>
      <c r="U2548" s="19">
        <f t="shared" si="201"/>
        <v>11000</v>
      </c>
      <c r="V2548" s="20">
        <f t="shared" si="202"/>
        <v>0.02</v>
      </c>
      <c r="W2548" s="18">
        <v>44309</v>
      </c>
      <c r="X2548" s="14">
        <v>3</v>
      </c>
      <c r="Y2548" s="14">
        <v>3</v>
      </c>
      <c r="Z2548" s="42">
        <v>10000</v>
      </c>
      <c r="AA2548" s="51">
        <f t="shared" si="203"/>
        <v>0.02</v>
      </c>
    </row>
    <row r="2549" spans="1:27" ht="19" x14ac:dyDescent="0.25">
      <c r="A2549" s="14">
        <v>3846</v>
      </c>
      <c r="B2549" s="14">
        <v>5786744</v>
      </c>
      <c r="C2549" s="14" t="s">
        <v>19</v>
      </c>
      <c r="D2549" s="14" t="s">
        <v>165</v>
      </c>
      <c r="E2549" s="14" t="s">
        <v>1540</v>
      </c>
      <c r="F2549" s="14">
        <v>78745</v>
      </c>
      <c r="G2549" s="14">
        <v>4</v>
      </c>
      <c r="H2549" s="14">
        <v>2</v>
      </c>
      <c r="I2549" s="14">
        <v>0</v>
      </c>
      <c r="J2549" s="14">
        <v>0</v>
      </c>
      <c r="K2549" s="14">
        <v>1</v>
      </c>
      <c r="L2549" s="14">
        <v>1979</v>
      </c>
      <c r="M2549" s="14">
        <v>0.16</v>
      </c>
      <c r="N2549" s="15">
        <v>1777</v>
      </c>
      <c r="O2549" s="16">
        <v>235.79</v>
      </c>
      <c r="P2549" s="17">
        <v>419000</v>
      </c>
      <c r="Q2549" s="16">
        <v>241.98</v>
      </c>
      <c r="R2549" s="17">
        <v>430000</v>
      </c>
      <c r="S2549" s="19">
        <f t="shared" si="199"/>
        <v>6.1899999999999977</v>
      </c>
      <c r="T2549" s="20">
        <f t="shared" si="200"/>
        <v>2.6252173544255474E-2</v>
      </c>
      <c r="U2549" s="19">
        <f t="shared" si="201"/>
        <v>11000</v>
      </c>
      <c r="V2549" s="20">
        <f t="shared" si="202"/>
        <v>2.6252983293556086E-2</v>
      </c>
      <c r="W2549" s="18">
        <v>44316</v>
      </c>
      <c r="X2549" s="14">
        <v>6</v>
      </c>
      <c r="Y2549" s="14">
        <v>6</v>
      </c>
      <c r="Z2549" s="42">
        <v>10000</v>
      </c>
      <c r="AA2549" s="51">
        <f t="shared" si="203"/>
        <v>0.03</v>
      </c>
    </row>
    <row r="2550" spans="1:27" ht="19" x14ac:dyDescent="0.25">
      <c r="A2550" s="14">
        <v>541</v>
      </c>
      <c r="B2550" s="14">
        <v>4781040</v>
      </c>
      <c r="C2550" s="14" t="s">
        <v>19</v>
      </c>
      <c r="D2550" s="14" t="s">
        <v>35</v>
      </c>
      <c r="E2550" s="14" t="s">
        <v>346</v>
      </c>
      <c r="F2550" s="14">
        <v>78754</v>
      </c>
      <c r="G2550" s="14">
        <v>3</v>
      </c>
      <c r="H2550" s="14">
        <v>2</v>
      </c>
      <c r="I2550" s="14">
        <v>0</v>
      </c>
      <c r="J2550" s="14">
        <v>2</v>
      </c>
      <c r="K2550" s="14">
        <v>1</v>
      </c>
      <c r="L2550" s="14">
        <v>2006</v>
      </c>
      <c r="M2550" s="14">
        <v>0.13800000000000001</v>
      </c>
      <c r="N2550" s="15">
        <v>1683</v>
      </c>
      <c r="O2550" s="16">
        <v>169.34</v>
      </c>
      <c r="P2550" s="17">
        <v>285000</v>
      </c>
      <c r="Q2550" s="16">
        <v>175.79</v>
      </c>
      <c r="R2550" s="17">
        <v>295850</v>
      </c>
      <c r="S2550" s="19">
        <f t="shared" si="199"/>
        <v>6.4499999999999886</v>
      </c>
      <c r="T2550" s="20">
        <f t="shared" si="200"/>
        <v>3.8089051612141184E-2</v>
      </c>
      <c r="U2550" s="19">
        <f t="shared" si="201"/>
        <v>10850</v>
      </c>
      <c r="V2550" s="20">
        <f t="shared" si="202"/>
        <v>3.807017543859649E-2</v>
      </c>
      <c r="W2550" s="18">
        <v>44195</v>
      </c>
      <c r="X2550" s="14">
        <v>7</v>
      </c>
      <c r="Y2550" s="14">
        <v>7</v>
      </c>
      <c r="Z2550" s="42">
        <v>10000</v>
      </c>
      <c r="AA2550" s="51">
        <f t="shared" si="203"/>
        <v>0.04</v>
      </c>
    </row>
    <row r="2551" spans="1:27" ht="19" x14ac:dyDescent="0.25">
      <c r="A2551" s="14">
        <v>1994</v>
      </c>
      <c r="B2551" s="14">
        <v>5138086</v>
      </c>
      <c r="C2551" s="14" t="s">
        <v>19</v>
      </c>
      <c r="D2551" s="14" t="s">
        <v>68</v>
      </c>
      <c r="E2551" s="14" t="s">
        <v>278</v>
      </c>
      <c r="F2551" s="14">
        <v>78738</v>
      </c>
      <c r="G2551" s="14">
        <v>5</v>
      </c>
      <c r="H2551" s="14">
        <v>4</v>
      </c>
      <c r="I2551" s="14">
        <v>1</v>
      </c>
      <c r="J2551" s="14">
        <v>3</v>
      </c>
      <c r="K2551" s="14">
        <v>2</v>
      </c>
      <c r="L2551" s="14">
        <v>2020</v>
      </c>
      <c r="M2551" s="14">
        <v>0.22</v>
      </c>
      <c r="N2551" s="15">
        <v>4484</v>
      </c>
      <c r="O2551" s="16">
        <v>162.76</v>
      </c>
      <c r="P2551" s="17">
        <v>729821</v>
      </c>
      <c r="Q2551" s="16">
        <v>165.17</v>
      </c>
      <c r="R2551" s="17">
        <v>740633</v>
      </c>
      <c r="S2551" s="19">
        <f t="shared" si="199"/>
        <v>2.4099999999999966</v>
      </c>
      <c r="T2551" s="20">
        <f t="shared" si="200"/>
        <v>1.4807077906119419E-2</v>
      </c>
      <c r="U2551" s="19">
        <f t="shared" si="201"/>
        <v>10812</v>
      </c>
      <c r="V2551" s="20">
        <f t="shared" si="202"/>
        <v>1.4814591523126903E-2</v>
      </c>
      <c r="W2551" s="18">
        <v>44256</v>
      </c>
      <c r="X2551" s="14">
        <v>33</v>
      </c>
      <c r="Y2551" s="14">
        <v>33</v>
      </c>
      <c r="Z2551" s="42">
        <v>10000</v>
      </c>
      <c r="AA2551" s="51">
        <f t="shared" si="203"/>
        <v>0.01</v>
      </c>
    </row>
    <row r="2552" spans="1:27" ht="19" x14ac:dyDescent="0.25">
      <c r="A2552" s="14">
        <v>152</v>
      </c>
      <c r="B2552" s="14">
        <v>7473286</v>
      </c>
      <c r="C2552" s="14" t="s">
        <v>19</v>
      </c>
      <c r="D2552" s="14" t="s">
        <v>35</v>
      </c>
      <c r="E2552" s="14" t="s">
        <v>3964</v>
      </c>
      <c r="F2552" s="14">
        <v>78754</v>
      </c>
      <c r="G2552" s="14">
        <v>4</v>
      </c>
      <c r="H2552" s="14">
        <v>2</v>
      </c>
      <c r="I2552" s="14">
        <v>1</v>
      </c>
      <c r="J2552" s="14">
        <v>2</v>
      </c>
      <c r="K2552" s="14">
        <v>2</v>
      </c>
      <c r="L2552" s="14">
        <v>2006</v>
      </c>
      <c r="M2552" s="14">
        <v>0.23400000000000001</v>
      </c>
      <c r="N2552" s="15">
        <v>2079</v>
      </c>
      <c r="O2552" s="16">
        <v>144.06</v>
      </c>
      <c r="P2552" s="17">
        <v>299500</v>
      </c>
      <c r="Q2552" s="16">
        <v>149.11000000000001</v>
      </c>
      <c r="R2552" s="17">
        <v>310000</v>
      </c>
      <c r="S2552" s="19">
        <f t="shared" si="199"/>
        <v>5.0500000000000114</v>
      </c>
      <c r="T2552" s="20">
        <f t="shared" si="200"/>
        <v>3.5054838261835426E-2</v>
      </c>
      <c r="U2552" s="19">
        <f t="shared" si="201"/>
        <v>10500</v>
      </c>
      <c r="V2552" s="20">
        <f t="shared" si="202"/>
        <v>3.5058430717863104E-2</v>
      </c>
      <c r="W2552" s="18">
        <v>44182</v>
      </c>
      <c r="X2552" s="14">
        <v>4</v>
      </c>
      <c r="Y2552" s="14">
        <v>3</v>
      </c>
      <c r="Z2552" s="42">
        <v>10000</v>
      </c>
      <c r="AA2552" s="51">
        <f t="shared" si="203"/>
        <v>0.04</v>
      </c>
    </row>
    <row r="2553" spans="1:27" ht="19" x14ac:dyDescent="0.25">
      <c r="A2553" s="14">
        <v>206</v>
      </c>
      <c r="B2553" s="14">
        <v>8493580</v>
      </c>
      <c r="C2553" s="14" t="s">
        <v>19</v>
      </c>
      <c r="D2553" s="14" t="s">
        <v>35</v>
      </c>
      <c r="E2553" s="14" t="s">
        <v>314</v>
      </c>
      <c r="F2553" s="14">
        <v>78754</v>
      </c>
      <c r="G2553" s="14">
        <v>3</v>
      </c>
      <c r="H2553" s="14">
        <v>2</v>
      </c>
      <c r="I2553" s="14">
        <v>0</v>
      </c>
      <c r="J2553" s="14">
        <v>2</v>
      </c>
      <c r="K2553" s="14">
        <v>1</v>
      </c>
      <c r="L2553" s="14">
        <v>2013</v>
      </c>
      <c r="M2553" s="14">
        <v>0.114</v>
      </c>
      <c r="N2553" s="15">
        <v>1647</v>
      </c>
      <c r="O2553" s="16">
        <v>166.97</v>
      </c>
      <c r="P2553" s="17">
        <v>275000</v>
      </c>
      <c r="Q2553" s="16">
        <v>173.35</v>
      </c>
      <c r="R2553" s="17">
        <v>285500</v>
      </c>
      <c r="S2553" s="19">
        <f t="shared" si="199"/>
        <v>6.3799999999999955</v>
      </c>
      <c r="T2553" s="20">
        <f t="shared" si="200"/>
        <v>3.8210456968317638E-2</v>
      </c>
      <c r="U2553" s="19">
        <f t="shared" si="201"/>
        <v>10500</v>
      </c>
      <c r="V2553" s="20">
        <f t="shared" si="202"/>
        <v>3.8181818181818185E-2</v>
      </c>
      <c r="W2553" s="18">
        <v>44183</v>
      </c>
      <c r="X2553" s="14">
        <v>6</v>
      </c>
      <c r="Y2553" s="14">
        <v>6</v>
      </c>
      <c r="Z2553" s="42">
        <v>10000</v>
      </c>
      <c r="AA2553" s="51">
        <f t="shared" si="203"/>
        <v>0.04</v>
      </c>
    </row>
    <row r="2554" spans="1:27" ht="19" x14ac:dyDescent="0.25">
      <c r="A2554" s="14">
        <v>925</v>
      </c>
      <c r="B2554" s="14">
        <v>1927102</v>
      </c>
      <c r="C2554" s="14" t="s">
        <v>19</v>
      </c>
      <c r="D2554" s="14" t="s">
        <v>611</v>
      </c>
      <c r="E2554" s="14" t="s">
        <v>2945</v>
      </c>
      <c r="F2554" s="14">
        <v>78731</v>
      </c>
      <c r="G2554" s="14">
        <v>4</v>
      </c>
      <c r="H2554" s="14">
        <v>2</v>
      </c>
      <c r="I2554" s="14">
        <v>1</v>
      </c>
      <c r="J2554" s="14">
        <v>2</v>
      </c>
      <c r="K2554" s="14">
        <v>2</v>
      </c>
      <c r="L2554" s="14">
        <v>1983</v>
      </c>
      <c r="M2554" s="14">
        <v>0.36</v>
      </c>
      <c r="N2554" s="15">
        <v>2448</v>
      </c>
      <c r="O2554" s="16">
        <v>342.93</v>
      </c>
      <c r="P2554" s="17">
        <v>839500</v>
      </c>
      <c r="Q2554" s="16">
        <v>347.22</v>
      </c>
      <c r="R2554" s="17">
        <v>850000</v>
      </c>
      <c r="S2554" s="19">
        <f t="shared" si="199"/>
        <v>4.2900000000000205</v>
      </c>
      <c r="T2554" s="20">
        <f t="shared" si="200"/>
        <v>1.2509841658647597E-2</v>
      </c>
      <c r="U2554" s="19">
        <f t="shared" si="201"/>
        <v>10500</v>
      </c>
      <c r="V2554" s="20">
        <f t="shared" si="202"/>
        <v>1.2507444907683145E-2</v>
      </c>
      <c r="W2554" s="18">
        <v>44210</v>
      </c>
      <c r="X2554" s="14">
        <v>1</v>
      </c>
      <c r="Y2554" s="14">
        <v>0</v>
      </c>
      <c r="Z2554" s="42">
        <v>10000</v>
      </c>
      <c r="AA2554" s="51">
        <f t="shared" si="203"/>
        <v>0.01</v>
      </c>
    </row>
    <row r="2555" spans="1:27" ht="19" x14ac:dyDescent="0.25">
      <c r="A2555" s="14">
        <v>2373</v>
      </c>
      <c r="B2555" s="14">
        <v>4590094</v>
      </c>
      <c r="C2555" s="14" t="s">
        <v>19</v>
      </c>
      <c r="D2555" s="14">
        <v>3</v>
      </c>
      <c r="E2555" s="14" t="s">
        <v>1798</v>
      </c>
      <c r="F2555" s="14">
        <v>78723</v>
      </c>
      <c r="G2555" s="14">
        <v>3</v>
      </c>
      <c r="H2555" s="14">
        <v>1</v>
      </c>
      <c r="I2555" s="14">
        <v>0</v>
      </c>
      <c r="J2555" s="14">
        <v>0</v>
      </c>
      <c r="K2555" s="14">
        <v>1</v>
      </c>
      <c r="L2555" s="14">
        <v>1954</v>
      </c>
      <c r="M2555" s="14">
        <v>0.26200000000000001</v>
      </c>
      <c r="N2555" s="15">
        <v>1278</v>
      </c>
      <c r="O2555" s="16">
        <v>250</v>
      </c>
      <c r="P2555" s="17">
        <v>319500</v>
      </c>
      <c r="Q2555" s="16">
        <v>258.22000000000003</v>
      </c>
      <c r="R2555" s="17">
        <v>330000</v>
      </c>
      <c r="S2555" s="19">
        <f t="shared" si="199"/>
        <v>8.2200000000000273</v>
      </c>
      <c r="T2555" s="20">
        <f t="shared" si="200"/>
        <v>3.2880000000000111E-2</v>
      </c>
      <c r="U2555" s="19">
        <f t="shared" si="201"/>
        <v>10500</v>
      </c>
      <c r="V2555" s="20">
        <f t="shared" si="202"/>
        <v>3.2863849765258218E-2</v>
      </c>
      <c r="W2555" s="18">
        <v>44267</v>
      </c>
      <c r="X2555" s="14">
        <v>53</v>
      </c>
      <c r="Y2555" s="14">
        <v>53</v>
      </c>
      <c r="Z2555" s="42">
        <v>10000</v>
      </c>
      <c r="AA2555" s="51">
        <f t="shared" si="203"/>
        <v>0.03</v>
      </c>
    </row>
    <row r="2556" spans="1:27" ht="19" x14ac:dyDescent="0.25">
      <c r="A2556" s="14">
        <v>950</v>
      </c>
      <c r="B2556" s="14">
        <v>1790854</v>
      </c>
      <c r="C2556" s="14" t="s">
        <v>19</v>
      </c>
      <c r="D2556" s="14" t="s">
        <v>29</v>
      </c>
      <c r="E2556" s="14" t="s">
        <v>520</v>
      </c>
      <c r="F2556" s="14">
        <v>78748</v>
      </c>
      <c r="G2556" s="14">
        <v>4</v>
      </c>
      <c r="H2556" s="14">
        <v>2</v>
      </c>
      <c r="I2556" s="14">
        <v>1</v>
      </c>
      <c r="J2556" s="14">
        <v>2</v>
      </c>
      <c r="K2556" s="14">
        <v>2</v>
      </c>
      <c r="L2556" s="14">
        <v>2002</v>
      </c>
      <c r="M2556" s="14">
        <v>0.14099999999999999</v>
      </c>
      <c r="N2556" s="15">
        <v>2310</v>
      </c>
      <c r="O2556" s="16">
        <v>181.82</v>
      </c>
      <c r="P2556" s="17">
        <v>420000</v>
      </c>
      <c r="Q2556" s="16">
        <v>186.33</v>
      </c>
      <c r="R2556" s="17">
        <v>430430</v>
      </c>
      <c r="S2556" s="19">
        <f t="shared" si="199"/>
        <v>4.5100000000000193</v>
      </c>
      <c r="T2556" s="20">
        <f t="shared" si="200"/>
        <v>2.4804751952480584E-2</v>
      </c>
      <c r="U2556" s="19">
        <f t="shared" si="201"/>
        <v>10430</v>
      </c>
      <c r="V2556" s="20">
        <f t="shared" si="202"/>
        <v>2.4833333333333332E-2</v>
      </c>
      <c r="W2556" s="18">
        <v>44211</v>
      </c>
      <c r="X2556" s="14">
        <v>4</v>
      </c>
      <c r="Y2556" s="14">
        <v>4</v>
      </c>
      <c r="Z2556" s="42">
        <v>10000</v>
      </c>
      <c r="AA2556" s="51">
        <f t="shared" si="203"/>
        <v>0.02</v>
      </c>
    </row>
    <row r="2557" spans="1:27" ht="19" x14ac:dyDescent="0.25">
      <c r="A2557" s="14">
        <v>2913</v>
      </c>
      <c r="B2557" s="14">
        <v>2800556</v>
      </c>
      <c r="C2557" s="14" t="s">
        <v>19</v>
      </c>
      <c r="D2557" s="14" t="s">
        <v>40</v>
      </c>
      <c r="E2557" s="14" t="s">
        <v>2368</v>
      </c>
      <c r="F2557" s="14">
        <v>78737</v>
      </c>
      <c r="G2557" s="14">
        <v>4</v>
      </c>
      <c r="H2557" s="14">
        <v>3</v>
      </c>
      <c r="I2557" s="14">
        <v>1</v>
      </c>
      <c r="J2557" s="14">
        <v>3</v>
      </c>
      <c r="K2557" s="14">
        <v>1</v>
      </c>
      <c r="L2557" s="14">
        <v>2020</v>
      </c>
      <c r="M2557" s="14">
        <v>1.81</v>
      </c>
      <c r="N2557" s="15">
        <v>3173</v>
      </c>
      <c r="O2557" s="16">
        <v>285.04000000000002</v>
      </c>
      <c r="P2557" s="17">
        <v>904430</v>
      </c>
      <c r="Q2557" s="16">
        <v>288.29000000000002</v>
      </c>
      <c r="R2557" s="17">
        <v>914755</v>
      </c>
      <c r="S2557" s="19">
        <f t="shared" si="199"/>
        <v>3.25</v>
      </c>
      <c r="T2557" s="20">
        <f t="shared" si="200"/>
        <v>1.1401908504069604E-2</v>
      </c>
      <c r="U2557" s="19">
        <f t="shared" si="201"/>
        <v>10325</v>
      </c>
      <c r="V2557" s="20">
        <f t="shared" si="202"/>
        <v>1.1416029985736873E-2</v>
      </c>
      <c r="W2557" s="18">
        <v>44287</v>
      </c>
      <c r="X2557" s="14">
        <v>84</v>
      </c>
      <c r="Y2557" s="14">
        <v>84</v>
      </c>
      <c r="Z2557" s="42">
        <v>10000</v>
      </c>
      <c r="AA2557" s="51">
        <f t="shared" si="203"/>
        <v>0.01</v>
      </c>
    </row>
    <row r="2558" spans="1:27" ht="19" x14ac:dyDescent="0.25">
      <c r="A2558" s="14">
        <v>182</v>
      </c>
      <c r="B2558" s="14">
        <v>8046593</v>
      </c>
      <c r="C2558" s="14" t="s">
        <v>19</v>
      </c>
      <c r="D2558" s="14">
        <v>5</v>
      </c>
      <c r="E2558" s="14" t="s">
        <v>2877</v>
      </c>
      <c r="F2558" s="14">
        <v>78702</v>
      </c>
      <c r="G2558" s="14">
        <v>5</v>
      </c>
      <c r="H2558" s="14">
        <v>3</v>
      </c>
      <c r="I2558" s="14">
        <v>0</v>
      </c>
      <c r="J2558" s="14">
        <v>1</v>
      </c>
      <c r="K2558" s="14">
        <v>2</v>
      </c>
      <c r="L2558" s="14">
        <v>2015</v>
      </c>
      <c r="M2558" s="14">
        <v>0.10199999999999999</v>
      </c>
      <c r="N2558" s="15">
        <v>2287</v>
      </c>
      <c r="O2558" s="16">
        <v>332.27</v>
      </c>
      <c r="P2558" s="17">
        <v>759900</v>
      </c>
      <c r="Q2558" s="16">
        <v>336.69</v>
      </c>
      <c r="R2558" s="17">
        <v>770000</v>
      </c>
      <c r="S2558" s="19">
        <f t="shared" si="199"/>
        <v>4.4200000000000159</v>
      </c>
      <c r="T2558" s="20">
        <f t="shared" si="200"/>
        <v>1.3302434766906479E-2</v>
      </c>
      <c r="U2558" s="19">
        <f t="shared" si="201"/>
        <v>10100</v>
      </c>
      <c r="V2558" s="20">
        <f t="shared" si="202"/>
        <v>1.3291222529280168E-2</v>
      </c>
      <c r="W2558" s="18">
        <v>44182</v>
      </c>
      <c r="X2558" s="14">
        <v>21</v>
      </c>
      <c r="Y2558" s="14">
        <v>21</v>
      </c>
      <c r="Z2558" s="42">
        <v>10000</v>
      </c>
      <c r="AA2558" s="51">
        <f t="shared" si="203"/>
        <v>0.01</v>
      </c>
    </row>
    <row r="2559" spans="1:27" ht="19" x14ac:dyDescent="0.25">
      <c r="A2559" s="14">
        <v>910</v>
      </c>
      <c r="B2559" s="14">
        <v>4812075</v>
      </c>
      <c r="C2559" s="14" t="s">
        <v>19</v>
      </c>
      <c r="D2559" s="14" t="s">
        <v>20</v>
      </c>
      <c r="E2559" s="14" t="s">
        <v>1259</v>
      </c>
      <c r="F2559" s="14">
        <v>78729</v>
      </c>
      <c r="G2559" s="14">
        <v>3</v>
      </c>
      <c r="H2559" s="14">
        <v>2</v>
      </c>
      <c r="I2559" s="14">
        <v>0</v>
      </c>
      <c r="J2559" s="14">
        <v>2</v>
      </c>
      <c r="K2559" s="14">
        <v>1</v>
      </c>
      <c r="L2559" s="14">
        <v>1982</v>
      </c>
      <c r="M2559" s="14">
        <v>0.24299999999999999</v>
      </c>
      <c r="N2559" s="15">
        <v>1531</v>
      </c>
      <c r="O2559" s="16">
        <v>222.01</v>
      </c>
      <c r="P2559" s="17">
        <v>339900</v>
      </c>
      <c r="Q2559" s="16">
        <v>228.61</v>
      </c>
      <c r="R2559" s="17">
        <v>350000</v>
      </c>
      <c r="S2559" s="19">
        <f t="shared" si="199"/>
        <v>6.6000000000000227</v>
      </c>
      <c r="T2559" s="20">
        <f t="shared" si="200"/>
        <v>2.9728390613035553E-2</v>
      </c>
      <c r="U2559" s="19">
        <f t="shared" si="201"/>
        <v>10100</v>
      </c>
      <c r="V2559" s="20">
        <f t="shared" si="202"/>
        <v>2.9714621947631657E-2</v>
      </c>
      <c r="W2559" s="18">
        <v>44210</v>
      </c>
      <c r="X2559" s="14">
        <v>18</v>
      </c>
      <c r="Y2559" s="14">
        <v>17</v>
      </c>
      <c r="Z2559" s="42">
        <v>10000</v>
      </c>
      <c r="AA2559" s="51">
        <f t="shared" si="203"/>
        <v>0.03</v>
      </c>
    </row>
    <row r="2560" spans="1:27" ht="19" x14ac:dyDescent="0.25">
      <c r="A2560" s="14">
        <v>1206</v>
      </c>
      <c r="B2560" s="14">
        <v>1263782</v>
      </c>
      <c r="C2560" s="14" t="s">
        <v>19</v>
      </c>
      <c r="D2560" s="14" t="s">
        <v>712</v>
      </c>
      <c r="E2560" s="14" t="s">
        <v>2072</v>
      </c>
      <c r="F2560" s="14">
        <v>78750</v>
      </c>
      <c r="G2560" s="14">
        <v>4</v>
      </c>
      <c r="H2560" s="14">
        <v>2</v>
      </c>
      <c r="I2560" s="14">
        <v>1</v>
      </c>
      <c r="J2560" s="14">
        <v>2</v>
      </c>
      <c r="K2560" s="14">
        <v>2</v>
      </c>
      <c r="L2560" s="14">
        <v>1984</v>
      </c>
      <c r="M2560" s="14">
        <v>0.19700000000000001</v>
      </c>
      <c r="N2560" s="15">
        <v>2922</v>
      </c>
      <c r="O2560" s="16">
        <v>265.2</v>
      </c>
      <c r="P2560" s="17">
        <v>774900</v>
      </c>
      <c r="Q2560" s="16">
        <v>268.64999999999998</v>
      </c>
      <c r="R2560" s="17">
        <v>785000</v>
      </c>
      <c r="S2560" s="19">
        <f t="shared" si="199"/>
        <v>3.4499999999999886</v>
      </c>
      <c r="T2560" s="20">
        <f t="shared" si="200"/>
        <v>1.3009049773755613E-2</v>
      </c>
      <c r="U2560" s="19">
        <f t="shared" si="201"/>
        <v>10100</v>
      </c>
      <c r="V2560" s="20">
        <f t="shared" si="202"/>
        <v>1.3033939863208156E-2</v>
      </c>
      <c r="W2560" s="18">
        <v>44222</v>
      </c>
      <c r="X2560" s="14">
        <v>3</v>
      </c>
      <c r="Y2560" s="14">
        <v>3</v>
      </c>
      <c r="Z2560" s="42">
        <v>10000</v>
      </c>
      <c r="AA2560" s="51">
        <f t="shared" si="203"/>
        <v>0.01</v>
      </c>
    </row>
    <row r="2561" spans="1:27" ht="19" x14ac:dyDescent="0.25">
      <c r="A2561" s="14">
        <v>1517</v>
      </c>
      <c r="B2561" s="14">
        <v>9869269</v>
      </c>
      <c r="C2561" s="14" t="s">
        <v>19</v>
      </c>
      <c r="D2561" s="14">
        <v>3</v>
      </c>
      <c r="E2561" s="14" t="s">
        <v>2245</v>
      </c>
      <c r="F2561" s="14">
        <v>78723</v>
      </c>
      <c r="G2561" s="14">
        <v>4</v>
      </c>
      <c r="H2561" s="14">
        <v>2</v>
      </c>
      <c r="I2561" s="14">
        <v>1</v>
      </c>
      <c r="J2561" s="14">
        <v>1</v>
      </c>
      <c r="K2561" s="14">
        <v>2</v>
      </c>
      <c r="L2561" s="14">
        <v>1975</v>
      </c>
      <c r="M2561" s="14">
        <v>0.24</v>
      </c>
      <c r="N2561" s="15">
        <v>1984</v>
      </c>
      <c r="O2561" s="16">
        <v>277.17</v>
      </c>
      <c r="P2561" s="17">
        <v>549900</v>
      </c>
      <c r="Q2561" s="16">
        <v>282.26</v>
      </c>
      <c r="R2561" s="17">
        <v>560000</v>
      </c>
      <c r="S2561" s="19">
        <f t="shared" si="199"/>
        <v>5.089999999999975</v>
      </c>
      <c r="T2561" s="20">
        <f t="shared" si="200"/>
        <v>1.836418082765081E-2</v>
      </c>
      <c r="U2561" s="19">
        <f t="shared" si="201"/>
        <v>10100</v>
      </c>
      <c r="V2561" s="20">
        <f t="shared" si="202"/>
        <v>1.8366975813784325E-2</v>
      </c>
      <c r="W2561" s="18">
        <v>44235</v>
      </c>
      <c r="X2561" s="14">
        <v>4</v>
      </c>
      <c r="Y2561" s="14">
        <v>4</v>
      </c>
      <c r="Z2561" s="42">
        <v>10000</v>
      </c>
      <c r="AA2561" s="51">
        <f t="shared" si="203"/>
        <v>0.02</v>
      </c>
    </row>
    <row r="2562" spans="1:27" ht="19" x14ac:dyDescent="0.25">
      <c r="A2562" s="14">
        <v>1610</v>
      </c>
      <c r="B2562" s="14">
        <v>8442252</v>
      </c>
      <c r="C2562" s="14" t="s">
        <v>19</v>
      </c>
      <c r="D2562" s="14">
        <v>9</v>
      </c>
      <c r="E2562" s="14" t="s">
        <v>3091</v>
      </c>
      <c r="F2562" s="14">
        <v>78741</v>
      </c>
      <c r="G2562" s="14">
        <v>3</v>
      </c>
      <c r="H2562" s="14">
        <v>2</v>
      </c>
      <c r="I2562" s="14">
        <v>0</v>
      </c>
      <c r="J2562" s="14">
        <v>0</v>
      </c>
      <c r="K2562" s="14">
        <v>1</v>
      </c>
      <c r="L2562" s="14">
        <v>1969</v>
      </c>
      <c r="M2562" s="14">
        <v>0.13200000000000001</v>
      </c>
      <c r="N2562" s="15">
        <v>1292</v>
      </c>
      <c r="O2562" s="16">
        <v>363.7</v>
      </c>
      <c r="P2562" s="17">
        <v>469900</v>
      </c>
      <c r="Q2562" s="16">
        <v>371.52</v>
      </c>
      <c r="R2562" s="17">
        <v>480000</v>
      </c>
      <c r="S2562" s="19">
        <f t="shared" si="199"/>
        <v>7.8199999999999932</v>
      </c>
      <c r="T2562" s="20">
        <f t="shared" si="200"/>
        <v>2.1501237283475375E-2</v>
      </c>
      <c r="U2562" s="19">
        <f t="shared" si="201"/>
        <v>10100</v>
      </c>
      <c r="V2562" s="20">
        <f t="shared" si="202"/>
        <v>2.1493934879761652E-2</v>
      </c>
      <c r="W2562" s="18">
        <v>44238</v>
      </c>
      <c r="X2562" s="14">
        <v>6</v>
      </c>
      <c r="Y2562" s="14">
        <v>6</v>
      </c>
      <c r="Z2562" s="42">
        <v>10000</v>
      </c>
      <c r="AA2562" s="51">
        <f t="shared" si="203"/>
        <v>0.02</v>
      </c>
    </row>
    <row r="2563" spans="1:27" ht="19" x14ac:dyDescent="0.25">
      <c r="A2563" s="14">
        <v>1970</v>
      </c>
      <c r="B2563" s="14">
        <v>6759755</v>
      </c>
      <c r="C2563" s="14" t="s">
        <v>19</v>
      </c>
      <c r="D2563" s="14">
        <v>3</v>
      </c>
      <c r="E2563" s="14" t="s">
        <v>3372</v>
      </c>
      <c r="F2563" s="14">
        <v>78723</v>
      </c>
      <c r="G2563" s="14">
        <v>3</v>
      </c>
      <c r="H2563" s="14">
        <v>2</v>
      </c>
      <c r="I2563" s="14">
        <v>0</v>
      </c>
      <c r="J2563" s="14">
        <v>2</v>
      </c>
      <c r="K2563" s="14">
        <v>1</v>
      </c>
      <c r="L2563" s="14">
        <v>1963</v>
      </c>
      <c r="M2563" s="14">
        <v>0.18</v>
      </c>
      <c r="N2563" s="15">
        <v>1248</v>
      </c>
      <c r="O2563" s="16">
        <v>420.59</v>
      </c>
      <c r="P2563" s="17">
        <v>524900</v>
      </c>
      <c r="Q2563" s="16">
        <v>428.69</v>
      </c>
      <c r="R2563" s="17">
        <v>535000</v>
      </c>
      <c r="S2563" s="19">
        <f t="shared" si="199"/>
        <v>8.1000000000000227</v>
      </c>
      <c r="T2563" s="20">
        <f t="shared" si="200"/>
        <v>1.9258660453172979E-2</v>
      </c>
      <c r="U2563" s="19">
        <f t="shared" si="201"/>
        <v>10100</v>
      </c>
      <c r="V2563" s="20">
        <f t="shared" si="202"/>
        <v>1.9241760335301963E-2</v>
      </c>
      <c r="W2563" s="18">
        <v>44253</v>
      </c>
      <c r="X2563" s="14">
        <v>3</v>
      </c>
      <c r="Y2563" s="14">
        <v>2</v>
      </c>
      <c r="Z2563" s="42">
        <v>10000</v>
      </c>
      <c r="AA2563" s="51">
        <f t="shared" si="203"/>
        <v>0.02</v>
      </c>
    </row>
    <row r="2564" spans="1:27" ht="19" x14ac:dyDescent="0.25">
      <c r="A2564" s="14">
        <v>2195</v>
      </c>
      <c r="B2564" s="14">
        <v>2313912</v>
      </c>
      <c r="C2564" s="14" t="s">
        <v>19</v>
      </c>
      <c r="D2564" s="14" t="s">
        <v>38</v>
      </c>
      <c r="E2564" s="14" t="s">
        <v>363</v>
      </c>
      <c r="F2564" s="14">
        <v>78725</v>
      </c>
      <c r="G2564" s="14">
        <v>4</v>
      </c>
      <c r="H2564" s="14">
        <v>2</v>
      </c>
      <c r="I2564" s="14">
        <v>0</v>
      </c>
      <c r="J2564" s="14">
        <v>0</v>
      </c>
      <c r="K2564" s="14">
        <v>1</v>
      </c>
      <c r="L2564" s="14">
        <v>2008</v>
      </c>
      <c r="M2564" s="14">
        <v>0.182</v>
      </c>
      <c r="N2564" s="15">
        <v>1521</v>
      </c>
      <c r="O2564" s="16">
        <v>170.87</v>
      </c>
      <c r="P2564" s="17">
        <v>259900</v>
      </c>
      <c r="Q2564" s="16">
        <v>177.51</v>
      </c>
      <c r="R2564" s="17">
        <v>270000</v>
      </c>
      <c r="S2564" s="19">
        <f t="shared" si="199"/>
        <v>6.6399999999999864</v>
      </c>
      <c r="T2564" s="20">
        <f t="shared" si="200"/>
        <v>3.8859952010300146E-2</v>
      </c>
      <c r="U2564" s="19">
        <f t="shared" si="201"/>
        <v>10100</v>
      </c>
      <c r="V2564" s="20">
        <f t="shared" si="202"/>
        <v>3.886110042323971E-2</v>
      </c>
      <c r="W2564" s="18">
        <v>44263</v>
      </c>
      <c r="X2564" s="14">
        <v>7</v>
      </c>
      <c r="Y2564" s="14">
        <v>7</v>
      </c>
      <c r="Z2564" s="42">
        <v>10000</v>
      </c>
      <c r="AA2564" s="51">
        <f t="shared" si="203"/>
        <v>0.04</v>
      </c>
    </row>
    <row r="2565" spans="1:27" ht="19" x14ac:dyDescent="0.25">
      <c r="A2565" s="14">
        <v>2484</v>
      </c>
      <c r="B2565" s="14">
        <v>8498699</v>
      </c>
      <c r="C2565" s="14" t="s">
        <v>19</v>
      </c>
      <c r="D2565" s="14" t="s">
        <v>38</v>
      </c>
      <c r="E2565" s="14" t="s">
        <v>2205</v>
      </c>
      <c r="F2565" s="14">
        <v>78725</v>
      </c>
      <c r="G2565" s="14">
        <v>2</v>
      </c>
      <c r="H2565" s="14">
        <v>2</v>
      </c>
      <c r="I2565" s="14">
        <v>0</v>
      </c>
      <c r="J2565" s="14">
        <v>1</v>
      </c>
      <c r="K2565" s="14">
        <v>1</v>
      </c>
      <c r="L2565" s="14">
        <v>2016</v>
      </c>
      <c r="M2565" s="14">
        <v>0.14199999999999999</v>
      </c>
      <c r="N2565" s="15">
        <v>1020</v>
      </c>
      <c r="O2565" s="16">
        <v>274.41000000000003</v>
      </c>
      <c r="P2565" s="17">
        <v>279900</v>
      </c>
      <c r="Q2565" s="16">
        <v>284.31</v>
      </c>
      <c r="R2565" s="17">
        <v>290000</v>
      </c>
      <c r="S2565" s="19">
        <f t="shared" si="199"/>
        <v>9.8999999999999773</v>
      </c>
      <c r="T2565" s="20">
        <f t="shared" si="200"/>
        <v>3.6077402427025167E-2</v>
      </c>
      <c r="U2565" s="19">
        <f t="shared" si="201"/>
        <v>10100</v>
      </c>
      <c r="V2565" s="20">
        <f t="shared" si="202"/>
        <v>3.6084315827081104E-2</v>
      </c>
      <c r="W2565" s="18">
        <v>44271</v>
      </c>
      <c r="X2565" s="14">
        <v>4</v>
      </c>
      <c r="Y2565" s="14">
        <v>4</v>
      </c>
      <c r="Z2565" s="42">
        <v>10000</v>
      </c>
      <c r="AA2565" s="51">
        <f t="shared" si="203"/>
        <v>0.04</v>
      </c>
    </row>
    <row r="2566" spans="1:27" ht="19" x14ac:dyDescent="0.25">
      <c r="A2566" s="14">
        <v>2577</v>
      </c>
      <c r="B2566" s="14">
        <v>5133482</v>
      </c>
      <c r="C2566" s="14" t="s">
        <v>19</v>
      </c>
      <c r="D2566" s="14" t="s">
        <v>229</v>
      </c>
      <c r="E2566" s="14" t="s">
        <v>4036</v>
      </c>
      <c r="F2566" s="14">
        <v>78726</v>
      </c>
      <c r="G2566" s="14">
        <v>3</v>
      </c>
      <c r="H2566" s="14">
        <v>2</v>
      </c>
      <c r="I2566" s="14">
        <v>0</v>
      </c>
      <c r="J2566" s="14">
        <v>2</v>
      </c>
      <c r="K2566" s="14">
        <v>1</v>
      </c>
      <c r="L2566" s="14">
        <v>2017</v>
      </c>
      <c r="M2566" s="14">
        <v>0.14000000000000001</v>
      </c>
      <c r="N2566" s="15">
        <v>1977</v>
      </c>
      <c r="O2566" s="16">
        <v>303.44</v>
      </c>
      <c r="P2566" s="17">
        <v>599900</v>
      </c>
      <c r="Q2566" s="16">
        <v>308.55</v>
      </c>
      <c r="R2566" s="17">
        <v>610000</v>
      </c>
      <c r="S2566" s="19">
        <f t="shared" si="199"/>
        <v>5.1100000000000136</v>
      </c>
      <c r="T2566" s="20">
        <f t="shared" si="200"/>
        <v>1.6840232006327491E-2</v>
      </c>
      <c r="U2566" s="19">
        <f t="shared" si="201"/>
        <v>10100</v>
      </c>
      <c r="V2566" s="20">
        <f t="shared" si="202"/>
        <v>1.6836139356559428E-2</v>
      </c>
      <c r="W2566" s="18">
        <v>44274</v>
      </c>
      <c r="X2566" s="14">
        <v>5</v>
      </c>
      <c r="Y2566" s="14">
        <v>4</v>
      </c>
      <c r="Z2566" s="42">
        <v>10000</v>
      </c>
      <c r="AA2566" s="51">
        <f t="shared" si="203"/>
        <v>0.02</v>
      </c>
    </row>
    <row r="2567" spans="1:27" ht="19" x14ac:dyDescent="0.25">
      <c r="A2567" s="14">
        <v>2633</v>
      </c>
      <c r="B2567" s="14">
        <v>1104635</v>
      </c>
      <c r="C2567" s="14" t="s">
        <v>19</v>
      </c>
      <c r="D2567" s="14" t="s">
        <v>38</v>
      </c>
      <c r="E2567" s="14" t="s">
        <v>2117</v>
      </c>
      <c r="F2567" s="14">
        <v>78725</v>
      </c>
      <c r="G2567" s="14">
        <v>3</v>
      </c>
      <c r="H2567" s="14">
        <v>2</v>
      </c>
      <c r="I2567" s="14">
        <v>0</v>
      </c>
      <c r="J2567" s="14">
        <v>0</v>
      </c>
      <c r="K2567" s="14">
        <v>1</v>
      </c>
      <c r="L2567" s="14">
        <v>2008</v>
      </c>
      <c r="M2567" s="14">
        <v>0.122</v>
      </c>
      <c r="N2567" s="15">
        <v>1112</v>
      </c>
      <c r="O2567" s="16">
        <v>268.79000000000002</v>
      </c>
      <c r="P2567" s="17">
        <v>298900</v>
      </c>
      <c r="Q2567" s="16">
        <v>277.88</v>
      </c>
      <c r="R2567" s="17">
        <v>309000</v>
      </c>
      <c r="S2567" s="19">
        <f t="shared" ref="S2567:S2630" si="204">Q2567-O2567</f>
        <v>9.089999999999975</v>
      </c>
      <c r="T2567" s="20">
        <f t="shared" ref="T2567:T2630" si="205">S2567/O2567</f>
        <v>3.3818222404107201E-2</v>
      </c>
      <c r="U2567" s="19">
        <f t="shared" ref="U2567:U2630" si="206">R2567-P2567</f>
        <v>10100</v>
      </c>
      <c r="V2567" s="20">
        <f t="shared" ref="V2567:V2630" si="207">U2567/P2567</f>
        <v>3.3790565406490468E-2</v>
      </c>
      <c r="W2567" s="18">
        <v>44278</v>
      </c>
      <c r="X2567" s="14">
        <v>3</v>
      </c>
      <c r="Y2567" s="14">
        <v>3</v>
      </c>
      <c r="Z2567" s="42">
        <v>10000</v>
      </c>
      <c r="AA2567" s="51">
        <f t="shared" ref="AA2567:AA2630" si="208">MROUND(V2567,0.01)</f>
        <v>0.03</v>
      </c>
    </row>
    <row r="2568" spans="1:27" ht="19" x14ac:dyDescent="0.25">
      <c r="A2568" s="14">
        <v>2910</v>
      </c>
      <c r="B2568" s="14">
        <v>8137987</v>
      </c>
      <c r="C2568" s="14" t="s">
        <v>19</v>
      </c>
      <c r="D2568" s="14" t="s">
        <v>84</v>
      </c>
      <c r="E2568" s="14" t="s">
        <v>1839</v>
      </c>
      <c r="F2568" s="14">
        <v>78728</v>
      </c>
      <c r="G2568" s="14">
        <v>3</v>
      </c>
      <c r="H2568" s="14">
        <v>2</v>
      </c>
      <c r="I2568" s="14">
        <v>1</v>
      </c>
      <c r="J2568" s="14">
        <v>2</v>
      </c>
      <c r="K2568" s="14">
        <v>2</v>
      </c>
      <c r="L2568" s="14">
        <v>2019</v>
      </c>
      <c r="M2568" s="14">
        <v>9.6000000000000002E-2</v>
      </c>
      <c r="N2568" s="15">
        <v>1645</v>
      </c>
      <c r="O2568" s="16">
        <v>252.22</v>
      </c>
      <c r="P2568" s="17">
        <v>414900</v>
      </c>
      <c r="Q2568" s="16">
        <v>258.36</v>
      </c>
      <c r="R2568" s="17">
        <v>425000</v>
      </c>
      <c r="S2568" s="19">
        <f t="shared" si="204"/>
        <v>6.1400000000000148</v>
      </c>
      <c r="T2568" s="20">
        <f t="shared" si="205"/>
        <v>2.4343826817857486E-2</v>
      </c>
      <c r="U2568" s="19">
        <f t="shared" si="206"/>
        <v>10100</v>
      </c>
      <c r="V2568" s="20">
        <f t="shared" si="207"/>
        <v>2.4343215232586167E-2</v>
      </c>
      <c r="W2568" s="18">
        <v>44287</v>
      </c>
      <c r="X2568" s="14">
        <v>5</v>
      </c>
      <c r="Y2568" s="14">
        <v>5</v>
      </c>
      <c r="Z2568" s="42">
        <v>10000</v>
      </c>
      <c r="AA2568" s="51">
        <f t="shared" si="208"/>
        <v>0.02</v>
      </c>
    </row>
    <row r="2569" spans="1:27" ht="19" x14ac:dyDescent="0.25">
      <c r="A2569" s="14">
        <v>3256</v>
      </c>
      <c r="B2569" s="14">
        <v>1863692</v>
      </c>
      <c r="C2569" s="14" t="s">
        <v>19</v>
      </c>
      <c r="D2569" s="14" t="s">
        <v>20</v>
      </c>
      <c r="E2569" s="14" t="s">
        <v>1834</v>
      </c>
      <c r="F2569" s="14">
        <v>78729</v>
      </c>
      <c r="G2569" s="14">
        <v>3</v>
      </c>
      <c r="H2569" s="14">
        <v>2</v>
      </c>
      <c r="I2569" s="14">
        <v>0</v>
      </c>
      <c r="J2569" s="14">
        <v>2</v>
      </c>
      <c r="K2569" s="14">
        <v>1</v>
      </c>
      <c r="L2569" s="14">
        <v>1984</v>
      </c>
      <c r="M2569" s="14">
        <v>0.23400000000000001</v>
      </c>
      <c r="N2569" s="15">
        <v>1708</v>
      </c>
      <c r="O2569" s="16">
        <v>251.7</v>
      </c>
      <c r="P2569" s="17">
        <v>429900</v>
      </c>
      <c r="Q2569" s="16">
        <v>257.61</v>
      </c>
      <c r="R2569" s="17">
        <v>440000</v>
      </c>
      <c r="S2569" s="19">
        <f t="shared" si="204"/>
        <v>5.910000000000025</v>
      </c>
      <c r="T2569" s="20">
        <f t="shared" si="205"/>
        <v>2.3480333730631804E-2</v>
      </c>
      <c r="U2569" s="19">
        <f t="shared" si="206"/>
        <v>10100</v>
      </c>
      <c r="V2569" s="20">
        <f t="shared" si="207"/>
        <v>2.3493835775761807E-2</v>
      </c>
      <c r="W2569" s="18">
        <v>44300</v>
      </c>
      <c r="X2569" s="14">
        <v>2</v>
      </c>
      <c r="Y2569" s="14">
        <v>2</v>
      </c>
      <c r="Z2569" s="42">
        <v>10000</v>
      </c>
      <c r="AA2569" s="51">
        <f t="shared" si="208"/>
        <v>0.02</v>
      </c>
    </row>
    <row r="2570" spans="1:27" ht="19" x14ac:dyDescent="0.25">
      <c r="A2570" s="14">
        <v>3308</v>
      </c>
      <c r="B2570" s="14">
        <v>8188608</v>
      </c>
      <c r="C2570" s="14" t="s">
        <v>19</v>
      </c>
      <c r="D2570" s="14" t="s">
        <v>68</v>
      </c>
      <c r="E2570" s="14" t="s">
        <v>1889</v>
      </c>
      <c r="F2570" s="14">
        <v>78734</v>
      </c>
      <c r="G2570" s="14">
        <v>4</v>
      </c>
      <c r="H2570" s="14">
        <v>2</v>
      </c>
      <c r="I2570" s="14">
        <v>1</v>
      </c>
      <c r="J2570" s="14">
        <v>2</v>
      </c>
      <c r="K2570" s="14">
        <v>2</v>
      </c>
      <c r="L2570" s="14">
        <v>2008</v>
      </c>
      <c r="M2570" s="14">
        <v>0.28399999999999997</v>
      </c>
      <c r="N2570" s="15">
        <v>2118</v>
      </c>
      <c r="O2570" s="16">
        <v>254.91</v>
      </c>
      <c r="P2570" s="17">
        <v>539900</v>
      </c>
      <c r="Q2570" s="16">
        <v>259.68</v>
      </c>
      <c r="R2570" s="17">
        <v>550000</v>
      </c>
      <c r="S2570" s="19">
        <f t="shared" si="204"/>
        <v>4.7700000000000102</v>
      </c>
      <c r="T2570" s="20">
        <f t="shared" si="205"/>
        <v>1.8712486760032992E-2</v>
      </c>
      <c r="U2570" s="19">
        <f t="shared" si="206"/>
        <v>10100</v>
      </c>
      <c r="V2570" s="20">
        <f t="shared" si="207"/>
        <v>1.8707167994072977E-2</v>
      </c>
      <c r="W2570" s="18">
        <v>44301</v>
      </c>
      <c r="X2570" s="14">
        <v>6</v>
      </c>
      <c r="Y2570" s="14">
        <v>5</v>
      </c>
      <c r="Z2570" s="42">
        <v>10000</v>
      </c>
      <c r="AA2570" s="51">
        <f t="shared" si="208"/>
        <v>0.02</v>
      </c>
    </row>
    <row r="2571" spans="1:27" ht="19" x14ac:dyDescent="0.25">
      <c r="A2571" s="14">
        <v>3742</v>
      </c>
      <c r="B2571" s="14">
        <v>3947251</v>
      </c>
      <c r="C2571" s="14" t="s">
        <v>19</v>
      </c>
      <c r="D2571" s="14">
        <v>5</v>
      </c>
      <c r="E2571" s="14" t="s">
        <v>3276</v>
      </c>
      <c r="F2571" s="14">
        <v>78721</v>
      </c>
      <c r="G2571" s="14">
        <v>3</v>
      </c>
      <c r="H2571" s="14">
        <v>2</v>
      </c>
      <c r="I2571" s="14">
        <v>1</v>
      </c>
      <c r="J2571" s="14">
        <v>1</v>
      </c>
      <c r="K2571" s="14">
        <v>2</v>
      </c>
      <c r="L2571" s="14">
        <v>2019</v>
      </c>
      <c r="M2571" s="14">
        <v>0.13900000000000001</v>
      </c>
      <c r="N2571" s="15">
        <v>1760</v>
      </c>
      <c r="O2571" s="16">
        <v>397.67</v>
      </c>
      <c r="P2571" s="17">
        <v>699900</v>
      </c>
      <c r="Q2571" s="16">
        <v>403.41</v>
      </c>
      <c r="R2571" s="17">
        <v>710000</v>
      </c>
      <c r="S2571" s="19">
        <f t="shared" si="204"/>
        <v>5.7400000000000091</v>
      </c>
      <c r="T2571" s="20">
        <f t="shared" si="205"/>
        <v>1.4434078507305074E-2</v>
      </c>
      <c r="U2571" s="19">
        <f t="shared" si="206"/>
        <v>10100</v>
      </c>
      <c r="V2571" s="20">
        <f t="shared" si="207"/>
        <v>1.4430632947563938E-2</v>
      </c>
      <c r="W2571" s="18">
        <v>44314</v>
      </c>
      <c r="X2571" s="14">
        <v>13</v>
      </c>
      <c r="Y2571" s="14">
        <v>11</v>
      </c>
      <c r="Z2571" s="42">
        <v>10000</v>
      </c>
      <c r="AA2571" s="51">
        <f t="shared" si="208"/>
        <v>0.01</v>
      </c>
    </row>
    <row r="2572" spans="1:27" ht="19" x14ac:dyDescent="0.25">
      <c r="A2572" s="14">
        <v>395</v>
      </c>
      <c r="B2572" s="14">
        <v>5949635</v>
      </c>
      <c r="C2572" s="14" t="s">
        <v>19</v>
      </c>
      <c r="D2572" s="14" t="s">
        <v>20</v>
      </c>
      <c r="E2572" s="14" t="s">
        <v>1068</v>
      </c>
      <c r="F2572" s="14">
        <v>78729</v>
      </c>
      <c r="G2572" s="14">
        <v>3</v>
      </c>
      <c r="H2572" s="14">
        <v>2</v>
      </c>
      <c r="I2572" s="14">
        <v>0</v>
      </c>
      <c r="J2572" s="14">
        <v>1</v>
      </c>
      <c r="K2572" s="14">
        <v>2</v>
      </c>
      <c r="L2572" s="14">
        <v>1989</v>
      </c>
      <c r="M2572" s="14">
        <v>7.6999999999999999E-2</v>
      </c>
      <c r="N2572" s="15">
        <v>1682</v>
      </c>
      <c r="O2572" s="16">
        <v>212.81</v>
      </c>
      <c r="P2572" s="17">
        <v>357950</v>
      </c>
      <c r="Q2572" s="16">
        <v>218.79</v>
      </c>
      <c r="R2572" s="17">
        <v>368000</v>
      </c>
      <c r="S2572" s="19">
        <f t="shared" si="204"/>
        <v>5.9799999999999898</v>
      </c>
      <c r="T2572" s="20">
        <f t="shared" si="205"/>
        <v>2.8100183262064704E-2</v>
      </c>
      <c r="U2572" s="19">
        <f t="shared" si="206"/>
        <v>10050</v>
      </c>
      <c r="V2572" s="20">
        <f t="shared" si="207"/>
        <v>2.8076547003771476E-2</v>
      </c>
      <c r="W2572" s="18">
        <v>44188</v>
      </c>
      <c r="X2572" s="14">
        <v>3</v>
      </c>
      <c r="Y2572" s="14">
        <v>3</v>
      </c>
      <c r="Z2572" s="42">
        <v>10000</v>
      </c>
      <c r="AA2572" s="51">
        <f t="shared" si="208"/>
        <v>0.03</v>
      </c>
    </row>
    <row r="2573" spans="1:27" ht="19" x14ac:dyDescent="0.25">
      <c r="A2573" s="14">
        <v>1481</v>
      </c>
      <c r="B2573" s="14">
        <v>1033983</v>
      </c>
      <c r="C2573" s="14" t="s">
        <v>19</v>
      </c>
      <c r="D2573" s="14">
        <v>3</v>
      </c>
      <c r="E2573" s="14" t="s">
        <v>3012</v>
      </c>
      <c r="F2573" s="14">
        <v>78723</v>
      </c>
      <c r="G2573" s="14">
        <v>4</v>
      </c>
      <c r="H2573" s="14">
        <v>2</v>
      </c>
      <c r="I2573" s="14">
        <v>0</v>
      </c>
      <c r="J2573" s="14">
        <v>2</v>
      </c>
      <c r="K2573" s="14">
        <v>1</v>
      </c>
      <c r="L2573" s="14">
        <v>1972</v>
      </c>
      <c r="M2573" s="14">
        <v>0.19400000000000001</v>
      </c>
      <c r="N2573" s="15">
        <v>1499</v>
      </c>
      <c r="O2573" s="16">
        <v>350.23</v>
      </c>
      <c r="P2573" s="17">
        <v>524999</v>
      </c>
      <c r="Q2573" s="16">
        <v>356.9</v>
      </c>
      <c r="R2573" s="17">
        <v>535000</v>
      </c>
      <c r="S2573" s="19">
        <f t="shared" si="204"/>
        <v>6.6699999999999591</v>
      </c>
      <c r="T2573" s="20">
        <f t="shared" si="205"/>
        <v>1.9044627816006507E-2</v>
      </c>
      <c r="U2573" s="19">
        <f t="shared" si="206"/>
        <v>10001</v>
      </c>
      <c r="V2573" s="20">
        <f t="shared" si="207"/>
        <v>1.9049560094400179E-2</v>
      </c>
      <c r="W2573" s="18">
        <v>44232</v>
      </c>
      <c r="X2573" s="14">
        <v>57</v>
      </c>
      <c r="Y2573" s="14">
        <v>56</v>
      </c>
      <c r="Z2573" s="42">
        <v>10000</v>
      </c>
      <c r="AA2573" s="51">
        <f t="shared" si="208"/>
        <v>0.02</v>
      </c>
    </row>
    <row r="2574" spans="1:27" ht="19" x14ac:dyDescent="0.25">
      <c r="A2574" s="14">
        <v>6</v>
      </c>
      <c r="B2574" s="14">
        <v>6004936</v>
      </c>
      <c r="C2574" s="14" t="s">
        <v>19</v>
      </c>
      <c r="D2574" s="14" t="s">
        <v>38</v>
      </c>
      <c r="E2574" s="14" t="s">
        <v>3969</v>
      </c>
      <c r="F2574" s="14">
        <v>78725</v>
      </c>
      <c r="G2574" s="14">
        <v>3</v>
      </c>
      <c r="H2574" s="14">
        <v>2</v>
      </c>
      <c r="I2574" s="14">
        <v>1</v>
      </c>
      <c r="J2574" s="14">
        <v>2</v>
      </c>
      <c r="K2574" s="14">
        <v>2</v>
      </c>
      <c r="L2574" s="14">
        <v>2016</v>
      </c>
      <c r="M2574" s="14">
        <v>0.14199999999999999</v>
      </c>
      <c r="N2574" s="15">
        <v>1308</v>
      </c>
      <c r="O2574" s="16">
        <v>168.2</v>
      </c>
      <c r="P2574" s="17">
        <v>220000</v>
      </c>
      <c r="Q2574" s="16">
        <v>175.84</v>
      </c>
      <c r="R2574" s="17">
        <v>230000</v>
      </c>
      <c r="S2574" s="19">
        <f t="shared" si="204"/>
        <v>7.6400000000000148</v>
      </c>
      <c r="T2574" s="20">
        <f t="shared" si="205"/>
        <v>4.5422116527943014E-2</v>
      </c>
      <c r="U2574" s="19">
        <f t="shared" si="206"/>
        <v>10000</v>
      </c>
      <c r="V2574" s="20">
        <f t="shared" si="207"/>
        <v>4.5454545454545456E-2</v>
      </c>
      <c r="W2574" s="18">
        <v>44179</v>
      </c>
      <c r="X2574" s="14">
        <v>1</v>
      </c>
      <c r="Y2574" s="14">
        <v>1</v>
      </c>
      <c r="Z2574" s="42">
        <v>10000</v>
      </c>
      <c r="AA2574" s="51">
        <f t="shared" si="208"/>
        <v>0.05</v>
      </c>
    </row>
    <row r="2575" spans="1:27" ht="19" x14ac:dyDescent="0.25">
      <c r="A2575" s="14">
        <v>12</v>
      </c>
      <c r="B2575" s="14">
        <v>1556608</v>
      </c>
      <c r="C2575" s="14" t="s">
        <v>19</v>
      </c>
      <c r="D2575" s="14" t="s">
        <v>165</v>
      </c>
      <c r="E2575" s="14" t="s">
        <v>670</v>
      </c>
      <c r="F2575" s="14">
        <v>78748</v>
      </c>
      <c r="G2575" s="14">
        <v>4</v>
      </c>
      <c r="H2575" s="14">
        <v>2</v>
      </c>
      <c r="I2575" s="14">
        <v>1</v>
      </c>
      <c r="J2575" s="14">
        <v>2</v>
      </c>
      <c r="K2575" s="14">
        <v>2</v>
      </c>
      <c r="L2575" s="14">
        <v>1971</v>
      </c>
      <c r="M2575" s="14">
        <v>0.33300000000000002</v>
      </c>
      <c r="N2575" s="15">
        <v>2419</v>
      </c>
      <c r="O2575" s="16">
        <v>192.23</v>
      </c>
      <c r="P2575" s="17">
        <v>465000</v>
      </c>
      <c r="Q2575" s="16">
        <v>196.36</v>
      </c>
      <c r="R2575" s="17">
        <v>475000</v>
      </c>
      <c r="S2575" s="19">
        <f t="shared" si="204"/>
        <v>4.1300000000000239</v>
      </c>
      <c r="T2575" s="20">
        <f t="shared" si="205"/>
        <v>2.1484679810643625E-2</v>
      </c>
      <c r="U2575" s="19">
        <f t="shared" si="206"/>
        <v>10000</v>
      </c>
      <c r="V2575" s="20">
        <f t="shared" si="207"/>
        <v>2.1505376344086023E-2</v>
      </c>
      <c r="W2575" s="18">
        <v>44179</v>
      </c>
      <c r="X2575" s="14">
        <v>4</v>
      </c>
      <c r="Y2575" s="14">
        <v>4</v>
      </c>
      <c r="Z2575" s="42">
        <v>10000</v>
      </c>
      <c r="AA2575" s="51">
        <f t="shared" si="208"/>
        <v>0.02</v>
      </c>
    </row>
    <row r="2576" spans="1:27" ht="19" x14ac:dyDescent="0.25">
      <c r="A2576" s="14">
        <v>14</v>
      </c>
      <c r="B2576" s="14">
        <v>1098117</v>
      </c>
      <c r="C2576" s="14" t="s">
        <v>19</v>
      </c>
      <c r="D2576" s="14" t="s">
        <v>46</v>
      </c>
      <c r="E2576" s="14" t="s">
        <v>798</v>
      </c>
      <c r="F2576" s="14">
        <v>78753</v>
      </c>
      <c r="G2576" s="14">
        <v>3</v>
      </c>
      <c r="H2576" s="14">
        <v>1</v>
      </c>
      <c r="I2576" s="14">
        <v>1</v>
      </c>
      <c r="J2576" s="14">
        <v>1</v>
      </c>
      <c r="K2576" s="14">
        <v>1</v>
      </c>
      <c r="L2576" s="14">
        <v>1970</v>
      </c>
      <c r="M2576" s="14">
        <v>0.15</v>
      </c>
      <c r="N2576" s="14">
        <v>974</v>
      </c>
      <c r="O2576" s="16">
        <v>200.21</v>
      </c>
      <c r="P2576" s="17">
        <v>195000</v>
      </c>
      <c r="Q2576" s="16">
        <v>210.47</v>
      </c>
      <c r="R2576" s="17">
        <v>205000</v>
      </c>
      <c r="S2576" s="19">
        <f t="shared" si="204"/>
        <v>10.259999999999991</v>
      </c>
      <c r="T2576" s="20">
        <f t="shared" si="205"/>
        <v>5.1246191498926078E-2</v>
      </c>
      <c r="U2576" s="19">
        <f t="shared" si="206"/>
        <v>10000</v>
      </c>
      <c r="V2576" s="20">
        <f t="shared" si="207"/>
        <v>5.128205128205128E-2</v>
      </c>
      <c r="W2576" s="18">
        <v>44179</v>
      </c>
      <c r="X2576" s="14">
        <v>1</v>
      </c>
      <c r="Y2576" s="14">
        <v>1</v>
      </c>
      <c r="Z2576" s="42">
        <v>10000</v>
      </c>
      <c r="AA2576" s="51">
        <f t="shared" si="208"/>
        <v>0.05</v>
      </c>
    </row>
    <row r="2577" spans="1:27" ht="19" x14ac:dyDescent="0.25">
      <c r="A2577" s="14">
        <v>22</v>
      </c>
      <c r="B2577" s="14">
        <v>2740192</v>
      </c>
      <c r="C2577" s="14" t="s">
        <v>19</v>
      </c>
      <c r="D2577" s="14" t="s">
        <v>29</v>
      </c>
      <c r="E2577" s="14" t="s">
        <v>1673</v>
      </c>
      <c r="F2577" s="14">
        <v>78748</v>
      </c>
      <c r="G2577" s="14">
        <v>3</v>
      </c>
      <c r="H2577" s="14">
        <v>2</v>
      </c>
      <c r="I2577" s="14">
        <v>0</v>
      </c>
      <c r="J2577" s="14">
        <v>2</v>
      </c>
      <c r="K2577" s="14">
        <v>1</v>
      </c>
      <c r="L2577" s="14">
        <v>1982</v>
      </c>
      <c r="M2577" s="14">
        <v>0.29699999999999999</v>
      </c>
      <c r="N2577" s="15">
        <v>1850</v>
      </c>
      <c r="O2577" s="16">
        <v>243.24</v>
      </c>
      <c r="P2577" s="17">
        <v>450000</v>
      </c>
      <c r="Q2577" s="16">
        <v>248.65</v>
      </c>
      <c r="R2577" s="17">
        <v>460000</v>
      </c>
      <c r="S2577" s="19">
        <f t="shared" si="204"/>
        <v>5.4099999999999966</v>
      </c>
      <c r="T2577" s="20">
        <f t="shared" si="205"/>
        <v>2.2241407663213274E-2</v>
      </c>
      <c r="U2577" s="19">
        <f t="shared" si="206"/>
        <v>10000</v>
      </c>
      <c r="V2577" s="20">
        <f t="shared" si="207"/>
        <v>2.2222222222222223E-2</v>
      </c>
      <c r="W2577" s="18">
        <v>44179</v>
      </c>
      <c r="X2577" s="14">
        <v>4</v>
      </c>
      <c r="Y2577" s="14">
        <v>4</v>
      </c>
      <c r="Z2577" s="42">
        <v>10000</v>
      </c>
      <c r="AA2577" s="51">
        <f t="shared" si="208"/>
        <v>0.02</v>
      </c>
    </row>
    <row r="2578" spans="1:27" ht="19" x14ac:dyDescent="0.25">
      <c r="A2578" s="14">
        <v>52</v>
      </c>
      <c r="B2578" s="14">
        <v>4538916</v>
      </c>
      <c r="C2578" s="14" t="s">
        <v>19</v>
      </c>
      <c r="D2578" s="14" t="s">
        <v>40</v>
      </c>
      <c r="E2578" s="14" t="s">
        <v>366</v>
      </c>
      <c r="F2578" s="14">
        <v>78737</v>
      </c>
      <c r="G2578" s="14">
        <v>3</v>
      </c>
      <c r="H2578" s="14">
        <v>2</v>
      </c>
      <c r="I2578" s="14">
        <v>1</v>
      </c>
      <c r="J2578" s="14">
        <v>3</v>
      </c>
      <c r="K2578" s="14">
        <v>1</v>
      </c>
      <c r="L2578" s="14">
        <v>2010</v>
      </c>
      <c r="M2578" s="14">
        <v>0.247</v>
      </c>
      <c r="N2578" s="15">
        <v>2777</v>
      </c>
      <c r="O2578" s="16">
        <v>171.05</v>
      </c>
      <c r="P2578" s="17">
        <v>475000</v>
      </c>
      <c r="Q2578" s="16">
        <v>174.65</v>
      </c>
      <c r="R2578" s="17">
        <v>485000</v>
      </c>
      <c r="S2578" s="19">
        <f t="shared" si="204"/>
        <v>3.5999999999999943</v>
      </c>
      <c r="T2578" s="20">
        <f t="shared" si="205"/>
        <v>2.1046477638117476E-2</v>
      </c>
      <c r="U2578" s="19">
        <f t="shared" si="206"/>
        <v>10000</v>
      </c>
      <c r="V2578" s="20">
        <f t="shared" si="207"/>
        <v>2.1052631578947368E-2</v>
      </c>
      <c r="W2578" s="18">
        <v>44180</v>
      </c>
      <c r="X2578" s="14">
        <v>5</v>
      </c>
      <c r="Y2578" s="14">
        <v>4</v>
      </c>
      <c r="Z2578" s="42">
        <v>10000</v>
      </c>
      <c r="AA2578" s="51">
        <f t="shared" si="208"/>
        <v>0.02</v>
      </c>
    </row>
    <row r="2579" spans="1:27" ht="19" x14ac:dyDescent="0.25">
      <c r="A2579" s="14">
        <v>67</v>
      </c>
      <c r="B2579" s="14">
        <v>5561824</v>
      </c>
      <c r="C2579" s="14" t="s">
        <v>19</v>
      </c>
      <c r="D2579" s="14" t="s">
        <v>193</v>
      </c>
      <c r="E2579" s="14" t="s">
        <v>1154</v>
      </c>
      <c r="F2579" s="14">
        <v>78739</v>
      </c>
      <c r="G2579" s="14">
        <v>4</v>
      </c>
      <c r="H2579" s="14">
        <v>2</v>
      </c>
      <c r="I2579" s="14">
        <v>1</v>
      </c>
      <c r="J2579" s="14">
        <v>2</v>
      </c>
      <c r="K2579" s="14">
        <v>2</v>
      </c>
      <c r="L2579" s="14">
        <v>2006</v>
      </c>
      <c r="M2579" s="14">
        <v>0.23899999999999999</v>
      </c>
      <c r="N2579" s="15">
        <v>2763</v>
      </c>
      <c r="O2579" s="16">
        <v>216.79</v>
      </c>
      <c r="P2579" s="17">
        <v>599000</v>
      </c>
      <c r="Q2579" s="16">
        <v>220.41</v>
      </c>
      <c r="R2579" s="17">
        <v>609000</v>
      </c>
      <c r="S2579" s="19">
        <f t="shared" si="204"/>
        <v>3.6200000000000045</v>
      </c>
      <c r="T2579" s="20">
        <f t="shared" si="205"/>
        <v>1.6698187185755824E-2</v>
      </c>
      <c r="U2579" s="19">
        <f t="shared" si="206"/>
        <v>10000</v>
      </c>
      <c r="V2579" s="20">
        <f t="shared" si="207"/>
        <v>1.6694490818030049E-2</v>
      </c>
      <c r="W2579" s="18">
        <v>44180</v>
      </c>
      <c r="X2579" s="14">
        <v>14</v>
      </c>
      <c r="Y2579" s="14">
        <v>14</v>
      </c>
      <c r="Z2579" s="42">
        <v>10000</v>
      </c>
      <c r="AA2579" s="51">
        <f t="shared" si="208"/>
        <v>0.02</v>
      </c>
    </row>
    <row r="2580" spans="1:27" ht="19" x14ac:dyDescent="0.25">
      <c r="A2580" s="14">
        <v>86</v>
      </c>
      <c r="B2580" s="14">
        <v>5766154</v>
      </c>
      <c r="C2580" s="14" t="s">
        <v>19</v>
      </c>
      <c r="D2580" s="14">
        <v>2</v>
      </c>
      <c r="E2580" s="14" t="s">
        <v>2709</v>
      </c>
      <c r="F2580" s="14">
        <v>78757</v>
      </c>
      <c r="G2580" s="14">
        <v>3</v>
      </c>
      <c r="H2580" s="14">
        <v>2</v>
      </c>
      <c r="I2580" s="14">
        <v>0</v>
      </c>
      <c r="J2580" s="14">
        <v>0</v>
      </c>
      <c r="K2580" s="14">
        <v>1</v>
      </c>
      <c r="L2580" s="14">
        <v>2011</v>
      </c>
      <c r="M2580" s="14">
        <v>0.126</v>
      </c>
      <c r="N2580" s="15">
        <v>1750</v>
      </c>
      <c r="O2580" s="16">
        <v>314.29000000000002</v>
      </c>
      <c r="P2580" s="17">
        <v>550000</v>
      </c>
      <c r="Q2580" s="16">
        <v>320</v>
      </c>
      <c r="R2580" s="17">
        <v>560000</v>
      </c>
      <c r="S2580" s="19">
        <f t="shared" si="204"/>
        <v>5.7099999999999795</v>
      </c>
      <c r="T2580" s="20">
        <f t="shared" si="205"/>
        <v>1.8167934073626203E-2</v>
      </c>
      <c r="U2580" s="19">
        <f t="shared" si="206"/>
        <v>10000</v>
      </c>
      <c r="V2580" s="20">
        <f t="shared" si="207"/>
        <v>1.8181818181818181E-2</v>
      </c>
      <c r="W2580" s="18">
        <v>44180</v>
      </c>
      <c r="X2580" s="14">
        <v>0</v>
      </c>
      <c r="Y2580" s="14">
        <v>0</v>
      </c>
      <c r="Z2580" s="42">
        <v>10000</v>
      </c>
      <c r="AA2580" s="51">
        <f t="shared" si="208"/>
        <v>0.02</v>
      </c>
    </row>
    <row r="2581" spans="1:27" ht="19" x14ac:dyDescent="0.25">
      <c r="A2581" s="14">
        <v>119</v>
      </c>
      <c r="B2581" s="14">
        <v>9289946</v>
      </c>
      <c r="C2581" s="14" t="s">
        <v>19</v>
      </c>
      <c r="D2581" s="14" t="s">
        <v>68</v>
      </c>
      <c r="E2581" s="14" t="s">
        <v>1242</v>
      </c>
      <c r="F2581" s="14">
        <v>78738</v>
      </c>
      <c r="G2581" s="14">
        <v>4</v>
      </c>
      <c r="H2581" s="14">
        <v>3</v>
      </c>
      <c r="I2581" s="14">
        <v>0</v>
      </c>
      <c r="J2581" s="14">
        <v>2</v>
      </c>
      <c r="K2581" s="14">
        <v>2</v>
      </c>
      <c r="L2581" s="14">
        <v>2019</v>
      </c>
      <c r="M2581" s="14">
        <v>0.153</v>
      </c>
      <c r="N2581" s="15">
        <v>2101</v>
      </c>
      <c r="O2581" s="16">
        <v>221.32</v>
      </c>
      <c r="P2581" s="17">
        <v>465000</v>
      </c>
      <c r="Q2581" s="16">
        <v>226.08</v>
      </c>
      <c r="R2581" s="17">
        <v>475000</v>
      </c>
      <c r="S2581" s="19">
        <f t="shared" si="204"/>
        <v>4.7600000000000193</v>
      </c>
      <c r="T2581" s="20">
        <f t="shared" si="205"/>
        <v>2.1507319718055393E-2</v>
      </c>
      <c r="U2581" s="19">
        <f t="shared" si="206"/>
        <v>10000</v>
      </c>
      <c r="V2581" s="20">
        <f t="shared" si="207"/>
        <v>2.1505376344086023E-2</v>
      </c>
      <c r="W2581" s="18">
        <v>44181</v>
      </c>
      <c r="X2581" s="14">
        <v>3</v>
      </c>
      <c r="Y2581" s="14">
        <v>2</v>
      </c>
      <c r="Z2581" s="42">
        <v>10000</v>
      </c>
      <c r="AA2581" s="51">
        <f t="shared" si="208"/>
        <v>0.02</v>
      </c>
    </row>
    <row r="2582" spans="1:27" ht="19" x14ac:dyDescent="0.25">
      <c r="A2582" s="14">
        <v>175</v>
      </c>
      <c r="B2582" s="14">
        <v>3692117</v>
      </c>
      <c r="C2582" s="14" t="s">
        <v>19</v>
      </c>
      <c r="D2582" s="14">
        <v>2</v>
      </c>
      <c r="E2582" s="14" t="s">
        <v>2095</v>
      </c>
      <c r="F2582" s="14">
        <v>78757</v>
      </c>
      <c r="G2582" s="14">
        <v>3</v>
      </c>
      <c r="H2582" s="14">
        <v>2</v>
      </c>
      <c r="I2582" s="14">
        <v>0</v>
      </c>
      <c r="J2582" s="14">
        <v>2</v>
      </c>
      <c r="K2582" s="14">
        <v>1</v>
      </c>
      <c r="L2582" s="14">
        <v>1958</v>
      </c>
      <c r="M2582" s="14">
        <v>0.19900000000000001</v>
      </c>
      <c r="N2582" s="15">
        <v>1684</v>
      </c>
      <c r="O2582" s="16">
        <v>267.22000000000003</v>
      </c>
      <c r="P2582" s="17">
        <v>450000</v>
      </c>
      <c r="Q2582" s="16">
        <v>273.16000000000003</v>
      </c>
      <c r="R2582" s="17">
        <v>460000</v>
      </c>
      <c r="S2582" s="19">
        <f t="shared" si="204"/>
        <v>5.9399999999999977</v>
      </c>
      <c r="T2582" s="20">
        <f t="shared" si="205"/>
        <v>2.2228875084200274E-2</v>
      </c>
      <c r="U2582" s="19">
        <f t="shared" si="206"/>
        <v>10000</v>
      </c>
      <c r="V2582" s="20">
        <f t="shared" si="207"/>
        <v>2.2222222222222223E-2</v>
      </c>
      <c r="W2582" s="18">
        <v>44182</v>
      </c>
      <c r="X2582" s="14">
        <v>6</v>
      </c>
      <c r="Y2582" s="14">
        <v>6</v>
      </c>
      <c r="Z2582" s="42">
        <v>10000</v>
      </c>
      <c r="AA2582" s="51">
        <f t="shared" si="208"/>
        <v>0.02</v>
      </c>
    </row>
    <row r="2583" spans="1:27" ht="19" x14ac:dyDescent="0.25">
      <c r="A2583" s="14">
        <v>223</v>
      </c>
      <c r="B2583" s="14">
        <v>2471717</v>
      </c>
      <c r="C2583" s="14" t="s">
        <v>19</v>
      </c>
      <c r="D2583" s="14">
        <v>11</v>
      </c>
      <c r="E2583" s="14" t="s">
        <v>1143</v>
      </c>
      <c r="F2583" s="14">
        <v>78744</v>
      </c>
      <c r="G2583" s="14">
        <v>3</v>
      </c>
      <c r="H2583" s="14">
        <v>2</v>
      </c>
      <c r="I2583" s="14">
        <v>0</v>
      </c>
      <c r="J2583" s="14">
        <v>0</v>
      </c>
      <c r="K2583" s="14">
        <v>1</v>
      </c>
      <c r="L2583" s="14">
        <v>1983</v>
      </c>
      <c r="M2583" s="14">
        <v>0.14399999999999999</v>
      </c>
      <c r="N2583" s="15">
        <v>1224</v>
      </c>
      <c r="O2583" s="16">
        <v>216.5</v>
      </c>
      <c r="P2583" s="17">
        <v>265000</v>
      </c>
      <c r="Q2583" s="16">
        <v>224.67</v>
      </c>
      <c r="R2583" s="17">
        <v>275000</v>
      </c>
      <c r="S2583" s="19">
        <f t="shared" si="204"/>
        <v>8.1699999999999875</v>
      </c>
      <c r="T2583" s="20">
        <f t="shared" si="205"/>
        <v>3.7736720554272463E-2</v>
      </c>
      <c r="U2583" s="19">
        <f t="shared" si="206"/>
        <v>10000</v>
      </c>
      <c r="V2583" s="20">
        <f t="shared" si="207"/>
        <v>3.7735849056603772E-2</v>
      </c>
      <c r="W2583" s="18">
        <v>44183</v>
      </c>
      <c r="X2583" s="14">
        <v>4</v>
      </c>
      <c r="Y2583" s="14">
        <v>4</v>
      </c>
      <c r="Z2583" s="42">
        <v>10000</v>
      </c>
      <c r="AA2583" s="51">
        <f t="shared" si="208"/>
        <v>0.04</v>
      </c>
    </row>
    <row r="2584" spans="1:27" ht="19" x14ac:dyDescent="0.25">
      <c r="A2584" s="14">
        <v>252</v>
      </c>
      <c r="B2584" s="14">
        <v>7001311</v>
      </c>
      <c r="C2584" s="14" t="s">
        <v>19</v>
      </c>
      <c r="D2584" s="14" t="s">
        <v>611</v>
      </c>
      <c r="E2584" s="14" t="s">
        <v>2906</v>
      </c>
      <c r="F2584" s="14">
        <v>78731</v>
      </c>
      <c r="G2584" s="14">
        <v>5</v>
      </c>
      <c r="H2584" s="14">
        <v>5</v>
      </c>
      <c r="I2584" s="14">
        <v>0</v>
      </c>
      <c r="J2584" s="14">
        <v>2</v>
      </c>
      <c r="K2584" s="14">
        <v>2</v>
      </c>
      <c r="L2584" s="14">
        <v>1972</v>
      </c>
      <c r="M2584" s="14">
        <v>0.28899999999999998</v>
      </c>
      <c r="N2584" s="15">
        <v>3342</v>
      </c>
      <c r="O2584" s="16">
        <v>336.62</v>
      </c>
      <c r="P2584" s="17">
        <v>1125000</v>
      </c>
      <c r="Q2584" s="16">
        <v>339.62</v>
      </c>
      <c r="R2584" s="17">
        <v>1135000</v>
      </c>
      <c r="S2584" s="19">
        <f t="shared" si="204"/>
        <v>3</v>
      </c>
      <c r="T2584" s="20">
        <f t="shared" si="205"/>
        <v>8.9121264333670014E-3</v>
      </c>
      <c r="U2584" s="19">
        <f t="shared" si="206"/>
        <v>10000</v>
      </c>
      <c r="V2584" s="20">
        <f t="shared" si="207"/>
        <v>8.8888888888888889E-3</v>
      </c>
      <c r="W2584" s="18">
        <v>44183</v>
      </c>
      <c r="X2584" s="14">
        <v>30</v>
      </c>
      <c r="Y2584" s="14">
        <v>30</v>
      </c>
      <c r="Z2584" s="42">
        <v>10000</v>
      </c>
      <c r="AA2584" s="51">
        <f t="shared" si="208"/>
        <v>0.01</v>
      </c>
    </row>
    <row r="2585" spans="1:27" ht="19" x14ac:dyDescent="0.25">
      <c r="A2585" s="14">
        <v>287</v>
      </c>
      <c r="B2585" s="14">
        <v>3609992</v>
      </c>
      <c r="C2585" s="14" t="s">
        <v>19</v>
      </c>
      <c r="D2585" s="14" t="s">
        <v>38</v>
      </c>
      <c r="E2585" s="14" t="s">
        <v>289</v>
      </c>
      <c r="F2585" s="14">
        <v>78725</v>
      </c>
      <c r="G2585" s="14">
        <v>3</v>
      </c>
      <c r="H2585" s="14">
        <v>2</v>
      </c>
      <c r="I2585" s="14">
        <v>0</v>
      </c>
      <c r="J2585" s="14">
        <v>2</v>
      </c>
      <c r="K2585" s="14">
        <v>1</v>
      </c>
      <c r="L2585" s="14">
        <v>1996</v>
      </c>
      <c r="M2585" s="14">
        <v>0.13</v>
      </c>
      <c r="N2585" s="15">
        <v>1405</v>
      </c>
      <c r="O2585" s="16">
        <v>163.69999999999999</v>
      </c>
      <c r="P2585" s="17">
        <v>230000</v>
      </c>
      <c r="Q2585" s="16">
        <v>170.82</v>
      </c>
      <c r="R2585" s="17">
        <v>240000</v>
      </c>
      <c r="S2585" s="19">
        <f t="shared" si="204"/>
        <v>7.1200000000000045</v>
      </c>
      <c r="T2585" s="20">
        <f t="shared" si="205"/>
        <v>4.3494196701282864E-2</v>
      </c>
      <c r="U2585" s="19">
        <f t="shared" si="206"/>
        <v>10000</v>
      </c>
      <c r="V2585" s="20">
        <f t="shared" si="207"/>
        <v>4.3478260869565216E-2</v>
      </c>
      <c r="W2585" s="18">
        <v>44186</v>
      </c>
      <c r="X2585" s="14">
        <v>0</v>
      </c>
      <c r="Y2585" s="14">
        <v>0</v>
      </c>
      <c r="Z2585" s="42">
        <v>10000</v>
      </c>
      <c r="AA2585" s="51">
        <f t="shared" si="208"/>
        <v>0.04</v>
      </c>
    </row>
    <row r="2586" spans="1:27" ht="19" x14ac:dyDescent="0.25">
      <c r="A2586" s="14">
        <v>350</v>
      </c>
      <c r="B2586" s="14">
        <v>8992240</v>
      </c>
      <c r="C2586" s="14" t="s">
        <v>19</v>
      </c>
      <c r="D2586" s="14">
        <v>3</v>
      </c>
      <c r="E2586" s="14" t="s">
        <v>1367</v>
      </c>
      <c r="F2586" s="14">
        <v>78723</v>
      </c>
      <c r="G2586" s="14">
        <v>4</v>
      </c>
      <c r="H2586" s="14">
        <v>3</v>
      </c>
      <c r="I2586" s="14">
        <v>0</v>
      </c>
      <c r="J2586" s="14">
        <v>2</v>
      </c>
      <c r="K2586" s="14">
        <v>2</v>
      </c>
      <c r="L2586" s="14">
        <v>1966</v>
      </c>
      <c r="M2586" s="14">
        <v>0.44600000000000001</v>
      </c>
      <c r="N2586" s="15">
        <v>2752</v>
      </c>
      <c r="O2586" s="16">
        <v>227.11</v>
      </c>
      <c r="P2586" s="17">
        <v>625000</v>
      </c>
      <c r="Q2586" s="16">
        <v>230.74</v>
      </c>
      <c r="R2586" s="17">
        <v>635000</v>
      </c>
      <c r="S2586" s="19">
        <f t="shared" si="204"/>
        <v>3.6299999999999955</v>
      </c>
      <c r="T2586" s="20">
        <f t="shared" si="205"/>
        <v>1.5983444146008521E-2</v>
      </c>
      <c r="U2586" s="19">
        <f t="shared" si="206"/>
        <v>10000</v>
      </c>
      <c r="V2586" s="20">
        <f t="shared" si="207"/>
        <v>1.6E-2</v>
      </c>
      <c r="W2586" s="18">
        <v>44187</v>
      </c>
      <c r="X2586" s="14">
        <v>0</v>
      </c>
      <c r="Y2586" s="14">
        <v>0</v>
      </c>
      <c r="Z2586" s="42">
        <v>10000</v>
      </c>
      <c r="AA2586" s="51">
        <f t="shared" si="208"/>
        <v>0.02</v>
      </c>
    </row>
    <row r="2587" spans="1:27" ht="19" x14ac:dyDescent="0.25">
      <c r="A2587" s="14">
        <v>386</v>
      </c>
      <c r="B2587" s="14">
        <v>1945565</v>
      </c>
      <c r="C2587" s="14" t="s">
        <v>19</v>
      </c>
      <c r="D2587" s="14" t="s">
        <v>22</v>
      </c>
      <c r="E2587" s="14" t="s">
        <v>489</v>
      </c>
      <c r="F2587" s="14">
        <v>78747</v>
      </c>
      <c r="G2587" s="14">
        <v>3</v>
      </c>
      <c r="H2587" s="14">
        <v>3</v>
      </c>
      <c r="I2587" s="14">
        <v>1</v>
      </c>
      <c r="J2587" s="14">
        <v>2</v>
      </c>
      <c r="K2587" s="14">
        <v>2</v>
      </c>
      <c r="L2587" s="14">
        <v>1993</v>
      </c>
      <c r="M2587" s="14">
        <v>0.64900000000000002</v>
      </c>
      <c r="N2587" s="15">
        <v>3145</v>
      </c>
      <c r="O2587" s="16">
        <v>179.65</v>
      </c>
      <c r="P2587" s="17">
        <v>565000</v>
      </c>
      <c r="Q2587" s="16">
        <v>182.83</v>
      </c>
      <c r="R2587" s="17">
        <v>575000</v>
      </c>
      <c r="S2587" s="19">
        <f t="shared" si="204"/>
        <v>3.1800000000000068</v>
      </c>
      <c r="T2587" s="20">
        <f t="shared" si="205"/>
        <v>1.7701085443918768E-2</v>
      </c>
      <c r="U2587" s="19">
        <f t="shared" si="206"/>
        <v>10000</v>
      </c>
      <c r="V2587" s="20">
        <f t="shared" si="207"/>
        <v>1.7699115044247787E-2</v>
      </c>
      <c r="W2587" s="18">
        <v>44188</v>
      </c>
      <c r="X2587" s="14">
        <v>1</v>
      </c>
      <c r="Y2587" s="14">
        <v>1</v>
      </c>
      <c r="Z2587" s="42">
        <v>10000</v>
      </c>
      <c r="AA2587" s="51">
        <f t="shared" si="208"/>
        <v>0.02</v>
      </c>
    </row>
    <row r="2588" spans="1:27" ht="19" x14ac:dyDescent="0.25">
      <c r="A2588" s="14">
        <v>390</v>
      </c>
      <c r="B2588" s="14">
        <v>4645305</v>
      </c>
      <c r="C2588" s="14" t="s">
        <v>19</v>
      </c>
      <c r="D2588" s="14" t="s">
        <v>29</v>
      </c>
      <c r="E2588" s="14" t="s">
        <v>692</v>
      </c>
      <c r="F2588" s="14">
        <v>78748</v>
      </c>
      <c r="G2588" s="14">
        <v>4</v>
      </c>
      <c r="H2588" s="14">
        <v>3</v>
      </c>
      <c r="I2588" s="14">
        <v>0</v>
      </c>
      <c r="J2588" s="14">
        <v>2</v>
      </c>
      <c r="K2588" s="14">
        <v>2</v>
      </c>
      <c r="L2588" s="14">
        <v>2004</v>
      </c>
      <c r="M2588" s="14">
        <v>0.19600000000000001</v>
      </c>
      <c r="N2588" s="15">
        <v>1909</v>
      </c>
      <c r="O2588" s="16">
        <v>193.82</v>
      </c>
      <c r="P2588" s="17">
        <v>370000</v>
      </c>
      <c r="Q2588" s="16">
        <v>199.06</v>
      </c>
      <c r="R2588" s="17">
        <v>380000</v>
      </c>
      <c r="S2588" s="19">
        <f t="shared" si="204"/>
        <v>5.2400000000000091</v>
      </c>
      <c r="T2588" s="20">
        <f t="shared" si="205"/>
        <v>2.7035393664224586E-2</v>
      </c>
      <c r="U2588" s="19">
        <f t="shared" si="206"/>
        <v>10000</v>
      </c>
      <c r="V2588" s="20">
        <f t="shared" si="207"/>
        <v>2.7027027027027029E-2</v>
      </c>
      <c r="W2588" s="18">
        <v>44188</v>
      </c>
      <c r="X2588" s="14">
        <v>0</v>
      </c>
      <c r="Y2588" s="14">
        <v>0</v>
      </c>
      <c r="Z2588" s="42">
        <v>10000</v>
      </c>
      <c r="AA2588" s="51">
        <f t="shared" si="208"/>
        <v>0.03</v>
      </c>
    </row>
    <row r="2589" spans="1:27" ht="19" x14ac:dyDescent="0.25">
      <c r="A2589" s="14">
        <v>538</v>
      </c>
      <c r="B2589" s="14">
        <v>2510740</v>
      </c>
      <c r="C2589" s="14" t="s">
        <v>19</v>
      </c>
      <c r="D2589" s="14">
        <v>11</v>
      </c>
      <c r="E2589" s="14" t="s">
        <v>211</v>
      </c>
      <c r="F2589" s="14">
        <v>78744</v>
      </c>
      <c r="G2589" s="14">
        <v>4</v>
      </c>
      <c r="H2589" s="14">
        <v>2</v>
      </c>
      <c r="I2589" s="14">
        <v>1</v>
      </c>
      <c r="J2589" s="14">
        <v>2</v>
      </c>
      <c r="K2589" s="14">
        <v>2</v>
      </c>
      <c r="L2589" s="14">
        <v>2017</v>
      </c>
      <c r="M2589" s="14">
        <v>0.152</v>
      </c>
      <c r="N2589" s="15">
        <v>2436</v>
      </c>
      <c r="O2589" s="16">
        <v>155.94999999999999</v>
      </c>
      <c r="P2589" s="17">
        <v>379900</v>
      </c>
      <c r="Q2589" s="16">
        <v>160.06</v>
      </c>
      <c r="R2589" s="17">
        <v>389900</v>
      </c>
      <c r="S2589" s="19">
        <f t="shared" si="204"/>
        <v>4.1100000000000136</v>
      </c>
      <c r="T2589" s="20">
        <f t="shared" si="205"/>
        <v>2.6354600833600604E-2</v>
      </c>
      <c r="U2589" s="19">
        <f t="shared" si="206"/>
        <v>10000</v>
      </c>
      <c r="V2589" s="20">
        <f t="shared" si="207"/>
        <v>2.6322716504343247E-2</v>
      </c>
      <c r="W2589" s="18">
        <v>44195</v>
      </c>
      <c r="X2589" s="14">
        <v>5</v>
      </c>
      <c r="Y2589" s="14">
        <v>5</v>
      </c>
      <c r="Z2589" s="42">
        <v>10000</v>
      </c>
      <c r="AA2589" s="51">
        <f t="shared" si="208"/>
        <v>0.03</v>
      </c>
    </row>
    <row r="2590" spans="1:27" ht="19" x14ac:dyDescent="0.25">
      <c r="A2590" s="14">
        <v>559</v>
      </c>
      <c r="B2590" s="14">
        <v>5344347</v>
      </c>
      <c r="C2590" s="14" t="s">
        <v>19</v>
      </c>
      <c r="D2590" s="14" t="s">
        <v>712</v>
      </c>
      <c r="E2590" s="14" t="s">
        <v>1508</v>
      </c>
      <c r="F2590" s="14">
        <v>78727</v>
      </c>
      <c r="G2590" s="14">
        <v>3</v>
      </c>
      <c r="H2590" s="14">
        <v>2</v>
      </c>
      <c r="I2590" s="14">
        <v>0</v>
      </c>
      <c r="J2590" s="14">
        <v>2</v>
      </c>
      <c r="K2590" s="14">
        <v>1</v>
      </c>
      <c r="L2590" s="14">
        <v>1983</v>
      </c>
      <c r="M2590" s="14">
        <v>0.222</v>
      </c>
      <c r="N2590" s="15">
        <v>1708</v>
      </c>
      <c r="O2590" s="16">
        <v>234.19</v>
      </c>
      <c r="P2590" s="17">
        <v>400000</v>
      </c>
      <c r="Q2590" s="16">
        <v>240.05</v>
      </c>
      <c r="R2590" s="17">
        <v>410000</v>
      </c>
      <c r="S2590" s="19">
        <f t="shared" si="204"/>
        <v>5.8600000000000136</v>
      </c>
      <c r="T2590" s="20">
        <f t="shared" si="205"/>
        <v>2.5022417695034004E-2</v>
      </c>
      <c r="U2590" s="19">
        <f t="shared" si="206"/>
        <v>10000</v>
      </c>
      <c r="V2590" s="20">
        <f t="shared" si="207"/>
        <v>2.5000000000000001E-2</v>
      </c>
      <c r="W2590" s="18">
        <v>44195</v>
      </c>
      <c r="X2590" s="14">
        <v>5</v>
      </c>
      <c r="Y2590" s="14">
        <v>4</v>
      </c>
      <c r="Z2590" s="42">
        <v>10000</v>
      </c>
      <c r="AA2590" s="51">
        <f t="shared" si="208"/>
        <v>0.03</v>
      </c>
    </row>
    <row r="2591" spans="1:27" ht="19" x14ac:dyDescent="0.25">
      <c r="A2591" s="14">
        <v>567</v>
      </c>
      <c r="B2591" s="14">
        <v>7988139</v>
      </c>
      <c r="C2591" s="14" t="s">
        <v>19</v>
      </c>
      <c r="D2591" s="14" t="s">
        <v>712</v>
      </c>
      <c r="E2591" s="14" t="s">
        <v>1822</v>
      </c>
      <c r="F2591" s="14">
        <v>78759</v>
      </c>
      <c r="G2591" s="14">
        <v>4</v>
      </c>
      <c r="H2591" s="14">
        <v>2</v>
      </c>
      <c r="I2591" s="14">
        <v>1</v>
      </c>
      <c r="J2591" s="14">
        <v>2</v>
      </c>
      <c r="K2591" s="14">
        <v>2</v>
      </c>
      <c r="L2591" s="14">
        <v>2002</v>
      </c>
      <c r="M2591" s="14">
        <v>0.21099999999999999</v>
      </c>
      <c r="N2591" s="15">
        <v>3366</v>
      </c>
      <c r="O2591" s="16">
        <v>251.04</v>
      </c>
      <c r="P2591" s="17">
        <v>845000</v>
      </c>
      <c r="Q2591" s="16">
        <v>254.01</v>
      </c>
      <c r="R2591" s="17">
        <v>855000</v>
      </c>
      <c r="S2591" s="19">
        <f t="shared" si="204"/>
        <v>2.9699999999999989</v>
      </c>
      <c r="T2591" s="20">
        <f t="shared" si="205"/>
        <v>1.1830783938814527E-2</v>
      </c>
      <c r="U2591" s="19">
        <f t="shared" si="206"/>
        <v>10000</v>
      </c>
      <c r="V2591" s="20">
        <f t="shared" si="207"/>
        <v>1.1834319526627219E-2</v>
      </c>
      <c r="W2591" s="18">
        <v>44195</v>
      </c>
      <c r="X2591" s="14">
        <v>9</v>
      </c>
      <c r="Y2591" s="14">
        <v>9</v>
      </c>
      <c r="Z2591" s="42">
        <v>10000</v>
      </c>
      <c r="AA2591" s="51">
        <f t="shared" si="208"/>
        <v>0.01</v>
      </c>
    </row>
    <row r="2592" spans="1:27" ht="19" x14ac:dyDescent="0.25">
      <c r="A2592" s="14">
        <v>618</v>
      </c>
      <c r="B2592" s="14">
        <v>7099621</v>
      </c>
      <c r="C2592" s="14" t="s">
        <v>19</v>
      </c>
      <c r="D2592" s="14">
        <v>11</v>
      </c>
      <c r="E2592" s="14" t="s">
        <v>205</v>
      </c>
      <c r="F2592" s="14">
        <v>78744</v>
      </c>
      <c r="G2592" s="14">
        <v>3</v>
      </c>
      <c r="H2592" s="14">
        <v>2</v>
      </c>
      <c r="I2592" s="14">
        <v>0</v>
      </c>
      <c r="J2592" s="14">
        <v>0</v>
      </c>
      <c r="K2592" s="14">
        <v>1</v>
      </c>
      <c r="L2592" s="14">
        <v>1973</v>
      </c>
      <c r="M2592" s="14">
        <v>0.17899999999999999</v>
      </c>
      <c r="N2592" s="15">
        <v>1773</v>
      </c>
      <c r="O2592" s="16">
        <v>155.1</v>
      </c>
      <c r="P2592" s="17">
        <v>275000</v>
      </c>
      <c r="Q2592" s="16">
        <v>160.74</v>
      </c>
      <c r="R2592" s="17">
        <v>285000</v>
      </c>
      <c r="S2592" s="19">
        <f t="shared" si="204"/>
        <v>5.6400000000000148</v>
      </c>
      <c r="T2592" s="20">
        <f t="shared" si="205"/>
        <v>3.6363636363636459E-2</v>
      </c>
      <c r="U2592" s="19">
        <f t="shared" si="206"/>
        <v>10000</v>
      </c>
      <c r="V2592" s="20">
        <f t="shared" si="207"/>
        <v>3.6363636363636362E-2</v>
      </c>
      <c r="W2592" s="18">
        <v>44196</v>
      </c>
      <c r="X2592" s="14">
        <v>12</v>
      </c>
      <c r="Y2592" s="14">
        <v>10</v>
      </c>
      <c r="Z2592" s="42">
        <v>10000</v>
      </c>
      <c r="AA2592" s="51">
        <f t="shared" si="208"/>
        <v>0.04</v>
      </c>
    </row>
    <row r="2593" spans="1:27" ht="19" x14ac:dyDescent="0.25">
      <c r="A2593" s="14">
        <v>696</v>
      </c>
      <c r="B2593" s="14">
        <v>2137616</v>
      </c>
      <c r="C2593" s="14" t="s">
        <v>19</v>
      </c>
      <c r="D2593" s="14" t="s">
        <v>46</v>
      </c>
      <c r="E2593" s="14" t="s">
        <v>1223</v>
      </c>
      <c r="F2593" s="14">
        <v>78758</v>
      </c>
      <c r="G2593" s="14">
        <v>5</v>
      </c>
      <c r="H2593" s="14">
        <v>2</v>
      </c>
      <c r="I2593" s="14">
        <v>0</v>
      </c>
      <c r="J2593" s="14">
        <v>1</v>
      </c>
      <c r="K2593" s="14">
        <v>1</v>
      </c>
      <c r="L2593" s="14">
        <v>1978</v>
      </c>
      <c r="M2593" s="14">
        <v>0.245</v>
      </c>
      <c r="N2593" s="15">
        <v>2044</v>
      </c>
      <c r="O2593" s="16">
        <v>220.16</v>
      </c>
      <c r="P2593" s="17">
        <v>450000</v>
      </c>
      <c r="Q2593" s="16">
        <v>225.05</v>
      </c>
      <c r="R2593" s="17">
        <v>460000</v>
      </c>
      <c r="S2593" s="19">
        <f t="shared" si="204"/>
        <v>4.8900000000000148</v>
      </c>
      <c r="T2593" s="20">
        <f t="shared" si="205"/>
        <v>2.2211119186046579E-2</v>
      </c>
      <c r="U2593" s="19">
        <f t="shared" si="206"/>
        <v>10000</v>
      </c>
      <c r="V2593" s="20">
        <f t="shared" si="207"/>
        <v>2.2222222222222223E-2</v>
      </c>
      <c r="W2593" s="18">
        <v>44201</v>
      </c>
      <c r="X2593" s="14">
        <v>27</v>
      </c>
      <c r="Y2593" s="14">
        <v>27</v>
      </c>
      <c r="Z2593" s="42">
        <v>10000</v>
      </c>
      <c r="AA2593" s="51">
        <f t="shared" si="208"/>
        <v>0.02</v>
      </c>
    </row>
    <row r="2594" spans="1:27" ht="19" x14ac:dyDescent="0.25">
      <c r="A2594" s="14">
        <v>813</v>
      </c>
      <c r="B2594" s="14">
        <v>4929165</v>
      </c>
      <c r="C2594" s="14" t="s">
        <v>19</v>
      </c>
      <c r="D2594" s="14">
        <v>11</v>
      </c>
      <c r="E2594" s="14" t="s">
        <v>91</v>
      </c>
      <c r="F2594" s="14">
        <v>78744</v>
      </c>
      <c r="G2594" s="14">
        <v>4</v>
      </c>
      <c r="H2594" s="14">
        <v>2</v>
      </c>
      <c r="I2594" s="14">
        <v>1</v>
      </c>
      <c r="J2594" s="14">
        <v>2</v>
      </c>
      <c r="K2594" s="14">
        <v>2</v>
      </c>
      <c r="L2594" s="14">
        <v>2019</v>
      </c>
      <c r="M2594" s="14">
        <v>0.13200000000000001</v>
      </c>
      <c r="N2594" s="15">
        <v>2797</v>
      </c>
      <c r="O2594" s="16">
        <v>135.86000000000001</v>
      </c>
      <c r="P2594" s="17">
        <v>380000</v>
      </c>
      <c r="Q2594" s="16">
        <v>139.44</v>
      </c>
      <c r="R2594" s="17">
        <v>390000</v>
      </c>
      <c r="S2594" s="19">
        <f t="shared" si="204"/>
        <v>3.5799999999999841</v>
      </c>
      <c r="T2594" s="20">
        <f t="shared" si="205"/>
        <v>2.6350655086117943E-2</v>
      </c>
      <c r="U2594" s="19">
        <f t="shared" si="206"/>
        <v>10000</v>
      </c>
      <c r="V2594" s="20">
        <f t="shared" si="207"/>
        <v>2.6315789473684209E-2</v>
      </c>
      <c r="W2594" s="18">
        <v>44207</v>
      </c>
      <c r="X2594" s="14">
        <v>8</v>
      </c>
      <c r="Y2594" s="14">
        <v>8</v>
      </c>
      <c r="Z2594" s="42">
        <v>10000</v>
      </c>
      <c r="AA2594" s="51">
        <f t="shared" si="208"/>
        <v>0.03</v>
      </c>
    </row>
    <row r="2595" spans="1:27" ht="19" x14ac:dyDescent="0.25">
      <c r="A2595" s="14">
        <v>815</v>
      </c>
      <c r="B2595" s="14">
        <v>1013869</v>
      </c>
      <c r="C2595" s="14" t="s">
        <v>19</v>
      </c>
      <c r="D2595" s="14" t="s">
        <v>29</v>
      </c>
      <c r="E2595" s="14" t="s">
        <v>200</v>
      </c>
      <c r="F2595" s="14">
        <v>78748</v>
      </c>
      <c r="G2595" s="14">
        <v>3</v>
      </c>
      <c r="H2595" s="14">
        <v>2</v>
      </c>
      <c r="I2595" s="14">
        <v>1</v>
      </c>
      <c r="J2595" s="14">
        <v>2</v>
      </c>
      <c r="K2595" s="14">
        <v>2</v>
      </c>
      <c r="L2595" s="14">
        <v>2006</v>
      </c>
      <c r="M2595" s="14">
        <v>0.11899999999999999</v>
      </c>
      <c r="N2595" s="15">
        <v>2444</v>
      </c>
      <c r="O2595" s="16">
        <v>154.66</v>
      </c>
      <c r="P2595" s="17">
        <v>378000</v>
      </c>
      <c r="Q2595" s="16">
        <v>158.76</v>
      </c>
      <c r="R2595" s="17">
        <v>388000</v>
      </c>
      <c r="S2595" s="19">
        <f t="shared" si="204"/>
        <v>4.0999999999999943</v>
      </c>
      <c r="T2595" s="20">
        <f t="shared" si="205"/>
        <v>2.6509763351868578E-2</v>
      </c>
      <c r="U2595" s="19">
        <f t="shared" si="206"/>
        <v>10000</v>
      </c>
      <c r="V2595" s="20">
        <f t="shared" si="207"/>
        <v>2.6455026455026454E-2</v>
      </c>
      <c r="W2595" s="18">
        <v>44207</v>
      </c>
      <c r="X2595" s="14">
        <v>9</v>
      </c>
      <c r="Y2595" s="14">
        <v>9</v>
      </c>
      <c r="Z2595" s="42">
        <v>10000</v>
      </c>
      <c r="AA2595" s="51">
        <f t="shared" si="208"/>
        <v>0.03</v>
      </c>
    </row>
    <row r="2596" spans="1:27" ht="19" x14ac:dyDescent="0.25">
      <c r="A2596" s="14">
        <v>868</v>
      </c>
      <c r="B2596" s="14">
        <v>3035120</v>
      </c>
      <c r="C2596" s="14" t="s">
        <v>19</v>
      </c>
      <c r="D2596" s="14">
        <v>6</v>
      </c>
      <c r="E2596" s="14" t="s">
        <v>3339</v>
      </c>
      <c r="F2596" s="14">
        <v>78704</v>
      </c>
      <c r="G2596" s="14">
        <v>4</v>
      </c>
      <c r="H2596" s="14">
        <v>3</v>
      </c>
      <c r="I2596" s="14">
        <v>0</v>
      </c>
      <c r="J2596" s="14">
        <v>0</v>
      </c>
      <c r="K2596" s="14">
        <v>2</v>
      </c>
      <c r="L2596" s="14">
        <v>2017</v>
      </c>
      <c r="M2596" s="14">
        <v>0.124</v>
      </c>
      <c r="N2596" s="15">
        <v>2182</v>
      </c>
      <c r="O2596" s="16">
        <v>412.47</v>
      </c>
      <c r="P2596" s="17">
        <v>900000</v>
      </c>
      <c r="Q2596" s="16">
        <v>417.05</v>
      </c>
      <c r="R2596" s="17">
        <v>910000</v>
      </c>
      <c r="S2596" s="19">
        <f t="shared" si="204"/>
        <v>4.5799999999999841</v>
      </c>
      <c r="T2596" s="20">
        <f t="shared" si="205"/>
        <v>1.1103837854874255E-2</v>
      </c>
      <c r="U2596" s="19">
        <f t="shared" si="206"/>
        <v>10000</v>
      </c>
      <c r="V2596" s="20">
        <f t="shared" si="207"/>
        <v>1.1111111111111112E-2</v>
      </c>
      <c r="W2596" s="18">
        <v>44208</v>
      </c>
      <c r="X2596" s="14">
        <v>7</v>
      </c>
      <c r="Y2596" s="14">
        <v>7</v>
      </c>
      <c r="Z2596" s="42">
        <v>10000</v>
      </c>
      <c r="AA2596" s="51">
        <f t="shared" si="208"/>
        <v>0.01</v>
      </c>
    </row>
    <row r="2597" spans="1:27" ht="19" x14ac:dyDescent="0.25">
      <c r="A2597" s="14">
        <v>904</v>
      </c>
      <c r="B2597" s="14">
        <v>8898145</v>
      </c>
      <c r="C2597" s="14" t="s">
        <v>19</v>
      </c>
      <c r="D2597" s="14">
        <v>11</v>
      </c>
      <c r="E2597" s="14" t="s">
        <v>880</v>
      </c>
      <c r="F2597" s="14">
        <v>78744</v>
      </c>
      <c r="G2597" s="14">
        <v>3</v>
      </c>
      <c r="H2597" s="14">
        <v>2</v>
      </c>
      <c r="I2597" s="14">
        <v>1</v>
      </c>
      <c r="J2597" s="14">
        <v>2</v>
      </c>
      <c r="K2597" s="14">
        <v>2</v>
      </c>
      <c r="L2597" s="14">
        <v>2016</v>
      </c>
      <c r="M2597" s="14">
        <v>0.14099999999999999</v>
      </c>
      <c r="N2597" s="15">
        <v>2035</v>
      </c>
      <c r="O2597" s="16">
        <v>203.93</v>
      </c>
      <c r="P2597" s="17">
        <v>415000</v>
      </c>
      <c r="Q2597" s="16">
        <v>208.85</v>
      </c>
      <c r="R2597" s="17">
        <v>425000</v>
      </c>
      <c r="S2597" s="19">
        <f t="shared" si="204"/>
        <v>4.9199999999999875</v>
      </c>
      <c r="T2597" s="20">
        <f t="shared" si="205"/>
        <v>2.412592556269302E-2</v>
      </c>
      <c r="U2597" s="19">
        <f t="shared" si="206"/>
        <v>10000</v>
      </c>
      <c r="V2597" s="20">
        <f t="shared" si="207"/>
        <v>2.4096385542168676E-2</v>
      </c>
      <c r="W2597" s="18">
        <v>44210</v>
      </c>
      <c r="X2597" s="14">
        <v>5</v>
      </c>
      <c r="Y2597" s="14">
        <v>4</v>
      </c>
      <c r="Z2597" s="42">
        <v>10000</v>
      </c>
      <c r="AA2597" s="51">
        <f t="shared" si="208"/>
        <v>0.02</v>
      </c>
    </row>
    <row r="2598" spans="1:27" ht="19" x14ac:dyDescent="0.25">
      <c r="A2598" s="14">
        <v>911</v>
      </c>
      <c r="B2598" s="14">
        <v>4406196</v>
      </c>
      <c r="C2598" s="14" t="s">
        <v>19</v>
      </c>
      <c r="D2598" s="14" t="s">
        <v>193</v>
      </c>
      <c r="E2598" s="14" t="s">
        <v>1318</v>
      </c>
      <c r="F2598" s="14">
        <v>78737</v>
      </c>
      <c r="G2598" s="14">
        <v>4</v>
      </c>
      <c r="H2598" s="14">
        <v>2</v>
      </c>
      <c r="I2598" s="14">
        <v>0</v>
      </c>
      <c r="J2598" s="14">
        <v>2</v>
      </c>
      <c r="K2598" s="14">
        <v>1</v>
      </c>
      <c r="L2598" s="14">
        <v>2013</v>
      </c>
      <c r="M2598" s="14">
        <v>0.23200000000000001</v>
      </c>
      <c r="N2598" s="15">
        <v>2494</v>
      </c>
      <c r="O2598" s="16">
        <v>224.54</v>
      </c>
      <c r="P2598" s="17">
        <v>560000</v>
      </c>
      <c r="Q2598" s="16">
        <v>228.55</v>
      </c>
      <c r="R2598" s="17">
        <v>570000</v>
      </c>
      <c r="S2598" s="19">
        <f t="shared" si="204"/>
        <v>4.0100000000000193</v>
      </c>
      <c r="T2598" s="20">
        <f t="shared" si="205"/>
        <v>1.7858733410528276E-2</v>
      </c>
      <c r="U2598" s="19">
        <f t="shared" si="206"/>
        <v>10000</v>
      </c>
      <c r="V2598" s="20">
        <f t="shared" si="207"/>
        <v>1.7857142857142856E-2</v>
      </c>
      <c r="W2598" s="18">
        <v>44210</v>
      </c>
      <c r="X2598" s="14">
        <v>4</v>
      </c>
      <c r="Y2598" s="14">
        <v>4</v>
      </c>
      <c r="Z2598" s="42">
        <v>10000</v>
      </c>
      <c r="AA2598" s="51">
        <f t="shared" si="208"/>
        <v>0.02</v>
      </c>
    </row>
    <row r="2599" spans="1:27" ht="19" x14ac:dyDescent="0.25">
      <c r="A2599" s="14">
        <v>974</v>
      </c>
      <c r="B2599" s="14">
        <v>4377981</v>
      </c>
      <c r="C2599" s="14" t="s">
        <v>19</v>
      </c>
      <c r="D2599" s="14">
        <v>3</v>
      </c>
      <c r="E2599" s="14" t="s">
        <v>1479</v>
      </c>
      <c r="F2599" s="14">
        <v>78723</v>
      </c>
      <c r="G2599" s="14">
        <v>3</v>
      </c>
      <c r="H2599" s="14">
        <v>2</v>
      </c>
      <c r="I2599" s="14">
        <v>0</v>
      </c>
      <c r="J2599" s="14">
        <v>1</v>
      </c>
      <c r="K2599" s="14">
        <v>1</v>
      </c>
      <c r="L2599" s="14">
        <v>1963</v>
      </c>
      <c r="M2599" s="14">
        <v>0.20899999999999999</v>
      </c>
      <c r="N2599" s="15">
        <v>1572</v>
      </c>
      <c r="O2599" s="16">
        <v>232.19</v>
      </c>
      <c r="P2599" s="17">
        <v>365000</v>
      </c>
      <c r="Q2599" s="16">
        <v>238.55</v>
      </c>
      <c r="R2599" s="17">
        <v>375000</v>
      </c>
      <c r="S2599" s="19">
        <f t="shared" si="204"/>
        <v>6.3600000000000136</v>
      </c>
      <c r="T2599" s="20">
        <f t="shared" si="205"/>
        <v>2.739136052370909E-2</v>
      </c>
      <c r="U2599" s="19">
        <f t="shared" si="206"/>
        <v>10000</v>
      </c>
      <c r="V2599" s="20">
        <f t="shared" si="207"/>
        <v>2.7397260273972601E-2</v>
      </c>
      <c r="W2599" s="18">
        <v>44211</v>
      </c>
      <c r="X2599" s="14">
        <v>7</v>
      </c>
      <c r="Y2599" s="14">
        <v>7</v>
      </c>
      <c r="Z2599" s="42">
        <v>10000</v>
      </c>
      <c r="AA2599" s="51">
        <f t="shared" si="208"/>
        <v>0.03</v>
      </c>
    </row>
    <row r="2600" spans="1:27" ht="19" x14ac:dyDescent="0.25">
      <c r="A2600" s="14">
        <v>1048</v>
      </c>
      <c r="B2600" s="14">
        <v>1925892</v>
      </c>
      <c r="C2600" s="14" t="s">
        <v>19</v>
      </c>
      <c r="D2600" s="14" t="s">
        <v>20</v>
      </c>
      <c r="E2600" s="14" t="s">
        <v>2382</v>
      </c>
      <c r="F2600" s="14">
        <v>78750</v>
      </c>
      <c r="G2600" s="14">
        <v>3</v>
      </c>
      <c r="H2600" s="14">
        <v>2</v>
      </c>
      <c r="I2600" s="14">
        <v>1</v>
      </c>
      <c r="J2600" s="14">
        <v>2</v>
      </c>
      <c r="K2600" s="14">
        <v>3</v>
      </c>
      <c r="L2600" s="14">
        <v>1983</v>
      </c>
      <c r="M2600" s="14">
        <v>0.28599999999999998</v>
      </c>
      <c r="N2600" s="15">
        <v>3200</v>
      </c>
      <c r="O2600" s="16">
        <v>285.94</v>
      </c>
      <c r="P2600" s="17">
        <v>915000</v>
      </c>
      <c r="Q2600" s="16">
        <v>289.06</v>
      </c>
      <c r="R2600" s="17">
        <v>925000</v>
      </c>
      <c r="S2600" s="19">
        <f t="shared" si="204"/>
        <v>3.1200000000000045</v>
      </c>
      <c r="T2600" s="20">
        <f t="shared" si="205"/>
        <v>1.091138000979228E-2</v>
      </c>
      <c r="U2600" s="19">
        <f t="shared" si="206"/>
        <v>10000</v>
      </c>
      <c r="V2600" s="20">
        <f t="shared" si="207"/>
        <v>1.092896174863388E-2</v>
      </c>
      <c r="W2600" s="18">
        <v>44215</v>
      </c>
      <c r="X2600" s="14">
        <v>127</v>
      </c>
      <c r="Y2600" s="14">
        <v>127</v>
      </c>
      <c r="Z2600" s="42">
        <v>10000</v>
      </c>
      <c r="AA2600" s="51">
        <f t="shared" si="208"/>
        <v>0.01</v>
      </c>
    </row>
    <row r="2601" spans="1:27" ht="19" x14ac:dyDescent="0.25">
      <c r="A2601" s="14">
        <v>1063</v>
      </c>
      <c r="B2601" s="14">
        <v>6779349</v>
      </c>
      <c r="C2601" s="14" t="s">
        <v>19</v>
      </c>
      <c r="D2601" s="14" t="s">
        <v>84</v>
      </c>
      <c r="E2601" s="14" t="s">
        <v>748</v>
      </c>
      <c r="F2601" s="14">
        <v>78727</v>
      </c>
      <c r="G2601" s="14">
        <v>4</v>
      </c>
      <c r="H2601" s="14">
        <v>2</v>
      </c>
      <c r="I2601" s="14">
        <v>1</v>
      </c>
      <c r="J2601" s="14">
        <v>2</v>
      </c>
      <c r="K2601" s="14">
        <v>2</v>
      </c>
      <c r="L2601" s="14">
        <v>1995</v>
      </c>
      <c r="M2601" s="14">
        <v>0.16800000000000001</v>
      </c>
      <c r="N2601" s="15">
        <v>2531</v>
      </c>
      <c r="O2601" s="16">
        <v>197.55</v>
      </c>
      <c r="P2601" s="17">
        <v>500000</v>
      </c>
      <c r="Q2601" s="16">
        <v>201.5</v>
      </c>
      <c r="R2601" s="17">
        <v>510000</v>
      </c>
      <c r="S2601" s="19">
        <f t="shared" si="204"/>
        <v>3.9499999999999886</v>
      </c>
      <c r="T2601" s="20">
        <f t="shared" si="205"/>
        <v>1.9994937990382124E-2</v>
      </c>
      <c r="U2601" s="19">
        <f t="shared" si="206"/>
        <v>10000</v>
      </c>
      <c r="V2601" s="20">
        <f t="shared" si="207"/>
        <v>0.02</v>
      </c>
      <c r="W2601" s="18">
        <v>44216</v>
      </c>
      <c r="X2601" s="14">
        <v>35</v>
      </c>
      <c r="Y2601" s="14">
        <v>3</v>
      </c>
      <c r="Z2601" s="42">
        <v>10000</v>
      </c>
      <c r="AA2601" s="51">
        <f t="shared" si="208"/>
        <v>0.02</v>
      </c>
    </row>
    <row r="2602" spans="1:27" ht="19" x14ac:dyDescent="0.25">
      <c r="A2602" s="14">
        <v>1093</v>
      </c>
      <c r="B2602" s="14">
        <v>2606597</v>
      </c>
      <c r="C2602" s="14" t="s">
        <v>19</v>
      </c>
      <c r="D2602" s="14" t="s">
        <v>40</v>
      </c>
      <c r="E2602" s="14" t="s">
        <v>672</v>
      </c>
      <c r="F2602" s="14">
        <v>78737</v>
      </c>
      <c r="G2602" s="14">
        <v>4</v>
      </c>
      <c r="H2602" s="14">
        <v>3</v>
      </c>
      <c r="I2602" s="14">
        <v>0</v>
      </c>
      <c r="J2602" s="14">
        <v>3</v>
      </c>
      <c r="K2602" s="14">
        <v>1</v>
      </c>
      <c r="L2602" s="14">
        <v>2014</v>
      </c>
      <c r="M2602" s="14">
        <v>0.29799999999999999</v>
      </c>
      <c r="N2602" s="15">
        <v>2573</v>
      </c>
      <c r="O2602" s="16">
        <v>192.38</v>
      </c>
      <c r="P2602" s="17">
        <v>495000</v>
      </c>
      <c r="Q2602" s="16">
        <v>196.27</v>
      </c>
      <c r="R2602" s="17">
        <v>505000</v>
      </c>
      <c r="S2602" s="19">
        <f t="shared" si="204"/>
        <v>3.8900000000000148</v>
      </c>
      <c r="T2602" s="20">
        <f t="shared" si="205"/>
        <v>2.0220397130678941E-2</v>
      </c>
      <c r="U2602" s="19">
        <f t="shared" si="206"/>
        <v>10000</v>
      </c>
      <c r="V2602" s="20">
        <f t="shared" si="207"/>
        <v>2.0202020202020204E-2</v>
      </c>
      <c r="W2602" s="18">
        <v>44217</v>
      </c>
      <c r="X2602" s="14">
        <v>4</v>
      </c>
      <c r="Y2602" s="14">
        <v>3</v>
      </c>
      <c r="Z2602" s="42">
        <v>10000</v>
      </c>
      <c r="AA2602" s="51">
        <f t="shared" si="208"/>
        <v>0.02</v>
      </c>
    </row>
    <row r="2603" spans="1:27" ht="19" x14ac:dyDescent="0.25">
      <c r="A2603" s="14">
        <v>1098</v>
      </c>
      <c r="B2603" s="14">
        <v>4379013</v>
      </c>
      <c r="C2603" s="14" t="s">
        <v>19</v>
      </c>
      <c r="D2603" s="14" t="s">
        <v>712</v>
      </c>
      <c r="E2603" s="14" t="s">
        <v>2471</v>
      </c>
      <c r="F2603" s="14">
        <v>78727</v>
      </c>
      <c r="G2603" s="14">
        <v>3</v>
      </c>
      <c r="H2603" s="14">
        <v>2</v>
      </c>
      <c r="I2603" s="14">
        <v>0</v>
      </c>
      <c r="J2603" s="14">
        <v>2</v>
      </c>
      <c r="K2603" s="14">
        <v>1</v>
      </c>
      <c r="L2603" s="14">
        <v>1984</v>
      </c>
      <c r="M2603" s="14">
        <v>0.28000000000000003</v>
      </c>
      <c r="N2603" s="15">
        <v>1759</v>
      </c>
      <c r="O2603" s="16">
        <v>292.77999999999997</v>
      </c>
      <c r="P2603" s="17">
        <v>515000</v>
      </c>
      <c r="Q2603" s="16">
        <v>298.47000000000003</v>
      </c>
      <c r="R2603" s="17">
        <v>525000</v>
      </c>
      <c r="S2603" s="19">
        <f t="shared" si="204"/>
        <v>5.6900000000000546</v>
      </c>
      <c r="T2603" s="20">
        <f t="shared" si="205"/>
        <v>1.9434387594781253E-2</v>
      </c>
      <c r="U2603" s="19">
        <f t="shared" si="206"/>
        <v>10000</v>
      </c>
      <c r="V2603" s="20">
        <f t="shared" si="207"/>
        <v>1.9417475728155338E-2</v>
      </c>
      <c r="W2603" s="18">
        <v>44217</v>
      </c>
      <c r="X2603" s="14">
        <v>3</v>
      </c>
      <c r="Y2603" s="14">
        <v>2</v>
      </c>
      <c r="Z2603" s="42">
        <v>10000</v>
      </c>
      <c r="AA2603" s="51">
        <f t="shared" si="208"/>
        <v>0.02</v>
      </c>
    </row>
    <row r="2604" spans="1:27" ht="19" x14ac:dyDescent="0.25">
      <c r="A2604" s="14">
        <v>1105</v>
      </c>
      <c r="B2604" s="14">
        <v>4989410</v>
      </c>
      <c r="C2604" s="14" t="s">
        <v>19</v>
      </c>
      <c r="D2604" s="14" t="s">
        <v>68</v>
      </c>
      <c r="E2604" s="14" t="s">
        <v>2834</v>
      </c>
      <c r="F2604" s="14">
        <v>78734</v>
      </c>
      <c r="G2604" s="14">
        <v>2</v>
      </c>
      <c r="H2604" s="14">
        <v>1</v>
      </c>
      <c r="I2604" s="14">
        <v>1</v>
      </c>
      <c r="J2604" s="14">
        <v>2</v>
      </c>
      <c r="K2604" s="14">
        <v>2</v>
      </c>
      <c r="L2604" s="14">
        <v>1955</v>
      </c>
      <c r="M2604" s="14">
        <v>1.2150000000000001</v>
      </c>
      <c r="N2604" s="15">
        <v>1145</v>
      </c>
      <c r="O2604" s="16">
        <v>327.51</v>
      </c>
      <c r="P2604" s="17">
        <v>375000</v>
      </c>
      <c r="Q2604" s="16">
        <v>336.24</v>
      </c>
      <c r="R2604" s="17">
        <v>385000</v>
      </c>
      <c r="S2604" s="19">
        <f t="shared" si="204"/>
        <v>8.7300000000000182</v>
      </c>
      <c r="T2604" s="20">
        <f t="shared" si="205"/>
        <v>2.6655674635889037E-2</v>
      </c>
      <c r="U2604" s="19">
        <f t="shared" si="206"/>
        <v>10000</v>
      </c>
      <c r="V2604" s="20">
        <f t="shared" si="207"/>
        <v>2.6666666666666668E-2</v>
      </c>
      <c r="W2604" s="18">
        <v>44217</v>
      </c>
      <c r="X2604" s="14">
        <v>6</v>
      </c>
      <c r="Y2604" s="14">
        <v>5</v>
      </c>
      <c r="Z2604" s="42">
        <v>10000</v>
      </c>
      <c r="AA2604" s="51">
        <f t="shared" si="208"/>
        <v>0.03</v>
      </c>
    </row>
    <row r="2605" spans="1:27" ht="19" x14ac:dyDescent="0.25">
      <c r="A2605" s="14">
        <v>1245</v>
      </c>
      <c r="B2605" s="14">
        <v>1993290</v>
      </c>
      <c r="C2605" s="14" t="s">
        <v>19</v>
      </c>
      <c r="D2605" s="14">
        <v>6</v>
      </c>
      <c r="E2605" s="14" t="s">
        <v>3713</v>
      </c>
      <c r="F2605" s="14">
        <v>78704</v>
      </c>
      <c r="G2605" s="14">
        <v>2</v>
      </c>
      <c r="H2605" s="14">
        <v>2</v>
      </c>
      <c r="I2605" s="14">
        <v>0</v>
      </c>
      <c r="J2605" s="14">
        <v>1</v>
      </c>
      <c r="K2605" s="14">
        <v>2</v>
      </c>
      <c r="L2605" s="14">
        <v>1935</v>
      </c>
      <c r="M2605" s="14">
        <v>9.9000000000000005E-2</v>
      </c>
      <c r="N2605" s="15">
        <v>1296</v>
      </c>
      <c r="O2605" s="16">
        <v>536.27</v>
      </c>
      <c r="P2605" s="17">
        <v>695000</v>
      </c>
      <c r="Q2605" s="16">
        <v>543.98</v>
      </c>
      <c r="R2605" s="17">
        <v>705000</v>
      </c>
      <c r="S2605" s="19">
        <f t="shared" si="204"/>
        <v>7.7100000000000364</v>
      </c>
      <c r="T2605" s="20">
        <f t="shared" si="205"/>
        <v>1.4377086169280469E-2</v>
      </c>
      <c r="U2605" s="19">
        <f t="shared" si="206"/>
        <v>10000</v>
      </c>
      <c r="V2605" s="20">
        <f t="shared" si="207"/>
        <v>1.4388489208633094E-2</v>
      </c>
      <c r="W2605" s="18">
        <v>44223</v>
      </c>
      <c r="X2605" s="14">
        <v>7</v>
      </c>
      <c r="Y2605" s="14">
        <v>7</v>
      </c>
      <c r="Z2605" s="42">
        <v>10000</v>
      </c>
      <c r="AA2605" s="51">
        <f t="shared" si="208"/>
        <v>0.01</v>
      </c>
    </row>
    <row r="2606" spans="1:27" ht="19" x14ac:dyDescent="0.25">
      <c r="A2606" s="14">
        <v>1289</v>
      </c>
      <c r="B2606" s="14">
        <v>9319041</v>
      </c>
      <c r="C2606" s="14" t="s">
        <v>19</v>
      </c>
      <c r="D2606" s="14">
        <v>11</v>
      </c>
      <c r="E2606" s="14" t="s">
        <v>238</v>
      </c>
      <c r="F2606" s="14">
        <v>78744</v>
      </c>
      <c r="G2606" s="14">
        <v>4</v>
      </c>
      <c r="H2606" s="14">
        <v>3</v>
      </c>
      <c r="I2606" s="14">
        <v>1</v>
      </c>
      <c r="J2606" s="14">
        <v>2</v>
      </c>
      <c r="K2606" s="14">
        <v>2</v>
      </c>
      <c r="L2606" s="14">
        <v>2017</v>
      </c>
      <c r="M2606" s="14">
        <v>0.10100000000000001</v>
      </c>
      <c r="N2606" s="15">
        <v>2363</v>
      </c>
      <c r="O2606" s="16">
        <v>158.69999999999999</v>
      </c>
      <c r="P2606" s="17">
        <v>375000</v>
      </c>
      <c r="Q2606" s="16">
        <v>162.93</v>
      </c>
      <c r="R2606" s="17">
        <v>385000</v>
      </c>
      <c r="S2606" s="19">
        <f t="shared" si="204"/>
        <v>4.2300000000000182</v>
      </c>
      <c r="T2606" s="20">
        <f t="shared" si="205"/>
        <v>2.6654064272211838E-2</v>
      </c>
      <c r="U2606" s="19">
        <f t="shared" si="206"/>
        <v>10000</v>
      </c>
      <c r="V2606" s="20">
        <f t="shared" si="207"/>
        <v>2.6666666666666668E-2</v>
      </c>
      <c r="W2606" s="18">
        <v>44225</v>
      </c>
      <c r="X2606" s="14">
        <v>4</v>
      </c>
      <c r="Y2606" s="14">
        <v>4</v>
      </c>
      <c r="Z2606" s="42">
        <v>10000</v>
      </c>
      <c r="AA2606" s="51">
        <f t="shared" si="208"/>
        <v>0.03</v>
      </c>
    </row>
    <row r="2607" spans="1:27" ht="19" x14ac:dyDescent="0.25">
      <c r="A2607" s="14">
        <v>1311</v>
      </c>
      <c r="B2607" s="14">
        <v>9637253</v>
      </c>
      <c r="C2607" s="14" t="s">
        <v>19</v>
      </c>
      <c r="D2607" s="14" t="s">
        <v>38</v>
      </c>
      <c r="E2607" s="14" t="s">
        <v>3995</v>
      </c>
      <c r="F2607" s="14">
        <v>78725</v>
      </c>
      <c r="G2607" s="14">
        <v>3</v>
      </c>
      <c r="H2607" s="14">
        <v>2</v>
      </c>
      <c r="I2607" s="14">
        <v>0</v>
      </c>
      <c r="J2607" s="14">
        <v>0</v>
      </c>
      <c r="K2607" s="14">
        <v>1</v>
      </c>
      <c r="L2607" s="14">
        <v>2016</v>
      </c>
      <c r="M2607" s="14">
        <v>0.14199999999999999</v>
      </c>
      <c r="N2607" s="15">
        <v>1125</v>
      </c>
      <c r="O2607" s="16">
        <v>231.11</v>
      </c>
      <c r="P2607" s="17">
        <v>260000</v>
      </c>
      <c r="Q2607" s="16">
        <v>240</v>
      </c>
      <c r="R2607" s="17">
        <v>270000</v>
      </c>
      <c r="S2607" s="19">
        <f t="shared" si="204"/>
        <v>8.8899999999999864</v>
      </c>
      <c r="T2607" s="20">
        <f t="shared" si="205"/>
        <v>3.8466531089091711E-2</v>
      </c>
      <c r="U2607" s="19">
        <f t="shared" si="206"/>
        <v>10000</v>
      </c>
      <c r="V2607" s="20">
        <f t="shared" si="207"/>
        <v>3.8461538461538464E-2</v>
      </c>
      <c r="W2607" s="18">
        <v>44225</v>
      </c>
      <c r="X2607" s="14">
        <v>2</v>
      </c>
      <c r="Y2607" s="14">
        <v>2</v>
      </c>
      <c r="Z2607" s="42">
        <v>10000</v>
      </c>
      <c r="AA2607" s="51">
        <f t="shared" si="208"/>
        <v>0.04</v>
      </c>
    </row>
    <row r="2608" spans="1:27" ht="19" x14ac:dyDescent="0.25">
      <c r="A2608" s="14">
        <v>1436</v>
      </c>
      <c r="B2608" s="14">
        <v>2793922</v>
      </c>
      <c r="C2608" s="14" t="s">
        <v>19</v>
      </c>
      <c r="D2608" s="14" t="s">
        <v>20</v>
      </c>
      <c r="E2608" s="14" t="s">
        <v>2277</v>
      </c>
      <c r="F2608" s="14">
        <v>78750</v>
      </c>
      <c r="G2608" s="14">
        <v>3</v>
      </c>
      <c r="H2608" s="14">
        <v>2</v>
      </c>
      <c r="I2608" s="14">
        <v>0</v>
      </c>
      <c r="J2608" s="14">
        <v>2</v>
      </c>
      <c r="K2608" s="14">
        <v>1</v>
      </c>
      <c r="L2608" s="14">
        <v>1980</v>
      </c>
      <c r="M2608" s="14">
        <v>0.19400000000000001</v>
      </c>
      <c r="N2608" s="15">
        <v>1704</v>
      </c>
      <c r="O2608" s="16">
        <v>278.76</v>
      </c>
      <c r="P2608" s="17">
        <v>475000</v>
      </c>
      <c r="Q2608" s="16">
        <v>284.62</v>
      </c>
      <c r="R2608" s="17">
        <v>485000</v>
      </c>
      <c r="S2608" s="19">
        <f t="shared" si="204"/>
        <v>5.8600000000000136</v>
      </c>
      <c r="T2608" s="20">
        <f t="shared" si="205"/>
        <v>2.1021667384129767E-2</v>
      </c>
      <c r="U2608" s="19">
        <f t="shared" si="206"/>
        <v>10000</v>
      </c>
      <c r="V2608" s="20">
        <f t="shared" si="207"/>
        <v>2.1052631578947368E-2</v>
      </c>
      <c r="W2608" s="18">
        <v>44231</v>
      </c>
      <c r="X2608" s="14">
        <v>8</v>
      </c>
      <c r="Y2608" s="14">
        <v>8</v>
      </c>
      <c r="Z2608" s="42">
        <v>10000</v>
      </c>
      <c r="AA2608" s="51">
        <f t="shared" si="208"/>
        <v>0.02</v>
      </c>
    </row>
    <row r="2609" spans="1:27" ht="19" x14ac:dyDescent="0.25">
      <c r="A2609" s="14">
        <v>1692</v>
      </c>
      <c r="B2609" s="14">
        <v>5273867</v>
      </c>
      <c r="C2609" s="14" t="s">
        <v>19</v>
      </c>
      <c r="D2609" s="14" t="s">
        <v>161</v>
      </c>
      <c r="E2609" s="14" t="s">
        <v>636</v>
      </c>
      <c r="F2609" s="14">
        <v>78717</v>
      </c>
      <c r="G2609" s="14">
        <v>4</v>
      </c>
      <c r="H2609" s="14">
        <v>3</v>
      </c>
      <c r="I2609" s="14">
        <v>1</v>
      </c>
      <c r="J2609" s="14">
        <v>3</v>
      </c>
      <c r="K2609" s="14">
        <v>2</v>
      </c>
      <c r="L2609" s="14">
        <v>2005</v>
      </c>
      <c r="M2609" s="14">
        <v>0.26</v>
      </c>
      <c r="N2609" s="15">
        <v>3603</v>
      </c>
      <c r="O2609" s="16">
        <v>190.12</v>
      </c>
      <c r="P2609" s="17">
        <v>685000</v>
      </c>
      <c r="Q2609" s="16">
        <v>192.89</v>
      </c>
      <c r="R2609" s="17">
        <v>695000</v>
      </c>
      <c r="S2609" s="19">
        <f t="shared" si="204"/>
        <v>2.7699999999999818</v>
      </c>
      <c r="T2609" s="20">
        <f t="shared" si="205"/>
        <v>1.4569745423942676E-2</v>
      </c>
      <c r="U2609" s="19">
        <f t="shared" si="206"/>
        <v>10000</v>
      </c>
      <c r="V2609" s="20">
        <f t="shared" si="207"/>
        <v>1.4598540145985401E-2</v>
      </c>
      <c r="W2609" s="18">
        <v>44246</v>
      </c>
      <c r="X2609" s="14">
        <v>9</v>
      </c>
      <c r="Y2609" s="14">
        <v>9</v>
      </c>
      <c r="Z2609" s="42">
        <v>10000</v>
      </c>
      <c r="AA2609" s="51">
        <f t="shared" si="208"/>
        <v>0.01</v>
      </c>
    </row>
    <row r="2610" spans="1:27" ht="19" x14ac:dyDescent="0.25">
      <c r="A2610" s="14">
        <v>1770</v>
      </c>
      <c r="B2610" s="14">
        <v>4258251</v>
      </c>
      <c r="C2610" s="14" t="s">
        <v>19</v>
      </c>
      <c r="D2610" s="14" t="s">
        <v>84</v>
      </c>
      <c r="E2610" s="14" t="s">
        <v>1178</v>
      </c>
      <c r="F2610" s="14">
        <v>78727</v>
      </c>
      <c r="G2610" s="14">
        <v>3</v>
      </c>
      <c r="H2610" s="14">
        <v>2</v>
      </c>
      <c r="I2610" s="14">
        <v>0</v>
      </c>
      <c r="J2610" s="14">
        <v>2</v>
      </c>
      <c r="K2610" s="14">
        <v>1</v>
      </c>
      <c r="L2610" s="14">
        <v>1995</v>
      </c>
      <c r="M2610" s="14">
        <v>0.158</v>
      </c>
      <c r="N2610" s="15">
        <v>2300</v>
      </c>
      <c r="O2610" s="16">
        <v>217.39</v>
      </c>
      <c r="P2610" s="17">
        <v>500000</v>
      </c>
      <c r="Q2610" s="16">
        <v>221.74</v>
      </c>
      <c r="R2610" s="17">
        <v>510000</v>
      </c>
      <c r="S2610" s="19">
        <f t="shared" si="204"/>
        <v>4.3500000000000227</v>
      </c>
      <c r="T2610" s="20">
        <f t="shared" si="205"/>
        <v>2.001012006072047E-2</v>
      </c>
      <c r="U2610" s="19">
        <f t="shared" si="206"/>
        <v>10000</v>
      </c>
      <c r="V2610" s="20">
        <f t="shared" si="207"/>
        <v>0.02</v>
      </c>
      <c r="W2610" s="18">
        <v>44250</v>
      </c>
      <c r="X2610" s="14">
        <v>2</v>
      </c>
      <c r="Y2610" s="14">
        <v>2</v>
      </c>
      <c r="Z2610" s="42">
        <v>10000</v>
      </c>
      <c r="AA2610" s="51">
        <f t="shared" si="208"/>
        <v>0.02</v>
      </c>
    </row>
    <row r="2611" spans="1:27" ht="19" x14ac:dyDescent="0.25">
      <c r="A2611" s="14">
        <v>1863</v>
      </c>
      <c r="B2611" s="14">
        <v>2190695</v>
      </c>
      <c r="C2611" s="14" t="s">
        <v>19</v>
      </c>
      <c r="D2611" s="14" t="s">
        <v>27</v>
      </c>
      <c r="E2611" s="14" t="s">
        <v>2288</v>
      </c>
      <c r="F2611" s="14">
        <v>78724</v>
      </c>
      <c r="G2611" s="14">
        <v>3</v>
      </c>
      <c r="H2611" s="14">
        <v>2</v>
      </c>
      <c r="I2611" s="14">
        <v>1</v>
      </c>
      <c r="J2611" s="14">
        <v>0</v>
      </c>
      <c r="K2611" s="14">
        <v>2</v>
      </c>
      <c r="L2611" s="14">
        <v>2008</v>
      </c>
      <c r="M2611" s="14">
        <v>0.22700000000000001</v>
      </c>
      <c r="N2611" s="15">
        <v>1932</v>
      </c>
      <c r="O2611" s="16">
        <v>279.5</v>
      </c>
      <c r="P2611" s="17">
        <v>540000</v>
      </c>
      <c r="Q2611" s="16">
        <v>284.68</v>
      </c>
      <c r="R2611" s="17">
        <v>550000</v>
      </c>
      <c r="S2611" s="19">
        <f t="shared" si="204"/>
        <v>5.1800000000000068</v>
      </c>
      <c r="T2611" s="20">
        <f t="shared" si="205"/>
        <v>1.8533094812164603E-2</v>
      </c>
      <c r="U2611" s="19">
        <f t="shared" si="206"/>
        <v>10000</v>
      </c>
      <c r="V2611" s="20">
        <f t="shared" si="207"/>
        <v>1.8518518518518517E-2</v>
      </c>
      <c r="W2611" s="18">
        <v>44252</v>
      </c>
      <c r="X2611" s="14">
        <v>5</v>
      </c>
      <c r="Y2611" s="14">
        <v>5</v>
      </c>
      <c r="Z2611" s="42">
        <v>10000</v>
      </c>
      <c r="AA2611" s="51">
        <f t="shared" si="208"/>
        <v>0.02</v>
      </c>
    </row>
    <row r="2612" spans="1:27" ht="19" x14ac:dyDescent="0.25">
      <c r="A2612" s="14">
        <v>1891</v>
      </c>
      <c r="B2612" s="14">
        <v>9339034</v>
      </c>
      <c r="C2612" s="14" t="s">
        <v>19</v>
      </c>
      <c r="D2612" s="14">
        <v>11</v>
      </c>
      <c r="E2612" s="14" t="s">
        <v>415</v>
      </c>
      <c r="F2612" s="14">
        <v>78744</v>
      </c>
      <c r="G2612" s="14">
        <v>5</v>
      </c>
      <c r="H2612" s="14">
        <v>3</v>
      </c>
      <c r="I2612" s="14">
        <v>0</v>
      </c>
      <c r="J2612" s="14">
        <v>1</v>
      </c>
      <c r="K2612" s="14">
        <v>1</v>
      </c>
      <c r="L2612" s="14">
        <v>1973</v>
      </c>
      <c r="M2612" s="14">
        <v>0.14799999999999999</v>
      </c>
      <c r="N2612" s="15">
        <v>1686</v>
      </c>
      <c r="O2612" s="16">
        <v>174.97</v>
      </c>
      <c r="P2612" s="17">
        <v>295000</v>
      </c>
      <c r="Q2612" s="16">
        <v>180.9</v>
      </c>
      <c r="R2612" s="17">
        <v>305000</v>
      </c>
      <c r="S2612" s="19">
        <f t="shared" si="204"/>
        <v>5.9300000000000068</v>
      </c>
      <c r="T2612" s="20">
        <f t="shared" si="205"/>
        <v>3.3891524261301979E-2</v>
      </c>
      <c r="U2612" s="19">
        <f t="shared" si="206"/>
        <v>10000</v>
      </c>
      <c r="V2612" s="20">
        <f t="shared" si="207"/>
        <v>3.3898305084745763E-2</v>
      </c>
      <c r="W2612" s="18">
        <v>44253</v>
      </c>
      <c r="X2612" s="14">
        <v>6</v>
      </c>
      <c r="Y2612" s="14">
        <v>6</v>
      </c>
      <c r="Z2612" s="42">
        <v>10000</v>
      </c>
      <c r="AA2612" s="51">
        <f t="shared" si="208"/>
        <v>0.03</v>
      </c>
    </row>
    <row r="2613" spans="1:27" ht="19" x14ac:dyDescent="0.25">
      <c r="A2613" s="14">
        <v>2086</v>
      </c>
      <c r="B2613" s="14">
        <v>1636581</v>
      </c>
      <c r="C2613" s="14" t="s">
        <v>19</v>
      </c>
      <c r="D2613" s="14" t="s">
        <v>357</v>
      </c>
      <c r="E2613" s="14" t="s">
        <v>3133</v>
      </c>
      <c r="F2613" s="14">
        <v>78745</v>
      </c>
      <c r="G2613" s="14">
        <v>3</v>
      </c>
      <c r="H2613" s="14">
        <v>2</v>
      </c>
      <c r="I2613" s="14">
        <v>0</v>
      </c>
      <c r="J2613" s="14">
        <v>2</v>
      </c>
      <c r="K2613" s="14">
        <v>1</v>
      </c>
      <c r="L2613" s="14">
        <v>1963</v>
      </c>
      <c r="M2613" s="14">
        <v>0.26100000000000001</v>
      </c>
      <c r="N2613" s="15">
        <v>1187</v>
      </c>
      <c r="O2613" s="16">
        <v>370.68</v>
      </c>
      <c r="P2613" s="17">
        <v>440000</v>
      </c>
      <c r="Q2613" s="16">
        <v>379.11</v>
      </c>
      <c r="R2613" s="17">
        <v>450000</v>
      </c>
      <c r="S2613" s="19">
        <f t="shared" si="204"/>
        <v>8.4300000000000068</v>
      </c>
      <c r="T2613" s="20">
        <f t="shared" si="205"/>
        <v>2.2741987698284252E-2</v>
      </c>
      <c r="U2613" s="19">
        <f t="shared" si="206"/>
        <v>10000</v>
      </c>
      <c r="V2613" s="20">
        <f t="shared" si="207"/>
        <v>2.2727272727272728E-2</v>
      </c>
      <c r="W2613" s="18">
        <v>44258</v>
      </c>
      <c r="X2613" s="14">
        <v>5</v>
      </c>
      <c r="Y2613" s="14">
        <v>3</v>
      </c>
      <c r="Z2613" s="42">
        <v>10000</v>
      </c>
      <c r="AA2613" s="51">
        <f t="shared" si="208"/>
        <v>0.02</v>
      </c>
    </row>
    <row r="2614" spans="1:27" ht="19" x14ac:dyDescent="0.25">
      <c r="A2614" s="14">
        <v>2278</v>
      </c>
      <c r="B2614" s="14">
        <v>4525773</v>
      </c>
      <c r="C2614" s="14" t="s">
        <v>19</v>
      </c>
      <c r="D2614" s="14" t="s">
        <v>29</v>
      </c>
      <c r="E2614" s="14" t="s">
        <v>606</v>
      </c>
      <c r="F2614" s="14">
        <v>78748</v>
      </c>
      <c r="G2614" s="14">
        <v>3</v>
      </c>
      <c r="H2614" s="14">
        <v>2</v>
      </c>
      <c r="I2614" s="14">
        <v>0</v>
      </c>
      <c r="J2614" s="14">
        <v>2</v>
      </c>
      <c r="K2614" s="14">
        <v>1</v>
      </c>
      <c r="L2614" s="14">
        <v>2007</v>
      </c>
      <c r="M2614" s="14">
        <v>0.20200000000000001</v>
      </c>
      <c r="N2614" s="15">
        <v>2526</v>
      </c>
      <c r="O2614" s="16">
        <v>188.04</v>
      </c>
      <c r="P2614" s="17">
        <v>475000</v>
      </c>
      <c r="Q2614" s="16">
        <v>192</v>
      </c>
      <c r="R2614" s="17">
        <v>485000</v>
      </c>
      <c r="S2614" s="19">
        <f t="shared" si="204"/>
        <v>3.960000000000008</v>
      </c>
      <c r="T2614" s="20">
        <f t="shared" si="205"/>
        <v>2.1059349074665008E-2</v>
      </c>
      <c r="U2614" s="19">
        <f t="shared" si="206"/>
        <v>10000</v>
      </c>
      <c r="V2614" s="20">
        <f t="shared" si="207"/>
        <v>2.1052631578947368E-2</v>
      </c>
      <c r="W2614" s="18">
        <v>44265</v>
      </c>
      <c r="X2614" s="14">
        <v>5</v>
      </c>
      <c r="Y2614" s="14">
        <v>4</v>
      </c>
      <c r="Z2614" s="42">
        <v>10000</v>
      </c>
      <c r="AA2614" s="51">
        <f t="shared" si="208"/>
        <v>0.02</v>
      </c>
    </row>
    <row r="2615" spans="1:27" ht="19" x14ac:dyDescent="0.25">
      <c r="A2615" s="14">
        <v>2388</v>
      </c>
      <c r="B2615" s="14">
        <v>6948678</v>
      </c>
      <c r="C2615" s="14" t="s">
        <v>19</v>
      </c>
      <c r="D2615" s="14">
        <v>3</v>
      </c>
      <c r="E2615" s="14" t="s">
        <v>4058</v>
      </c>
      <c r="F2615" s="14">
        <v>78723</v>
      </c>
      <c r="G2615" s="14">
        <v>4</v>
      </c>
      <c r="H2615" s="14">
        <v>3</v>
      </c>
      <c r="I2615" s="14">
        <v>1</v>
      </c>
      <c r="J2615" s="14">
        <v>2</v>
      </c>
      <c r="K2615" s="14">
        <v>3</v>
      </c>
      <c r="L2615" s="14">
        <v>2021</v>
      </c>
      <c r="M2615" s="14">
        <v>5.2999999999999999E-2</v>
      </c>
      <c r="N2615" s="15">
        <v>2100</v>
      </c>
      <c r="O2615" s="16">
        <v>321.43</v>
      </c>
      <c r="P2615" s="17">
        <v>675000</v>
      </c>
      <c r="Q2615" s="16">
        <v>326.19</v>
      </c>
      <c r="R2615" s="17">
        <v>685000</v>
      </c>
      <c r="S2615" s="19">
        <f t="shared" si="204"/>
        <v>4.7599999999999909</v>
      </c>
      <c r="T2615" s="20">
        <f t="shared" si="205"/>
        <v>1.4808823071897429E-2</v>
      </c>
      <c r="U2615" s="19">
        <f t="shared" si="206"/>
        <v>10000</v>
      </c>
      <c r="V2615" s="20">
        <f t="shared" si="207"/>
        <v>1.4814814814814815E-2</v>
      </c>
      <c r="W2615" s="18">
        <v>44267</v>
      </c>
      <c r="X2615" s="14">
        <v>8</v>
      </c>
      <c r="Y2615" s="14">
        <v>7</v>
      </c>
      <c r="Z2615" s="42">
        <v>10000</v>
      </c>
      <c r="AA2615" s="51">
        <f t="shared" si="208"/>
        <v>0.01</v>
      </c>
    </row>
    <row r="2616" spans="1:27" ht="19" x14ac:dyDescent="0.25">
      <c r="A2616" s="14">
        <v>2479</v>
      </c>
      <c r="B2616" s="14">
        <v>9808304</v>
      </c>
      <c r="C2616" s="14" t="s">
        <v>19</v>
      </c>
      <c r="D2616" s="14" t="s">
        <v>22</v>
      </c>
      <c r="E2616" s="14" t="s">
        <v>1483</v>
      </c>
      <c r="F2616" s="14">
        <v>78747</v>
      </c>
      <c r="G2616" s="14">
        <v>2</v>
      </c>
      <c r="H2616" s="14">
        <v>1</v>
      </c>
      <c r="I2616" s="14">
        <v>1</v>
      </c>
      <c r="J2616" s="14">
        <v>1</v>
      </c>
      <c r="K2616" s="14">
        <v>2</v>
      </c>
      <c r="L2616" s="14">
        <v>2004</v>
      </c>
      <c r="M2616" s="14">
        <v>8.3000000000000004E-2</v>
      </c>
      <c r="N2616" s="14">
        <v>988</v>
      </c>
      <c r="O2616" s="16">
        <v>232.79</v>
      </c>
      <c r="P2616" s="17">
        <v>230000</v>
      </c>
      <c r="Q2616" s="16">
        <v>242.91</v>
      </c>
      <c r="R2616" s="17">
        <v>240000</v>
      </c>
      <c r="S2616" s="19">
        <f t="shared" si="204"/>
        <v>10.120000000000005</v>
      </c>
      <c r="T2616" s="20">
        <f t="shared" si="205"/>
        <v>4.3472657760213092E-2</v>
      </c>
      <c r="U2616" s="19">
        <f t="shared" si="206"/>
        <v>10000</v>
      </c>
      <c r="V2616" s="20">
        <f t="shared" si="207"/>
        <v>4.3478260869565216E-2</v>
      </c>
      <c r="W2616" s="18">
        <v>44271</v>
      </c>
      <c r="X2616" s="14">
        <v>17</v>
      </c>
      <c r="Y2616" s="14">
        <v>16</v>
      </c>
      <c r="Z2616" s="42">
        <v>10000</v>
      </c>
      <c r="AA2616" s="51">
        <f t="shared" si="208"/>
        <v>0.04</v>
      </c>
    </row>
    <row r="2617" spans="1:27" ht="19" x14ac:dyDescent="0.25">
      <c r="A2617" s="14">
        <v>2614</v>
      </c>
      <c r="B2617" s="14">
        <v>8344180</v>
      </c>
      <c r="C2617" s="14" t="s">
        <v>19</v>
      </c>
      <c r="D2617" s="14">
        <v>5</v>
      </c>
      <c r="E2617" s="14" t="s">
        <v>4074</v>
      </c>
      <c r="F2617" s="14">
        <v>78721</v>
      </c>
      <c r="G2617" s="14">
        <v>2</v>
      </c>
      <c r="H2617" s="14">
        <v>2</v>
      </c>
      <c r="I2617" s="14">
        <v>0</v>
      </c>
      <c r="J2617" s="14">
        <v>0</v>
      </c>
      <c r="K2617" s="14">
        <v>1</v>
      </c>
      <c r="L2617" s="14">
        <v>1962</v>
      </c>
      <c r="M2617" s="14">
        <v>0.247</v>
      </c>
      <c r="N2617" s="15">
        <v>1256</v>
      </c>
      <c r="O2617" s="16">
        <v>338.38</v>
      </c>
      <c r="P2617" s="17">
        <v>425000</v>
      </c>
      <c r="Q2617" s="16">
        <v>346.34</v>
      </c>
      <c r="R2617" s="17">
        <v>435000</v>
      </c>
      <c r="S2617" s="19">
        <f t="shared" si="204"/>
        <v>7.9599999999999795</v>
      </c>
      <c r="T2617" s="20">
        <f t="shared" si="205"/>
        <v>2.3523848927241502E-2</v>
      </c>
      <c r="U2617" s="19">
        <f t="shared" si="206"/>
        <v>10000</v>
      </c>
      <c r="V2617" s="20">
        <f t="shared" si="207"/>
        <v>2.3529411764705882E-2</v>
      </c>
      <c r="W2617" s="18">
        <v>44277</v>
      </c>
      <c r="X2617" s="14">
        <v>34</v>
      </c>
      <c r="Y2617" s="14">
        <v>34</v>
      </c>
      <c r="Z2617" s="42">
        <v>10000</v>
      </c>
      <c r="AA2617" s="51">
        <f t="shared" si="208"/>
        <v>0.02</v>
      </c>
    </row>
    <row r="2618" spans="1:27" ht="19" x14ac:dyDescent="0.25">
      <c r="A2618" s="14">
        <v>2658</v>
      </c>
      <c r="B2618" s="14">
        <v>3236931</v>
      </c>
      <c r="C2618" s="14" t="s">
        <v>19</v>
      </c>
      <c r="D2618" s="14" t="s">
        <v>68</v>
      </c>
      <c r="E2618" s="14" t="s">
        <v>2011</v>
      </c>
      <c r="F2618" s="14">
        <v>78734</v>
      </c>
      <c r="G2618" s="14">
        <v>1</v>
      </c>
      <c r="H2618" s="14">
        <v>1</v>
      </c>
      <c r="I2618" s="14">
        <v>0</v>
      </c>
      <c r="J2618" s="14">
        <v>0</v>
      </c>
      <c r="K2618" s="14">
        <v>2</v>
      </c>
      <c r="L2618" s="14">
        <v>1983</v>
      </c>
      <c r="M2618" s="14">
        <v>0.38600000000000001</v>
      </c>
      <c r="N2618" s="14">
        <v>858</v>
      </c>
      <c r="O2618" s="16">
        <v>262.24</v>
      </c>
      <c r="P2618" s="17">
        <v>225000</v>
      </c>
      <c r="Q2618" s="16">
        <v>273.89</v>
      </c>
      <c r="R2618" s="17">
        <v>235000</v>
      </c>
      <c r="S2618" s="19">
        <f t="shared" si="204"/>
        <v>11.649999999999977</v>
      </c>
      <c r="T2618" s="20">
        <f t="shared" si="205"/>
        <v>4.4424954240390391E-2</v>
      </c>
      <c r="U2618" s="19">
        <f t="shared" si="206"/>
        <v>10000</v>
      </c>
      <c r="V2618" s="20">
        <f t="shared" si="207"/>
        <v>4.4444444444444446E-2</v>
      </c>
      <c r="W2618" s="18">
        <v>44279</v>
      </c>
      <c r="X2618" s="14">
        <v>2</v>
      </c>
      <c r="Y2618" s="14">
        <v>1</v>
      </c>
      <c r="Z2618" s="42">
        <v>10000</v>
      </c>
      <c r="AA2618" s="51">
        <f t="shared" si="208"/>
        <v>0.04</v>
      </c>
    </row>
    <row r="2619" spans="1:27" ht="19" x14ac:dyDescent="0.25">
      <c r="A2619" s="14">
        <v>2726</v>
      </c>
      <c r="B2619" s="14">
        <v>5875826</v>
      </c>
      <c r="C2619" s="14" t="s">
        <v>19</v>
      </c>
      <c r="D2619" s="14" t="s">
        <v>68</v>
      </c>
      <c r="E2619" s="14" t="s">
        <v>2535</v>
      </c>
      <c r="F2619" s="14">
        <v>78738</v>
      </c>
      <c r="G2619" s="14">
        <v>3</v>
      </c>
      <c r="H2619" s="14">
        <v>2</v>
      </c>
      <c r="I2619" s="14">
        <v>0</v>
      </c>
      <c r="J2619" s="14">
        <v>2</v>
      </c>
      <c r="K2619" s="14">
        <v>1</v>
      </c>
      <c r="L2619" s="14">
        <v>2018</v>
      </c>
      <c r="M2619" s="14">
        <v>0.123</v>
      </c>
      <c r="N2619" s="15">
        <v>2017</v>
      </c>
      <c r="O2619" s="16">
        <v>297.47000000000003</v>
      </c>
      <c r="P2619" s="17">
        <v>600000</v>
      </c>
      <c r="Q2619" s="16">
        <v>302.43</v>
      </c>
      <c r="R2619" s="17">
        <v>610000</v>
      </c>
      <c r="S2619" s="19">
        <f t="shared" si="204"/>
        <v>4.9599999999999795</v>
      </c>
      <c r="T2619" s="20">
        <f t="shared" si="205"/>
        <v>1.6673950314317339E-2</v>
      </c>
      <c r="U2619" s="19">
        <f t="shared" si="206"/>
        <v>10000</v>
      </c>
      <c r="V2619" s="20">
        <f t="shared" si="207"/>
        <v>1.6666666666666666E-2</v>
      </c>
      <c r="W2619" s="18">
        <v>44281</v>
      </c>
      <c r="X2619" s="14">
        <v>3</v>
      </c>
      <c r="Y2619" s="14">
        <v>3</v>
      </c>
      <c r="Z2619" s="42">
        <v>10000</v>
      </c>
      <c r="AA2619" s="51">
        <f t="shared" si="208"/>
        <v>0.02</v>
      </c>
    </row>
    <row r="2620" spans="1:27" ht="19" x14ac:dyDescent="0.25">
      <c r="A2620" s="14">
        <v>2959</v>
      </c>
      <c r="B2620" s="14">
        <v>5855284</v>
      </c>
      <c r="C2620" s="14" t="s">
        <v>19</v>
      </c>
      <c r="D2620" s="14">
        <v>4</v>
      </c>
      <c r="E2620" s="14" t="s">
        <v>3628</v>
      </c>
      <c r="F2620" s="14">
        <v>78756</v>
      </c>
      <c r="G2620" s="14">
        <v>3</v>
      </c>
      <c r="H2620" s="14">
        <v>2</v>
      </c>
      <c r="I2620" s="14">
        <v>0</v>
      </c>
      <c r="J2620" s="14">
        <v>0</v>
      </c>
      <c r="K2620" s="14">
        <v>1</v>
      </c>
      <c r="L2620" s="14">
        <v>1949</v>
      </c>
      <c r="M2620" s="14">
        <v>0.24199999999999999</v>
      </c>
      <c r="N2620" s="15">
        <v>1557</v>
      </c>
      <c r="O2620" s="16">
        <v>497.75</v>
      </c>
      <c r="P2620" s="17">
        <v>775000</v>
      </c>
      <c r="Q2620" s="16">
        <v>504.17</v>
      </c>
      <c r="R2620" s="17">
        <v>785000</v>
      </c>
      <c r="S2620" s="19">
        <f t="shared" si="204"/>
        <v>6.4200000000000159</v>
      </c>
      <c r="T2620" s="20">
        <f t="shared" si="205"/>
        <v>1.2898041185334035E-2</v>
      </c>
      <c r="U2620" s="19">
        <f t="shared" si="206"/>
        <v>10000</v>
      </c>
      <c r="V2620" s="20">
        <f t="shared" si="207"/>
        <v>1.2903225806451613E-2</v>
      </c>
      <c r="W2620" s="18">
        <v>44288</v>
      </c>
      <c r="X2620" s="14">
        <v>4</v>
      </c>
      <c r="Y2620" s="14">
        <v>4</v>
      </c>
      <c r="Z2620" s="42">
        <v>10000</v>
      </c>
      <c r="AA2620" s="51">
        <f t="shared" si="208"/>
        <v>0.01</v>
      </c>
    </row>
    <row r="2621" spans="1:27" ht="19" x14ac:dyDescent="0.25">
      <c r="A2621" s="14">
        <v>3062</v>
      </c>
      <c r="B2621" s="14">
        <v>9899332</v>
      </c>
      <c r="C2621" s="14" t="s">
        <v>19</v>
      </c>
      <c r="D2621" s="14">
        <v>4</v>
      </c>
      <c r="E2621" s="14" t="s">
        <v>3762</v>
      </c>
      <c r="F2621" s="14">
        <v>78756</v>
      </c>
      <c r="G2621" s="14">
        <v>2</v>
      </c>
      <c r="H2621" s="14">
        <v>1</v>
      </c>
      <c r="I2621" s="14">
        <v>0</v>
      </c>
      <c r="J2621" s="14">
        <v>2</v>
      </c>
      <c r="K2621" s="14">
        <v>1</v>
      </c>
      <c r="L2621" s="14">
        <v>1945</v>
      </c>
      <c r="M2621" s="14">
        <v>0.151</v>
      </c>
      <c r="N2621" s="15">
        <v>1070</v>
      </c>
      <c r="O2621" s="16">
        <v>570.09</v>
      </c>
      <c r="P2621" s="17">
        <v>610000</v>
      </c>
      <c r="Q2621" s="16">
        <v>579.44000000000005</v>
      </c>
      <c r="R2621" s="17">
        <v>620000</v>
      </c>
      <c r="S2621" s="19">
        <f t="shared" si="204"/>
        <v>9.3500000000000227</v>
      </c>
      <c r="T2621" s="20">
        <f t="shared" si="205"/>
        <v>1.6400919153116214E-2</v>
      </c>
      <c r="U2621" s="19">
        <f t="shared" si="206"/>
        <v>10000</v>
      </c>
      <c r="V2621" s="20">
        <f t="shared" si="207"/>
        <v>1.6393442622950821E-2</v>
      </c>
      <c r="W2621" s="18">
        <v>44293</v>
      </c>
      <c r="X2621" s="14">
        <v>6</v>
      </c>
      <c r="Y2621" s="14">
        <v>5</v>
      </c>
      <c r="Z2621" s="42">
        <v>10000</v>
      </c>
      <c r="AA2621" s="51">
        <f t="shared" si="208"/>
        <v>0.02</v>
      </c>
    </row>
    <row r="2622" spans="1:27" ht="19" x14ac:dyDescent="0.25">
      <c r="A2622" s="14">
        <v>3133</v>
      </c>
      <c r="B2622" s="14">
        <v>3554144</v>
      </c>
      <c r="C2622" s="14" t="s">
        <v>19</v>
      </c>
      <c r="D2622" s="14" t="s">
        <v>229</v>
      </c>
      <c r="E2622" s="14" t="s">
        <v>4007</v>
      </c>
      <c r="F2622" s="14">
        <v>78732</v>
      </c>
      <c r="G2622" s="14">
        <v>2</v>
      </c>
      <c r="H2622" s="14">
        <v>2</v>
      </c>
      <c r="I2622" s="14">
        <v>1</v>
      </c>
      <c r="J2622" s="14">
        <v>2</v>
      </c>
      <c r="K2622" s="14">
        <v>2</v>
      </c>
      <c r="L2622" s="14">
        <v>2020</v>
      </c>
      <c r="M2622" s="14">
        <v>0</v>
      </c>
      <c r="N2622" s="15">
        <v>2075</v>
      </c>
      <c r="O2622" s="16">
        <v>253.01</v>
      </c>
      <c r="P2622" s="17">
        <v>525000</v>
      </c>
      <c r="Q2622" s="16">
        <v>257.83</v>
      </c>
      <c r="R2622" s="17">
        <v>535000</v>
      </c>
      <c r="S2622" s="19">
        <f t="shared" si="204"/>
        <v>4.8199999999999932</v>
      </c>
      <c r="T2622" s="20">
        <f t="shared" si="205"/>
        <v>1.9050630409865196E-2</v>
      </c>
      <c r="U2622" s="19">
        <f t="shared" si="206"/>
        <v>10000</v>
      </c>
      <c r="V2622" s="20">
        <f t="shared" si="207"/>
        <v>1.9047619047619049E-2</v>
      </c>
      <c r="W2622" s="18">
        <v>44295</v>
      </c>
      <c r="X2622" s="14">
        <v>62</v>
      </c>
      <c r="Y2622" s="14">
        <v>62</v>
      </c>
      <c r="Z2622" s="42">
        <v>10000</v>
      </c>
      <c r="AA2622" s="51">
        <f t="shared" si="208"/>
        <v>0.02</v>
      </c>
    </row>
    <row r="2623" spans="1:27" ht="19" x14ac:dyDescent="0.25">
      <c r="A2623" s="14">
        <v>3148</v>
      </c>
      <c r="B2623" s="14">
        <v>7890593</v>
      </c>
      <c r="C2623" s="14" t="s">
        <v>19</v>
      </c>
      <c r="D2623" s="14" t="s">
        <v>46</v>
      </c>
      <c r="E2623" s="14" t="s">
        <v>2761</v>
      </c>
      <c r="F2623" s="14">
        <v>78758</v>
      </c>
      <c r="G2623" s="14">
        <v>3</v>
      </c>
      <c r="H2623" s="14">
        <v>1</v>
      </c>
      <c r="I2623" s="14">
        <v>0</v>
      </c>
      <c r="J2623" s="14">
        <v>1</v>
      </c>
      <c r="K2623" s="14">
        <v>1</v>
      </c>
      <c r="L2623" s="14">
        <v>1968</v>
      </c>
      <c r="M2623" s="14">
        <v>0.156</v>
      </c>
      <c r="N2623" s="15">
        <v>1032</v>
      </c>
      <c r="O2623" s="16">
        <v>319.77</v>
      </c>
      <c r="P2623" s="17">
        <v>330000</v>
      </c>
      <c r="Q2623" s="16">
        <v>329.46</v>
      </c>
      <c r="R2623" s="17">
        <v>340000</v>
      </c>
      <c r="S2623" s="19">
        <f t="shared" si="204"/>
        <v>9.6899999999999977</v>
      </c>
      <c r="T2623" s="20">
        <f t="shared" si="205"/>
        <v>3.0303030303030297E-2</v>
      </c>
      <c r="U2623" s="19">
        <f t="shared" si="206"/>
        <v>10000</v>
      </c>
      <c r="V2623" s="20">
        <f t="shared" si="207"/>
        <v>3.0303030303030304E-2</v>
      </c>
      <c r="W2623" s="18">
        <v>44295</v>
      </c>
      <c r="X2623" s="14">
        <v>4</v>
      </c>
      <c r="Y2623" s="14">
        <v>4</v>
      </c>
      <c r="Z2623" s="42">
        <v>10000</v>
      </c>
      <c r="AA2623" s="51">
        <f t="shared" si="208"/>
        <v>0.03</v>
      </c>
    </row>
    <row r="2624" spans="1:27" ht="19" x14ac:dyDescent="0.25">
      <c r="A2624" s="14">
        <v>3156</v>
      </c>
      <c r="B2624" s="14">
        <v>1910911</v>
      </c>
      <c r="C2624" s="14" t="s">
        <v>19</v>
      </c>
      <c r="D2624" s="14">
        <v>5</v>
      </c>
      <c r="E2624" s="14" t="s">
        <v>3277</v>
      </c>
      <c r="F2624" s="14">
        <v>78702</v>
      </c>
      <c r="G2624" s="14">
        <v>4</v>
      </c>
      <c r="H2624" s="14">
        <v>3</v>
      </c>
      <c r="I2624" s="14">
        <v>0</v>
      </c>
      <c r="J2624" s="14">
        <v>1</v>
      </c>
      <c r="K2624" s="14">
        <v>2</v>
      </c>
      <c r="L2624" s="14">
        <v>2016</v>
      </c>
      <c r="M2624" s="14">
        <v>0.10299999999999999</v>
      </c>
      <c r="N2624" s="15">
        <v>2200</v>
      </c>
      <c r="O2624" s="16">
        <v>397.73</v>
      </c>
      <c r="P2624" s="17">
        <v>875000</v>
      </c>
      <c r="Q2624" s="16">
        <v>402.27</v>
      </c>
      <c r="R2624" s="17">
        <v>885000</v>
      </c>
      <c r="S2624" s="19">
        <f t="shared" si="204"/>
        <v>4.5399999999999636</v>
      </c>
      <c r="T2624" s="20">
        <f t="shared" si="205"/>
        <v>1.1414778870087655E-2</v>
      </c>
      <c r="U2624" s="19">
        <f t="shared" si="206"/>
        <v>10000</v>
      </c>
      <c r="V2624" s="20">
        <f t="shared" si="207"/>
        <v>1.1428571428571429E-2</v>
      </c>
      <c r="W2624" s="18">
        <v>44295</v>
      </c>
      <c r="X2624" s="14">
        <v>3</v>
      </c>
      <c r="Y2624" s="14">
        <v>3</v>
      </c>
      <c r="Z2624" s="42">
        <v>10000</v>
      </c>
      <c r="AA2624" s="51">
        <f t="shared" si="208"/>
        <v>0.01</v>
      </c>
    </row>
    <row r="2625" spans="1:27" ht="19" x14ac:dyDescent="0.25">
      <c r="A2625" s="14">
        <v>3186</v>
      </c>
      <c r="B2625" s="14">
        <v>2281460</v>
      </c>
      <c r="C2625" s="14" t="s">
        <v>19</v>
      </c>
      <c r="D2625" s="14" t="s">
        <v>68</v>
      </c>
      <c r="E2625" s="14" t="s">
        <v>1604</v>
      </c>
      <c r="F2625" s="14">
        <v>78738</v>
      </c>
      <c r="G2625" s="14">
        <v>4</v>
      </c>
      <c r="H2625" s="14">
        <v>2</v>
      </c>
      <c r="I2625" s="14">
        <v>0</v>
      </c>
      <c r="J2625" s="14">
        <v>2</v>
      </c>
      <c r="K2625" s="14">
        <v>1</v>
      </c>
      <c r="L2625" s="14">
        <v>2000</v>
      </c>
      <c r="M2625" s="14">
        <v>0.21099999999999999</v>
      </c>
      <c r="N2625" s="15">
        <v>2235</v>
      </c>
      <c r="O2625" s="16">
        <v>239.37</v>
      </c>
      <c r="P2625" s="17">
        <v>535000</v>
      </c>
      <c r="Q2625" s="16">
        <v>243.85</v>
      </c>
      <c r="R2625" s="17">
        <v>545000</v>
      </c>
      <c r="S2625" s="19">
        <f t="shared" si="204"/>
        <v>4.4799999999999898</v>
      </c>
      <c r="T2625" s="20">
        <f t="shared" si="205"/>
        <v>1.8715795630195889E-2</v>
      </c>
      <c r="U2625" s="19">
        <f t="shared" si="206"/>
        <v>10000</v>
      </c>
      <c r="V2625" s="20">
        <f t="shared" si="207"/>
        <v>1.8691588785046728E-2</v>
      </c>
      <c r="W2625" s="18">
        <v>44298</v>
      </c>
      <c r="X2625" s="14">
        <v>3</v>
      </c>
      <c r="Y2625" s="14">
        <v>3</v>
      </c>
      <c r="Z2625" s="42">
        <v>10000</v>
      </c>
      <c r="AA2625" s="51">
        <f t="shared" si="208"/>
        <v>0.02</v>
      </c>
    </row>
    <row r="2626" spans="1:27" ht="19" x14ac:dyDescent="0.25">
      <c r="A2626" s="14">
        <v>3282</v>
      </c>
      <c r="B2626" s="14">
        <v>4090235</v>
      </c>
      <c r="C2626" s="14" t="s">
        <v>19</v>
      </c>
      <c r="D2626" s="14" t="s">
        <v>2365</v>
      </c>
      <c r="E2626" s="14" t="s">
        <v>3766</v>
      </c>
      <c r="F2626" s="14">
        <v>78703</v>
      </c>
      <c r="G2626" s="14">
        <v>2</v>
      </c>
      <c r="H2626" s="14">
        <v>2</v>
      </c>
      <c r="I2626" s="14">
        <v>0</v>
      </c>
      <c r="J2626" s="14">
        <v>1</v>
      </c>
      <c r="K2626" s="14">
        <v>1</v>
      </c>
      <c r="L2626" s="14">
        <v>1940</v>
      </c>
      <c r="M2626" s="14">
        <v>0.11600000000000001</v>
      </c>
      <c r="N2626" s="15">
        <v>1443</v>
      </c>
      <c r="O2626" s="16">
        <v>571.73</v>
      </c>
      <c r="P2626" s="17">
        <v>825000</v>
      </c>
      <c r="Q2626" s="16">
        <v>578.66</v>
      </c>
      <c r="R2626" s="17">
        <v>835000</v>
      </c>
      <c r="S2626" s="19">
        <f t="shared" si="204"/>
        <v>6.92999999999995</v>
      </c>
      <c r="T2626" s="20">
        <f t="shared" si="205"/>
        <v>1.2121106116523447E-2</v>
      </c>
      <c r="U2626" s="19">
        <f t="shared" si="206"/>
        <v>10000</v>
      </c>
      <c r="V2626" s="20">
        <f t="shared" si="207"/>
        <v>1.2121212121212121E-2</v>
      </c>
      <c r="W2626" s="18">
        <v>44300</v>
      </c>
      <c r="X2626" s="14">
        <v>12</v>
      </c>
      <c r="Y2626" s="14">
        <v>12</v>
      </c>
      <c r="Z2626" s="42">
        <v>10000</v>
      </c>
      <c r="AA2626" s="51">
        <f t="shared" si="208"/>
        <v>0.01</v>
      </c>
    </row>
    <row r="2627" spans="1:27" ht="19" x14ac:dyDescent="0.25">
      <c r="A2627" s="14">
        <v>3403</v>
      </c>
      <c r="B2627" s="14">
        <v>7381985</v>
      </c>
      <c r="C2627" s="14" t="s">
        <v>19</v>
      </c>
      <c r="D2627" s="14">
        <v>5</v>
      </c>
      <c r="E2627" s="14" t="s">
        <v>3488</v>
      </c>
      <c r="F2627" s="14">
        <v>78721</v>
      </c>
      <c r="G2627" s="14">
        <v>2</v>
      </c>
      <c r="H2627" s="14">
        <v>2</v>
      </c>
      <c r="I2627" s="14">
        <v>2</v>
      </c>
      <c r="J2627" s="14">
        <v>0</v>
      </c>
      <c r="K2627" s="14">
        <v>1</v>
      </c>
      <c r="L2627" s="14">
        <v>2014</v>
      </c>
      <c r="M2627" s="14">
        <v>0.27</v>
      </c>
      <c r="N2627" s="15">
        <v>1991</v>
      </c>
      <c r="O2627" s="16">
        <v>452.03</v>
      </c>
      <c r="P2627" s="17">
        <v>900000</v>
      </c>
      <c r="Q2627" s="16">
        <v>457.06</v>
      </c>
      <c r="R2627" s="17">
        <v>910000</v>
      </c>
      <c r="S2627" s="19">
        <f t="shared" si="204"/>
        <v>5.0300000000000296</v>
      </c>
      <c r="T2627" s="20">
        <f t="shared" si="205"/>
        <v>1.1127580027874322E-2</v>
      </c>
      <c r="U2627" s="19">
        <f t="shared" si="206"/>
        <v>10000</v>
      </c>
      <c r="V2627" s="20">
        <f t="shared" si="207"/>
        <v>1.1111111111111112E-2</v>
      </c>
      <c r="W2627" s="18">
        <v>44302</v>
      </c>
      <c r="X2627" s="14">
        <v>6</v>
      </c>
      <c r="Y2627" s="14">
        <v>6</v>
      </c>
      <c r="Z2627" s="42">
        <v>10000</v>
      </c>
      <c r="AA2627" s="51">
        <f t="shared" si="208"/>
        <v>0.01</v>
      </c>
    </row>
    <row r="2628" spans="1:27" ht="19" x14ac:dyDescent="0.25">
      <c r="A2628" s="14">
        <v>3540</v>
      </c>
      <c r="B2628" s="14">
        <v>5320132</v>
      </c>
      <c r="C2628" s="14" t="s">
        <v>19</v>
      </c>
      <c r="D2628" s="14">
        <v>3</v>
      </c>
      <c r="E2628" s="14" t="s">
        <v>4121</v>
      </c>
      <c r="F2628" s="14">
        <v>78723</v>
      </c>
      <c r="G2628" s="14">
        <v>3</v>
      </c>
      <c r="H2628" s="14">
        <v>2</v>
      </c>
      <c r="I2628" s="14">
        <v>1</v>
      </c>
      <c r="J2628" s="14">
        <v>2</v>
      </c>
      <c r="K2628" s="14">
        <v>3</v>
      </c>
      <c r="L2628" s="14">
        <v>2021</v>
      </c>
      <c r="M2628" s="14">
        <v>0.08</v>
      </c>
      <c r="N2628" s="15">
        <v>1900</v>
      </c>
      <c r="O2628" s="16">
        <v>381.58</v>
      </c>
      <c r="P2628" s="17">
        <v>725000</v>
      </c>
      <c r="Q2628" s="16">
        <v>386.84</v>
      </c>
      <c r="R2628" s="17">
        <v>735000</v>
      </c>
      <c r="S2628" s="19">
        <f t="shared" si="204"/>
        <v>5.2599999999999909</v>
      </c>
      <c r="T2628" s="20">
        <f t="shared" si="205"/>
        <v>1.3784789559201193E-2</v>
      </c>
      <c r="U2628" s="19">
        <f t="shared" si="206"/>
        <v>10000</v>
      </c>
      <c r="V2628" s="20">
        <f t="shared" si="207"/>
        <v>1.3793103448275862E-2</v>
      </c>
      <c r="W2628" s="18">
        <v>44308</v>
      </c>
      <c r="X2628" s="14">
        <v>10</v>
      </c>
      <c r="Y2628" s="14">
        <v>10</v>
      </c>
      <c r="Z2628" s="42">
        <v>10000</v>
      </c>
      <c r="AA2628" s="51">
        <f t="shared" si="208"/>
        <v>0.01</v>
      </c>
    </row>
    <row r="2629" spans="1:27" ht="19" x14ac:dyDescent="0.25">
      <c r="A2629" s="14">
        <v>3592</v>
      </c>
      <c r="B2629" s="14">
        <v>1059487</v>
      </c>
      <c r="C2629" s="14" t="s">
        <v>19</v>
      </c>
      <c r="D2629" s="14" t="s">
        <v>165</v>
      </c>
      <c r="E2629" s="14" t="s">
        <v>2502</v>
      </c>
      <c r="F2629" s="14">
        <v>78748</v>
      </c>
      <c r="G2629" s="14">
        <v>3</v>
      </c>
      <c r="H2629" s="14">
        <v>2</v>
      </c>
      <c r="I2629" s="14">
        <v>0</v>
      </c>
      <c r="J2629" s="14">
        <v>0</v>
      </c>
      <c r="K2629" s="14">
        <v>1</v>
      </c>
      <c r="L2629" s="14">
        <v>1985</v>
      </c>
      <c r="M2629" s="14">
        <v>0.154</v>
      </c>
      <c r="N2629" s="15">
        <v>1525</v>
      </c>
      <c r="O2629" s="16">
        <v>295.08</v>
      </c>
      <c r="P2629" s="17">
        <v>450000</v>
      </c>
      <c r="Q2629" s="16">
        <v>301.64</v>
      </c>
      <c r="R2629" s="17">
        <v>460000</v>
      </c>
      <c r="S2629" s="19">
        <f t="shared" si="204"/>
        <v>6.5600000000000023</v>
      </c>
      <c r="T2629" s="20">
        <f t="shared" si="205"/>
        <v>2.2231259319506584E-2</v>
      </c>
      <c r="U2629" s="19">
        <f t="shared" si="206"/>
        <v>10000</v>
      </c>
      <c r="V2629" s="20">
        <f t="shared" si="207"/>
        <v>2.2222222222222223E-2</v>
      </c>
      <c r="W2629" s="18">
        <v>44309</v>
      </c>
      <c r="X2629" s="14">
        <v>9</v>
      </c>
      <c r="Y2629" s="14">
        <v>9</v>
      </c>
      <c r="Z2629" s="42">
        <v>10000</v>
      </c>
      <c r="AA2629" s="51">
        <f t="shared" si="208"/>
        <v>0.02</v>
      </c>
    </row>
    <row r="2630" spans="1:27" ht="19" x14ac:dyDescent="0.25">
      <c r="A2630" s="14">
        <v>3594</v>
      </c>
      <c r="B2630" s="14">
        <v>7743697</v>
      </c>
      <c r="C2630" s="14" t="s">
        <v>19</v>
      </c>
      <c r="D2630" s="14" t="s">
        <v>35</v>
      </c>
      <c r="E2630" s="14" t="s">
        <v>2529</v>
      </c>
      <c r="F2630" s="14">
        <v>78753</v>
      </c>
      <c r="G2630" s="14">
        <v>4</v>
      </c>
      <c r="H2630" s="14">
        <v>2</v>
      </c>
      <c r="I2630" s="14">
        <v>0</v>
      </c>
      <c r="J2630" s="14">
        <v>2</v>
      </c>
      <c r="K2630" s="14">
        <v>1</v>
      </c>
      <c r="L2630" s="14">
        <v>1978</v>
      </c>
      <c r="M2630" s="14">
        <v>0.19600000000000001</v>
      </c>
      <c r="N2630" s="15">
        <v>1532</v>
      </c>
      <c r="O2630" s="16">
        <v>297</v>
      </c>
      <c r="P2630" s="17">
        <v>455000</v>
      </c>
      <c r="Q2630" s="16">
        <v>303.52</v>
      </c>
      <c r="R2630" s="17">
        <v>465000</v>
      </c>
      <c r="S2630" s="19">
        <f t="shared" si="204"/>
        <v>6.5199999999999818</v>
      </c>
      <c r="T2630" s="20">
        <f t="shared" si="205"/>
        <v>2.1952861952861891E-2</v>
      </c>
      <c r="U2630" s="19">
        <f t="shared" si="206"/>
        <v>10000</v>
      </c>
      <c r="V2630" s="20">
        <f t="shared" si="207"/>
        <v>2.197802197802198E-2</v>
      </c>
      <c r="W2630" s="18">
        <v>44309</v>
      </c>
      <c r="X2630" s="14">
        <v>1</v>
      </c>
      <c r="Y2630" s="14">
        <v>1</v>
      </c>
      <c r="Z2630" s="42">
        <v>10000</v>
      </c>
      <c r="AA2630" s="51">
        <f t="shared" si="208"/>
        <v>0.02</v>
      </c>
    </row>
    <row r="2631" spans="1:27" ht="19" x14ac:dyDescent="0.25">
      <c r="A2631" s="14">
        <v>3679</v>
      </c>
      <c r="B2631" s="14">
        <v>6101553</v>
      </c>
      <c r="C2631" s="14" t="s">
        <v>19</v>
      </c>
      <c r="D2631" s="14">
        <v>6</v>
      </c>
      <c r="E2631" s="14" t="s">
        <v>2686</v>
      </c>
      <c r="F2631" s="14">
        <v>78704</v>
      </c>
      <c r="G2631" s="14">
        <v>7</v>
      </c>
      <c r="H2631" s="14">
        <v>2</v>
      </c>
      <c r="I2631" s="14">
        <v>0</v>
      </c>
      <c r="J2631" s="14">
        <v>0</v>
      </c>
      <c r="K2631" s="14">
        <v>2</v>
      </c>
      <c r="L2631" s="14">
        <v>1934</v>
      </c>
      <c r="M2631" s="14">
        <v>0.34399999999999997</v>
      </c>
      <c r="N2631" s="15">
        <v>4014</v>
      </c>
      <c r="O2631" s="16">
        <v>311.41000000000003</v>
      </c>
      <c r="P2631" s="17">
        <v>1250000</v>
      </c>
      <c r="Q2631" s="16">
        <v>313.89999999999998</v>
      </c>
      <c r="R2631" s="17">
        <v>1260000</v>
      </c>
      <c r="S2631" s="19">
        <f t="shared" ref="S2631:S2694" si="209">Q2631-O2631</f>
        <v>2.4899999999999523</v>
      </c>
      <c r="T2631" s="20">
        <f t="shared" ref="T2631:T2694" si="210">S2631/O2631</f>
        <v>7.9958896631448957E-3</v>
      </c>
      <c r="U2631" s="19">
        <f t="shared" ref="U2631:U2694" si="211">R2631-P2631</f>
        <v>10000</v>
      </c>
      <c r="V2631" s="20">
        <f t="shared" ref="V2631:V2694" si="212">U2631/P2631</f>
        <v>8.0000000000000002E-3</v>
      </c>
      <c r="W2631" s="18">
        <v>44313</v>
      </c>
      <c r="X2631" s="14">
        <v>331</v>
      </c>
      <c r="Y2631" s="14">
        <v>330</v>
      </c>
      <c r="Z2631" s="42">
        <v>10000</v>
      </c>
      <c r="AA2631" s="51">
        <f t="shared" ref="AA2631:AA2694" si="213">MROUND(V2631,0.01)</f>
        <v>0.01</v>
      </c>
    </row>
    <row r="2632" spans="1:27" ht="19" x14ac:dyDescent="0.25">
      <c r="A2632" s="14">
        <v>3703</v>
      </c>
      <c r="B2632" s="14">
        <v>3036592</v>
      </c>
      <c r="C2632" s="14" t="s">
        <v>19</v>
      </c>
      <c r="D2632" s="14" t="s">
        <v>38</v>
      </c>
      <c r="E2632" s="14" t="s">
        <v>544</v>
      </c>
      <c r="F2632" s="14">
        <v>78725</v>
      </c>
      <c r="G2632" s="14">
        <v>3</v>
      </c>
      <c r="H2632" s="14">
        <v>2</v>
      </c>
      <c r="I2632" s="14">
        <v>1</v>
      </c>
      <c r="J2632" s="14">
        <v>2</v>
      </c>
      <c r="K2632" s="14">
        <v>2</v>
      </c>
      <c r="L2632" s="14">
        <v>1986</v>
      </c>
      <c r="M2632" s="14">
        <v>0.14000000000000001</v>
      </c>
      <c r="N2632" s="15">
        <v>1767</v>
      </c>
      <c r="O2632" s="16">
        <v>183.93</v>
      </c>
      <c r="P2632" s="17">
        <v>325000</v>
      </c>
      <c r="Q2632" s="16">
        <v>189.59</v>
      </c>
      <c r="R2632" s="17">
        <v>335000</v>
      </c>
      <c r="S2632" s="19">
        <f t="shared" si="209"/>
        <v>5.6599999999999966</v>
      </c>
      <c r="T2632" s="20">
        <f t="shared" si="210"/>
        <v>3.0772576523677465E-2</v>
      </c>
      <c r="U2632" s="19">
        <f t="shared" si="211"/>
        <v>10000</v>
      </c>
      <c r="V2632" s="20">
        <f t="shared" si="212"/>
        <v>3.0769230769230771E-2</v>
      </c>
      <c r="W2632" s="18">
        <v>44314</v>
      </c>
      <c r="X2632" s="14">
        <v>10</v>
      </c>
      <c r="Y2632" s="14">
        <v>10</v>
      </c>
      <c r="Z2632" s="42">
        <v>10000</v>
      </c>
      <c r="AA2632" s="51">
        <f t="shared" si="213"/>
        <v>0.03</v>
      </c>
    </row>
    <row r="2633" spans="1:27" ht="19" x14ac:dyDescent="0.25">
      <c r="A2633" s="14">
        <v>3812</v>
      </c>
      <c r="B2633" s="14">
        <v>4502510</v>
      </c>
      <c r="C2633" s="14" t="s">
        <v>19</v>
      </c>
      <c r="D2633" s="14" t="s">
        <v>2365</v>
      </c>
      <c r="E2633" s="14" t="s">
        <v>3945</v>
      </c>
      <c r="F2633" s="14">
        <v>78703</v>
      </c>
      <c r="G2633" s="14">
        <v>3</v>
      </c>
      <c r="H2633" s="14">
        <v>2</v>
      </c>
      <c r="I2633" s="14">
        <v>1</v>
      </c>
      <c r="J2633" s="14">
        <v>2</v>
      </c>
      <c r="K2633" s="14">
        <v>1</v>
      </c>
      <c r="L2633" s="14">
        <v>1940</v>
      </c>
      <c r="M2633" s="14">
        <v>0.20300000000000001</v>
      </c>
      <c r="N2633" s="15">
        <v>1859</v>
      </c>
      <c r="O2633" s="16">
        <v>901.02</v>
      </c>
      <c r="P2633" s="17">
        <v>1675000</v>
      </c>
      <c r="Q2633" s="16">
        <v>906.4</v>
      </c>
      <c r="R2633" s="17">
        <v>1685000</v>
      </c>
      <c r="S2633" s="19">
        <f t="shared" si="209"/>
        <v>5.3799999999999955</v>
      </c>
      <c r="T2633" s="20">
        <f t="shared" si="210"/>
        <v>5.9710106323943926E-3</v>
      </c>
      <c r="U2633" s="19">
        <f t="shared" si="211"/>
        <v>10000</v>
      </c>
      <c r="V2633" s="20">
        <f t="shared" si="212"/>
        <v>5.9701492537313433E-3</v>
      </c>
      <c r="W2633" s="18">
        <v>44315</v>
      </c>
      <c r="X2633" s="14">
        <v>6</v>
      </c>
      <c r="Y2633" s="14">
        <v>4</v>
      </c>
      <c r="Z2633" s="42">
        <v>10000</v>
      </c>
      <c r="AA2633" s="51">
        <f t="shared" si="213"/>
        <v>0.01</v>
      </c>
    </row>
    <row r="2634" spans="1:27" ht="19" x14ac:dyDescent="0.25">
      <c r="A2634" s="14">
        <v>3973</v>
      </c>
      <c r="B2634" s="14">
        <v>6543978</v>
      </c>
      <c r="C2634" s="14" t="s">
        <v>19</v>
      </c>
      <c r="D2634" s="14">
        <v>6</v>
      </c>
      <c r="E2634" s="14" t="s">
        <v>3893</v>
      </c>
      <c r="F2634" s="14">
        <v>78704</v>
      </c>
      <c r="G2634" s="14">
        <v>3</v>
      </c>
      <c r="H2634" s="14">
        <v>1</v>
      </c>
      <c r="I2634" s="14">
        <v>0</v>
      </c>
      <c r="J2634" s="14">
        <v>0</v>
      </c>
      <c r="K2634" s="14">
        <v>1</v>
      </c>
      <c r="L2634" s="14">
        <v>1958</v>
      </c>
      <c r="M2634" s="14">
        <v>0.18</v>
      </c>
      <c r="N2634" s="15">
        <v>1065</v>
      </c>
      <c r="O2634" s="16">
        <v>704.23</v>
      </c>
      <c r="P2634" s="17">
        <v>750000</v>
      </c>
      <c r="Q2634" s="16">
        <v>713.62</v>
      </c>
      <c r="R2634" s="17">
        <v>760000</v>
      </c>
      <c r="S2634" s="19">
        <f t="shared" si="209"/>
        <v>9.3899999999999864</v>
      </c>
      <c r="T2634" s="20">
        <f t="shared" si="210"/>
        <v>1.3333711997500797E-2</v>
      </c>
      <c r="U2634" s="19">
        <f t="shared" si="211"/>
        <v>10000</v>
      </c>
      <c r="V2634" s="20">
        <f t="shared" si="212"/>
        <v>1.3333333333333334E-2</v>
      </c>
      <c r="W2634" s="18">
        <v>44319</v>
      </c>
      <c r="X2634" s="14">
        <v>2</v>
      </c>
      <c r="Y2634" s="14">
        <v>2</v>
      </c>
      <c r="Z2634" s="42">
        <v>10000</v>
      </c>
      <c r="AA2634" s="51">
        <f t="shared" si="213"/>
        <v>0.01</v>
      </c>
    </row>
    <row r="2635" spans="1:27" ht="19" x14ac:dyDescent="0.25">
      <c r="A2635" s="14">
        <v>4102</v>
      </c>
      <c r="B2635" s="14">
        <v>2977003</v>
      </c>
      <c r="C2635" s="14" t="s">
        <v>19</v>
      </c>
      <c r="D2635" s="14">
        <v>5</v>
      </c>
      <c r="E2635" s="14" t="s">
        <v>3848</v>
      </c>
      <c r="F2635" s="14">
        <v>78702</v>
      </c>
      <c r="G2635" s="14">
        <v>2</v>
      </c>
      <c r="H2635" s="14">
        <v>1</v>
      </c>
      <c r="I2635" s="14">
        <v>0</v>
      </c>
      <c r="J2635" s="14">
        <v>0</v>
      </c>
      <c r="K2635" s="14">
        <v>1</v>
      </c>
      <c r="L2635" s="14">
        <v>1940</v>
      </c>
      <c r="M2635" s="14">
        <v>0.10199999999999999</v>
      </c>
      <c r="N2635" s="14">
        <v>704</v>
      </c>
      <c r="O2635" s="16">
        <v>639.20000000000005</v>
      </c>
      <c r="P2635" s="17">
        <v>450000</v>
      </c>
      <c r="Q2635" s="16">
        <v>653.41</v>
      </c>
      <c r="R2635" s="17">
        <v>460000</v>
      </c>
      <c r="S2635" s="19">
        <f t="shared" si="209"/>
        <v>14.209999999999923</v>
      </c>
      <c r="T2635" s="20">
        <f t="shared" si="210"/>
        <v>2.2230913642052444E-2</v>
      </c>
      <c r="U2635" s="19">
        <f t="shared" si="211"/>
        <v>10000</v>
      </c>
      <c r="V2635" s="20">
        <f t="shared" si="212"/>
        <v>2.2222222222222223E-2</v>
      </c>
      <c r="W2635" s="18">
        <v>44322</v>
      </c>
      <c r="X2635" s="14">
        <v>5</v>
      </c>
      <c r="Y2635" s="14">
        <v>5</v>
      </c>
      <c r="Z2635" s="42">
        <v>10000</v>
      </c>
      <c r="AA2635" s="51">
        <f t="shared" si="213"/>
        <v>0.02</v>
      </c>
    </row>
    <row r="2636" spans="1:27" ht="19" x14ac:dyDescent="0.25">
      <c r="A2636" s="14">
        <v>4105</v>
      </c>
      <c r="B2636" s="14">
        <v>4383509</v>
      </c>
      <c r="C2636" s="14" t="s">
        <v>19</v>
      </c>
      <c r="D2636" s="14" t="s">
        <v>84</v>
      </c>
      <c r="E2636" s="14" t="s">
        <v>372</v>
      </c>
      <c r="F2636" s="14">
        <v>78728</v>
      </c>
      <c r="G2636" s="14">
        <v>4</v>
      </c>
      <c r="H2636" s="14">
        <v>2</v>
      </c>
      <c r="I2636" s="14">
        <v>1</v>
      </c>
      <c r="J2636" s="14">
        <v>2</v>
      </c>
      <c r="K2636" s="14">
        <v>2</v>
      </c>
      <c r="L2636" s="14">
        <v>1998</v>
      </c>
      <c r="M2636" s="14">
        <v>0.158</v>
      </c>
      <c r="N2636" s="15">
        <v>2654</v>
      </c>
      <c r="O2636" s="16">
        <v>171.44</v>
      </c>
      <c r="P2636" s="17">
        <v>455000</v>
      </c>
      <c r="Q2636" s="16">
        <v>175.21</v>
      </c>
      <c r="R2636" s="17">
        <v>465000</v>
      </c>
      <c r="S2636" s="19">
        <f t="shared" si="209"/>
        <v>3.7700000000000102</v>
      </c>
      <c r="T2636" s="20">
        <f t="shared" si="210"/>
        <v>2.199020065328984E-2</v>
      </c>
      <c r="U2636" s="19">
        <f t="shared" si="211"/>
        <v>10000</v>
      </c>
      <c r="V2636" s="20">
        <f t="shared" si="212"/>
        <v>2.197802197802198E-2</v>
      </c>
      <c r="W2636" s="18">
        <v>44323</v>
      </c>
      <c r="X2636" s="14">
        <v>4</v>
      </c>
      <c r="Y2636" s="14">
        <v>4</v>
      </c>
      <c r="Z2636" s="42">
        <v>10000</v>
      </c>
      <c r="AA2636" s="51">
        <f t="shared" si="213"/>
        <v>0.02</v>
      </c>
    </row>
    <row r="2637" spans="1:27" ht="19" x14ac:dyDescent="0.25">
      <c r="A2637" s="14">
        <v>4205</v>
      </c>
      <c r="B2637" s="14">
        <v>1927002</v>
      </c>
      <c r="C2637" s="14" t="s">
        <v>19</v>
      </c>
      <c r="D2637" s="14" t="s">
        <v>27</v>
      </c>
      <c r="E2637" s="14" t="s">
        <v>2632</v>
      </c>
      <c r="F2637" s="14">
        <v>78724</v>
      </c>
      <c r="G2637" s="14">
        <v>3</v>
      </c>
      <c r="H2637" s="14">
        <v>2</v>
      </c>
      <c r="I2637" s="14">
        <v>0</v>
      </c>
      <c r="J2637" s="14">
        <v>2</v>
      </c>
      <c r="K2637" s="14">
        <v>1</v>
      </c>
      <c r="L2637" s="14">
        <v>1970</v>
      </c>
      <c r="M2637" s="14">
        <v>0.18</v>
      </c>
      <c r="N2637" s="15">
        <v>1521</v>
      </c>
      <c r="O2637" s="16">
        <v>305.72000000000003</v>
      </c>
      <c r="P2637" s="17">
        <v>465000</v>
      </c>
      <c r="Q2637" s="16">
        <v>312.29000000000002</v>
      </c>
      <c r="R2637" s="17">
        <v>475000</v>
      </c>
      <c r="S2637" s="19">
        <f t="shared" si="209"/>
        <v>6.5699999999999932</v>
      </c>
      <c r="T2637" s="20">
        <f t="shared" si="210"/>
        <v>2.1490252518644486E-2</v>
      </c>
      <c r="U2637" s="19">
        <f t="shared" si="211"/>
        <v>10000</v>
      </c>
      <c r="V2637" s="20">
        <f t="shared" si="212"/>
        <v>2.1505376344086023E-2</v>
      </c>
      <c r="W2637" s="18">
        <v>44326</v>
      </c>
      <c r="X2637" s="14">
        <v>3</v>
      </c>
      <c r="Y2637" s="14">
        <v>3</v>
      </c>
      <c r="Z2637" s="42">
        <v>10000</v>
      </c>
      <c r="AA2637" s="51">
        <f t="shared" si="213"/>
        <v>0.02</v>
      </c>
    </row>
    <row r="2638" spans="1:27" ht="19" x14ac:dyDescent="0.25">
      <c r="A2638" s="14">
        <v>4257</v>
      </c>
      <c r="B2638" s="14">
        <v>6678588</v>
      </c>
      <c r="C2638" s="14" t="s">
        <v>19</v>
      </c>
      <c r="D2638" s="14" t="s">
        <v>161</v>
      </c>
      <c r="E2638" s="14" t="s">
        <v>1849</v>
      </c>
      <c r="F2638" s="14">
        <v>78717</v>
      </c>
      <c r="G2638" s="14">
        <v>5</v>
      </c>
      <c r="H2638" s="14">
        <v>3</v>
      </c>
      <c r="I2638" s="14">
        <v>0</v>
      </c>
      <c r="J2638" s="14">
        <v>3</v>
      </c>
      <c r="K2638" s="14">
        <v>2</v>
      </c>
      <c r="L2638" s="14">
        <v>1995</v>
      </c>
      <c r="M2638" s="14">
        <v>0.32800000000000001</v>
      </c>
      <c r="N2638" s="15">
        <v>3957</v>
      </c>
      <c r="O2638" s="16">
        <v>252.72</v>
      </c>
      <c r="P2638" s="17">
        <v>1000000</v>
      </c>
      <c r="Q2638" s="16">
        <v>255.24</v>
      </c>
      <c r="R2638" s="17">
        <v>1010000</v>
      </c>
      <c r="S2638" s="19">
        <f t="shared" si="209"/>
        <v>2.5200000000000102</v>
      </c>
      <c r="T2638" s="20">
        <f t="shared" si="210"/>
        <v>9.9715099715100113E-3</v>
      </c>
      <c r="U2638" s="19">
        <f t="shared" si="211"/>
        <v>10000</v>
      </c>
      <c r="V2638" s="20">
        <f t="shared" si="212"/>
        <v>0.01</v>
      </c>
      <c r="W2638" s="18">
        <v>44328</v>
      </c>
      <c r="X2638" s="14">
        <v>3</v>
      </c>
      <c r="Y2638" s="14">
        <v>3</v>
      </c>
      <c r="Z2638" s="42">
        <v>10000</v>
      </c>
      <c r="AA2638" s="51">
        <f t="shared" si="213"/>
        <v>0.01</v>
      </c>
    </row>
    <row r="2639" spans="1:27" ht="19" x14ac:dyDescent="0.25">
      <c r="A2639" s="14">
        <v>3005</v>
      </c>
      <c r="B2639" s="14">
        <v>5710003</v>
      </c>
      <c r="C2639" s="14" t="s">
        <v>19</v>
      </c>
      <c r="D2639" s="14" t="s">
        <v>161</v>
      </c>
      <c r="E2639" s="14" t="s">
        <v>1539</v>
      </c>
      <c r="F2639" s="14">
        <v>78717</v>
      </c>
      <c r="G2639" s="14">
        <v>5</v>
      </c>
      <c r="H2639" s="14">
        <v>4</v>
      </c>
      <c r="I2639" s="14">
        <v>0</v>
      </c>
      <c r="J2639" s="14">
        <v>3</v>
      </c>
      <c r="K2639" s="14">
        <v>2</v>
      </c>
      <c r="L2639" s="14">
        <v>2021</v>
      </c>
      <c r="M2639" s="14">
        <v>0.39</v>
      </c>
      <c r="N2639" s="15">
        <v>4105</v>
      </c>
      <c r="O2639" s="16">
        <v>235.75</v>
      </c>
      <c r="P2639" s="17">
        <v>967739</v>
      </c>
      <c r="Q2639" s="16">
        <v>238.17</v>
      </c>
      <c r="R2639" s="17">
        <v>977670</v>
      </c>
      <c r="S2639" s="19">
        <f t="shared" si="209"/>
        <v>2.4199999999999875</v>
      </c>
      <c r="T2639" s="20">
        <f t="shared" si="210"/>
        <v>1.0265111346765589E-2</v>
      </c>
      <c r="U2639" s="19">
        <f t="shared" si="211"/>
        <v>9931</v>
      </c>
      <c r="V2639" s="20">
        <f t="shared" si="212"/>
        <v>1.0262064461595534E-2</v>
      </c>
      <c r="W2639" s="18">
        <v>44292</v>
      </c>
      <c r="X2639" s="14">
        <v>0</v>
      </c>
      <c r="Y2639" s="14">
        <v>0</v>
      </c>
      <c r="Z2639" s="42">
        <v>10000</v>
      </c>
      <c r="AA2639" s="51">
        <f t="shared" si="213"/>
        <v>0.01</v>
      </c>
    </row>
    <row r="2640" spans="1:27" ht="19" x14ac:dyDescent="0.25">
      <c r="A2640" s="14">
        <v>172</v>
      </c>
      <c r="B2640" s="14">
        <v>9105836</v>
      </c>
      <c r="C2640" s="14" t="s">
        <v>19</v>
      </c>
      <c r="D2640" s="14" t="s">
        <v>68</v>
      </c>
      <c r="E2640" s="14" t="s">
        <v>1868</v>
      </c>
      <c r="F2640" s="14">
        <v>78738</v>
      </c>
      <c r="G2640" s="14">
        <v>4</v>
      </c>
      <c r="H2640" s="14">
        <v>3</v>
      </c>
      <c r="I2640" s="14">
        <v>1</v>
      </c>
      <c r="J2640" s="14">
        <v>3</v>
      </c>
      <c r="K2640" s="14">
        <v>2</v>
      </c>
      <c r="L2640" s="14">
        <v>2020</v>
      </c>
      <c r="M2640" s="14">
        <v>0.27300000000000002</v>
      </c>
      <c r="N2640" s="15">
        <v>4249</v>
      </c>
      <c r="O2640" s="16">
        <v>253.9</v>
      </c>
      <c r="P2640" s="17">
        <v>1078816</v>
      </c>
      <c r="Q2640" s="16">
        <v>256.06</v>
      </c>
      <c r="R2640" s="17">
        <v>1087991</v>
      </c>
      <c r="S2640" s="19">
        <f t="shared" si="209"/>
        <v>2.1599999999999966</v>
      </c>
      <c r="T2640" s="20">
        <f t="shared" si="210"/>
        <v>8.5072863332020347E-3</v>
      </c>
      <c r="U2640" s="19">
        <f t="shared" si="211"/>
        <v>9175</v>
      </c>
      <c r="V2640" s="20">
        <f t="shared" si="212"/>
        <v>8.5046940349420112E-3</v>
      </c>
      <c r="W2640" s="18">
        <v>44182</v>
      </c>
      <c r="X2640" s="14">
        <v>21</v>
      </c>
      <c r="Y2640" s="14">
        <v>21</v>
      </c>
      <c r="Z2640" s="42">
        <v>10000</v>
      </c>
      <c r="AA2640" s="51">
        <f t="shared" si="213"/>
        <v>0.01</v>
      </c>
    </row>
    <row r="2641" spans="1:27" ht="19" x14ac:dyDescent="0.25">
      <c r="A2641" s="14">
        <v>2028</v>
      </c>
      <c r="B2641" s="14">
        <v>9353969</v>
      </c>
      <c r="C2641" s="14" t="s">
        <v>19</v>
      </c>
      <c r="D2641" s="14">
        <v>4</v>
      </c>
      <c r="E2641" s="14" t="s">
        <v>3511</v>
      </c>
      <c r="F2641" s="14">
        <v>78751</v>
      </c>
      <c r="G2641" s="14">
        <v>2</v>
      </c>
      <c r="H2641" s="14">
        <v>2</v>
      </c>
      <c r="I2641" s="14">
        <v>0</v>
      </c>
      <c r="J2641" s="14">
        <v>0</v>
      </c>
      <c r="K2641" s="14">
        <v>1</v>
      </c>
      <c r="L2641" s="14">
        <v>1925</v>
      </c>
      <c r="M2641" s="14">
        <v>0.152</v>
      </c>
      <c r="N2641" s="15">
        <v>1272</v>
      </c>
      <c r="O2641" s="16">
        <v>460.68</v>
      </c>
      <c r="P2641" s="17">
        <v>585990</v>
      </c>
      <c r="Q2641" s="16">
        <v>467.77</v>
      </c>
      <c r="R2641" s="17">
        <v>595000</v>
      </c>
      <c r="S2641" s="19">
        <f t="shared" si="209"/>
        <v>7.089999999999975</v>
      </c>
      <c r="T2641" s="20">
        <f t="shared" si="210"/>
        <v>1.5390292610922928E-2</v>
      </c>
      <c r="U2641" s="19">
        <f t="shared" si="211"/>
        <v>9010</v>
      </c>
      <c r="V2641" s="20">
        <f t="shared" si="212"/>
        <v>1.5375689004931825E-2</v>
      </c>
      <c r="W2641" s="18">
        <v>44256</v>
      </c>
      <c r="X2641" s="14">
        <v>1</v>
      </c>
      <c r="Y2641" s="14">
        <v>1</v>
      </c>
      <c r="Z2641" s="42">
        <v>10000</v>
      </c>
      <c r="AA2641" s="51">
        <f t="shared" si="213"/>
        <v>0.02</v>
      </c>
    </row>
    <row r="2642" spans="1:27" ht="19" x14ac:dyDescent="0.25">
      <c r="A2642" s="14">
        <v>1854</v>
      </c>
      <c r="B2642" s="14">
        <v>1064499</v>
      </c>
      <c r="C2642" s="14" t="s">
        <v>19</v>
      </c>
      <c r="D2642" s="14" t="s">
        <v>35</v>
      </c>
      <c r="E2642" s="14" t="s">
        <v>1605</v>
      </c>
      <c r="F2642" s="14">
        <v>78753</v>
      </c>
      <c r="G2642" s="14">
        <v>5</v>
      </c>
      <c r="H2642" s="14">
        <v>3</v>
      </c>
      <c r="I2642" s="14">
        <v>0</v>
      </c>
      <c r="J2642" s="14">
        <v>2</v>
      </c>
      <c r="K2642" s="14">
        <v>1</v>
      </c>
      <c r="L2642" s="14">
        <v>1978</v>
      </c>
      <c r="M2642" s="14">
        <v>0.216</v>
      </c>
      <c r="N2642" s="15">
        <v>2030</v>
      </c>
      <c r="O2642" s="16">
        <v>239.41</v>
      </c>
      <c r="P2642" s="17">
        <v>485999</v>
      </c>
      <c r="Q2642" s="16">
        <v>243.84</v>
      </c>
      <c r="R2642" s="17">
        <v>495000</v>
      </c>
      <c r="S2642" s="19">
        <f t="shared" si="209"/>
        <v>4.4300000000000068</v>
      </c>
      <c r="T2642" s="20">
        <f t="shared" si="210"/>
        <v>1.8503821895493117E-2</v>
      </c>
      <c r="U2642" s="19">
        <f t="shared" si="211"/>
        <v>9001</v>
      </c>
      <c r="V2642" s="20">
        <f t="shared" si="212"/>
        <v>1.8520614239946994E-2</v>
      </c>
      <c r="W2642" s="18">
        <v>44252</v>
      </c>
      <c r="X2642" s="14">
        <v>34</v>
      </c>
      <c r="Y2642" s="14">
        <v>34</v>
      </c>
      <c r="Z2642" s="42">
        <v>10000</v>
      </c>
      <c r="AA2642" s="51">
        <f t="shared" si="213"/>
        <v>0.02</v>
      </c>
    </row>
    <row r="2643" spans="1:27" ht="19" x14ac:dyDescent="0.25">
      <c r="A2643" s="14">
        <v>147</v>
      </c>
      <c r="B2643" s="14">
        <v>2412507</v>
      </c>
      <c r="C2643" s="14" t="s">
        <v>19</v>
      </c>
      <c r="D2643" s="14">
        <v>3</v>
      </c>
      <c r="E2643" s="14" t="s">
        <v>3750</v>
      </c>
      <c r="F2643" s="14">
        <v>78722</v>
      </c>
      <c r="G2643" s="14">
        <v>2</v>
      </c>
      <c r="H2643" s="14">
        <v>1</v>
      </c>
      <c r="I2643" s="14">
        <v>0</v>
      </c>
      <c r="J2643" s="14">
        <v>0</v>
      </c>
      <c r="K2643" s="14">
        <v>1</v>
      </c>
      <c r="L2643" s="14">
        <v>1952</v>
      </c>
      <c r="M2643" s="14">
        <v>0.11600000000000001</v>
      </c>
      <c r="N2643" s="14">
        <v>738</v>
      </c>
      <c r="O2643" s="16">
        <v>563.69000000000005</v>
      </c>
      <c r="P2643" s="17">
        <v>416000</v>
      </c>
      <c r="Q2643" s="16">
        <v>575.88</v>
      </c>
      <c r="R2643" s="17">
        <v>425000</v>
      </c>
      <c r="S2643" s="19">
        <f t="shared" si="209"/>
        <v>12.189999999999941</v>
      </c>
      <c r="T2643" s="20">
        <f t="shared" si="210"/>
        <v>2.162536145753861E-2</v>
      </c>
      <c r="U2643" s="19">
        <f t="shared" si="211"/>
        <v>9000</v>
      </c>
      <c r="V2643" s="20">
        <f t="shared" si="212"/>
        <v>2.1634615384615384E-2</v>
      </c>
      <c r="W2643" s="18">
        <v>44181</v>
      </c>
      <c r="X2643" s="14">
        <v>14</v>
      </c>
      <c r="Y2643" s="14">
        <v>13</v>
      </c>
      <c r="Z2643" s="42">
        <v>10000</v>
      </c>
      <c r="AA2643" s="51">
        <f t="shared" si="213"/>
        <v>0.02</v>
      </c>
    </row>
    <row r="2644" spans="1:27" ht="19" x14ac:dyDescent="0.25">
      <c r="A2644" s="14">
        <v>297</v>
      </c>
      <c r="B2644" s="14">
        <v>5082091</v>
      </c>
      <c r="C2644" s="14" t="s">
        <v>19</v>
      </c>
      <c r="D2644" s="14">
        <v>3</v>
      </c>
      <c r="E2644" s="14" t="s">
        <v>1199</v>
      </c>
      <c r="F2644" s="14">
        <v>78723</v>
      </c>
      <c r="G2644" s="14">
        <v>3</v>
      </c>
      <c r="H2644" s="14">
        <v>2</v>
      </c>
      <c r="I2644" s="14">
        <v>0</v>
      </c>
      <c r="J2644" s="14">
        <v>0</v>
      </c>
      <c r="K2644" s="14">
        <v>1</v>
      </c>
      <c r="L2644" s="14">
        <v>1954</v>
      </c>
      <c r="M2644" s="14">
        <v>0.21299999999999999</v>
      </c>
      <c r="N2644" s="15">
        <v>1488</v>
      </c>
      <c r="O2644" s="16">
        <v>218.41</v>
      </c>
      <c r="P2644" s="17">
        <v>325000</v>
      </c>
      <c r="Q2644" s="16">
        <v>224.46</v>
      </c>
      <c r="R2644" s="17">
        <v>334000</v>
      </c>
      <c r="S2644" s="19">
        <f t="shared" si="209"/>
        <v>6.0500000000000114</v>
      </c>
      <c r="T2644" s="20">
        <f t="shared" si="210"/>
        <v>2.7700196877432404E-2</v>
      </c>
      <c r="U2644" s="19">
        <f t="shared" si="211"/>
        <v>9000</v>
      </c>
      <c r="V2644" s="20">
        <f t="shared" si="212"/>
        <v>2.7692307692307693E-2</v>
      </c>
      <c r="W2644" s="18">
        <v>44186</v>
      </c>
      <c r="X2644" s="14">
        <v>5</v>
      </c>
      <c r="Y2644" s="14">
        <v>5</v>
      </c>
      <c r="Z2644" s="42">
        <v>10000</v>
      </c>
      <c r="AA2644" s="51">
        <f t="shared" si="213"/>
        <v>0.03</v>
      </c>
    </row>
    <row r="2645" spans="1:27" ht="19" x14ac:dyDescent="0.25">
      <c r="A2645" s="14">
        <v>313</v>
      </c>
      <c r="B2645" s="14">
        <v>5356692</v>
      </c>
      <c r="C2645" s="14" t="s">
        <v>19</v>
      </c>
      <c r="D2645" s="14" t="s">
        <v>46</v>
      </c>
      <c r="E2645" s="14" t="s">
        <v>2912</v>
      </c>
      <c r="F2645" s="14">
        <v>78758</v>
      </c>
      <c r="G2645" s="14">
        <v>3</v>
      </c>
      <c r="H2645" s="14">
        <v>1</v>
      </c>
      <c r="I2645" s="14">
        <v>0</v>
      </c>
      <c r="J2645" s="14">
        <v>1</v>
      </c>
      <c r="K2645" s="14">
        <v>1</v>
      </c>
      <c r="L2645" s="14">
        <v>1969</v>
      </c>
      <c r="M2645" s="14">
        <v>0.215</v>
      </c>
      <c r="N2645" s="14">
        <v>963</v>
      </c>
      <c r="O2645" s="16">
        <v>337.49</v>
      </c>
      <c r="P2645" s="17">
        <v>325000</v>
      </c>
      <c r="Q2645" s="16">
        <v>346.83</v>
      </c>
      <c r="R2645" s="17">
        <v>334000</v>
      </c>
      <c r="S2645" s="19">
        <f t="shared" si="209"/>
        <v>9.339999999999975</v>
      </c>
      <c r="T2645" s="20">
        <f t="shared" si="210"/>
        <v>2.767489407093536E-2</v>
      </c>
      <c r="U2645" s="19">
        <f t="shared" si="211"/>
        <v>9000</v>
      </c>
      <c r="V2645" s="20">
        <f t="shared" si="212"/>
        <v>2.7692307692307693E-2</v>
      </c>
      <c r="W2645" s="18">
        <v>44186</v>
      </c>
      <c r="X2645" s="14">
        <v>7</v>
      </c>
      <c r="Y2645" s="14">
        <v>5</v>
      </c>
      <c r="Z2645" s="42">
        <v>10000</v>
      </c>
      <c r="AA2645" s="51">
        <f t="shared" si="213"/>
        <v>0.03</v>
      </c>
    </row>
    <row r="2646" spans="1:27" ht="19" x14ac:dyDescent="0.25">
      <c r="A2646" s="14">
        <v>3081</v>
      </c>
      <c r="B2646" s="14">
        <v>9873755</v>
      </c>
      <c r="C2646" s="14" t="s">
        <v>19</v>
      </c>
      <c r="D2646" s="14" t="s">
        <v>68</v>
      </c>
      <c r="E2646" s="14" t="s">
        <v>2167</v>
      </c>
      <c r="F2646" s="14">
        <v>78738</v>
      </c>
      <c r="G2646" s="14">
        <v>4</v>
      </c>
      <c r="H2646" s="14">
        <v>2</v>
      </c>
      <c r="I2646" s="14">
        <v>1</v>
      </c>
      <c r="J2646" s="14">
        <v>2</v>
      </c>
      <c r="K2646" s="14">
        <v>1</v>
      </c>
      <c r="L2646" s="14">
        <v>2020</v>
      </c>
      <c r="M2646" s="14">
        <v>0.17899999999999999</v>
      </c>
      <c r="N2646" s="15">
        <v>2464</v>
      </c>
      <c r="O2646" s="16">
        <v>272.55</v>
      </c>
      <c r="P2646" s="17">
        <v>671566</v>
      </c>
      <c r="Q2646" s="16">
        <v>276.06</v>
      </c>
      <c r="R2646" s="17">
        <v>680206</v>
      </c>
      <c r="S2646" s="19">
        <f t="shared" si="209"/>
        <v>3.5099999999999909</v>
      </c>
      <c r="T2646" s="20">
        <f t="shared" si="210"/>
        <v>1.2878370941111689E-2</v>
      </c>
      <c r="U2646" s="19">
        <f t="shared" si="211"/>
        <v>8640</v>
      </c>
      <c r="V2646" s="20">
        <f t="shared" si="212"/>
        <v>1.2865451794760306E-2</v>
      </c>
      <c r="W2646" s="18">
        <v>44294</v>
      </c>
      <c r="X2646" s="14">
        <v>25</v>
      </c>
      <c r="Y2646" s="14">
        <v>25</v>
      </c>
      <c r="Z2646" s="42">
        <v>10000</v>
      </c>
      <c r="AA2646" s="51">
        <f t="shared" si="213"/>
        <v>0.01</v>
      </c>
    </row>
    <row r="2647" spans="1:27" ht="19" x14ac:dyDescent="0.25">
      <c r="A2647" s="14">
        <v>441</v>
      </c>
      <c r="B2647" s="14">
        <v>6885470</v>
      </c>
      <c r="C2647" s="14" t="s">
        <v>19</v>
      </c>
      <c r="D2647" s="14" t="s">
        <v>20</v>
      </c>
      <c r="E2647" s="14" t="s">
        <v>3970</v>
      </c>
      <c r="F2647" s="14">
        <v>78729</v>
      </c>
      <c r="G2647" s="14">
        <v>3</v>
      </c>
      <c r="H2647" s="14">
        <v>2</v>
      </c>
      <c r="I2647" s="14">
        <v>1</v>
      </c>
      <c r="J2647" s="14">
        <v>1</v>
      </c>
      <c r="K2647" s="14">
        <v>2</v>
      </c>
      <c r="L2647" s="14">
        <v>2017</v>
      </c>
      <c r="M2647" s="14">
        <v>0.1</v>
      </c>
      <c r="N2647" s="15">
        <v>1985</v>
      </c>
      <c r="O2647" s="16">
        <v>170.78</v>
      </c>
      <c r="P2647" s="17">
        <v>339000</v>
      </c>
      <c r="Q2647" s="16">
        <v>175.06</v>
      </c>
      <c r="R2647" s="17">
        <v>347500</v>
      </c>
      <c r="S2647" s="19">
        <f t="shared" si="209"/>
        <v>4.2800000000000011</v>
      </c>
      <c r="T2647" s="20">
        <f t="shared" si="210"/>
        <v>2.5061482609204832E-2</v>
      </c>
      <c r="U2647" s="19">
        <f t="shared" si="211"/>
        <v>8500</v>
      </c>
      <c r="V2647" s="20">
        <f t="shared" si="212"/>
        <v>2.5073746312684365E-2</v>
      </c>
      <c r="W2647" s="18">
        <v>44193</v>
      </c>
      <c r="X2647" s="14">
        <v>2</v>
      </c>
      <c r="Y2647" s="14">
        <v>2</v>
      </c>
      <c r="Z2647" s="42">
        <v>10000</v>
      </c>
      <c r="AA2647" s="51">
        <f t="shared" si="213"/>
        <v>0.03</v>
      </c>
    </row>
    <row r="2648" spans="1:27" ht="19" x14ac:dyDescent="0.25">
      <c r="A2648" s="14">
        <v>1304</v>
      </c>
      <c r="B2648" s="14">
        <v>7055820</v>
      </c>
      <c r="C2648" s="14" t="s">
        <v>19</v>
      </c>
      <c r="D2648" s="14" t="s">
        <v>84</v>
      </c>
      <c r="E2648" s="14" t="s">
        <v>674</v>
      </c>
      <c r="F2648" s="14">
        <v>78728</v>
      </c>
      <c r="G2648" s="14">
        <v>3</v>
      </c>
      <c r="H2648" s="14">
        <v>2</v>
      </c>
      <c r="I2648" s="14">
        <v>0</v>
      </c>
      <c r="J2648" s="14">
        <v>2</v>
      </c>
      <c r="K2648" s="14">
        <v>1</v>
      </c>
      <c r="L2648" s="14">
        <v>1997</v>
      </c>
      <c r="M2648" s="14">
        <v>0.16500000000000001</v>
      </c>
      <c r="N2648" s="15">
        <v>1714</v>
      </c>
      <c r="O2648" s="16">
        <v>192.47</v>
      </c>
      <c r="P2648" s="17">
        <v>329900</v>
      </c>
      <c r="Q2648" s="16">
        <v>197.2</v>
      </c>
      <c r="R2648" s="17">
        <v>338000</v>
      </c>
      <c r="S2648" s="19">
        <f t="shared" si="209"/>
        <v>4.7299999999999898</v>
      </c>
      <c r="T2648" s="20">
        <f t="shared" si="210"/>
        <v>2.4575258481841274E-2</v>
      </c>
      <c r="U2648" s="19">
        <f t="shared" si="211"/>
        <v>8100</v>
      </c>
      <c r="V2648" s="20">
        <f t="shared" si="212"/>
        <v>2.4552894816611093E-2</v>
      </c>
      <c r="W2648" s="18">
        <v>44225</v>
      </c>
      <c r="X2648" s="14">
        <v>2</v>
      </c>
      <c r="Y2648" s="14">
        <v>2</v>
      </c>
      <c r="Z2648" s="42">
        <v>10000</v>
      </c>
      <c r="AA2648" s="51">
        <f t="shared" si="213"/>
        <v>0.02</v>
      </c>
    </row>
    <row r="2649" spans="1:27" ht="19" x14ac:dyDescent="0.25">
      <c r="A2649" s="14">
        <v>331</v>
      </c>
      <c r="B2649" s="14">
        <v>4350006</v>
      </c>
      <c r="C2649" s="14" t="s">
        <v>19</v>
      </c>
      <c r="D2649" s="14" t="s">
        <v>35</v>
      </c>
      <c r="E2649" s="14" t="s">
        <v>181</v>
      </c>
      <c r="F2649" s="14">
        <v>78754</v>
      </c>
      <c r="G2649" s="14">
        <v>3</v>
      </c>
      <c r="H2649" s="14">
        <v>2</v>
      </c>
      <c r="I2649" s="14">
        <v>1</v>
      </c>
      <c r="J2649" s="14">
        <v>2</v>
      </c>
      <c r="K2649" s="14">
        <v>2</v>
      </c>
      <c r="L2649" s="14">
        <v>2013</v>
      </c>
      <c r="M2649" s="14">
        <v>0.11899999999999999</v>
      </c>
      <c r="N2649" s="15">
        <v>1778</v>
      </c>
      <c r="O2649" s="16">
        <v>151.86000000000001</v>
      </c>
      <c r="P2649" s="17">
        <v>270000</v>
      </c>
      <c r="Q2649" s="16">
        <v>156.36000000000001</v>
      </c>
      <c r="R2649" s="17">
        <v>278000</v>
      </c>
      <c r="S2649" s="19">
        <f t="shared" si="209"/>
        <v>4.5</v>
      </c>
      <c r="T2649" s="20">
        <f t="shared" si="210"/>
        <v>2.9632556301856971E-2</v>
      </c>
      <c r="U2649" s="19">
        <f t="shared" si="211"/>
        <v>8000</v>
      </c>
      <c r="V2649" s="20">
        <f t="shared" si="212"/>
        <v>2.9629629629629631E-2</v>
      </c>
      <c r="W2649" s="18">
        <v>44187</v>
      </c>
      <c r="X2649" s="14">
        <v>1</v>
      </c>
      <c r="Y2649" s="14">
        <v>1</v>
      </c>
      <c r="Z2649" s="42">
        <v>10000</v>
      </c>
      <c r="AA2649" s="51">
        <f t="shared" si="213"/>
        <v>0.03</v>
      </c>
    </row>
    <row r="2650" spans="1:27" ht="19" x14ac:dyDescent="0.25">
      <c r="A2650" s="14">
        <v>641</v>
      </c>
      <c r="B2650" s="14">
        <v>3295799</v>
      </c>
      <c r="C2650" s="14" t="s">
        <v>19</v>
      </c>
      <c r="D2650" s="14" t="s">
        <v>712</v>
      </c>
      <c r="E2650" s="14" t="s">
        <v>2229</v>
      </c>
      <c r="F2650" s="14">
        <v>78759</v>
      </c>
      <c r="G2650" s="14">
        <v>3</v>
      </c>
      <c r="H2650" s="14">
        <v>2</v>
      </c>
      <c r="I2650" s="14">
        <v>0</v>
      </c>
      <c r="J2650" s="14">
        <v>1</v>
      </c>
      <c r="K2650" s="14">
        <v>1</v>
      </c>
      <c r="L2650" s="14">
        <v>1980</v>
      </c>
      <c r="M2650" s="14">
        <v>0.16700000000000001</v>
      </c>
      <c r="N2650" s="15">
        <v>1492</v>
      </c>
      <c r="O2650" s="16">
        <v>276.14</v>
      </c>
      <c r="P2650" s="17">
        <v>412000</v>
      </c>
      <c r="Q2650" s="16">
        <v>281.5</v>
      </c>
      <c r="R2650" s="17">
        <v>420000</v>
      </c>
      <c r="S2650" s="19">
        <f t="shared" si="209"/>
        <v>5.3600000000000136</v>
      </c>
      <c r="T2650" s="20">
        <f t="shared" si="210"/>
        <v>1.9410443977692524E-2</v>
      </c>
      <c r="U2650" s="19">
        <f t="shared" si="211"/>
        <v>8000</v>
      </c>
      <c r="V2650" s="20">
        <f t="shared" si="212"/>
        <v>1.9417475728155338E-2</v>
      </c>
      <c r="W2650" s="18">
        <v>44196</v>
      </c>
      <c r="X2650" s="14">
        <v>4</v>
      </c>
      <c r="Y2650" s="14">
        <v>4</v>
      </c>
      <c r="Z2650" s="42">
        <v>10000</v>
      </c>
      <c r="AA2650" s="51">
        <f t="shared" si="213"/>
        <v>0.02</v>
      </c>
    </row>
    <row r="2651" spans="1:27" ht="19" x14ac:dyDescent="0.25">
      <c r="A2651" s="14">
        <v>644</v>
      </c>
      <c r="B2651" s="14">
        <v>6999663</v>
      </c>
      <c r="C2651" s="14" t="s">
        <v>19</v>
      </c>
      <c r="D2651" s="14" t="s">
        <v>165</v>
      </c>
      <c r="E2651" s="14" t="s">
        <v>2852</v>
      </c>
      <c r="F2651" s="14">
        <v>78745</v>
      </c>
      <c r="G2651" s="14">
        <v>3</v>
      </c>
      <c r="H2651" s="14">
        <v>2</v>
      </c>
      <c r="I2651" s="14">
        <v>0</v>
      </c>
      <c r="J2651" s="14">
        <v>2</v>
      </c>
      <c r="K2651" s="14">
        <v>1</v>
      </c>
      <c r="L2651" s="14">
        <v>1973</v>
      </c>
      <c r="M2651" s="14">
        <v>0.156</v>
      </c>
      <c r="N2651" s="15">
        <v>1594</v>
      </c>
      <c r="O2651" s="16">
        <v>329.36</v>
      </c>
      <c r="P2651" s="17">
        <v>525000</v>
      </c>
      <c r="Q2651" s="16">
        <v>334.38</v>
      </c>
      <c r="R2651" s="17">
        <v>533000</v>
      </c>
      <c r="S2651" s="19">
        <f t="shared" si="209"/>
        <v>5.0199999999999818</v>
      </c>
      <c r="T2651" s="20">
        <f t="shared" si="210"/>
        <v>1.5241680835559818E-2</v>
      </c>
      <c r="U2651" s="19">
        <f t="shared" si="211"/>
        <v>8000</v>
      </c>
      <c r="V2651" s="20">
        <f t="shared" si="212"/>
        <v>1.5238095238095238E-2</v>
      </c>
      <c r="W2651" s="18">
        <v>44196</v>
      </c>
      <c r="X2651" s="14">
        <v>4</v>
      </c>
      <c r="Y2651" s="14">
        <v>4</v>
      </c>
      <c r="Z2651" s="42">
        <v>10000</v>
      </c>
      <c r="AA2651" s="51">
        <f t="shared" si="213"/>
        <v>0.02</v>
      </c>
    </row>
    <row r="2652" spans="1:27" ht="19" x14ac:dyDescent="0.25">
      <c r="A2652" s="14">
        <v>2467</v>
      </c>
      <c r="B2652" s="14">
        <v>3031200</v>
      </c>
      <c r="C2652" s="14" t="s">
        <v>19</v>
      </c>
      <c r="D2652" s="14" t="s">
        <v>38</v>
      </c>
      <c r="E2652" s="14" t="s">
        <v>149</v>
      </c>
      <c r="F2652" s="14">
        <v>78725</v>
      </c>
      <c r="G2652" s="14">
        <v>3</v>
      </c>
      <c r="H2652" s="14">
        <v>2</v>
      </c>
      <c r="I2652" s="14">
        <v>1</v>
      </c>
      <c r="J2652" s="14">
        <v>2</v>
      </c>
      <c r="K2652" s="14">
        <v>2</v>
      </c>
      <c r="L2652" s="14">
        <v>2004</v>
      </c>
      <c r="M2652" s="14">
        <v>0.108</v>
      </c>
      <c r="N2652" s="15">
        <v>1892</v>
      </c>
      <c r="O2652" s="16">
        <v>145.35</v>
      </c>
      <c r="P2652" s="17">
        <v>275000</v>
      </c>
      <c r="Q2652" s="16">
        <v>149.58000000000001</v>
      </c>
      <c r="R2652" s="17">
        <v>283000</v>
      </c>
      <c r="S2652" s="19">
        <f t="shared" si="209"/>
        <v>4.2300000000000182</v>
      </c>
      <c r="T2652" s="20">
        <f t="shared" si="210"/>
        <v>2.9102167182662664E-2</v>
      </c>
      <c r="U2652" s="19">
        <f t="shared" si="211"/>
        <v>8000</v>
      </c>
      <c r="V2652" s="20">
        <f t="shared" si="212"/>
        <v>2.9090909090909091E-2</v>
      </c>
      <c r="W2652" s="18">
        <v>44271</v>
      </c>
      <c r="X2652" s="14">
        <v>5</v>
      </c>
      <c r="Y2652" s="14">
        <v>5</v>
      </c>
      <c r="Z2652" s="42">
        <v>10000</v>
      </c>
      <c r="AA2652" s="51">
        <f t="shared" si="213"/>
        <v>0.03</v>
      </c>
    </row>
    <row r="2653" spans="1:27" ht="19" x14ac:dyDescent="0.25">
      <c r="A2653" s="14">
        <v>3164</v>
      </c>
      <c r="B2653" s="14">
        <v>7995487</v>
      </c>
      <c r="C2653" s="14" t="s">
        <v>19</v>
      </c>
      <c r="D2653" s="14" t="s">
        <v>2365</v>
      </c>
      <c r="E2653" s="14" t="s">
        <v>2715</v>
      </c>
      <c r="F2653" s="14">
        <v>78731</v>
      </c>
      <c r="G2653" s="14">
        <v>4</v>
      </c>
      <c r="H2653" s="14">
        <v>3</v>
      </c>
      <c r="I2653" s="14">
        <v>0</v>
      </c>
      <c r="J2653" s="14">
        <v>2</v>
      </c>
      <c r="K2653" s="14">
        <v>1</v>
      </c>
      <c r="L2653" s="14">
        <v>1958</v>
      </c>
      <c r="M2653" s="14">
        <v>0.39400000000000002</v>
      </c>
      <c r="N2653" s="15">
        <v>2464</v>
      </c>
      <c r="O2653" s="16">
        <v>507.31</v>
      </c>
      <c r="P2653" s="17">
        <v>1250000</v>
      </c>
      <c r="Q2653" s="16">
        <v>510.55</v>
      </c>
      <c r="R2653" s="17">
        <v>1258000</v>
      </c>
      <c r="S2653" s="19">
        <f t="shared" si="209"/>
        <v>3.2400000000000091</v>
      </c>
      <c r="T2653" s="20">
        <f t="shared" si="210"/>
        <v>6.3866275058642825E-3</v>
      </c>
      <c r="U2653" s="19">
        <f t="shared" si="211"/>
        <v>8000</v>
      </c>
      <c r="V2653" s="20">
        <f t="shared" si="212"/>
        <v>6.4000000000000003E-3</v>
      </c>
      <c r="W2653" s="18">
        <v>44295</v>
      </c>
      <c r="X2653" s="14">
        <v>6</v>
      </c>
      <c r="Y2653" s="14">
        <v>6</v>
      </c>
      <c r="Z2653" s="42">
        <v>10000</v>
      </c>
      <c r="AA2653" s="51">
        <f t="shared" si="213"/>
        <v>0.01</v>
      </c>
    </row>
    <row r="2654" spans="1:27" ht="19" x14ac:dyDescent="0.25">
      <c r="A2654" s="14">
        <v>3924</v>
      </c>
      <c r="B2654" s="14">
        <v>4265750</v>
      </c>
      <c r="C2654" s="14" t="s">
        <v>19</v>
      </c>
      <c r="D2654" s="14">
        <v>4</v>
      </c>
      <c r="E2654" s="14" t="s">
        <v>3891</v>
      </c>
      <c r="F2654" s="14">
        <v>78751</v>
      </c>
      <c r="G2654" s="14">
        <v>1</v>
      </c>
      <c r="H2654" s="14">
        <v>1</v>
      </c>
      <c r="I2654" s="14">
        <v>0</v>
      </c>
      <c r="J2654" s="14">
        <v>0</v>
      </c>
      <c r="K2654" s="14">
        <v>1</v>
      </c>
      <c r="L2654" s="14">
        <v>1949</v>
      </c>
      <c r="M2654" s="14">
        <v>0.11700000000000001</v>
      </c>
      <c r="N2654" s="14">
        <v>572</v>
      </c>
      <c r="O2654" s="16">
        <v>697.55</v>
      </c>
      <c r="P2654" s="17">
        <v>399000</v>
      </c>
      <c r="Q2654" s="16">
        <v>711.54</v>
      </c>
      <c r="R2654" s="17">
        <v>407000</v>
      </c>
      <c r="S2654" s="19">
        <f t="shared" si="209"/>
        <v>13.990000000000009</v>
      </c>
      <c r="T2654" s="20">
        <f t="shared" si="210"/>
        <v>2.0055909970611439E-2</v>
      </c>
      <c r="U2654" s="19">
        <f t="shared" si="211"/>
        <v>8000</v>
      </c>
      <c r="V2654" s="20">
        <f t="shared" si="212"/>
        <v>2.0050125313283207E-2</v>
      </c>
      <c r="W2654" s="18">
        <v>44316</v>
      </c>
      <c r="X2654" s="14">
        <v>9</v>
      </c>
      <c r="Y2654" s="14">
        <v>8</v>
      </c>
      <c r="Z2654" s="42">
        <v>10000</v>
      </c>
      <c r="AA2654" s="51">
        <f t="shared" si="213"/>
        <v>0.02</v>
      </c>
    </row>
    <row r="2655" spans="1:27" ht="19" x14ac:dyDescent="0.25">
      <c r="A2655" s="14">
        <v>3510</v>
      </c>
      <c r="B2655" s="14">
        <v>8026725</v>
      </c>
      <c r="C2655" s="14" t="s">
        <v>19</v>
      </c>
      <c r="D2655" s="14">
        <v>2</v>
      </c>
      <c r="E2655" s="14" t="s">
        <v>3597</v>
      </c>
      <c r="F2655" s="14">
        <v>78752</v>
      </c>
      <c r="G2655" s="14">
        <v>2</v>
      </c>
      <c r="H2655" s="14">
        <v>1</v>
      </c>
      <c r="I2655" s="14">
        <v>0</v>
      </c>
      <c r="J2655" s="14">
        <v>0</v>
      </c>
      <c r="K2655" s="14">
        <v>1</v>
      </c>
      <c r="L2655" s="14">
        <v>1978</v>
      </c>
      <c r="M2655" s="14">
        <v>0.22500000000000001</v>
      </c>
      <c r="N2655" s="14">
        <v>832</v>
      </c>
      <c r="O2655" s="16">
        <v>486.78</v>
      </c>
      <c r="P2655" s="17">
        <v>405000</v>
      </c>
      <c r="Q2655" s="16">
        <v>496.03</v>
      </c>
      <c r="R2655" s="17">
        <v>412700</v>
      </c>
      <c r="S2655" s="19">
        <f t="shared" si="209"/>
        <v>9.25</v>
      </c>
      <c r="T2655" s="20">
        <f t="shared" si="210"/>
        <v>1.9002424093019436E-2</v>
      </c>
      <c r="U2655" s="19">
        <f t="shared" si="211"/>
        <v>7700</v>
      </c>
      <c r="V2655" s="20">
        <f t="shared" si="212"/>
        <v>1.9012345679012346E-2</v>
      </c>
      <c r="W2655" s="18">
        <v>44307</v>
      </c>
      <c r="X2655" s="14">
        <v>3</v>
      </c>
      <c r="Y2655" s="14">
        <v>3</v>
      </c>
      <c r="Z2655" s="42">
        <v>10000</v>
      </c>
      <c r="AA2655" s="51">
        <f t="shared" si="213"/>
        <v>0.02</v>
      </c>
    </row>
    <row r="2656" spans="1:27" ht="19" x14ac:dyDescent="0.25">
      <c r="A2656" s="14">
        <v>1092</v>
      </c>
      <c r="B2656" s="14">
        <v>9527738</v>
      </c>
      <c r="C2656" s="14" t="s">
        <v>19</v>
      </c>
      <c r="D2656" s="14" t="s">
        <v>35</v>
      </c>
      <c r="E2656" s="14" t="s">
        <v>585</v>
      </c>
      <c r="F2656" s="14">
        <v>78753</v>
      </c>
      <c r="G2656" s="14">
        <v>3</v>
      </c>
      <c r="H2656" s="14">
        <v>2</v>
      </c>
      <c r="I2656" s="14">
        <v>0</v>
      </c>
      <c r="J2656" s="14">
        <v>2</v>
      </c>
      <c r="K2656" s="14">
        <v>1</v>
      </c>
      <c r="L2656" s="14">
        <v>1986</v>
      </c>
      <c r="M2656" s="14">
        <v>0.16300000000000001</v>
      </c>
      <c r="N2656" s="15">
        <v>1259</v>
      </c>
      <c r="O2656" s="16">
        <v>186.58</v>
      </c>
      <c r="P2656" s="17">
        <v>234900</v>
      </c>
      <c r="Q2656" s="16">
        <v>192.61</v>
      </c>
      <c r="R2656" s="17">
        <v>242500</v>
      </c>
      <c r="S2656" s="19">
        <f t="shared" si="209"/>
        <v>6.0300000000000011</v>
      </c>
      <c r="T2656" s="20">
        <f t="shared" si="210"/>
        <v>3.2318576481938047E-2</v>
      </c>
      <c r="U2656" s="19">
        <f t="shared" si="211"/>
        <v>7600</v>
      </c>
      <c r="V2656" s="20">
        <f t="shared" si="212"/>
        <v>3.2354193273733504E-2</v>
      </c>
      <c r="W2656" s="18">
        <v>44217</v>
      </c>
      <c r="X2656" s="14">
        <v>0</v>
      </c>
      <c r="Y2656" s="14">
        <v>0</v>
      </c>
      <c r="Z2656" s="42">
        <v>10000</v>
      </c>
      <c r="AA2656" s="51">
        <f t="shared" si="213"/>
        <v>0.03</v>
      </c>
    </row>
    <row r="2657" spans="1:27" ht="19" x14ac:dyDescent="0.25">
      <c r="A2657" s="14">
        <v>652</v>
      </c>
      <c r="B2657" s="14">
        <v>5803716</v>
      </c>
      <c r="C2657" s="14" t="s">
        <v>19</v>
      </c>
      <c r="D2657" s="14">
        <v>6</v>
      </c>
      <c r="E2657" s="14" t="s">
        <v>3204</v>
      </c>
      <c r="F2657" s="14">
        <v>78704</v>
      </c>
      <c r="G2657" s="14">
        <v>4</v>
      </c>
      <c r="H2657" s="14">
        <v>2</v>
      </c>
      <c r="I2657" s="14">
        <v>1</v>
      </c>
      <c r="J2657" s="14">
        <v>0</v>
      </c>
      <c r="K2657" s="14">
        <v>1</v>
      </c>
      <c r="L2657" s="14">
        <v>2020</v>
      </c>
      <c r="M2657" s="14">
        <v>0</v>
      </c>
      <c r="N2657" s="15">
        <v>2210</v>
      </c>
      <c r="O2657" s="16">
        <v>384.62</v>
      </c>
      <c r="P2657" s="17">
        <v>850000</v>
      </c>
      <c r="Q2657" s="16">
        <v>388.04</v>
      </c>
      <c r="R2657" s="17">
        <v>857577</v>
      </c>
      <c r="S2657" s="19">
        <f t="shared" si="209"/>
        <v>3.4200000000000159</v>
      </c>
      <c r="T2657" s="20">
        <f t="shared" si="210"/>
        <v>8.8918932972804742E-3</v>
      </c>
      <c r="U2657" s="19">
        <f t="shared" si="211"/>
        <v>7577</v>
      </c>
      <c r="V2657" s="20">
        <f t="shared" si="212"/>
        <v>8.9141176470588241E-3</v>
      </c>
      <c r="W2657" s="18">
        <v>44196</v>
      </c>
      <c r="X2657" s="14">
        <v>0</v>
      </c>
      <c r="Y2657" s="14">
        <v>0</v>
      </c>
      <c r="Z2657" s="42">
        <v>10000</v>
      </c>
      <c r="AA2657" s="51">
        <f t="shared" si="213"/>
        <v>0.01</v>
      </c>
    </row>
    <row r="2658" spans="1:27" ht="19" x14ac:dyDescent="0.25">
      <c r="A2658" s="14">
        <v>335</v>
      </c>
      <c r="B2658" s="14">
        <v>6622540</v>
      </c>
      <c r="C2658" s="14" t="s">
        <v>19</v>
      </c>
      <c r="D2658" s="14" t="s">
        <v>35</v>
      </c>
      <c r="E2658" s="14" t="s">
        <v>242</v>
      </c>
      <c r="F2658" s="14">
        <v>78754</v>
      </c>
      <c r="G2658" s="14">
        <v>3</v>
      </c>
      <c r="H2658" s="14">
        <v>2</v>
      </c>
      <c r="I2658" s="14">
        <v>1</v>
      </c>
      <c r="J2658" s="14">
        <v>2</v>
      </c>
      <c r="K2658" s="14">
        <v>2</v>
      </c>
      <c r="L2658" s="14">
        <v>2013</v>
      </c>
      <c r="M2658" s="14">
        <v>0.10100000000000001</v>
      </c>
      <c r="N2658" s="15">
        <v>1665</v>
      </c>
      <c r="O2658" s="16">
        <v>159.16</v>
      </c>
      <c r="P2658" s="17">
        <v>265000</v>
      </c>
      <c r="Q2658" s="16">
        <v>163.66</v>
      </c>
      <c r="R2658" s="17">
        <v>272500</v>
      </c>
      <c r="S2658" s="19">
        <f t="shared" si="209"/>
        <v>4.5</v>
      </c>
      <c r="T2658" s="20">
        <f t="shared" si="210"/>
        <v>2.8273435536566978E-2</v>
      </c>
      <c r="U2658" s="19">
        <f t="shared" si="211"/>
        <v>7500</v>
      </c>
      <c r="V2658" s="20">
        <f t="shared" si="212"/>
        <v>2.8301886792452831E-2</v>
      </c>
      <c r="W2658" s="18">
        <v>44187</v>
      </c>
      <c r="X2658" s="14">
        <v>0</v>
      </c>
      <c r="Y2658" s="14">
        <v>0</v>
      </c>
      <c r="Z2658" s="42">
        <v>10000</v>
      </c>
      <c r="AA2658" s="51">
        <f t="shared" si="213"/>
        <v>0.03</v>
      </c>
    </row>
    <row r="2659" spans="1:27" ht="19" x14ac:dyDescent="0.25">
      <c r="A2659" s="14">
        <v>534</v>
      </c>
      <c r="B2659" s="14">
        <v>3023057</v>
      </c>
      <c r="C2659" s="14" t="s">
        <v>19</v>
      </c>
      <c r="D2659" s="14" t="s">
        <v>35</v>
      </c>
      <c r="E2659" s="14" t="s">
        <v>98</v>
      </c>
      <c r="F2659" s="14">
        <v>78754</v>
      </c>
      <c r="G2659" s="14">
        <v>3</v>
      </c>
      <c r="H2659" s="14">
        <v>2</v>
      </c>
      <c r="I2659" s="14">
        <v>0</v>
      </c>
      <c r="J2659" s="14">
        <v>2</v>
      </c>
      <c r="K2659" s="14">
        <v>1</v>
      </c>
      <c r="L2659" s="14">
        <v>2008</v>
      </c>
      <c r="M2659" s="14">
        <v>0.16500000000000001</v>
      </c>
      <c r="N2659" s="15">
        <v>1918</v>
      </c>
      <c r="O2659" s="16">
        <v>138.16</v>
      </c>
      <c r="P2659" s="17">
        <v>265000</v>
      </c>
      <c r="Q2659" s="16">
        <v>142.08000000000001</v>
      </c>
      <c r="R2659" s="17">
        <v>272500</v>
      </c>
      <c r="S2659" s="19">
        <f t="shared" si="209"/>
        <v>3.9200000000000159</v>
      </c>
      <c r="T2659" s="20">
        <f t="shared" si="210"/>
        <v>2.8372900984366067E-2</v>
      </c>
      <c r="U2659" s="19">
        <f t="shared" si="211"/>
        <v>7500</v>
      </c>
      <c r="V2659" s="20">
        <f t="shared" si="212"/>
        <v>2.8301886792452831E-2</v>
      </c>
      <c r="W2659" s="18">
        <v>44195</v>
      </c>
      <c r="X2659" s="14">
        <v>9</v>
      </c>
      <c r="Y2659" s="14">
        <v>8</v>
      </c>
      <c r="Z2659" s="42">
        <v>10000</v>
      </c>
      <c r="AA2659" s="51">
        <f t="shared" si="213"/>
        <v>0.03</v>
      </c>
    </row>
    <row r="2660" spans="1:27" ht="19" x14ac:dyDescent="0.25">
      <c r="A2660" s="14">
        <v>713</v>
      </c>
      <c r="B2660" s="14">
        <v>5127362</v>
      </c>
      <c r="C2660" s="14" t="s">
        <v>19</v>
      </c>
      <c r="D2660" s="14" t="s">
        <v>357</v>
      </c>
      <c r="E2660" s="14" t="s">
        <v>3383</v>
      </c>
      <c r="F2660" s="14">
        <v>78745</v>
      </c>
      <c r="G2660" s="14">
        <v>3</v>
      </c>
      <c r="H2660" s="14">
        <v>2</v>
      </c>
      <c r="I2660" s="14">
        <v>0</v>
      </c>
      <c r="J2660" s="14">
        <v>2</v>
      </c>
      <c r="K2660" s="14">
        <v>1</v>
      </c>
      <c r="L2660" s="14">
        <v>1960</v>
      </c>
      <c r="M2660" s="14">
        <v>0.316</v>
      </c>
      <c r="N2660" s="15">
        <v>1404</v>
      </c>
      <c r="O2660" s="16">
        <v>423.79</v>
      </c>
      <c r="P2660" s="17">
        <v>595000</v>
      </c>
      <c r="Q2660" s="16">
        <v>429.13</v>
      </c>
      <c r="R2660" s="17">
        <v>602500</v>
      </c>
      <c r="S2660" s="19">
        <f t="shared" si="209"/>
        <v>5.339999999999975</v>
      </c>
      <c r="T2660" s="20">
        <f t="shared" si="210"/>
        <v>1.260058047617918E-2</v>
      </c>
      <c r="U2660" s="19">
        <f t="shared" si="211"/>
        <v>7500</v>
      </c>
      <c r="V2660" s="20">
        <f t="shared" si="212"/>
        <v>1.2605042016806723E-2</v>
      </c>
      <c r="W2660" s="18">
        <v>44201</v>
      </c>
      <c r="X2660" s="14">
        <v>0</v>
      </c>
      <c r="Y2660" s="14">
        <v>0</v>
      </c>
      <c r="Z2660" s="42">
        <v>10000</v>
      </c>
      <c r="AA2660" s="51">
        <f t="shared" si="213"/>
        <v>0.01</v>
      </c>
    </row>
    <row r="2661" spans="1:27" ht="19" x14ac:dyDescent="0.25">
      <c r="A2661" s="14">
        <v>1019</v>
      </c>
      <c r="B2661" s="14">
        <v>3439956</v>
      </c>
      <c r="C2661" s="14" t="s">
        <v>19</v>
      </c>
      <c r="D2661" s="14">
        <v>6</v>
      </c>
      <c r="E2661" s="14" t="s">
        <v>3759</v>
      </c>
      <c r="F2661" s="14">
        <v>78704</v>
      </c>
      <c r="G2661" s="14">
        <v>3</v>
      </c>
      <c r="H2661" s="14">
        <v>2</v>
      </c>
      <c r="I2661" s="14">
        <v>1</v>
      </c>
      <c r="J2661" s="14">
        <v>1</v>
      </c>
      <c r="K2661" s="14">
        <v>2</v>
      </c>
      <c r="L2661" s="14">
        <v>2011</v>
      </c>
      <c r="M2661" s="14">
        <v>0.14599999999999999</v>
      </c>
      <c r="N2661" s="15">
        <v>2024</v>
      </c>
      <c r="O2661" s="16">
        <v>568.17999999999995</v>
      </c>
      <c r="P2661" s="17">
        <v>1150000</v>
      </c>
      <c r="Q2661" s="16">
        <v>571.89</v>
      </c>
      <c r="R2661" s="17">
        <v>1157500</v>
      </c>
      <c r="S2661" s="19">
        <f t="shared" si="209"/>
        <v>3.7100000000000364</v>
      </c>
      <c r="T2661" s="20">
        <f t="shared" si="210"/>
        <v>6.5296208947869276E-3</v>
      </c>
      <c r="U2661" s="19">
        <f t="shared" si="211"/>
        <v>7500</v>
      </c>
      <c r="V2661" s="20">
        <f t="shared" si="212"/>
        <v>6.5217391304347823E-3</v>
      </c>
      <c r="W2661" s="18">
        <v>44211</v>
      </c>
      <c r="X2661" s="14">
        <v>13</v>
      </c>
      <c r="Y2661" s="14">
        <v>13</v>
      </c>
      <c r="Z2661" s="42">
        <v>10000</v>
      </c>
      <c r="AA2661" s="51">
        <f t="shared" si="213"/>
        <v>0.01</v>
      </c>
    </row>
    <row r="2662" spans="1:27" ht="19" x14ac:dyDescent="0.25">
      <c r="A2662" s="14">
        <v>1226</v>
      </c>
      <c r="B2662" s="14">
        <v>7307731</v>
      </c>
      <c r="C2662" s="14" t="s">
        <v>19</v>
      </c>
      <c r="D2662" s="14" t="s">
        <v>161</v>
      </c>
      <c r="E2662" s="14" t="s">
        <v>526</v>
      </c>
      <c r="F2662" s="14">
        <v>78717</v>
      </c>
      <c r="G2662" s="14">
        <v>4</v>
      </c>
      <c r="H2662" s="14">
        <v>2</v>
      </c>
      <c r="I2662" s="14">
        <v>1</v>
      </c>
      <c r="J2662" s="14">
        <v>2</v>
      </c>
      <c r="K2662" s="14">
        <v>2</v>
      </c>
      <c r="L2662" s="14">
        <v>2000</v>
      </c>
      <c r="M2662" s="14">
        <v>0.184</v>
      </c>
      <c r="N2662" s="15">
        <v>2727</v>
      </c>
      <c r="O2662" s="16">
        <v>182.43</v>
      </c>
      <c r="P2662" s="17">
        <v>497500</v>
      </c>
      <c r="Q2662" s="16">
        <v>185.19</v>
      </c>
      <c r="R2662" s="17">
        <v>505000</v>
      </c>
      <c r="S2662" s="19">
        <f t="shared" si="209"/>
        <v>2.7599999999999909</v>
      </c>
      <c r="T2662" s="20">
        <f t="shared" si="210"/>
        <v>1.5129090610096972E-2</v>
      </c>
      <c r="U2662" s="19">
        <f t="shared" si="211"/>
        <v>7500</v>
      </c>
      <c r="V2662" s="20">
        <f t="shared" si="212"/>
        <v>1.507537688442211E-2</v>
      </c>
      <c r="W2662" s="18">
        <v>44223</v>
      </c>
      <c r="X2662" s="14">
        <v>42</v>
      </c>
      <c r="Y2662" s="14">
        <v>42</v>
      </c>
      <c r="Z2662" s="42">
        <v>10000</v>
      </c>
      <c r="AA2662" s="51">
        <f t="shared" si="213"/>
        <v>0.02</v>
      </c>
    </row>
    <row r="2663" spans="1:27" ht="19" x14ac:dyDescent="0.25">
      <c r="A2663" s="14">
        <v>1730</v>
      </c>
      <c r="B2663" s="14">
        <v>6001557</v>
      </c>
      <c r="C2663" s="14" t="s">
        <v>19</v>
      </c>
      <c r="D2663" s="14" t="s">
        <v>68</v>
      </c>
      <c r="E2663" s="14" t="s">
        <v>1678</v>
      </c>
      <c r="F2663" s="14">
        <v>78734</v>
      </c>
      <c r="G2663" s="14">
        <v>4</v>
      </c>
      <c r="H2663" s="14">
        <v>3</v>
      </c>
      <c r="I2663" s="14">
        <v>0</v>
      </c>
      <c r="J2663" s="14">
        <v>1</v>
      </c>
      <c r="K2663" s="14">
        <v>1</v>
      </c>
      <c r="L2663" s="14">
        <v>1974</v>
      </c>
      <c r="M2663" s="14">
        <v>0.40400000000000003</v>
      </c>
      <c r="N2663" s="15">
        <v>2048</v>
      </c>
      <c r="O2663" s="16">
        <v>243.41</v>
      </c>
      <c r="P2663" s="17">
        <v>498500</v>
      </c>
      <c r="Q2663" s="16">
        <v>247.07</v>
      </c>
      <c r="R2663" s="17">
        <v>506000</v>
      </c>
      <c r="S2663" s="19">
        <f t="shared" si="209"/>
        <v>3.6599999999999966</v>
      </c>
      <c r="T2663" s="20">
        <f t="shared" si="210"/>
        <v>1.503635840762498E-2</v>
      </c>
      <c r="U2663" s="19">
        <f t="shared" si="211"/>
        <v>7500</v>
      </c>
      <c r="V2663" s="20">
        <f t="shared" si="212"/>
        <v>1.5045135406218655E-2</v>
      </c>
      <c r="W2663" s="18">
        <v>44249</v>
      </c>
      <c r="X2663" s="14">
        <v>10</v>
      </c>
      <c r="Y2663" s="14">
        <v>10</v>
      </c>
      <c r="Z2663" s="42">
        <v>10000</v>
      </c>
      <c r="AA2663" s="51">
        <f t="shared" si="213"/>
        <v>0.02</v>
      </c>
    </row>
    <row r="2664" spans="1:27" ht="19" x14ac:dyDescent="0.25">
      <c r="A2664" s="14">
        <v>2492</v>
      </c>
      <c r="B2664" s="14">
        <v>1874278</v>
      </c>
      <c r="C2664" s="14" t="s">
        <v>19</v>
      </c>
      <c r="D2664" s="14">
        <v>5</v>
      </c>
      <c r="E2664" s="14" t="s">
        <v>4136</v>
      </c>
      <c r="F2664" s="14">
        <v>78702</v>
      </c>
      <c r="G2664" s="14">
        <v>3</v>
      </c>
      <c r="H2664" s="14">
        <v>3</v>
      </c>
      <c r="I2664" s="14">
        <v>0</v>
      </c>
      <c r="J2664" s="14">
        <v>1</v>
      </c>
      <c r="K2664" s="14">
        <v>2</v>
      </c>
      <c r="L2664" s="14">
        <v>2019</v>
      </c>
      <c r="M2664" s="14">
        <v>9.1999999999999998E-2</v>
      </c>
      <c r="N2664" s="15">
        <v>2032</v>
      </c>
      <c r="O2664" s="16">
        <v>398.62</v>
      </c>
      <c r="P2664" s="17">
        <v>810000</v>
      </c>
      <c r="Q2664" s="16">
        <v>402.31</v>
      </c>
      <c r="R2664" s="17">
        <v>817500</v>
      </c>
      <c r="S2664" s="19">
        <f t="shared" si="209"/>
        <v>3.6899999999999977</v>
      </c>
      <c r="T2664" s="20">
        <f t="shared" si="210"/>
        <v>9.2569364306858606E-3</v>
      </c>
      <c r="U2664" s="19">
        <f t="shared" si="211"/>
        <v>7500</v>
      </c>
      <c r="V2664" s="20">
        <f t="shared" si="212"/>
        <v>9.2592592592592587E-3</v>
      </c>
      <c r="W2664" s="18">
        <v>44271</v>
      </c>
      <c r="X2664" s="14">
        <v>3</v>
      </c>
      <c r="Y2664" s="14">
        <v>3</v>
      </c>
      <c r="Z2664" s="42">
        <v>10000</v>
      </c>
      <c r="AA2664" s="51">
        <f t="shared" si="213"/>
        <v>0.01</v>
      </c>
    </row>
    <row r="2665" spans="1:27" ht="19" x14ac:dyDescent="0.25">
      <c r="A2665" s="14">
        <v>3106</v>
      </c>
      <c r="B2665" s="14">
        <v>9804466</v>
      </c>
      <c r="C2665" s="14" t="s">
        <v>19</v>
      </c>
      <c r="D2665" s="14">
        <v>11</v>
      </c>
      <c r="E2665" s="14" t="s">
        <v>265</v>
      </c>
      <c r="F2665" s="14">
        <v>78744</v>
      </c>
      <c r="G2665" s="14">
        <v>4</v>
      </c>
      <c r="H2665" s="14">
        <v>2</v>
      </c>
      <c r="I2665" s="14">
        <v>1</v>
      </c>
      <c r="J2665" s="14">
        <v>2</v>
      </c>
      <c r="K2665" s="14">
        <v>2</v>
      </c>
      <c r="L2665" s="14">
        <v>2015</v>
      </c>
      <c r="M2665" s="14">
        <v>0.10199999999999999</v>
      </c>
      <c r="N2665" s="15">
        <v>2453</v>
      </c>
      <c r="O2665" s="16">
        <v>161.03</v>
      </c>
      <c r="P2665" s="17">
        <v>395000</v>
      </c>
      <c r="Q2665" s="16">
        <v>164.08</v>
      </c>
      <c r="R2665" s="17">
        <v>402500</v>
      </c>
      <c r="S2665" s="19">
        <f t="shared" si="209"/>
        <v>3.0500000000000114</v>
      </c>
      <c r="T2665" s="20">
        <f t="shared" si="210"/>
        <v>1.8940570080109367E-2</v>
      </c>
      <c r="U2665" s="19">
        <f t="shared" si="211"/>
        <v>7500</v>
      </c>
      <c r="V2665" s="20">
        <f t="shared" si="212"/>
        <v>1.8987341772151899E-2</v>
      </c>
      <c r="W2665" s="18">
        <v>44295</v>
      </c>
      <c r="X2665" s="14">
        <v>4</v>
      </c>
      <c r="Y2665" s="14">
        <v>4</v>
      </c>
      <c r="Z2665" s="42">
        <v>10000</v>
      </c>
      <c r="AA2665" s="51">
        <f t="shared" si="213"/>
        <v>0.02</v>
      </c>
    </row>
    <row r="2666" spans="1:27" ht="19" x14ac:dyDescent="0.25">
      <c r="A2666" s="14">
        <v>807</v>
      </c>
      <c r="B2666" s="14">
        <v>4029060</v>
      </c>
      <c r="C2666" s="14" t="s">
        <v>19</v>
      </c>
      <c r="D2666" s="14" t="s">
        <v>357</v>
      </c>
      <c r="E2666" s="14" t="s">
        <v>3337</v>
      </c>
      <c r="F2666" s="14">
        <v>78745</v>
      </c>
      <c r="G2666" s="14">
        <v>3</v>
      </c>
      <c r="H2666" s="14">
        <v>2</v>
      </c>
      <c r="I2666" s="14">
        <v>0</v>
      </c>
      <c r="J2666" s="14">
        <v>0</v>
      </c>
      <c r="K2666" s="14">
        <v>1</v>
      </c>
      <c r="L2666" s="14">
        <v>1972</v>
      </c>
      <c r="M2666" s="14">
        <v>0.215</v>
      </c>
      <c r="N2666" s="15">
        <v>1128</v>
      </c>
      <c r="O2666" s="16">
        <v>412.15</v>
      </c>
      <c r="P2666" s="17">
        <v>464900</v>
      </c>
      <c r="Q2666" s="16">
        <v>418.44</v>
      </c>
      <c r="R2666" s="17">
        <v>472000</v>
      </c>
      <c r="S2666" s="19">
        <f t="shared" si="209"/>
        <v>6.2900000000000205</v>
      </c>
      <c r="T2666" s="20">
        <f t="shared" si="210"/>
        <v>1.5261433943952496E-2</v>
      </c>
      <c r="U2666" s="19">
        <f t="shared" si="211"/>
        <v>7100</v>
      </c>
      <c r="V2666" s="20">
        <f t="shared" si="212"/>
        <v>1.5272101527210152E-2</v>
      </c>
      <c r="W2666" s="18">
        <v>44204</v>
      </c>
      <c r="X2666" s="14">
        <v>5</v>
      </c>
      <c r="Y2666" s="14">
        <v>4</v>
      </c>
      <c r="Z2666" s="42">
        <v>5000</v>
      </c>
      <c r="AA2666" s="51">
        <f t="shared" si="213"/>
        <v>0.02</v>
      </c>
    </row>
    <row r="2667" spans="1:27" ht="19" x14ac:dyDescent="0.25">
      <c r="A2667" s="14">
        <v>3268</v>
      </c>
      <c r="B2667" s="14">
        <v>1492886</v>
      </c>
      <c r="C2667" s="14" t="s">
        <v>19</v>
      </c>
      <c r="D2667" s="14" t="s">
        <v>282</v>
      </c>
      <c r="E2667" s="14" t="s">
        <v>4068</v>
      </c>
      <c r="F2667" s="14">
        <v>78735</v>
      </c>
      <c r="G2667" s="14">
        <v>3</v>
      </c>
      <c r="H2667" s="14">
        <v>3</v>
      </c>
      <c r="I2667" s="14">
        <v>0</v>
      </c>
      <c r="J2667" s="14">
        <v>2</v>
      </c>
      <c r="K2667" s="14">
        <v>2</v>
      </c>
      <c r="L2667" s="14">
        <v>2020</v>
      </c>
      <c r="M2667" s="14">
        <v>0.1</v>
      </c>
      <c r="N2667" s="15">
        <v>1931</v>
      </c>
      <c r="O2667" s="16">
        <v>329.47</v>
      </c>
      <c r="P2667" s="17">
        <v>636200</v>
      </c>
      <c r="Q2667" s="16">
        <v>333.13</v>
      </c>
      <c r="R2667" s="17">
        <v>643275</v>
      </c>
      <c r="S2667" s="19">
        <f t="shared" si="209"/>
        <v>3.6599999999999682</v>
      </c>
      <c r="T2667" s="20">
        <f t="shared" si="210"/>
        <v>1.1108750417336838E-2</v>
      </c>
      <c r="U2667" s="19">
        <f t="shared" si="211"/>
        <v>7075</v>
      </c>
      <c r="V2667" s="20">
        <f t="shared" si="212"/>
        <v>1.1120716755737189E-2</v>
      </c>
      <c r="W2667" s="18">
        <v>44300</v>
      </c>
      <c r="X2667" s="14">
        <v>0</v>
      </c>
      <c r="Y2667" s="14">
        <v>0</v>
      </c>
      <c r="Z2667" s="42">
        <v>5000</v>
      </c>
      <c r="AA2667" s="51">
        <f t="shared" si="213"/>
        <v>0.01</v>
      </c>
    </row>
    <row r="2668" spans="1:27" ht="19" x14ac:dyDescent="0.25">
      <c r="A2668" s="14">
        <v>211</v>
      </c>
      <c r="B2668" s="14">
        <v>2452404</v>
      </c>
      <c r="C2668" s="14" t="s">
        <v>19</v>
      </c>
      <c r="D2668" s="14" t="s">
        <v>35</v>
      </c>
      <c r="E2668" s="14" t="s">
        <v>641</v>
      </c>
      <c r="F2668" s="14">
        <v>78753</v>
      </c>
      <c r="G2668" s="14">
        <v>3</v>
      </c>
      <c r="H2668" s="14">
        <v>2</v>
      </c>
      <c r="I2668" s="14">
        <v>0</v>
      </c>
      <c r="J2668" s="14">
        <v>2</v>
      </c>
      <c r="K2668" s="14">
        <v>1</v>
      </c>
      <c r="L2668" s="14">
        <v>1983</v>
      </c>
      <c r="M2668" s="14">
        <v>0.15</v>
      </c>
      <c r="N2668" s="15">
        <v>1314</v>
      </c>
      <c r="O2668" s="16">
        <v>190.26</v>
      </c>
      <c r="P2668" s="17">
        <v>250000</v>
      </c>
      <c r="Q2668" s="16">
        <v>195.59</v>
      </c>
      <c r="R2668" s="17">
        <v>257000</v>
      </c>
      <c r="S2668" s="19">
        <f t="shared" si="209"/>
        <v>5.3300000000000125</v>
      </c>
      <c r="T2668" s="20">
        <f t="shared" si="210"/>
        <v>2.8014296226216824E-2</v>
      </c>
      <c r="U2668" s="19">
        <f t="shared" si="211"/>
        <v>7000</v>
      </c>
      <c r="V2668" s="20">
        <f t="shared" si="212"/>
        <v>2.8000000000000001E-2</v>
      </c>
      <c r="W2668" s="18">
        <v>44183</v>
      </c>
      <c r="X2668" s="14">
        <v>3</v>
      </c>
      <c r="Y2668" s="14">
        <v>3</v>
      </c>
      <c r="Z2668" s="42">
        <v>5000</v>
      </c>
      <c r="AA2668" s="51">
        <f t="shared" si="213"/>
        <v>0.03</v>
      </c>
    </row>
    <row r="2669" spans="1:27" ht="19" x14ac:dyDescent="0.25">
      <c r="A2669" s="14">
        <v>280</v>
      </c>
      <c r="B2669" s="14">
        <v>9815301</v>
      </c>
      <c r="C2669" s="14" t="s">
        <v>19</v>
      </c>
      <c r="D2669" s="14" t="s">
        <v>35</v>
      </c>
      <c r="E2669" s="14" t="s">
        <v>97</v>
      </c>
      <c r="F2669" s="14">
        <v>78754</v>
      </c>
      <c r="G2669" s="14">
        <v>5</v>
      </c>
      <c r="H2669" s="14">
        <v>3</v>
      </c>
      <c r="I2669" s="14">
        <v>0</v>
      </c>
      <c r="J2669" s="14">
        <v>3</v>
      </c>
      <c r="K2669" s="14">
        <v>2</v>
      </c>
      <c r="L2669" s="14">
        <v>2016</v>
      </c>
      <c r="M2669" s="14">
        <v>0.19700000000000001</v>
      </c>
      <c r="N2669" s="15">
        <v>3080</v>
      </c>
      <c r="O2669" s="16">
        <v>137.99</v>
      </c>
      <c r="P2669" s="17">
        <v>425000</v>
      </c>
      <c r="Q2669" s="16">
        <v>140.26</v>
      </c>
      <c r="R2669" s="17">
        <v>432000</v>
      </c>
      <c r="S2669" s="19">
        <f t="shared" si="209"/>
        <v>2.2699999999999818</v>
      </c>
      <c r="T2669" s="20">
        <f t="shared" si="210"/>
        <v>1.6450467425175603E-2</v>
      </c>
      <c r="U2669" s="19">
        <f t="shared" si="211"/>
        <v>7000</v>
      </c>
      <c r="V2669" s="20">
        <f t="shared" si="212"/>
        <v>1.6470588235294119E-2</v>
      </c>
      <c r="W2669" s="18">
        <v>44186</v>
      </c>
      <c r="X2669" s="14">
        <v>6</v>
      </c>
      <c r="Y2669" s="14">
        <v>6</v>
      </c>
      <c r="Z2669" s="42">
        <v>5000</v>
      </c>
      <c r="AA2669" s="51">
        <f t="shared" si="213"/>
        <v>0.02</v>
      </c>
    </row>
    <row r="2670" spans="1:27" ht="19" x14ac:dyDescent="0.25">
      <c r="A2670" s="14">
        <v>490</v>
      </c>
      <c r="B2670" s="14">
        <v>4668102</v>
      </c>
      <c r="C2670" s="14" t="s">
        <v>19</v>
      </c>
      <c r="D2670" s="14" t="s">
        <v>46</v>
      </c>
      <c r="E2670" s="14" t="s">
        <v>1142</v>
      </c>
      <c r="F2670" s="14">
        <v>78758</v>
      </c>
      <c r="G2670" s="14">
        <v>4</v>
      </c>
      <c r="H2670" s="14">
        <v>2</v>
      </c>
      <c r="I2670" s="14">
        <v>1</v>
      </c>
      <c r="J2670" s="14">
        <v>2</v>
      </c>
      <c r="K2670" s="14">
        <v>1</v>
      </c>
      <c r="L2670" s="14">
        <v>1971</v>
      </c>
      <c r="M2670" s="14">
        <v>0.26300000000000001</v>
      </c>
      <c r="N2670" s="15">
        <v>2393</v>
      </c>
      <c r="O2670" s="16">
        <v>216.46</v>
      </c>
      <c r="P2670" s="17">
        <v>518000</v>
      </c>
      <c r="Q2670" s="16">
        <v>219.39</v>
      </c>
      <c r="R2670" s="17">
        <v>525000</v>
      </c>
      <c r="S2670" s="19">
        <f t="shared" si="209"/>
        <v>2.9299999999999784</v>
      </c>
      <c r="T2670" s="20">
        <f t="shared" si="210"/>
        <v>1.3535988173334465E-2</v>
      </c>
      <c r="U2670" s="19">
        <f t="shared" si="211"/>
        <v>7000</v>
      </c>
      <c r="V2670" s="20">
        <f t="shared" si="212"/>
        <v>1.3513513513513514E-2</v>
      </c>
      <c r="W2670" s="18">
        <v>44194</v>
      </c>
      <c r="X2670" s="14">
        <v>5</v>
      </c>
      <c r="Y2670" s="14">
        <v>5</v>
      </c>
      <c r="Z2670" s="42">
        <v>5000</v>
      </c>
      <c r="AA2670" s="51">
        <f t="shared" si="213"/>
        <v>0.01</v>
      </c>
    </row>
    <row r="2671" spans="1:27" ht="19" x14ac:dyDescent="0.25">
      <c r="A2671" s="14">
        <v>493</v>
      </c>
      <c r="B2671" s="14">
        <v>1693778</v>
      </c>
      <c r="C2671" s="14" t="s">
        <v>19</v>
      </c>
      <c r="D2671" s="14" t="s">
        <v>46</v>
      </c>
      <c r="E2671" s="14" t="s">
        <v>1280</v>
      </c>
      <c r="F2671" s="14">
        <v>78758</v>
      </c>
      <c r="G2671" s="14">
        <v>4</v>
      </c>
      <c r="H2671" s="14">
        <v>2</v>
      </c>
      <c r="I2671" s="14">
        <v>0</v>
      </c>
      <c r="J2671" s="14">
        <v>2</v>
      </c>
      <c r="K2671" s="14">
        <v>1</v>
      </c>
      <c r="L2671" s="14">
        <v>1971</v>
      </c>
      <c r="M2671" s="14">
        <v>0.20699999999999999</v>
      </c>
      <c r="N2671" s="15">
        <v>2018</v>
      </c>
      <c r="O2671" s="16">
        <v>222.75</v>
      </c>
      <c r="P2671" s="17">
        <v>449500</v>
      </c>
      <c r="Q2671" s="16">
        <v>226.21</v>
      </c>
      <c r="R2671" s="17">
        <v>456500</v>
      </c>
      <c r="S2671" s="19">
        <f t="shared" si="209"/>
        <v>3.460000000000008</v>
      </c>
      <c r="T2671" s="20">
        <f t="shared" si="210"/>
        <v>1.5533108866442236E-2</v>
      </c>
      <c r="U2671" s="19">
        <f t="shared" si="211"/>
        <v>7000</v>
      </c>
      <c r="V2671" s="20">
        <f t="shared" si="212"/>
        <v>1.557285873192436E-2</v>
      </c>
      <c r="W2671" s="18">
        <v>44194</v>
      </c>
      <c r="X2671" s="14">
        <v>7</v>
      </c>
      <c r="Y2671" s="14">
        <v>7</v>
      </c>
      <c r="Z2671" s="42">
        <v>5000</v>
      </c>
      <c r="AA2671" s="51">
        <f t="shared" si="213"/>
        <v>0.02</v>
      </c>
    </row>
    <row r="2672" spans="1:27" ht="19" x14ac:dyDescent="0.25">
      <c r="A2672" s="14">
        <v>716</v>
      </c>
      <c r="B2672" s="14">
        <v>3106874</v>
      </c>
      <c r="C2672" s="14" t="s">
        <v>19</v>
      </c>
      <c r="D2672" s="14">
        <v>5</v>
      </c>
      <c r="E2672" s="14" t="s">
        <v>4191</v>
      </c>
      <c r="F2672" s="14">
        <v>78721</v>
      </c>
      <c r="G2672" s="14">
        <v>2</v>
      </c>
      <c r="H2672" s="14">
        <v>2</v>
      </c>
      <c r="I2672" s="14">
        <v>1</v>
      </c>
      <c r="J2672" s="14">
        <v>1</v>
      </c>
      <c r="K2672" s="14">
        <v>2</v>
      </c>
      <c r="L2672" s="14">
        <v>2020</v>
      </c>
      <c r="M2672" s="14">
        <v>0.14599999999999999</v>
      </c>
      <c r="N2672" s="14">
        <v>921</v>
      </c>
      <c r="O2672" s="16">
        <v>461.45</v>
      </c>
      <c r="P2672" s="17">
        <v>425000</v>
      </c>
      <c r="Q2672" s="16">
        <v>469.06</v>
      </c>
      <c r="R2672" s="17">
        <v>432000</v>
      </c>
      <c r="S2672" s="19">
        <f t="shared" si="209"/>
        <v>7.6100000000000136</v>
      </c>
      <c r="T2672" s="20">
        <f t="shared" si="210"/>
        <v>1.6491494203055616E-2</v>
      </c>
      <c r="U2672" s="19">
        <f t="shared" si="211"/>
        <v>7000</v>
      </c>
      <c r="V2672" s="20">
        <f t="shared" si="212"/>
        <v>1.6470588235294119E-2</v>
      </c>
      <c r="W2672" s="18">
        <v>44201</v>
      </c>
      <c r="X2672" s="14">
        <v>5</v>
      </c>
      <c r="Y2672" s="14">
        <v>5</v>
      </c>
      <c r="Z2672" s="42">
        <v>5000</v>
      </c>
      <c r="AA2672" s="51">
        <f t="shared" si="213"/>
        <v>0.02</v>
      </c>
    </row>
    <row r="2673" spans="1:27" ht="19" x14ac:dyDescent="0.25">
      <c r="A2673" s="14">
        <v>858</v>
      </c>
      <c r="B2673" s="14">
        <v>5253265</v>
      </c>
      <c r="C2673" s="14" t="s">
        <v>19</v>
      </c>
      <c r="D2673" s="14" t="s">
        <v>29</v>
      </c>
      <c r="E2673" s="14" t="s">
        <v>1267</v>
      </c>
      <c r="F2673" s="14">
        <v>78748</v>
      </c>
      <c r="G2673" s="14">
        <v>3</v>
      </c>
      <c r="H2673" s="14">
        <v>2</v>
      </c>
      <c r="I2673" s="14">
        <v>1</v>
      </c>
      <c r="J2673" s="14">
        <v>2</v>
      </c>
      <c r="K2673" s="14">
        <v>2</v>
      </c>
      <c r="L2673" s="14">
        <v>2003</v>
      </c>
      <c r="M2673" s="14">
        <v>0.16</v>
      </c>
      <c r="N2673" s="15">
        <v>1570</v>
      </c>
      <c r="O2673" s="16">
        <v>222.29</v>
      </c>
      <c r="P2673" s="17">
        <v>349000</v>
      </c>
      <c r="Q2673" s="16">
        <v>226.75</v>
      </c>
      <c r="R2673" s="17">
        <v>356000</v>
      </c>
      <c r="S2673" s="19">
        <f t="shared" si="209"/>
        <v>4.460000000000008</v>
      </c>
      <c r="T2673" s="20">
        <f t="shared" si="210"/>
        <v>2.006388051644252E-2</v>
      </c>
      <c r="U2673" s="19">
        <f t="shared" si="211"/>
        <v>7000</v>
      </c>
      <c r="V2673" s="20">
        <f t="shared" si="212"/>
        <v>2.0057306590257881E-2</v>
      </c>
      <c r="W2673" s="18">
        <v>44208</v>
      </c>
      <c r="X2673" s="14">
        <v>4</v>
      </c>
      <c r="Y2673" s="14">
        <v>3</v>
      </c>
      <c r="Z2673" s="42">
        <v>5000</v>
      </c>
      <c r="AA2673" s="51">
        <f t="shared" si="213"/>
        <v>0.02</v>
      </c>
    </row>
    <row r="2674" spans="1:27" ht="19" x14ac:dyDescent="0.25">
      <c r="A2674" s="14">
        <v>882</v>
      </c>
      <c r="B2674" s="14">
        <v>7717919</v>
      </c>
      <c r="C2674" s="14" t="s">
        <v>19</v>
      </c>
      <c r="D2674" s="14" t="s">
        <v>193</v>
      </c>
      <c r="E2674" s="14" t="s">
        <v>1346</v>
      </c>
      <c r="F2674" s="14">
        <v>78749</v>
      </c>
      <c r="G2674" s="14">
        <v>3</v>
      </c>
      <c r="H2674" s="14">
        <v>2</v>
      </c>
      <c r="I2674" s="14">
        <v>1</v>
      </c>
      <c r="J2674" s="14">
        <v>2</v>
      </c>
      <c r="K2674" s="14">
        <v>1</v>
      </c>
      <c r="L2674" s="14">
        <v>1979</v>
      </c>
      <c r="M2674" s="14">
        <v>0.39700000000000002</v>
      </c>
      <c r="N2674" s="15">
        <v>2433</v>
      </c>
      <c r="O2674" s="16">
        <v>226.06</v>
      </c>
      <c r="P2674" s="17">
        <v>550000</v>
      </c>
      <c r="Q2674" s="16">
        <v>228.94</v>
      </c>
      <c r="R2674" s="17">
        <v>557000</v>
      </c>
      <c r="S2674" s="19">
        <f t="shared" si="209"/>
        <v>2.8799999999999955</v>
      </c>
      <c r="T2674" s="20">
        <f t="shared" si="210"/>
        <v>1.2739980536140828E-2</v>
      </c>
      <c r="U2674" s="19">
        <f t="shared" si="211"/>
        <v>7000</v>
      </c>
      <c r="V2674" s="20">
        <f t="shared" si="212"/>
        <v>1.2727272727272728E-2</v>
      </c>
      <c r="W2674" s="18">
        <v>44209</v>
      </c>
      <c r="X2674" s="14">
        <v>8</v>
      </c>
      <c r="Y2674" s="14">
        <v>7</v>
      </c>
      <c r="Z2674" s="42">
        <v>5000</v>
      </c>
      <c r="AA2674" s="51">
        <f t="shared" si="213"/>
        <v>0.01</v>
      </c>
    </row>
    <row r="2675" spans="1:27" ht="19" x14ac:dyDescent="0.25">
      <c r="A2675" s="14">
        <v>1119</v>
      </c>
      <c r="B2675" s="14">
        <v>1168836</v>
      </c>
      <c r="C2675" s="14" t="s">
        <v>19</v>
      </c>
      <c r="D2675" s="14" t="s">
        <v>22</v>
      </c>
      <c r="E2675" s="14" t="s">
        <v>106</v>
      </c>
      <c r="F2675" s="14">
        <v>78747</v>
      </c>
      <c r="G2675" s="14">
        <v>3</v>
      </c>
      <c r="H2675" s="14">
        <v>2</v>
      </c>
      <c r="I2675" s="14">
        <v>0</v>
      </c>
      <c r="J2675" s="14">
        <v>2</v>
      </c>
      <c r="K2675" s="14">
        <v>1</v>
      </c>
      <c r="L2675" s="14">
        <v>2006</v>
      </c>
      <c r="M2675" s="14">
        <v>0.13900000000000001</v>
      </c>
      <c r="N2675" s="15">
        <v>1737</v>
      </c>
      <c r="O2675" s="16">
        <v>139.9</v>
      </c>
      <c r="P2675" s="17">
        <v>243000</v>
      </c>
      <c r="Q2675" s="16">
        <v>143.93</v>
      </c>
      <c r="R2675" s="17">
        <v>250000</v>
      </c>
      <c r="S2675" s="19">
        <f t="shared" si="209"/>
        <v>4.0300000000000011</v>
      </c>
      <c r="T2675" s="20">
        <f t="shared" si="210"/>
        <v>2.8806290207290929E-2</v>
      </c>
      <c r="U2675" s="19">
        <f t="shared" si="211"/>
        <v>7000</v>
      </c>
      <c r="V2675" s="20">
        <f t="shared" si="212"/>
        <v>2.8806584362139918E-2</v>
      </c>
      <c r="W2675" s="18">
        <v>44218</v>
      </c>
      <c r="X2675" s="14">
        <v>11</v>
      </c>
      <c r="Y2675" s="14">
        <v>11</v>
      </c>
      <c r="Z2675" s="42">
        <v>5000</v>
      </c>
      <c r="AA2675" s="51">
        <f t="shared" si="213"/>
        <v>0.03</v>
      </c>
    </row>
    <row r="2676" spans="1:27" ht="19" x14ac:dyDescent="0.25">
      <c r="A2676" s="14">
        <v>1397</v>
      </c>
      <c r="B2676" s="14">
        <v>6006297</v>
      </c>
      <c r="C2676" s="14" t="s">
        <v>19</v>
      </c>
      <c r="D2676" s="14" t="s">
        <v>29</v>
      </c>
      <c r="E2676" s="14" t="s">
        <v>2092</v>
      </c>
      <c r="F2676" s="14">
        <v>78748</v>
      </c>
      <c r="G2676" s="14">
        <v>2</v>
      </c>
      <c r="H2676" s="14">
        <v>2</v>
      </c>
      <c r="I2676" s="14">
        <v>0</v>
      </c>
      <c r="J2676" s="14">
        <v>2</v>
      </c>
      <c r="K2676" s="14">
        <v>1</v>
      </c>
      <c r="L2676" s="14">
        <v>2006</v>
      </c>
      <c r="M2676" s="14">
        <v>9.9000000000000005E-2</v>
      </c>
      <c r="N2676" s="15">
        <v>1124</v>
      </c>
      <c r="O2676" s="16">
        <v>266.89999999999998</v>
      </c>
      <c r="P2676" s="17">
        <v>300000</v>
      </c>
      <c r="Q2676" s="16">
        <v>273.13</v>
      </c>
      <c r="R2676" s="17">
        <v>307000</v>
      </c>
      <c r="S2676" s="19">
        <f t="shared" si="209"/>
        <v>6.2300000000000182</v>
      </c>
      <c r="T2676" s="20">
        <f t="shared" si="210"/>
        <v>2.3342075683776765E-2</v>
      </c>
      <c r="U2676" s="19">
        <f t="shared" si="211"/>
        <v>7000</v>
      </c>
      <c r="V2676" s="20">
        <f t="shared" si="212"/>
        <v>2.3333333333333334E-2</v>
      </c>
      <c r="W2676" s="18">
        <v>44229</v>
      </c>
      <c r="X2676" s="14">
        <v>3</v>
      </c>
      <c r="Y2676" s="14">
        <v>3</v>
      </c>
      <c r="Z2676" s="42">
        <v>5000</v>
      </c>
      <c r="AA2676" s="51">
        <f t="shared" si="213"/>
        <v>0.02</v>
      </c>
    </row>
    <row r="2677" spans="1:27" ht="19" x14ac:dyDescent="0.25">
      <c r="A2677" s="14">
        <v>3791</v>
      </c>
      <c r="B2677" s="14">
        <v>2168507</v>
      </c>
      <c r="C2677" s="14" t="s">
        <v>19</v>
      </c>
      <c r="D2677" s="14" t="s">
        <v>282</v>
      </c>
      <c r="E2677" s="14" t="s">
        <v>4078</v>
      </c>
      <c r="F2677" s="14">
        <v>78735</v>
      </c>
      <c r="G2677" s="14">
        <v>3</v>
      </c>
      <c r="H2677" s="14">
        <v>2</v>
      </c>
      <c r="I2677" s="14">
        <v>1</v>
      </c>
      <c r="J2677" s="14">
        <v>2</v>
      </c>
      <c r="K2677" s="14">
        <v>2</v>
      </c>
      <c r="L2677" s="14">
        <v>2020</v>
      </c>
      <c r="M2677" s="14">
        <v>0.1</v>
      </c>
      <c r="N2677" s="15">
        <v>1716</v>
      </c>
      <c r="O2677" s="16">
        <v>342.58</v>
      </c>
      <c r="P2677" s="17">
        <v>587860</v>
      </c>
      <c r="Q2677" s="16">
        <v>346.61</v>
      </c>
      <c r="R2677" s="17">
        <v>594785</v>
      </c>
      <c r="S2677" s="19">
        <f t="shared" si="209"/>
        <v>4.0300000000000296</v>
      </c>
      <c r="T2677" s="20">
        <f t="shared" si="210"/>
        <v>1.1763675637807315E-2</v>
      </c>
      <c r="U2677" s="19">
        <f t="shared" si="211"/>
        <v>6925</v>
      </c>
      <c r="V2677" s="20">
        <f t="shared" si="212"/>
        <v>1.1780015649984691E-2</v>
      </c>
      <c r="W2677" s="18">
        <v>44315</v>
      </c>
      <c r="X2677" s="14">
        <v>0</v>
      </c>
      <c r="Y2677" s="14">
        <v>0</v>
      </c>
      <c r="Z2677" s="42">
        <v>5000</v>
      </c>
      <c r="AA2677" s="51">
        <f t="shared" si="213"/>
        <v>0.01</v>
      </c>
    </row>
    <row r="2678" spans="1:27" ht="19" x14ac:dyDescent="0.25">
      <c r="A2678" s="14">
        <v>4032</v>
      </c>
      <c r="B2678" s="14">
        <v>6003333</v>
      </c>
      <c r="C2678" s="14" t="s">
        <v>19</v>
      </c>
      <c r="D2678" s="14" t="s">
        <v>22</v>
      </c>
      <c r="E2678" s="14" t="s">
        <v>271</v>
      </c>
      <c r="F2678" s="14">
        <v>78747</v>
      </c>
      <c r="G2678" s="14">
        <v>3</v>
      </c>
      <c r="H2678" s="14">
        <v>2</v>
      </c>
      <c r="I2678" s="14">
        <v>1</v>
      </c>
      <c r="J2678" s="14">
        <v>2</v>
      </c>
      <c r="K2678" s="14">
        <v>2</v>
      </c>
      <c r="L2678" s="14">
        <v>2013</v>
      </c>
      <c r="M2678" s="14">
        <v>0.17100000000000001</v>
      </c>
      <c r="N2678" s="15">
        <v>2121</v>
      </c>
      <c r="O2678" s="16">
        <v>161.81</v>
      </c>
      <c r="P2678" s="17">
        <v>343200</v>
      </c>
      <c r="Q2678" s="16">
        <v>165.02</v>
      </c>
      <c r="R2678" s="17">
        <v>350000</v>
      </c>
      <c r="S2678" s="19">
        <f t="shared" si="209"/>
        <v>3.210000000000008</v>
      </c>
      <c r="T2678" s="20">
        <f t="shared" si="210"/>
        <v>1.98380817007602E-2</v>
      </c>
      <c r="U2678" s="19">
        <f t="shared" si="211"/>
        <v>6800</v>
      </c>
      <c r="V2678" s="20">
        <f t="shared" si="212"/>
        <v>1.9813519813519812E-2</v>
      </c>
      <c r="W2678" s="18">
        <v>44321</v>
      </c>
      <c r="X2678" s="14">
        <v>21</v>
      </c>
      <c r="Y2678" s="14">
        <v>21</v>
      </c>
      <c r="Z2678" s="42">
        <v>5000</v>
      </c>
      <c r="AA2678" s="51">
        <f t="shared" si="213"/>
        <v>0.02</v>
      </c>
    </row>
    <row r="2679" spans="1:27" ht="19" x14ac:dyDescent="0.25">
      <c r="A2679" s="14">
        <v>682</v>
      </c>
      <c r="B2679" s="14">
        <v>5507245</v>
      </c>
      <c r="C2679" s="14" t="s">
        <v>19</v>
      </c>
      <c r="D2679" s="14" t="s">
        <v>20</v>
      </c>
      <c r="E2679" s="14" t="s">
        <v>1257</v>
      </c>
      <c r="F2679" s="14">
        <v>78729</v>
      </c>
      <c r="G2679" s="14">
        <v>3</v>
      </c>
      <c r="H2679" s="14">
        <v>2</v>
      </c>
      <c r="I2679" s="14">
        <v>0</v>
      </c>
      <c r="J2679" s="14">
        <v>2</v>
      </c>
      <c r="K2679" s="14">
        <v>1.5</v>
      </c>
      <c r="L2679" s="14">
        <v>1975</v>
      </c>
      <c r="M2679" s="14">
        <v>0.23400000000000001</v>
      </c>
      <c r="N2679" s="15">
        <v>1802</v>
      </c>
      <c r="O2679" s="16">
        <v>221.98</v>
      </c>
      <c r="P2679" s="17">
        <v>400000</v>
      </c>
      <c r="Q2679" s="16">
        <v>225.72</v>
      </c>
      <c r="R2679" s="17">
        <v>406750</v>
      </c>
      <c r="S2679" s="19">
        <f t="shared" si="209"/>
        <v>3.7400000000000091</v>
      </c>
      <c r="T2679" s="20">
        <f t="shared" si="210"/>
        <v>1.6848364717542162E-2</v>
      </c>
      <c r="U2679" s="19">
        <f t="shared" si="211"/>
        <v>6750</v>
      </c>
      <c r="V2679" s="20">
        <f t="shared" si="212"/>
        <v>1.6875000000000001E-2</v>
      </c>
      <c r="W2679" s="18">
        <v>44200</v>
      </c>
      <c r="X2679" s="14">
        <v>1</v>
      </c>
      <c r="Y2679" s="14">
        <v>1</v>
      </c>
      <c r="Z2679" s="42">
        <v>5000</v>
      </c>
      <c r="AA2679" s="51">
        <f t="shared" si="213"/>
        <v>0.02</v>
      </c>
    </row>
    <row r="2680" spans="1:27" ht="19" x14ac:dyDescent="0.25">
      <c r="A2680" s="14">
        <v>851</v>
      </c>
      <c r="B2680" s="14">
        <v>1716928</v>
      </c>
      <c r="C2680" s="14" t="s">
        <v>19</v>
      </c>
      <c r="D2680" s="14" t="s">
        <v>27</v>
      </c>
      <c r="E2680" s="14" t="s">
        <v>407</v>
      </c>
      <c r="F2680" s="14">
        <v>78724</v>
      </c>
      <c r="G2680" s="14">
        <v>3</v>
      </c>
      <c r="H2680" s="14">
        <v>2</v>
      </c>
      <c r="I2680" s="14">
        <v>0</v>
      </c>
      <c r="J2680" s="14">
        <v>2</v>
      </c>
      <c r="K2680" s="14">
        <v>1</v>
      </c>
      <c r="L2680" s="14">
        <v>2020</v>
      </c>
      <c r="M2680" s="14">
        <v>0.13600000000000001</v>
      </c>
      <c r="N2680" s="15">
        <v>1412</v>
      </c>
      <c r="O2680" s="16">
        <v>174.21</v>
      </c>
      <c r="P2680" s="17">
        <v>245990</v>
      </c>
      <c r="Q2680" s="16">
        <v>178.92</v>
      </c>
      <c r="R2680" s="17">
        <v>252640</v>
      </c>
      <c r="S2680" s="19">
        <f t="shared" si="209"/>
        <v>4.7099999999999795</v>
      </c>
      <c r="T2680" s="20">
        <f t="shared" si="210"/>
        <v>2.7036335457206701E-2</v>
      </c>
      <c r="U2680" s="19">
        <f t="shared" si="211"/>
        <v>6650</v>
      </c>
      <c r="V2680" s="20">
        <f t="shared" si="212"/>
        <v>2.7033619252815156E-2</v>
      </c>
      <c r="W2680" s="18">
        <v>44208</v>
      </c>
      <c r="X2680" s="14">
        <v>25</v>
      </c>
      <c r="Y2680" s="14">
        <v>25</v>
      </c>
      <c r="Z2680" s="42">
        <v>5000</v>
      </c>
      <c r="AA2680" s="51">
        <f t="shared" si="213"/>
        <v>0.03</v>
      </c>
    </row>
    <row r="2681" spans="1:27" ht="19" x14ac:dyDescent="0.25">
      <c r="A2681" s="14">
        <v>1182</v>
      </c>
      <c r="B2681" s="14">
        <v>5376494</v>
      </c>
      <c r="C2681" s="14" t="s">
        <v>19</v>
      </c>
      <c r="D2681" s="14" t="s">
        <v>712</v>
      </c>
      <c r="E2681" s="14" t="s">
        <v>2654</v>
      </c>
      <c r="F2681" s="14">
        <v>78759</v>
      </c>
      <c r="G2681" s="14">
        <v>3</v>
      </c>
      <c r="H2681" s="14">
        <v>2</v>
      </c>
      <c r="I2681" s="14">
        <v>0</v>
      </c>
      <c r="J2681" s="14">
        <v>2</v>
      </c>
      <c r="K2681" s="14">
        <v>1</v>
      </c>
      <c r="L2681" s="14">
        <v>1985</v>
      </c>
      <c r="M2681" s="14">
        <v>0.31900000000000001</v>
      </c>
      <c r="N2681" s="15">
        <v>1866</v>
      </c>
      <c r="O2681" s="16">
        <v>308.14999999999998</v>
      </c>
      <c r="P2681" s="17">
        <v>575000</v>
      </c>
      <c r="Q2681" s="16">
        <v>311.63</v>
      </c>
      <c r="R2681" s="17">
        <v>581500</v>
      </c>
      <c r="S2681" s="19">
        <f t="shared" si="209"/>
        <v>3.4800000000000182</v>
      </c>
      <c r="T2681" s="20">
        <f t="shared" si="210"/>
        <v>1.1293201362972637E-2</v>
      </c>
      <c r="U2681" s="19">
        <f t="shared" si="211"/>
        <v>6500</v>
      </c>
      <c r="V2681" s="20">
        <f t="shared" si="212"/>
        <v>1.1304347826086957E-2</v>
      </c>
      <c r="W2681" s="18">
        <v>44221</v>
      </c>
      <c r="X2681" s="14">
        <v>2</v>
      </c>
      <c r="Y2681" s="14">
        <v>2</v>
      </c>
      <c r="Z2681" s="42">
        <v>5000</v>
      </c>
      <c r="AA2681" s="51">
        <f t="shared" si="213"/>
        <v>0.01</v>
      </c>
    </row>
    <row r="2682" spans="1:27" ht="19" x14ac:dyDescent="0.25">
      <c r="A2682" s="14">
        <v>1270</v>
      </c>
      <c r="B2682" s="14">
        <v>1128286</v>
      </c>
      <c r="C2682" s="14" t="s">
        <v>19</v>
      </c>
      <c r="D2682" s="14" t="s">
        <v>357</v>
      </c>
      <c r="E2682" s="14" t="s">
        <v>3158</v>
      </c>
      <c r="F2682" s="14">
        <v>78745</v>
      </c>
      <c r="G2682" s="14">
        <v>3</v>
      </c>
      <c r="H2682" s="14">
        <v>2</v>
      </c>
      <c r="I2682" s="14">
        <v>0</v>
      </c>
      <c r="J2682" s="14">
        <v>2</v>
      </c>
      <c r="K2682" s="14">
        <v>1</v>
      </c>
      <c r="L2682" s="14">
        <v>1966</v>
      </c>
      <c r="M2682" s="14">
        <v>0.254</v>
      </c>
      <c r="N2682" s="15">
        <v>1666</v>
      </c>
      <c r="O2682" s="16">
        <v>375.15</v>
      </c>
      <c r="P2682" s="17">
        <v>625000</v>
      </c>
      <c r="Q2682" s="16">
        <v>378.9</v>
      </c>
      <c r="R2682" s="17">
        <v>631250</v>
      </c>
      <c r="S2682" s="19">
        <f t="shared" si="209"/>
        <v>3.75</v>
      </c>
      <c r="T2682" s="20">
        <f t="shared" si="210"/>
        <v>9.9960015993602568E-3</v>
      </c>
      <c r="U2682" s="19">
        <f t="shared" si="211"/>
        <v>6250</v>
      </c>
      <c r="V2682" s="20">
        <f t="shared" si="212"/>
        <v>0.01</v>
      </c>
      <c r="W2682" s="18">
        <v>44224</v>
      </c>
      <c r="X2682" s="14">
        <v>2</v>
      </c>
      <c r="Y2682" s="14">
        <v>1</v>
      </c>
      <c r="Z2682" s="42">
        <v>5000</v>
      </c>
      <c r="AA2682" s="51">
        <f t="shared" si="213"/>
        <v>0.01</v>
      </c>
    </row>
    <row r="2683" spans="1:27" ht="19" x14ac:dyDescent="0.25">
      <c r="A2683" s="14">
        <v>325</v>
      </c>
      <c r="B2683" s="14">
        <v>8065022</v>
      </c>
      <c r="C2683" s="14" t="s">
        <v>19</v>
      </c>
      <c r="D2683" s="14" t="s">
        <v>22</v>
      </c>
      <c r="E2683" s="14" t="s">
        <v>45</v>
      </c>
      <c r="F2683" s="14">
        <v>78747</v>
      </c>
      <c r="G2683" s="14">
        <v>4</v>
      </c>
      <c r="H2683" s="14">
        <v>2</v>
      </c>
      <c r="I2683" s="14">
        <v>1</v>
      </c>
      <c r="J2683" s="14">
        <v>2</v>
      </c>
      <c r="K2683" s="14">
        <v>2</v>
      </c>
      <c r="L2683" s="14">
        <v>2014</v>
      </c>
      <c r="M2683" s="14">
        <v>0.13</v>
      </c>
      <c r="N2683" s="15">
        <v>2540</v>
      </c>
      <c r="O2683" s="16">
        <v>118.07</v>
      </c>
      <c r="P2683" s="17">
        <v>299900</v>
      </c>
      <c r="Q2683" s="16">
        <v>120.47</v>
      </c>
      <c r="R2683" s="17">
        <v>306000</v>
      </c>
      <c r="S2683" s="19">
        <f t="shared" si="209"/>
        <v>2.4000000000000057</v>
      </c>
      <c r="T2683" s="20">
        <f t="shared" si="210"/>
        <v>2.0326924705683119E-2</v>
      </c>
      <c r="U2683" s="19">
        <f t="shared" si="211"/>
        <v>6100</v>
      </c>
      <c r="V2683" s="20">
        <f t="shared" si="212"/>
        <v>2.0340113371123708E-2</v>
      </c>
      <c r="W2683" s="18">
        <v>44187</v>
      </c>
      <c r="X2683" s="14">
        <v>3</v>
      </c>
      <c r="Y2683" s="14">
        <v>3</v>
      </c>
      <c r="Z2683" s="42">
        <v>5000</v>
      </c>
      <c r="AA2683" s="51">
        <f t="shared" si="213"/>
        <v>0.02</v>
      </c>
    </row>
    <row r="2684" spans="1:27" ht="19" x14ac:dyDescent="0.25">
      <c r="A2684" s="14">
        <v>1804</v>
      </c>
      <c r="B2684" s="14">
        <v>3228016</v>
      </c>
      <c r="C2684" s="14" t="s">
        <v>19</v>
      </c>
      <c r="D2684" s="14" t="s">
        <v>20</v>
      </c>
      <c r="E2684" s="14" t="s">
        <v>3972</v>
      </c>
      <c r="F2684" s="14">
        <v>78729</v>
      </c>
      <c r="G2684" s="14">
        <v>3</v>
      </c>
      <c r="H2684" s="14">
        <v>2</v>
      </c>
      <c r="I2684" s="14">
        <v>1</v>
      </c>
      <c r="J2684" s="14">
        <v>1</v>
      </c>
      <c r="K2684" s="14">
        <v>2</v>
      </c>
      <c r="L2684" s="14">
        <v>2015</v>
      </c>
      <c r="M2684" s="14">
        <v>2.9000000000000001E-2</v>
      </c>
      <c r="N2684" s="15">
        <v>2096</v>
      </c>
      <c r="O2684" s="16">
        <v>183.64</v>
      </c>
      <c r="P2684" s="17">
        <v>384900</v>
      </c>
      <c r="Q2684" s="16">
        <v>186.55</v>
      </c>
      <c r="R2684" s="17">
        <v>391000</v>
      </c>
      <c r="S2684" s="19">
        <f t="shared" si="209"/>
        <v>2.910000000000025</v>
      </c>
      <c r="T2684" s="20">
        <f t="shared" si="210"/>
        <v>1.5846220866913664E-2</v>
      </c>
      <c r="U2684" s="19">
        <f t="shared" si="211"/>
        <v>6100</v>
      </c>
      <c r="V2684" s="20">
        <f t="shared" si="212"/>
        <v>1.5848272278513899E-2</v>
      </c>
      <c r="W2684" s="18">
        <v>44251</v>
      </c>
      <c r="X2684" s="14">
        <v>0</v>
      </c>
      <c r="Y2684" s="14">
        <v>0</v>
      </c>
      <c r="Z2684" s="42">
        <v>5000</v>
      </c>
      <c r="AA2684" s="51">
        <f t="shared" si="213"/>
        <v>0.02</v>
      </c>
    </row>
    <row r="2685" spans="1:27" ht="19" x14ac:dyDescent="0.25">
      <c r="A2685" s="14">
        <v>168</v>
      </c>
      <c r="B2685" s="14">
        <v>5277828</v>
      </c>
      <c r="C2685" s="14" t="s">
        <v>19</v>
      </c>
      <c r="D2685" s="14" t="s">
        <v>165</v>
      </c>
      <c r="E2685" s="14" t="s">
        <v>1509</v>
      </c>
      <c r="F2685" s="14">
        <v>78745</v>
      </c>
      <c r="G2685" s="14">
        <v>3</v>
      </c>
      <c r="H2685" s="14">
        <v>2</v>
      </c>
      <c r="I2685" s="14">
        <v>0</v>
      </c>
      <c r="J2685" s="14">
        <v>2</v>
      </c>
      <c r="K2685" s="14">
        <v>2</v>
      </c>
      <c r="L2685" s="14">
        <v>1977</v>
      </c>
      <c r="M2685" s="14">
        <v>0.156</v>
      </c>
      <c r="N2685" s="15">
        <v>1558</v>
      </c>
      <c r="O2685" s="16">
        <v>234.27</v>
      </c>
      <c r="P2685" s="17">
        <v>365000</v>
      </c>
      <c r="Q2685" s="16">
        <v>238.13</v>
      </c>
      <c r="R2685" s="17">
        <v>371000</v>
      </c>
      <c r="S2685" s="19">
        <f t="shared" si="209"/>
        <v>3.8599999999999852</v>
      </c>
      <c r="T2685" s="20">
        <f t="shared" si="210"/>
        <v>1.647671490160919E-2</v>
      </c>
      <c r="U2685" s="19">
        <f t="shared" si="211"/>
        <v>6000</v>
      </c>
      <c r="V2685" s="20">
        <f t="shared" si="212"/>
        <v>1.643835616438356E-2</v>
      </c>
      <c r="W2685" s="18">
        <v>44182</v>
      </c>
      <c r="X2685" s="14">
        <v>8</v>
      </c>
      <c r="Y2685" s="14">
        <v>8</v>
      </c>
      <c r="Z2685" s="42">
        <v>5000</v>
      </c>
      <c r="AA2685" s="51">
        <f t="shared" si="213"/>
        <v>0.02</v>
      </c>
    </row>
    <row r="2686" spans="1:27" ht="19" x14ac:dyDescent="0.25">
      <c r="A2686" s="14">
        <v>575</v>
      </c>
      <c r="B2686" s="14">
        <v>6890003</v>
      </c>
      <c r="C2686" s="14" t="s">
        <v>19</v>
      </c>
      <c r="D2686" s="14" t="s">
        <v>165</v>
      </c>
      <c r="E2686" s="14" t="s">
        <v>2248</v>
      </c>
      <c r="F2686" s="14">
        <v>78745</v>
      </c>
      <c r="G2686" s="14">
        <v>3</v>
      </c>
      <c r="H2686" s="14">
        <v>2</v>
      </c>
      <c r="I2686" s="14">
        <v>1</v>
      </c>
      <c r="J2686" s="14">
        <v>0</v>
      </c>
      <c r="K2686" s="14">
        <v>2</v>
      </c>
      <c r="L2686" s="14">
        <v>2009</v>
      </c>
      <c r="M2686" s="14">
        <v>0.104</v>
      </c>
      <c r="N2686" s="15">
        <v>2034</v>
      </c>
      <c r="O2686" s="16">
        <v>277.29000000000002</v>
      </c>
      <c r="P2686" s="17">
        <v>564000</v>
      </c>
      <c r="Q2686" s="16">
        <v>280.24</v>
      </c>
      <c r="R2686" s="17">
        <v>570000</v>
      </c>
      <c r="S2686" s="19">
        <f t="shared" si="209"/>
        <v>2.9499999999999886</v>
      </c>
      <c r="T2686" s="20">
        <f t="shared" si="210"/>
        <v>1.0638681524757432E-2</v>
      </c>
      <c r="U2686" s="19">
        <f t="shared" si="211"/>
        <v>6000</v>
      </c>
      <c r="V2686" s="20">
        <f t="shared" si="212"/>
        <v>1.0638297872340425E-2</v>
      </c>
      <c r="W2686" s="18">
        <v>44195</v>
      </c>
      <c r="X2686" s="14">
        <v>3</v>
      </c>
      <c r="Y2686" s="14">
        <v>3</v>
      </c>
      <c r="Z2686" s="42">
        <v>5000</v>
      </c>
      <c r="AA2686" s="51">
        <f t="shared" si="213"/>
        <v>0.01</v>
      </c>
    </row>
    <row r="2687" spans="1:27" ht="19" x14ac:dyDescent="0.25">
      <c r="A2687" s="14">
        <v>894</v>
      </c>
      <c r="B2687" s="14">
        <v>9107657</v>
      </c>
      <c r="C2687" s="14" t="s">
        <v>19</v>
      </c>
      <c r="D2687" s="14" t="s">
        <v>712</v>
      </c>
      <c r="E2687" s="14" t="s">
        <v>3160</v>
      </c>
      <c r="F2687" s="14">
        <v>78759</v>
      </c>
      <c r="G2687" s="14">
        <v>3</v>
      </c>
      <c r="H2687" s="14">
        <v>2</v>
      </c>
      <c r="I2687" s="14">
        <v>0</v>
      </c>
      <c r="J2687" s="14">
        <v>2</v>
      </c>
      <c r="K2687" s="14">
        <v>1</v>
      </c>
      <c r="L2687" s="14">
        <v>1972</v>
      </c>
      <c r="M2687" s="14">
        <v>0.24099999999999999</v>
      </c>
      <c r="N2687" s="15">
        <v>1276</v>
      </c>
      <c r="O2687" s="16">
        <v>375.39</v>
      </c>
      <c r="P2687" s="17">
        <v>479000</v>
      </c>
      <c r="Q2687" s="16">
        <v>380.09</v>
      </c>
      <c r="R2687" s="17">
        <v>485000</v>
      </c>
      <c r="S2687" s="19">
        <f t="shared" si="209"/>
        <v>4.6999999999999886</v>
      </c>
      <c r="T2687" s="20">
        <f t="shared" si="210"/>
        <v>1.2520312208636322E-2</v>
      </c>
      <c r="U2687" s="19">
        <f t="shared" si="211"/>
        <v>6000</v>
      </c>
      <c r="V2687" s="20">
        <f t="shared" si="212"/>
        <v>1.2526096033402923E-2</v>
      </c>
      <c r="W2687" s="18">
        <v>44209</v>
      </c>
      <c r="X2687" s="14">
        <v>3</v>
      </c>
      <c r="Y2687" s="14">
        <v>3</v>
      </c>
      <c r="Z2687" s="42">
        <v>5000</v>
      </c>
      <c r="AA2687" s="51">
        <f t="shared" si="213"/>
        <v>0.01</v>
      </c>
    </row>
    <row r="2688" spans="1:27" ht="19" x14ac:dyDescent="0.25">
      <c r="A2688" s="14">
        <v>952</v>
      </c>
      <c r="B2688" s="14">
        <v>8335015</v>
      </c>
      <c r="C2688" s="14" t="s">
        <v>19</v>
      </c>
      <c r="D2688" s="14" t="s">
        <v>29</v>
      </c>
      <c r="E2688" s="14" t="s">
        <v>529</v>
      </c>
      <c r="F2688" s="14">
        <v>78652</v>
      </c>
      <c r="G2688" s="14">
        <v>4</v>
      </c>
      <c r="H2688" s="14">
        <v>2</v>
      </c>
      <c r="I2688" s="14">
        <v>1</v>
      </c>
      <c r="J2688" s="14">
        <v>2</v>
      </c>
      <c r="K2688" s="14">
        <v>2</v>
      </c>
      <c r="L2688" s="14">
        <v>2014</v>
      </c>
      <c r="M2688" s="14">
        <v>0.14899999999999999</v>
      </c>
      <c r="N2688" s="15">
        <v>2074</v>
      </c>
      <c r="O2688" s="16">
        <v>182.74</v>
      </c>
      <c r="P2688" s="17">
        <v>379000</v>
      </c>
      <c r="Q2688" s="16">
        <v>185.63</v>
      </c>
      <c r="R2688" s="17">
        <v>385000</v>
      </c>
      <c r="S2688" s="19">
        <f t="shared" si="209"/>
        <v>2.8899999999999864</v>
      </c>
      <c r="T2688" s="20">
        <f t="shared" si="210"/>
        <v>1.5814818868337452E-2</v>
      </c>
      <c r="U2688" s="19">
        <f t="shared" si="211"/>
        <v>6000</v>
      </c>
      <c r="V2688" s="20">
        <f t="shared" si="212"/>
        <v>1.5831134564643801E-2</v>
      </c>
      <c r="W2688" s="18">
        <v>44211</v>
      </c>
      <c r="X2688" s="14">
        <v>3</v>
      </c>
      <c r="Y2688" s="14">
        <v>3</v>
      </c>
      <c r="Z2688" s="42">
        <v>5000</v>
      </c>
      <c r="AA2688" s="51">
        <f t="shared" si="213"/>
        <v>0.02</v>
      </c>
    </row>
    <row r="2689" spans="1:27" ht="19" x14ac:dyDescent="0.25">
      <c r="A2689" s="14">
        <v>1067</v>
      </c>
      <c r="B2689" s="14">
        <v>4254990</v>
      </c>
      <c r="C2689" s="14" t="s">
        <v>19</v>
      </c>
      <c r="D2689" s="14" t="s">
        <v>38</v>
      </c>
      <c r="E2689" s="14" t="s">
        <v>1617</v>
      </c>
      <c r="F2689" s="14">
        <v>78725</v>
      </c>
      <c r="G2689" s="14">
        <v>3</v>
      </c>
      <c r="H2689" s="14">
        <v>2</v>
      </c>
      <c r="I2689" s="14">
        <v>0</v>
      </c>
      <c r="J2689" s="14">
        <v>0</v>
      </c>
      <c r="K2689" s="14">
        <v>1</v>
      </c>
      <c r="L2689" s="14">
        <v>2009</v>
      </c>
      <c r="M2689" s="14">
        <v>0.14199999999999999</v>
      </c>
      <c r="N2689" s="15">
        <v>1104</v>
      </c>
      <c r="O2689" s="16">
        <v>240.04</v>
      </c>
      <c r="P2689" s="17">
        <v>265000</v>
      </c>
      <c r="Q2689" s="16">
        <v>245.47</v>
      </c>
      <c r="R2689" s="17">
        <v>271000</v>
      </c>
      <c r="S2689" s="19">
        <f t="shared" si="209"/>
        <v>5.4300000000000068</v>
      </c>
      <c r="T2689" s="20">
        <f t="shared" si="210"/>
        <v>2.2621229795034191E-2</v>
      </c>
      <c r="U2689" s="19">
        <f t="shared" si="211"/>
        <v>6000</v>
      </c>
      <c r="V2689" s="20">
        <f t="shared" si="212"/>
        <v>2.2641509433962263E-2</v>
      </c>
      <c r="W2689" s="18">
        <v>44216</v>
      </c>
      <c r="X2689" s="14">
        <v>2</v>
      </c>
      <c r="Y2689" s="14">
        <v>2</v>
      </c>
      <c r="Z2689" s="42">
        <v>5000</v>
      </c>
      <c r="AA2689" s="51">
        <f t="shared" si="213"/>
        <v>0.02</v>
      </c>
    </row>
    <row r="2690" spans="1:27" ht="19" x14ac:dyDescent="0.25">
      <c r="A2690" s="14">
        <v>1170</v>
      </c>
      <c r="B2690" s="14">
        <v>6625793</v>
      </c>
      <c r="C2690" s="14" t="s">
        <v>19</v>
      </c>
      <c r="D2690" s="14">
        <v>11</v>
      </c>
      <c r="E2690" s="14" t="s">
        <v>570</v>
      </c>
      <c r="F2690" s="14">
        <v>78744</v>
      </c>
      <c r="G2690" s="14">
        <v>4</v>
      </c>
      <c r="H2690" s="14">
        <v>2</v>
      </c>
      <c r="I2690" s="14">
        <v>0</v>
      </c>
      <c r="J2690" s="14">
        <v>0</v>
      </c>
      <c r="K2690" s="14">
        <v>1</v>
      </c>
      <c r="L2690" s="14">
        <v>1982</v>
      </c>
      <c r="M2690" s="14">
        <v>0.13600000000000001</v>
      </c>
      <c r="N2690" s="15">
        <v>1503</v>
      </c>
      <c r="O2690" s="16">
        <v>185.63</v>
      </c>
      <c r="P2690" s="17">
        <v>279000</v>
      </c>
      <c r="Q2690" s="16">
        <v>189.62</v>
      </c>
      <c r="R2690" s="17">
        <v>285000</v>
      </c>
      <c r="S2690" s="19">
        <f t="shared" si="209"/>
        <v>3.9900000000000091</v>
      </c>
      <c r="T2690" s="20">
        <f t="shared" si="210"/>
        <v>2.149437052200619E-2</v>
      </c>
      <c r="U2690" s="19">
        <f t="shared" si="211"/>
        <v>6000</v>
      </c>
      <c r="V2690" s="20">
        <f t="shared" si="212"/>
        <v>2.1505376344086023E-2</v>
      </c>
      <c r="W2690" s="18">
        <v>44221</v>
      </c>
      <c r="X2690" s="14">
        <v>6</v>
      </c>
      <c r="Y2690" s="14">
        <v>6</v>
      </c>
      <c r="Z2690" s="42">
        <v>5000</v>
      </c>
      <c r="AA2690" s="51">
        <f t="shared" si="213"/>
        <v>0.02</v>
      </c>
    </row>
    <row r="2691" spans="1:27" ht="19" x14ac:dyDescent="0.25">
      <c r="A2691" s="14">
        <v>1321</v>
      </c>
      <c r="B2691" s="14">
        <v>2307913</v>
      </c>
      <c r="C2691" s="14" t="s">
        <v>19</v>
      </c>
      <c r="D2691" s="14" t="s">
        <v>46</v>
      </c>
      <c r="E2691" s="14" t="s">
        <v>2340</v>
      </c>
      <c r="F2691" s="14">
        <v>78758</v>
      </c>
      <c r="G2691" s="14">
        <v>3</v>
      </c>
      <c r="H2691" s="14">
        <v>2</v>
      </c>
      <c r="I2691" s="14">
        <v>0</v>
      </c>
      <c r="J2691" s="14">
        <v>2</v>
      </c>
      <c r="K2691" s="14">
        <v>1</v>
      </c>
      <c r="L2691" s="14">
        <v>1975</v>
      </c>
      <c r="M2691" s="14">
        <v>0.188</v>
      </c>
      <c r="N2691" s="15">
        <v>1679</v>
      </c>
      <c r="O2691" s="16">
        <v>282.91000000000003</v>
      </c>
      <c r="P2691" s="17">
        <v>475000</v>
      </c>
      <c r="Q2691" s="16">
        <v>286.48</v>
      </c>
      <c r="R2691" s="17">
        <v>481000</v>
      </c>
      <c r="S2691" s="19">
        <f t="shared" si="209"/>
        <v>3.5699999999999932</v>
      </c>
      <c r="T2691" s="20">
        <f t="shared" si="210"/>
        <v>1.2618854052525512E-2</v>
      </c>
      <c r="U2691" s="19">
        <f t="shared" si="211"/>
        <v>6000</v>
      </c>
      <c r="V2691" s="20">
        <f t="shared" si="212"/>
        <v>1.2631578947368421E-2</v>
      </c>
      <c r="W2691" s="18">
        <v>44225</v>
      </c>
      <c r="X2691" s="14">
        <v>5</v>
      </c>
      <c r="Y2691" s="14">
        <v>5</v>
      </c>
      <c r="Z2691" s="42">
        <v>5000</v>
      </c>
      <c r="AA2691" s="51">
        <f t="shared" si="213"/>
        <v>0.01</v>
      </c>
    </row>
    <row r="2692" spans="1:27" ht="19" x14ac:dyDescent="0.25">
      <c r="A2692" s="14">
        <v>1351</v>
      </c>
      <c r="B2692" s="14">
        <v>3371350</v>
      </c>
      <c r="C2692" s="14" t="s">
        <v>19</v>
      </c>
      <c r="D2692" s="14">
        <v>4</v>
      </c>
      <c r="E2692" s="14" t="s">
        <v>3808</v>
      </c>
      <c r="F2692" s="14">
        <v>78751</v>
      </c>
      <c r="G2692" s="14">
        <v>1</v>
      </c>
      <c r="H2692" s="14">
        <v>1</v>
      </c>
      <c r="I2692" s="14">
        <v>0</v>
      </c>
      <c r="J2692" s="14">
        <v>0</v>
      </c>
      <c r="K2692" s="14">
        <v>1</v>
      </c>
      <c r="L2692" s="14">
        <v>1960</v>
      </c>
      <c r="M2692" s="14">
        <v>0.27700000000000002</v>
      </c>
      <c r="N2692" s="14">
        <v>660</v>
      </c>
      <c r="O2692" s="16">
        <v>604.54999999999995</v>
      </c>
      <c r="P2692" s="17">
        <v>399000</v>
      </c>
      <c r="Q2692" s="16">
        <v>613.64</v>
      </c>
      <c r="R2692" s="17">
        <v>405000</v>
      </c>
      <c r="S2692" s="19">
        <f t="shared" si="209"/>
        <v>9.0900000000000318</v>
      </c>
      <c r="T2692" s="20">
        <f t="shared" si="210"/>
        <v>1.5035977173104016E-2</v>
      </c>
      <c r="U2692" s="19">
        <f t="shared" si="211"/>
        <v>6000</v>
      </c>
      <c r="V2692" s="20">
        <f t="shared" si="212"/>
        <v>1.5037593984962405E-2</v>
      </c>
      <c r="W2692" s="18">
        <v>44225</v>
      </c>
      <c r="X2692" s="14">
        <v>221</v>
      </c>
      <c r="Y2692" s="14">
        <v>221</v>
      </c>
      <c r="Z2692" s="42">
        <v>5000</v>
      </c>
      <c r="AA2692" s="51">
        <f t="shared" si="213"/>
        <v>0.02</v>
      </c>
    </row>
    <row r="2693" spans="1:27" ht="19" x14ac:dyDescent="0.25">
      <c r="A2693" s="14">
        <v>2048</v>
      </c>
      <c r="B2693" s="14">
        <v>6778944</v>
      </c>
      <c r="C2693" s="14" t="s">
        <v>19</v>
      </c>
      <c r="D2693" s="14" t="s">
        <v>357</v>
      </c>
      <c r="E2693" s="14" t="s">
        <v>4073</v>
      </c>
      <c r="F2693" s="14">
        <v>78745</v>
      </c>
      <c r="G2693" s="14">
        <v>5</v>
      </c>
      <c r="H2693" s="14">
        <v>2</v>
      </c>
      <c r="I2693" s="14">
        <v>1</v>
      </c>
      <c r="J2693" s="14">
        <v>1</v>
      </c>
      <c r="K2693" s="14">
        <v>2</v>
      </c>
      <c r="L2693" s="14">
        <v>2010</v>
      </c>
      <c r="M2693" s="14">
        <v>0.18099999999999999</v>
      </c>
      <c r="N2693" s="15">
        <v>1849</v>
      </c>
      <c r="O2693" s="16">
        <v>338.02</v>
      </c>
      <c r="P2693" s="17">
        <v>625000</v>
      </c>
      <c r="Q2693" s="16">
        <v>341.27</v>
      </c>
      <c r="R2693" s="17">
        <v>631000</v>
      </c>
      <c r="S2693" s="19">
        <f t="shared" si="209"/>
        <v>3.25</v>
      </c>
      <c r="T2693" s="20">
        <f t="shared" si="210"/>
        <v>9.6148156913792096E-3</v>
      </c>
      <c r="U2693" s="19">
        <f t="shared" si="211"/>
        <v>6000</v>
      </c>
      <c r="V2693" s="20">
        <f t="shared" si="212"/>
        <v>9.5999999999999992E-3</v>
      </c>
      <c r="W2693" s="18">
        <v>44257</v>
      </c>
      <c r="X2693" s="14">
        <v>58</v>
      </c>
      <c r="Y2693" s="14">
        <v>50</v>
      </c>
      <c r="Z2693" s="42">
        <v>5000</v>
      </c>
      <c r="AA2693" s="51">
        <f t="shared" si="213"/>
        <v>0.01</v>
      </c>
    </row>
    <row r="2694" spans="1:27" ht="19" x14ac:dyDescent="0.25">
      <c r="A2694" s="14">
        <v>2405</v>
      </c>
      <c r="B2694" s="14">
        <v>2562493</v>
      </c>
      <c r="C2694" s="14" t="s">
        <v>19</v>
      </c>
      <c r="D2694" s="14" t="s">
        <v>1643</v>
      </c>
      <c r="E2694" s="14" t="s">
        <v>3353</v>
      </c>
      <c r="F2694" s="14">
        <v>78733</v>
      </c>
      <c r="G2694" s="14">
        <v>4</v>
      </c>
      <c r="H2694" s="14">
        <v>2</v>
      </c>
      <c r="I2694" s="14">
        <v>1</v>
      </c>
      <c r="J2694" s="14">
        <v>2</v>
      </c>
      <c r="K2694" s="14">
        <v>2</v>
      </c>
      <c r="L2694" s="14">
        <v>1994</v>
      </c>
      <c r="M2694" s="14">
        <v>0.30099999999999999</v>
      </c>
      <c r="N2694" s="15">
        <v>1902</v>
      </c>
      <c r="O2694" s="16">
        <v>414.83</v>
      </c>
      <c r="P2694" s="17">
        <v>789000</v>
      </c>
      <c r="Q2694" s="16">
        <v>417.98</v>
      </c>
      <c r="R2694" s="17">
        <v>795000</v>
      </c>
      <c r="S2694" s="19">
        <f t="shared" si="209"/>
        <v>3.1500000000000341</v>
      </c>
      <c r="T2694" s="20">
        <f t="shared" si="210"/>
        <v>7.5934720246848934E-3</v>
      </c>
      <c r="U2694" s="19">
        <f t="shared" si="211"/>
        <v>6000</v>
      </c>
      <c r="V2694" s="20">
        <f t="shared" si="212"/>
        <v>7.6045627376425855E-3</v>
      </c>
      <c r="W2694" s="18">
        <v>44267</v>
      </c>
      <c r="X2694" s="14">
        <v>4</v>
      </c>
      <c r="Y2694" s="14">
        <v>3</v>
      </c>
      <c r="Z2694" s="42">
        <v>5000</v>
      </c>
      <c r="AA2694" s="51">
        <f t="shared" si="213"/>
        <v>0.01</v>
      </c>
    </row>
    <row r="2695" spans="1:27" ht="19" x14ac:dyDescent="0.25">
      <c r="A2695" s="14">
        <v>2475</v>
      </c>
      <c r="B2695" s="14">
        <v>1831648</v>
      </c>
      <c r="C2695" s="14" t="s">
        <v>19</v>
      </c>
      <c r="D2695" s="14" t="s">
        <v>29</v>
      </c>
      <c r="E2695" s="14" t="s">
        <v>1244</v>
      </c>
      <c r="F2695" s="14">
        <v>78748</v>
      </c>
      <c r="G2695" s="14">
        <v>3</v>
      </c>
      <c r="H2695" s="14">
        <v>2</v>
      </c>
      <c r="I2695" s="14">
        <v>1</v>
      </c>
      <c r="J2695" s="14">
        <v>2</v>
      </c>
      <c r="K2695" s="14">
        <v>2</v>
      </c>
      <c r="L2695" s="14">
        <v>2020</v>
      </c>
      <c r="M2695" s="14">
        <v>0.11</v>
      </c>
      <c r="N2695" s="15">
        <v>1755</v>
      </c>
      <c r="O2695" s="16">
        <v>221.35</v>
      </c>
      <c r="P2695" s="17">
        <v>388470</v>
      </c>
      <c r="Q2695" s="16">
        <v>224.77</v>
      </c>
      <c r="R2695" s="17">
        <v>394470</v>
      </c>
      <c r="S2695" s="19">
        <f t="shared" ref="S2695:S2758" si="214">Q2695-O2695</f>
        <v>3.4200000000000159</v>
      </c>
      <c r="T2695" s="20">
        <f t="shared" ref="T2695:T2758" si="215">S2695/O2695</f>
        <v>1.5450643776824107E-2</v>
      </c>
      <c r="U2695" s="19">
        <f t="shared" ref="U2695:U2758" si="216">R2695-P2695</f>
        <v>6000</v>
      </c>
      <c r="V2695" s="20">
        <f t="shared" ref="V2695:V2758" si="217">U2695/P2695</f>
        <v>1.5445208124179472E-2</v>
      </c>
      <c r="W2695" s="18">
        <v>44271</v>
      </c>
      <c r="X2695" s="14">
        <v>16</v>
      </c>
      <c r="Y2695" s="14">
        <v>16</v>
      </c>
      <c r="Z2695" s="42">
        <v>5000</v>
      </c>
      <c r="AA2695" s="51">
        <f t="shared" ref="AA2695:AA2758" si="218">MROUND(V2695,0.01)</f>
        <v>0.02</v>
      </c>
    </row>
    <row r="2696" spans="1:27" ht="19" x14ac:dyDescent="0.25">
      <c r="A2696" s="14">
        <v>3356</v>
      </c>
      <c r="B2696" s="14">
        <v>9757894</v>
      </c>
      <c r="C2696" s="14" t="s">
        <v>19</v>
      </c>
      <c r="D2696" s="14" t="s">
        <v>282</v>
      </c>
      <c r="E2696" s="14" t="s">
        <v>1343</v>
      </c>
      <c r="F2696" s="14">
        <v>78735</v>
      </c>
      <c r="G2696" s="14">
        <v>4</v>
      </c>
      <c r="H2696" s="14">
        <v>3</v>
      </c>
      <c r="I2696" s="14">
        <v>1</v>
      </c>
      <c r="J2696" s="14">
        <v>2</v>
      </c>
      <c r="K2696" s="14">
        <v>2</v>
      </c>
      <c r="L2696" s="14">
        <v>2010</v>
      </c>
      <c r="M2696" s="14">
        <v>0.373</v>
      </c>
      <c r="N2696" s="15">
        <v>3094</v>
      </c>
      <c r="O2696" s="16">
        <v>225.92</v>
      </c>
      <c r="P2696" s="17">
        <v>699000</v>
      </c>
      <c r="Q2696" s="16">
        <v>227.86</v>
      </c>
      <c r="R2696" s="17">
        <v>705000</v>
      </c>
      <c r="S2696" s="19">
        <f t="shared" si="214"/>
        <v>1.9400000000000261</v>
      </c>
      <c r="T2696" s="20">
        <f t="shared" si="215"/>
        <v>8.5871104815865192E-3</v>
      </c>
      <c r="U2696" s="19">
        <f t="shared" si="216"/>
        <v>6000</v>
      </c>
      <c r="V2696" s="20">
        <f t="shared" si="217"/>
        <v>8.5836909871244635E-3</v>
      </c>
      <c r="W2696" s="18">
        <v>44302</v>
      </c>
      <c r="X2696" s="14">
        <v>4</v>
      </c>
      <c r="Y2696" s="14">
        <v>4</v>
      </c>
      <c r="Z2696" s="42">
        <v>5000</v>
      </c>
      <c r="AA2696" s="51">
        <f t="shared" si="218"/>
        <v>0.01</v>
      </c>
    </row>
    <row r="2697" spans="1:27" ht="19" x14ac:dyDescent="0.25">
      <c r="A2697" s="14">
        <v>3357</v>
      </c>
      <c r="B2697" s="14">
        <v>6684830</v>
      </c>
      <c r="C2697" s="14" t="s">
        <v>19</v>
      </c>
      <c r="D2697" s="14" t="s">
        <v>165</v>
      </c>
      <c r="E2697" s="14" t="s">
        <v>1420</v>
      </c>
      <c r="F2697" s="14">
        <v>78748</v>
      </c>
      <c r="G2697" s="14">
        <v>3</v>
      </c>
      <c r="H2697" s="14">
        <v>2</v>
      </c>
      <c r="I2697" s="14">
        <v>0</v>
      </c>
      <c r="J2697" s="14">
        <v>2</v>
      </c>
      <c r="K2697" s="14">
        <v>1</v>
      </c>
      <c r="L2697" s="14">
        <v>1983</v>
      </c>
      <c r="M2697" s="14">
        <v>0.161</v>
      </c>
      <c r="N2697" s="15">
        <v>1566</v>
      </c>
      <c r="O2697" s="16">
        <v>229.89</v>
      </c>
      <c r="P2697" s="17">
        <v>360000</v>
      </c>
      <c r="Q2697" s="16">
        <v>233.72</v>
      </c>
      <c r="R2697" s="17">
        <v>366000</v>
      </c>
      <c r="S2697" s="19">
        <f t="shared" si="214"/>
        <v>3.8300000000000125</v>
      </c>
      <c r="T2697" s="20">
        <f t="shared" si="215"/>
        <v>1.6660141806951207E-2</v>
      </c>
      <c r="U2697" s="19">
        <f t="shared" si="216"/>
        <v>6000</v>
      </c>
      <c r="V2697" s="20">
        <f t="shared" si="217"/>
        <v>1.6666666666666666E-2</v>
      </c>
      <c r="W2697" s="18">
        <v>44302</v>
      </c>
      <c r="X2697" s="14">
        <v>4</v>
      </c>
      <c r="Y2697" s="14">
        <v>4</v>
      </c>
      <c r="Z2697" s="42">
        <v>5000</v>
      </c>
      <c r="AA2697" s="51">
        <f t="shared" si="218"/>
        <v>0.02</v>
      </c>
    </row>
    <row r="2698" spans="1:27" ht="19" x14ac:dyDescent="0.25">
      <c r="A2698" s="14">
        <v>3888</v>
      </c>
      <c r="B2698" s="14">
        <v>1407916</v>
      </c>
      <c r="C2698" s="14" t="s">
        <v>19</v>
      </c>
      <c r="D2698" s="14" t="s">
        <v>712</v>
      </c>
      <c r="E2698" s="14" t="s">
        <v>2896</v>
      </c>
      <c r="F2698" s="14">
        <v>78750</v>
      </c>
      <c r="G2698" s="14">
        <v>3</v>
      </c>
      <c r="H2698" s="14">
        <v>2</v>
      </c>
      <c r="I2698" s="14">
        <v>0</v>
      </c>
      <c r="J2698" s="14">
        <v>2</v>
      </c>
      <c r="K2698" s="14">
        <v>1</v>
      </c>
      <c r="L2698" s="14">
        <v>1982</v>
      </c>
      <c r="M2698" s="14">
        <v>0.186</v>
      </c>
      <c r="N2698" s="15">
        <v>2087</v>
      </c>
      <c r="O2698" s="16">
        <v>334.93</v>
      </c>
      <c r="P2698" s="17">
        <v>699000</v>
      </c>
      <c r="Q2698" s="16">
        <v>337.81</v>
      </c>
      <c r="R2698" s="17">
        <v>705000</v>
      </c>
      <c r="S2698" s="19">
        <f t="shared" si="214"/>
        <v>2.8799999999999955</v>
      </c>
      <c r="T2698" s="20">
        <f t="shared" si="215"/>
        <v>8.5988116919953287E-3</v>
      </c>
      <c r="U2698" s="19">
        <f t="shared" si="216"/>
        <v>6000</v>
      </c>
      <c r="V2698" s="20">
        <f t="shared" si="217"/>
        <v>8.5836909871244635E-3</v>
      </c>
      <c r="W2698" s="18">
        <v>44316</v>
      </c>
      <c r="X2698" s="14">
        <v>5</v>
      </c>
      <c r="Y2698" s="14">
        <v>5</v>
      </c>
      <c r="Z2698" s="42">
        <v>5000</v>
      </c>
      <c r="AA2698" s="51">
        <f t="shared" si="218"/>
        <v>0.01</v>
      </c>
    </row>
    <row r="2699" spans="1:27" ht="19" x14ac:dyDescent="0.25">
      <c r="A2699" s="14">
        <v>4244</v>
      </c>
      <c r="B2699" s="14">
        <v>1528457</v>
      </c>
      <c r="C2699" s="14" t="s">
        <v>19</v>
      </c>
      <c r="D2699" s="14" t="s">
        <v>357</v>
      </c>
      <c r="E2699" s="14" t="s">
        <v>4145</v>
      </c>
      <c r="F2699" s="14">
        <v>78745</v>
      </c>
      <c r="G2699" s="14">
        <v>3</v>
      </c>
      <c r="H2699" s="14">
        <v>2</v>
      </c>
      <c r="I2699" s="14">
        <v>0</v>
      </c>
      <c r="J2699" s="14">
        <v>0</v>
      </c>
      <c r="K2699" s="14">
        <v>1</v>
      </c>
      <c r="L2699" s="14">
        <v>1953</v>
      </c>
      <c r="M2699" s="14">
        <v>9.6000000000000002E-2</v>
      </c>
      <c r="N2699" s="15">
        <v>1384</v>
      </c>
      <c r="O2699" s="16">
        <v>411.13</v>
      </c>
      <c r="P2699" s="17">
        <v>569000</v>
      </c>
      <c r="Q2699" s="16">
        <v>415.46</v>
      </c>
      <c r="R2699" s="17">
        <v>575000</v>
      </c>
      <c r="S2699" s="19">
        <f t="shared" si="214"/>
        <v>4.3299999999999841</v>
      </c>
      <c r="T2699" s="20">
        <f t="shared" si="215"/>
        <v>1.0531948532094432E-2</v>
      </c>
      <c r="U2699" s="19">
        <f t="shared" si="216"/>
        <v>6000</v>
      </c>
      <c r="V2699" s="20">
        <f t="shared" si="217"/>
        <v>1.054481546572935E-2</v>
      </c>
      <c r="W2699" s="18">
        <v>44327</v>
      </c>
      <c r="X2699" s="14">
        <v>11</v>
      </c>
      <c r="Y2699" s="14">
        <v>11</v>
      </c>
      <c r="Z2699" s="42">
        <v>5000</v>
      </c>
      <c r="AA2699" s="51">
        <f t="shared" si="218"/>
        <v>0.01</v>
      </c>
    </row>
    <row r="2700" spans="1:27" ht="19" x14ac:dyDescent="0.25">
      <c r="A2700" s="14">
        <v>1242</v>
      </c>
      <c r="B2700" s="14">
        <v>6257606</v>
      </c>
      <c r="C2700" s="14" t="s">
        <v>19</v>
      </c>
      <c r="D2700" s="14">
        <v>6</v>
      </c>
      <c r="E2700" s="14" t="s">
        <v>4084</v>
      </c>
      <c r="F2700" s="14">
        <v>78704</v>
      </c>
      <c r="G2700" s="14">
        <v>4</v>
      </c>
      <c r="H2700" s="14">
        <v>2</v>
      </c>
      <c r="I2700" s="14">
        <v>1</v>
      </c>
      <c r="J2700" s="14">
        <v>1</v>
      </c>
      <c r="K2700" s="14">
        <v>2</v>
      </c>
      <c r="L2700" s="14">
        <v>2013</v>
      </c>
      <c r="M2700" s="14">
        <v>0.12</v>
      </c>
      <c r="N2700" s="15">
        <v>1805</v>
      </c>
      <c r="O2700" s="16">
        <v>348.48</v>
      </c>
      <c r="P2700" s="17">
        <v>629000</v>
      </c>
      <c r="Q2700" s="16">
        <v>351.8</v>
      </c>
      <c r="R2700" s="17">
        <v>634990</v>
      </c>
      <c r="S2700" s="19">
        <f t="shared" si="214"/>
        <v>3.3199999999999932</v>
      </c>
      <c r="T2700" s="20">
        <f t="shared" si="215"/>
        <v>9.5270890725435986E-3</v>
      </c>
      <c r="U2700" s="19">
        <f t="shared" si="216"/>
        <v>5990</v>
      </c>
      <c r="V2700" s="20">
        <f t="shared" si="217"/>
        <v>9.5230524642289354E-3</v>
      </c>
      <c r="W2700" s="18">
        <v>44223</v>
      </c>
      <c r="X2700" s="14">
        <v>73</v>
      </c>
      <c r="Y2700" s="14">
        <v>73</v>
      </c>
      <c r="Z2700" s="42">
        <v>5000</v>
      </c>
      <c r="AA2700" s="51">
        <f t="shared" si="218"/>
        <v>0.01</v>
      </c>
    </row>
    <row r="2701" spans="1:27" ht="19" x14ac:dyDescent="0.25">
      <c r="A2701" s="14">
        <v>768</v>
      </c>
      <c r="B2701" s="14">
        <v>4417292</v>
      </c>
      <c r="C2701" s="14" t="s">
        <v>19</v>
      </c>
      <c r="D2701" s="14" t="s">
        <v>42</v>
      </c>
      <c r="E2701" s="14" t="s">
        <v>761</v>
      </c>
      <c r="F2701" s="14">
        <v>78653</v>
      </c>
      <c r="G2701" s="14">
        <v>2</v>
      </c>
      <c r="H2701" s="14">
        <v>2</v>
      </c>
      <c r="I2701" s="14">
        <v>1</v>
      </c>
      <c r="J2701" s="14">
        <v>2</v>
      </c>
      <c r="K2701" s="14">
        <v>1</v>
      </c>
      <c r="L2701" s="14">
        <v>2020</v>
      </c>
      <c r="M2701" s="14">
        <v>0</v>
      </c>
      <c r="N2701" s="15">
        <v>1597</v>
      </c>
      <c r="O2701" s="16">
        <v>198.25</v>
      </c>
      <c r="P2701" s="17">
        <v>316612</v>
      </c>
      <c r="Q2701" s="16">
        <v>201.87</v>
      </c>
      <c r="R2701" s="17">
        <v>322392</v>
      </c>
      <c r="S2701" s="19">
        <f t="shared" si="214"/>
        <v>3.6200000000000045</v>
      </c>
      <c r="T2701" s="20">
        <f t="shared" si="215"/>
        <v>1.8259773013871397E-2</v>
      </c>
      <c r="U2701" s="19">
        <f t="shared" si="216"/>
        <v>5780</v>
      </c>
      <c r="V2701" s="20">
        <f t="shared" si="217"/>
        <v>1.8255783103609466E-2</v>
      </c>
      <c r="W2701" s="18">
        <v>44204</v>
      </c>
      <c r="X2701" s="14">
        <v>53</v>
      </c>
      <c r="Y2701" s="14">
        <v>53</v>
      </c>
      <c r="Z2701" s="42">
        <v>5000</v>
      </c>
      <c r="AA2701" s="51">
        <f t="shared" si="218"/>
        <v>0.02</v>
      </c>
    </row>
    <row r="2702" spans="1:27" ht="19" x14ac:dyDescent="0.25">
      <c r="A2702" s="14">
        <v>166</v>
      </c>
      <c r="B2702" s="14">
        <v>8007601</v>
      </c>
      <c r="C2702" s="14" t="s">
        <v>19</v>
      </c>
      <c r="D2702" s="14" t="s">
        <v>84</v>
      </c>
      <c r="E2702" s="14" t="s">
        <v>1363</v>
      </c>
      <c r="F2702" s="14">
        <v>78727</v>
      </c>
      <c r="G2702" s="14">
        <v>3</v>
      </c>
      <c r="H2702" s="14">
        <v>2</v>
      </c>
      <c r="I2702" s="14">
        <v>0</v>
      </c>
      <c r="J2702" s="14">
        <v>1</v>
      </c>
      <c r="K2702" s="14">
        <v>2</v>
      </c>
      <c r="L2702" s="14">
        <v>1986</v>
      </c>
      <c r="M2702" s="14">
        <v>0.157</v>
      </c>
      <c r="N2702" s="15">
        <v>1300</v>
      </c>
      <c r="O2702" s="16">
        <v>226.92</v>
      </c>
      <c r="P2702" s="17">
        <v>295000</v>
      </c>
      <c r="Q2702" s="16">
        <v>231.15</v>
      </c>
      <c r="R2702" s="17">
        <v>300500</v>
      </c>
      <c r="S2702" s="19">
        <f t="shared" si="214"/>
        <v>4.2300000000000182</v>
      </c>
      <c r="T2702" s="20">
        <f t="shared" si="215"/>
        <v>1.8640930724484479E-2</v>
      </c>
      <c r="U2702" s="19">
        <f t="shared" si="216"/>
        <v>5500</v>
      </c>
      <c r="V2702" s="20">
        <f t="shared" si="217"/>
        <v>1.864406779661017E-2</v>
      </c>
      <c r="W2702" s="18">
        <v>44182</v>
      </c>
      <c r="X2702" s="14">
        <v>38</v>
      </c>
      <c r="Y2702" s="14">
        <v>38</v>
      </c>
      <c r="Z2702" s="42">
        <v>5000</v>
      </c>
      <c r="AA2702" s="51">
        <f t="shared" si="218"/>
        <v>0.02</v>
      </c>
    </row>
    <row r="2703" spans="1:27" ht="19" x14ac:dyDescent="0.25">
      <c r="A2703" s="14">
        <v>867</v>
      </c>
      <c r="B2703" s="14">
        <v>4824230</v>
      </c>
      <c r="C2703" s="14" t="s">
        <v>19</v>
      </c>
      <c r="D2703" s="14">
        <v>3</v>
      </c>
      <c r="E2703" s="14" t="s">
        <v>4129</v>
      </c>
      <c r="F2703" s="14">
        <v>78723</v>
      </c>
      <c r="G2703" s="14">
        <v>3</v>
      </c>
      <c r="H2703" s="14">
        <v>2</v>
      </c>
      <c r="I2703" s="14">
        <v>1</v>
      </c>
      <c r="J2703" s="14">
        <v>2</v>
      </c>
      <c r="K2703" s="14">
        <v>2</v>
      </c>
      <c r="L2703" s="14">
        <v>2020</v>
      </c>
      <c r="M2703" s="14">
        <v>8.1000000000000003E-2</v>
      </c>
      <c r="N2703" s="15">
        <v>1689</v>
      </c>
      <c r="O2703" s="16">
        <v>387.51</v>
      </c>
      <c r="P2703" s="17">
        <v>654500</v>
      </c>
      <c r="Q2703" s="16">
        <v>390.76</v>
      </c>
      <c r="R2703" s="17">
        <v>660000</v>
      </c>
      <c r="S2703" s="19">
        <f t="shared" si="214"/>
        <v>3.25</v>
      </c>
      <c r="T2703" s="20">
        <f t="shared" si="215"/>
        <v>8.3868803385719077E-3</v>
      </c>
      <c r="U2703" s="19">
        <f t="shared" si="216"/>
        <v>5500</v>
      </c>
      <c r="V2703" s="20">
        <f t="shared" si="217"/>
        <v>8.4033613445378148E-3</v>
      </c>
      <c r="W2703" s="18">
        <v>44208</v>
      </c>
      <c r="X2703" s="14">
        <v>15</v>
      </c>
      <c r="Y2703" s="14">
        <v>15</v>
      </c>
      <c r="Z2703" s="42">
        <v>5000</v>
      </c>
      <c r="AA2703" s="51">
        <f t="shared" si="218"/>
        <v>0.01</v>
      </c>
    </row>
    <row r="2704" spans="1:27" ht="19" x14ac:dyDescent="0.25">
      <c r="A2704" s="14">
        <v>1225</v>
      </c>
      <c r="B2704" s="14">
        <v>7048086</v>
      </c>
      <c r="C2704" s="14" t="s">
        <v>19</v>
      </c>
      <c r="D2704" s="14" t="s">
        <v>35</v>
      </c>
      <c r="E2704" s="14" t="s">
        <v>508</v>
      </c>
      <c r="F2704" s="14">
        <v>78754</v>
      </c>
      <c r="G2704" s="14">
        <v>3</v>
      </c>
      <c r="H2704" s="14">
        <v>2</v>
      </c>
      <c r="I2704" s="14">
        <v>0</v>
      </c>
      <c r="J2704" s="14">
        <v>2</v>
      </c>
      <c r="K2704" s="14">
        <v>1</v>
      </c>
      <c r="L2704" s="14">
        <v>2004</v>
      </c>
      <c r="M2704" s="14">
        <v>0.13800000000000001</v>
      </c>
      <c r="N2704" s="15">
        <v>1636</v>
      </c>
      <c r="O2704" s="16">
        <v>181.05</v>
      </c>
      <c r="P2704" s="17">
        <v>296200</v>
      </c>
      <c r="Q2704" s="16">
        <v>184.29</v>
      </c>
      <c r="R2704" s="17">
        <v>301500</v>
      </c>
      <c r="S2704" s="19">
        <f t="shared" si="214"/>
        <v>3.2399999999999807</v>
      </c>
      <c r="T2704" s="20">
        <f t="shared" si="215"/>
        <v>1.7895608947804367E-2</v>
      </c>
      <c r="U2704" s="19">
        <f t="shared" si="216"/>
        <v>5300</v>
      </c>
      <c r="V2704" s="20">
        <f t="shared" si="217"/>
        <v>1.7893315327481431E-2</v>
      </c>
      <c r="W2704" s="18">
        <v>44223</v>
      </c>
      <c r="X2704" s="14">
        <v>3</v>
      </c>
      <c r="Y2704" s="14">
        <v>3</v>
      </c>
      <c r="Z2704" s="42">
        <v>5000</v>
      </c>
      <c r="AA2704" s="51">
        <f t="shared" si="218"/>
        <v>0.02</v>
      </c>
    </row>
    <row r="2705" spans="1:27" ht="19" x14ac:dyDescent="0.25">
      <c r="A2705" s="14">
        <v>3447</v>
      </c>
      <c r="B2705" s="14">
        <v>9927245</v>
      </c>
      <c r="C2705" s="14" t="s">
        <v>19</v>
      </c>
      <c r="D2705" s="14">
        <v>3</v>
      </c>
      <c r="E2705" s="14" t="s">
        <v>37</v>
      </c>
      <c r="F2705" s="14">
        <v>78723</v>
      </c>
      <c r="G2705" s="14">
        <v>5</v>
      </c>
      <c r="H2705" s="14">
        <v>4</v>
      </c>
      <c r="I2705" s="14">
        <v>0</v>
      </c>
      <c r="J2705" s="14">
        <v>0</v>
      </c>
      <c r="K2705" s="14">
        <v>2</v>
      </c>
      <c r="L2705" s="14">
        <v>1975</v>
      </c>
      <c r="M2705" s="14">
        <v>0.16600000000000001</v>
      </c>
      <c r="N2705" s="15">
        <v>3948</v>
      </c>
      <c r="O2705" s="16">
        <v>114.36</v>
      </c>
      <c r="P2705" s="17">
        <v>451500</v>
      </c>
      <c r="Q2705" s="16">
        <v>115.69</v>
      </c>
      <c r="R2705" s="17">
        <v>456741</v>
      </c>
      <c r="S2705" s="19">
        <f t="shared" si="214"/>
        <v>1.3299999999999983</v>
      </c>
      <c r="T2705" s="20">
        <f t="shared" si="215"/>
        <v>1.1629940538649863E-2</v>
      </c>
      <c r="U2705" s="19">
        <f t="shared" si="216"/>
        <v>5241</v>
      </c>
      <c r="V2705" s="20">
        <f t="shared" si="217"/>
        <v>1.1607973421926911E-2</v>
      </c>
      <c r="W2705" s="18">
        <v>44306</v>
      </c>
      <c r="X2705" s="14">
        <v>6</v>
      </c>
      <c r="Y2705" s="14">
        <v>6</v>
      </c>
      <c r="Z2705" s="42">
        <v>5000</v>
      </c>
      <c r="AA2705" s="51">
        <f t="shared" si="218"/>
        <v>0.01</v>
      </c>
    </row>
    <row r="2706" spans="1:27" ht="19" x14ac:dyDescent="0.25">
      <c r="A2706" s="14">
        <v>66</v>
      </c>
      <c r="B2706" s="14">
        <v>4108979</v>
      </c>
      <c r="C2706" s="14" t="s">
        <v>19</v>
      </c>
      <c r="D2706" s="14" t="s">
        <v>165</v>
      </c>
      <c r="E2706" s="14" t="s">
        <v>1043</v>
      </c>
      <c r="F2706" s="14">
        <v>78748</v>
      </c>
      <c r="G2706" s="14">
        <v>3</v>
      </c>
      <c r="H2706" s="14">
        <v>3</v>
      </c>
      <c r="I2706" s="14">
        <v>0</v>
      </c>
      <c r="J2706" s="14">
        <v>2</v>
      </c>
      <c r="K2706" s="14">
        <v>1</v>
      </c>
      <c r="L2706" s="14">
        <v>2015</v>
      </c>
      <c r="M2706" s="14">
        <v>0.17699999999999999</v>
      </c>
      <c r="N2706" s="15">
        <v>1843</v>
      </c>
      <c r="O2706" s="16">
        <v>211.56</v>
      </c>
      <c r="P2706" s="17">
        <v>389900</v>
      </c>
      <c r="Q2706" s="16">
        <v>214.32</v>
      </c>
      <c r="R2706" s="17">
        <v>395000</v>
      </c>
      <c r="S2706" s="19">
        <f t="shared" si="214"/>
        <v>2.7599999999999909</v>
      </c>
      <c r="T2706" s="20">
        <f t="shared" si="215"/>
        <v>1.3045944412932458E-2</v>
      </c>
      <c r="U2706" s="19">
        <f t="shared" si="216"/>
        <v>5100</v>
      </c>
      <c r="V2706" s="20">
        <f t="shared" si="217"/>
        <v>1.3080276994101052E-2</v>
      </c>
      <c r="W2706" s="18">
        <v>44180</v>
      </c>
      <c r="X2706" s="14">
        <v>8</v>
      </c>
      <c r="Y2706" s="14">
        <v>8</v>
      </c>
      <c r="Z2706" s="42">
        <v>5000</v>
      </c>
      <c r="AA2706" s="51">
        <f t="shared" si="218"/>
        <v>0.01</v>
      </c>
    </row>
    <row r="2707" spans="1:27" ht="19" x14ac:dyDescent="0.25">
      <c r="A2707" s="14">
        <v>163</v>
      </c>
      <c r="B2707" s="14">
        <v>7078903</v>
      </c>
      <c r="C2707" s="14" t="s">
        <v>19</v>
      </c>
      <c r="D2707" s="14" t="s">
        <v>46</v>
      </c>
      <c r="E2707" s="14" t="s">
        <v>927</v>
      </c>
      <c r="F2707" s="14">
        <v>78753</v>
      </c>
      <c r="G2707" s="14">
        <v>4</v>
      </c>
      <c r="H2707" s="14">
        <v>2</v>
      </c>
      <c r="I2707" s="14">
        <v>1</v>
      </c>
      <c r="J2707" s="14">
        <v>2</v>
      </c>
      <c r="K2707" s="14">
        <v>1</v>
      </c>
      <c r="L2707" s="14">
        <v>1970</v>
      </c>
      <c r="M2707" s="14">
        <v>0.27900000000000003</v>
      </c>
      <c r="N2707" s="15">
        <v>2275</v>
      </c>
      <c r="O2707" s="16">
        <v>205.67</v>
      </c>
      <c r="P2707" s="17">
        <v>467900</v>
      </c>
      <c r="Q2707" s="16">
        <v>207.91</v>
      </c>
      <c r="R2707" s="17">
        <v>473000</v>
      </c>
      <c r="S2707" s="19">
        <f t="shared" si="214"/>
        <v>2.2400000000000091</v>
      </c>
      <c r="T2707" s="20">
        <f t="shared" si="215"/>
        <v>1.089123352944041E-2</v>
      </c>
      <c r="U2707" s="19">
        <f t="shared" si="216"/>
        <v>5100</v>
      </c>
      <c r="V2707" s="20">
        <f t="shared" si="217"/>
        <v>1.0899764907031416E-2</v>
      </c>
      <c r="W2707" s="18">
        <v>44182</v>
      </c>
      <c r="X2707" s="14">
        <v>1</v>
      </c>
      <c r="Y2707" s="14">
        <v>1</v>
      </c>
      <c r="Z2707" s="42">
        <v>5000</v>
      </c>
      <c r="AA2707" s="51">
        <f t="shared" si="218"/>
        <v>0.01</v>
      </c>
    </row>
    <row r="2708" spans="1:27" ht="19" x14ac:dyDescent="0.25">
      <c r="A2708" s="14">
        <v>174</v>
      </c>
      <c r="B2708" s="14">
        <v>4716579</v>
      </c>
      <c r="C2708" s="14" t="s">
        <v>19</v>
      </c>
      <c r="D2708" s="14" t="s">
        <v>46</v>
      </c>
      <c r="E2708" s="14" t="s">
        <v>2091</v>
      </c>
      <c r="F2708" s="14">
        <v>78753</v>
      </c>
      <c r="G2708" s="14">
        <v>3</v>
      </c>
      <c r="H2708" s="14">
        <v>2</v>
      </c>
      <c r="I2708" s="14">
        <v>1</v>
      </c>
      <c r="J2708" s="14">
        <v>2</v>
      </c>
      <c r="K2708" s="14">
        <v>2</v>
      </c>
      <c r="L2708" s="14">
        <v>2002</v>
      </c>
      <c r="M2708" s="14">
        <v>0.35599999999999998</v>
      </c>
      <c r="N2708" s="15">
        <v>1461</v>
      </c>
      <c r="O2708" s="16">
        <v>266.87</v>
      </c>
      <c r="P2708" s="17">
        <v>389900</v>
      </c>
      <c r="Q2708" s="16">
        <v>270.36</v>
      </c>
      <c r="R2708" s="17">
        <v>395000</v>
      </c>
      <c r="S2708" s="19">
        <f t="shared" si="214"/>
        <v>3.4900000000000091</v>
      </c>
      <c r="T2708" s="20">
        <f t="shared" si="215"/>
        <v>1.3077528384606771E-2</v>
      </c>
      <c r="U2708" s="19">
        <f t="shared" si="216"/>
        <v>5100</v>
      </c>
      <c r="V2708" s="20">
        <f t="shared" si="217"/>
        <v>1.3080276994101052E-2</v>
      </c>
      <c r="W2708" s="18">
        <v>44182</v>
      </c>
      <c r="X2708" s="14">
        <v>6</v>
      </c>
      <c r="Y2708" s="14">
        <v>6</v>
      </c>
      <c r="Z2708" s="42">
        <v>5000</v>
      </c>
      <c r="AA2708" s="51">
        <f t="shared" si="218"/>
        <v>0.01</v>
      </c>
    </row>
    <row r="2709" spans="1:27" ht="19" x14ac:dyDescent="0.25">
      <c r="A2709" s="14">
        <v>216</v>
      </c>
      <c r="B2709" s="14">
        <v>3956248</v>
      </c>
      <c r="C2709" s="14" t="s">
        <v>19</v>
      </c>
      <c r="D2709" s="14" t="s">
        <v>27</v>
      </c>
      <c r="E2709" s="14" t="s">
        <v>847</v>
      </c>
      <c r="F2709" s="14">
        <v>78724</v>
      </c>
      <c r="G2709" s="14">
        <v>4</v>
      </c>
      <c r="H2709" s="14">
        <v>2</v>
      </c>
      <c r="I2709" s="14">
        <v>0</v>
      </c>
      <c r="J2709" s="14">
        <v>0</v>
      </c>
      <c r="K2709" s="14">
        <v>1</v>
      </c>
      <c r="L2709" s="14">
        <v>1985</v>
      </c>
      <c r="M2709" s="14">
        <v>0.20499999999999999</v>
      </c>
      <c r="N2709" s="15">
        <v>1852</v>
      </c>
      <c r="O2709" s="16">
        <v>202.43</v>
      </c>
      <c r="P2709" s="17">
        <v>374900</v>
      </c>
      <c r="Q2709" s="16">
        <v>205.18</v>
      </c>
      <c r="R2709" s="17">
        <v>380000</v>
      </c>
      <c r="S2709" s="19">
        <f t="shared" si="214"/>
        <v>2.75</v>
      </c>
      <c r="T2709" s="20">
        <f t="shared" si="215"/>
        <v>1.3584942943239638E-2</v>
      </c>
      <c r="U2709" s="19">
        <f t="shared" si="216"/>
        <v>5100</v>
      </c>
      <c r="V2709" s="20">
        <f t="shared" si="217"/>
        <v>1.3603627634035742E-2</v>
      </c>
      <c r="W2709" s="18">
        <v>44183</v>
      </c>
      <c r="X2709" s="14">
        <v>0</v>
      </c>
      <c r="Y2709" s="14">
        <v>0</v>
      </c>
      <c r="Z2709" s="42">
        <v>5000</v>
      </c>
      <c r="AA2709" s="51">
        <f t="shared" si="218"/>
        <v>0.01</v>
      </c>
    </row>
    <row r="2710" spans="1:27" ht="19" x14ac:dyDescent="0.25">
      <c r="A2710" s="14">
        <v>2341</v>
      </c>
      <c r="B2710" s="14">
        <v>1917468</v>
      </c>
      <c r="C2710" s="14" t="s">
        <v>19</v>
      </c>
      <c r="D2710" s="14">
        <v>11</v>
      </c>
      <c r="E2710" s="14" t="s">
        <v>533</v>
      </c>
      <c r="F2710" s="14">
        <v>78744</v>
      </c>
      <c r="G2710" s="14">
        <v>4</v>
      </c>
      <c r="H2710" s="14">
        <v>2</v>
      </c>
      <c r="I2710" s="14">
        <v>0</v>
      </c>
      <c r="J2710" s="14">
        <v>2</v>
      </c>
      <c r="K2710" s="14">
        <v>1</v>
      </c>
      <c r="L2710" s="14">
        <v>2005</v>
      </c>
      <c r="M2710" s="14">
        <v>0.19400000000000001</v>
      </c>
      <c r="N2710" s="15">
        <v>1961</v>
      </c>
      <c r="O2710" s="16">
        <v>183.53</v>
      </c>
      <c r="P2710" s="17">
        <v>359900</v>
      </c>
      <c r="Q2710" s="16">
        <v>186.13</v>
      </c>
      <c r="R2710" s="17">
        <v>365000</v>
      </c>
      <c r="S2710" s="19">
        <f t="shared" si="214"/>
        <v>2.5999999999999943</v>
      </c>
      <c r="T2710" s="20">
        <f t="shared" si="215"/>
        <v>1.4166621260829262E-2</v>
      </c>
      <c r="U2710" s="19">
        <f t="shared" si="216"/>
        <v>5100</v>
      </c>
      <c r="V2710" s="20">
        <f t="shared" si="217"/>
        <v>1.4170602945262572E-2</v>
      </c>
      <c r="W2710" s="18">
        <v>44267</v>
      </c>
      <c r="X2710" s="14">
        <v>4</v>
      </c>
      <c r="Y2710" s="14">
        <v>4</v>
      </c>
      <c r="Z2710" s="42">
        <v>5000</v>
      </c>
      <c r="AA2710" s="51">
        <f t="shared" si="218"/>
        <v>0.01</v>
      </c>
    </row>
    <row r="2711" spans="1:27" ht="19" x14ac:dyDescent="0.25">
      <c r="A2711" s="14">
        <v>3134</v>
      </c>
      <c r="B2711" s="14">
        <v>8673735</v>
      </c>
      <c r="C2711" s="14" t="s">
        <v>19</v>
      </c>
      <c r="D2711" s="14" t="s">
        <v>712</v>
      </c>
      <c r="E2711" s="14" t="s">
        <v>1901</v>
      </c>
      <c r="F2711" s="14">
        <v>78727</v>
      </c>
      <c r="G2711" s="14">
        <v>3</v>
      </c>
      <c r="H2711" s="14">
        <v>2</v>
      </c>
      <c r="I2711" s="14">
        <v>0</v>
      </c>
      <c r="J2711" s="14">
        <v>2</v>
      </c>
      <c r="K2711" s="14">
        <v>1</v>
      </c>
      <c r="L2711" s="14">
        <v>1984</v>
      </c>
      <c r="M2711" s="14">
        <v>0.192</v>
      </c>
      <c r="N2711" s="15">
        <v>2034</v>
      </c>
      <c r="O2711" s="16">
        <v>255.6</v>
      </c>
      <c r="P2711" s="17">
        <v>519900</v>
      </c>
      <c r="Q2711" s="16">
        <v>258.11</v>
      </c>
      <c r="R2711" s="17">
        <v>525000</v>
      </c>
      <c r="S2711" s="19">
        <f t="shared" si="214"/>
        <v>2.5100000000000193</v>
      </c>
      <c r="T2711" s="20">
        <f t="shared" si="215"/>
        <v>9.8200312989046145E-3</v>
      </c>
      <c r="U2711" s="19">
        <f t="shared" si="216"/>
        <v>5100</v>
      </c>
      <c r="V2711" s="20">
        <f t="shared" si="217"/>
        <v>9.8095787651471429E-3</v>
      </c>
      <c r="W2711" s="18">
        <v>44295</v>
      </c>
      <c r="X2711" s="14">
        <v>15</v>
      </c>
      <c r="Y2711" s="14">
        <v>15</v>
      </c>
      <c r="Z2711" s="42">
        <v>5000</v>
      </c>
      <c r="AA2711" s="51">
        <f t="shared" si="218"/>
        <v>0.01</v>
      </c>
    </row>
    <row r="2712" spans="1:27" ht="19" x14ac:dyDescent="0.25">
      <c r="A2712" s="14">
        <v>3405</v>
      </c>
      <c r="B2712" s="14">
        <v>6123407</v>
      </c>
      <c r="C2712" s="14" t="s">
        <v>19</v>
      </c>
      <c r="D2712" s="14">
        <v>5</v>
      </c>
      <c r="E2712" s="14" t="s">
        <v>1931</v>
      </c>
      <c r="F2712" s="14">
        <v>78721</v>
      </c>
      <c r="G2712" s="14">
        <v>3</v>
      </c>
      <c r="H2712" s="14">
        <v>2</v>
      </c>
      <c r="I2712" s="14">
        <v>0</v>
      </c>
      <c r="J2712" s="14">
        <v>0</v>
      </c>
      <c r="K2712" s="14">
        <v>1</v>
      </c>
      <c r="L2712" s="14">
        <v>1962</v>
      </c>
      <c r="M2712" s="14">
        <v>0.14000000000000001</v>
      </c>
      <c r="N2712" s="15">
        <v>1101</v>
      </c>
      <c r="O2712" s="16">
        <v>463.12</v>
      </c>
      <c r="P2712" s="17">
        <v>509900</v>
      </c>
      <c r="Q2712" s="16">
        <v>467.76</v>
      </c>
      <c r="R2712" s="17">
        <v>515000</v>
      </c>
      <c r="S2712" s="19">
        <f t="shared" si="214"/>
        <v>4.6399999999999864</v>
      </c>
      <c r="T2712" s="20">
        <f t="shared" si="215"/>
        <v>1.0019001554672625E-2</v>
      </c>
      <c r="U2712" s="19">
        <f t="shared" si="216"/>
        <v>5100</v>
      </c>
      <c r="V2712" s="20">
        <f t="shared" si="217"/>
        <v>1.0001961168856639E-2</v>
      </c>
      <c r="W2712" s="18">
        <v>44302</v>
      </c>
      <c r="X2712" s="14">
        <v>8</v>
      </c>
      <c r="Y2712" s="14">
        <v>8</v>
      </c>
      <c r="Z2712" s="42">
        <v>5000</v>
      </c>
      <c r="AA2712" s="51">
        <f t="shared" si="218"/>
        <v>0.01</v>
      </c>
    </row>
    <row r="2713" spans="1:27" ht="19" x14ac:dyDescent="0.25">
      <c r="A2713" s="14">
        <v>3800</v>
      </c>
      <c r="B2713" s="14">
        <v>4148937</v>
      </c>
      <c r="C2713" s="14" t="s">
        <v>19</v>
      </c>
      <c r="D2713" s="14" t="s">
        <v>165</v>
      </c>
      <c r="E2713" s="14" t="s">
        <v>3382</v>
      </c>
      <c r="F2713" s="14">
        <v>78749</v>
      </c>
      <c r="G2713" s="14">
        <v>3</v>
      </c>
      <c r="H2713" s="14">
        <v>2</v>
      </c>
      <c r="I2713" s="14">
        <v>0</v>
      </c>
      <c r="J2713" s="14">
        <v>2</v>
      </c>
      <c r="K2713" s="14">
        <v>1</v>
      </c>
      <c r="L2713" s="14">
        <v>1986</v>
      </c>
      <c r="M2713" s="14">
        <v>0.13400000000000001</v>
      </c>
      <c r="N2713" s="15">
        <v>1416</v>
      </c>
      <c r="O2713" s="16">
        <v>423.66</v>
      </c>
      <c r="P2713" s="17">
        <v>599900</v>
      </c>
      <c r="Q2713" s="16">
        <v>427.26</v>
      </c>
      <c r="R2713" s="17">
        <v>605000</v>
      </c>
      <c r="S2713" s="19">
        <f t="shared" si="214"/>
        <v>3.5999999999999659</v>
      </c>
      <c r="T2713" s="20">
        <f t="shared" si="215"/>
        <v>8.4973799745077794E-3</v>
      </c>
      <c r="U2713" s="19">
        <f t="shared" si="216"/>
        <v>5100</v>
      </c>
      <c r="V2713" s="20">
        <f t="shared" si="217"/>
        <v>8.5014169028171365E-3</v>
      </c>
      <c r="W2713" s="18">
        <v>44315</v>
      </c>
      <c r="X2713" s="14">
        <v>6</v>
      </c>
      <c r="Y2713" s="14">
        <v>6</v>
      </c>
      <c r="Z2713" s="42">
        <v>5000</v>
      </c>
      <c r="AA2713" s="51">
        <f t="shared" si="218"/>
        <v>0.01</v>
      </c>
    </row>
    <row r="2714" spans="1:27" ht="19" x14ac:dyDescent="0.25">
      <c r="A2714" s="14">
        <v>1301</v>
      </c>
      <c r="B2714" s="14">
        <v>7841372</v>
      </c>
      <c r="C2714" s="14" t="s">
        <v>19</v>
      </c>
      <c r="D2714" s="14" t="s">
        <v>68</v>
      </c>
      <c r="E2714" s="14" t="s">
        <v>521</v>
      </c>
      <c r="F2714" s="14">
        <v>78738</v>
      </c>
      <c r="G2714" s="14">
        <v>4</v>
      </c>
      <c r="H2714" s="14">
        <v>3</v>
      </c>
      <c r="I2714" s="14">
        <v>1</v>
      </c>
      <c r="J2714" s="14">
        <v>2</v>
      </c>
      <c r="K2714" s="14">
        <v>1</v>
      </c>
      <c r="L2714" s="14">
        <v>2018</v>
      </c>
      <c r="M2714" s="14">
        <v>0.21</v>
      </c>
      <c r="N2714" s="15">
        <v>3354</v>
      </c>
      <c r="O2714" s="16">
        <v>181.86</v>
      </c>
      <c r="P2714" s="17">
        <v>609950</v>
      </c>
      <c r="Q2714" s="16">
        <v>183.36</v>
      </c>
      <c r="R2714" s="17">
        <v>615000</v>
      </c>
      <c r="S2714" s="19">
        <f t="shared" si="214"/>
        <v>1.5</v>
      </c>
      <c r="T2714" s="20">
        <f t="shared" si="215"/>
        <v>8.2481029363246448E-3</v>
      </c>
      <c r="U2714" s="19">
        <f t="shared" si="216"/>
        <v>5050</v>
      </c>
      <c r="V2714" s="20">
        <f t="shared" si="217"/>
        <v>8.2793671612427251E-3</v>
      </c>
      <c r="W2714" s="18">
        <v>44225</v>
      </c>
      <c r="X2714" s="14">
        <v>3</v>
      </c>
      <c r="Y2714" s="14">
        <v>3</v>
      </c>
      <c r="Z2714" s="42">
        <v>5000</v>
      </c>
      <c r="AA2714" s="51">
        <f t="shared" si="218"/>
        <v>0.01</v>
      </c>
    </row>
    <row r="2715" spans="1:27" ht="19" x14ac:dyDescent="0.25">
      <c r="A2715" s="14">
        <v>1833</v>
      </c>
      <c r="B2715" s="14">
        <v>7485961</v>
      </c>
      <c r="C2715" s="14" t="s">
        <v>19</v>
      </c>
      <c r="D2715" s="14">
        <v>3</v>
      </c>
      <c r="E2715" s="14" t="s">
        <v>3379</v>
      </c>
      <c r="F2715" s="14">
        <v>78723</v>
      </c>
      <c r="G2715" s="14">
        <v>2</v>
      </c>
      <c r="H2715" s="14">
        <v>1</v>
      </c>
      <c r="I2715" s="14">
        <v>0</v>
      </c>
      <c r="J2715" s="14">
        <v>0</v>
      </c>
      <c r="K2715" s="14">
        <v>1</v>
      </c>
      <c r="L2715" s="14">
        <v>1951</v>
      </c>
      <c r="M2715" s="14">
        <v>0.193</v>
      </c>
      <c r="N2715" s="14">
        <v>948</v>
      </c>
      <c r="O2715" s="16">
        <v>421.89</v>
      </c>
      <c r="P2715" s="17">
        <v>399950</v>
      </c>
      <c r="Q2715" s="16">
        <v>427.22</v>
      </c>
      <c r="R2715" s="17">
        <v>405000</v>
      </c>
      <c r="S2715" s="19">
        <f t="shared" si="214"/>
        <v>5.3300000000000409</v>
      </c>
      <c r="T2715" s="20">
        <f t="shared" si="215"/>
        <v>1.2633624878522935E-2</v>
      </c>
      <c r="U2715" s="19">
        <f t="shared" si="216"/>
        <v>5050</v>
      </c>
      <c r="V2715" s="20">
        <f t="shared" si="217"/>
        <v>1.2626578322290286E-2</v>
      </c>
      <c r="W2715" s="18">
        <v>44251</v>
      </c>
      <c r="X2715" s="14">
        <v>90</v>
      </c>
      <c r="Y2715" s="14">
        <v>90</v>
      </c>
      <c r="Z2715" s="42">
        <v>5000</v>
      </c>
      <c r="AA2715" s="51">
        <f t="shared" si="218"/>
        <v>0.01</v>
      </c>
    </row>
    <row r="2716" spans="1:27" ht="19" x14ac:dyDescent="0.25">
      <c r="A2716" s="14">
        <v>637</v>
      </c>
      <c r="B2716" s="14">
        <v>6392977</v>
      </c>
      <c r="C2716" s="14" t="s">
        <v>19</v>
      </c>
      <c r="D2716" s="14" t="s">
        <v>29</v>
      </c>
      <c r="E2716" s="14" t="s">
        <v>1688</v>
      </c>
      <c r="F2716" s="14">
        <v>78748</v>
      </c>
      <c r="G2716" s="14">
        <v>4</v>
      </c>
      <c r="H2716" s="14">
        <v>2</v>
      </c>
      <c r="I2716" s="14">
        <v>0</v>
      </c>
      <c r="J2716" s="14">
        <v>2</v>
      </c>
      <c r="K2716" s="14">
        <v>1</v>
      </c>
      <c r="L2716" s="14">
        <v>2000</v>
      </c>
      <c r="M2716" s="14">
        <v>0.188</v>
      </c>
      <c r="N2716" s="15">
        <v>1517</v>
      </c>
      <c r="O2716" s="16">
        <v>243.9</v>
      </c>
      <c r="P2716" s="17">
        <v>370000</v>
      </c>
      <c r="Q2716" s="16">
        <v>247.21</v>
      </c>
      <c r="R2716" s="17">
        <v>375019</v>
      </c>
      <c r="S2716" s="19">
        <f t="shared" si="214"/>
        <v>3.3100000000000023</v>
      </c>
      <c r="T2716" s="20">
        <f t="shared" si="215"/>
        <v>1.3571135711357122E-2</v>
      </c>
      <c r="U2716" s="19">
        <f t="shared" si="216"/>
        <v>5019</v>
      </c>
      <c r="V2716" s="20">
        <f t="shared" si="217"/>
        <v>1.3564864864864865E-2</v>
      </c>
      <c r="W2716" s="18">
        <v>44196</v>
      </c>
      <c r="X2716" s="14">
        <v>11</v>
      </c>
      <c r="Y2716" s="14">
        <v>10</v>
      </c>
      <c r="Z2716" s="42">
        <v>5000</v>
      </c>
      <c r="AA2716" s="51">
        <f t="shared" si="218"/>
        <v>0.01</v>
      </c>
    </row>
    <row r="2717" spans="1:27" ht="19" x14ac:dyDescent="0.25">
      <c r="A2717" s="14">
        <v>2899</v>
      </c>
      <c r="B2717" s="14">
        <v>1430319</v>
      </c>
      <c r="C2717" s="14" t="s">
        <v>19</v>
      </c>
      <c r="D2717" s="14" t="s">
        <v>68</v>
      </c>
      <c r="E2717" s="14" t="s">
        <v>878</v>
      </c>
      <c r="F2717" s="14">
        <v>78738</v>
      </c>
      <c r="G2717" s="14">
        <v>4</v>
      </c>
      <c r="H2717" s="14">
        <v>3</v>
      </c>
      <c r="I2717" s="14">
        <v>1</v>
      </c>
      <c r="J2717" s="14">
        <v>3</v>
      </c>
      <c r="K2717" s="14">
        <v>1</v>
      </c>
      <c r="L2717" s="14">
        <v>2020</v>
      </c>
      <c r="M2717" s="14">
        <v>0.32</v>
      </c>
      <c r="N2717" s="15">
        <v>3435</v>
      </c>
      <c r="O2717" s="16">
        <v>203.78</v>
      </c>
      <c r="P2717" s="17">
        <v>699990</v>
      </c>
      <c r="Q2717" s="16">
        <v>205.24</v>
      </c>
      <c r="R2717" s="17">
        <v>705000</v>
      </c>
      <c r="S2717" s="19">
        <f t="shared" si="214"/>
        <v>1.460000000000008</v>
      </c>
      <c r="T2717" s="20">
        <f t="shared" si="215"/>
        <v>7.1645892629306502E-3</v>
      </c>
      <c r="U2717" s="19">
        <f t="shared" si="216"/>
        <v>5010</v>
      </c>
      <c r="V2717" s="20">
        <f t="shared" si="217"/>
        <v>7.1572451035014787E-3</v>
      </c>
      <c r="W2717" s="18">
        <v>44287</v>
      </c>
      <c r="X2717" s="14">
        <v>63</v>
      </c>
      <c r="Y2717" s="14">
        <v>63</v>
      </c>
      <c r="Z2717" s="42">
        <v>5000</v>
      </c>
      <c r="AA2717" s="51">
        <f t="shared" si="218"/>
        <v>0.01</v>
      </c>
    </row>
    <row r="2718" spans="1:27" ht="19" x14ac:dyDescent="0.25">
      <c r="A2718" s="14">
        <v>4228</v>
      </c>
      <c r="B2718" s="14">
        <v>5701306</v>
      </c>
      <c r="C2718" s="14" t="s">
        <v>19</v>
      </c>
      <c r="D2718" s="14" t="s">
        <v>20</v>
      </c>
      <c r="E2718" s="14" t="s">
        <v>1495</v>
      </c>
      <c r="F2718" s="14">
        <v>78729</v>
      </c>
      <c r="G2718" s="14">
        <v>3</v>
      </c>
      <c r="H2718" s="14">
        <v>2</v>
      </c>
      <c r="I2718" s="14">
        <v>1</v>
      </c>
      <c r="J2718" s="14">
        <v>2</v>
      </c>
      <c r="K2718" s="14">
        <v>2</v>
      </c>
      <c r="L2718" s="14">
        <v>1982</v>
      </c>
      <c r="M2718" s="14">
        <v>0.14499999999999999</v>
      </c>
      <c r="N2718" s="15">
        <v>1692</v>
      </c>
      <c r="O2718" s="16">
        <v>233.45</v>
      </c>
      <c r="P2718" s="17">
        <v>394995</v>
      </c>
      <c r="Q2718" s="16">
        <v>236.41</v>
      </c>
      <c r="R2718" s="17">
        <v>400000</v>
      </c>
      <c r="S2718" s="19">
        <f t="shared" si="214"/>
        <v>2.960000000000008</v>
      </c>
      <c r="T2718" s="20">
        <f t="shared" si="215"/>
        <v>1.2679374598415113E-2</v>
      </c>
      <c r="U2718" s="19">
        <f t="shared" si="216"/>
        <v>5005</v>
      </c>
      <c r="V2718" s="20">
        <f t="shared" si="217"/>
        <v>1.2671046468942645E-2</v>
      </c>
      <c r="W2718" s="18">
        <v>44327</v>
      </c>
      <c r="X2718" s="14">
        <v>4</v>
      </c>
      <c r="Y2718" s="14">
        <v>4</v>
      </c>
      <c r="Z2718" s="42">
        <v>5000</v>
      </c>
      <c r="AA2718" s="51">
        <f t="shared" si="218"/>
        <v>0.01</v>
      </c>
    </row>
    <row r="2719" spans="1:27" ht="19" x14ac:dyDescent="0.25">
      <c r="A2719" s="14">
        <v>24</v>
      </c>
      <c r="B2719" s="14">
        <v>5214510</v>
      </c>
      <c r="C2719" s="14" t="s">
        <v>19</v>
      </c>
      <c r="D2719" s="14" t="s">
        <v>84</v>
      </c>
      <c r="E2719" s="14" t="s">
        <v>1903</v>
      </c>
      <c r="F2719" s="14">
        <v>78728</v>
      </c>
      <c r="G2719" s="14">
        <v>3</v>
      </c>
      <c r="H2719" s="14">
        <v>2</v>
      </c>
      <c r="I2719" s="14">
        <v>0</v>
      </c>
      <c r="J2719" s="14">
        <v>1</v>
      </c>
      <c r="K2719" s="14">
        <v>1</v>
      </c>
      <c r="L2719" s="14">
        <v>1984</v>
      </c>
      <c r="M2719" s="14">
        <v>9.7000000000000003E-2</v>
      </c>
      <c r="N2719" s="15">
        <v>1115</v>
      </c>
      <c r="O2719" s="16">
        <v>255.61</v>
      </c>
      <c r="P2719" s="17">
        <v>285000</v>
      </c>
      <c r="Q2719" s="16">
        <v>260.08999999999997</v>
      </c>
      <c r="R2719" s="17">
        <v>290000</v>
      </c>
      <c r="S2719" s="19">
        <f t="shared" si="214"/>
        <v>4.4799999999999613</v>
      </c>
      <c r="T2719" s="20">
        <f t="shared" si="215"/>
        <v>1.7526700833300581E-2</v>
      </c>
      <c r="U2719" s="19">
        <f t="shared" si="216"/>
        <v>5000</v>
      </c>
      <c r="V2719" s="20">
        <f t="shared" si="217"/>
        <v>1.7543859649122806E-2</v>
      </c>
      <c r="W2719" s="18">
        <v>44179</v>
      </c>
      <c r="X2719" s="14">
        <v>3</v>
      </c>
      <c r="Y2719" s="14">
        <v>3</v>
      </c>
      <c r="Z2719" s="42">
        <v>5000</v>
      </c>
      <c r="AA2719" s="51">
        <f t="shared" si="218"/>
        <v>0.02</v>
      </c>
    </row>
    <row r="2720" spans="1:27" ht="19" x14ac:dyDescent="0.25">
      <c r="A2720" s="14">
        <v>68</v>
      </c>
      <c r="B2720" s="14">
        <v>7743520</v>
      </c>
      <c r="C2720" s="14" t="s">
        <v>19</v>
      </c>
      <c r="D2720" s="14" t="s">
        <v>35</v>
      </c>
      <c r="E2720" s="14" t="s">
        <v>1253</v>
      </c>
      <c r="F2720" s="14">
        <v>78753</v>
      </c>
      <c r="G2720" s="14">
        <v>3</v>
      </c>
      <c r="H2720" s="14">
        <v>2</v>
      </c>
      <c r="I2720" s="14">
        <v>0</v>
      </c>
      <c r="J2720" s="14">
        <v>2</v>
      </c>
      <c r="K2720" s="14">
        <v>1</v>
      </c>
      <c r="L2720" s="14">
        <v>2014</v>
      </c>
      <c r="M2720" s="14">
        <v>0.13800000000000001</v>
      </c>
      <c r="N2720" s="15">
        <v>1713</v>
      </c>
      <c r="O2720" s="16">
        <v>221.83</v>
      </c>
      <c r="P2720" s="17">
        <v>380000</v>
      </c>
      <c r="Q2720" s="16">
        <v>224.75</v>
      </c>
      <c r="R2720" s="17">
        <v>385000</v>
      </c>
      <c r="S2720" s="19">
        <f t="shared" si="214"/>
        <v>2.9199999999999875</v>
      </c>
      <c r="T2720" s="20">
        <f t="shared" si="215"/>
        <v>1.3163233106432796E-2</v>
      </c>
      <c r="U2720" s="19">
        <f t="shared" si="216"/>
        <v>5000</v>
      </c>
      <c r="V2720" s="20">
        <f t="shared" si="217"/>
        <v>1.3157894736842105E-2</v>
      </c>
      <c r="W2720" s="18">
        <v>44180</v>
      </c>
      <c r="X2720" s="14">
        <v>4</v>
      </c>
      <c r="Y2720" s="14">
        <v>4</v>
      </c>
      <c r="Z2720" s="42">
        <v>5000</v>
      </c>
      <c r="AA2720" s="51">
        <f t="shared" si="218"/>
        <v>0.01</v>
      </c>
    </row>
    <row r="2721" spans="1:27" ht="19" x14ac:dyDescent="0.25">
      <c r="A2721" s="14">
        <v>82</v>
      </c>
      <c r="B2721" s="14">
        <v>7222539</v>
      </c>
      <c r="C2721" s="14" t="s">
        <v>19</v>
      </c>
      <c r="D2721" s="14" t="s">
        <v>84</v>
      </c>
      <c r="E2721" s="14" t="s">
        <v>2282</v>
      </c>
      <c r="F2721" s="14">
        <v>78727</v>
      </c>
      <c r="G2721" s="14">
        <v>3</v>
      </c>
      <c r="H2721" s="14">
        <v>2</v>
      </c>
      <c r="I2721" s="14">
        <v>0</v>
      </c>
      <c r="J2721" s="14">
        <v>2</v>
      </c>
      <c r="K2721" s="14">
        <v>1</v>
      </c>
      <c r="L2721" s="14">
        <v>1979</v>
      </c>
      <c r="M2721" s="14">
        <v>0.19600000000000001</v>
      </c>
      <c r="N2721" s="15">
        <v>1612</v>
      </c>
      <c r="O2721" s="16">
        <v>279.16000000000003</v>
      </c>
      <c r="P2721" s="17">
        <v>450000</v>
      </c>
      <c r="Q2721" s="16">
        <v>282.26</v>
      </c>
      <c r="R2721" s="17">
        <v>455000</v>
      </c>
      <c r="S2721" s="19">
        <f t="shared" si="214"/>
        <v>3.0999999999999659</v>
      </c>
      <c r="T2721" s="20">
        <f t="shared" si="215"/>
        <v>1.1104742799827932E-2</v>
      </c>
      <c r="U2721" s="19">
        <f t="shared" si="216"/>
        <v>5000</v>
      </c>
      <c r="V2721" s="20">
        <f t="shared" si="217"/>
        <v>1.1111111111111112E-2</v>
      </c>
      <c r="W2721" s="18">
        <v>44180</v>
      </c>
      <c r="X2721" s="14">
        <v>13</v>
      </c>
      <c r="Y2721" s="14">
        <v>12</v>
      </c>
      <c r="Z2721" s="42">
        <v>5000</v>
      </c>
      <c r="AA2721" s="51">
        <f t="shared" si="218"/>
        <v>0.01</v>
      </c>
    </row>
    <row r="2722" spans="1:27" ht="19" x14ac:dyDescent="0.25">
      <c r="A2722" s="14">
        <v>91</v>
      </c>
      <c r="B2722" s="14">
        <v>8887301</v>
      </c>
      <c r="C2722" s="14" t="s">
        <v>19</v>
      </c>
      <c r="D2722" s="14" t="s">
        <v>68</v>
      </c>
      <c r="E2722" s="14" t="s">
        <v>2836</v>
      </c>
      <c r="F2722" s="14">
        <v>78738</v>
      </c>
      <c r="G2722" s="14">
        <v>5</v>
      </c>
      <c r="H2722" s="14">
        <v>4</v>
      </c>
      <c r="I2722" s="14">
        <v>1</v>
      </c>
      <c r="J2722" s="14">
        <v>3</v>
      </c>
      <c r="K2722" s="14">
        <v>2</v>
      </c>
      <c r="L2722" s="14">
        <v>2012</v>
      </c>
      <c r="M2722" s="14">
        <v>0.36399999999999999</v>
      </c>
      <c r="N2722" s="15">
        <v>4854</v>
      </c>
      <c r="O2722" s="16">
        <v>327.56</v>
      </c>
      <c r="P2722" s="17">
        <v>1590000</v>
      </c>
      <c r="Q2722" s="16">
        <v>328.59</v>
      </c>
      <c r="R2722" s="17">
        <v>1595000</v>
      </c>
      <c r="S2722" s="19">
        <f t="shared" si="214"/>
        <v>1.0299999999999727</v>
      </c>
      <c r="T2722" s="20">
        <f t="shared" si="215"/>
        <v>3.1444620832823686E-3</v>
      </c>
      <c r="U2722" s="19">
        <f t="shared" si="216"/>
        <v>5000</v>
      </c>
      <c r="V2722" s="20">
        <f t="shared" si="217"/>
        <v>3.1446540880503146E-3</v>
      </c>
      <c r="W2722" s="18">
        <v>44180</v>
      </c>
      <c r="X2722" s="14">
        <v>17</v>
      </c>
      <c r="Y2722" s="14">
        <v>17</v>
      </c>
      <c r="Z2722" s="42">
        <v>5000</v>
      </c>
      <c r="AA2722" s="51">
        <f t="shared" si="218"/>
        <v>0</v>
      </c>
    </row>
    <row r="2723" spans="1:27" ht="19" x14ac:dyDescent="0.25">
      <c r="A2723" s="14">
        <v>156</v>
      </c>
      <c r="B2723" s="14">
        <v>4332660</v>
      </c>
      <c r="C2723" s="14" t="s">
        <v>19</v>
      </c>
      <c r="D2723" s="14" t="s">
        <v>20</v>
      </c>
      <c r="E2723" s="14" t="s">
        <v>627</v>
      </c>
      <c r="F2723" s="14">
        <v>78726</v>
      </c>
      <c r="G2723" s="14">
        <v>4</v>
      </c>
      <c r="H2723" s="14">
        <v>3</v>
      </c>
      <c r="I2723" s="14">
        <v>0</v>
      </c>
      <c r="J2723" s="14">
        <v>2</v>
      </c>
      <c r="K2723" s="14">
        <v>2</v>
      </c>
      <c r="L2723" s="14">
        <v>2015</v>
      </c>
      <c r="M2723" s="14">
        <v>0.192</v>
      </c>
      <c r="N2723" s="15">
        <v>3163</v>
      </c>
      <c r="O2723" s="16">
        <v>189.69</v>
      </c>
      <c r="P2723" s="17">
        <v>600000</v>
      </c>
      <c r="Q2723" s="16">
        <v>191.27</v>
      </c>
      <c r="R2723" s="17">
        <v>605000</v>
      </c>
      <c r="S2723" s="19">
        <f t="shared" si="214"/>
        <v>1.5800000000000125</v>
      </c>
      <c r="T2723" s="20">
        <f t="shared" si="215"/>
        <v>8.3293795139438697E-3</v>
      </c>
      <c r="U2723" s="19">
        <f t="shared" si="216"/>
        <v>5000</v>
      </c>
      <c r="V2723" s="20">
        <f t="shared" si="217"/>
        <v>8.3333333333333332E-3</v>
      </c>
      <c r="W2723" s="18">
        <v>44182</v>
      </c>
      <c r="X2723" s="14">
        <v>23</v>
      </c>
      <c r="Y2723" s="14">
        <v>22</v>
      </c>
      <c r="Z2723" s="42">
        <v>5000</v>
      </c>
      <c r="AA2723" s="51">
        <f t="shared" si="218"/>
        <v>0.01</v>
      </c>
    </row>
    <row r="2724" spans="1:27" ht="19" x14ac:dyDescent="0.25">
      <c r="A2724" s="14">
        <v>167</v>
      </c>
      <c r="B2724" s="14">
        <v>9837275</v>
      </c>
      <c r="C2724" s="14" t="s">
        <v>19</v>
      </c>
      <c r="D2724" s="14" t="s">
        <v>84</v>
      </c>
      <c r="E2724" s="14" t="s">
        <v>1409</v>
      </c>
      <c r="F2724" s="14">
        <v>78727</v>
      </c>
      <c r="G2724" s="14">
        <v>3</v>
      </c>
      <c r="H2724" s="14">
        <v>2</v>
      </c>
      <c r="I2724" s="14">
        <v>0</v>
      </c>
      <c r="J2724" s="14">
        <v>2</v>
      </c>
      <c r="K2724" s="14">
        <v>1</v>
      </c>
      <c r="L2724" s="14">
        <v>1998</v>
      </c>
      <c r="M2724" s="14">
        <v>0.14899999999999999</v>
      </c>
      <c r="N2724" s="15">
        <v>1678</v>
      </c>
      <c r="O2724" s="16">
        <v>229.44</v>
      </c>
      <c r="P2724" s="17">
        <v>385000</v>
      </c>
      <c r="Q2724" s="16">
        <v>232.42</v>
      </c>
      <c r="R2724" s="17">
        <v>390000</v>
      </c>
      <c r="S2724" s="19">
        <f t="shared" si="214"/>
        <v>2.9799999999999898</v>
      </c>
      <c r="T2724" s="20">
        <f t="shared" si="215"/>
        <v>1.2988145048814461E-2</v>
      </c>
      <c r="U2724" s="19">
        <f t="shared" si="216"/>
        <v>5000</v>
      </c>
      <c r="V2724" s="20">
        <f t="shared" si="217"/>
        <v>1.2987012987012988E-2</v>
      </c>
      <c r="W2724" s="18">
        <v>44182</v>
      </c>
      <c r="X2724" s="14">
        <v>12</v>
      </c>
      <c r="Y2724" s="14">
        <v>91</v>
      </c>
      <c r="Z2724" s="42">
        <v>5000</v>
      </c>
      <c r="AA2724" s="51">
        <f t="shared" si="218"/>
        <v>0.01</v>
      </c>
    </row>
    <row r="2725" spans="1:27" ht="19" x14ac:dyDescent="0.25">
      <c r="A2725" s="14">
        <v>237</v>
      </c>
      <c r="B2725" s="14">
        <v>2565827</v>
      </c>
      <c r="C2725" s="14" t="s">
        <v>19</v>
      </c>
      <c r="D2725" s="14" t="s">
        <v>165</v>
      </c>
      <c r="E2725" s="14" t="s">
        <v>1977</v>
      </c>
      <c r="F2725" s="14">
        <v>78749</v>
      </c>
      <c r="G2725" s="14">
        <v>4</v>
      </c>
      <c r="H2725" s="14">
        <v>2</v>
      </c>
      <c r="I2725" s="14">
        <v>0</v>
      </c>
      <c r="J2725" s="14">
        <v>2</v>
      </c>
      <c r="K2725" s="14">
        <v>1</v>
      </c>
      <c r="L2725" s="14">
        <v>2001</v>
      </c>
      <c r="M2725" s="14">
        <v>0.161</v>
      </c>
      <c r="N2725" s="15">
        <v>1826</v>
      </c>
      <c r="O2725" s="16">
        <v>260.13</v>
      </c>
      <c r="P2725" s="17">
        <v>475000</v>
      </c>
      <c r="Q2725" s="16">
        <v>262.87</v>
      </c>
      <c r="R2725" s="17">
        <v>480000</v>
      </c>
      <c r="S2725" s="19">
        <f t="shared" si="214"/>
        <v>2.7400000000000091</v>
      </c>
      <c r="T2725" s="20">
        <f t="shared" si="215"/>
        <v>1.0533194940991078E-2</v>
      </c>
      <c r="U2725" s="19">
        <f t="shared" si="216"/>
        <v>5000</v>
      </c>
      <c r="V2725" s="20">
        <f t="shared" si="217"/>
        <v>1.0526315789473684E-2</v>
      </c>
      <c r="W2725" s="18">
        <v>44183</v>
      </c>
      <c r="X2725" s="14">
        <v>2</v>
      </c>
      <c r="Y2725" s="14">
        <v>2</v>
      </c>
      <c r="Z2725" s="42">
        <v>5000</v>
      </c>
      <c r="AA2725" s="51">
        <f t="shared" si="218"/>
        <v>0.01</v>
      </c>
    </row>
    <row r="2726" spans="1:27" ht="19" x14ac:dyDescent="0.25">
      <c r="A2726" s="14">
        <v>239</v>
      </c>
      <c r="B2726" s="14">
        <v>6948643</v>
      </c>
      <c r="C2726" s="14" t="s">
        <v>19</v>
      </c>
      <c r="D2726" s="14" t="s">
        <v>712</v>
      </c>
      <c r="E2726" s="14" t="s">
        <v>2030</v>
      </c>
      <c r="F2726" s="14">
        <v>78759</v>
      </c>
      <c r="G2726" s="14">
        <v>3</v>
      </c>
      <c r="H2726" s="14">
        <v>2</v>
      </c>
      <c r="I2726" s="14">
        <v>0</v>
      </c>
      <c r="J2726" s="14">
        <v>2</v>
      </c>
      <c r="K2726" s="14">
        <v>1</v>
      </c>
      <c r="L2726" s="14">
        <v>1977</v>
      </c>
      <c r="M2726" s="14">
        <v>0.222</v>
      </c>
      <c r="N2726" s="15">
        <v>1862</v>
      </c>
      <c r="O2726" s="16">
        <v>263.16000000000003</v>
      </c>
      <c r="P2726" s="17">
        <v>490000</v>
      </c>
      <c r="Q2726" s="16">
        <v>265.83999999999997</v>
      </c>
      <c r="R2726" s="17">
        <v>495000</v>
      </c>
      <c r="S2726" s="19">
        <f t="shared" si="214"/>
        <v>2.67999999999995</v>
      </c>
      <c r="T2726" s="20">
        <f t="shared" si="215"/>
        <v>1.0183918528651579E-2</v>
      </c>
      <c r="U2726" s="19">
        <f t="shared" si="216"/>
        <v>5000</v>
      </c>
      <c r="V2726" s="20">
        <f t="shared" si="217"/>
        <v>1.020408163265306E-2</v>
      </c>
      <c r="W2726" s="18">
        <v>44183</v>
      </c>
      <c r="X2726" s="14">
        <v>68</v>
      </c>
      <c r="Y2726" s="14">
        <v>68</v>
      </c>
      <c r="Z2726" s="42">
        <v>5000</v>
      </c>
      <c r="AA2726" s="51">
        <f t="shared" si="218"/>
        <v>0.01</v>
      </c>
    </row>
    <row r="2727" spans="1:27" ht="19" x14ac:dyDescent="0.25">
      <c r="A2727" s="14">
        <v>243</v>
      </c>
      <c r="B2727" s="14">
        <v>1742320</v>
      </c>
      <c r="C2727" s="14" t="s">
        <v>19</v>
      </c>
      <c r="D2727" s="14" t="s">
        <v>29</v>
      </c>
      <c r="E2727" s="14" t="s">
        <v>2409</v>
      </c>
      <c r="F2727" s="14">
        <v>78748</v>
      </c>
      <c r="G2727" s="14">
        <v>4</v>
      </c>
      <c r="H2727" s="14">
        <v>2</v>
      </c>
      <c r="I2727" s="14">
        <v>0</v>
      </c>
      <c r="J2727" s="14">
        <v>2</v>
      </c>
      <c r="K2727" s="14">
        <v>1</v>
      </c>
      <c r="L2727" s="14">
        <v>1974</v>
      </c>
      <c r="M2727" s="14">
        <v>0.48399999999999999</v>
      </c>
      <c r="N2727" s="15">
        <v>1999</v>
      </c>
      <c r="O2727" s="16">
        <v>287.64</v>
      </c>
      <c r="P2727" s="17">
        <v>575000</v>
      </c>
      <c r="Q2727" s="16">
        <v>290.14999999999998</v>
      </c>
      <c r="R2727" s="17">
        <v>580000</v>
      </c>
      <c r="S2727" s="19">
        <f t="shared" si="214"/>
        <v>2.5099999999999909</v>
      </c>
      <c r="T2727" s="20">
        <f t="shared" si="215"/>
        <v>8.7261855096648269E-3</v>
      </c>
      <c r="U2727" s="19">
        <f t="shared" si="216"/>
        <v>5000</v>
      </c>
      <c r="V2727" s="20">
        <f t="shared" si="217"/>
        <v>8.6956521739130436E-3</v>
      </c>
      <c r="W2727" s="18">
        <v>44183</v>
      </c>
      <c r="X2727" s="14">
        <v>33</v>
      </c>
      <c r="Y2727" s="14">
        <v>33</v>
      </c>
      <c r="Z2727" s="42">
        <v>5000</v>
      </c>
      <c r="AA2727" s="51">
        <f t="shared" si="218"/>
        <v>0.01</v>
      </c>
    </row>
    <row r="2728" spans="1:27" ht="19" x14ac:dyDescent="0.25">
      <c r="A2728" s="14">
        <v>367</v>
      </c>
      <c r="B2728" s="14">
        <v>1413332</v>
      </c>
      <c r="C2728" s="14" t="s">
        <v>19</v>
      </c>
      <c r="D2728" s="14" t="s">
        <v>357</v>
      </c>
      <c r="E2728" s="14" t="s">
        <v>2636</v>
      </c>
      <c r="F2728" s="14">
        <v>78745</v>
      </c>
      <c r="G2728" s="14">
        <v>3</v>
      </c>
      <c r="H2728" s="14">
        <v>2</v>
      </c>
      <c r="I2728" s="14">
        <v>1</v>
      </c>
      <c r="J2728" s="14">
        <v>1</v>
      </c>
      <c r="K2728" s="14">
        <v>2</v>
      </c>
      <c r="L2728" s="14">
        <v>1965</v>
      </c>
      <c r="M2728" s="14">
        <v>0.21199999999999999</v>
      </c>
      <c r="N2728" s="15">
        <v>1715</v>
      </c>
      <c r="O2728" s="16">
        <v>306.12</v>
      </c>
      <c r="P2728" s="17">
        <v>525000</v>
      </c>
      <c r="Q2728" s="16">
        <v>309.04000000000002</v>
      </c>
      <c r="R2728" s="17">
        <v>530000</v>
      </c>
      <c r="S2728" s="19">
        <f t="shared" si="214"/>
        <v>2.9200000000000159</v>
      </c>
      <c r="T2728" s="20">
        <f t="shared" si="215"/>
        <v>9.5387429766105314E-3</v>
      </c>
      <c r="U2728" s="19">
        <f t="shared" si="216"/>
        <v>5000</v>
      </c>
      <c r="V2728" s="20">
        <f t="shared" si="217"/>
        <v>9.5238095238095247E-3</v>
      </c>
      <c r="W2728" s="18">
        <v>44187</v>
      </c>
      <c r="X2728" s="14">
        <v>9</v>
      </c>
      <c r="Y2728" s="14">
        <v>9</v>
      </c>
      <c r="Z2728" s="42">
        <v>5000</v>
      </c>
      <c r="AA2728" s="51">
        <f t="shared" si="218"/>
        <v>0.01</v>
      </c>
    </row>
    <row r="2729" spans="1:27" ht="19" x14ac:dyDescent="0.25">
      <c r="A2729" s="14">
        <v>532</v>
      </c>
      <c r="B2729" s="14">
        <v>1318541</v>
      </c>
      <c r="C2729" s="14" t="s">
        <v>19</v>
      </c>
      <c r="D2729" s="14" t="s">
        <v>38</v>
      </c>
      <c r="E2729" s="14" t="s">
        <v>39</v>
      </c>
      <c r="F2729" s="14">
        <v>78725</v>
      </c>
      <c r="G2729" s="14">
        <v>4</v>
      </c>
      <c r="H2729" s="14">
        <v>2</v>
      </c>
      <c r="I2729" s="14">
        <v>1</v>
      </c>
      <c r="J2729" s="14">
        <v>2</v>
      </c>
      <c r="K2729" s="14">
        <v>2</v>
      </c>
      <c r="L2729" s="14">
        <v>2005</v>
      </c>
      <c r="M2729" s="14">
        <v>0.107</v>
      </c>
      <c r="N2729" s="15">
        <v>2345</v>
      </c>
      <c r="O2729" s="16">
        <v>115.14</v>
      </c>
      <c r="P2729" s="17">
        <v>270000</v>
      </c>
      <c r="Q2729" s="16">
        <v>117.27</v>
      </c>
      <c r="R2729" s="17">
        <v>275000</v>
      </c>
      <c r="S2729" s="19">
        <f t="shared" si="214"/>
        <v>2.1299999999999955</v>
      </c>
      <c r="T2729" s="20">
        <f t="shared" si="215"/>
        <v>1.849921834288688E-2</v>
      </c>
      <c r="U2729" s="19">
        <f t="shared" si="216"/>
        <v>5000</v>
      </c>
      <c r="V2729" s="20">
        <f t="shared" si="217"/>
        <v>1.8518518518518517E-2</v>
      </c>
      <c r="W2729" s="18">
        <v>44195</v>
      </c>
      <c r="X2729" s="14">
        <v>4</v>
      </c>
      <c r="Y2729" s="14">
        <v>4</v>
      </c>
      <c r="Z2729" s="42">
        <v>5000</v>
      </c>
      <c r="AA2729" s="51">
        <f t="shared" si="218"/>
        <v>0.02</v>
      </c>
    </row>
    <row r="2730" spans="1:27" ht="19" x14ac:dyDescent="0.25">
      <c r="A2730" s="14">
        <v>545</v>
      </c>
      <c r="B2730" s="14">
        <v>4666909</v>
      </c>
      <c r="C2730" s="14" t="s">
        <v>19</v>
      </c>
      <c r="D2730" s="14" t="s">
        <v>84</v>
      </c>
      <c r="E2730" s="14" t="s">
        <v>594</v>
      </c>
      <c r="F2730" s="14">
        <v>78727</v>
      </c>
      <c r="G2730" s="14">
        <v>4</v>
      </c>
      <c r="H2730" s="14">
        <v>2</v>
      </c>
      <c r="I2730" s="14">
        <v>0</v>
      </c>
      <c r="J2730" s="14">
        <v>2</v>
      </c>
      <c r="K2730" s="14">
        <v>1</v>
      </c>
      <c r="L2730" s="14">
        <v>1995</v>
      </c>
      <c r="M2730" s="14">
        <v>0.14599999999999999</v>
      </c>
      <c r="N2730" s="15">
        <v>2109</v>
      </c>
      <c r="O2730" s="16">
        <v>187.29</v>
      </c>
      <c r="P2730" s="17">
        <v>395000</v>
      </c>
      <c r="Q2730" s="16">
        <v>189.66</v>
      </c>
      <c r="R2730" s="17">
        <v>400000</v>
      </c>
      <c r="S2730" s="19">
        <f t="shared" si="214"/>
        <v>2.3700000000000045</v>
      </c>
      <c r="T2730" s="20">
        <f t="shared" si="215"/>
        <v>1.2654172673394226E-2</v>
      </c>
      <c r="U2730" s="19">
        <f t="shared" si="216"/>
        <v>5000</v>
      </c>
      <c r="V2730" s="20">
        <f t="shared" si="217"/>
        <v>1.2658227848101266E-2</v>
      </c>
      <c r="W2730" s="18">
        <v>44195</v>
      </c>
      <c r="X2730" s="14">
        <v>2</v>
      </c>
      <c r="Y2730" s="14">
        <v>2</v>
      </c>
      <c r="Z2730" s="42">
        <v>5000</v>
      </c>
      <c r="AA2730" s="51">
        <f t="shared" si="218"/>
        <v>0.01</v>
      </c>
    </row>
    <row r="2731" spans="1:27" ht="19" x14ac:dyDescent="0.25">
      <c r="A2731" s="14">
        <v>600</v>
      </c>
      <c r="B2731" s="14">
        <v>7208285</v>
      </c>
      <c r="C2731" s="14" t="s">
        <v>19</v>
      </c>
      <c r="D2731" s="14">
        <v>6</v>
      </c>
      <c r="E2731" s="14" t="s">
        <v>3543</v>
      </c>
      <c r="F2731" s="14">
        <v>78704</v>
      </c>
      <c r="G2731" s="14">
        <v>3</v>
      </c>
      <c r="H2731" s="14">
        <v>2</v>
      </c>
      <c r="I2731" s="14">
        <v>0</v>
      </c>
      <c r="J2731" s="14">
        <v>0</v>
      </c>
      <c r="K2731" s="14">
        <v>2</v>
      </c>
      <c r="L2731" s="14">
        <v>1985</v>
      </c>
      <c r="M2731" s="14">
        <v>0.14000000000000001</v>
      </c>
      <c r="N2731" s="15">
        <v>1644</v>
      </c>
      <c r="O2731" s="16">
        <v>471.41</v>
      </c>
      <c r="P2731" s="17">
        <v>775000</v>
      </c>
      <c r="Q2731" s="16">
        <v>474.45</v>
      </c>
      <c r="R2731" s="17">
        <v>780000</v>
      </c>
      <c r="S2731" s="19">
        <f t="shared" si="214"/>
        <v>3.0399999999999636</v>
      </c>
      <c r="T2731" s="20">
        <f t="shared" si="215"/>
        <v>6.44873888971376E-3</v>
      </c>
      <c r="U2731" s="19">
        <f t="shared" si="216"/>
        <v>5000</v>
      </c>
      <c r="V2731" s="20">
        <f t="shared" si="217"/>
        <v>6.4516129032258064E-3</v>
      </c>
      <c r="W2731" s="18">
        <v>44195</v>
      </c>
      <c r="X2731" s="14">
        <v>95</v>
      </c>
      <c r="Y2731" s="14">
        <v>95</v>
      </c>
      <c r="Z2731" s="42">
        <v>5000</v>
      </c>
      <c r="AA2731" s="51">
        <f t="shared" si="218"/>
        <v>0.01</v>
      </c>
    </row>
    <row r="2732" spans="1:27" ht="19" x14ac:dyDescent="0.25">
      <c r="A2732" s="14">
        <v>623</v>
      </c>
      <c r="B2732" s="14">
        <v>7703575</v>
      </c>
      <c r="C2732" s="14" t="s">
        <v>19</v>
      </c>
      <c r="D2732" s="14" t="s">
        <v>38</v>
      </c>
      <c r="E2732" s="14" t="s">
        <v>436</v>
      </c>
      <c r="F2732" s="14">
        <v>78725</v>
      </c>
      <c r="G2732" s="14">
        <v>4</v>
      </c>
      <c r="H2732" s="14">
        <v>2</v>
      </c>
      <c r="I2732" s="14">
        <v>0</v>
      </c>
      <c r="J2732" s="14">
        <v>2</v>
      </c>
      <c r="K2732" s="14">
        <v>1</v>
      </c>
      <c r="L2732" s="14">
        <v>2014</v>
      </c>
      <c r="M2732" s="14">
        <v>9.6000000000000002E-2</v>
      </c>
      <c r="N2732" s="15">
        <v>1556</v>
      </c>
      <c r="O2732" s="16">
        <v>176.74</v>
      </c>
      <c r="P2732" s="17">
        <v>275000</v>
      </c>
      <c r="Q2732" s="16">
        <v>179.95</v>
      </c>
      <c r="R2732" s="17">
        <v>280000</v>
      </c>
      <c r="S2732" s="19">
        <f t="shared" si="214"/>
        <v>3.2099999999999795</v>
      </c>
      <c r="T2732" s="20">
        <f t="shared" si="215"/>
        <v>1.8162272264342985E-2</v>
      </c>
      <c r="U2732" s="19">
        <f t="shared" si="216"/>
        <v>5000</v>
      </c>
      <c r="V2732" s="20">
        <f t="shared" si="217"/>
        <v>1.8181818181818181E-2</v>
      </c>
      <c r="W2732" s="18">
        <v>44196</v>
      </c>
      <c r="X2732" s="14">
        <v>9</v>
      </c>
      <c r="Y2732" s="14">
        <v>4</v>
      </c>
      <c r="Z2732" s="42">
        <v>5000</v>
      </c>
      <c r="AA2732" s="51">
        <f t="shared" si="218"/>
        <v>0.02</v>
      </c>
    </row>
    <row r="2733" spans="1:27" ht="19" x14ac:dyDescent="0.25">
      <c r="A2733" s="14">
        <v>676</v>
      </c>
      <c r="B2733" s="14">
        <v>1600923</v>
      </c>
      <c r="C2733" s="14" t="s">
        <v>19</v>
      </c>
      <c r="D2733" s="14" t="s">
        <v>49</v>
      </c>
      <c r="E2733" s="14" t="s">
        <v>402</v>
      </c>
      <c r="F2733" s="14">
        <v>78753</v>
      </c>
      <c r="G2733" s="14">
        <v>3</v>
      </c>
      <c r="H2733" s="14">
        <v>2</v>
      </c>
      <c r="I2733" s="14">
        <v>0</v>
      </c>
      <c r="J2733" s="14">
        <v>2</v>
      </c>
      <c r="K2733" s="14">
        <v>1</v>
      </c>
      <c r="L2733" s="14">
        <v>1999</v>
      </c>
      <c r="M2733" s="14">
        <v>0.14299999999999999</v>
      </c>
      <c r="N2733" s="15">
        <v>1522</v>
      </c>
      <c r="O2733" s="16">
        <v>174.11</v>
      </c>
      <c r="P2733" s="17">
        <v>265000</v>
      </c>
      <c r="Q2733" s="16">
        <v>177.4</v>
      </c>
      <c r="R2733" s="17">
        <v>270000</v>
      </c>
      <c r="S2733" s="19">
        <f t="shared" si="214"/>
        <v>3.289999999999992</v>
      </c>
      <c r="T2733" s="20">
        <f t="shared" si="215"/>
        <v>1.8896100166561323E-2</v>
      </c>
      <c r="U2733" s="19">
        <f t="shared" si="216"/>
        <v>5000</v>
      </c>
      <c r="V2733" s="20">
        <f t="shared" si="217"/>
        <v>1.8867924528301886E-2</v>
      </c>
      <c r="W2733" s="18">
        <v>44200</v>
      </c>
      <c r="X2733" s="14">
        <v>6</v>
      </c>
      <c r="Y2733" s="14">
        <v>6</v>
      </c>
      <c r="Z2733" s="42">
        <v>5000</v>
      </c>
      <c r="AA2733" s="51">
        <f t="shared" si="218"/>
        <v>0.02</v>
      </c>
    </row>
    <row r="2734" spans="1:27" ht="19" x14ac:dyDescent="0.25">
      <c r="A2734" s="14">
        <v>680</v>
      </c>
      <c r="B2734" s="14">
        <v>2912009</v>
      </c>
      <c r="C2734" s="14" t="s">
        <v>19</v>
      </c>
      <c r="D2734" s="14" t="s">
        <v>165</v>
      </c>
      <c r="E2734" s="14" t="s">
        <v>3988</v>
      </c>
      <c r="F2734" s="14">
        <v>78748</v>
      </c>
      <c r="G2734" s="14">
        <v>3</v>
      </c>
      <c r="H2734" s="14">
        <v>2</v>
      </c>
      <c r="I2734" s="14">
        <v>0</v>
      </c>
      <c r="J2734" s="14">
        <v>2</v>
      </c>
      <c r="K2734" s="14">
        <v>1</v>
      </c>
      <c r="L2734" s="14">
        <v>2011</v>
      </c>
      <c r="M2734" s="14">
        <v>0</v>
      </c>
      <c r="N2734" s="15">
        <v>1458</v>
      </c>
      <c r="O2734" s="16">
        <v>216.05</v>
      </c>
      <c r="P2734" s="17">
        <v>315000</v>
      </c>
      <c r="Q2734" s="16">
        <v>219.48</v>
      </c>
      <c r="R2734" s="17">
        <v>320000</v>
      </c>
      <c r="S2734" s="19">
        <f t="shared" si="214"/>
        <v>3.4299999999999784</v>
      </c>
      <c r="T2734" s="20">
        <f t="shared" si="215"/>
        <v>1.5875954640129499E-2</v>
      </c>
      <c r="U2734" s="19">
        <f t="shared" si="216"/>
        <v>5000</v>
      </c>
      <c r="V2734" s="20">
        <f t="shared" si="217"/>
        <v>1.5873015873015872E-2</v>
      </c>
      <c r="W2734" s="18">
        <v>44200</v>
      </c>
      <c r="X2734" s="14">
        <v>4</v>
      </c>
      <c r="Y2734" s="14">
        <v>4</v>
      </c>
      <c r="Z2734" s="42">
        <v>5000</v>
      </c>
      <c r="AA2734" s="51">
        <f t="shared" si="218"/>
        <v>0.02</v>
      </c>
    </row>
    <row r="2735" spans="1:27" ht="19" x14ac:dyDescent="0.25">
      <c r="A2735" s="14">
        <v>789</v>
      </c>
      <c r="B2735" s="14">
        <v>4106612</v>
      </c>
      <c r="C2735" s="14" t="s">
        <v>19</v>
      </c>
      <c r="D2735" s="14" t="s">
        <v>29</v>
      </c>
      <c r="E2735" s="14" t="s">
        <v>2454</v>
      </c>
      <c r="F2735" s="14">
        <v>78748</v>
      </c>
      <c r="G2735" s="14">
        <v>3</v>
      </c>
      <c r="H2735" s="14">
        <v>2</v>
      </c>
      <c r="I2735" s="14">
        <v>0</v>
      </c>
      <c r="J2735" s="14">
        <v>2</v>
      </c>
      <c r="K2735" s="14">
        <v>1</v>
      </c>
      <c r="L2735" s="14">
        <v>1973</v>
      </c>
      <c r="M2735" s="14">
        <v>0.376</v>
      </c>
      <c r="N2735" s="15">
        <v>1184</v>
      </c>
      <c r="O2735" s="16">
        <v>291.39</v>
      </c>
      <c r="P2735" s="17">
        <v>345000</v>
      </c>
      <c r="Q2735" s="16">
        <v>295.61</v>
      </c>
      <c r="R2735" s="17">
        <v>350000</v>
      </c>
      <c r="S2735" s="19">
        <f t="shared" si="214"/>
        <v>4.2200000000000273</v>
      </c>
      <c r="T2735" s="20">
        <f t="shared" si="215"/>
        <v>1.4482308933045154E-2</v>
      </c>
      <c r="U2735" s="19">
        <f t="shared" si="216"/>
        <v>5000</v>
      </c>
      <c r="V2735" s="20">
        <f t="shared" si="217"/>
        <v>1.4492753623188406E-2</v>
      </c>
      <c r="W2735" s="18">
        <v>44204</v>
      </c>
      <c r="X2735" s="14">
        <v>1</v>
      </c>
      <c r="Y2735" s="14">
        <v>1</v>
      </c>
      <c r="Z2735" s="42">
        <v>5000</v>
      </c>
      <c r="AA2735" s="51">
        <f t="shared" si="218"/>
        <v>0.01</v>
      </c>
    </row>
    <row r="2736" spans="1:27" ht="19" x14ac:dyDescent="0.25">
      <c r="A2736" s="14">
        <v>820</v>
      </c>
      <c r="B2736" s="14">
        <v>2220351</v>
      </c>
      <c r="C2736" s="14" t="s">
        <v>19</v>
      </c>
      <c r="D2736" s="14" t="s">
        <v>20</v>
      </c>
      <c r="E2736" s="14" t="s">
        <v>648</v>
      </c>
      <c r="F2736" s="14">
        <v>78750</v>
      </c>
      <c r="G2736" s="14">
        <v>3</v>
      </c>
      <c r="H2736" s="14">
        <v>2</v>
      </c>
      <c r="I2736" s="14">
        <v>0</v>
      </c>
      <c r="J2736" s="14">
        <v>2</v>
      </c>
      <c r="K2736" s="14">
        <v>2</v>
      </c>
      <c r="L2736" s="14">
        <v>1980</v>
      </c>
      <c r="M2736" s="14">
        <v>0.20599999999999999</v>
      </c>
      <c r="N2736" s="15">
        <v>2018</v>
      </c>
      <c r="O2736" s="16">
        <v>190.78</v>
      </c>
      <c r="P2736" s="17">
        <v>385000</v>
      </c>
      <c r="Q2736" s="16">
        <v>193.26</v>
      </c>
      <c r="R2736" s="17">
        <v>390000</v>
      </c>
      <c r="S2736" s="19">
        <f t="shared" si="214"/>
        <v>2.4799999999999898</v>
      </c>
      <c r="T2736" s="20">
        <f t="shared" si="215"/>
        <v>1.2999266170458065E-2</v>
      </c>
      <c r="U2736" s="19">
        <f t="shared" si="216"/>
        <v>5000</v>
      </c>
      <c r="V2736" s="20">
        <f t="shared" si="217"/>
        <v>1.2987012987012988E-2</v>
      </c>
      <c r="W2736" s="18">
        <v>44207</v>
      </c>
      <c r="X2736" s="14">
        <v>20</v>
      </c>
      <c r="Y2736" s="14">
        <v>19</v>
      </c>
      <c r="Z2736" s="42">
        <v>5000</v>
      </c>
      <c r="AA2736" s="51">
        <f t="shared" si="218"/>
        <v>0.01</v>
      </c>
    </row>
    <row r="2737" spans="1:27" ht="19" x14ac:dyDescent="0.25">
      <c r="A2737" s="14">
        <v>840</v>
      </c>
      <c r="B2737" s="14">
        <v>2424720</v>
      </c>
      <c r="C2737" s="14" t="s">
        <v>19</v>
      </c>
      <c r="D2737" s="14" t="s">
        <v>611</v>
      </c>
      <c r="E2737" s="14" t="s">
        <v>3076</v>
      </c>
      <c r="F2737" s="14">
        <v>78731</v>
      </c>
      <c r="G2737" s="14">
        <v>4</v>
      </c>
      <c r="H2737" s="14">
        <v>3</v>
      </c>
      <c r="I2737" s="14">
        <v>1</v>
      </c>
      <c r="J2737" s="14">
        <v>2</v>
      </c>
      <c r="K2737" s="14">
        <v>2</v>
      </c>
      <c r="L2737" s="14">
        <v>2003</v>
      </c>
      <c r="M2737" s="14">
        <v>0.248</v>
      </c>
      <c r="N2737" s="15">
        <v>4420</v>
      </c>
      <c r="O2737" s="16">
        <v>360.86</v>
      </c>
      <c r="P2737" s="17">
        <v>1595000</v>
      </c>
      <c r="Q2737" s="16">
        <v>361.99</v>
      </c>
      <c r="R2737" s="17">
        <v>1600000</v>
      </c>
      <c r="S2737" s="19">
        <f t="shared" si="214"/>
        <v>1.1299999999999955</v>
      </c>
      <c r="T2737" s="20">
        <f t="shared" si="215"/>
        <v>3.1314083023887252E-3</v>
      </c>
      <c r="U2737" s="19">
        <f t="shared" si="216"/>
        <v>5000</v>
      </c>
      <c r="V2737" s="20">
        <f t="shared" si="217"/>
        <v>3.134796238244514E-3</v>
      </c>
      <c r="W2737" s="18">
        <v>44207</v>
      </c>
      <c r="X2737" s="14">
        <v>5</v>
      </c>
      <c r="Y2737" s="14">
        <v>5</v>
      </c>
      <c r="Z2737" s="42">
        <v>5000</v>
      </c>
      <c r="AA2737" s="51">
        <f t="shared" si="218"/>
        <v>0</v>
      </c>
    </row>
    <row r="2738" spans="1:27" ht="19" x14ac:dyDescent="0.25">
      <c r="A2738" s="14">
        <v>845</v>
      </c>
      <c r="B2738" s="14">
        <v>8299254</v>
      </c>
      <c r="C2738" s="14" t="s">
        <v>19</v>
      </c>
      <c r="D2738" s="14">
        <v>3</v>
      </c>
      <c r="E2738" s="14" t="s">
        <v>3795</v>
      </c>
      <c r="F2738" s="14">
        <v>78722</v>
      </c>
      <c r="G2738" s="14">
        <v>2</v>
      </c>
      <c r="H2738" s="14">
        <v>1</v>
      </c>
      <c r="I2738" s="14">
        <v>0</v>
      </c>
      <c r="J2738" s="14">
        <v>0</v>
      </c>
      <c r="K2738" s="14">
        <v>1</v>
      </c>
      <c r="L2738" s="14">
        <v>1947</v>
      </c>
      <c r="M2738" s="14">
        <v>0.115</v>
      </c>
      <c r="N2738" s="14">
        <v>672</v>
      </c>
      <c r="O2738" s="16">
        <v>595.24</v>
      </c>
      <c r="P2738" s="17">
        <v>400000</v>
      </c>
      <c r="Q2738" s="16">
        <v>602.67999999999995</v>
      </c>
      <c r="R2738" s="17">
        <v>405000</v>
      </c>
      <c r="S2738" s="19">
        <f t="shared" si="214"/>
        <v>7.4399999999999409</v>
      </c>
      <c r="T2738" s="20">
        <f t="shared" si="215"/>
        <v>1.2499160002687892E-2</v>
      </c>
      <c r="U2738" s="19">
        <f t="shared" si="216"/>
        <v>5000</v>
      </c>
      <c r="V2738" s="20">
        <f t="shared" si="217"/>
        <v>1.2500000000000001E-2</v>
      </c>
      <c r="W2738" s="18">
        <v>44207</v>
      </c>
      <c r="X2738" s="14">
        <v>5</v>
      </c>
      <c r="Y2738" s="14">
        <v>5</v>
      </c>
      <c r="Z2738" s="42">
        <v>5000</v>
      </c>
      <c r="AA2738" s="51">
        <f t="shared" si="218"/>
        <v>0.01</v>
      </c>
    </row>
    <row r="2739" spans="1:27" ht="19" x14ac:dyDescent="0.25">
      <c r="A2739" s="14">
        <v>879</v>
      </c>
      <c r="B2739" s="14">
        <v>5807483</v>
      </c>
      <c r="C2739" s="14" t="s">
        <v>19</v>
      </c>
      <c r="D2739" s="14" t="s">
        <v>229</v>
      </c>
      <c r="E2739" s="14" t="s">
        <v>1137</v>
      </c>
      <c r="F2739" s="14">
        <v>78732</v>
      </c>
      <c r="G2739" s="14">
        <v>4</v>
      </c>
      <c r="H2739" s="14">
        <v>3</v>
      </c>
      <c r="I2739" s="14">
        <v>0</v>
      </c>
      <c r="J2739" s="14">
        <v>2</v>
      </c>
      <c r="K2739" s="14">
        <v>2</v>
      </c>
      <c r="L2739" s="14">
        <v>1999</v>
      </c>
      <c r="M2739" s="14">
        <v>0.27100000000000002</v>
      </c>
      <c r="N2739" s="15">
        <v>3417</v>
      </c>
      <c r="O2739" s="16">
        <v>216.27</v>
      </c>
      <c r="P2739" s="17">
        <v>739000</v>
      </c>
      <c r="Q2739" s="16">
        <v>217.73</v>
      </c>
      <c r="R2739" s="17">
        <v>744000</v>
      </c>
      <c r="S2739" s="19">
        <f t="shared" si="214"/>
        <v>1.4599999999999795</v>
      </c>
      <c r="T2739" s="20">
        <f t="shared" si="215"/>
        <v>6.750820733342486E-3</v>
      </c>
      <c r="U2739" s="19">
        <f t="shared" si="216"/>
        <v>5000</v>
      </c>
      <c r="V2739" s="20">
        <f t="shared" si="217"/>
        <v>6.7658998646820028E-3</v>
      </c>
      <c r="W2739" s="18">
        <v>44209</v>
      </c>
      <c r="X2739" s="14">
        <v>2</v>
      </c>
      <c r="Y2739" s="14">
        <v>2</v>
      </c>
      <c r="Z2739" s="42">
        <v>5000</v>
      </c>
      <c r="AA2739" s="51">
        <f t="shared" si="218"/>
        <v>0.01</v>
      </c>
    </row>
    <row r="2740" spans="1:27" ht="19" x14ac:dyDescent="0.25">
      <c r="A2740" s="14">
        <v>902</v>
      </c>
      <c r="B2740" s="14">
        <v>2584375</v>
      </c>
      <c r="C2740" s="14" t="s">
        <v>19</v>
      </c>
      <c r="D2740" s="14" t="s">
        <v>20</v>
      </c>
      <c r="E2740" s="14" t="s">
        <v>344</v>
      </c>
      <c r="F2740" s="14">
        <v>78729</v>
      </c>
      <c r="G2740" s="14">
        <v>4</v>
      </c>
      <c r="H2740" s="14">
        <v>3</v>
      </c>
      <c r="I2740" s="14">
        <v>1</v>
      </c>
      <c r="J2740" s="14">
        <v>2</v>
      </c>
      <c r="K2740" s="14">
        <v>2</v>
      </c>
      <c r="L2740" s="14">
        <v>1987</v>
      </c>
      <c r="M2740" s="14">
        <v>0.153</v>
      </c>
      <c r="N2740" s="15">
        <v>2808</v>
      </c>
      <c r="O2740" s="16">
        <v>169.16</v>
      </c>
      <c r="P2740" s="17">
        <v>475000</v>
      </c>
      <c r="Q2740" s="16">
        <v>170.94</v>
      </c>
      <c r="R2740" s="17">
        <v>480000</v>
      </c>
      <c r="S2740" s="19">
        <f t="shared" si="214"/>
        <v>1.7800000000000011</v>
      </c>
      <c r="T2740" s="20">
        <f t="shared" si="215"/>
        <v>1.0522582170725946E-2</v>
      </c>
      <c r="U2740" s="19">
        <f t="shared" si="216"/>
        <v>5000</v>
      </c>
      <c r="V2740" s="20">
        <f t="shared" si="217"/>
        <v>1.0526315789473684E-2</v>
      </c>
      <c r="W2740" s="18">
        <v>44210</v>
      </c>
      <c r="X2740" s="14">
        <v>4</v>
      </c>
      <c r="Y2740" s="14">
        <v>4</v>
      </c>
      <c r="Z2740" s="42">
        <v>5000</v>
      </c>
      <c r="AA2740" s="51">
        <f t="shared" si="218"/>
        <v>0.01</v>
      </c>
    </row>
    <row r="2741" spans="1:27" ht="19" x14ac:dyDescent="0.25">
      <c r="A2741" s="14">
        <v>909</v>
      </c>
      <c r="B2741" s="14">
        <v>4532357</v>
      </c>
      <c r="C2741" s="14" t="s">
        <v>19</v>
      </c>
      <c r="D2741" s="14" t="s">
        <v>20</v>
      </c>
      <c r="E2741" s="14" t="s">
        <v>1252</v>
      </c>
      <c r="F2741" s="14">
        <v>78726</v>
      </c>
      <c r="G2741" s="14">
        <v>4</v>
      </c>
      <c r="H2741" s="14">
        <v>4</v>
      </c>
      <c r="I2741" s="14">
        <v>0</v>
      </c>
      <c r="J2741" s="14">
        <v>2</v>
      </c>
      <c r="K2741" s="14">
        <v>2</v>
      </c>
      <c r="L2741" s="14">
        <v>2020</v>
      </c>
      <c r="M2741" s="14">
        <v>0.13</v>
      </c>
      <c r="N2741" s="15">
        <v>2799</v>
      </c>
      <c r="O2741" s="16">
        <v>221.81</v>
      </c>
      <c r="P2741" s="17">
        <v>620835</v>
      </c>
      <c r="Q2741" s="16">
        <v>223.59</v>
      </c>
      <c r="R2741" s="17">
        <v>625835</v>
      </c>
      <c r="S2741" s="19">
        <f t="shared" si="214"/>
        <v>1.7800000000000011</v>
      </c>
      <c r="T2741" s="20">
        <f t="shared" si="215"/>
        <v>8.0248861638339171E-3</v>
      </c>
      <c r="U2741" s="19">
        <f t="shared" si="216"/>
        <v>5000</v>
      </c>
      <c r="V2741" s="20">
        <f t="shared" si="217"/>
        <v>8.0536696545781081E-3</v>
      </c>
      <c r="W2741" s="18">
        <v>44210</v>
      </c>
      <c r="X2741" s="14">
        <v>56</v>
      </c>
      <c r="Y2741" s="14">
        <v>53</v>
      </c>
      <c r="Z2741" s="42">
        <v>5000</v>
      </c>
      <c r="AA2741" s="51">
        <f t="shared" si="218"/>
        <v>0.01</v>
      </c>
    </row>
    <row r="2742" spans="1:27" ht="19" x14ac:dyDescent="0.25">
      <c r="A2742" s="14">
        <v>993</v>
      </c>
      <c r="B2742" s="14">
        <v>9855124</v>
      </c>
      <c r="C2742" s="14" t="s">
        <v>19</v>
      </c>
      <c r="D2742" s="14" t="s">
        <v>165</v>
      </c>
      <c r="E2742" s="14" t="s">
        <v>2557</v>
      </c>
      <c r="F2742" s="14">
        <v>78749</v>
      </c>
      <c r="G2742" s="14">
        <v>3</v>
      </c>
      <c r="H2742" s="14">
        <v>2</v>
      </c>
      <c r="I2742" s="14">
        <v>0</v>
      </c>
      <c r="J2742" s="14">
        <v>2</v>
      </c>
      <c r="K2742" s="14">
        <v>1</v>
      </c>
      <c r="L2742" s="14">
        <v>2000</v>
      </c>
      <c r="M2742" s="14">
        <v>0.183</v>
      </c>
      <c r="N2742" s="15">
        <v>1422</v>
      </c>
      <c r="O2742" s="16">
        <v>298.87</v>
      </c>
      <c r="P2742" s="17">
        <v>425000</v>
      </c>
      <c r="Q2742" s="16">
        <v>302.39</v>
      </c>
      <c r="R2742" s="17">
        <v>430000</v>
      </c>
      <c r="S2742" s="19">
        <f t="shared" si="214"/>
        <v>3.5199999999999818</v>
      </c>
      <c r="T2742" s="20">
        <f t="shared" si="215"/>
        <v>1.1777695988222243E-2</v>
      </c>
      <c r="U2742" s="19">
        <f t="shared" si="216"/>
        <v>5000</v>
      </c>
      <c r="V2742" s="20">
        <f t="shared" si="217"/>
        <v>1.1764705882352941E-2</v>
      </c>
      <c r="W2742" s="18">
        <v>44211</v>
      </c>
      <c r="X2742" s="14">
        <v>7</v>
      </c>
      <c r="Y2742" s="14">
        <v>7</v>
      </c>
      <c r="Z2742" s="42">
        <v>5000</v>
      </c>
      <c r="AA2742" s="51">
        <f t="shared" si="218"/>
        <v>0.01</v>
      </c>
    </row>
    <row r="2743" spans="1:27" ht="19" x14ac:dyDescent="0.25">
      <c r="A2743" s="14">
        <v>1070</v>
      </c>
      <c r="B2743" s="14">
        <v>8744787</v>
      </c>
      <c r="C2743" s="14" t="s">
        <v>19</v>
      </c>
      <c r="D2743" s="14" t="s">
        <v>29</v>
      </c>
      <c r="E2743" s="14" t="s">
        <v>1859</v>
      </c>
      <c r="F2743" s="14">
        <v>78748</v>
      </c>
      <c r="G2743" s="14">
        <v>3</v>
      </c>
      <c r="H2743" s="14">
        <v>2</v>
      </c>
      <c r="I2743" s="14">
        <v>0</v>
      </c>
      <c r="J2743" s="14">
        <v>2</v>
      </c>
      <c r="K2743" s="14">
        <v>1</v>
      </c>
      <c r="L2743" s="14">
        <v>1983</v>
      </c>
      <c r="M2743" s="14">
        <v>0.191</v>
      </c>
      <c r="N2743" s="15">
        <v>1383</v>
      </c>
      <c r="O2743" s="16">
        <v>253.07</v>
      </c>
      <c r="P2743" s="17">
        <v>350000</v>
      </c>
      <c r="Q2743" s="16">
        <v>256.69</v>
      </c>
      <c r="R2743" s="17">
        <v>355000</v>
      </c>
      <c r="S2743" s="19">
        <f t="shared" si="214"/>
        <v>3.6200000000000045</v>
      </c>
      <c r="T2743" s="20">
        <f t="shared" si="215"/>
        <v>1.4304342671988006E-2</v>
      </c>
      <c r="U2743" s="19">
        <f t="shared" si="216"/>
        <v>5000</v>
      </c>
      <c r="V2743" s="20">
        <f t="shared" si="217"/>
        <v>1.4285714285714285E-2</v>
      </c>
      <c r="W2743" s="18">
        <v>44216</v>
      </c>
      <c r="X2743" s="14">
        <v>4</v>
      </c>
      <c r="Y2743" s="14">
        <v>3</v>
      </c>
      <c r="Z2743" s="42">
        <v>5000</v>
      </c>
      <c r="AA2743" s="51">
        <f t="shared" si="218"/>
        <v>0.01</v>
      </c>
    </row>
    <row r="2744" spans="1:27" ht="19" x14ac:dyDescent="0.25">
      <c r="A2744" s="14">
        <v>1172</v>
      </c>
      <c r="B2744" s="14">
        <v>5425749</v>
      </c>
      <c r="C2744" s="14" t="s">
        <v>19</v>
      </c>
      <c r="D2744" s="14">
        <v>3</v>
      </c>
      <c r="E2744" s="14" t="s">
        <v>747</v>
      </c>
      <c r="F2744" s="14">
        <v>78723</v>
      </c>
      <c r="G2744" s="14">
        <v>3</v>
      </c>
      <c r="H2744" s="14">
        <v>2</v>
      </c>
      <c r="I2744" s="14">
        <v>0</v>
      </c>
      <c r="J2744" s="14">
        <v>0</v>
      </c>
      <c r="K2744" s="14">
        <v>1</v>
      </c>
      <c r="L2744" s="14">
        <v>1964</v>
      </c>
      <c r="M2744" s="14">
        <v>0.20799999999999999</v>
      </c>
      <c r="N2744" s="15">
        <v>1519</v>
      </c>
      <c r="O2744" s="16">
        <v>197.5</v>
      </c>
      <c r="P2744" s="17">
        <v>300000</v>
      </c>
      <c r="Q2744" s="16">
        <v>200.79</v>
      </c>
      <c r="R2744" s="17">
        <v>305000</v>
      </c>
      <c r="S2744" s="19">
        <f t="shared" si="214"/>
        <v>3.289999999999992</v>
      </c>
      <c r="T2744" s="20">
        <f t="shared" si="215"/>
        <v>1.6658227848101226E-2</v>
      </c>
      <c r="U2744" s="19">
        <f t="shared" si="216"/>
        <v>5000</v>
      </c>
      <c r="V2744" s="20">
        <f t="shared" si="217"/>
        <v>1.6666666666666666E-2</v>
      </c>
      <c r="W2744" s="18">
        <v>44221</v>
      </c>
      <c r="X2744" s="14">
        <v>0</v>
      </c>
      <c r="Y2744" s="14">
        <v>0</v>
      </c>
      <c r="Z2744" s="42">
        <v>5000</v>
      </c>
      <c r="AA2744" s="51">
        <f t="shared" si="218"/>
        <v>0.02</v>
      </c>
    </row>
    <row r="2745" spans="1:27" ht="19" x14ac:dyDescent="0.25">
      <c r="A2745" s="14">
        <v>1446</v>
      </c>
      <c r="B2745" s="14">
        <v>2088326</v>
      </c>
      <c r="C2745" s="14" t="s">
        <v>19</v>
      </c>
      <c r="D2745" s="14" t="s">
        <v>35</v>
      </c>
      <c r="E2745" s="14" t="s">
        <v>206</v>
      </c>
      <c r="F2745" s="14">
        <v>78753</v>
      </c>
      <c r="G2745" s="14">
        <v>3</v>
      </c>
      <c r="H2745" s="14">
        <v>2</v>
      </c>
      <c r="I2745" s="14">
        <v>0</v>
      </c>
      <c r="J2745" s="14">
        <v>0</v>
      </c>
      <c r="K2745" s="14">
        <v>1</v>
      </c>
      <c r="L2745" s="14">
        <v>1974</v>
      </c>
      <c r="M2745" s="14">
        <v>0.23400000000000001</v>
      </c>
      <c r="N2745" s="15">
        <v>2063</v>
      </c>
      <c r="O2745" s="16">
        <v>155.11000000000001</v>
      </c>
      <c r="P2745" s="17">
        <v>320000</v>
      </c>
      <c r="Q2745" s="16">
        <v>157.54</v>
      </c>
      <c r="R2745" s="17">
        <v>325000</v>
      </c>
      <c r="S2745" s="19">
        <f t="shared" si="214"/>
        <v>2.4299999999999784</v>
      </c>
      <c r="T2745" s="20">
        <f t="shared" si="215"/>
        <v>1.5666301334536639E-2</v>
      </c>
      <c r="U2745" s="19">
        <f t="shared" si="216"/>
        <v>5000</v>
      </c>
      <c r="V2745" s="20">
        <f t="shared" si="217"/>
        <v>1.5625E-2</v>
      </c>
      <c r="W2745" s="18">
        <v>44232</v>
      </c>
      <c r="X2745" s="14">
        <v>4</v>
      </c>
      <c r="Y2745" s="14">
        <v>3</v>
      </c>
      <c r="Z2745" s="42">
        <v>5000</v>
      </c>
      <c r="AA2745" s="51">
        <f t="shared" si="218"/>
        <v>0.02</v>
      </c>
    </row>
    <row r="2746" spans="1:27" ht="19" x14ac:dyDescent="0.25">
      <c r="A2746" s="14">
        <v>1454</v>
      </c>
      <c r="B2746" s="14">
        <v>1291783</v>
      </c>
      <c r="C2746" s="14" t="s">
        <v>19</v>
      </c>
      <c r="D2746" s="14" t="s">
        <v>161</v>
      </c>
      <c r="E2746" s="14" t="s">
        <v>586</v>
      </c>
      <c r="F2746" s="14">
        <v>78717</v>
      </c>
      <c r="G2746" s="14">
        <v>4</v>
      </c>
      <c r="H2746" s="14">
        <v>3</v>
      </c>
      <c r="I2746" s="14">
        <v>0</v>
      </c>
      <c r="J2746" s="14">
        <v>2</v>
      </c>
      <c r="K2746" s="14">
        <v>1</v>
      </c>
      <c r="L2746" s="14">
        <v>1996</v>
      </c>
      <c r="M2746" s="14">
        <v>0.23599999999999999</v>
      </c>
      <c r="N2746" s="15">
        <v>2947</v>
      </c>
      <c r="O2746" s="16">
        <v>186.63</v>
      </c>
      <c r="P2746" s="17">
        <v>550000</v>
      </c>
      <c r="Q2746" s="16">
        <v>188.33</v>
      </c>
      <c r="R2746" s="17">
        <v>555000</v>
      </c>
      <c r="S2746" s="19">
        <f t="shared" si="214"/>
        <v>1.7000000000000171</v>
      </c>
      <c r="T2746" s="20">
        <f t="shared" si="215"/>
        <v>9.1089321116648823E-3</v>
      </c>
      <c r="U2746" s="19">
        <f t="shared" si="216"/>
        <v>5000</v>
      </c>
      <c r="V2746" s="20">
        <f t="shared" si="217"/>
        <v>9.0909090909090905E-3</v>
      </c>
      <c r="W2746" s="18">
        <v>44232</v>
      </c>
      <c r="X2746" s="14">
        <v>4</v>
      </c>
      <c r="Y2746" s="14">
        <v>4</v>
      </c>
      <c r="Z2746" s="42">
        <v>5000</v>
      </c>
      <c r="AA2746" s="51">
        <f t="shared" si="218"/>
        <v>0.01</v>
      </c>
    </row>
    <row r="2747" spans="1:27" ht="19" x14ac:dyDescent="0.25">
      <c r="A2747" s="14">
        <v>1649</v>
      </c>
      <c r="B2747" s="14">
        <v>9983126</v>
      </c>
      <c r="C2747" s="14" t="s">
        <v>19</v>
      </c>
      <c r="D2747" s="14">
        <v>3</v>
      </c>
      <c r="E2747" s="14" t="s">
        <v>2921</v>
      </c>
      <c r="F2747" s="14">
        <v>78723</v>
      </c>
      <c r="G2747" s="14">
        <v>5</v>
      </c>
      <c r="H2747" s="14">
        <v>4</v>
      </c>
      <c r="I2747" s="14">
        <v>1</v>
      </c>
      <c r="J2747" s="14">
        <v>2</v>
      </c>
      <c r="K2747" s="14">
        <v>2</v>
      </c>
      <c r="L2747" s="14">
        <v>2008</v>
      </c>
      <c r="M2747" s="14">
        <v>9.2999999999999999E-2</v>
      </c>
      <c r="N2747" s="15">
        <v>3023</v>
      </c>
      <c r="O2747" s="16">
        <v>339.07</v>
      </c>
      <c r="P2747" s="17">
        <v>1025000</v>
      </c>
      <c r="Q2747" s="16">
        <v>340.72</v>
      </c>
      <c r="R2747" s="17">
        <v>1030000</v>
      </c>
      <c r="S2747" s="19">
        <f t="shared" si="214"/>
        <v>1.6500000000000341</v>
      </c>
      <c r="T2747" s="20">
        <f t="shared" si="215"/>
        <v>4.8662518064117562E-3</v>
      </c>
      <c r="U2747" s="19">
        <f t="shared" si="216"/>
        <v>5000</v>
      </c>
      <c r="V2747" s="20">
        <f t="shared" si="217"/>
        <v>4.8780487804878049E-3</v>
      </c>
      <c r="W2747" s="18">
        <v>44239</v>
      </c>
      <c r="X2747" s="14">
        <v>21</v>
      </c>
      <c r="Y2747" s="14">
        <v>18</v>
      </c>
      <c r="Z2747" s="42">
        <v>5000</v>
      </c>
      <c r="AA2747" s="51">
        <f t="shared" si="218"/>
        <v>0</v>
      </c>
    </row>
    <row r="2748" spans="1:27" ht="19" x14ac:dyDescent="0.25">
      <c r="A2748" s="14">
        <v>1678</v>
      </c>
      <c r="B2748" s="14">
        <v>9669995</v>
      </c>
      <c r="C2748" s="14" t="s">
        <v>19</v>
      </c>
      <c r="D2748" s="14" t="s">
        <v>712</v>
      </c>
      <c r="E2748" s="14" t="s">
        <v>1695</v>
      </c>
      <c r="F2748" s="14">
        <v>78759</v>
      </c>
      <c r="G2748" s="14">
        <v>3</v>
      </c>
      <c r="H2748" s="14">
        <v>2</v>
      </c>
      <c r="I2748" s="14">
        <v>0</v>
      </c>
      <c r="J2748" s="14">
        <v>2</v>
      </c>
      <c r="K2748" s="14">
        <v>1</v>
      </c>
      <c r="L2748" s="14">
        <v>1978</v>
      </c>
      <c r="M2748" s="14">
        <v>0.26400000000000001</v>
      </c>
      <c r="N2748" s="15">
        <v>1432</v>
      </c>
      <c r="O2748" s="16">
        <v>244.41</v>
      </c>
      <c r="P2748" s="17">
        <v>350000</v>
      </c>
      <c r="Q2748" s="16">
        <v>247.91</v>
      </c>
      <c r="R2748" s="17">
        <v>355000</v>
      </c>
      <c r="S2748" s="19">
        <f t="shared" si="214"/>
        <v>3.5</v>
      </c>
      <c r="T2748" s="20">
        <f t="shared" si="215"/>
        <v>1.4320199664498179E-2</v>
      </c>
      <c r="U2748" s="19">
        <f t="shared" si="216"/>
        <v>5000</v>
      </c>
      <c r="V2748" s="20">
        <f t="shared" si="217"/>
        <v>1.4285714285714285E-2</v>
      </c>
      <c r="W2748" s="18">
        <v>44243</v>
      </c>
      <c r="X2748" s="14">
        <v>2</v>
      </c>
      <c r="Y2748" s="14">
        <v>1</v>
      </c>
      <c r="Z2748" s="42">
        <v>5000</v>
      </c>
      <c r="AA2748" s="51">
        <f t="shared" si="218"/>
        <v>0.01</v>
      </c>
    </row>
    <row r="2749" spans="1:27" ht="19" x14ac:dyDescent="0.25">
      <c r="A2749" s="14">
        <v>1709</v>
      </c>
      <c r="B2749" s="14">
        <v>4026557</v>
      </c>
      <c r="C2749" s="14" t="s">
        <v>19</v>
      </c>
      <c r="D2749" s="14" t="s">
        <v>38</v>
      </c>
      <c r="E2749" s="14" t="s">
        <v>338</v>
      </c>
      <c r="F2749" s="14">
        <v>78725</v>
      </c>
      <c r="G2749" s="14">
        <v>3</v>
      </c>
      <c r="H2749" s="14">
        <v>2</v>
      </c>
      <c r="I2749" s="14">
        <v>1</v>
      </c>
      <c r="J2749" s="14">
        <v>2</v>
      </c>
      <c r="K2749" s="14">
        <v>2</v>
      </c>
      <c r="L2749" s="14">
        <v>2018</v>
      </c>
      <c r="M2749" s="14">
        <v>0</v>
      </c>
      <c r="N2749" s="15">
        <v>2074</v>
      </c>
      <c r="O2749" s="16">
        <v>168.76</v>
      </c>
      <c r="P2749" s="17">
        <v>350000</v>
      </c>
      <c r="Q2749" s="16">
        <v>171.17</v>
      </c>
      <c r="R2749" s="17">
        <v>355000</v>
      </c>
      <c r="S2749" s="19">
        <f t="shared" si="214"/>
        <v>2.4099999999999966</v>
      </c>
      <c r="T2749" s="20">
        <f t="shared" si="215"/>
        <v>1.4280635221616477E-2</v>
      </c>
      <c r="U2749" s="19">
        <f t="shared" si="216"/>
        <v>5000</v>
      </c>
      <c r="V2749" s="20">
        <f t="shared" si="217"/>
        <v>1.4285714285714285E-2</v>
      </c>
      <c r="W2749" s="18">
        <v>44249</v>
      </c>
      <c r="X2749" s="14">
        <v>5</v>
      </c>
      <c r="Y2749" s="14">
        <v>9</v>
      </c>
      <c r="Z2749" s="42">
        <v>5000</v>
      </c>
      <c r="AA2749" s="51">
        <f t="shared" si="218"/>
        <v>0.01</v>
      </c>
    </row>
    <row r="2750" spans="1:27" ht="19" x14ac:dyDescent="0.25">
      <c r="A2750" s="14">
        <v>1763</v>
      </c>
      <c r="B2750" s="14">
        <v>6161559</v>
      </c>
      <c r="C2750" s="14" t="s">
        <v>19</v>
      </c>
      <c r="D2750" s="14" t="s">
        <v>35</v>
      </c>
      <c r="E2750" s="14" t="s">
        <v>638</v>
      </c>
      <c r="F2750" s="14">
        <v>78754</v>
      </c>
      <c r="G2750" s="14">
        <v>4</v>
      </c>
      <c r="H2750" s="14">
        <v>3</v>
      </c>
      <c r="I2750" s="14">
        <v>0</v>
      </c>
      <c r="J2750" s="14">
        <v>2</v>
      </c>
      <c r="K2750" s="14">
        <v>2</v>
      </c>
      <c r="L2750" s="14">
        <v>2012</v>
      </c>
      <c r="M2750" s="14">
        <v>0.10100000000000001</v>
      </c>
      <c r="N2750" s="15">
        <v>1919</v>
      </c>
      <c r="O2750" s="16">
        <v>190.2</v>
      </c>
      <c r="P2750" s="17">
        <v>365000</v>
      </c>
      <c r="Q2750" s="16">
        <v>192.81</v>
      </c>
      <c r="R2750" s="17">
        <v>370000</v>
      </c>
      <c r="S2750" s="19">
        <f t="shared" si="214"/>
        <v>2.6100000000000136</v>
      </c>
      <c r="T2750" s="20">
        <f t="shared" si="215"/>
        <v>1.3722397476340766E-2</v>
      </c>
      <c r="U2750" s="19">
        <f t="shared" si="216"/>
        <v>5000</v>
      </c>
      <c r="V2750" s="20">
        <f t="shared" si="217"/>
        <v>1.3698630136986301E-2</v>
      </c>
      <c r="W2750" s="18">
        <v>44250</v>
      </c>
      <c r="X2750" s="14">
        <v>0</v>
      </c>
      <c r="Y2750" s="14">
        <v>0</v>
      </c>
      <c r="Z2750" s="42">
        <v>5000</v>
      </c>
      <c r="AA2750" s="51">
        <f t="shared" si="218"/>
        <v>0.01</v>
      </c>
    </row>
    <row r="2751" spans="1:27" ht="19" x14ac:dyDescent="0.25">
      <c r="A2751" s="14">
        <v>1792</v>
      </c>
      <c r="B2751" s="14">
        <v>8026885</v>
      </c>
      <c r="C2751" s="14" t="s">
        <v>19</v>
      </c>
      <c r="D2751" s="14">
        <v>3</v>
      </c>
      <c r="E2751" s="14" t="s">
        <v>3144</v>
      </c>
      <c r="F2751" s="14">
        <v>78723</v>
      </c>
      <c r="G2751" s="14">
        <v>3</v>
      </c>
      <c r="H2751" s="14">
        <v>2</v>
      </c>
      <c r="I2751" s="14">
        <v>0</v>
      </c>
      <c r="J2751" s="14">
        <v>0</v>
      </c>
      <c r="K2751" s="14">
        <v>1</v>
      </c>
      <c r="L2751" s="14">
        <v>1952</v>
      </c>
      <c r="M2751" s="14">
        <v>0</v>
      </c>
      <c r="N2751" s="15">
        <v>1034</v>
      </c>
      <c r="O2751" s="16">
        <v>372.34</v>
      </c>
      <c r="P2751" s="17">
        <v>385000</v>
      </c>
      <c r="Q2751" s="16">
        <v>377.18</v>
      </c>
      <c r="R2751" s="17">
        <v>390000</v>
      </c>
      <c r="S2751" s="19">
        <f t="shared" si="214"/>
        <v>4.8400000000000318</v>
      </c>
      <c r="T2751" s="20">
        <f t="shared" si="215"/>
        <v>1.2998871998710942E-2</v>
      </c>
      <c r="U2751" s="19">
        <f t="shared" si="216"/>
        <v>5000</v>
      </c>
      <c r="V2751" s="20">
        <f t="shared" si="217"/>
        <v>1.2987012987012988E-2</v>
      </c>
      <c r="W2751" s="18">
        <v>44250</v>
      </c>
      <c r="X2751" s="14">
        <v>10</v>
      </c>
      <c r="Y2751" s="14">
        <v>10</v>
      </c>
      <c r="Z2751" s="42">
        <v>5000</v>
      </c>
      <c r="AA2751" s="51">
        <f t="shared" si="218"/>
        <v>0.01</v>
      </c>
    </row>
    <row r="2752" spans="1:27" ht="19" x14ac:dyDescent="0.25">
      <c r="A2752" s="14">
        <v>1937</v>
      </c>
      <c r="B2752" s="14">
        <v>7359166</v>
      </c>
      <c r="C2752" s="14" t="s">
        <v>19</v>
      </c>
      <c r="D2752" s="14">
        <v>5</v>
      </c>
      <c r="E2752" s="14" t="s">
        <v>2258</v>
      </c>
      <c r="F2752" s="14">
        <v>78721</v>
      </c>
      <c r="G2752" s="14">
        <v>3</v>
      </c>
      <c r="H2752" s="14">
        <v>1</v>
      </c>
      <c r="I2752" s="14">
        <v>0</v>
      </c>
      <c r="J2752" s="14">
        <v>0</v>
      </c>
      <c r="K2752" s="14">
        <v>1</v>
      </c>
      <c r="L2752" s="14">
        <v>1970</v>
      </c>
      <c r="M2752" s="14">
        <v>0.14000000000000001</v>
      </c>
      <c r="N2752" s="15">
        <v>1080</v>
      </c>
      <c r="O2752" s="16">
        <v>277.77999999999997</v>
      </c>
      <c r="P2752" s="17">
        <v>300000</v>
      </c>
      <c r="Q2752" s="16">
        <v>282.41000000000003</v>
      </c>
      <c r="R2752" s="17">
        <v>305000</v>
      </c>
      <c r="S2752" s="19">
        <f t="shared" si="214"/>
        <v>4.6300000000000523</v>
      </c>
      <c r="T2752" s="20">
        <f t="shared" si="215"/>
        <v>1.6667866657066932E-2</v>
      </c>
      <c r="U2752" s="19">
        <f t="shared" si="216"/>
        <v>5000</v>
      </c>
      <c r="V2752" s="20">
        <f t="shared" si="217"/>
        <v>1.6666666666666666E-2</v>
      </c>
      <c r="W2752" s="18">
        <v>44253</v>
      </c>
      <c r="X2752" s="14">
        <v>3</v>
      </c>
      <c r="Y2752" s="14">
        <v>3</v>
      </c>
      <c r="Z2752" s="42">
        <v>5000</v>
      </c>
      <c r="AA2752" s="51">
        <f t="shared" si="218"/>
        <v>0.02</v>
      </c>
    </row>
    <row r="2753" spans="1:27" ht="19" x14ac:dyDescent="0.25">
      <c r="A2753" s="14">
        <v>2160</v>
      </c>
      <c r="B2753" s="14">
        <v>7062267</v>
      </c>
      <c r="C2753" s="14" t="s">
        <v>19</v>
      </c>
      <c r="D2753" s="14" t="s">
        <v>68</v>
      </c>
      <c r="E2753" s="14" t="s">
        <v>2750</v>
      </c>
      <c r="F2753" s="14">
        <v>78738</v>
      </c>
      <c r="G2753" s="14">
        <v>5</v>
      </c>
      <c r="H2753" s="14">
        <v>5</v>
      </c>
      <c r="I2753" s="14">
        <v>1</v>
      </c>
      <c r="J2753" s="14">
        <v>3</v>
      </c>
      <c r="K2753" s="14">
        <v>2</v>
      </c>
      <c r="L2753" s="14">
        <v>2014</v>
      </c>
      <c r="M2753" s="14">
        <v>0.312</v>
      </c>
      <c r="N2753" s="15">
        <v>4392</v>
      </c>
      <c r="O2753" s="16">
        <v>318.76</v>
      </c>
      <c r="P2753" s="17">
        <v>1400000</v>
      </c>
      <c r="Q2753" s="16">
        <v>319.89999999999998</v>
      </c>
      <c r="R2753" s="17">
        <v>1405000</v>
      </c>
      <c r="S2753" s="19">
        <f t="shared" si="214"/>
        <v>1.1399999999999864</v>
      </c>
      <c r="T2753" s="20">
        <f t="shared" si="215"/>
        <v>3.5763583887563886E-3</v>
      </c>
      <c r="U2753" s="19">
        <f t="shared" si="216"/>
        <v>5000</v>
      </c>
      <c r="V2753" s="20">
        <f t="shared" si="217"/>
        <v>3.5714285714285713E-3</v>
      </c>
      <c r="W2753" s="18">
        <v>44260</v>
      </c>
      <c r="X2753" s="14">
        <v>6</v>
      </c>
      <c r="Y2753" s="14">
        <v>5</v>
      </c>
      <c r="Z2753" s="42">
        <v>5000</v>
      </c>
      <c r="AA2753" s="51">
        <f t="shared" si="218"/>
        <v>0</v>
      </c>
    </row>
    <row r="2754" spans="1:27" ht="19" x14ac:dyDescent="0.25">
      <c r="A2754" s="14">
        <v>2625</v>
      </c>
      <c r="B2754" s="14">
        <v>2844279</v>
      </c>
      <c r="C2754" s="14" t="s">
        <v>19</v>
      </c>
      <c r="D2754" s="14" t="s">
        <v>68</v>
      </c>
      <c r="E2754" s="14" t="s">
        <v>1287</v>
      </c>
      <c r="F2754" s="14">
        <v>78738</v>
      </c>
      <c r="G2754" s="14">
        <v>5</v>
      </c>
      <c r="H2754" s="14">
        <v>3</v>
      </c>
      <c r="I2754" s="14">
        <v>0</v>
      </c>
      <c r="J2754" s="14">
        <v>3</v>
      </c>
      <c r="K2754" s="14">
        <v>1</v>
      </c>
      <c r="L2754" s="14">
        <v>2007</v>
      </c>
      <c r="M2754" s="14">
        <v>0.34399999999999997</v>
      </c>
      <c r="N2754" s="15">
        <v>3253</v>
      </c>
      <c r="O2754" s="16">
        <v>222.87</v>
      </c>
      <c r="P2754" s="17">
        <v>725000</v>
      </c>
      <c r="Q2754" s="16">
        <v>224.41</v>
      </c>
      <c r="R2754" s="17">
        <v>730000</v>
      </c>
      <c r="S2754" s="19">
        <f t="shared" si="214"/>
        <v>1.539999999999992</v>
      </c>
      <c r="T2754" s="20">
        <f t="shared" si="215"/>
        <v>6.9098577646161084E-3</v>
      </c>
      <c r="U2754" s="19">
        <f t="shared" si="216"/>
        <v>5000</v>
      </c>
      <c r="V2754" s="20">
        <f t="shared" si="217"/>
        <v>6.8965517241379309E-3</v>
      </c>
      <c r="W2754" s="18">
        <v>44278</v>
      </c>
      <c r="X2754" s="14">
        <v>6</v>
      </c>
      <c r="Y2754" s="14">
        <v>6</v>
      </c>
      <c r="Z2754" s="42">
        <v>5000</v>
      </c>
      <c r="AA2754" s="51">
        <f t="shared" si="218"/>
        <v>0.01</v>
      </c>
    </row>
    <row r="2755" spans="1:27" ht="19" x14ac:dyDescent="0.25">
      <c r="A2755" s="14">
        <v>2734</v>
      </c>
      <c r="B2755" s="14">
        <v>9712814</v>
      </c>
      <c r="C2755" s="14" t="s">
        <v>19</v>
      </c>
      <c r="D2755" s="14">
        <v>5</v>
      </c>
      <c r="E2755" s="14" t="s">
        <v>4075</v>
      </c>
      <c r="F2755" s="14">
        <v>78702</v>
      </c>
      <c r="G2755" s="14">
        <v>3</v>
      </c>
      <c r="H2755" s="14">
        <v>2</v>
      </c>
      <c r="I2755" s="14">
        <v>0</v>
      </c>
      <c r="J2755" s="14">
        <v>0</v>
      </c>
      <c r="K2755" s="14">
        <v>2</v>
      </c>
      <c r="L2755" s="14">
        <v>2015</v>
      </c>
      <c r="M2755" s="14">
        <v>0.112</v>
      </c>
      <c r="N2755" s="15">
        <v>1740</v>
      </c>
      <c r="O2755" s="16">
        <v>339.08</v>
      </c>
      <c r="P2755" s="17">
        <v>590000</v>
      </c>
      <c r="Q2755" s="16">
        <v>341.95</v>
      </c>
      <c r="R2755" s="17">
        <v>595000</v>
      </c>
      <c r="S2755" s="19">
        <f t="shared" si="214"/>
        <v>2.8700000000000045</v>
      </c>
      <c r="T2755" s="20">
        <f t="shared" si="215"/>
        <v>8.4640792733278424E-3</v>
      </c>
      <c r="U2755" s="19">
        <f t="shared" si="216"/>
        <v>5000</v>
      </c>
      <c r="V2755" s="20">
        <f t="shared" si="217"/>
        <v>8.4745762711864406E-3</v>
      </c>
      <c r="W2755" s="18">
        <v>44281</v>
      </c>
      <c r="X2755" s="14">
        <v>130</v>
      </c>
      <c r="Y2755" s="14">
        <v>130</v>
      </c>
      <c r="Z2755" s="42">
        <v>5000</v>
      </c>
      <c r="AA2755" s="51">
        <f t="shared" si="218"/>
        <v>0.01</v>
      </c>
    </row>
    <row r="2756" spans="1:27" ht="19" x14ac:dyDescent="0.25">
      <c r="A2756" s="14">
        <v>2904</v>
      </c>
      <c r="B2756" s="14">
        <v>3529770</v>
      </c>
      <c r="C2756" s="14" t="s">
        <v>19</v>
      </c>
      <c r="D2756" s="14" t="s">
        <v>29</v>
      </c>
      <c r="E2756" s="14" t="s">
        <v>1459</v>
      </c>
      <c r="F2756" s="14">
        <v>78748</v>
      </c>
      <c r="G2756" s="14">
        <v>3</v>
      </c>
      <c r="H2756" s="14">
        <v>2</v>
      </c>
      <c r="I2756" s="14">
        <v>0</v>
      </c>
      <c r="J2756" s="14">
        <v>2</v>
      </c>
      <c r="K2756" s="14">
        <v>1</v>
      </c>
      <c r="L2756" s="14">
        <v>1974</v>
      </c>
      <c r="M2756" s="14">
        <v>0.59</v>
      </c>
      <c r="N2756" s="15">
        <v>2052</v>
      </c>
      <c r="O2756" s="16">
        <v>231.48</v>
      </c>
      <c r="P2756" s="17">
        <v>475000</v>
      </c>
      <c r="Q2756" s="16">
        <v>233.92</v>
      </c>
      <c r="R2756" s="17">
        <v>480000</v>
      </c>
      <c r="S2756" s="19">
        <f t="shared" si="214"/>
        <v>2.4399999999999977</v>
      </c>
      <c r="T2756" s="20">
        <f t="shared" si="215"/>
        <v>1.0540867461551745E-2</v>
      </c>
      <c r="U2756" s="19">
        <f t="shared" si="216"/>
        <v>5000</v>
      </c>
      <c r="V2756" s="20">
        <f t="shared" si="217"/>
        <v>1.0526315789473684E-2</v>
      </c>
      <c r="W2756" s="18">
        <v>44287</v>
      </c>
      <c r="X2756" s="14">
        <v>7</v>
      </c>
      <c r="Y2756" s="14">
        <v>7</v>
      </c>
      <c r="Z2756" s="42">
        <v>5000</v>
      </c>
      <c r="AA2756" s="51">
        <f t="shared" si="218"/>
        <v>0.01</v>
      </c>
    </row>
    <row r="2757" spans="1:27" ht="19" x14ac:dyDescent="0.25">
      <c r="A2757" s="14">
        <v>2949</v>
      </c>
      <c r="B2757" s="14">
        <v>1740438</v>
      </c>
      <c r="C2757" s="14" t="s">
        <v>19</v>
      </c>
      <c r="D2757" s="14" t="s">
        <v>165</v>
      </c>
      <c r="E2757" s="14" t="s">
        <v>2954</v>
      </c>
      <c r="F2757" s="14">
        <v>78745</v>
      </c>
      <c r="G2757" s="14">
        <v>3</v>
      </c>
      <c r="H2757" s="14">
        <v>2</v>
      </c>
      <c r="I2757" s="14">
        <v>0</v>
      </c>
      <c r="J2757" s="14">
        <v>2</v>
      </c>
      <c r="K2757" s="14">
        <v>1</v>
      </c>
      <c r="L2757" s="14">
        <v>1978</v>
      </c>
      <c r="M2757" s="14">
        <v>0.161</v>
      </c>
      <c r="N2757" s="15">
        <v>1382</v>
      </c>
      <c r="O2757" s="16">
        <v>343.7</v>
      </c>
      <c r="P2757" s="17">
        <v>475000</v>
      </c>
      <c r="Q2757" s="16">
        <v>347.32</v>
      </c>
      <c r="R2757" s="17">
        <v>480000</v>
      </c>
      <c r="S2757" s="19">
        <f t="shared" si="214"/>
        <v>3.6200000000000045</v>
      </c>
      <c r="T2757" s="20">
        <f t="shared" si="215"/>
        <v>1.0532441082339262E-2</v>
      </c>
      <c r="U2757" s="19">
        <f t="shared" si="216"/>
        <v>5000</v>
      </c>
      <c r="V2757" s="20">
        <f t="shared" si="217"/>
        <v>1.0526315789473684E-2</v>
      </c>
      <c r="W2757" s="18">
        <v>44288</v>
      </c>
      <c r="X2757" s="14">
        <v>0</v>
      </c>
      <c r="Y2757" s="14">
        <v>0</v>
      </c>
      <c r="Z2757" s="42">
        <v>5000</v>
      </c>
      <c r="AA2757" s="51">
        <f t="shared" si="218"/>
        <v>0.01</v>
      </c>
    </row>
    <row r="2758" spans="1:27" ht="19" x14ac:dyDescent="0.25">
      <c r="A2758" s="14">
        <v>3046</v>
      </c>
      <c r="B2758" s="14">
        <v>4403347</v>
      </c>
      <c r="C2758" s="14" t="s">
        <v>19</v>
      </c>
      <c r="D2758" s="14" t="s">
        <v>165</v>
      </c>
      <c r="E2758" s="14" t="s">
        <v>2283</v>
      </c>
      <c r="F2758" s="14">
        <v>78749</v>
      </c>
      <c r="G2758" s="14">
        <v>3</v>
      </c>
      <c r="H2758" s="14">
        <v>2</v>
      </c>
      <c r="I2758" s="14">
        <v>0</v>
      </c>
      <c r="J2758" s="14">
        <v>2</v>
      </c>
      <c r="K2758" s="14">
        <v>1</v>
      </c>
      <c r="L2758" s="14">
        <v>1981</v>
      </c>
      <c r="M2758" s="14">
        <v>0.17299999999999999</v>
      </c>
      <c r="N2758" s="15">
        <v>1343</v>
      </c>
      <c r="O2758" s="16">
        <v>279.23</v>
      </c>
      <c r="P2758" s="17">
        <v>375000</v>
      </c>
      <c r="Q2758" s="16">
        <v>282.95</v>
      </c>
      <c r="R2758" s="17">
        <v>380000</v>
      </c>
      <c r="S2758" s="19">
        <f t="shared" si="214"/>
        <v>3.7199999999999704</v>
      </c>
      <c r="T2758" s="20">
        <f t="shared" si="215"/>
        <v>1.3322350750277443E-2</v>
      </c>
      <c r="U2758" s="19">
        <f t="shared" si="216"/>
        <v>5000</v>
      </c>
      <c r="V2758" s="20">
        <f t="shared" si="217"/>
        <v>1.3333333333333334E-2</v>
      </c>
      <c r="W2758" s="18">
        <v>44293</v>
      </c>
      <c r="X2758" s="14">
        <v>6</v>
      </c>
      <c r="Y2758" s="14">
        <v>6</v>
      </c>
      <c r="Z2758" s="42">
        <v>5000</v>
      </c>
      <c r="AA2758" s="51">
        <f t="shared" si="218"/>
        <v>0.01</v>
      </c>
    </row>
    <row r="2759" spans="1:27" ht="19" x14ac:dyDescent="0.25">
      <c r="A2759" s="14">
        <v>3303</v>
      </c>
      <c r="B2759" s="14">
        <v>7647219</v>
      </c>
      <c r="C2759" s="14" t="s">
        <v>19</v>
      </c>
      <c r="D2759" s="14" t="s">
        <v>29</v>
      </c>
      <c r="E2759" s="14" t="s">
        <v>1618</v>
      </c>
      <c r="F2759" s="14">
        <v>78739</v>
      </c>
      <c r="G2759" s="14">
        <v>5</v>
      </c>
      <c r="H2759" s="14">
        <v>3</v>
      </c>
      <c r="I2759" s="14">
        <v>1</v>
      </c>
      <c r="J2759" s="14">
        <v>3</v>
      </c>
      <c r="K2759" s="14">
        <v>2</v>
      </c>
      <c r="L2759" s="14">
        <v>2001</v>
      </c>
      <c r="M2759" s="14">
        <v>1</v>
      </c>
      <c r="N2759" s="15">
        <v>4372</v>
      </c>
      <c r="O2759" s="16">
        <v>240.16</v>
      </c>
      <c r="P2759" s="17">
        <v>1050000</v>
      </c>
      <c r="Q2759" s="16">
        <v>241.31</v>
      </c>
      <c r="R2759" s="17">
        <v>1055000</v>
      </c>
      <c r="S2759" s="19">
        <f t="shared" ref="S2759:S2822" si="219">Q2759-O2759</f>
        <v>1.1500000000000057</v>
      </c>
      <c r="T2759" s="20">
        <f t="shared" ref="T2759:T2822" si="220">S2759/O2759</f>
        <v>4.788474350433068E-3</v>
      </c>
      <c r="U2759" s="19">
        <f t="shared" ref="U2759:U2822" si="221">R2759-P2759</f>
        <v>5000</v>
      </c>
      <c r="V2759" s="20">
        <f t="shared" ref="V2759:V2822" si="222">U2759/P2759</f>
        <v>4.7619047619047623E-3</v>
      </c>
      <c r="W2759" s="18">
        <v>44301</v>
      </c>
      <c r="X2759" s="14">
        <v>11</v>
      </c>
      <c r="Y2759" s="14">
        <v>11</v>
      </c>
      <c r="Z2759" s="42">
        <v>5000</v>
      </c>
      <c r="AA2759" s="51">
        <f t="shared" ref="AA2759:AA2822" si="223">MROUND(V2759,0.01)</f>
        <v>0</v>
      </c>
    </row>
    <row r="2760" spans="1:27" ht="19" x14ac:dyDescent="0.25">
      <c r="A2760" s="14">
        <v>3326</v>
      </c>
      <c r="B2760" s="14">
        <v>9002137</v>
      </c>
      <c r="C2760" s="14" t="s">
        <v>19</v>
      </c>
      <c r="D2760" s="14">
        <v>2</v>
      </c>
      <c r="E2760" s="14" t="s">
        <v>3327</v>
      </c>
      <c r="F2760" s="14">
        <v>78757</v>
      </c>
      <c r="G2760" s="14">
        <v>3</v>
      </c>
      <c r="H2760" s="14">
        <v>2</v>
      </c>
      <c r="I2760" s="14">
        <v>0</v>
      </c>
      <c r="J2760" s="14">
        <v>2</v>
      </c>
      <c r="K2760" s="14">
        <v>1</v>
      </c>
      <c r="L2760" s="14">
        <v>1968</v>
      </c>
      <c r="M2760" s="14">
        <v>0.32700000000000001</v>
      </c>
      <c r="N2760" s="15">
        <v>1696</v>
      </c>
      <c r="O2760" s="16">
        <v>409.79</v>
      </c>
      <c r="P2760" s="17">
        <v>695000</v>
      </c>
      <c r="Q2760" s="16">
        <v>412.74</v>
      </c>
      <c r="R2760" s="17">
        <v>700000</v>
      </c>
      <c r="S2760" s="19">
        <f t="shared" si="219"/>
        <v>2.9499999999999886</v>
      </c>
      <c r="T2760" s="20">
        <f t="shared" si="220"/>
        <v>7.1988091461479987E-3</v>
      </c>
      <c r="U2760" s="19">
        <f t="shared" si="221"/>
        <v>5000</v>
      </c>
      <c r="V2760" s="20">
        <f t="shared" si="222"/>
        <v>7.1942446043165471E-3</v>
      </c>
      <c r="W2760" s="18">
        <v>44301</v>
      </c>
      <c r="X2760" s="14">
        <v>8</v>
      </c>
      <c r="Y2760" s="14">
        <v>8</v>
      </c>
      <c r="Z2760" s="42">
        <v>5000</v>
      </c>
      <c r="AA2760" s="51">
        <f t="shared" si="223"/>
        <v>0.01</v>
      </c>
    </row>
    <row r="2761" spans="1:27" ht="19" x14ac:dyDescent="0.25">
      <c r="A2761" s="14">
        <v>3605</v>
      </c>
      <c r="B2761" s="14">
        <v>4356674</v>
      </c>
      <c r="C2761" s="14" t="s">
        <v>19</v>
      </c>
      <c r="D2761" s="14" t="s">
        <v>611</v>
      </c>
      <c r="E2761" s="14" t="s">
        <v>3295</v>
      </c>
      <c r="F2761" s="14">
        <v>78731</v>
      </c>
      <c r="G2761" s="14">
        <v>4</v>
      </c>
      <c r="H2761" s="14">
        <v>2</v>
      </c>
      <c r="I2761" s="14">
        <v>1</v>
      </c>
      <c r="J2761" s="14">
        <v>2</v>
      </c>
      <c r="K2761" s="14">
        <v>2</v>
      </c>
      <c r="L2761" s="14">
        <v>1989</v>
      </c>
      <c r="M2761" s="14">
        <v>0.39</v>
      </c>
      <c r="N2761" s="15">
        <v>2966</v>
      </c>
      <c r="O2761" s="16">
        <v>402.9</v>
      </c>
      <c r="P2761" s="17">
        <v>1195000</v>
      </c>
      <c r="Q2761" s="16">
        <v>404.59</v>
      </c>
      <c r="R2761" s="17">
        <v>1200000</v>
      </c>
      <c r="S2761" s="19">
        <f t="shared" si="219"/>
        <v>1.6899999999999977</v>
      </c>
      <c r="T2761" s="20">
        <f t="shared" si="220"/>
        <v>4.1945892280962965E-3</v>
      </c>
      <c r="U2761" s="19">
        <f t="shared" si="221"/>
        <v>5000</v>
      </c>
      <c r="V2761" s="20">
        <f t="shared" si="222"/>
        <v>4.1841004184100415E-3</v>
      </c>
      <c r="W2761" s="18">
        <v>44309</v>
      </c>
      <c r="X2761" s="14">
        <v>4</v>
      </c>
      <c r="Y2761" s="14">
        <v>4</v>
      </c>
      <c r="Z2761" s="42">
        <v>5000</v>
      </c>
      <c r="AA2761" s="51">
        <f t="shared" si="223"/>
        <v>0</v>
      </c>
    </row>
    <row r="2762" spans="1:27" ht="19" x14ac:dyDescent="0.25">
      <c r="A2762" s="14">
        <v>3661</v>
      </c>
      <c r="B2762" s="14">
        <v>5696931</v>
      </c>
      <c r="C2762" s="14" t="s">
        <v>19</v>
      </c>
      <c r="D2762" s="14" t="s">
        <v>22</v>
      </c>
      <c r="E2762" s="14" t="s">
        <v>1269</v>
      </c>
      <c r="F2762" s="14">
        <v>78747</v>
      </c>
      <c r="G2762" s="14">
        <v>3</v>
      </c>
      <c r="H2762" s="14">
        <v>2</v>
      </c>
      <c r="I2762" s="14">
        <v>1</v>
      </c>
      <c r="J2762" s="14">
        <v>2</v>
      </c>
      <c r="K2762" s="14">
        <v>2</v>
      </c>
      <c r="L2762" s="14">
        <v>2020</v>
      </c>
      <c r="M2762" s="14">
        <v>0.123</v>
      </c>
      <c r="N2762" s="15">
        <v>2023</v>
      </c>
      <c r="O2762" s="16">
        <v>222.44</v>
      </c>
      <c r="P2762" s="17">
        <v>450000</v>
      </c>
      <c r="Q2762" s="16">
        <v>224.91</v>
      </c>
      <c r="R2762" s="17">
        <v>455000</v>
      </c>
      <c r="S2762" s="19">
        <f t="shared" si="219"/>
        <v>2.4699999999999989</v>
      </c>
      <c r="T2762" s="20">
        <f t="shared" si="220"/>
        <v>1.1104117964394889E-2</v>
      </c>
      <c r="U2762" s="19">
        <f t="shared" si="221"/>
        <v>5000</v>
      </c>
      <c r="V2762" s="20">
        <f t="shared" si="222"/>
        <v>1.1111111111111112E-2</v>
      </c>
      <c r="W2762" s="18">
        <v>44313</v>
      </c>
      <c r="X2762" s="14">
        <v>4</v>
      </c>
      <c r="Y2762" s="14">
        <v>4</v>
      </c>
      <c r="Z2762" s="42">
        <v>5000</v>
      </c>
      <c r="AA2762" s="51">
        <f t="shared" si="223"/>
        <v>0.01</v>
      </c>
    </row>
    <row r="2763" spans="1:27" ht="19" x14ac:dyDescent="0.25">
      <c r="A2763" s="14">
        <v>3696</v>
      </c>
      <c r="B2763" s="14">
        <v>2665278</v>
      </c>
      <c r="C2763" s="14" t="s">
        <v>19</v>
      </c>
      <c r="D2763" s="14">
        <v>6</v>
      </c>
      <c r="E2763" s="14" t="s">
        <v>3835</v>
      </c>
      <c r="F2763" s="14">
        <v>78704</v>
      </c>
      <c r="G2763" s="14">
        <v>2</v>
      </c>
      <c r="H2763" s="14">
        <v>1</v>
      </c>
      <c r="I2763" s="14">
        <v>0</v>
      </c>
      <c r="J2763" s="14">
        <v>0</v>
      </c>
      <c r="K2763" s="14">
        <v>1</v>
      </c>
      <c r="L2763" s="14">
        <v>1962</v>
      </c>
      <c r="M2763" s="14">
        <v>0.14199999999999999</v>
      </c>
      <c r="N2763" s="14">
        <v>850</v>
      </c>
      <c r="O2763" s="16">
        <v>629.41</v>
      </c>
      <c r="P2763" s="17">
        <v>535000</v>
      </c>
      <c r="Q2763" s="16">
        <v>635.29</v>
      </c>
      <c r="R2763" s="17">
        <v>540000</v>
      </c>
      <c r="S2763" s="19">
        <f t="shared" si="219"/>
        <v>5.8799999999999955</v>
      </c>
      <c r="T2763" s="20">
        <f t="shared" si="220"/>
        <v>9.3420822675203703E-3</v>
      </c>
      <c r="U2763" s="19">
        <f t="shared" si="221"/>
        <v>5000</v>
      </c>
      <c r="V2763" s="20">
        <f t="shared" si="222"/>
        <v>9.3457943925233638E-3</v>
      </c>
      <c r="W2763" s="18">
        <v>44313</v>
      </c>
      <c r="X2763" s="14">
        <v>5</v>
      </c>
      <c r="Y2763" s="14">
        <v>5</v>
      </c>
      <c r="Z2763" s="42">
        <v>5000</v>
      </c>
      <c r="AA2763" s="51">
        <f t="shared" si="223"/>
        <v>0.01</v>
      </c>
    </row>
    <row r="2764" spans="1:27" ht="19" x14ac:dyDescent="0.25">
      <c r="A2764" s="14">
        <v>3927</v>
      </c>
      <c r="B2764" s="14">
        <v>9057499</v>
      </c>
      <c r="C2764" s="14" t="s">
        <v>19</v>
      </c>
      <c r="D2764" s="14" t="s">
        <v>357</v>
      </c>
      <c r="E2764" s="14" t="s">
        <v>4137</v>
      </c>
      <c r="F2764" s="14">
        <v>78745</v>
      </c>
      <c r="G2764" s="14">
        <v>4</v>
      </c>
      <c r="H2764" s="14">
        <v>2</v>
      </c>
      <c r="I2764" s="14">
        <v>1</v>
      </c>
      <c r="J2764" s="14">
        <v>1</v>
      </c>
      <c r="K2764" s="14">
        <v>1</v>
      </c>
      <c r="L2764" s="14">
        <v>2021</v>
      </c>
      <c r="M2764" s="14">
        <v>0.11</v>
      </c>
      <c r="N2764" s="15">
        <v>2064</v>
      </c>
      <c r="O2764" s="16">
        <v>399.71</v>
      </c>
      <c r="P2764" s="17">
        <v>825000</v>
      </c>
      <c r="Q2764" s="16">
        <v>402.13</v>
      </c>
      <c r="R2764" s="17">
        <v>830000</v>
      </c>
      <c r="S2764" s="19">
        <f t="shared" si="219"/>
        <v>2.4200000000000159</v>
      </c>
      <c r="T2764" s="20">
        <f t="shared" si="220"/>
        <v>6.0543894323384856E-3</v>
      </c>
      <c r="U2764" s="19">
        <f t="shared" si="221"/>
        <v>5000</v>
      </c>
      <c r="V2764" s="20">
        <f t="shared" si="222"/>
        <v>6.0606060606060606E-3</v>
      </c>
      <c r="W2764" s="18">
        <v>44317</v>
      </c>
      <c r="X2764" s="14">
        <v>13</v>
      </c>
      <c r="Y2764" s="14">
        <v>13</v>
      </c>
      <c r="Z2764" s="42">
        <v>5000</v>
      </c>
      <c r="AA2764" s="51">
        <f t="shared" si="223"/>
        <v>0.01</v>
      </c>
    </row>
    <row r="2765" spans="1:27" ht="19" x14ac:dyDescent="0.25">
      <c r="A2765" s="14">
        <v>3987</v>
      </c>
      <c r="B2765" s="14">
        <v>7308891</v>
      </c>
      <c r="C2765" s="14" t="s">
        <v>19</v>
      </c>
      <c r="D2765" s="14">
        <v>11</v>
      </c>
      <c r="E2765" s="14" t="s">
        <v>2018</v>
      </c>
      <c r="F2765" s="14">
        <v>78744</v>
      </c>
      <c r="G2765" s="14">
        <v>3</v>
      </c>
      <c r="H2765" s="14">
        <v>2</v>
      </c>
      <c r="I2765" s="14">
        <v>1</v>
      </c>
      <c r="J2765" s="14">
        <v>2</v>
      </c>
      <c r="K2765" s="14">
        <v>2</v>
      </c>
      <c r="L2765" s="14">
        <v>2006</v>
      </c>
      <c r="M2765" s="14">
        <v>0.10199999999999999</v>
      </c>
      <c r="N2765" s="15">
        <v>1333</v>
      </c>
      <c r="O2765" s="16">
        <v>262.57</v>
      </c>
      <c r="P2765" s="17">
        <v>350000</v>
      </c>
      <c r="Q2765" s="16">
        <v>266.32</v>
      </c>
      <c r="R2765" s="17">
        <v>355000</v>
      </c>
      <c r="S2765" s="19">
        <f t="shared" si="219"/>
        <v>3.75</v>
      </c>
      <c r="T2765" s="20">
        <f t="shared" si="220"/>
        <v>1.428190577750695E-2</v>
      </c>
      <c r="U2765" s="19">
        <f t="shared" si="221"/>
        <v>5000</v>
      </c>
      <c r="V2765" s="20">
        <f t="shared" si="222"/>
        <v>1.4285714285714285E-2</v>
      </c>
      <c r="W2765" s="18">
        <v>44320</v>
      </c>
      <c r="X2765" s="14">
        <v>7</v>
      </c>
      <c r="Y2765" s="14">
        <v>7</v>
      </c>
      <c r="Z2765" s="42">
        <v>5000</v>
      </c>
      <c r="AA2765" s="51">
        <f t="shared" si="223"/>
        <v>0.01</v>
      </c>
    </row>
    <row r="2766" spans="1:27" ht="19" x14ac:dyDescent="0.25">
      <c r="A2766" s="14">
        <v>3995</v>
      </c>
      <c r="B2766" s="14">
        <v>4870661</v>
      </c>
      <c r="C2766" s="14" t="s">
        <v>19</v>
      </c>
      <c r="D2766" s="14" t="s">
        <v>35</v>
      </c>
      <c r="E2766" s="14" t="s">
        <v>2259</v>
      </c>
      <c r="F2766" s="14">
        <v>78753</v>
      </c>
      <c r="G2766" s="14">
        <v>3</v>
      </c>
      <c r="H2766" s="14">
        <v>1</v>
      </c>
      <c r="I2766" s="14">
        <v>1</v>
      </c>
      <c r="J2766" s="14">
        <v>1</v>
      </c>
      <c r="K2766" s="14">
        <v>1</v>
      </c>
      <c r="L2766" s="14">
        <v>1973</v>
      </c>
      <c r="M2766" s="14">
        <v>0.13</v>
      </c>
      <c r="N2766" s="15">
        <v>1080</v>
      </c>
      <c r="O2766" s="16">
        <v>277.77999999999997</v>
      </c>
      <c r="P2766" s="17">
        <v>300000</v>
      </c>
      <c r="Q2766" s="16">
        <v>282.41000000000003</v>
      </c>
      <c r="R2766" s="17">
        <v>305000</v>
      </c>
      <c r="S2766" s="19">
        <f t="shared" si="219"/>
        <v>4.6300000000000523</v>
      </c>
      <c r="T2766" s="20">
        <f t="shared" si="220"/>
        <v>1.6667866657066932E-2</v>
      </c>
      <c r="U2766" s="19">
        <f t="shared" si="221"/>
        <v>5000</v>
      </c>
      <c r="V2766" s="20">
        <f t="shared" si="222"/>
        <v>1.6666666666666666E-2</v>
      </c>
      <c r="W2766" s="18">
        <v>44320</v>
      </c>
      <c r="X2766" s="14">
        <v>2</v>
      </c>
      <c r="Y2766" s="14">
        <v>2</v>
      </c>
      <c r="Z2766" s="42">
        <v>5000</v>
      </c>
      <c r="AA2766" s="51">
        <f t="shared" si="223"/>
        <v>0.02</v>
      </c>
    </row>
    <row r="2767" spans="1:27" ht="19" x14ac:dyDescent="0.25">
      <c r="A2767" s="14">
        <v>4008</v>
      </c>
      <c r="B2767" s="14">
        <v>8235436</v>
      </c>
      <c r="C2767" s="14" t="s">
        <v>19</v>
      </c>
      <c r="D2767" s="14" t="s">
        <v>68</v>
      </c>
      <c r="E2767" s="14" t="s">
        <v>2956</v>
      </c>
      <c r="F2767" s="14">
        <v>78738</v>
      </c>
      <c r="G2767" s="14">
        <v>4</v>
      </c>
      <c r="H2767" s="14">
        <v>3</v>
      </c>
      <c r="I2767" s="14">
        <v>0</v>
      </c>
      <c r="J2767" s="14">
        <v>3</v>
      </c>
      <c r="K2767" s="14">
        <v>1</v>
      </c>
      <c r="L2767" s="14">
        <v>2019</v>
      </c>
      <c r="M2767" s="14">
        <v>0.35099999999999998</v>
      </c>
      <c r="N2767" s="15">
        <v>3345</v>
      </c>
      <c r="O2767" s="16">
        <v>343.8</v>
      </c>
      <c r="P2767" s="17">
        <v>1150000</v>
      </c>
      <c r="Q2767" s="16">
        <v>345.29</v>
      </c>
      <c r="R2767" s="17">
        <v>1155000</v>
      </c>
      <c r="S2767" s="19">
        <f t="shared" si="219"/>
        <v>1.4900000000000091</v>
      </c>
      <c r="T2767" s="20">
        <f t="shared" si="220"/>
        <v>4.333915066899386E-3</v>
      </c>
      <c r="U2767" s="19">
        <f t="shared" si="221"/>
        <v>5000</v>
      </c>
      <c r="V2767" s="20">
        <f t="shared" si="222"/>
        <v>4.3478260869565218E-3</v>
      </c>
      <c r="W2767" s="18">
        <v>44320</v>
      </c>
      <c r="X2767" s="14">
        <v>0</v>
      </c>
      <c r="Y2767" s="14">
        <v>0</v>
      </c>
      <c r="Z2767" s="42">
        <v>5000</v>
      </c>
      <c r="AA2767" s="51">
        <f t="shared" si="223"/>
        <v>0</v>
      </c>
    </row>
    <row r="2768" spans="1:27" ht="19" x14ac:dyDescent="0.25">
      <c r="A2768" s="14">
        <v>4067</v>
      </c>
      <c r="B2768" s="14">
        <v>6723307</v>
      </c>
      <c r="C2768" s="14" t="s">
        <v>19</v>
      </c>
      <c r="D2768" s="14" t="s">
        <v>357</v>
      </c>
      <c r="E2768" s="14" t="s">
        <v>3489</v>
      </c>
      <c r="F2768" s="14">
        <v>78745</v>
      </c>
      <c r="G2768" s="14">
        <v>3</v>
      </c>
      <c r="H2768" s="14">
        <v>3</v>
      </c>
      <c r="I2768" s="14">
        <v>0</v>
      </c>
      <c r="J2768" s="14">
        <v>0</v>
      </c>
      <c r="K2768" s="14">
        <v>2</v>
      </c>
      <c r="L2768" s="14">
        <v>2020</v>
      </c>
      <c r="M2768" s="14">
        <v>8.3000000000000004E-2</v>
      </c>
      <c r="N2768" s="15">
        <v>1447</v>
      </c>
      <c r="O2768" s="16">
        <v>452.65</v>
      </c>
      <c r="P2768" s="17">
        <v>654990</v>
      </c>
      <c r="Q2768" s="16">
        <v>456.11</v>
      </c>
      <c r="R2768" s="17">
        <v>659990</v>
      </c>
      <c r="S2768" s="19">
        <f t="shared" si="219"/>
        <v>3.4600000000000364</v>
      </c>
      <c r="T2768" s="20">
        <f t="shared" si="220"/>
        <v>7.6438749585773479E-3</v>
      </c>
      <c r="U2768" s="19">
        <f t="shared" si="221"/>
        <v>5000</v>
      </c>
      <c r="V2768" s="20">
        <f t="shared" si="222"/>
        <v>7.6337043313638372E-3</v>
      </c>
      <c r="W2768" s="18">
        <v>44321</v>
      </c>
      <c r="X2768" s="14">
        <v>3</v>
      </c>
      <c r="Y2768" s="14">
        <v>224</v>
      </c>
      <c r="Z2768" s="42">
        <v>5000</v>
      </c>
      <c r="AA2768" s="51">
        <f t="shared" si="223"/>
        <v>0.01</v>
      </c>
    </row>
    <row r="2769" spans="1:27" ht="19" x14ac:dyDescent="0.25">
      <c r="A2769" s="14">
        <v>4076</v>
      </c>
      <c r="B2769" s="14">
        <v>6476317</v>
      </c>
      <c r="C2769" s="14" t="s">
        <v>19</v>
      </c>
      <c r="D2769" s="14" t="s">
        <v>35</v>
      </c>
      <c r="E2769" s="14" t="s">
        <v>790</v>
      </c>
      <c r="F2769" s="14">
        <v>78754</v>
      </c>
      <c r="G2769" s="14">
        <v>4</v>
      </c>
      <c r="H2769" s="14">
        <v>2</v>
      </c>
      <c r="I2769" s="14">
        <v>0</v>
      </c>
      <c r="J2769" s="14">
        <v>2</v>
      </c>
      <c r="K2769" s="14">
        <v>1</v>
      </c>
      <c r="L2769" s="14">
        <v>2018</v>
      </c>
      <c r="M2769" s="14">
        <v>0.13800000000000001</v>
      </c>
      <c r="N2769" s="15">
        <v>2000</v>
      </c>
      <c r="O2769" s="16">
        <v>200</v>
      </c>
      <c r="P2769" s="17">
        <v>400000</v>
      </c>
      <c r="Q2769" s="16">
        <v>202.5</v>
      </c>
      <c r="R2769" s="17">
        <v>405000</v>
      </c>
      <c r="S2769" s="19">
        <f t="shared" si="219"/>
        <v>2.5</v>
      </c>
      <c r="T2769" s="20">
        <f t="shared" si="220"/>
        <v>1.2500000000000001E-2</v>
      </c>
      <c r="U2769" s="19">
        <f t="shared" si="221"/>
        <v>5000</v>
      </c>
      <c r="V2769" s="20">
        <f t="shared" si="222"/>
        <v>1.2500000000000001E-2</v>
      </c>
      <c r="W2769" s="18">
        <v>44322</v>
      </c>
      <c r="X2769" s="14">
        <v>2</v>
      </c>
      <c r="Y2769" s="14">
        <v>2</v>
      </c>
      <c r="Z2769" s="42">
        <v>5000</v>
      </c>
      <c r="AA2769" s="51">
        <f t="shared" si="223"/>
        <v>0.01</v>
      </c>
    </row>
    <row r="2770" spans="1:27" ht="19" x14ac:dyDescent="0.25">
      <c r="A2770" s="14">
        <v>2020</v>
      </c>
      <c r="B2770" s="14">
        <v>7836705</v>
      </c>
      <c r="C2770" s="14" t="s">
        <v>19</v>
      </c>
      <c r="D2770" s="14" t="s">
        <v>165</v>
      </c>
      <c r="E2770" s="14" t="s">
        <v>2781</v>
      </c>
      <c r="F2770" s="14">
        <v>78745</v>
      </c>
      <c r="G2770" s="14">
        <v>3</v>
      </c>
      <c r="H2770" s="14">
        <v>2</v>
      </c>
      <c r="I2770" s="14">
        <v>0</v>
      </c>
      <c r="J2770" s="14">
        <v>2</v>
      </c>
      <c r="K2770" s="14">
        <v>1</v>
      </c>
      <c r="L2770" s="14">
        <v>1979</v>
      </c>
      <c r="M2770" s="14">
        <v>0.17299999999999999</v>
      </c>
      <c r="N2770" s="15">
        <v>1524</v>
      </c>
      <c r="O2770" s="16">
        <v>321.52</v>
      </c>
      <c r="P2770" s="17">
        <v>490000</v>
      </c>
      <c r="Q2770" s="16">
        <v>324.79000000000002</v>
      </c>
      <c r="R2770" s="17">
        <v>494975</v>
      </c>
      <c r="S2770" s="19">
        <f t="shared" si="219"/>
        <v>3.2700000000000387</v>
      </c>
      <c r="T2770" s="20">
        <f t="shared" si="220"/>
        <v>1.0170440408061828E-2</v>
      </c>
      <c r="U2770" s="19">
        <f t="shared" si="221"/>
        <v>4975</v>
      </c>
      <c r="V2770" s="20">
        <f t="shared" si="222"/>
        <v>1.0153061224489796E-2</v>
      </c>
      <c r="W2770" s="18">
        <v>44256</v>
      </c>
      <c r="X2770" s="14">
        <v>1</v>
      </c>
      <c r="Y2770" s="14">
        <v>0</v>
      </c>
      <c r="Z2770" s="42">
        <v>5000</v>
      </c>
      <c r="AA2770" s="51">
        <f t="shared" si="223"/>
        <v>0.01</v>
      </c>
    </row>
    <row r="2771" spans="1:27" ht="19" x14ac:dyDescent="0.25">
      <c r="A2771" s="14">
        <v>1773</v>
      </c>
      <c r="B2771" s="14">
        <v>6229154</v>
      </c>
      <c r="C2771" s="14" t="s">
        <v>19</v>
      </c>
      <c r="D2771" s="14" t="s">
        <v>68</v>
      </c>
      <c r="E2771" s="14" t="s">
        <v>1607</v>
      </c>
      <c r="F2771" s="14">
        <v>78734</v>
      </c>
      <c r="G2771" s="14">
        <v>3</v>
      </c>
      <c r="H2771" s="14">
        <v>2</v>
      </c>
      <c r="I2771" s="14">
        <v>1</v>
      </c>
      <c r="J2771" s="14">
        <v>2</v>
      </c>
      <c r="K2771" s="14">
        <v>2</v>
      </c>
      <c r="L2771" s="14">
        <v>2020</v>
      </c>
      <c r="M2771" s="14">
        <v>0.17599999999999999</v>
      </c>
      <c r="N2771" s="15">
        <v>2292</v>
      </c>
      <c r="O2771" s="16">
        <v>239.53</v>
      </c>
      <c r="P2771" s="17">
        <v>549000</v>
      </c>
      <c r="Q2771" s="16">
        <v>241.62</v>
      </c>
      <c r="R2771" s="17">
        <v>553800</v>
      </c>
      <c r="S2771" s="19">
        <f t="shared" si="219"/>
        <v>2.0900000000000034</v>
      </c>
      <c r="T2771" s="20">
        <f t="shared" si="220"/>
        <v>8.7254206153717841E-3</v>
      </c>
      <c r="U2771" s="19">
        <f t="shared" si="221"/>
        <v>4800</v>
      </c>
      <c r="V2771" s="20">
        <f t="shared" si="222"/>
        <v>8.7431693989071038E-3</v>
      </c>
      <c r="W2771" s="18">
        <v>44250</v>
      </c>
      <c r="X2771" s="14">
        <v>26</v>
      </c>
      <c r="Y2771" s="14">
        <v>26</v>
      </c>
      <c r="Z2771" s="42">
        <v>5000</v>
      </c>
      <c r="AA2771" s="51">
        <f t="shared" si="223"/>
        <v>0.01</v>
      </c>
    </row>
    <row r="2772" spans="1:27" ht="19" x14ac:dyDescent="0.25">
      <c r="A2772" s="14">
        <v>55</v>
      </c>
      <c r="B2772" s="14">
        <v>9684351</v>
      </c>
      <c r="C2772" s="14" t="s">
        <v>19</v>
      </c>
      <c r="D2772" s="14" t="s">
        <v>29</v>
      </c>
      <c r="E2772" s="14" t="s">
        <v>470</v>
      </c>
      <c r="F2772" s="14">
        <v>78748</v>
      </c>
      <c r="G2772" s="14">
        <v>3</v>
      </c>
      <c r="H2772" s="14">
        <v>3</v>
      </c>
      <c r="I2772" s="14">
        <v>0</v>
      </c>
      <c r="J2772" s="14">
        <v>2</v>
      </c>
      <c r="K2772" s="14">
        <v>2</v>
      </c>
      <c r="L2772" s="14">
        <v>2019</v>
      </c>
      <c r="M2772" s="14">
        <v>0.13800000000000001</v>
      </c>
      <c r="N2772" s="15">
        <v>2029</v>
      </c>
      <c r="O2772" s="16">
        <v>178.78</v>
      </c>
      <c r="P2772" s="17">
        <v>362750</v>
      </c>
      <c r="Q2772" s="16">
        <v>181.12</v>
      </c>
      <c r="R2772" s="17">
        <v>367500</v>
      </c>
      <c r="S2772" s="19">
        <f t="shared" si="219"/>
        <v>2.3400000000000034</v>
      </c>
      <c r="T2772" s="20">
        <f t="shared" si="220"/>
        <v>1.3088712383935582E-2</v>
      </c>
      <c r="U2772" s="19">
        <f t="shared" si="221"/>
        <v>4750</v>
      </c>
      <c r="V2772" s="20">
        <f t="shared" si="222"/>
        <v>1.3094417643004824E-2</v>
      </c>
      <c r="W2772" s="18">
        <v>44180</v>
      </c>
      <c r="X2772" s="14">
        <v>37</v>
      </c>
      <c r="Y2772" s="14">
        <v>37</v>
      </c>
      <c r="Z2772" s="42">
        <v>5000</v>
      </c>
      <c r="AA2772" s="51">
        <f t="shared" si="223"/>
        <v>0.01</v>
      </c>
    </row>
    <row r="2773" spans="1:27" ht="19" x14ac:dyDescent="0.25">
      <c r="A2773" s="14">
        <v>783</v>
      </c>
      <c r="B2773" s="14">
        <v>4118427</v>
      </c>
      <c r="C2773" s="14" t="s">
        <v>19</v>
      </c>
      <c r="D2773" s="14" t="s">
        <v>68</v>
      </c>
      <c r="E2773" s="14" t="s">
        <v>2122</v>
      </c>
      <c r="F2773" s="14">
        <v>78734</v>
      </c>
      <c r="G2773" s="14">
        <v>2</v>
      </c>
      <c r="H2773" s="14">
        <v>2</v>
      </c>
      <c r="I2773" s="14">
        <v>0</v>
      </c>
      <c r="J2773" s="14">
        <v>2</v>
      </c>
      <c r="K2773" s="14">
        <v>1</v>
      </c>
      <c r="L2773" s="14">
        <v>2004</v>
      </c>
      <c r="M2773" s="14">
        <v>0.69799999999999995</v>
      </c>
      <c r="N2773" s="15">
        <v>1301</v>
      </c>
      <c r="O2773" s="16">
        <v>268.95</v>
      </c>
      <c r="P2773" s="17">
        <v>349900</v>
      </c>
      <c r="Q2773" s="16">
        <v>272.56</v>
      </c>
      <c r="R2773" s="17">
        <v>354600</v>
      </c>
      <c r="S2773" s="19">
        <f t="shared" si="219"/>
        <v>3.6100000000000136</v>
      </c>
      <c r="T2773" s="20">
        <f t="shared" si="220"/>
        <v>1.3422569250790162E-2</v>
      </c>
      <c r="U2773" s="19">
        <f t="shared" si="221"/>
        <v>4700</v>
      </c>
      <c r="V2773" s="20">
        <f t="shared" si="222"/>
        <v>1.3432409259788511E-2</v>
      </c>
      <c r="W2773" s="18">
        <v>44204</v>
      </c>
      <c r="X2773" s="14">
        <v>4</v>
      </c>
      <c r="Y2773" s="14">
        <v>3</v>
      </c>
      <c r="Z2773" s="42">
        <v>5000</v>
      </c>
      <c r="AA2773" s="51">
        <f t="shared" si="223"/>
        <v>0.01</v>
      </c>
    </row>
    <row r="2774" spans="1:27" ht="19" x14ac:dyDescent="0.25">
      <c r="A2774" s="14">
        <v>3554</v>
      </c>
      <c r="B2774" s="14">
        <v>3505997</v>
      </c>
      <c r="C2774" s="14" t="s">
        <v>19</v>
      </c>
      <c r="D2774" s="14" t="s">
        <v>27</v>
      </c>
      <c r="E2774" s="14" t="s">
        <v>163</v>
      </c>
      <c r="F2774" s="14">
        <v>78724</v>
      </c>
      <c r="G2774" s="14">
        <v>4</v>
      </c>
      <c r="H2774" s="14">
        <v>3</v>
      </c>
      <c r="I2774" s="14">
        <v>0</v>
      </c>
      <c r="J2774" s="14">
        <v>2</v>
      </c>
      <c r="K2774" s="14">
        <v>2</v>
      </c>
      <c r="L2774" s="14">
        <v>2021</v>
      </c>
      <c r="M2774" s="14">
        <v>0</v>
      </c>
      <c r="N2774" s="15">
        <v>2292</v>
      </c>
      <c r="O2774" s="16">
        <v>148.77000000000001</v>
      </c>
      <c r="P2774" s="17">
        <v>340990</v>
      </c>
      <c r="Q2774" s="16">
        <v>150.75</v>
      </c>
      <c r="R2774" s="17">
        <v>345530</v>
      </c>
      <c r="S2774" s="19">
        <f t="shared" si="219"/>
        <v>1.9799999999999898</v>
      </c>
      <c r="T2774" s="20">
        <f t="shared" si="220"/>
        <v>1.3309134906231024E-2</v>
      </c>
      <c r="U2774" s="19">
        <f t="shared" si="221"/>
        <v>4540</v>
      </c>
      <c r="V2774" s="20">
        <f t="shared" si="222"/>
        <v>1.3314173436171148E-2</v>
      </c>
      <c r="W2774" s="18">
        <v>44309</v>
      </c>
      <c r="X2774" s="14">
        <v>9</v>
      </c>
      <c r="Y2774" s="14">
        <v>9</v>
      </c>
      <c r="Z2774" s="42">
        <v>5000</v>
      </c>
      <c r="AA2774" s="51">
        <f t="shared" si="223"/>
        <v>0.01</v>
      </c>
    </row>
    <row r="2775" spans="1:27" ht="19" x14ac:dyDescent="0.25">
      <c r="A2775" s="14">
        <v>3745</v>
      </c>
      <c r="B2775" s="14">
        <v>5671122</v>
      </c>
      <c r="C2775" s="14" t="s">
        <v>19</v>
      </c>
      <c r="D2775" s="14">
        <v>4</v>
      </c>
      <c r="E2775" s="14" t="s">
        <v>4181</v>
      </c>
      <c r="F2775" s="14">
        <v>78751</v>
      </c>
      <c r="G2775" s="14">
        <v>3</v>
      </c>
      <c r="H2775" s="14">
        <v>3</v>
      </c>
      <c r="I2775" s="14">
        <v>0</v>
      </c>
      <c r="J2775" s="14">
        <v>0</v>
      </c>
      <c r="K2775" s="14">
        <v>2</v>
      </c>
      <c r="L2775" s="14">
        <v>2020</v>
      </c>
      <c r="M2775" s="14">
        <v>1.4999999999999999E-2</v>
      </c>
      <c r="N2775" s="15">
        <v>1511</v>
      </c>
      <c r="O2775" s="16">
        <v>449.36</v>
      </c>
      <c r="P2775" s="17">
        <v>678990</v>
      </c>
      <c r="Q2775" s="16">
        <v>452.25</v>
      </c>
      <c r="R2775" s="17">
        <v>683345</v>
      </c>
      <c r="S2775" s="19">
        <f t="shared" si="219"/>
        <v>2.8899999999999864</v>
      </c>
      <c r="T2775" s="20">
        <f t="shared" si="220"/>
        <v>6.4313690582160988E-3</v>
      </c>
      <c r="U2775" s="19">
        <f t="shared" si="221"/>
        <v>4355</v>
      </c>
      <c r="V2775" s="20">
        <f t="shared" si="222"/>
        <v>6.4139383496075054E-3</v>
      </c>
      <c r="W2775" s="18">
        <v>44314</v>
      </c>
      <c r="X2775" s="14">
        <v>19</v>
      </c>
      <c r="Y2775" s="14">
        <v>19</v>
      </c>
      <c r="Z2775" s="42">
        <v>5000</v>
      </c>
      <c r="AA2775" s="51">
        <f t="shared" si="223"/>
        <v>0.01</v>
      </c>
    </row>
    <row r="2776" spans="1:27" ht="19" x14ac:dyDescent="0.25">
      <c r="A2776" s="14">
        <v>2733</v>
      </c>
      <c r="B2776" s="14">
        <v>4544233</v>
      </c>
      <c r="C2776" s="14" t="s">
        <v>19</v>
      </c>
      <c r="D2776" s="14" t="s">
        <v>2427</v>
      </c>
      <c r="E2776" s="14" t="s">
        <v>2910</v>
      </c>
      <c r="F2776" s="14">
        <v>78705</v>
      </c>
      <c r="G2776" s="14">
        <v>3</v>
      </c>
      <c r="H2776" s="14">
        <v>3</v>
      </c>
      <c r="I2776" s="14">
        <v>1</v>
      </c>
      <c r="J2776" s="14">
        <v>2</v>
      </c>
      <c r="K2776" s="14">
        <v>3</v>
      </c>
      <c r="L2776" s="14">
        <v>2020</v>
      </c>
      <c r="M2776" s="14">
        <v>0</v>
      </c>
      <c r="N2776" s="15">
        <v>2546</v>
      </c>
      <c r="O2776" s="16">
        <v>337.39</v>
      </c>
      <c r="P2776" s="17">
        <v>859000</v>
      </c>
      <c r="Q2776" s="16">
        <v>339.04</v>
      </c>
      <c r="R2776" s="17">
        <v>863200</v>
      </c>
      <c r="S2776" s="19">
        <f t="shared" si="219"/>
        <v>1.6500000000000341</v>
      </c>
      <c r="T2776" s="20">
        <f t="shared" si="220"/>
        <v>4.8904828240316379E-3</v>
      </c>
      <c r="U2776" s="19">
        <f t="shared" si="221"/>
        <v>4200</v>
      </c>
      <c r="V2776" s="20">
        <f t="shared" si="222"/>
        <v>4.889406286379511E-3</v>
      </c>
      <c r="W2776" s="18">
        <v>44281</v>
      </c>
      <c r="X2776" s="14">
        <v>105</v>
      </c>
      <c r="Y2776" s="14">
        <v>105</v>
      </c>
      <c r="Z2776" s="42">
        <v>5000</v>
      </c>
      <c r="AA2776" s="51">
        <f t="shared" si="223"/>
        <v>0</v>
      </c>
    </row>
    <row r="2777" spans="1:27" ht="19" x14ac:dyDescent="0.25">
      <c r="A2777" s="14">
        <v>117</v>
      </c>
      <c r="B2777" s="14">
        <v>1960358</v>
      </c>
      <c r="C2777" s="14" t="s">
        <v>19</v>
      </c>
      <c r="D2777" s="14" t="s">
        <v>193</v>
      </c>
      <c r="E2777" s="14" t="s">
        <v>1092</v>
      </c>
      <c r="F2777" s="14">
        <v>78749</v>
      </c>
      <c r="G2777" s="14">
        <v>4</v>
      </c>
      <c r="H2777" s="14">
        <v>2</v>
      </c>
      <c r="I2777" s="14">
        <v>1</v>
      </c>
      <c r="J2777" s="14">
        <v>2</v>
      </c>
      <c r="K2777" s="14">
        <v>2</v>
      </c>
      <c r="L2777" s="14">
        <v>1993</v>
      </c>
      <c r="M2777" s="14">
        <v>0.13700000000000001</v>
      </c>
      <c r="N2777" s="15">
        <v>2056</v>
      </c>
      <c r="O2777" s="16">
        <v>214.01</v>
      </c>
      <c r="P2777" s="17">
        <v>439995</v>
      </c>
      <c r="Q2777" s="16">
        <v>215.95</v>
      </c>
      <c r="R2777" s="17">
        <v>444000</v>
      </c>
      <c r="S2777" s="19">
        <f t="shared" si="219"/>
        <v>1.9399999999999977</v>
      </c>
      <c r="T2777" s="20">
        <f t="shared" si="220"/>
        <v>9.0649969627587396E-3</v>
      </c>
      <c r="U2777" s="19">
        <f t="shared" si="221"/>
        <v>4005</v>
      </c>
      <c r="V2777" s="20">
        <f t="shared" si="222"/>
        <v>9.1023761633654936E-3</v>
      </c>
      <c r="W2777" s="18">
        <v>44181</v>
      </c>
      <c r="X2777" s="14">
        <v>6</v>
      </c>
      <c r="Y2777" s="14">
        <v>6</v>
      </c>
      <c r="Z2777" s="42">
        <v>5000</v>
      </c>
      <c r="AA2777" s="51">
        <f t="shared" si="223"/>
        <v>0.01</v>
      </c>
    </row>
    <row r="2778" spans="1:27" ht="19" x14ac:dyDescent="0.25">
      <c r="A2778" s="14">
        <v>267</v>
      </c>
      <c r="B2778" s="14">
        <v>1388381</v>
      </c>
      <c r="C2778" s="14" t="s">
        <v>19</v>
      </c>
      <c r="D2778" s="14" t="s">
        <v>2365</v>
      </c>
      <c r="E2778" s="14" t="s">
        <v>3557</v>
      </c>
      <c r="F2778" s="14">
        <v>78703</v>
      </c>
      <c r="G2778" s="14">
        <v>3</v>
      </c>
      <c r="H2778" s="14">
        <v>2</v>
      </c>
      <c r="I2778" s="14">
        <v>0</v>
      </c>
      <c r="J2778" s="14">
        <v>1</v>
      </c>
      <c r="K2778" s="14">
        <v>1</v>
      </c>
      <c r="L2778" s="14">
        <v>1920</v>
      </c>
      <c r="M2778" s="14">
        <v>0.13800000000000001</v>
      </c>
      <c r="N2778" s="15">
        <v>1992</v>
      </c>
      <c r="O2778" s="16">
        <v>474.9</v>
      </c>
      <c r="P2778" s="17">
        <v>946000</v>
      </c>
      <c r="Q2778" s="16">
        <v>476.91</v>
      </c>
      <c r="R2778" s="17">
        <v>950000</v>
      </c>
      <c r="S2778" s="19">
        <f t="shared" si="219"/>
        <v>2.0100000000000477</v>
      </c>
      <c r="T2778" s="20">
        <f t="shared" si="220"/>
        <v>4.2324699936829814E-3</v>
      </c>
      <c r="U2778" s="19">
        <f t="shared" si="221"/>
        <v>4000</v>
      </c>
      <c r="V2778" s="20">
        <f t="shared" si="222"/>
        <v>4.2283298097251587E-3</v>
      </c>
      <c r="W2778" s="18">
        <v>44183</v>
      </c>
      <c r="X2778" s="14">
        <v>14</v>
      </c>
      <c r="Y2778" s="14">
        <v>13</v>
      </c>
      <c r="Z2778" s="42">
        <v>5000</v>
      </c>
      <c r="AA2778" s="51">
        <f t="shared" si="223"/>
        <v>0</v>
      </c>
    </row>
    <row r="2779" spans="1:27" ht="19" x14ac:dyDescent="0.25">
      <c r="A2779" s="14">
        <v>690</v>
      </c>
      <c r="B2779" s="14">
        <v>3239708</v>
      </c>
      <c r="C2779" s="14" t="s">
        <v>19</v>
      </c>
      <c r="D2779" s="14" t="s">
        <v>357</v>
      </c>
      <c r="E2779" s="14" t="s">
        <v>4195</v>
      </c>
      <c r="F2779" s="14">
        <v>78745</v>
      </c>
      <c r="G2779" s="14">
        <v>2</v>
      </c>
      <c r="H2779" s="14">
        <v>2</v>
      </c>
      <c r="I2779" s="14">
        <v>0</v>
      </c>
      <c r="J2779" s="14">
        <v>1</v>
      </c>
      <c r="K2779" s="14">
        <v>2</v>
      </c>
      <c r="L2779" s="14">
        <v>2020</v>
      </c>
      <c r="M2779" s="14">
        <v>0.22900000000000001</v>
      </c>
      <c r="N2779" s="15">
        <v>1114</v>
      </c>
      <c r="O2779" s="16">
        <v>466.7</v>
      </c>
      <c r="P2779" s="17">
        <v>519900</v>
      </c>
      <c r="Q2779" s="16">
        <v>470.29</v>
      </c>
      <c r="R2779" s="17">
        <v>523900</v>
      </c>
      <c r="S2779" s="19">
        <f t="shared" si="219"/>
        <v>3.5900000000000318</v>
      </c>
      <c r="T2779" s="20">
        <f t="shared" si="220"/>
        <v>7.6923076923077604E-3</v>
      </c>
      <c r="U2779" s="19">
        <f t="shared" si="221"/>
        <v>4000</v>
      </c>
      <c r="V2779" s="20">
        <f t="shared" si="222"/>
        <v>7.6937872667820735E-3</v>
      </c>
      <c r="W2779" s="18">
        <v>44200</v>
      </c>
      <c r="X2779" s="14">
        <v>7</v>
      </c>
      <c r="Y2779" s="14">
        <v>7</v>
      </c>
      <c r="Z2779" s="42">
        <v>5000</v>
      </c>
      <c r="AA2779" s="51">
        <f t="shared" si="223"/>
        <v>0.01</v>
      </c>
    </row>
    <row r="2780" spans="1:27" ht="19" x14ac:dyDescent="0.25">
      <c r="A2780" s="14">
        <v>1424</v>
      </c>
      <c r="B2780" s="14">
        <v>3833058</v>
      </c>
      <c r="C2780" s="14" t="s">
        <v>19</v>
      </c>
      <c r="D2780" s="14" t="s">
        <v>22</v>
      </c>
      <c r="E2780" s="14" t="s">
        <v>115</v>
      </c>
      <c r="F2780" s="14">
        <v>78747</v>
      </c>
      <c r="G2780" s="14">
        <v>4</v>
      </c>
      <c r="H2780" s="14">
        <v>2</v>
      </c>
      <c r="I2780" s="14">
        <v>1</v>
      </c>
      <c r="J2780" s="14">
        <v>2</v>
      </c>
      <c r="K2780" s="14">
        <v>2</v>
      </c>
      <c r="L2780" s="14">
        <v>2018</v>
      </c>
      <c r="M2780" s="14">
        <v>0.23200000000000001</v>
      </c>
      <c r="N2780" s="15">
        <v>2835</v>
      </c>
      <c r="O2780" s="16">
        <v>140.74</v>
      </c>
      <c r="P2780" s="17">
        <v>399000</v>
      </c>
      <c r="Q2780" s="16">
        <v>142.15</v>
      </c>
      <c r="R2780" s="17">
        <v>403000</v>
      </c>
      <c r="S2780" s="19">
        <f t="shared" si="219"/>
        <v>1.4099999999999966</v>
      </c>
      <c r="T2780" s="20">
        <f t="shared" si="220"/>
        <v>1.0018473781440929E-2</v>
      </c>
      <c r="U2780" s="19">
        <f t="shared" si="221"/>
        <v>4000</v>
      </c>
      <c r="V2780" s="20">
        <f t="shared" si="222"/>
        <v>1.0025062656641603E-2</v>
      </c>
      <c r="W2780" s="18">
        <v>44231</v>
      </c>
      <c r="X2780" s="14">
        <v>5</v>
      </c>
      <c r="Y2780" s="14">
        <v>5</v>
      </c>
      <c r="Z2780" s="42">
        <v>5000</v>
      </c>
      <c r="AA2780" s="51">
        <f t="shared" si="223"/>
        <v>0.01</v>
      </c>
    </row>
    <row r="2781" spans="1:27" ht="19" x14ac:dyDescent="0.25">
      <c r="A2781" s="14">
        <v>2383</v>
      </c>
      <c r="B2781" s="14">
        <v>7980274</v>
      </c>
      <c r="C2781" s="14" t="s">
        <v>19</v>
      </c>
      <c r="D2781" s="14" t="s">
        <v>282</v>
      </c>
      <c r="E2781" s="14" t="s">
        <v>2415</v>
      </c>
      <c r="F2781" s="14">
        <v>78735</v>
      </c>
      <c r="G2781" s="14">
        <v>4</v>
      </c>
      <c r="H2781" s="14">
        <v>2</v>
      </c>
      <c r="I2781" s="14">
        <v>1</v>
      </c>
      <c r="J2781" s="14">
        <v>2</v>
      </c>
      <c r="K2781" s="14">
        <v>2</v>
      </c>
      <c r="L2781" s="14">
        <v>1996</v>
      </c>
      <c r="M2781" s="14">
        <v>0.127</v>
      </c>
      <c r="N2781" s="15">
        <v>2861</v>
      </c>
      <c r="O2781" s="16">
        <v>288.36</v>
      </c>
      <c r="P2781" s="17">
        <v>825000</v>
      </c>
      <c r="Q2781" s="16">
        <v>289.76</v>
      </c>
      <c r="R2781" s="17">
        <v>829000</v>
      </c>
      <c r="S2781" s="19">
        <f t="shared" si="219"/>
        <v>1.3999999999999773</v>
      </c>
      <c r="T2781" s="20">
        <f t="shared" si="220"/>
        <v>4.85504230822575E-3</v>
      </c>
      <c r="U2781" s="19">
        <f t="shared" si="221"/>
        <v>4000</v>
      </c>
      <c r="V2781" s="20">
        <f t="shared" si="222"/>
        <v>4.8484848484848485E-3</v>
      </c>
      <c r="W2781" s="18">
        <v>44267</v>
      </c>
      <c r="X2781" s="14">
        <v>6</v>
      </c>
      <c r="Y2781" s="14">
        <v>6</v>
      </c>
      <c r="Z2781" s="42">
        <v>5000</v>
      </c>
      <c r="AA2781" s="51">
        <f t="shared" si="223"/>
        <v>0</v>
      </c>
    </row>
    <row r="2782" spans="1:27" ht="19" x14ac:dyDescent="0.25">
      <c r="A2782" s="14">
        <v>3935</v>
      </c>
      <c r="B2782" s="14">
        <v>1062629</v>
      </c>
      <c r="C2782" s="14" t="s">
        <v>19</v>
      </c>
      <c r="D2782" s="14" t="s">
        <v>68</v>
      </c>
      <c r="E2782" s="14" t="s">
        <v>1249</v>
      </c>
      <c r="F2782" s="14">
        <v>78738</v>
      </c>
      <c r="G2782" s="14">
        <v>3</v>
      </c>
      <c r="H2782" s="14">
        <v>2</v>
      </c>
      <c r="I2782" s="14">
        <v>1</v>
      </c>
      <c r="J2782" s="14">
        <v>3</v>
      </c>
      <c r="K2782" s="14">
        <v>1</v>
      </c>
      <c r="L2782" s="14">
        <v>2020</v>
      </c>
      <c r="M2782" s="14">
        <v>0.223</v>
      </c>
      <c r="N2782" s="15">
        <v>2704</v>
      </c>
      <c r="O2782" s="16">
        <v>221.71</v>
      </c>
      <c r="P2782" s="17">
        <v>599500</v>
      </c>
      <c r="Q2782" s="16">
        <v>223.17</v>
      </c>
      <c r="R2782" s="17">
        <v>603460</v>
      </c>
      <c r="S2782" s="19">
        <f t="shared" si="219"/>
        <v>1.4599999999999795</v>
      </c>
      <c r="T2782" s="20">
        <f t="shared" si="220"/>
        <v>6.5851788372196995E-3</v>
      </c>
      <c r="U2782" s="19">
        <f t="shared" si="221"/>
        <v>3960</v>
      </c>
      <c r="V2782" s="20">
        <f t="shared" si="222"/>
        <v>6.6055045871559635E-3</v>
      </c>
      <c r="W2782" s="18">
        <v>44319</v>
      </c>
      <c r="X2782" s="14">
        <v>51</v>
      </c>
      <c r="Y2782" s="14">
        <v>51</v>
      </c>
      <c r="Z2782" s="42">
        <v>5000</v>
      </c>
      <c r="AA2782" s="51">
        <f t="shared" si="223"/>
        <v>0.01</v>
      </c>
    </row>
    <row r="2783" spans="1:27" ht="19" x14ac:dyDescent="0.25">
      <c r="A2783" s="14">
        <v>3730</v>
      </c>
      <c r="B2783" s="14">
        <v>5883853</v>
      </c>
      <c r="C2783" s="14" t="s">
        <v>19</v>
      </c>
      <c r="D2783" s="14" t="s">
        <v>282</v>
      </c>
      <c r="E2783" s="14" t="s">
        <v>4025</v>
      </c>
      <c r="F2783" s="14">
        <v>78735</v>
      </c>
      <c r="G2783" s="14">
        <v>3</v>
      </c>
      <c r="H2783" s="14">
        <v>2</v>
      </c>
      <c r="I2783" s="14">
        <v>1</v>
      </c>
      <c r="J2783" s="14">
        <v>2</v>
      </c>
      <c r="K2783" s="14">
        <v>2</v>
      </c>
      <c r="L2783" s="14">
        <v>2020</v>
      </c>
      <c r="M2783" s="14">
        <v>0.1</v>
      </c>
      <c r="N2783" s="15">
        <v>2034</v>
      </c>
      <c r="O2783" s="16">
        <v>284.39999999999998</v>
      </c>
      <c r="P2783" s="17">
        <v>578470</v>
      </c>
      <c r="Q2783" s="16">
        <v>286.19</v>
      </c>
      <c r="R2783" s="17">
        <v>582105</v>
      </c>
      <c r="S2783" s="19">
        <f t="shared" si="219"/>
        <v>1.7900000000000205</v>
      </c>
      <c r="T2783" s="20">
        <f t="shared" si="220"/>
        <v>6.2939521800282018E-3</v>
      </c>
      <c r="U2783" s="19">
        <f t="shared" si="221"/>
        <v>3635</v>
      </c>
      <c r="V2783" s="20">
        <f t="shared" si="222"/>
        <v>6.2838176569225716E-3</v>
      </c>
      <c r="W2783" s="18">
        <v>44314</v>
      </c>
      <c r="X2783" s="14">
        <v>0</v>
      </c>
      <c r="Y2783" s="14">
        <v>0</v>
      </c>
      <c r="Z2783" s="42">
        <v>5000</v>
      </c>
      <c r="AA2783" s="51">
        <f t="shared" si="223"/>
        <v>0.01</v>
      </c>
    </row>
    <row r="2784" spans="1:27" ht="19" x14ac:dyDescent="0.25">
      <c r="A2784" s="14">
        <v>90</v>
      </c>
      <c r="B2784" s="14">
        <v>2223778</v>
      </c>
      <c r="C2784" s="14" t="s">
        <v>19</v>
      </c>
      <c r="D2784" s="14" t="s">
        <v>357</v>
      </c>
      <c r="E2784" s="14" t="s">
        <v>2811</v>
      </c>
      <c r="F2784" s="14">
        <v>78745</v>
      </c>
      <c r="G2784" s="14">
        <v>3</v>
      </c>
      <c r="H2784" s="14">
        <v>2</v>
      </c>
      <c r="I2784" s="14">
        <v>0</v>
      </c>
      <c r="J2784" s="14">
        <v>2</v>
      </c>
      <c r="K2784" s="14">
        <v>1</v>
      </c>
      <c r="L2784" s="14">
        <v>1978</v>
      </c>
      <c r="M2784" s="14">
        <v>0.16800000000000001</v>
      </c>
      <c r="N2784" s="15">
        <v>1517</v>
      </c>
      <c r="O2784" s="16">
        <v>323.99</v>
      </c>
      <c r="P2784" s="17">
        <v>491500</v>
      </c>
      <c r="Q2784" s="16">
        <v>326.3</v>
      </c>
      <c r="R2784" s="17">
        <v>495000</v>
      </c>
      <c r="S2784" s="19">
        <f t="shared" si="219"/>
        <v>2.3100000000000023</v>
      </c>
      <c r="T2784" s="20">
        <f t="shared" si="220"/>
        <v>7.1298496867187328E-3</v>
      </c>
      <c r="U2784" s="19">
        <f t="shared" si="221"/>
        <v>3500</v>
      </c>
      <c r="V2784" s="20">
        <f t="shared" si="222"/>
        <v>7.1210579857578843E-3</v>
      </c>
      <c r="W2784" s="18">
        <v>44180</v>
      </c>
      <c r="X2784" s="14">
        <v>26</v>
      </c>
      <c r="Y2784" s="14">
        <v>25</v>
      </c>
      <c r="Z2784" s="42">
        <v>5000</v>
      </c>
      <c r="AA2784" s="51">
        <f t="shared" si="223"/>
        <v>0.01</v>
      </c>
    </row>
    <row r="2785" spans="1:27" ht="19" x14ac:dyDescent="0.25">
      <c r="A2785" s="14">
        <v>1229</v>
      </c>
      <c r="B2785" s="14">
        <v>8395566</v>
      </c>
      <c r="C2785" s="14" t="s">
        <v>19</v>
      </c>
      <c r="D2785" s="14" t="s">
        <v>29</v>
      </c>
      <c r="E2785" s="14" t="s">
        <v>734</v>
      </c>
      <c r="F2785" s="14">
        <v>78748</v>
      </c>
      <c r="G2785" s="14">
        <v>3</v>
      </c>
      <c r="H2785" s="14">
        <v>2</v>
      </c>
      <c r="I2785" s="14">
        <v>1</v>
      </c>
      <c r="J2785" s="14">
        <v>2</v>
      </c>
      <c r="K2785" s="14">
        <v>2</v>
      </c>
      <c r="L2785" s="14">
        <v>2020</v>
      </c>
      <c r="M2785" s="14">
        <v>0.11799999999999999</v>
      </c>
      <c r="N2785" s="15">
        <v>1755</v>
      </c>
      <c r="O2785" s="16">
        <v>196.63</v>
      </c>
      <c r="P2785" s="17">
        <v>345090</v>
      </c>
      <c r="Q2785" s="16">
        <v>198.6</v>
      </c>
      <c r="R2785" s="17">
        <v>348540</v>
      </c>
      <c r="S2785" s="19">
        <f t="shared" si="219"/>
        <v>1.9699999999999989</v>
      </c>
      <c r="T2785" s="20">
        <f t="shared" si="220"/>
        <v>1.0018817067588866E-2</v>
      </c>
      <c r="U2785" s="19">
        <f t="shared" si="221"/>
        <v>3450</v>
      </c>
      <c r="V2785" s="20">
        <f t="shared" si="222"/>
        <v>9.9973919846996443E-3</v>
      </c>
      <c r="W2785" s="18">
        <v>44223</v>
      </c>
      <c r="X2785" s="14">
        <v>40</v>
      </c>
      <c r="Y2785" s="14">
        <v>40</v>
      </c>
      <c r="Z2785" s="42">
        <v>5000</v>
      </c>
      <c r="AA2785" s="51">
        <f t="shared" si="223"/>
        <v>0.01</v>
      </c>
    </row>
    <row r="2786" spans="1:27" ht="19" x14ac:dyDescent="0.25">
      <c r="A2786" s="14">
        <v>284</v>
      </c>
      <c r="B2786" s="14">
        <v>4506343</v>
      </c>
      <c r="C2786" s="14" t="s">
        <v>19</v>
      </c>
      <c r="D2786" s="14" t="s">
        <v>42</v>
      </c>
      <c r="E2786" s="14" t="s">
        <v>172</v>
      </c>
      <c r="F2786" s="14">
        <v>78754</v>
      </c>
      <c r="G2786" s="14">
        <v>3</v>
      </c>
      <c r="H2786" s="14">
        <v>2</v>
      </c>
      <c r="I2786" s="14">
        <v>1</v>
      </c>
      <c r="J2786" s="14">
        <v>2</v>
      </c>
      <c r="K2786" s="14">
        <v>2</v>
      </c>
      <c r="L2786" s="14">
        <v>2020</v>
      </c>
      <c r="M2786" s="14">
        <v>0.1</v>
      </c>
      <c r="N2786" s="15">
        <v>1987</v>
      </c>
      <c r="O2786" s="16">
        <v>149.83000000000001</v>
      </c>
      <c r="P2786" s="17">
        <v>297713</v>
      </c>
      <c r="Q2786" s="16">
        <v>151.53</v>
      </c>
      <c r="R2786" s="17">
        <v>301097</v>
      </c>
      <c r="S2786" s="19">
        <f t="shared" si="219"/>
        <v>1.6999999999999886</v>
      </c>
      <c r="T2786" s="20">
        <f t="shared" si="220"/>
        <v>1.1346192351331432E-2</v>
      </c>
      <c r="U2786" s="19">
        <f t="shared" si="221"/>
        <v>3384</v>
      </c>
      <c r="V2786" s="20">
        <f t="shared" si="222"/>
        <v>1.1366651775367552E-2</v>
      </c>
      <c r="W2786" s="18">
        <v>44186</v>
      </c>
      <c r="X2786" s="14">
        <v>56</v>
      </c>
      <c r="Y2786" s="14">
        <v>56</v>
      </c>
      <c r="Z2786" s="42">
        <v>5000</v>
      </c>
      <c r="AA2786" s="51">
        <f t="shared" si="223"/>
        <v>0.01</v>
      </c>
    </row>
    <row r="2787" spans="1:27" ht="19" x14ac:dyDescent="0.25">
      <c r="A2787" s="14">
        <v>1153</v>
      </c>
      <c r="B2787" s="14">
        <v>1102656</v>
      </c>
      <c r="C2787" s="14" t="s">
        <v>19</v>
      </c>
      <c r="D2787" s="14">
        <v>2</v>
      </c>
      <c r="E2787" s="14" t="s">
        <v>2926</v>
      </c>
      <c r="F2787" s="14">
        <v>78757</v>
      </c>
      <c r="G2787" s="14">
        <v>4</v>
      </c>
      <c r="H2787" s="14">
        <v>3</v>
      </c>
      <c r="I2787" s="14">
        <v>0</v>
      </c>
      <c r="J2787" s="14">
        <v>2</v>
      </c>
      <c r="K2787" s="14">
        <v>1</v>
      </c>
      <c r="L2787" s="14">
        <v>2020</v>
      </c>
      <c r="M2787" s="14">
        <v>0.21</v>
      </c>
      <c r="N2787" s="15">
        <v>2550</v>
      </c>
      <c r="O2787" s="16">
        <v>340</v>
      </c>
      <c r="P2787" s="17">
        <v>867000</v>
      </c>
      <c r="Q2787" s="16">
        <v>341.25</v>
      </c>
      <c r="R2787" s="17">
        <v>870200</v>
      </c>
      <c r="S2787" s="19">
        <f t="shared" si="219"/>
        <v>1.25</v>
      </c>
      <c r="T2787" s="20">
        <f t="shared" si="220"/>
        <v>3.6764705882352941E-3</v>
      </c>
      <c r="U2787" s="19">
        <f t="shared" si="221"/>
        <v>3200</v>
      </c>
      <c r="V2787" s="20">
        <f t="shared" si="222"/>
        <v>3.6908881199538639E-3</v>
      </c>
      <c r="W2787" s="18">
        <v>44218</v>
      </c>
      <c r="X2787" s="14">
        <v>124</v>
      </c>
      <c r="Y2787" s="14">
        <v>118</v>
      </c>
      <c r="Z2787" s="42">
        <v>5000</v>
      </c>
      <c r="AA2787" s="51">
        <f t="shared" si="223"/>
        <v>0</v>
      </c>
    </row>
    <row r="2788" spans="1:27" ht="19" x14ac:dyDescent="0.25">
      <c r="A2788" s="14">
        <v>1342</v>
      </c>
      <c r="B2788" s="14">
        <v>1923824</v>
      </c>
      <c r="C2788" s="14" t="s">
        <v>19</v>
      </c>
      <c r="D2788" s="14" t="s">
        <v>357</v>
      </c>
      <c r="E2788" s="14" t="s">
        <v>3464</v>
      </c>
      <c r="F2788" s="14">
        <v>78745</v>
      </c>
      <c r="G2788" s="14">
        <v>3</v>
      </c>
      <c r="H2788" s="14">
        <v>1</v>
      </c>
      <c r="I2788" s="14">
        <v>0</v>
      </c>
      <c r="J2788" s="14">
        <v>1</v>
      </c>
      <c r="K2788" s="14">
        <v>1</v>
      </c>
      <c r="L2788" s="14">
        <v>1971</v>
      </c>
      <c r="M2788" s="14">
        <v>0.193</v>
      </c>
      <c r="N2788" s="15">
        <v>1069</v>
      </c>
      <c r="O2788" s="16">
        <v>444.25</v>
      </c>
      <c r="P2788" s="17">
        <v>474900</v>
      </c>
      <c r="Q2788" s="16">
        <v>447.15</v>
      </c>
      <c r="R2788" s="17">
        <v>478000</v>
      </c>
      <c r="S2788" s="19">
        <f t="shared" si="219"/>
        <v>2.8999999999999773</v>
      </c>
      <c r="T2788" s="20">
        <f t="shared" si="220"/>
        <v>6.5278559369723746E-3</v>
      </c>
      <c r="U2788" s="19">
        <f t="shared" si="221"/>
        <v>3100</v>
      </c>
      <c r="V2788" s="20">
        <f t="shared" si="222"/>
        <v>6.5276900400084228E-3</v>
      </c>
      <c r="W2788" s="18">
        <v>44225</v>
      </c>
      <c r="X2788" s="14">
        <v>14</v>
      </c>
      <c r="Y2788" s="14">
        <v>14</v>
      </c>
      <c r="Z2788" s="42">
        <v>5000</v>
      </c>
      <c r="AA2788" s="51">
        <f t="shared" si="223"/>
        <v>0.01</v>
      </c>
    </row>
    <row r="2789" spans="1:27" ht="19" x14ac:dyDescent="0.25">
      <c r="A2789" s="14">
        <v>1605</v>
      </c>
      <c r="B2789" s="14">
        <v>4901080</v>
      </c>
      <c r="C2789" s="14" t="s">
        <v>19</v>
      </c>
      <c r="D2789" s="14" t="s">
        <v>165</v>
      </c>
      <c r="E2789" s="14" t="s">
        <v>2758</v>
      </c>
      <c r="F2789" s="14">
        <v>78749</v>
      </c>
      <c r="G2789" s="14">
        <v>3</v>
      </c>
      <c r="H2789" s="14">
        <v>2</v>
      </c>
      <c r="I2789" s="14">
        <v>0</v>
      </c>
      <c r="J2789" s="14">
        <v>2</v>
      </c>
      <c r="K2789" s="14">
        <v>1</v>
      </c>
      <c r="L2789" s="14">
        <v>1982</v>
      </c>
      <c r="M2789" s="14">
        <v>0.13700000000000001</v>
      </c>
      <c r="N2789" s="15">
        <v>1565</v>
      </c>
      <c r="O2789" s="16">
        <v>319.42</v>
      </c>
      <c r="P2789" s="17">
        <v>499900</v>
      </c>
      <c r="Q2789" s="16">
        <v>321.41000000000003</v>
      </c>
      <c r="R2789" s="17">
        <v>503000</v>
      </c>
      <c r="S2789" s="19">
        <f t="shared" si="219"/>
        <v>1.9900000000000091</v>
      </c>
      <c r="T2789" s="20">
        <f t="shared" si="220"/>
        <v>6.2300419510362814E-3</v>
      </c>
      <c r="U2789" s="19">
        <f t="shared" si="221"/>
        <v>3100</v>
      </c>
      <c r="V2789" s="20">
        <f t="shared" si="222"/>
        <v>6.2012402480496097E-3</v>
      </c>
      <c r="W2789" s="18">
        <v>44238</v>
      </c>
      <c r="X2789" s="14">
        <v>4</v>
      </c>
      <c r="Y2789" s="14">
        <v>4</v>
      </c>
      <c r="Z2789" s="42">
        <v>5000</v>
      </c>
      <c r="AA2789" s="51">
        <f t="shared" si="223"/>
        <v>0.01</v>
      </c>
    </row>
    <row r="2790" spans="1:27" ht="19" x14ac:dyDescent="0.25">
      <c r="A2790" s="14">
        <v>2288</v>
      </c>
      <c r="B2790" s="14">
        <v>2969199</v>
      </c>
      <c r="C2790" s="14" t="s">
        <v>19</v>
      </c>
      <c r="D2790" s="14">
        <v>3</v>
      </c>
      <c r="E2790" s="14" t="s">
        <v>1918</v>
      </c>
      <c r="F2790" s="14">
        <v>78723</v>
      </c>
      <c r="G2790" s="14">
        <v>4</v>
      </c>
      <c r="H2790" s="14">
        <v>2</v>
      </c>
      <c r="I2790" s="14">
        <v>1</v>
      </c>
      <c r="J2790" s="14">
        <v>2</v>
      </c>
      <c r="K2790" s="14">
        <v>2</v>
      </c>
      <c r="L2790" s="14">
        <v>1969</v>
      </c>
      <c r="M2790" s="14">
        <v>0.41899999999999998</v>
      </c>
      <c r="N2790" s="15">
        <v>2398</v>
      </c>
      <c r="O2790" s="16">
        <v>256.42</v>
      </c>
      <c r="P2790" s="17">
        <v>614900</v>
      </c>
      <c r="Q2790" s="16">
        <v>257.70999999999998</v>
      </c>
      <c r="R2790" s="17">
        <v>618000</v>
      </c>
      <c r="S2790" s="19">
        <f t="shared" si="219"/>
        <v>1.2899999999999636</v>
      </c>
      <c r="T2790" s="20">
        <f t="shared" si="220"/>
        <v>5.0308088292643459E-3</v>
      </c>
      <c r="U2790" s="19">
        <f t="shared" si="221"/>
        <v>3100</v>
      </c>
      <c r="V2790" s="20">
        <f t="shared" si="222"/>
        <v>5.0414701577492279E-3</v>
      </c>
      <c r="W2790" s="18">
        <v>44265</v>
      </c>
      <c r="X2790" s="14">
        <v>11</v>
      </c>
      <c r="Y2790" s="14">
        <v>11</v>
      </c>
      <c r="Z2790" s="42">
        <v>5000</v>
      </c>
      <c r="AA2790" s="51">
        <f t="shared" si="223"/>
        <v>0.01</v>
      </c>
    </row>
    <row r="2791" spans="1:27" ht="19" x14ac:dyDescent="0.25">
      <c r="A2791" s="14">
        <v>1290</v>
      </c>
      <c r="B2791" s="14">
        <v>1978840</v>
      </c>
      <c r="C2791" s="14" t="s">
        <v>19</v>
      </c>
      <c r="D2791" s="14">
        <v>11</v>
      </c>
      <c r="E2791" s="14" t="s">
        <v>239</v>
      </c>
      <c r="F2791" s="14">
        <v>78744</v>
      </c>
      <c r="G2791" s="14">
        <v>4</v>
      </c>
      <c r="H2791" s="14">
        <v>3</v>
      </c>
      <c r="I2791" s="14">
        <v>1</v>
      </c>
      <c r="J2791" s="14">
        <v>2</v>
      </c>
      <c r="K2791" s="14">
        <v>1</v>
      </c>
      <c r="L2791" s="14">
        <v>2015</v>
      </c>
      <c r="M2791" s="14">
        <v>0.29099999999999998</v>
      </c>
      <c r="N2791" s="15">
        <v>2834</v>
      </c>
      <c r="O2791" s="16">
        <v>158.79</v>
      </c>
      <c r="P2791" s="17">
        <v>450000</v>
      </c>
      <c r="Q2791" s="16">
        <v>159.84</v>
      </c>
      <c r="R2791" s="17">
        <v>453000</v>
      </c>
      <c r="S2791" s="19">
        <f t="shared" si="219"/>
        <v>1.0500000000000114</v>
      </c>
      <c r="T2791" s="20">
        <f t="shared" si="220"/>
        <v>6.6125070848290918E-3</v>
      </c>
      <c r="U2791" s="19">
        <f t="shared" si="221"/>
        <v>3000</v>
      </c>
      <c r="V2791" s="20">
        <f t="shared" si="222"/>
        <v>6.6666666666666671E-3</v>
      </c>
      <c r="W2791" s="18">
        <v>44225</v>
      </c>
      <c r="X2791" s="14">
        <v>2</v>
      </c>
      <c r="Y2791" s="14">
        <v>2</v>
      </c>
      <c r="Z2791" s="42">
        <v>5000</v>
      </c>
      <c r="AA2791" s="51">
        <f t="shared" si="223"/>
        <v>0.01</v>
      </c>
    </row>
    <row r="2792" spans="1:27" ht="19" x14ac:dyDescent="0.25">
      <c r="A2792" s="14">
        <v>1457</v>
      </c>
      <c r="B2792" s="14">
        <v>8012816</v>
      </c>
      <c r="C2792" s="14" t="s">
        <v>19</v>
      </c>
      <c r="D2792" s="14" t="s">
        <v>84</v>
      </c>
      <c r="E2792" s="14" t="s">
        <v>1018</v>
      </c>
      <c r="F2792" s="14">
        <v>78727</v>
      </c>
      <c r="G2792" s="14">
        <v>3</v>
      </c>
      <c r="H2792" s="14">
        <v>2</v>
      </c>
      <c r="I2792" s="14">
        <v>0</v>
      </c>
      <c r="J2792" s="14">
        <v>2</v>
      </c>
      <c r="K2792" s="14">
        <v>1</v>
      </c>
      <c r="L2792" s="14">
        <v>2003</v>
      </c>
      <c r="M2792" s="14">
        <v>0.14799999999999999</v>
      </c>
      <c r="N2792" s="15">
        <v>1614</v>
      </c>
      <c r="O2792" s="16">
        <v>210.66</v>
      </c>
      <c r="P2792" s="17">
        <v>340000</v>
      </c>
      <c r="Q2792" s="16">
        <v>212.52</v>
      </c>
      <c r="R2792" s="17">
        <v>343000</v>
      </c>
      <c r="S2792" s="19">
        <f t="shared" si="219"/>
        <v>1.8600000000000136</v>
      </c>
      <c r="T2792" s="20">
        <f t="shared" si="220"/>
        <v>8.8293933352321923E-3</v>
      </c>
      <c r="U2792" s="19">
        <f t="shared" si="221"/>
        <v>3000</v>
      </c>
      <c r="V2792" s="20">
        <f t="shared" si="222"/>
        <v>8.8235294117647058E-3</v>
      </c>
      <c r="W2792" s="18">
        <v>44232</v>
      </c>
      <c r="X2792" s="14">
        <v>6</v>
      </c>
      <c r="Y2792" s="14">
        <v>6</v>
      </c>
      <c r="Z2792" s="42">
        <v>5000</v>
      </c>
      <c r="AA2792" s="51">
        <f t="shared" si="223"/>
        <v>0.01</v>
      </c>
    </row>
    <row r="2793" spans="1:27" ht="19" x14ac:dyDescent="0.25">
      <c r="A2793" s="14">
        <v>1532</v>
      </c>
      <c r="B2793" s="14">
        <v>7507985</v>
      </c>
      <c r="C2793" s="14" t="s">
        <v>19</v>
      </c>
      <c r="D2793" s="14" t="s">
        <v>161</v>
      </c>
      <c r="E2793" s="14" t="s">
        <v>468</v>
      </c>
      <c r="F2793" s="14">
        <v>78717</v>
      </c>
      <c r="G2793" s="14">
        <v>4</v>
      </c>
      <c r="H2793" s="14">
        <v>2</v>
      </c>
      <c r="I2793" s="14">
        <v>1</v>
      </c>
      <c r="J2793" s="14">
        <v>2</v>
      </c>
      <c r="K2793" s="14">
        <v>2</v>
      </c>
      <c r="L2793" s="14">
        <v>1992</v>
      </c>
      <c r="M2793" s="14">
        <v>0.222</v>
      </c>
      <c r="N2793" s="15">
        <v>2456</v>
      </c>
      <c r="O2793" s="16">
        <v>178.75</v>
      </c>
      <c r="P2793" s="17">
        <v>439000</v>
      </c>
      <c r="Q2793" s="16">
        <v>179.97</v>
      </c>
      <c r="R2793" s="17">
        <v>442000</v>
      </c>
      <c r="S2793" s="19">
        <f t="shared" si="219"/>
        <v>1.2199999999999989</v>
      </c>
      <c r="T2793" s="20">
        <f t="shared" si="220"/>
        <v>6.8251748251748189E-3</v>
      </c>
      <c r="U2793" s="19">
        <f t="shared" si="221"/>
        <v>3000</v>
      </c>
      <c r="V2793" s="20">
        <f t="shared" si="222"/>
        <v>6.8337129840546698E-3</v>
      </c>
      <c r="W2793" s="18">
        <v>44236</v>
      </c>
      <c r="X2793" s="14">
        <v>1</v>
      </c>
      <c r="Y2793" s="14">
        <v>1</v>
      </c>
      <c r="Z2793" s="42">
        <v>5000</v>
      </c>
      <c r="AA2793" s="51">
        <f t="shared" si="223"/>
        <v>0.01</v>
      </c>
    </row>
    <row r="2794" spans="1:27" ht="19" x14ac:dyDescent="0.25">
      <c r="A2794" s="14">
        <v>1594</v>
      </c>
      <c r="B2794" s="14">
        <v>2332733</v>
      </c>
      <c r="C2794" s="14" t="s">
        <v>19</v>
      </c>
      <c r="D2794" s="14" t="s">
        <v>22</v>
      </c>
      <c r="E2794" s="14" t="s">
        <v>572</v>
      </c>
      <c r="F2794" s="14">
        <v>78747</v>
      </c>
      <c r="G2794" s="14">
        <v>3</v>
      </c>
      <c r="H2794" s="14">
        <v>2</v>
      </c>
      <c r="I2794" s="14">
        <v>0</v>
      </c>
      <c r="J2794" s="14">
        <v>2</v>
      </c>
      <c r="K2794" s="14">
        <v>1</v>
      </c>
      <c r="L2794" s="14">
        <v>1998</v>
      </c>
      <c r="M2794" s="14">
        <v>0.20699999999999999</v>
      </c>
      <c r="N2794" s="15">
        <v>2772</v>
      </c>
      <c r="O2794" s="16">
        <v>185.79</v>
      </c>
      <c r="P2794" s="17">
        <v>515000</v>
      </c>
      <c r="Q2794" s="16">
        <v>186.87</v>
      </c>
      <c r="R2794" s="17">
        <v>518000</v>
      </c>
      <c r="S2794" s="19">
        <f t="shared" si="219"/>
        <v>1.0800000000000125</v>
      </c>
      <c r="T2794" s="20">
        <f t="shared" si="220"/>
        <v>5.8130146940094333E-3</v>
      </c>
      <c r="U2794" s="19">
        <f t="shared" si="221"/>
        <v>3000</v>
      </c>
      <c r="V2794" s="20">
        <f t="shared" si="222"/>
        <v>5.8252427184466021E-3</v>
      </c>
      <c r="W2794" s="18">
        <v>44238</v>
      </c>
      <c r="X2794" s="14">
        <v>2</v>
      </c>
      <c r="Y2794" s="14">
        <v>2</v>
      </c>
      <c r="Z2794" s="42">
        <v>5000</v>
      </c>
      <c r="AA2794" s="51">
        <f t="shared" si="223"/>
        <v>0.01</v>
      </c>
    </row>
    <row r="2795" spans="1:27" ht="19" x14ac:dyDescent="0.25">
      <c r="A2795" s="14">
        <v>1824</v>
      </c>
      <c r="B2795" s="14">
        <v>5734689</v>
      </c>
      <c r="C2795" s="14" t="s">
        <v>19</v>
      </c>
      <c r="D2795" s="14">
        <v>3</v>
      </c>
      <c r="E2795" s="14" t="s">
        <v>2146</v>
      </c>
      <c r="F2795" s="14">
        <v>78723</v>
      </c>
      <c r="G2795" s="14">
        <v>3</v>
      </c>
      <c r="H2795" s="14">
        <v>2</v>
      </c>
      <c r="I2795" s="14">
        <v>0</v>
      </c>
      <c r="J2795" s="14">
        <v>2</v>
      </c>
      <c r="K2795" s="14">
        <v>1</v>
      </c>
      <c r="L2795" s="14">
        <v>1957</v>
      </c>
      <c r="M2795" s="14">
        <v>0.27300000000000002</v>
      </c>
      <c r="N2795" s="15">
        <v>2209</v>
      </c>
      <c r="O2795" s="16">
        <v>270.70999999999998</v>
      </c>
      <c r="P2795" s="17">
        <v>598000</v>
      </c>
      <c r="Q2795" s="16">
        <v>272.07</v>
      </c>
      <c r="R2795" s="17">
        <v>601000</v>
      </c>
      <c r="S2795" s="19">
        <f t="shared" si="219"/>
        <v>1.3600000000000136</v>
      </c>
      <c r="T2795" s="20">
        <f t="shared" si="220"/>
        <v>5.0238262347161678E-3</v>
      </c>
      <c r="U2795" s="19">
        <f t="shared" si="221"/>
        <v>3000</v>
      </c>
      <c r="V2795" s="20">
        <f t="shared" si="222"/>
        <v>5.016722408026756E-3</v>
      </c>
      <c r="W2795" s="18">
        <v>44251</v>
      </c>
      <c r="X2795" s="14">
        <v>148</v>
      </c>
      <c r="Y2795" s="14">
        <v>147</v>
      </c>
      <c r="Z2795" s="42">
        <v>5000</v>
      </c>
      <c r="AA2795" s="51">
        <f t="shared" si="223"/>
        <v>0.01</v>
      </c>
    </row>
    <row r="2796" spans="1:27" ht="19" x14ac:dyDescent="0.25">
      <c r="A2796" s="14">
        <v>3711</v>
      </c>
      <c r="B2796" s="14">
        <v>3178469</v>
      </c>
      <c r="C2796" s="14" t="s">
        <v>19</v>
      </c>
      <c r="D2796" s="14" t="s">
        <v>29</v>
      </c>
      <c r="E2796" s="14" t="s">
        <v>1225</v>
      </c>
      <c r="F2796" s="14">
        <v>78748</v>
      </c>
      <c r="G2796" s="14">
        <v>3</v>
      </c>
      <c r="H2796" s="14">
        <v>2</v>
      </c>
      <c r="I2796" s="14">
        <v>1</v>
      </c>
      <c r="J2796" s="14">
        <v>2</v>
      </c>
      <c r="K2796" s="14">
        <v>2</v>
      </c>
      <c r="L2796" s="14">
        <v>2020</v>
      </c>
      <c r="M2796" s="14">
        <v>0.1</v>
      </c>
      <c r="N2796" s="15">
        <v>1755</v>
      </c>
      <c r="O2796" s="16">
        <v>220.39</v>
      </c>
      <c r="P2796" s="17">
        <v>386790</v>
      </c>
      <c r="Q2796" s="16">
        <v>222.1</v>
      </c>
      <c r="R2796" s="17">
        <v>389790</v>
      </c>
      <c r="S2796" s="19">
        <f t="shared" si="219"/>
        <v>1.710000000000008</v>
      </c>
      <c r="T2796" s="20">
        <f t="shared" si="220"/>
        <v>7.7589727301602069E-3</v>
      </c>
      <c r="U2796" s="19">
        <f t="shared" si="221"/>
        <v>3000</v>
      </c>
      <c r="V2796" s="20">
        <f t="shared" si="222"/>
        <v>7.7561467462964398E-3</v>
      </c>
      <c r="W2796" s="18">
        <v>44314</v>
      </c>
      <c r="X2796" s="14">
        <v>44</v>
      </c>
      <c r="Y2796" s="14">
        <v>44</v>
      </c>
      <c r="Z2796" s="42">
        <v>5000</v>
      </c>
      <c r="AA2796" s="51">
        <f t="shared" si="223"/>
        <v>0.01</v>
      </c>
    </row>
    <row r="2797" spans="1:27" ht="19" x14ac:dyDescent="0.25">
      <c r="A2797" s="14">
        <v>273</v>
      </c>
      <c r="B2797" s="14">
        <v>5421611</v>
      </c>
      <c r="C2797" s="14" t="s">
        <v>19</v>
      </c>
      <c r="D2797" s="14">
        <v>5</v>
      </c>
      <c r="E2797" s="14" t="s">
        <v>3789</v>
      </c>
      <c r="F2797" s="14">
        <v>78702</v>
      </c>
      <c r="G2797" s="14">
        <v>2</v>
      </c>
      <c r="H2797" s="14">
        <v>1</v>
      </c>
      <c r="I2797" s="14">
        <v>0</v>
      </c>
      <c r="J2797" s="14">
        <v>0</v>
      </c>
      <c r="K2797" s="14">
        <v>1</v>
      </c>
      <c r="L2797" s="14">
        <v>1950</v>
      </c>
      <c r="M2797" s="14">
        <v>0.155</v>
      </c>
      <c r="N2797" s="14">
        <v>768</v>
      </c>
      <c r="O2797" s="16">
        <v>585.94000000000005</v>
      </c>
      <c r="P2797" s="17">
        <v>450000</v>
      </c>
      <c r="Q2797" s="16">
        <v>589.58000000000004</v>
      </c>
      <c r="R2797" s="17">
        <v>452800</v>
      </c>
      <c r="S2797" s="19">
        <f t="shared" si="219"/>
        <v>3.6399999999999864</v>
      </c>
      <c r="T2797" s="20">
        <f t="shared" si="220"/>
        <v>6.2122401611086221E-3</v>
      </c>
      <c r="U2797" s="19">
        <f t="shared" si="221"/>
        <v>2800</v>
      </c>
      <c r="V2797" s="20">
        <f t="shared" si="222"/>
        <v>6.2222222222222219E-3</v>
      </c>
      <c r="W2797" s="18">
        <v>44183</v>
      </c>
      <c r="X2797" s="14">
        <v>2</v>
      </c>
      <c r="Y2797" s="14">
        <v>2</v>
      </c>
      <c r="Z2797" s="42">
        <v>5000</v>
      </c>
      <c r="AA2797" s="51">
        <f t="shared" si="223"/>
        <v>0.01</v>
      </c>
    </row>
    <row r="2798" spans="1:27" ht="19" x14ac:dyDescent="0.25">
      <c r="A2798" s="14">
        <v>874</v>
      </c>
      <c r="B2798" s="14">
        <v>1359998</v>
      </c>
      <c r="C2798" s="14" t="s">
        <v>19</v>
      </c>
      <c r="D2798" s="14" t="s">
        <v>42</v>
      </c>
      <c r="E2798" s="14" t="s">
        <v>592</v>
      </c>
      <c r="F2798" s="14">
        <v>78754</v>
      </c>
      <c r="G2798" s="14">
        <v>3</v>
      </c>
      <c r="H2798" s="14">
        <v>2</v>
      </c>
      <c r="I2798" s="14">
        <v>0</v>
      </c>
      <c r="J2798" s="14">
        <v>2</v>
      </c>
      <c r="K2798" s="14">
        <v>1</v>
      </c>
      <c r="L2798" s="14">
        <v>2020</v>
      </c>
      <c r="M2798" s="14">
        <v>0</v>
      </c>
      <c r="N2798" s="15">
        <v>1514</v>
      </c>
      <c r="O2798" s="16">
        <v>187.17</v>
      </c>
      <c r="P2798" s="17">
        <v>283368</v>
      </c>
      <c r="Q2798" s="16">
        <v>188.93</v>
      </c>
      <c r="R2798" s="17">
        <v>286039</v>
      </c>
      <c r="S2798" s="19">
        <f t="shared" si="219"/>
        <v>1.7600000000000193</v>
      </c>
      <c r="T2798" s="20">
        <f t="shared" si="220"/>
        <v>9.4032163274029995E-3</v>
      </c>
      <c r="U2798" s="19">
        <f t="shared" si="221"/>
        <v>2671</v>
      </c>
      <c r="V2798" s="20">
        <f t="shared" si="222"/>
        <v>9.425905536263799E-3</v>
      </c>
      <c r="W2798" s="18">
        <v>44209</v>
      </c>
      <c r="X2798" s="14">
        <v>72</v>
      </c>
      <c r="Y2798" s="14">
        <v>72</v>
      </c>
      <c r="Z2798" s="42">
        <v>5000</v>
      </c>
      <c r="AA2798" s="51">
        <f t="shared" si="223"/>
        <v>0.01</v>
      </c>
    </row>
    <row r="2799" spans="1:27" ht="19" x14ac:dyDescent="0.25">
      <c r="A2799" s="14">
        <v>177</v>
      </c>
      <c r="B2799" s="14">
        <v>5549979</v>
      </c>
      <c r="C2799" s="14" t="s">
        <v>19</v>
      </c>
      <c r="D2799" s="14" t="s">
        <v>712</v>
      </c>
      <c r="E2799" s="14" t="s">
        <v>2163</v>
      </c>
      <c r="F2799" s="14">
        <v>78750</v>
      </c>
      <c r="G2799" s="14">
        <v>4</v>
      </c>
      <c r="H2799" s="14">
        <v>2</v>
      </c>
      <c r="I2799" s="14">
        <v>0</v>
      </c>
      <c r="J2799" s="14">
        <v>2</v>
      </c>
      <c r="K2799" s="14">
        <v>1</v>
      </c>
      <c r="L2799" s="14">
        <v>1989</v>
      </c>
      <c r="M2799" s="14">
        <v>0.23899999999999999</v>
      </c>
      <c r="N2799" s="15">
        <v>2278</v>
      </c>
      <c r="O2799" s="16">
        <v>272.17</v>
      </c>
      <c r="P2799" s="17">
        <v>620000</v>
      </c>
      <c r="Q2799" s="16">
        <v>273.3</v>
      </c>
      <c r="R2799" s="17">
        <v>622575</v>
      </c>
      <c r="S2799" s="19">
        <f t="shared" si="219"/>
        <v>1.1299999999999955</v>
      </c>
      <c r="T2799" s="20">
        <f t="shared" si="220"/>
        <v>4.1518168791563927E-3</v>
      </c>
      <c r="U2799" s="19">
        <f t="shared" si="221"/>
        <v>2575</v>
      </c>
      <c r="V2799" s="20">
        <f t="shared" si="222"/>
        <v>4.1532258064516129E-3</v>
      </c>
      <c r="W2799" s="18">
        <v>44182</v>
      </c>
      <c r="X2799" s="14">
        <v>13</v>
      </c>
      <c r="Y2799" s="14">
        <v>13</v>
      </c>
      <c r="Z2799" s="42">
        <v>5000</v>
      </c>
      <c r="AA2799" s="51">
        <f t="shared" si="223"/>
        <v>0</v>
      </c>
    </row>
    <row r="2800" spans="1:27" ht="19" x14ac:dyDescent="0.25">
      <c r="A2800" s="14">
        <v>4118</v>
      </c>
      <c r="B2800" s="14">
        <v>9122745</v>
      </c>
      <c r="C2800" s="14" t="s">
        <v>19</v>
      </c>
      <c r="D2800" s="14" t="s">
        <v>20</v>
      </c>
      <c r="E2800" s="14" t="s">
        <v>1456</v>
      </c>
      <c r="F2800" s="14">
        <v>78726</v>
      </c>
      <c r="G2800" s="14">
        <v>4</v>
      </c>
      <c r="H2800" s="14">
        <v>2</v>
      </c>
      <c r="I2800" s="14">
        <v>1</v>
      </c>
      <c r="J2800" s="14">
        <v>2</v>
      </c>
      <c r="K2800" s="14">
        <v>2</v>
      </c>
      <c r="L2800" s="14">
        <v>2021</v>
      </c>
      <c r="M2800" s="14">
        <v>0.13</v>
      </c>
      <c r="N2800" s="15">
        <v>2258</v>
      </c>
      <c r="O2800" s="16">
        <v>231.37</v>
      </c>
      <c r="P2800" s="17">
        <v>522435</v>
      </c>
      <c r="Q2800" s="16">
        <v>232.51</v>
      </c>
      <c r="R2800" s="17">
        <v>525000</v>
      </c>
      <c r="S2800" s="19">
        <f t="shared" si="219"/>
        <v>1.1399999999999864</v>
      </c>
      <c r="T2800" s="20">
        <f t="shared" si="220"/>
        <v>4.927172926481334E-3</v>
      </c>
      <c r="U2800" s="19">
        <f t="shared" si="221"/>
        <v>2565</v>
      </c>
      <c r="V2800" s="20">
        <f t="shared" si="222"/>
        <v>4.9097016853771281E-3</v>
      </c>
      <c r="W2800" s="18">
        <v>44323</v>
      </c>
      <c r="X2800" s="14">
        <v>0</v>
      </c>
      <c r="Y2800" s="14">
        <v>0</v>
      </c>
      <c r="Z2800" s="42">
        <v>5000</v>
      </c>
      <c r="AA2800" s="51">
        <f t="shared" si="223"/>
        <v>0</v>
      </c>
    </row>
    <row r="2801" spans="1:27" ht="19" x14ac:dyDescent="0.25">
      <c r="A2801" s="14">
        <v>242</v>
      </c>
      <c r="B2801" s="14">
        <v>2838954</v>
      </c>
      <c r="C2801" s="14" t="s">
        <v>19</v>
      </c>
      <c r="D2801" s="14">
        <v>9</v>
      </c>
      <c r="E2801" s="14" t="s">
        <v>2330</v>
      </c>
      <c r="F2801" s="14">
        <v>78741</v>
      </c>
      <c r="G2801" s="14">
        <v>3</v>
      </c>
      <c r="H2801" s="14">
        <v>2</v>
      </c>
      <c r="I2801" s="14">
        <v>0</v>
      </c>
      <c r="J2801" s="14">
        <v>2</v>
      </c>
      <c r="K2801" s="14">
        <v>1</v>
      </c>
      <c r="L2801" s="14">
        <v>1965</v>
      </c>
      <c r="M2801" s="14">
        <v>0.19600000000000001</v>
      </c>
      <c r="N2801" s="15">
        <v>1416</v>
      </c>
      <c r="O2801" s="16">
        <v>282.49</v>
      </c>
      <c r="P2801" s="17">
        <v>400000</v>
      </c>
      <c r="Q2801" s="16">
        <v>284.25</v>
      </c>
      <c r="R2801" s="17">
        <v>402500</v>
      </c>
      <c r="S2801" s="19">
        <f t="shared" si="219"/>
        <v>1.7599999999999909</v>
      </c>
      <c r="T2801" s="20">
        <f t="shared" si="220"/>
        <v>6.2303090374880203E-3</v>
      </c>
      <c r="U2801" s="19">
        <f t="shared" si="221"/>
        <v>2500</v>
      </c>
      <c r="V2801" s="20">
        <f t="shared" si="222"/>
        <v>6.2500000000000003E-3</v>
      </c>
      <c r="W2801" s="18">
        <v>44183</v>
      </c>
      <c r="X2801" s="14">
        <v>30</v>
      </c>
      <c r="Y2801" s="14">
        <v>56</v>
      </c>
      <c r="Z2801" s="42">
        <v>5000</v>
      </c>
      <c r="AA2801" s="51">
        <f t="shared" si="223"/>
        <v>0.01</v>
      </c>
    </row>
    <row r="2802" spans="1:27" ht="19" x14ac:dyDescent="0.25">
      <c r="A2802" s="14">
        <v>569</v>
      </c>
      <c r="B2802" s="14">
        <v>9928746</v>
      </c>
      <c r="C2802" s="14" t="s">
        <v>19</v>
      </c>
      <c r="D2802" s="14" t="s">
        <v>282</v>
      </c>
      <c r="E2802" s="14" t="s">
        <v>2012</v>
      </c>
      <c r="F2802" s="14">
        <v>78735</v>
      </c>
      <c r="G2802" s="14">
        <v>4</v>
      </c>
      <c r="H2802" s="14">
        <v>2</v>
      </c>
      <c r="I2802" s="14">
        <v>1</v>
      </c>
      <c r="J2802" s="14">
        <v>2</v>
      </c>
      <c r="K2802" s="14">
        <v>2</v>
      </c>
      <c r="L2802" s="14">
        <v>1998</v>
      </c>
      <c r="M2802" s="14">
        <v>0.17399999999999999</v>
      </c>
      <c r="N2802" s="15">
        <v>2574</v>
      </c>
      <c r="O2802" s="16">
        <v>262.24</v>
      </c>
      <c r="P2802" s="17">
        <v>675000</v>
      </c>
      <c r="Q2802" s="16">
        <v>263.20999999999998</v>
      </c>
      <c r="R2802" s="17">
        <v>677500</v>
      </c>
      <c r="S2802" s="19">
        <f t="shared" si="219"/>
        <v>0.96999999999997044</v>
      </c>
      <c r="T2802" s="20">
        <f t="shared" si="220"/>
        <v>3.6989017693714551E-3</v>
      </c>
      <c r="U2802" s="19">
        <f t="shared" si="221"/>
        <v>2500</v>
      </c>
      <c r="V2802" s="20">
        <f t="shared" si="222"/>
        <v>3.7037037037037038E-3</v>
      </c>
      <c r="W2802" s="18">
        <v>44195</v>
      </c>
      <c r="X2802" s="14">
        <v>3</v>
      </c>
      <c r="Y2802" s="14">
        <v>3</v>
      </c>
      <c r="Z2802" s="42">
        <v>5000</v>
      </c>
      <c r="AA2802" s="51">
        <f t="shared" si="223"/>
        <v>0</v>
      </c>
    </row>
    <row r="2803" spans="1:27" ht="19" x14ac:dyDescent="0.25">
      <c r="A2803" s="14">
        <v>745</v>
      </c>
      <c r="B2803" s="14">
        <v>8790551</v>
      </c>
      <c r="C2803" s="14" t="s">
        <v>19</v>
      </c>
      <c r="D2803" s="14" t="s">
        <v>84</v>
      </c>
      <c r="E2803" s="14" t="s">
        <v>1373</v>
      </c>
      <c r="F2803" s="14">
        <v>78728</v>
      </c>
      <c r="G2803" s="14">
        <v>3</v>
      </c>
      <c r="H2803" s="14">
        <v>2</v>
      </c>
      <c r="I2803" s="14">
        <v>0</v>
      </c>
      <c r="J2803" s="14">
        <v>2</v>
      </c>
      <c r="K2803" s="14">
        <v>1</v>
      </c>
      <c r="L2803" s="14">
        <v>1991</v>
      </c>
      <c r="M2803" s="14">
        <v>0.16800000000000001</v>
      </c>
      <c r="N2803" s="15">
        <v>1824</v>
      </c>
      <c r="O2803" s="16">
        <v>227.52</v>
      </c>
      <c r="P2803" s="17">
        <v>415000</v>
      </c>
      <c r="Q2803" s="16">
        <v>228.89</v>
      </c>
      <c r="R2803" s="17">
        <v>417500</v>
      </c>
      <c r="S2803" s="19">
        <f t="shared" si="219"/>
        <v>1.3699999999999761</v>
      </c>
      <c r="T2803" s="20">
        <f t="shared" si="220"/>
        <v>6.0214486638536218E-3</v>
      </c>
      <c r="U2803" s="19">
        <f t="shared" si="221"/>
        <v>2500</v>
      </c>
      <c r="V2803" s="20">
        <f t="shared" si="222"/>
        <v>6.024096385542169E-3</v>
      </c>
      <c r="W2803" s="18">
        <v>44203</v>
      </c>
      <c r="X2803" s="14">
        <v>12</v>
      </c>
      <c r="Y2803" s="14">
        <v>25</v>
      </c>
      <c r="Z2803" s="42">
        <v>5000</v>
      </c>
      <c r="AA2803" s="51">
        <f t="shared" si="223"/>
        <v>0.01</v>
      </c>
    </row>
    <row r="2804" spans="1:27" ht="19" x14ac:dyDescent="0.25">
      <c r="A2804" s="14">
        <v>1045</v>
      </c>
      <c r="B2804" s="14">
        <v>2280611</v>
      </c>
      <c r="C2804" s="14" t="s">
        <v>19</v>
      </c>
      <c r="D2804" s="14" t="s">
        <v>229</v>
      </c>
      <c r="E2804" s="14" t="s">
        <v>2099</v>
      </c>
      <c r="F2804" s="14">
        <v>78730</v>
      </c>
      <c r="G2804" s="14">
        <v>4</v>
      </c>
      <c r="H2804" s="14">
        <v>3</v>
      </c>
      <c r="I2804" s="14">
        <v>1</v>
      </c>
      <c r="J2804" s="14">
        <v>2</v>
      </c>
      <c r="K2804" s="14">
        <v>2</v>
      </c>
      <c r="L2804" s="14">
        <v>2000</v>
      </c>
      <c r="M2804" s="14">
        <v>0.57599999999999996</v>
      </c>
      <c r="N2804" s="15">
        <v>3363</v>
      </c>
      <c r="O2804" s="16">
        <v>267.62</v>
      </c>
      <c r="P2804" s="17">
        <v>900000</v>
      </c>
      <c r="Q2804" s="16">
        <v>268.36</v>
      </c>
      <c r="R2804" s="17">
        <v>902500</v>
      </c>
      <c r="S2804" s="19">
        <f t="shared" si="219"/>
        <v>0.74000000000000909</v>
      </c>
      <c r="T2804" s="20">
        <f t="shared" si="220"/>
        <v>2.7651147148942869E-3</v>
      </c>
      <c r="U2804" s="19">
        <f t="shared" si="221"/>
        <v>2500</v>
      </c>
      <c r="V2804" s="20">
        <f t="shared" si="222"/>
        <v>2.7777777777777779E-3</v>
      </c>
      <c r="W2804" s="18">
        <v>44215</v>
      </c>
      <c r="X2804" s="14">
        <v>4</v>
      </c>
      <c r="Y2804" s="14">
        <v>3</v>
      </c>
      <c r="Z2804" s="42">
        <v>5000</v>
      </c>
      <c r="AA2804" s="51">
        <f t="shared" si="223"/>
        <v>0</v>
      </c>
    </row>
    <row r="2805" spans="1:27" ht="19" x14ac:dyDescent="0.25">
      <c r="A2805" s="14">
        <v>1059</v>
      </c>
      <c r="B2805" s="14">
        <v>2331524</v>
      </c>
      <c r="C2805" s="14" t="s">
        <v>19</v>
      </c>
      <c r="D2805" s="14" t="s">
        <v>35</v>
      </c>
      <c r="E2805" s="14" t="s">
        <v>279</v>
      </c>
      <c r="F2805" s="14">
        <v>78754</v>
      </c>
      <c r="G2805" s="14">
        <v>5</v>
      </c>
      <c r="H2805" s="14">
        <v>3</v>
      </c>
      <c r="I2805" s="14">
        <v>0</v>
      </c>
      <c r="J2805" s="14">
        <v>2</v>
      </c>
      <c r="K2805" s="14">
        <v>2</v>
      </c>
      <c r="L2805" s="14">
        <v>2017</v>
      </c>
      <c r="M2805" s="14">
        <v>0</v>
      </c>
      <c r="N2805" s="15">
        <v>2364</v>
      </c>
      <c r="O2805" s="16">
        <v>162.86000000000001</v>
      </c>
      <c r="P2805" s="17">
        <v>385000</v>
      </c>
      <c r="Q2805" s="16">
        <v>163.92</v>
      </c>
      <c r="R2805" s="17">
        <v>387500</v>
      </c>
      <c r="S2805" s="19">
        <f t="shared" si="219"/>
        <v>1.0599999999999739</v>
      </c>
      <c r="T2805" s="20">
        <f t="shared" si="220"/>
        <v>6.5086577428464555E-3</v>
      </c>
      <c r="U2805" s="19">
        <f t="shared" si="221"/>
        <v>2500</v>
      </c>
      <c r="V2805" s="20">
        <f t="shared" si="222"/>
        <v>6.4935064935064939E-3</v>
      </c>
      <c r="W2805" s="18">
        <v>44216</v>
      </c>
      <c r="X2805" s="14">
        <v>3</v>
      </c>
      <c r="Y2805" s="14">
        <v>3</v>
      </c>
      <c r="Z2805" s="42">
        <v>5000</v>
      </c>
      <c r="AA2805" s="51">
        <f t="shared" si="223"/>
        <v>0.01</v>
      </c>
    </row>
    <row r="2806" spans="1:27" ht="19" x14ac:dyDescent="0.25">
      <c r="A2806" s="14">
        <v>1518</v>
      </c>
      <c r="B2806" s="14">
        <v>2268309</v>
      </c>
      <c r="C2806" s="14" t="s">
        <v>19</v>
      </c>
      <c r="D2806" s="14">
        <v>2</v>
      </c>
      <c r="E2806" s="14" t="s">
        <v>2395</v>
      </c>
      <c r="F2806" s="14">
        <v>78752</v>
      </c>
      <c r="G2806" s="14">
        <v>4</v>
      </c>
      <c r="H2806" s="14">
        <v>2</v>
      </c>
      <c r="I2806" s="14">
        <v>0</v>
      </c>
      <c r="J2806" s="14">
        <v>1</v>
      </c>
      <c r="K2806" s="14">
        <v>2</v>
      </c>
      <c r="L2806" s="14">
        <v>1965</v>
      </c>
      <c r="M2806" s="14">
        <v>0.17599999999999999</v>
      </c>
      <c r="N2806" s="15">
        <v>1638</v>
      </c>
      <c r="O2806" s="16">
        <v>286.63</v>
      </c>
      <c r="P2806" s="17">
        <v>469500</v>
      </c>
      <c r="Q2806" s="16">
        <v>288.16000000000003</v>
      </c>
      <c r="R2806" s="17">
        <v>472000</v>
      </c>
      <c r="S2806" s="19">
        <f t="shared" si="219"/>
        <v>1.5300000000000296</v>
      </c>
      <c r="T2806" s="20">
        <f t="shared" si="220"/>
        <v>5.3378920559607494E-3</v>
      </c>
      <c r="U2806" s="19">
        <f t="shared" si="221"/>
        <v>2500</v>
      </c>
      <c r="V2806" s="20">
        <f t="shared" si="222"/>
        <v>5.3248136315228968E-3</v>
      </c>
      <c r="W2806" s="18">
        <v>44235</v>
      </c>
      <c r="X2806" s="14">
        <v>5</v>
      </c>
      <c r="Y2806" s="14">
        <v>87</v>
      </c>
      <c r="Z2806" s="42">
        <v>5000</v>
      </c>
      <c r="AA2806" s="51">
        <f t="shared" si="223"/>
        <v>0.01</v>
      </c>
    </row>
    <row r="2807" spans="1:27" ht="19" x14ac:dyDescent="0.25">
      <c r="A2807" s="14">
        <v>3180</v>
      </c>
      <c r="B2807" s="14">
        <v>4890330</v>
      </c>
      <c r="C2807" s="14" t="s">
        <v>19</v>
      </c>
      <c r="D2807" s="14" t="s">
        <v>35</v>
      </c>
      <c r="E2807" s="14" t="s">
        <v>1171</v>
      </c>
      <c r="F2807" s="14">
        <v>78754</v>
      </c>
      <c r="G2807" s="14">
        <v>3</v>
      </c>
      <c r="H2807" s="14">
        <v>2</v>
      </c>
      <c r="I2807" s="14">
        <v>0</v>
      </c>
      <c r="J2807" s="14">
        <v>2</v>
      </c>
      <c r="K2807" s="14">
        <v>1</v>
      </c>
      <c r="L2807" s="14">
        <v>2004</v>
      </c>
      <c r="M2807" s="14">
        <v>0.29499999999999998</v>
      </c>
      <c r="N2807" s="15">
        <v>1887</v>
      </c>
      <c r="O2807" s="16">
        <v>217.28</v>
      </c>
      <c r="P2807" s="17">
        <v>410000</v>
      </c>
      <c r="Q2807" s="16">
        <v>218.6</v>
      </c>
      <c r="R2807" s="17">
        <v>412500</v>
      </c>
      <c r="S2807" s="19">
        <f t="shared" si="219"/>
        <v>1.3199999999999932</v>
      </c>
      <c r="T2807" s="20">
        <f t="shared" si="220"/>
        <v>6.0751104565537244E-3</v>
      </c>
      <c r="U2807" s="19">
        <f t="shared" si="221"/>
        <v>2500</v>
      </c>
      <c r="V2807" s="20">
        <f t="shared" si="222"/>
        <v>6.0975609756097563E-3</v>
      </c>
      <c r="W2807" s="18">
        <v>44298</v>
      </c>
      <c r="X2807" s="14">
        <v>10</v>
      </c>
      <c r="Y2807" s="14">
        <v>10</v>
      </c>
      <c r="Z2807" s="42">
        <v>5000</v>
      </c>
      <c r="AA2807" s="51">
        <f t="shared" si="223"/>
        <v>0.01</v>
      </c>
    </row>
    <row r="2808" spans="1:27" ht="19" x14ac:dyDescent="0.25">
      <c r="A2808" s="14">
        <v>2812</v>
      </c>
      <c r="B2808" s="14">
        <v>9101898</v>
      </c>
      <c r="C2808" s="14" t="s">
        <v>19</v>
      </c>
      <c r="D2808" s="14" t="s">
        <v>282</v>
      </c>
      <c r="E2808" s="14" t="s">
        <v>4067</v>
      </c>
      <c r="F2808" s="14">
        <v>78735</v>
      </c>
      <c r="G2808" s="14">
        <v>3</v>
      </c>
      <c r="H2808" s="14">
        <v>2</v>
      </c>
      <c r="I2808" s="14">
        <v>1</v>
      </c>
      <c r="J2808" s="14">
        <v>2</v>
      </c>
      <c r="K2808" s="14">
        <v>2</v>
      </c>
      <c r="L2808" s="14">
        <v>2020</v>
      </c>
      <c r="M2808" s="14">
        <v>0.1</v>
      </c>
      <c r="N2808" s="15">
        <v>2034</v>
      </c>
      <c r="O2808" s="16">
        <v>326.45999999999998</v>
      </c>
      <c r="P2808" s="17">
        <v>664028</v>
      </c>
      <c r="Q2808" s="16">
        <v>327.64999999999998</v>
      </c>
      <c r="R2808" s="17">
        <v>666438</v>
      </c>
      <c r="S2808" s="19">
        <f t="shared" si="219"/>
        <v>1.1899999999999977</v>
      </c>
      <c r="T2808" s="20">
        <f t="shared" si="220"/>
        <v>3.6451632665563862E-3</v>
      </c>
      <c r="U2808" s="19">
        <f t="shared" si="221"/>
        <v>2410</v>
      </c>
      <c r="V2808" s="20">
        <f t="shared" si="222"/>
        <v>3.6293650267759793E-3</v>
      </c>
      <c r="W2808" s="18">
        <v>44285</v>
      </c>
      <c r="X2808" s="14">
        <v>0</v>
      </c>
      <c r="Y2808" s="14">
        <v>0</v>
      </c>
      <c r="Z2808" s="42">
        <v>0</v>
      </c>
      <c r="AA2808" s="51">
        <f t="shared" si="223"/>
        <v>0</v>
      </c>
    </row>
    <row r="2809" spans="1:27" ht="19" x14ac:dyDescent="0.25">
      <c r="A2809" s="14">
        <v>2161</v>
      </c>
      <c r="B2809" s="14">
        <v>5392487</v>
      </c>
      <c r="C2809" s="14" t="s">
        <v>19</v>
      </c>
      <c r="D2809" s="14" t="s">
        <v>282</v>
      </c>
      <c r="E2809" s="14" t="s">
        <v>4057</v>
      </c>
      <c r="F2809" s="14">
        <v>78735</v>
      </c>
      <c r="G2809" s="14">
        <v>3</v>
      </c>
      <c r="H2809" s="14">
        <v>2</v>
      </c>
      <c r="I2809" s="14">
        <v>1</v>
      </c>
      <c r="J2809" s="14">
        <v>2</v>
      </c>
      <c r="K2809" s="14">
        <v>2</v>
      </c>
      <c r="L2809" s="14">
        <v>2020</v>
      </c>
      <c r="M2809" s="14">
        <v>0.1</v>
      </c>
      <c r="N2809" s="15">
        <v>1716</v>
      </c>
      <c r="O2809" s="16">
        <v>320.95</v>
      </c>
      <c r="P2809" s="17">
        <v>550750</v>
      </c>
      <c r="Q2809" s="16">
        <v>322.35000000000002</v>
      </c>
      <c r="R2809" s="17">
        <v>553155</v>
      </c>
      <c r="S2809" s="19">
        <f t="shared" si="219"/>
        <v>1.4000000000000341</v>
      </c>
      <c r="T2809" s="20">
        <f t="shared" si="220"/>
        <v>4.3620501635769872E-3</v>
      </c>
      <c r="U2809" s="19">
        <f t="shared" si="221"/>
        <v>2405</v>
      </c>
      <c r="V2809" s="20">
        <f t="shared" si="222"/>
        <v>4.3667725828415794E-3</v>
      </c>
      <c r="W2809" s="18">
        <v>44260</v>
      </c>
      <c r="X2809" s="14">
        <v>0</v>
      </c>
      <c r="Y2809" s="14">
        <v>0</v>
      </c>
      <c r="Z2809" s="42">
        <v>0</v>
      </c>
      <c r="AA2809" s="51">
        <f t="shared" si="223"/>
        <v>0</v>
      </c>
    </row>
    <row r="2810" spans="1:27" ht="19" x14ac:dyDescent="0.25">
      <c r="A2810" s="14">
        <v>1028</v>
      </c>
      <c r="B2810" s="14">
        <v>1036993</v>
      </c>
      <c r="C2810" s="14" t="s">
        <v>19</v>
      </c>
      <c r="D2810" s="14" t="s">
        <v>40</v>
      </c>
      <c r="E2810" s="14" t="s">
        <v>430</v>
      </c>
      <c r="F2810" s="14">
        <v>78737</v>
      </c>
      <c r="G2810" s="14">
        <v>3</v>
      </c>
      <c r="H2810" s="14">
        <v>3</v>
      </c>
      <c r="I2810" s="14">
        <v>0</v>
      </c>
      <c r="J2810" s="14">
        <v>2</v>
      </c>
      <c r="K2810" s="14">
        <v>2</v>
      </c>
      <c r="L2810" s="14">
        <v>2017</v>
      </c>
      <c r="M2810" s="14">
        <v>0.11</v>
      </c>
      <c r="N2810" s="15">
        <v>2553</v>
      </c>
      <c r="O2810" s="16">
        <v>176.26</v>
      </c>
      <c r="P2810" s="17">
        <v>449990</v>
      </c>
      <c r="Q2810" s="16">
        <v>177.12</v>
      </c>
      <c r="R2810" s="17">
        <v>452190</v>
      </c>
      <c r="S2810" s="19">
        <f t="shared" si="219"/>
        <v>0.86000000000001364</v>
      </c>
      <c r="T2810" s="20">
        <f t="shared" si="220"/>
        <v>4.8791557925792223E-3</v>
      </c>
      <c r="U2810" s="19">
        <f t="shared" si="221"/>
        <v>2200</v>
      </c>
      <c r="V2810" s="20">
        <f t="shared" si="222"/>
        <v>4.8889975332785177E-3</v>
      </c>
      <c r="W2810" s="18">
        <v>44215</v>
      </c>
      <c r="X2810" s="14">
        <v>17</v>
      </c>
      <c r="Y2810" s="14">
        <v>17</v>
      </c>
      <c r="Z2810" s="42">
        <v>0</v>
      </c>
      <c r="AA2810" s="51">
        <f t="shared" si="223"/>
        <v>0</v>
      </c>
    </row>
    <row r="2811" spans="1:27" ht="19" x14ac:dyDescent="0.25">
      <c r="A2811" s="14">
        <v>1666</v>
      </c>
      <c r="B2811" s="14">
        <v>1584649</v>
      </c>
      <c r="C2811" s="14" t="s">
        <v>19</v>
      </c>
      <c r="D2811" s="14" t="s">
        <v>357</v>
      </c>
      <c r="E2811" s="14" t="s">
        <v>4229</v>
      </c>
      <c r="F2811" s="14">
        <v>78745</v>
      </c>
      <c r="G2811" s="14">
        <v>2</v>
      </c>
      <c r="H2811" s="14">
        <v>2</v>
      </c>
      <c r="I2811" s="14">
        <v>1</v>
      </c>
      <c r="J2811" s="14">
        <v>1</v>
      </c>
      <c r="K2811" s="14">
        <v>2</v>
      </c>
      <c r="L2811" s="14">
        <v>2018</v>
      </c>
      <c r="M2811" s="14">
        <v>0.15</v>
      </c>
      <c r="N2811" s="14">
        <v>869</v>
      </c>
      <c r="O2811" s="16">
        <v>494.25</v>
      </c>
      <c r="P2811" s="17">
        <v>429500</v>
      </c>
      <c r="Q2811" s="16">
        <v>496.72</v>
      </c>
      <c r="R2811" s="17">
        <v>431650</v>
      </c>
      <c r="S2811" s="19">
        <f t="shared" si="219"/>
        <v>2.4700000000000273</v>
      </c>
      <c r="T2811" s="20">
        <f t="shared" si="220"/>
        <v>4.9974709155286342E-3</v>
      </c>
      <c r="U2811" s="19">
        <f t="shared" si="221"/>
        <v>2150</v>
      </c>
      <c r="V2811" s="20">
        <f t="shared" si="222"/>
        <v>5.0058207217694994E-3</v>
      </c>
      <c r="W2811" s="18">
        <v>44239</v>
      </c>
      <c r="X2811" s="14">
        <v>15</v>
      </c>
      <c r="Y2811" s="14">
        <v>15</v>
      </c>
      <c r="Z2811" s="42">
        <v>0</v>
      </c>
      <c r="AA2811" s="51">
        <f t="shared" si="223"/>
        <v>0.01</v>
      </c>
    </row>
    <row r="2812" spans="1:27" ht="19" x14ac:dyDescent="0.25">
      <c r="A2812" s="14">
        <v>54</v>
      </c>
      <c r="B2812" s="14">
        <v>8419746</v>
      </c>
      <c r="C2812" s="14" t="s">
        <v>19</v>
      </c>
      <c r="D2812" s="14" t="s">
        <v>229</v>
      </c>
      <c r="E2812" s="14" t="s">
        <v>443</v>
      </c>
      <c r="F2812" s="14">
        <v>78732</v>
      </c>
      <c r="G2812" s="14">
        <v>3</v>
      </c>
      <c r="H2812" s="14">
        <v>2</v>
      </c>
      <c r="I2812" s="14">
        <v>1</v>
      </c>
      <c r="J2812" s="14">
        <v>2</v>
      </c>
      <c r="K2812" s="14">
        <v>2</v>
      </c>
      <c r="L2812" s="14">
        <v>2006</v>
      </c>
      <c r="M2812" s="14">
        <v>0.13100000000000001</v>
      </c>
      <c r="N2812" s="15">
        <v>2820</v>
      </c>
      <c r="O2812" s="16">
        <v>177.27</v>
      </c>
      <c r="P2812" s="17">
        <v>499900</v>
      </c>
      <c r="Q2812" s="16">
        <v>178.01</v>
      </c>
      <c r="R2812" s="17">
        <v>502000</v>
      </c>
      <c r="S2812" s="19">
        <f t="shared" si="219"/>
        <v>0.73999999999998067</v>
      </c>
      <c r="T2812" s="20">
        <f t="shared" si="220"/>
        <v>4.1744231962541917E-3</v>
      </c>
      <c r="U2812" s="19">
        <f t="shared" si="221"/>
        <v>2100</v>
      </c>
      <c r="V2812" s="20">
        <f t="shared" si="222"/>
        <v>4.200840168033607E-3</v>
      </c>
      <c r="W2812" s="18">
        <v>44180</v>
      </c>
      <c r="X2812" s="14">
        <v>11</v>
      </c>
      <c r="Y2812" s="14">
        <v>11</v>
      </c>
      <c r="Z2812" s="42">
        <v>0</v>
      </c>
      <c r="AA2812" s="51">
        <f t="shared" si="223"/>
        <v>0</v>
      </c>
    </row>
    <row r="2813" spans="1:27" ht="19" x14ac:dyDescent="0.25">
      <c r="A2813" s="14">
        <v>1887</v>
      </c>
      <c r="B2813" s="14">
        <v>4634350</v>
      </c>
      <c r="C2813" s="14" t="s">
        <v>19</v>
      </c>
      <c r="D2813" s="14" t="s">
        <v>27</v>
      </c>
      <c r="E2813" s="14" t="s">
        <v>32</v>
      </c>
      <c r="F2813" s="14">
        <v>78724</v>
      </c>
      <c r="G2813" s="14">
        <v>5</v>
      </c>
      <c r="H2813" s="14">
        <v>3</v>
      </c>
      <c r="I2813" s="14">
        <v>0</v>
      </c>
      <c r="J2813" s="14">
        <v>2</v>
      </c>
      <c r="K2813" s="14">
        <v>2</v>
      </c>
      <c r="L2813" s="14">
        <v>2020</v>
      </c>
      <c r="M2813" s="14">
        <v>0.27300000000000002</v>
      </c>
      <c r="N2813" s="15">
        <v>2733</v>
      </c>
      <c r="O2813" s="16">
        <v>111.23</v>
      </c>
      <c r="P2813" s="17">
        <v>303990</v>
      </c>
      <c r="Q2813" s="16">
        <v>111.97</v>
      </c>
      <c r="R2813" s="17">
        <v>306015</v>
      </c>
      <c r="S2813" s="19">
        <f t="shared" si="219"/>
        <v>0.73999999999999488</v>
      </c>
      <c r="T2813" s="20">
        <f t="shared" si="220"/>
        <v>6.6528814168838879E-3</v>
      </c>
      <c r="U2813" s="19">
        <f t="shared" si="221"/>
        <v>2025</v>
      </c>
      <c r="V2813" s="20">
        <f t="shared" si="222"/>
        <v>6.6614033356360404E-3</v>
      </c>
      <c r="W2813" s="18">
        <v>44253</v>
      </c>
      <c r="X2813" s="14">
        <v>2</v>
      </c>
      <c r="Y2813" s="14">
        <v>2</v>
      </c>
      <c r="Z2813" s="42">
        <v>0</v>
      </c>
      <c r="AA2813" s="51">
        <f t="shared" si="223"/>
        <v>0.01</v>
      </c>
    </row>
    <row r="2814" spans="1:27" ht="19" x14ac:dyDescent="0.25">
      <c r="A2814" s="14">
        <v>1312</v>
      </c>
      <c r="B2814" s="14">
        <v>9369746</v>
      </c>
      <c r="C2814" s="14" t="s">
        <v>19</v>
      </c>
      <c r="D2814" s="14" t="s">
        <v>49</v>
      </c>
      <c r="E2814" s="14" t="s">
        <v>1687</v>
      </c>
      <c r="F2814" s="14">
        <v>78660</v>
      </c>
      <c r="G2814" s="14">
        <v>2</v>
      </c>
      <c r="H2814" s="14">
        <v>2</v>
      </c>
      <c r="I2814" s="14">
        <v>0</v>
      </c>
      <c r="J2814" s="14">
        <v>1</v>
      </c>
      <c r="K2814" s="14">
        <v>1</v>
      </c>
      <c r="L2814" s="14">
        <v>2018</v>
      </c>
      <c r="M2814" s="14">
        <v>0</v>
      </c>
      <c r="N2814" s="15">
        <v>1148</v>
      </c>
      <c r="O2814" s="16">
        <v>243.89</v>
      </c>
      <c r="P2814" s="17">
        <v>279990</v>
      </c>
      <c r="Q2814" s="16">
        <v>245.64</v>
      </c>
      <c r="R2814" s="17">
        <v>282000</v>
      </c>
      <c r="S2814" s="19">
        <f t="shared" si="219"/>
        <v>1.75</v>
      </c>
      <c r="T2814" s="20">
        <f t="shared" si="220"/>
        <v>7.1753659436631272E-3</v>
      </c>
      <c r="U2814" s="19">
        <f t="shared" si="221"/>
        <v>2010</v>
      </c>
      <c r="V2814" s="20">
        <f t="shared" si="222"/>
        <v>7.1788278152791173E-3</v>
      </c>
      <c r="W2814" s="18">
        <v>44225</v>
      </c>
      <c r="X2814" s="14">
        <v>12</v>
      </c>
      <c r="Y2814" s="14">
        <v>29</v>
      </c>
      <c r="Z2814" s="42">
        <v>0</v>
      </c>
      <c r="AA2814" s="51">
        <f t="shared" si="223"/>
        <v>0.01</v>
      </c>
    </row>
    <row r="2815" spans="1:27" ht="19" x14ac:dyDescent="0.25">
      <c r="A2815" s="14">
        <v>179</v>
      </c>
      <c r="B2815" s="14">
        <v>6758799</v>
      </c>
      <c r="C2815" s="14" t="s">
        <v>19</v>
      </c>
      <c r="D2815" s="14" t="s">
        <v>68</v>
      </c>
      <c r="E2815" s="14" t="s">
        <v>2342</v>
      </c>
      <c r="F2815" s="14">
        <v>78738</v>
      </c>
      <c r="G2815" s="14">
        <v>4</v>
      </c>
      <c r="H2815" s="14">
        <v>3</v>
      </c>
      <c r="I2815" s="14">
        <v>1</v>
      </c>
      <c r="J2815" s="14">
        <v>3</v>
      </c>
      <c r="K2815" s="14">
        <v>2</v>
      </c>
      <c r="L2815" s="14">
        <v>2007</v>
      </c>
      <c r="M2815" s="14">
        <v>0.23</v>
      </c>
      <c r="N2815" s="15">
        <v>3640</v>
      </c>
      <c r="O2815" s="16">
        <v>282.97000000000003</v>
      </c>
      <c r="P2815" s="17">
        <v>1030000</v>
      </c>
      <c r="Q2815" s="16">
        <v>283.52</v>
      </c>
      <c r="R2815" s="17">
        <v>1032000</v>
      </c>
      <c r="S2815" s="19">
        <f t="shared" si="219"/>
        <v>0.54999999999995453</v>
      </c>
      <c r="T2815" s="20">
        <f t="shared" si="220"/>
        <v>1.9436689401701752E-3</v>
      </c>
      <c r="U2815" s="19">
        <f t="shared" si="221"/>
        <v>2000</v>
      </c>
      <c r="V2815" s="20">
        <f t="shared" si="222"/>
        <v>1.9417475728155339E-3</v>
      </c>
      <c r="W2815" s="18">
        <v>44182</v>
      </c>
      <c r="X2815" s="14">
        <v>7</v>
      </c>
      <c r="Y2815" s="14">
        <v>7</v>
      </c>
      <c r="Z2815" s="42">
        <v>0</v>
      </c>
      <c r="AA2815" s="51">
        <f t="shared" si="223"/>
        <v>0</v>
      </c>
    </row>
    <row r="2816" spans="1:27" ht="19" x14ac:dyDescent="0.25">
      <c r="A2816" s="14">
        <v>391</v>
      </c>
      <c r="B2816" s="14">
        <v>6607023</v>
      </c>
      <c r="C2816" s="14" t="s">
        <v>19</v>
      </c>
      <c r="D2816" s="14" t="s">
        <v>193</v>
      </c>
      <c r="E2816" s="14" t="s">
        <v>698</v>
      </c>
      <c r="F2816" s="14">
        <v>78749</v>
      </c>
      <c r="G2816" s="14">
        <v>5</v>
      </c>
      <c r="H2816" s="14">
        <v>3</v>
      </c>
      <c r="I2816" s="14">
        <v>1</v>
      </c>
      <c r="J2816" s="14">
        <v>0</v>
      </c>
      <c r="K2816" s="14">
        <v>2</v>
      </c>
      <c r="L2816" s="14">
        <v>1992</v>
      </c>
      <c r="M2816" s="14">
        <v>0.16400000000000001</v>
      </c>
      <c r="N2816" s="15">
        <v>2500</v>
      </c>
      <c r="O2816" s="16">
        <v>194</v>
      </c>
      <c r="P2816" s="17">
        <v>485000</v>
      </c>
      <c r="Q2816" s="16">
        <v>194.8</v>
      </c>
      <c r="R2816" s="17">
        <v>487000</v>
      </c>
      <c r="S2816" s="19">
        <f t="shared" si="219"/>
        <v>0.80000000000001137</v>
      </c>
      <c r="T2816" s="20">
        <f t="shared" si="220"/>
        <v>4.1237113402062438E-3</v>
      </c>
      <c r="U2816" s="19">
        <f t="shared" si="221"/>
        <v>2000</v>
      </c>
      <c r="V2816" s="20">
        <f t="shared" si="222"/>
        <v>4.1237113402061857E-3</v>
      </c>
      <c r="W2816" s="18">
        <v>44188</v>
      </c>
      <c r="X2816" s="14">
        <v>7</v>
      </c>
      <c r="Y2816" s="14">
        <v>7</v>
      </c>
      <c r="Z2816" s="42">
        <v>0</v>
      </c>
      <c r="AA2816" s="51">
        <f t="shared" si="223"/>
        <v>0</v>
      </c>
    </row>
    <row r="2817" spans="1:27" ht="19" x14ac:dyDescent="0.25">
      <c r="A2817" s="14">
        <v>413</v>
      </c>
      <c r="B2817" s="14">
        <v>4610798</v>
      </c>
      <c r="C2817" s="14" t="s">
        <v>19</v>
      </c>
      <c r="D2817" s="14">
        <v>6</v>
      </c>
      <c r="E2817" s="14" t="s">
        <v>2891</v>
      </c>
      <c r="F2817" s="14">
        <v>78704</v>
      </c>
      <c r="G2817" s="14">
        <v>3</v>
      </c>
      <c r="H2817" s="14">
        <v>2</v>
      </c>
      <c r="I2817" s="14">
        <v>1</v>
      </c>
      <c r="J2817" s="14">
        <v>1</v>
      </c>
      <c r="K2817" s="14">
        <v>2</v>
      </c>
      <c r="L2817" s="14">
        <v>2003</v>
      </c>
      <c r="M2817" s="14">
        <v>9.0999999999999998E-2</v>
      </c>
      <c r="N2817" s="15">
        <v>1940</v>
      </c>
      <c r="O2817" s="16">
        <v>334.54</v>
      </c>
      <c r="P2817" s="17">
        <v>649000</v>
      </c>
      <c r="Q2817" s="16">
        <v>335.57</v>
      </c>
      <c r="R2817" s="17">
        <v>651000</v>
      </c>
      <c r="S2817" s="19">
        <f t="shared" si="219"/>
        <v>1.0299999999999727</v>
      </c>
      <c r="T2817" s="20">
        <f t="shared" si="220"/>
        <v>3.0788545465414378E-3</v>
      </c>
      <c r="U2817" s="19">
        <f t="shared" si="221"/>
        <v>2000</v>
      </c>
      <c r="V2817" s="20">
        <f t="shared" si="222"/>
        <v>3.0816640986132513E-3</v>
      </c>
      <c r="W2817" s="18">
        <v>44188</v>
      </c>
      <c r="X2817" s="14">
        <v>4</v>
      </c>
      <c r="Y2817" s="14">
        <v>4</v>
      </c>
      <c r="Z2817" s="42">
        <v>0</v>
      </c>
      <c r="AA2817" s="51">
        <f t="shared" si="223"/>
        <v>0</v>
      </c>
    </row>
    <row r="2818" spans="1:27" ht="19" x14ac:dyDescent="0.25">
      <c r="A2818" s="14">
        <v>473</v>
      </c>
      <c r="B2818" s="14">
        <v>4928632</v>
      </c>
      <c r="C2818" s="14" t="s">
        <v>19</v>
      </c>
      <c r="D2818" s="14" t="s">
        <v>27</v>
      </c>
      <c r="E2818" s="14" t="s">
        <v>247</v>
      </c>
      <c r="F2818" s="14">
        <v>78724</v>
      </c>
      <c r="G2818" s="14">
        <v>4</v>
      </c>
      <c r="H2818" s="14">
        <v>2</v>
      </c>
      <c r="I2818" s="14">
        <v>1</v>
      </c>
      <c r="J2818" s="14">
        <v>2</v>
      </c>
      <c r="K2818" s="14">
        <v>2</v>
      </c>
      <c r="L2818" s="14">
        <v>2017</v>
      </c>
      <c r="M2818" s="14">
        <v>0.109</v>
      </c>
      <c r="N2818" s="15">
        <v>2497</v>
      </c>
      <c r="O2818" s="16">
        <v>159.79</v>
      </c>
      <c r="P2818" s="17">
        <v>399000</v>
      </c>
      <c r="Q2818" s="16">
        <v>160.59</v>
      </c>
      <c r="R2818" s="17">
        <v>401000</v>
      </c>
      <c r="S2818" s="19">
        <f t="shared" si="219"/>
        <v>0.80000000000001137</v>
      </c>
      <c r="T2818" s="20">
        <f t="shared" si="220"/>
        <v>5.0065711246011103E-3</v>
      </c>
      <c r="U2818" s="19">
        <f t="shared" si="221"/>
        <v>2000</v>
      </c>
      <c r="V2818" s="20">
        <f t="shared" si="222"/>
        <v>5.0125313283208017E-3</v>
      </c>
      <c r="W2818" s="18">
        <v>44194</v>
      </c>
      <c r="X2818" s="14">
        <v>8</v>
      </c>
      <c r="Y2818" s="14">
        <v>8</v>
      </c>
      <c r="Z2818" s="42">
        <v>0</v>
      </c>
      <c r="AA2818" s="51">
        <f t="shared" si="223"/>
        <v>0.01</v>
      </c>
    </row>
    <row r="2819" spans="1:27" ht="19" x14ac:dyDescent="0.25">
      <c r="A2819" s="14">
        <v>634</v>
      </c>
      <c r="B2819" s="14">
        <v>7298059</v>
      </c>
      <c r="C2819" s="14" t="s">
        <v>19</v>
      </c>
      <c r="D2819" s="14" t="s">
        <v>84</v>
      </c>
      <c r="E2819" s="14" t="s">
        <v>1450</v>
      </c>
      <c r="F2819" s="14">
        <v>78728</v>
      </c>
      <c r="G2819" s="14">
        <v>2</v>
      </c>
      <c r="H2819" s="14">
        <v>2</v>
      </c>
      <c r="I2819" s="14">
        <v>0</v>
      </c>
      <c r="J2819" s="14">
        <v>0</v>
      </c>
      <c r="K2819" s="14">
        <v>1</v>
      </c>
      <c r="L2819" s="14">
        <v>1983</v>
      </c>
      <c r="M2819" s="14">
        <v>0.189</v>
      </c>
      <c r="N2819" s="15">
        <v>1190</v>
      </c>
      <c r="O2819" s="16">
        <v>231.09</v>
      </c>
      <c r="P2819" s="17">
        <v>275000</v>
      </c>
      <c r="Q2819" s="16">
        <v>232.77</v>
      </c>
      <c r="R2819" s="17">
        <v>277000</v>
      </c>
      <c r="S2819" s="19">
        <f t="shared" si="219"/>
        <v>1.6800000000000068</v>
      </c>
      <c r="T2819" s="20">
        <f t="shared" si="220"/>
        <v>7.2698948461638619E-3</v>
      </c>
      <c r="U2819" s="19">
        <f t="shared" si="221"/>
        <v>2000</v>
      </c>
      <c r="V2819" s="20">
        <f t="shared" si="222"/>
        <v>7.2727272727272727E-3</v>
      </c>
      <c r="W2819" s="18">
        <v>44196</v>
      </c>
      <c r="X2819" s="14">
        <v>2</v>
      </c>
      <c r="Y2819" s="14">
        <v>2</v>
      </c>
      <c r="Z2819" s="42">
        <v>0</v>
      </c>
      <c r="AA2819" s="51">
        <f t="shared" si="223"/>
        <v>0.01</v>
      </c>
    </row>
    <row r="2820" spans="1:27" ht="19" x14ac:dyDescent="0.25">
      <c r="A2820" s="14">
        <v>662</v>
      </c>
      <c r="B2820" s="14">
        <v>2144361</v>
      </c>
      <c r="C2820" s="14" t="s">
        <v>19</v>
      </c>
      <c r="D2820" s="14">
        <v>6</v>
      </c>
      <c r="E2820" s="14" t="s">
        <v>3740</v>
      </c>
      <c r="F2820" s="14">
        <v>78704</v>
      </c>
      <c r="G2820" s="14">
        <v>2</v>
      </c>
      <c r="H2820" s="14">
        <v>2</v>
      </c>
      <c r="I2820" s="14">
        <v>1</v>
      </c>
      <c r="J2820" s="14">
        <v>1</v>
      </c>
      <c r="K2820" s="14">
        <v>1</v>
      </c>
      <c r="L2820" s="14">
        <v>2020</v>
      </c>
      <c r="M2820" s="14">
        <v>0</v>
      </c>
      <c r="N2820" s="15">
        <v>1081</v>
      </c>
      <c r="O2820" s="16">
        <v>555.04</v>
      </c>
      <c r="P2820" s="17">
        <v>600000</v>
      </c>
      <c r="Q2820" s="16">
        <v>556.89</v>
      </c>
      <c r="R2820" s="17">
        <v>602000</v>
      </c>
      <c r="S2820" s="19">
        <f t="shared" si="219"/>
        <v>1.8500000000000227</v>
      </c>
      <c r="T2820" s="20">
        <f t="shared" si="220"/>
        <v>3.3330931104064983E-3</v>
      </c>
      <c r="U2820" s="19">
        <f t="shared" si="221"/>
        <v>2000</v>
      </c>
      <c r="V2820" s="20">
        <f t="shared" si="222"/>
        <v>3.3333333333333335E-3</v>
      </c>
      <c r="W2820" s="18">
        <v>44196</v>
      </c>
      <c r="X2820" s="14">
        <v>0</v>
      </c>
      <c r="Y2820" s="14">
        <v>0</v>
      </c>
      <c r="Z2820" s="42">
        <v>0</v>
      </c>
      <c r="AA2820" s="51">
        <f t="shared" si="223"/>
        <v>0</v>
      </c>
    </row>
    <row r="2821" spans="1:27" ht="19" x14ac:dyDescent="0.25">
      <c r="A2821" s="14">
        <v>853</v>
      </c>
      <c r="B2821" s="14">
        <v>4967226</v>
      </c>
      <c r="C2821" s="14" t="s">
        <v>19</v>
      </c>
      <c r="D2821" s="14" t="s">
        <v>357</v>
      </c>
      <c r="E2821" s="14" t="s">
        <v>3982</v>
      </c>
      <c r="F2821" s="14">
        <v>78745</v>
      </c>
      <c r="G2821" s="14">
        <v>4</v>
      </c>
      <c r="H2821" s="14">
        <v>3</v>
      </c>
      <c r="I2821" s="14">
        <v>0</v>
      </c>
      <c r="J2821" s="14">
        <v>2</v>
      </c>
      <c r="K2821" s="14">
        <v>2</v>
      </c>
      <c r="L2821" s="14">
        <v>2014</v>
      </c>
      <c r="M2821" s="14">
        <v>9.5000000000000001E-2</v>
      </c>
      <c r="N2821" s="15">
        <v>2230</v>
      </c>
      <c r="O2821" s="16">
        <v>196.86</v>
      </c>
      <c r="P2821" s="17">
        <v>439000</v>
      </c>
      <c r="Q2821" s="16">
        <v>197.76</v>
      </c>
      <c r="R2821" s="17">
        <v>441000</v>
      </c>
      <c r="S2821" s="19">
        <f t="shared" si="219"/>
        <v>0.89999999999997726</v>
      </c>
      <c r="T2821" s="20">
        <f t="shared" si="220"/>
        <v>4.5717768972872962E-3</v>
      </c>
      <c r="U2821" s="19">
        <f t="shared" si="221"/>
        <v>2000</v>
      </c>
      <c r="V2821" s="20">
        <f t="shared" si="222"/>
        <v>4.5558086560364463E-3</v>
      </c>
      <c r="W2821" s="18">
        <v>44208</v>
      </c>
      <c r="X2821" s="14">
        <v>17</v>
      </c>
      <c r="Y2821" s="14">
        <v>17</v>
      </c>
      <c r="Z2821" s="42">
        <v>0</v>
      </c>
      <c r="AA2821" s="51">
        <f t="shared" si="223"/>
        <v>0</v>
      </c>
    </row>
    <row r="2822" spans="1:27" ht="19" x14ac:dyDescent="0.25">
      <c r="A2822" s="14">
        <v>1036</v>
      </c>
      <c r="B2822" s="14">
        <v>7840451</v>
      </c>
      <c r="C2822" s="14" t="s">
        <v>19</v>
      </c>
      <c r="D2822" s="14" t="s">
        <v>84</v>
      </c>
      <c r="E2822" s="14" t="s">
        <v>1190</v>
      </c>
      <c r="F2822" s="14">
        <v>78727</v>
      </c>
      <c r="G2822" s="14">
        <v>3</v>
      </c>
      <c r="H2822" s="14">
        <v>2</v>
      </c>
      <c r="I2822" s="14">
        <v>0</v>
      </c>
      <c r="J2822" s="14">
        <v>2</v>
      </c>
      <c r="K2822" s="14">
        <v>1</v>
      </c>
      <c r="L2822" s="14">
        <v>1999</v>
      </c>
      <c r="M2822" s="14">
        <v>0.17899999999999999</v>
      </c>
      <c r="N2822" s="15">
        <v>2100</v>
      </c>
      <c r="O2822" s="16">
        <v>218.1</v>
      </c>
      <c r="P2822" s="17">
        <v>458000</v>
      </c>
      <c r="Q2822" s="16">
        <v>219.05</v>
      </c>
      <c r="R2822" s="17">
        <v>460000</v>
      </c>
      <c r="S2822" s="19">
        <f t="shared" si="219"/>
        <v>0.95000000000001705</v>
      </c>
      <c r="T2822" s="20">
        <f t="shared" si="220"/>
        <v>4.3558000917011327E-3</v>
      </c>
      <c r="U2822" s="19">
        <f t="shared" si="221"/>
        <v>2000</v>
      </c>
      <c r="V2822" s="20">
        <f t="shared" si="222"/>
        <v>4.3668122270742356E-3</v>
      </c>
      <c r="W2822" s="18">
        <v>44215</v>
      </c>
      <c r="X2822" s="14">
        <v>9</v>
      </c>
      <c r="Y2822" s="14">
        <v>9</v>
      </c>
      <c r="Z2822" s="42">
        <v>0</v>
      </c>
      <c r="AA2822" s="51">
        <f t="shared" si="223"/>
        <v>0</v>
      </c>
    </row>
    <row r="2823" spans="1:27" ht="19" x14ac:dyDescent="0.25">
      <c r="A2823" s="14">
        <v>1039</v>
      </c>
      <c r="B2823" s="14">
        <v>1252522</v>
      </c>
      <c r="C2823" s="14" t="s">
        <v>19</v>
      </c>
      <c r="D2823" s="14" t="s">
        <v>35</v>
      </c>
      <c r="E2823" s="14" t="s">
        <v>1452</v>
      </c>
      <c r="F2823" s="14">
        <v>78754</v>
      </c>
      <c r="G2823" s="14">
        <v>3</v>
      </c>
      <c r="H2823" s="14">
        <v>2</v>
      </c>
      <c r="I2823" s="14">
        <v>0</v>
      </c>
      <c r="J2823" s="14">
        <v>2</v>
      </c>
      <c r="K2823" s="14">
        <v>1</v>
      </c>
      <c r="L2823" s="14">
        <v>1977</v>
      </c>
      <c r="M2823" s="14">
        <v>0.45700000000000002</v>
      </c>
      <c r="N2823" s="15">
        <v>1601</v>
      </c>
      <c r="O2823" s="16">
        <v>231.11</v>
      </c>
      <c r="P2823" s="17">
        <v>370000</v>
      </c>
      <c r="Q2823" s="16">
        <v>232.35</v>
      </c>
      <c r="R2823" s="17">
        <v>372000</v>
      </c>
      <c r="S2823" s="19">
        <f t="shared" ref="S2823:S2886" si="224">Q2823-O2823</f>
        <v>1.2399999999999807</v>
      </c>
      <c r="T2823" s="20">
        <f t="shared" ref="T2823:T2886" si="225">S2823/O2823</f>
        <v>5.3654104106268903E-3</v>
      </c>
      <c r="U2823" s="19">
        <f t="shared" ref="U2823:U2886" si="226">R2823-P2823</f>
        <v>2000</v>
      </c>
      <c r="V2823" s="20">
        <f t="shared" ref="V2823:V2886" si="227">U2823/P2823</f>
        <v>5.4054054054054057E-3</v>
      </c>
      <c r="W2823" s="18">
        <v>44215</v>
      </c>
      <c r="X2823" s="14">
        <v>54</v>
      </c>
      <c r="Y2823" s="14">
        <v>54</v>
      </c>
      <c r="Z2823" s="42">
        <v>0</v>
      </c>
      <c r="AA2823" s="51">
        <f t="shared" ref="AA2823:AA2886" si="228">MROUND(V2823,0.01)</f>
        <v>0.01</v>
      </c>
    </row>
    <row r="2824" spans="1:27" ht="19" x14ac:dyDescent="0.25">
      <c r="A2824" s="14">
        <v>1219</v>
      </c>
      <c r="B2824" s="14">
        <v>2340421</v>
      </c>
      <c r="C2824" s="14" t="s">
        <v>19</v>
      </c>
      <c r="D2824" s="14" t="s">
        <v>2365</v>
      </c>
      <c r="E2824" s="14" t="s">
        <v>3723</v>
      </c>
      <c r="F2824" s="14">
        <v>78703</v>
      </c>
      <c r="G2824" s="14">
        <v>5</v>
      </c>
      <c r="H2824" s="14">
        <v>3</v>
      </c>
      <c r="I2824" s="14">
        <v>1</v>
      </c>
      <c r="J2824" s="14">
        <v>2</v>
      </c>
      <c r="K2824" s="14">
        <v>2</v>
      </c>
      <c r="L2824" s="14">
        <v>1965</v>
      </c>
      <c r="M2824" s="14">
        <v>0.41299999999999998</v>
      </c>
      <c r="N2824" s="15">
        <v>2490</v>
      </c>
      <c r="O2824" s="16">
        <v>541.37</v>
      </c>
      <c r="P2824" s="17">
        <v>1348000</v>
      </c>
      <c r="Q2824" s="16">
        <v>542.16999999999996</v>
      </c>
      <c r="R2824" s="17">
        <v>1350000</v>
      </c>
      <c r="S2824" s="19">
        <f t="shared" si="224"/>
        <v>0.79999999999995453</v>
      </c>
      <c r="T2824" s="20">
        <f t="shared" si="225"/>
        <v>1.4777324196020365E-3</v>
      </c>
      <c r="U2824" s="19">
        <f t="shared" si="226"/>
        <v>2000</v>
      </c>
      <c r="V2824" s="20">
        <f t="shared" si="227"/>
        <v>1.483679525222552E-3</v>
      </c>
      <c r="W2824" s="18">
        <v>44222</v>
      </c>
      <c r="X2824" s="14">
        <v>7</v>
      </c>
      <c r="Y2824" s="14">
        <v>7</v>
      </c>
      <c r="Z2824" s="42">
        <v>0</v>
      </c>
      <c r="AA2824" s="51">
        <f t="shared" si="228"/>
        <v>0</v>
      </c>
    </row>
    <row r="2825" spans="1:27" ht="19" x14ac:dyDescent="0.25">
      <c r="A2825" s="14">
        <v>1468</v>
      </c>
      <c r="B2825" s="14">
        <v>3005875</v>
      </c>
      <c r="C2825" s="14" t="s">
        <v>19</v>
      </c>
      <c r="D2825" s="14" t="s">
        <v>229</v>
      </c>
      <c r="E2825" s="14" t="s">
        <v>4003</v>
      </c>
      <c r="F2825" s="14">
        <v>78732</v>
      </c>
      <c r="G2825" s="14">
        <v>2</v>
      </c>
      <c r="H2825" s="14">
        <v>2</v>
      </c>
      <c r="I2825" s="14">
        <v>1</v>
      </c>
      <c r="J2825" s="14">
        <v>2</v>
      </c>
      <c r="K2825" s="14">
        <v>2</v>
      </c>
      <c r="L2825" s="14">
        <v>2020</v>
      </c>
      <c r="M2825" s="14">
        <v>0</v>
      </c>
      <c r="N2825" s="15">
        <v>2075</v>
      </c>
      <c r="O2825" s="16">
        <v>247.71</v>
      </c>
      <c r="P2825" s="17">
        <v>514000</v>
      </c>
      <c r="Q2825" s="16">
        <v>248.67</v>
      </c>
      <c r="R2825" s="17">
        <v>516000</v>
      </c>
      <c r="S2825" s="19">
        <f t="shared" si="224"/>
        <v>0.95999999999997954</v>
      </c>
      <c r="T2825" s="20">
        <f t="shared" si="225"/>
        <v>3.8754995761171511E-3</v>
      </c>
      <c r="U2825" s="19">
        <f t="shared" si="226"/>
        <v>2000</v>
      </c>
      <c r="V2825" s="20">
        <f t="shared" si="227"/>
        <v>3.8910505836575876E-3</v>
      </c>
      <c r="W2825" s="18">
        <v>44232</v>
      </c>
      <c r="X2825" s="14">
        <v>15</v>
      </c>
      <c r="Y2825" s="14">
        <v>14</v>
      </c>
      <c r="Z2825" s="42">
        <v>0</v>
      </c>
      <c r="AA2825" s="51">
        <f t="shared" si="228"/>
        <v>0</v>
      </c>
    </row>
    <row r="2826" spans="1:27" ht="19" x14ac:dyDescent="0.25">
      <c r="A2826" s="14">
        <v>1584</v>
      </c>
      <c r="B2826" s="14">
        <v>2607647</v>
      </c>
      <c r="C2826" s="14" t="s">
        <v>19</v>
      </c>
      <c r="D2826" s="14">
        <v>4</v>
      </c>
      <c r="E2826" s="14" t="s">
        <v>3774</v>
      </c>
      <c r="F2826" s="14">
        <v>78756</v>
      </c>
      <c r="G2826" s="14">
        <v>3</v>
      </c>
      <c r="H2826" s="14">
        <v>1</v>
      </c>
      <c r="I2826" s="14">
        <v>1</v>
      </c>
      <c r="J2826" s="14">
        <v>1</v>
      </c>
      <c r="K2826" s="14">
        <v>2</v>
      </c>
      <c r="L2826" s="14">
        <v>1936</v>
      </c>
      <c r="M2826" s="14">
        <v>0.14899999999999999</v>
      </c>
      <c r="N2826" s="15">
        <v>1257</v>
      </c>
      <c r="O2826" s="16">
        <v>576.77</v>
      </c>
      <c r="P2826" s="17">
        <v>725000</v>
      </c>
      <c r="Q2826" s="16">
        <v>578.36</v>
      </c>
      <c r="R2826" s="17">
        <v>727000</v>
      </c>
      <c r="S2826" s="19">
        <f t="shared" si="224"/>
        <v>1.5900000000000318</v>
      </c>
      <c r="T2826" s="20">
        <f t="shared" si="225"/>
        <v>2.756731452745517E-3</v>
      </c>
      <c r="U2826" s="19">
        <f t="shared" si="226"/>
        <v>2000</v>
      </c>
      <c r="V2826" s="20">
        <f t="shared" si="227"/>
        <v>2.7586206896551722E-3</v>
      </c>
      <c r="W2826" s="18">
        <v>44237</v>
      </c>
      <c r="X2826" s="14">
        <v>2</v>
      </c>
      <c r="Y2826" s="14">
        <v>2</v>
      </c>
      <c r="Z2826" s="42">
        <v>0</v>
      </c>
      <c r="AA2826" s="51">
        <f t="shared" si="228"/>
        <v>0</v>
      </c>
    </row>
    <row r="2827" spans="1:27" ht="19" x14ac:dyDescent="0.25">
      <c r="A2827" s="14">
        <v>1635</v>
      </c>
      <c r="B2827" s="14">
        <v>4573292</v>
      </c>
      <c r="C2827" s="14" t="s">
        <v>19</v>
      </c>
      <c r="D2827" s="14" t="s">
        <v>282</v>
      </c>
      <c r="E2827" s="14" t="s">
        <v>2195</v>
      </c>
      <c r="F2827" s="14">
        <v>78736</v>
      </c>
      <c r="G2827" s="14">
        <v>4</v>
      </c>
      <c r="H2827" s="14">
        <v>2</v>
      </c>
      <c r="I2827" s="14">
        <v>1</v>
      </c>
      <c r="J2827" s="14">
        <v>2</v>
      </c>
      <c r="K2827" s="14">
        <v>1</v>
      </c>
      <c r="L2827" s="14">
        <v>2002</v>
      </c>
      <c r="M2827" s="14">
        <v>7</v>
      </c>
      <c r="N2827" s="15">
        <v>3392</v>
      </c>
      <c r="O2827" s="16">
        <v>273.88</v>
      </c>
      <c r="P2827" s="17">
        <v>929000</v>
      </c>
      <c r="Q2827" s="16">
        <v>274.47000000000003</v>
      </c>
      <c r="R2827" s="17">
        <v>931000</v>
      </c>
      <c r="S2827" s="19">
        <f t="shared" si="224"/>
        <v>0.59000000000003183</v>
      </c>
      <c r="T2827" s="20">
        <f t="shared" si="225"/>
        <v>2.1542281291077547E-3</v>
      </c>
      <c r="U2827" s="19">
        <f t="shared" si="226"/>
        <v>2000</v>
      </c>
      <c r="V2827" s="20">
        <f t="shared" si="227"/>
        <v>2.1528525296017221E-3</v>
      </c>
      <c r="W2827" s="18">
        <v>44239</v>
      </c>
      <c r="X2827" s="14">
        <v>157</v>
      </c>
      <c r="Y2827" s="14">
        <v>156</v>
      </c>
      <c r="Z2827" s="42">
        <v>0</v>
      </c>
      <c r="AA2827" s="51">
        <f t="shared" si="228"/>
        <v>0</v>
      </c>
    </row>
    <row r="2828" spans="1:27" ht="19" x14ac:dyDescent="0.25">
      <c r="A2828" s="14">
        <v>1716</v>
      </c>
      <c r="B2828" s="14">
        <v>9796076</v>
      </c>
      <c r="C2828" s="14" t="s">
        <v>19</v>
      </c>
      <c r="D2828" s="14" t="s">
        <v>84</v>
      </c>
      <c r="E2828" s="14" t="s">
        <v>637</v>
      </c>
      <c r="F2828" s="14">
        <v>78727</v>
      </c>
      <c r="G2828" s="14">
        <v>4</v>
      </c>
      <c r="H2828" s="14">
        <v>2</v>
      </c>
      <c r="I2828" s="14">
        <v>1</v>
      </c>
      <c r="J2828" s="14">
        <v>2</v>
      </c>
      <c r="K2828" s="14">
        <v>2</v>
      </c>
      <c r="L2828" s="14">
        <v>1996</v>
      </c>
      <c r="M2828" s="14">
        <v>0.14899999999999999</v>
      </c>
      <c r="N2828" s="15">
        <v>2209</v>
      </c>
      <c r="O2828" s="16">
        <v>190.13</v>
      </c>
      <c r="P2828" s="17">
        <v>420000</v>
      </c>
      <c r="Q2828" s="16">
        <v>191.04</v>
      </c>
      <c r="R2828" s="17">
        <v>422000</v>
      </c>
      <c r="S2828" s="19">
        <f t="shared" si="224"/>
        <v>0.90999999999999659</v>
      </c>
      <c r="T2828" s="20">
        <f t="shared" si="225"/>
        <v>4.7861989165307768E-3</v>
      </c>
      <c r="U2828" s="19">
        <f t="shared" si="226"/>
        <v>2000</v>
      </c>
      <c r="V2828" s="20">
        <f t="shared" si="227"/>
        <v>4.7619047619047623E-3</v>
      </c>
      <c r="W2828" s="18">
        <v>44249</v>
      </c>
      <c r="X2828" s="14">
        <v>11</v>
      </c>
      <c r="Y2828" s="14">
        <v>11</v>
      </c>
      <c r="Z2828" s="42">
        <v>0</v>
      </c>
      <c r="AA2828" s="51">
        <f t="shared" si="228"/>
        <v>0</v>
      </c>
    </row>
    <row r="2829" spans="1:27" ht="19" x14ac:dyDescent="0.25">
      <c r="A2829" s="14">
        <v>1825</v>
      </c>
      <c r="B2829" s="14">
        <v>2477083</v>
      </c>
      <c r="C2829" s="14" t="s">
        <v>19</v>
      </c>
      <c r="D2829" s="14" t="s">
        <v>68</v>
      </c>
      <c r="E2829" s="14" t="s">
        <v>2271</v>
      </c>
      <c r="F2829" s="14">
        <v>78734</v>
      </c>
      <c r="G2829" s="14">
        <v>3</v>
      </c>
      <c r="H2829" s="14">
        <v>2</v>
      </c>
      <c r="I2829" s="14">
        <v>1</v>
      </c>
      <c r="J2829" s="14">
        <v>2</v>
      </c>
      <c r="K2829" s="14">
        <v>2</v>
      </c>
      <c r="L2829" s="14">
        <v>2021</v>
      </c>
      <c r="M2829" s="14">
        <v>0.33300000000000002</v>
      </c>
      <c r="N2829" s="15">
        <v>2116</v>
      </c>
      <c r="O2829" s="16">
        <v>278.58999999999997</v>
      </c>
      <c r="P2829" s="17">
        <v>589500</v>
      </c>
      <c r="Q2829" s="16">
        <v>279.54000000000002</v>
      </c>
      <c r="R2829" s="17">
        <v>591500</v>
      </c>
      <c r="S2829" s="19">
        <f t="shared" si="224"/>
        <v>0.95000000000004547</v>
      </c>
      <c r="T2829" s="20">
        <f t="shared" si="225"/>
        <v>3.4100290749849082E-3</v>
      </c>
      <c r="U2829" s="19">
        <f t="shared" si="226"/>
        <v>2000</v>
      </c>
      <c r="V2829" s="20">
        <f t="shared" si="227"/>
        <v>3.3927056827820186E-3</v>
      </c>
      <c r="W2829" s="18">
        <v>44251</v>
      </c>
      <c r="X2829" s="14">
        <v>10</v>
      </c>
      <c r="Y2829" s="14">
        <v>10</v>
      </c>
      <c r="Z2829" s="42">
        <v>0</v>
      </c>
      <c r="AA2829" s="51">
        <f t="shared" si="228"/>
        <v>0</v>
      </c>
    </row>
    <row r="2830" spans="1:27" ht="19" x14ac:dyDescent="0.25">
      <c r="A2830" s="14">
        <v>3336</v>
      </c>
      <c r="B2830" s="14">
        <v>4584903</v>
      </c>
      <c r="C2830" s="14" t="s">
        <v>19</v>
      </c>
      <c r="D2830" s="14" t="s">
        <v>46</v>
      </c>
      <c r="E2830" s="14" t="s">
        <v>219</v>
      </c>
      <c r="F2830" s="14">
        <v>78758</v>
      </c>
      <c r="G2830" s="14">
        <v>3</v>
      </c>
      <c r="H2830" s="14">
        <v>2</v>
      </c>
      <c r="I2830" s="14">
        <v>0</v>
      </c>
      <c r="J2830" s="14">
        <v>2</v>
      </c>
      <c r="K2830" s="14">
        <v>2</v>
      </c>
      <c r="L2830" s="14">
        <v>1972</v>
      </c>
      <c r="M2830" s="14">
        <v>0.29499999999999998</v>
      </c>
      <c r="N2830" s="15">
        <v>2382</v>
      </c>
      <c r="O2830" s="16">
        <v>156.59</v>
      </c>
      <c r="P2830" s="17">
        <v>373000</v>
      </c>
      <c r="Q2830" s="16">
        <v>157.43</v>
      </c>
      <c r="R2830" s="17">
        <v>375000</v>
      </c>
      <c r="S2830" s="19">
        <f t="shared" si="224"/>
        <v>0.84000000000000341</v>
      </c>
      <c r="T2830" s="20">
        <f t="shared" si="225"/>
        <v>5.3643272239606837E-3</v>
      </c>
      <c r="U2830" s="19">
        <f t="shared" si="226"/>
        <v>2000</v>
      </c>
      <c r="V2830" s="20">
        <f t="shared" si="227"/>
        <v>5.3619302949061663E-3</v>
      </c>
      <c r="W2830" s="18">
        <v>44302</v>
      </c>
      <c r="X2830" s="14">
        <v>104</v>
      </c>
      <c r="Y2830" s="14">
        <v>104</v>
      </c>
      <c r="Z2830" s="42">
        <v>0</v>
      </c>
      <c r="AA2830" s="51">
        <f t="shared" si="228"/>
        <v>0.01</v>
      </c>
    </row>
    <row r="2831" spans="1:27" ht="19" x14ac:dyDescent="0.25">
      <c r="A2831" s="14">
        <v>3724</v>
      </c>
      <c r="B2831" s="14">
        <v>3600016</v>
      </c>
      <c r="C2831" s="14" t="s">
        <v>19</v>
      </c>
      <c r="D2831" s="14" t="s">
        <v>46</v>
      </c>
      <c r="E2831" s="14" t="s">
        <v>2010</v>
      </c>
      <c r="F2831" s="14">
        <v>78758</v>
      </c>
      <c r="G2831" s="14">
        <v>3</v>
      </c>
      <c r="H2831" s="14">
        <v>2</v>
      </c>
      <c r="I2831" s="14">
        <v>1</v>
      </c>
      <c r="J2831" s="14">
        <v>2</v>
      </c>
      <c r="K2831" s="14">
        <v>2</v>
      </c>
      <c r="L2831" s="14">
        <v>2020</v>
      </c>
      <c r="M2831" s="14">
        <v>0</v>
      </c>
      <c r="N2831" s="15">
        <v>2083</v>
      </c>
      <c r="O2831" s="16">
        <v>262.12</v>
      </c>
      <c r="P2831" s="17">
        <v>546000</v>
      </c>
      <c r="Q2831" s="16">
        <v>263.08</v>
      </c>
      <c r="R2831" s="17">
        <v>548000</v>
      </c>
      <c r="S2831" s="19">
        <f t="shared" si="224"/>
        <v>0.95999999999997954</v>
      </c>
      <c r="T2831" s="20">
        <f t="shared" si="225"/>
        <v>3.6624446818250399E-3</v>
      </c>
      <c r="U2831" s="19">
        <f t="shared" si="226"/>
        <v>2000</v>
      </c>
      <c r="V2831" s="20">
        <f t="shared" si="227"/>
        <v>3.663003663003663E-3</v>
      </c>
      <c r="W2831" s="18">
        <v>44314</v>
      </c>
      <c r="X2831" s="14">
        <v>3</v>
      </c>
      <c r="Y2831" s="14">
        <v>3</v>
      </c>
      <c r="Z2831" s="42">
        <v>0</v>
      </c>
      <c r="AA2831" s="51">
        <f t="shared" si="228"/>
        <v>0</v>
      </c>
    </row>
    <row r="2832" spans="1:27" ht="19" x14ac:dyDescent="0.25">
      <c r="A2832" s="14">
        <v>4114</v>
      </c>
      <c r="B2832" s="14">
        <v>3823020</v>
      </c>
      <c r="C2832" s="14" t="s">
        <v>19</v>
      </c>
      <c r="D2832" s="14" t="s">
        <v>27</v>
      </c>
      <c r="E2832" s="14" t="s">
        <v>1349</v>
      </c>
      <c r="F2832" s="14">
        <v>78724</v>
      </c>
      <c r="G2832" s="14">
        <v>3</v>
      </c>
      <c r="H2832" s="14">
        <v>2</v>
      </c>
      <c r="I2832" s="14">
        <v>0</v>
      </c>
      <c r="J2832" s="14">
        <v>2</v>
      </c>
      <c r="K2832" s="14">
        <v>1</v>
      </c>
      <c r="L2832" s="14">
        <v>2004</v>
      </c>
      <c r="M2832" s="14">
        <v>0.159</v>
      </c>
      <c r="N2832" s="15">
        <v>1326</v>
      </c>
      <c r="O2832" s="16">
        <v>226.24</v>
      </c>
      <c r="P2832" s="17">
        <v>300000</v>
      </c>
      <c r="Q2832" s="16">
        <v>227.75</v>
      </c>
      <c r="R2832" s="17">
        <v>302000</v>
      </c>
      <c r="S2832" s="19">
        <f t="shared" si="224"/>
        <v>1.5099999999999909</v>
      </c>
      <c r="T2832" s="20">
        <f t="shared" si="225"/>
        <v>6.6743281471003842E-3</v>
      </c>
      <c r="U2832" s="19">
        <f t="shared" si="226"/>
        <v>2000</v>
      </c>
      <c r="V2832" s="20">
        <f t="shared" si="227"/>
        <v>6.6666666666666671E-3</v>
      </c>
      <c r="W2832" s="18">
        <v>44323</v>
      </c>
      <c r="X2832" s="14">
        <v>7</v>
      </c>
      <c r="Y2832" s="14">
        <v>7</v>
      </c>
      <c r="Z2832" s="42">
        <v>0</v>
      </c>
      <c r="AA2832" s="51">
        <f t="shared" si="228"/>
        <v>0.01</v>
      </c>
    </row>
    <row r="2833" spans="1:27" ht="19" x14ac:dyDescent="0.25">
      <c r="A2833" s="14">
        <v>3200</v>
      </c>
      <c r="B2833" s="14">
        <v>2434702</v>
      </c>
      <c r="C2833" s="14" t="s">
        <v>19</v>
      </c>
      <c r="D2833" s="14" t="s">
        <v>282</v>
      </c>
      <c r="E2833" s="14" t="s">
        <v>4055</v>
      </c>
      <c r="F2833" s="14">
        <v>78735</v>
      </c>
      <c r="G2833" s="14">
        <v>3</v>
      </c>
      <c r="H2833" s="14">
        <v>2</v>
      </c>
      <c r="I2833" s="14">
        <v>1</v>
      </c>
      <c r="J2833" s="14">
        <v>2</v>
      </c>
      <c r="K2833" s="14">
        <v>2</v>
      </c>
      <c r="L2833" s="14">
        <v>2020</v>
      </c>
      <c r="M2833" s="14">
        <v>0.1</v>
      </c>
      <c r="N2833" s="15">
        <v>2034</v>
      </c>
      <c r="O2833" s="16">
        <v>319.69</v>
      </c>
      <c r="P2833" s="17">
        <v>650250</v>
      </c>
      <c r="Q2833" s="16">
        <v>320.64999999999998</v>
      </c>
      <c r="R2833" s="17">
        <v>652200</v>
      </c>
      <c r="S2833" s="19">
        <f t="shared" si="224"/>
        <v>0.95999999999997954</v>
      </c>
      <c r="T2833" s="20">
        <f t="shared" si="225"/>
        <v>3.0029090681597159E-3</v>
      </c>
      <c r="U2833" s="19">
        <f t="shared" si="226"/>
        <v>1950</v>
      </c>
      <c r="V2833" s="20">
        <f t="shared" si="227"/>
        <v>2.9988465974625142E-3</v>
      </c>
      <c r="W2833" s="18">
        <v>44298</v>
      </c>
      <c r="X2833" s="14">
        <v>0</v>
      </c>
      <c r="Y2833" s="14">
        <v>0</v>
      </c>
      <c r="Z2833" s="42">
        <v>0</v>
      </c>
      <c r="AA2833" s="51">
        <f t="shared" si="228"/>
        <v>0</v>
      </c>
    </row>
    <row r="2834" spans="1:27" ht="19" x14ac:dyDescent="0.25">
      <c r="A2834" s="14">
        <v>3813</v>
      </c>
      <c r="B2834" s="14">
        <v>5190588</v>
      </c>
      <c r="C2834" s="14" t="s">
        <v>19</v>
      </c>
      <c r="D2834" s="14" t="s">
        <v>27</v>
      </c>
      <c r="E2834" s="14" t="s">
        <v>100</v>
      </c>
      <c r="F2834" s="14">
        <v>78724</v>
      </c>
      <c r="G2834" s="14">
        <v>4</v>
      </c>
      <c r="H2834" s="14">
        <v>3</v>
      </c>
      <c r="I2834" s="14">
        <v>0</v>
      </c>
      <c r="J2834" s="14">
        <v>2</v>
      </c>
      <c r="K2834" s="14">
        <v>1</v>
      </c>
      <c r="L2834" s="14">
        <v>2020</v>
      </c>
      <c r="M2834" s="14">
        <v>0</v>
      </c>
      <c r="N2834" s="15">
        <v>2170</v>
      </c>
      <c r="O2834" s="16">
        <v>138.71</v>
      </c>
      <c r="P2834" s="17">
        <v>300990</v>
      </c>
      <c r="Q2834" s="16">
        <v>139.52000000000001</v>
      </c>
      <c r="R2834" s="17">
        <v>302765</v>
      </c>
      <c r="S2834" s="19">
        <f t="shared" si="224"/>
        <v>0.81000000000000227</v>
      </c>
      <c r="T2834" s="20">
        <f t="shared" si="225"/>
        <v>5.8395213034388455E-3</v>
      </c>
      <c r="U2834" s="19">
        <f t="shared" si="226"/>
        <v>1775</v>
      </c>
      <c r="V2834" s="20">
        <f t="shared" si="227"/>
        <v>5.897205887238779E-3</v>
      </c>
      <c r="W2834" s="18">
        <v>44316</v>
      </c>
      <c r="X2834" s="14">
        <v>3</v>
      </c>
      <c r="Y2834" s="14">
        <v>3</v>
      </c>
      <c r="Z2834" s="42">
        <v>0</v>
      </c>
      <c r="AA2834" s="51">
        <f t="shared" si="228"/>
        <v>0.01</v>
      </c>
    </row>
    <row r="2835" spans="1:27" ht="19" x14ac:dyDescent="0.25">
      <c r="A2835" s="14">
        <v>614</v>
      </c>
      <c r="B2835" s="14">
        <v>6396928</v>
      </c>
      <c r="C2835" s="14" t="s">
        <v>19</v>
      </c>
      <c r="D2835" s="14" t="s">
        <v>27</v>
      </c>
      <c r="E2835" s="14" t="s">
        <v>56</v>
      </c>
      <c r="F2835" s="14">
        <v>78724</v>
      </c>
      <c r="G2835" s="14">
        <v>4</v>
      </c>
      <c r="H2835" s="14">
        <v>3</v>
      </c>
      <c r="I2835" s="14">
        <v>0</v>
      </c>
      <c r="J2835" s="14">
        <v>2</v>
      </c>
      <c r="K2835" s="14">
        <v>2</v>
      </c>
      <c r="L2835" s="14">
        <v>2020</v>
      </c>
      <c r="M2835" s="14">
        <v>0.15</v>
      </c>
      <c r="N2835" s="15">
        <v>2292</v>
      </c>
      <c r="O2835" s="16">
        <v>124.34</v>
      </c>
      <c r="P2835" s="17">
        <v>284990</v>
      </c>
      <c r="Q2835" s="16">
        <v>125.1</v>
      </c>
      <c r="R2835" s="17">
        <v>286725</v>
      </c>
      <c r="S2835" s="19">
        <f t="shared" si="224"/>
        <v>0.75999999999999091</v>
      </c>
      <c r="T2835" s="20">
        <f t="shared" si="225"/>
        <v>6.1122728003859652E-3</v>
      </c>
      <c r="U2835" s="19">
        <f t="shared" si="226"/>
        <v>1735</v>
      </c>
      <c r="V2835" s="20">
        <f t="shared" si="227"/>
        <v>6.0879329099266643E-3</v>
      </c>
      <c r="W2835" s="18">
        <v>44196</v>
      </c>
      <c r="X2835" s="14">
        <v>15</v>
      </c>
      <c r="Y2835" s="14">
        <v>15</v>
      </c>
      <c r="Z2835" s="42">
        <v>0</v>
      </c>
      <c r="AA2835" s="51">
        <f t="shared" si="228"/>
        <v>0.01</v>
      </c>
    </row>
    <row r="2836" spans="1:27" ht="19" x14ac:dyDescent="0.25">
      <c r="A2836" s="14">
        <v>2546</v>
      </c>
      <c r="B2836" s="14">
        <v>2854991</v>
      </c>
      <c r="C2836" s="14" t="s">
        <v>19</v>
      </c>
      <c r="D2836" s="14" t="s">
        <v>282</v>
      </c>
      <c r="E2836" s="14" t="s">
        <v>4066</v>
      </c>
      <c r="F2836" s="14">
        <v>78735</v>
      </c>
      <c r="G2836" s="14">
        <v>3</v>
      </c>
      <c r="H2836" s="14">
        <v>2</v>
      </c>
      <c r="I2836" s="14">
        <v>1</v>
      </c>
      <c r="J2836" s="14">
        <v>2</v>
      </c>
      <c r="K2836" s="14">
        <v>2</v>
      </c>
      <c r="L2836" s="14">
        <v>2020</v>
      </c>
      <c r="M2836" s="14">
        <v>0.01</v>
      </c>
      <c r="N2836" s="15">
        <v>1716</v>
      </c>
      <c r="O2836" s="16">
        <v>326.3</v>
      </c>
      <c r="P2836" s="17">
        <v>559935</v>
      </c>
      <c r="Q2836" s="16">
        <v>327.31</v>
      </c>
      <c r="R2836" s="17">
        <v>561670</v>
      </c>
      <c r="S2836" s="19">
        <f t="shared" si="224"/>
        <v>1.0099999999999909</v>
      </c>
      <c r="T2836" s="20">
        <f t="shared" si="225"/>
        <v>3.0953110634385256E-3</v>
      </c>
      <c r="U2836" s="19">
        <f t="shared" si="226"/>
        <v>1735</v>
      </c>
      <c r="V2836" s="20">
        <f t="shared" si="227"/>
        <v>3.0985739416182234E-3</v>
      </c>
      <c r="W2836" s="18">
        <v>44273</v>
      </c>
      <c r="X2836" s="14">
        <v>0</v>
      </c>
      <c r="Y2836" s="14">
        <v>0</v>
      </c>
      <c r="Z2836" s="42">
        <v>0</v>
      </c>
      <c r="AA2836" s="51">
        <f t="shared" si="228"/>
        <v>0</v>
      </c>
    </row>
    <row r="2837" spans="1:27" ht="19" x14ac:dyDescent="0.25">
      <c r="A2837" s="14">
        <v>151</v>
      </c>
      <c r="B2837" s="14">
        <v>5950644</v>
      </c>
      <c r="C2837" s="14" t="s">
        <v>19</v>
      </c>
      <c r="D2837" s="14" t="s">
        <v>27</v>
      </c>
      <c r="E2837" s="14" t="s">
        <v>138</v>
      </c>
      <c r="F2837" s="14">
        <v>78724</v>
      </c>
      <c r="G2837" s="14">
        <v>4</v>
      </c>
      <c r="H2837" s="14">
        <v>2</v>
      </c>
      <c r="I2837" s="14">
        <v>0</v>
      </c>
      <c r="J2837" s="14">
        <v>2</v>
      </c>
      <c r="K2837" s="14">
        <v>1</v>
      </c>
      <c r="L2837" s="14">
        <v>2020</v>
      </c>
      <c r="M2837" s="14">
        <v>0.14199999999999999</v>
      </c>
      <c r="N2837" s="15">
        <v>1832</v>
      </c>
      <c r="O2837" s="16">
        <v>143.55000000000001</v>
      </c>
      <c r="P2837" s="17">
        <v>262990</v>
      </c>
      <c r="Q2837" s="16">
        <v>144.44999999999999</v>
      </c>
      <c r="R2837" s="17">
        <v>264640</v>
      </c>
      <c r="S2837" s="19">
        <f t="shared" si="224"/>
        <v>0.89999999999997726</v>
      </c>
      <c r="T2837" s="20">
        <f t="shared" si="225"/>
        <v>6.2695924764888692E-3</v>
      </c>
      <c r="U2837" s="19">
        <f t="shared" si="226"/>
        <v>1650</v>
      </c>
      <c r="V2837" s="20">
        <f t="shared" si="227"/>
        <v>6.2740028137952012E-3</v>
      </c>
      <c r="W2837" s="18">
        <v>44182</v>
      </c>
      <c r="X2837" s="14">
        <v>11</v>
      </c>
      <c r="Y2837" s="14">
        <v>11</v>
      </c>
      <c r="Z2837" s="42">
        <v>0</v>
      </c>
      <c r="AA2837" s="51">
        <f t="shared" si="228"/>
        <v>0.01</v>
      </c>
    </row>
    <row r="2838" spans="1:27" ht="19" x14ac:dyDescent="0.25">
      <c r="A2838" s="14">
        <v>193</v>
      </c>
      <c r="B2838" s="14">
        <v>3421966</v>
      </c>
      <c r="C2838" s="14" t="s">
        <v>19</v>
      </c>
      <c r="D2838" s="14" t="s">
        <v>27</v>
      </c>
      <c r="E2838" s="14" t="s">
        <v>81</v>
      </c>
      <c r="F2838" s="14">
        <v>78724</v>
      </c>
      <c r="G2838" s="14">
        <v>4</v>
      </c>
      <c r="H2838" s="14">
        <v>2</v>
      </c>
      <c r="I2838" s="14">
        <v>0</v>
      </c>
      <c r="J2838" s="14">
        <v>2</v>
      </c>
      <c r="K2838" s="14">
        <v>1</v>
      </c>
      <c r="L2838" s="14">
        <v>2020</v>
      </c>
      <c r="M2838" s="14">
        <v>0.17499999999999999</v>
      </c>
      <c r="N2838" s="15">
        <v>2032</v>
      </c>
      <c r="O2838" s="16">
        <v>132.87</v>
      </c>
      <c r="P2838" s="17">
        <v>269990</v>
      </c>
      <c r="Q2838" s="16">
        <v>133.68</v>
      </c>
      <c r="R2838" s="17">
        <v>271640</v>
      </c>
      <c r="S2838" s="19">
        <f t="shared" si="224"/>
        <v>0.81000000000000227</v>
      </c>
      <c r="T2838" s="20">
        <f t="shared" si="225"/>
        <v>6.096184240234833E-3</v>
      </c>
      <c r="U2838" s="19">
        <f t="shared" si="226"/>
        <v>1650</v>
      </c>
      <c r="V2838" s="20">
        <f t="shared" si="227"/>
        <v>6.1113374569428495E-3</v>
      </c>
      <c r="W2838" s="18">
        <v>44183</v>
      </c>
      <c r="X2838" s="14">
        <v>11</v>
      </c>
      <c r="Y2838" s="14">
        <v>11</v>
      </c>
      <c r="Z2838" s="42">
        <v>0</v>
      </c>
      <c r="AA2838" s="51">
        <f t="shared" si="228"/>
        <v>0.01</v>
      </c>
    </row>
    <row r="2839" spans="1:27" ht="19" x14ac:dyDescent="0.25">
      <c r="A2839" s="14">
        <v>197</v>
      </c>
      <c r="B2839" s="14">
        <v>8458585</v>
      </c>
      <c r="C2839" s="14" t="s">
        <v>19</v>
      </c>
      <c r="D2839" s="14" t="s">
        <v>27</v>
      </c>
      <c r="E2839" s="14" t="s">
        <v>139</v>
      </c>
      <c r="F2839" s="14">
        <v>78724</v>
      </c>
      <c r="G2839" s="14">
        <v>4</v>
      </c>
      <c r="H2839" s="14">
        <v>2</v>
      </c>
      <c r="I2839" s="14">
        <v>0</v>
      </c>
      <c r="J2839" s="14">
        <v>2</v>
      </c>
      <c r="K2839" s="14">
        <v>1</v>
      </c>
      <c r="L2839" s="14">
        <v>2020</v>
      </c>
      <c r="M2839" s="14">
        <v>0.16600000000000001</v>
      </c>
      <c r="N2839" s="15">
        <v>1832</v>
      </c>
      <c r="O2839" s="16">
        <v>143.55000000000001</v>
      </c>
      <c r="P2839" s="17">
        <v>262990</v>
      </c>
      <c r="Q2839" s="16">
        <v>144.44999999999999</v>
      </c>
      <c r="R2839" s="17">
        <v>264640</v>
      </c>
      <c r="S2839" s="19">
        <f t="shared" si="224"/>
        <v>0.89999999999997726</v>
      </c>
      <c r="T2839" s="20">
        <f t="shared" si="225"/>
        <v>6.2695924764888692E-3</v>
      </c>
      <c r="U2839" s="19">
        <f t="shared" si="226"/>
        <v>1650</v>
      </c>
      <c r="V2839" s="20">
        <f t="shared" si="227"/>
        <v>6.2740028137952012E-3</v>
      </c>
      <c r="W2839" s="18">
        <v>44183</v>
      </c>
      <c r="X2839" s="14">
        <v>15</v>
      </c>
      <c r="Y2839" s="14">
        <v>15</v>
      </c>
      <c r="Z2839" s="42">
        <v>0</v>
      </c>
      <c r="AA2839" s="51">
        <f t="shared" si="228"/>
        <v>0.01</v>
      </c>
    </row>
    <row r="2840" spans="1:27" ht="19" x14ac:dyDescent="0.25">
      <c r="A2840" s="14">
        <v>3599</v>
      </c>
      <c r="B2840" s="14">
        <v>3396222</v>
      </c>
      <c r="C2840" s="14" t="s">
        <v>19</v>
      </c>
      <c r="D2840" s="14" t="s">
        <v>282</v>
      </c>
      <c r="E2840" s="14" t="s">
        <v>4052</v>
      </c>
      <c r="F2840" s="14">
        <v>78735</v>
      </c>
      <c r="G2840" s="14">
        <v>3</v>
      </c>
      <c r="H2840" s="14">
        <v>2</v>
      </c>
      <c r="I2840" s="14">
        <v>1</v>
      </c>
      <c r="J2840" s="14">
        <v>2</v>
      </c>
      <c r="K2840" s="14">
        <v>2</v>
      </c>
      <c r="L2840" s="14">
        <v>2020</v>
      </c>
      <c r="M2840" s="14">
        <v>0.1</v>
      </c>
      <c r="N2840" s="15">
        <v>1716</v>
      </c>
      <c r="O2840" s="16">
        <v>316.58</v>
      </c>
      <c r="P2840" s="17">
        <v>543245</v>
      </c>
      <c r="Q2840" s="16">
        <v>317.5</v>
      </c>
      <c r="R2840" s="17">
        <v>544835</v>
      </c>
      <c r="S2840" s="19">
        <f t="shared" si="224"/>
        <v>0.92000000000001592</v>
      </c>
      <c r="T2840" s="20">
        <f t="shared" si="225"/>
        <v>2.9060585002211635E-3</v>
      </c>
      <c r="U2840" s="19">
        <f t="shared" si="226"/>
        <v>1590</v>
      </c>
      <c r="V2840" s="20">
        <f t="shared" si="227"/>
        <v>2.9268562066839085E-3</v>
      </c>
      <c r="W2840" s="18">
        <v>44309</v>
      </c>
      <c r="X2840" s="14">
        <v>0</v>
      </c>
      <c r="Y2840" s="14">
        <v>0</v>
      </c>
      <c r="Z2840" s="42">
        <v>0</v>
      </c>
      <c r="AA2840" s="51">
        <f t="shared" si="228"/>
        <v>0</v>
      </c>
    </row>
    <row r="2841" spans="1:27" ht="19" x14ac:dyDescent="0.25">
      <c r="A2841" s="14">
        <v>1156</v>
      </c>
      <c r="B2841" s="14">
        <v>5095793</v>
      </c>
      <c r="C2841" s="14" t="s">
        <v>19</v>
      </c>
      <c r="D2841" s="14" t="s">
        <v>357</v>
      </c>
      <c r="E2841" s="14" t="s">
        <v>4144</v>
      </c>
      <c r="F2841" s="14">
        <v>78745</v>
      </c>
      <c r="G2841" s="14">
        <v>2</v>
      </c>
      <c r="H2841" s="14">
        <v>2</v>
      </c>
      <c r="I2841" s="14">
        <v>0</v>
      </c>
      <c r="J2841" s="14">
        <v>2</v>
      </c>
      <c r="K2841" s="14">
        <v>2</v>
      </c>
      <c r="L2841" s="14">
        <v>2020</v>
      </c>
      <c r="M2841" s="14">
        <v>0.183</v>
      </c>
      <c r="N2841" s="15">
        <v>1100</v>
      </c>
      <c r="O2841" s="16">
        <v>408.18</v>
      </c>
      <c r="P2841" s="17">
        <v>449000</v>
      </c>
      <c r="Q2841" s="16">
        <v>409.61</v>
      </c>
      <c r="R2841" s="17">
        <v>450571</v>
      </c>
      <c r="S2841" s="19">
        <f t="shared" si="224"/>
        <v>1.4300000000000068</v>
      </c>
      <c r="T2841" s="20">
        <f t="shared" si="225"/>
        <v>3.5033563623891586E-3</v>
      </c>
      <c r="U2841" s="19">
        <f t="shared" si="226"/>
        <v>1571</v>
      </c>
      <c r="V2841" s="20">
        <f t="shared" si="227"/>
        <v>3.4988864142538973E-3</v>
      </c>
      <c r="W2841" s="18">
        <v>44218</v>
      </c>
      <c r="X2841" s="14">
        <v>97</v>
      </c>
      <c r="Y2841" s="14">
        <v>95</v>
      </c>
      <c r="Z2841" s="42">
        <v>0</v>
      </c>
      <c r="AA2841" s="51">
        <f t="shared" si="228"/>
        <v>0</v>
      </c>
    </row>
    <row r="2842" spans="1:27" ht="19" x14ac:dyDescent="0.25">
      <c r="A2842" s="14">
        <v>25</v>
      </c>
      <c r="B2842" s="14">
        <v>3576701</v>
      </c>
      <c r="C2842" s="14" t="s">
        <v>19</v>
      </c>
      <c r="D2842" s="14" t="s">
        <v>193</v>
      </c>
      <c r="E2842" s="14" t="s">
        <v>1948</v>
      </c>
      <c r="F2842" s="14">
        <v>78749</v>
      </c>
      <c r="G2842" s="14">
        <v>3</v>
      </c>
      <c r="H2842" s="14">
        <v>2</v>
      </c>
      <c r="I2842" s="14">
        <v>0</v>
      </c>
      <c r="J2842" s="14">
        <v>2</v>
      </c>
      <c r="K2842" s="14">
        <v>1</v>
      </c>
      <c r="L2842" s="14">
        <v>1986</v>
      </c>
      <c r="M2842" s="14">
        <v>0.182</v>
      </c>
      <c r="N2842" s="15">
        <v>1855</v>
      </c>
      <c r="O2842" s="16">
        <v>258.49</v>
      </c>
      <c r="P2842" s="17">
        <v>479500</v>
      </c>
      <c r="Q2842" s="16">
        <v>259.3</v>
      </c>
      <c r="R2842" s="17">
        <v>481000</v>
      </c>
      <c r="S2842" s="19">
        <f t="shared" si="224"/>
        <v>0.81000000000000227</v>
      </c>
      <c r="T2842" s="20">
        <f t="shared" si="225"/>
        <v>3.133583504197463E-3</v>
      </c>
      <c r="U2842" s="19">
        <f t="shared" si="226"/>
        <v>1500</v>
      </c>
      <c r="V2842" s="20">
        <f t="shared" si="227"/>
        <v>3.1282586027111575E-3</v>
      </c>
      <c r="W2842" s="18">
        <v>44179</v>
      </c>
      <c r="X2842" s="14">
        <v>7</v>
      </c>
      <c r="Y2842" s="14">
        <v>7</v>
      </c>
      <c r="Z2842" s="42">
        <v>0</v>
      </c>
      <c r="AA2842" s="51">
        <f t="shared" si="228"/>
        <v>0</v>
      </c>
    </row>
    <row r="2843" spans="1:27" ht="19" x14ac:dyDescent="0.25">
      <c r="A2843" s="14">
        <v>1482</v>
      </c>
      <c r="B2843" s="14">
        <v>5367649</v>
      </c>
      <c r="C2843" s="14" t="s">
        <v>19</v>
      </c>
      <c r="D2843" s="14">
        <v>3</v>
      </c>
      <c r="E2843" s="14" t="s">
        <v>4089</v>
      </c>
      <c r="F2843" s="14">
        <v>78723</v>
      </c>
      <c r="G2843" s="14">
        <v>4</v>
      </c>
      <c r="H2843" s="14">
        <v>2</v>
      </c>
      <c r="I2843" s="14">
        <v>1</v>
      </c>
      <c r="J2843" s="14">
        <v>2</v>
      </c>
      <c r="K2843" s="14">
        <v>2</v>
      </c>
      <c r="L2843" s="14">
        <v>2020</v>
      </c>
      <c r="M2843" s="14">
        <v>0.106</v>
      </c>
      <c r="N2843" s="15">
        <v>2122</v>
      </c>
      <c r="O2843" s="16">
        <v>357.45</v>
      </c>
      <c r="P2843" s="17">
        <v>758500</v>
      </c>
      <c r="Q2843" s="16">
        <v>358.15</v>
      </c>
      <c r="R2843" s="17">
        <v>760000</v>
      </c>
      <c r="S2843" s="19">
        <f t="shared" si="224"/>
        <v>0.69999999999998863</v>
      </c>
      <c r="T2843" s="20">
        <f t="shared" si="225"/>
        <v>1.9583158483703696E-3</v>
      </c>
      <c r="U2843" s="19">
        <f t="shared" si="226"/>
        <v>1500</v>
      </c>
      <c r="V2843" s="20">
        <f t="shared" si="227"/>
        <v>1.977587343441002E-3</v>
      </c>
      <c r="W2843" s="18">
        <v>44232</v>
      </c>
      <c r="X2843" s="14">
        <v>34</v>
      </c>
      <c r="Y2843" s="14">
        <v>34</v>
      </c>
      <c r="Z2843" s="42">
        <v>0</v>
      </c>
      <c r="AA2843" s="51">
        <f t="shared" si="228"/>
        <v>0</v>
      </c>
    </row>
    <row r="2844" spans="1:27" ht="19" x14ac:dyDescent="0.25">
      <c r="A2844" s="14">
        <v>1864</v>
      </c>
      <c r="B2844" s="14">
        <v>1822292</v>
      </c>
      <c r="C2844" s="14" t="s">
        <v>19</v>
      </c>
      <c r="D2844" s="14" t="s">
        <v>357</v>
      </c>
      <c r="E2844" s="14" t="s">
        <v>2561</v>
      </c>
      <c r="F2844" s="14">
        <v>78745</v>
      </c>
      <c r="G2844" s="14">
        <v>4</v>
      </c>
      <c r="H2844" s="14">
        <v>2</v>
      </c>
      <c r="I2844" s="14">
        <v>0</v>
      </c>
      <c r="J2844" s="14">
        <v>1</v>
      </c>
      <c r="K2844" s="14">
        <v>1</v>
      </c>
      <c r="L2844" s="14">
        <v>1972</v>
      </c>
      <c r="M2844" s="14">
        <v>0.16</v>
      </c>
      <c r="N2844" s="15">
        <v>1419</v>
      </c>
      <c r="O2844" s="16">
        <v>299.51</v>
      </c>
      <c r="P2844" s="17">
        <v>425000</v>
      </c>
      <c r="Q2844" s="16">
        <v>300.56</v>
      </c>
      <c r="R2844" s="17">
        <v>426500</v>
      </c>
      <c r="S2844" s="19">
        <f t="shared" si="224"/>
        <v>1.0500000000000114</v>
      </c>
      <c r="T2844" s="20">
        <f t="shared" si="225"/>
        <v>3.5057260191646736E-3</v>
      </c>
      <c r="U2844" s="19">
        <f t="shared" si="226"/>
        <v>1500</v>
      </c>
      <c r="V2844" s="20">
        <f t="shared" si="227"/>
        <v>3.5294117647058825E-3</v>
      </c>
      <c r="W2844" s="18">
        <v>44252</v>
      </c>
      <c r="X2844" s="14">
        <v>8</v>
      </c>
      <c r="Y2844" s="14">
        <v>8</v>
      </c>
      <c r="Z2844" s="42">
        <v>0</v>
      </c>
      <c r="AA2844" s="51">
        <f t="shared" si="228"/>
        <v>0</v>
      </c>
    </row>
    <row r="2845" spans="1:27" ht="19" x14ac:dyDescent="0.25">
      <c r="A2845" s="14">
        <v>2080</v>
      </c>
      <c r="B2845" s="14">
        <v>3182497</v>
      </c>
      <c r="C2845" s="14" t="s">
        <v>19</v>
      </c>
      <c r="D2845" s="14" t="s">
        <v>712</v>
      </c>
      <c r="E2845" s="14" t="s">
        <v>2922</v>
      </c>
      <c r="F2845" s="14">
        <v>78759</v>
      </c>
      <c r="G2845" s="14">
        <v>3</v>
      </c>
      <c r="H2845" s="14">
        <v>2</v>
      </c>
      <c r="I2845" s="14">
        <v>0</v>
      </c>
      <c r="J2845" s="14">
        <v>2</v>
      </c>
      <c r="K2845" s="14">
        <v>1</v>
      </c>
      <c r="L2845" s="14">
        <v>1983</v>
      </c>
      <c r="M2845" s="14">
        <v>0.16300000000000001</v>
      </c>
      <c r="N2845" s="15">
        <v>1470</v>
      </c>
      <c r="O2845" s="16">
        <v>339.12</v>
      </c>
      <c r="P2845" s="17">
        <v>498500</v>
      </c>
      <c r="Q2845" s="16">
        <v>340.14</v>
      </c>
      <c r="R2845" s="17">
        <v>500000</v>
      </c>
      <c r="S2845" s="19">
        <f t="shared" si="224"/>
        <v>1.0199999999999818</v>
      </c>
      <c r="T2845" s="20">
        <f t="shared" si="225"/>
        <v>3.007784854918559E-3</v>
      </c>
      <c r="U2845" s="19">
        <f t="shared" si="226"/>
        <v>1500</v>
      </c>
      <c r="V2845" s="20">
        <f t="shared" si="227"/>
        <v>3.009027081243731E-3</v>
      </c>
      <c r="W2845" s="18">
        <v>44258</v>
      </c>
      <c r="X2845" s="14">
        <v>3</v>
      </c>
      <c r="Y2845" s="14">
        <v>3</v>
      </c>
      <c r="Z2845" s="42">
        <v>0</v>
      </c>
      <c r="AA2845" s="51">
        <f t="shared" si="228"/>
        <v>0</v>
      </c>
    </row>
    <row r="2846" spans="1:27" ht="19" x14ac:dyDescent="0.25">
      <c r="A2846" s="14">
        <v>2686</v>
      </c>
      <c r="B2846" s="14">
        <v>8507252</v>
      </c>
      <c r="C2846" s="14" t="s">
        <v>19</v>
      </c>
      <c r="D2846" s="14">
        <v>3</v>
      </c>
      <c r="E2846" s="14" t="s">
        <v>4081</v>
      </c>
      <c r="F2846" s="14">
        <v>78723</v>
      </c>
      <c r="G2846" s="14">
        <v>4</v>
      </c>
      <c r="H2846" s="14">
        <v>3</v>
      </c>
      <c r="I2846" s="14">
        <v>1</v>
      </c>
      <c r="J2846" s="14">
        <v>2</v>
      </c>
      <c r="K2846" s="14">
        <v>3</v>
      </c>
      <c r="L2846" s="14">
        <v>2021</v>
      </c>
      <c r="M2846" s="14">
        <v>5.2999999999999999E-2</v>
      </c>
      <c r="N2846" s="15">
        <v>2100</v>
      </c>
      <c r="O2846" s="16">
        <v>345.24</v>
      </c>
      <c r="P2846" s="17">
        <v>725000</v>
      </c>
      <c r="Q2846" s="16">
        <v>345.95</v>
      </c>
      <c r="R2846" s="17">
        <v>726500</v>
      </c>
      <c r="S2846" s="19">
        <f t="shared" si="224"/>
        <v>0.70999999999997954</v>
      </c>
      <c r="T2846" s="20">
        <f t="shared" si="225"/>
        <v>2.0565403777082015E-3</v>
      </c>
      <c r="U2846" s="19">
        <f t="shared" si="226"/>
        <v>1500</v>
      </c>
      <c r="V2846" s="20">
        <f t="shared" si="227"/>
        <v>2.0689655172413794E-3</v>
      </c>
      <c r="W2846" s="18">
        <v>44280</v>
      </c>
      <c r="X2846" s="14">
        <v>0</v>
      </c>
      <c r="Y2846" s="14">
        <v>0</v>
      </c>
      <c r="Z2846" s="42">
        <v>0</v>
      </c>
      <c r="AA2846" s="51">
        <f t="shared" si="228"/>
        <v>0</v>
      </c>
    </row>
    <row r="2847" spans="1:27" ht="19" x14ac:dyDescent="0.25">
      <c r="A2847" s="14">
        <v>3454</v>
      </c>
      <c r="B2847" s="14">
        <v>1713685</v>
      </c>
      <c r="C2847" s="14" t="s">
        <v>19</v>
      </c>
      <c r="D2847" s="14" t="s">
        <v>22</v>
      </c>
      <c r="E2847" s="14" t="s">
        <v>383</v>
      </c>
      <c r="F2847" s="14">
        <v>78744</v>
      </c>
      <c r="G2847" s="14">
        <v>3</v>
      </c>
      <c r="H2847" s="14">
        <v>2</v>
      </c>
      <c r="I2847" s="14">
        <v>1</v>
      </c>
      <c r="J2847" s="14">
        <v>2</v>
      </c>
      <c r="K2847" s="14">
        <v>2</v>
      </c>
      <c r="L2847" s="14">
        <v>2020</v>
      </c>
      <c r="M2847" s="14">
        <v>0.1</v>
      </c>
      <c r="N2847" s="15">
        <v>1942</v>
      </c>
      <c r="O2847" s="16">
        <v>172.14</v>
      </c>
      <c r="P2847" s="17">
        <v>334300</v>
      </c>
      <c r="Q2847" s="16">
        <v>172.91</v>
      </c>
      <c r="R2847" s="17">
        <v>335800</v>
      </c>
      <c r="S2847" s="19">
        <f t="shared" si="224"/>
        <v>0.77000000000001023</v>
      </c>
      <c r="T2847" s="20">
        <f t="shared" si="225"/>
        <v>4.4731032880214374E-3</v>
      </c>
      <c r="U2847" s="19">
        <f t="shared" si="226"/>
        <v>1500</v>
      </c>
      <c r="V2847" s="20">
        <f t="shared" si="227"/>
        <v>4.4869877355668561E-3</v>
      </c>
      <c r="W2847" s="18">
        <v>44306</v>
      </c>
      <c r="X2847" s="14">
        <v>0</v>
      </c>
      <c r="Y2847" s="14">
        <v>0</v>
      </c>
      <c r="Z2847" s="42">
        <v>0</v>
      </c>
      <c r="AA2847" s="51">
        <f t="shared" si="228"/>
        <v>0</v>
      </c>
    </row>
    <row r="2848" spans="1:27" ht="19" x14ac:dyDescent="0.25">
      <c r="A2848" s="14">
        <v>4056</v>
      </c>
      <c r="B2848" s="14">
        <v>5788598</v>
      </c>
      <c r="C2848" s="14" t="s">
        <v>19</v>
      </c>
      <c r="D2848" s="14" t="s">
        <v>282</v>
      </c>
      <c r="E2848" s="14" t="s">
        <v>4049</v>
      </c>
      <c r="F2848" s="14">
        <v>78735</v>
      </c>
      <c r="G2848" s="14">
        <v>3</v>
      </c>
      <c r="H2848" s="14">
        <v>2</v>
      </c>
      <c r="I2848" s="14">
        <v>1</v>
      </c>
      <c r="J2848" s="14">
        <v>2</v>
      </c>
      <c r="K2848" s="14">
        <v>2</v>
      </c>
      <c r="L2848" s="14">
        <v>2020</v>
      </c>
      <c r="M2848" s="14">
        <v>0.1</v>
      </c>
      <c r="N2848" s="15">
        <v>1716</v>
      </c>
      <c r="O2848" s="16">
        <v>316.13</v>
      </c>
      <c r="P2848" s="17">
        <v>542475</v>
      </c>
      <c r="Q2848" s="16">
        <v>316.95999999999998</v>
      </c>
      <c r="R2848" s="17">
        <v>543905</v>
      </c>
      <c r="S2848" s="19">
        <f t="shared" si="224"/>
        <v>0.82999999999998408</v>
      </c>
      <c r="T2848" s="20">
        <f t="shared" si="225"/>
        <v>2.6255021668300511E-3</v>
      </c>
      <c r="U2848" s="19">
        <f t="shared" si="226"/>
        <v>1430</v>
      </c>
      <c r="V2848" s="20">
        <f t="shared" si="227"/>
        <v>2.6360661781648924E-3</v>
      </c>
      <c r="W2848" s="18">
        <v>44321</v>
      </c>
      <c r="X2848" s="14">
        <v>0</v>
      </c>
      <c r="Y2848" s="14">
        <v>0</v>
      </c>
      <c r="Z2848" s="42">
        <v>0</v>
      </c>
      <c r="AA2848" s="51">
        <f t="shared" si="228"/>
        <v>0</v>
      </c>
    </row>
    <row r="2849" spans="1:27" ht="19" x14ac:dyDescent="0.25">
      <c r="A2849" s="14">
        <v>503</v>
      </c>
      <c r="B2849" s="14">
        <v>4766103</v>
      </c>
      <c r="C2849" s="14" t="s">
        <v>19</v>
      </c>
      <c r="D2849" s="14" t="s">
        <v>29</v>
      </c>
      <c r="E2849" s="14" t="s">
        <v>1906</v>
      </c>
      <c r="F2849" s="14">
        <v>78748</v>
      </c>
      <c r="G2849" s="14">
        <v>4</v>
      </c>
      <c r="H2849" s="14">
        <v>2</v>
      </c>
      <c r="I2849" s="14">
        <v>0</v>
      </c>
      <c r="J2849" s="14">
        <v>2</v>
      </c>
      <c r="K2849" s="14">
        <v>1</v>
      </c>
      <c r="L2849" s="14">
        <v>1980</v>
      </c>
      <c r="M2849" s="14">
        <v>0.59199999999999997</v>
      </c>
      <c r="N2849" s="15">
        <v>2327</v>
      </c>
      <c r="O2849" s="16">
        <v>255.69</v>
      </c>
      <c r="P2849" s="17">
        <v>595000</v>
      </c>
      <c r="Q2849" s="16">
        <v>256.27</v>
      </c>
      <c r="R2849" s="17">
        <v>596350</v>
      </c>
      <c r="S2849" s="19">
        <f t="shared" si="224"/>
        <v>0.57999999999998408</v>
      </c>
      <c r="T2849" s="20">
        <f t="shared" si="225"/>
        <v>2.2683718565449729E-3</v>
      </c>
      <c r="U2849" s="19">
        <f t="shared" si="226"/>
        <v>1350</v>
      </c>
      <c r="V2849" s="20">
        <f t="shared" si="227"/>
        <v>2.2689075630252099E-3</v>
      </c>
      <c r="W2849" s="18">
        <v>44194</v>
      </c>
      <c r="X2849" s="14">
        <v>9</v>
      </c>
      <c r="Y2849" s="14">
        <v>9</v>
      </c>
      <c r="Z2849" s="42">
        <v>0</v>
      </c>
      <c r="AA2849" s="51">
        <f t="shared" si="228"/>
        <v>0</v>
      </c>
    </row>
    <row r="2850" spans="1:27" ht="19" x14ac:dyDescent="0.25">
      <c r="A2850" s="14">
        <v>956</v>
      </c>
      <c r="B2850" s="14">
        <v>3693199</v>
      </c>
      <c r="C2850" s="14" t="s">
        <v>19</v>
      </c>
      <c r="D2850" s="14" t="s">
        <v>40</v>
      </c>
      <c r="E2850" s="14" t="s">
        <v>788</v>
      </c>
      <c r="F2850" s="14">
        <v>78737</v>
      </c>
      <c r="G2850" s="14">
        <v>3</v>
      </c>
      <c r="H2850" s="14">
        <v>3</v>
      </c>
      <c r="I2850" s="14">
        <v>0</v>
      </c>
      <c r="J2850" s="14">
        <v>3</v>
      </c>
      <c r="K2850" s="14">
        <v>1</v>
      </c>
      <c r="L2850" s="14">
        <v>2016</v>
      </c>
      <c r="M2850" s="14">
        <v>0.36</v>
      </c>
      <c r="N2850" s="15">
        <v>2876</v>
      </c>
      <c r="O2850" s="16">
        <v>199.93</v>
      </c>
      <c r="P2850" s="17">
        <v>575000</v>
      </c>
      <c r="Q2850" s="16">
        <v>200.37</v>
      </c>
      <c r="R2850" s="17">
        <v>576250</v>
      </c>
      <c r="S2850" s="19">
        <f t="shared" si="224"/>
        <v>0.43999999999999773</v>
      </c>
      <c r="T2850" s="20">
        <f t="shared" si="225"/>
        <v>2.2007702695943467E-3</v>
      </c>
      <c r="U2850" s="19">
        <f t="shared" si="226"/>
        <v>1250</v>
      </c>
      <c r="V2850" s="20">
        <f t="shared" si="227"/>
        <v>2.1739130434782609E-3</v>
      </c>
      <c r="W2850" s="18">
        <v>44211</v>
      </c>
      <c r="X2850" s="14">
        <v>3</v>
      </c>
      <c r="Y2850" s="14">
        <v>2</v>
      </c>
      <c r="Z2850" s="42">
        <v>0</v>
      </c>
      <c r="AA2850" s="51">
        <f t="shared" si="228"/>
        <v>0</v>
      </c>
    </row>
    <row r="2851" spans="1:27" ht="19" x14ac:dyDescent="0.25">
      <c r="A2851" s="14">
        <v>241</v>
      </c>
      <c r="B2851" s="14">
        <v>2441995</v>
      </c>
      <c r="C2851" s="14" t="s">
        <v>19</v>
      </c>
      <c r="D2851" s="14" t="s">
        <v>611</v>
      </c>
      <c r="E2851" s="14" t="s">
        <v>2308</v>
      </c>
      <c r="F2851" s="14">
        <v>78731</v>
      </c>
      <c r="G2851" s="14">
        <v>3</v>
      </c>
      <c r="H2851" s="14">
        <v>2</v>
      </c>
      <c r="I2851" s="14">
        <v>1</v>
      </c>
      <c r="J2851" s="14">
        <v>2</v>
      </c>
      <c r="K2851" s="14">
        <v>2</v>
      </c>
      <c r="L2851" s="14">
        <v>1980</v>
      </c>
      <c r="M2851" s="14">
        <v>0.121</v>
      </c>
      <c r="N2851" s="15">
        <v>2473</v>
      </c>
      <c r="O2851" s="16">
        <v>281.04000000000002</v>
      </c>
      <c r="P2851" s="17">
        <v>695000</v>
      </c>
      <c r="Q2851" s="16">
        <v>281.52</v>
      </c>
      <c r="R2851" s="17">
        <v>696200</v>
      </c>
      <c r="S2851" s="19">
        <f t="shared" si="224"/>
        <v>0.47999999999996135</v>
      </c>
      <c r="T2851" s="20">
        <f t="shared" si="225"/>
        <v>1.7079419299742432E-3</v>
      </c>
      <c r="U2851" s="19">
        <f t="shared" si="226"/>
        <v>1200</v>
      </c>
      <c r="V2851" s="20">
        <f t="shared" si="227"/>
        <v>1.7266187050359713E-3</v>
      </c>
      <c r="W2851" s="18">
        <v>44183</v>
      </c>
      <c r="X2851" s="14">
        <v>6</v>
      </c>
      <c r="Y2851" s="14">
        <v>6</v>
      </c>
      <c r="Z2851" s="42">
        <v>0</v>
      </c>
      <c r="AA2851" s="51">
        <f t="shared" si="228"/>
        <v>0</v>
      </c>
    </row>
    <row r="2852" spans="1:27" ht="19" x14ac:dyDescent="0.25">
      <c r="A2852" s="14">
        <v>615</v>
      </c>
      <c r="B2852" s="14">
        <v>4867966</v>
      </c>
      <c r="C2852" s="14" t="s">
        <v>19</v>
      </c>
      <c r="D2852" s="14" t="s">
        <v>27</v>
      </c>
      <c r="E2852" s="14" t="s">
        <v>66</v>
      </c>
      <c r="F2852" s="14">
        <v>78724</v>
      </c>
      <c r="G2852" s="14">
        <v>4</v>
      </c>
      <c r="H2852" s="14">
        <v>3</v>
      </c>
      <c r="I2852" s="14">
        <v>0</v>
      </c>
      <c r="J2852" s="14">
        <v>2</v>
      </c>
      <c r="K2852" s="14">
        <v>1</v>
      </c>
      <c r="L2852" s="14">
        <v>2020</v>
      </c>
      <c r="M2852" s="14">
        <v>0.14799999999999999</v>
      </c>
      <c r="N2852" s="15">
        <v>2170</v>
      </c>
      <c r="O2852" s="16">
        <v>127.65</v>
      </c>
      <c r="P2852" s="17">
        <v>276990</v>
      </c>
      <c r="Q2852" s="16">
        <v>128.19</v>
      </c>
      <c r="R2852" s="17">
        <v>278165</v>
      </c>
      <c r="S2852" s="19">
        <f t="shared" si="224"/>
        <v>0.53999999999999204</v>
      </c>
      <c r="T2852" s="20">
        <f t="shared" si="225"/>
        <v>4.2303172737954723E-3</v>
      </c>
      <c r="U2852" s="19">
        <f t="shared" si="226"/>
        <v>1175</v>
      </c>
      <c r="V2852" s="20">
        <f t="shared" si="227"/>
        <v>4.2420303982093214E-3</v>
      </c>
      <c r="W2852" s="18">
        <v>44196</v>
      </c>
      <c r="X2852" s="14">
        <v>2</v>
      </c>
      <c r="Y2852" s="14">
        <v>2</v>
      </c>
      <c r="Z2852" s="42">
        <v>0</v>
      </c>
      <c r="AA2852" s="51">
        <f t="shared" si="228"/>
        <v>0</v>
      </c>
    </row>
    <row r="2853" spans="1:27" ht="19" x14ac:dyDescent="0.25">
      <c r="A2853" s="14">
        <v>622</v>
      </c>
      <c r="B2853" s="14">
        <v>1709308</v>
      </c>
      <c r="C2853" s="14" t="s">
        <v>19</v>
      </c>
      <c r="D2853" s="14" t="s">
        <v>27</v>
      </c>
      <c r="E2853" s="14" t="s">
        <v>406</v>
      </c>
      <c r="F2853" s="14">
        <v>78724</v>
      </c>
      <c r="G2853" s="14">
        <v>3</v>
      </c>
      <c r="H2853" s="14">
        <v>2</v>
      </c>
      <c r="I2853" s="14">
        <v>0</v>
      </c>
      <c r="J2853" s="14">
        <v>2</v>
      </c>
      <c r="K2853" s="14">
        <v>1</v>
      </c>
      <c r="L2853" s="14">
        <v>2020</v>
      </c>
      <c r="M2853" s="14">
        <v>0.152</v>
      </c>
      <c r="N2853" s="15">
        <v>1412</v>
      </c>
      <c r="O2853" s="16">
        <v>174.21</v>
      </c>
      <c r="P2853" s="17">
        <v>245990</v>
      </c>
      <c r="Q2853" s="16">
        <v>175.04</v>
      </c>
      <c r="R2853" s="17">
        <v>247160</v>
      </c>
      <c r="S2853" s="19">
        <f t="shared" si="224"/>
        <v>0.82999999999998408</v>
      </c>
      <c r="T2853" s="20">
        <f t="shared" si="225"/>
        <v>4.7643648470236154E-3</v>
      </c>
      <c r="U2853" s="19">
        <f t="shared" si="226"/>
        <v>1170</v>
      </c>
      <c r="V2853" s="20">
        <f t="shared" si="227"/>
        <v>4.7562909061343956E-3</v>
      </c>
      <c r="W2853" s="18">
        <v>44196</v>
      </c>
      <c r="X2853" s="14">
        <v>28</v>
      </c>
      <c r="Y2853" s="14">
        <v>28</v>
      </c>
      <c r="Z2853" s="42">
        <v>0</v>
      </c>
      <c r="AA2853" s="51">
        <f t="shared" si="228"/>
        <v>0</v>
      </c>
    </row>
    <row r="2854" spans="1:27" ht="19" x14ac:dyDescent="0.25">
      <c r="A2854" s="14">
        <v>75</v>
      </c>
      <c r="B2854" s="14">
        <v>2705653</v>
      </c>
      <c r="C2854" s="14" t="s">
        <v>19</v>
      </c>
      <c r="D2854" s="14" t="s">
        <v>712</v>
      </c>
      <c r="E2854" s="14" t="s">
        <v>1713</v>
      </c>
      <c r="F2854" s="14">
        <v>78759</v>
      </c>
      <c r="G2854" s="14">
        <v>3</v>
      </c>
      <c r="H2854" s="14">
        <v>2</v>
      </c>
      <c r="I2854" s="14">
        <v>1</v>
      </c>
      <c r="J2854" s="14">
        <v>2</v>
      </c>
      <c r="K2854" s="14">
        <v>2</v>
      </c>
      <c r="L2854" s="14">
        <v>1985</v>
      </c>
      <c r="M2854" s="14">
        <v>0.21</v>
      </c>
      <c r="N2854" s="15">
        <v>2161</v>
      </c>
      <c r="O2854" s="16">
        <v>245.21</v>
      </c>
      <c r="P2854" s="17">
        <v>529900</v>
      </c>
      <c r="Q2854" s="16">
        <v>245.72</v>
      </c>
      <c r="R2854" s="17">
        <v>531000</v>
      </c>
      <c r="S2854" s="19">
        <f t="shared" si="224"/>
        <v>0.50999999999999091</v>
      </c>
      <c r="T2854" s="20">
        <f t="shared" si="225"/>
        <v>2.0798499245544264E-3</v>
      </c>
      <c r="U2854" s="19">
        <f t="shared" si="226"/>
        <v>1100</v>
      </c>
      <c r="V2854" s="20">
        <f t="shared" si="227"/>
        <v>2.0758633704472543E-3</v>
      </c>
      <c r="W2854" s="18">
        <v>44180</v>
      </c>
      <c r="X2854" s="14">
        <v>55</v>
      </c>
      <c r="Y2854" s="14">
        <v>54</v>
      </c>
      <c r="Z2854" s="42">
        <v>0</v>
      </c>
      <c r="AA2854" s="51">
        <f t="shared" si="228"/>
        <v>0</v>
      </c>
    </row>
    <row r="2855" spans="1:27" ht="19" x14ac:dyDescent="0.25">
      <c r="A2855" s="14">
        <v>1534</v>
      </c>
      <c r="B2855" s="14">
        <v>9492805</v>
      </c>
      <c r="C2855" s="14" t="s">
        <v>19</v>
      </c>
      <c r="D2855" s="14" t="s">
        <v>68</v>
      </c>
      <c r="E2855" s="14" t="s">
        <v>1272</v>
      </c>
      <c r="F2855" s="14">
        <v>78738</v>
      </c>
      <c r="G2855" s="14">
        <v>4</v>
      </c>
      <c r="H2855" s="14">
        <v>2</v>
      </c>
      <c r="I2855" s="14">
        <v>0</v>
      </c>
      <c r="J2855" s="14">
        <v>2</v>
      </c>
      <c r="K2855" s="14">
        <v>1</v>
      </c>
      <c r="L2855" s="14">
        <v>2012</v>
      </c>
      <c r="M2855" s="14">
        <v>0.14599999999999999</v>
      </c>
      <c r="N2855" s="15">
        <v>2413</v>
      </c>
      <c r="O2855" s="16">
        <v>222.5</v>
      </c>
      <c r="P2855" s="17">
        <v>536900</v>
      </c>
      <c r="Q2855" s="16">
        <v>222.96</v>
      </c>
      <c r="R2855" s="17">
        <v>538000</v>
      </c>
      <c r="S2855" s="19">
        <f t="shared" si="224"/>
        <v>0.46000000000000796</v>
      </c>
      <c r="T2855" s="20">
        <f t="shared" si="225"/>
        <v>2.0674157303371145E-3</v>
      </c>
      <c r="U2855" s="19">
        <f t="shared" si="226"/>
        <v>1100</v>
      </c>
      <c r="V2855" s="20">
        <f t="shared" si="227"/>
        <v>2.0487986589681506E-3</v>
      </c>
      <c r="W2855" s="18">
        <v>44236</v>
      </c>
      <c r="X2855" s="14">
        <v>7</v>
      </c>
      <c r="Y2855" s="14">
        <v>6</v>
      </c>
      <c r="Z2855" s="42">
        <v>0</v>
      </c>
      <c r="AA2855" s="51">
        <f t="shared" si="228"/>
        <v>0</v>
      </c>
    </row>
    <row r="2856" spans="1:27" ht="19" x14ac:dyDescent="0.25">
      <c r="A2856" s="14">
        <v>478</v>
      </c>
      <c r="B2856" s="14">
        <v>1753854</v>
      </c>
      <c r="C2856" s="14" t="s">
        <v>19</v>
      </c>
      <c r="D2856" s="14" t="s">
        <v>27</v>
      </c>
      <c r="E2856" s="14" t="s">
        <v>725</v>
      </c>
      <c r="F2856" s="14">
        <v>78724</v>
      </c>
      <c r="G2856" s="14">
        <v>3</v>
      </c>
      <c r="H2856" s="14">
        <v>2</v>
      </c>
      <c r="I2856" s="14">
        <v>0</v>
      </c>
      <c r="J2856" s="14">
        <v>2</v>
      </c>
      <c r="K2856" s="14">
        <v>1</v>
      </c>
      <c r="L2856" s="14">
        <v>2020</v>
      </c>
      <c r="M2856" s="14">
        <v>0</v>
      </c>
      <c r="N2856" s="15">
        <v>1514</v>
      </c>
      <c r="O2856" s="16">
        <v>195.5</v>
      </c>
      <c r="P2856" s="17">
        <v>295990</v>
      </c>
      <c r="Q2856" s="16">
        <v>196.22</v>
      </c>
      <c r="R2856" s="17">
        <v>297080</v>
      </c>
      <c r="S2856" s="19">
        <f t="shared" si="224"/>
        <v>0.71999999999999886</v>
      </c>
      <c r="T2856" s="20">
        <f t="shared" si="225"/>
        <v>3.6828644501278713E-3</v>
      </c>
      <c r="U2856" s="19">
        <f t="shared" si="226"/>
        <v>1090</v>
      </c>
      <c r="V2856" s="20">
        <f t="shared" si="227"/>
        <v>3.6825568431365923E-3</v>
      </c>
      <c r="W2856" s="18">
        <v>44194</v>
      </c>
      <c r="X2856" s="14">
        <v>5</v>
      </c>
      <c r="Y2856" s="14">
        <v>5</v>
      </c>
      <c r="Z2856" s="42">
        <v>0</v>
      </c>
      <c r="AA2856" s="51">
        <f t="shared" si="228"/>
        <v>0</v>
      </c>
    </row>
    <row r="2857" spans="1:27" ht="19" x14ac:dyDescent="0.25">
      <c r="A2857" s="14">
        <v>170</v>
      </c>
      <c r="B2857" s="14">
        <v>4582518</v>
      </c>
      <c r="C2857" s="14" t="s">
        <v>19</v>
      </c>
      <c r="D2857" s="14" t="s">
        <v>35</v>
      </c>
      <c r="E2857" s="14" t="s">
        <v>1785</v>
      </c>
      <c r="F2857" s="14">
        <v>78753</v>
      </c>
      <c r="G2857" s="14">
        <v>3</v>
      </c>
      <c r="H2857" s="14">
        <v>2</v>
      </c>
      <c r="I2857" s="14">
        <v>0</v>
      </c>
      <c r="J2857" s="14">
        <v>2</v>
      </c>
      <c r="K2857" s="14">
        <v>1</v>
      </c>
      <c r="L2857" s="14">
        <v>1971</v>
      </c>
      <c r="M2857" s="14">
        <v>0.15</v>
      </c>
      <c r="N2857" s="15">
        <v>1600</v>
      </c>
      <c r="O2857" s="16">
        <v>249.38</v>
      </c>
      <c r="P2857" s="17">
        <v>399000</v>
      </c>
      <c r="Q2857" s="16">
        <v>250</v>
      </c>
      <c r="R2857" s="17">
        <v>400000</v>
      </c>
      <c r="S2857" s="19">
        <f t="shared" si="224"/>
        <v>0.62000000000000455</v>
      </c>
      <c r="T2857" s="20">
        <f t="shared" si="225"/>
        <v>2.4861656909134838E-3</v>
      </c>
      <c r="U2857" s="19">
        <f t="shared" si="226"/>
        <v>1000</v>
      </c>
      <c r="V2857" s="20">
        <f t="shared" si="227"/>
        <v>2.5062656641604009E-3</v>
      </c>
      <c r="W2857" s="18">
        <v>44182</v>
      </c>
      <c r="X2857" s="14">
        <v>9</v>
      </c>
      <c r="Y2857" s="14">
        <v>6</v>
      </c>
      <c r="Z2857" s="42">
        <v>0</v>
      </c>
      <c r="AA2857" s="51">
        <f t="shared" si="228"/>
        <v>0</v>
      </c>
    </row>
    <row r="2858" spans="1:27" ht="19" x14ac:dyDescent="0.25">
      <c r="A2858" s="14">
        <v>176</v>
      </c>
      <c r="B2858" s="14">
        <v>5727978</v>
      </c>
      <c r="C2858" s="14" t="s">
        <v>19</v>
      </c>
      <c r="D2858" s="14" t="s">
        <v>165</v>
      </c>
      <c r="E2858" s="14" t="s">
        <v>2108</v>
      </c>
      <c r="F2858" s="14">
        <v>78745</v>
      </c>
      <c r="G2858" s="14">
        <v>3</v>
      </c>
      <c r="H2858" s="14">
        <v>2</v>
      </c>
      <c r="I2858" s="14">
        <v>0</v>
      </c>
      <c r="J2858" s="14">
        <v>2</v>
      </c>
      <c r="K2858" s="14">
        <v>1</v>
      </c>
      <c r="L2858" s="14">
        <v>1974</v>
      </c>
      <c r="M2858" s="14">
        <v>0.14899999999999999</v>
      </c>
      <c r="N2858" s="15">
        <v>1212</v>
      </c>
      <c r="O2858" s="16">
        <v>268.14999999999998</v>
      </c>
      <c r="P2858" s="17">
        <v>325000</v>
      </c>
      <c r="Q2858" s="16">
        <v>268.98</v>
      </c>
      <c r="R2858" s="17">
        <v>326000</v>
      </c>
      <c r="S2858" s="19">
        <f t="shared" si="224"/>
        <v>0.83000000000004093</v>
      </c>
      <c r="T2858" s="20">
        <f t="shared" si="225"/>
        <v>3.09528249114317E-3</v>
      </c>
      <c r="U2858" s="19">
        <f t="shared" si="226"/>
        <v>1000</v>
      </c>
      <c r="V2858" s="20">
        <f t="shared" si="227"/>
        <v>3.0769230769230769E-3</v>
      </c>
      <c r="W2858" s="18">
        <v>44182</v>
      </c>
      <c r="X2858" s="14">
        <v>21</v>
      </c>
      <c r="Y2858" s="14">
        <v>20</v>
      </c>
      <c r="Z2858" s="42">
        <v>0</v>
      </c>
      <c r="AA2858" s="51">
        <f t="shared" si="228"/>
        <v>0</v>
      </c>
    </row>
    <row r="2859" spans="1:27" ht="19" x14ac:dyDescent="0.25">
      <c r="A2859" s="14">
        <v>262</v>
      </c>
      <c r="B2859" s="14">
        <v>5137566</v>
      </c>
      <c r="C2859" s="14" t="s">
        <v>19</v>
      </c>
      <c r="D2859" s="14">
        <v>5</v>
      </c>
      <c r="E2859" s="14" t="s">
        <v>4131</v>
      </c>
      <c r="F2859" s="14">
        <v>78702</v>
      </c>
      <c r="G2859" s="14">
        <v>3</v>
      </c>
      <c r="H2859" s="14">
        <v>3</v>
      </c>
      <c r="I2859" s="14">
        <v>1</v>
      </c>
      <c r="J2859" s="14">
        <v>1</v>
      </c>
      <c r="K2859" s="14">
        <v>2</v>
      </c>
      <c r="L2859" s="14">
        <v>2020</v>
      </c>
      <c r="M2859" s="14">
        <v>0.16400000000000001</v>
      </c>
      <c r="N2859" s="15">
        <v>1775</v>
      </c>
      <c r="O2859" s="16">
        <v>393.8</v>
      </c>
      <c r="P2859" s="17">
        <v>699000</v>
      </c>
      <c r="Q2859" s="16">
        <v>394.37</v>
      </c>
      <c r="R2859" s="17">
        <v>700000</v>
      </c>
      <c r="S2859" s="19">
        <f t="shared" si="224"/>
        <v>0.56999999999999318</v>
      </c>
      <c r="T2859" s="20">
        <f t="shared" si="225"/>
        <v>1.4474352463179105E-3</v>
      </c>
      <c r="U2859" s="19">
        <f t="shared" si="226"/>
        <v>1000</v>
      </c>
      <c r="V2859" s="20">
        <f t="shared" si="227"/>
        <v>1.4306151645207439E-3</v>
      </c>
      <c r="W2859" s="18">
        <v>44183</v>
      </c>
      <c r="X2859" s="14">
        <v>70</v>
      </c>
      <c r="Y2859" s="14">
        <v>70</v>
      </c>
      <c r="Z2859" s="42">
        <v>0</v>
      </c>
      <c r="AA2859" s="51">
        <f t="shared" si="228"/>
        <v>0</v>
      </c>
    </row>
    <row r="2860" spans="1:27" ht="19" x14ac:dyDescent="0.25">
      <c r="A2860" s="14">
        <v>316</v>
      </c>
      <c r="B2860" s="14">
        <v>5768091</v>
      </c>
      <c r="C2860" s="14" t="s">
        <v>19</v>
      </c>
      <c r="D2860" s="14" t="s">
        <v>357</v>
      </c>
      <c r="E2860" s="14" t="s">
        <v>3056</v>
      </c>
      <c r="F2860" s="14">
        <v>78745</v>
      </c>
      <c r="G2860" s="14">
        <v>3</v>
      </c>
      <c r="H2860" s="14">
        <v>2</v>
      </c>
      <c r="I2860" s="14">
        <v>0</v>
      </c>
      <c r="J2860" s="14">
        <v>1</v>
      </c>
      <c r="K2860" s="14">
        <v>1</v>
      </c>
      <c r="L2860" s="14">
        <v>1977</v>
      </c>
      <c r="M2860" s="14">
        <v>0.17699999999999999</v>
      </c>
      <c r="N2860" s="15">
        <v>1116</v>
      </c>
      <c r="O2860" s="16">
        <v>357.53</v>
      </c>
      <c r="P2860" s="17">
        <v>399000</v>
      </c>
      <c r="Q2860" s="16">
        <v>358.42</v>
      </c>
      <c r="R2860" s="17">
        <v>400000</v>
      </c>
      <c r="S2860" s="19">
        <f t="shared" si="224"/>
        <v>0.8900000000000432</v>
      </c>
      <c r="T2860" s="20">
        <f t="shared" si="225"/>
        <v>2.4893015970688984E-3</v>
      </c>
      <c r="U2860" s="19">
        <f t="shared" si="226"/>
        <v>1000</v>
      </c>
      <c r="V2860" s="20">
        <f t="shared" si="227"/>
        <v>2.5062656641604009E-3</v>
      </c>
      <c r="W2860" s="18">
        <v>44186</v>
      </c>
      <c r="X2860" s="14">
        <v>65</v>
      </c>
      <c r="Y2860" s="14">
        <v>65</v>
      </c>
      <c r="Z2860" s="42">
        <v>0</v>
      </c>
      <c r="AA2860" s="51">
        <f t="shared" si="228"/>
        <v>0</v>
      </c>
    </row>
    <row r="2861" spans="1:27" ht="19" x14ac:dyDescent="0.25">
      <c r="A2861" s="14">
        <v>357</v>
      </c>
      <c r="B2861" s="14">
        <v>6064557</v>
      </c>
      <c r="C2861" s="14" t="s">
        <v>19</v>
      </c>
      <c r="D2861" s="14">
        <v>11</v>
      </c>
      <c r="E2861" s="14" t="s">
        <v>1599</v>
      </c>
      <c r="F2861" s="14">
        <v>78744</v>
      </c>
      <c r="G2861" s="14">
        <v>3</v>
      </c>
      <c r="H2861" s="14">
        <v>2</v>
      </c>
      <c r="I2861" s="14">
        <v>0</v>
      </c>
      <c r="J2861" s="14">
        <v>2</v>
      </c>
      <c r="K2861" s="14">
        <v>1</v>
      </c>
      <c r="L2861" s="14">
        <v>2016</v>
      </c>
      <c r="M2861" s="14">
        <v>0.10100000000000001</v>
      </c>
      <c r="N2861" s="15">
        <v>1255</v>
      </c>
      <c r="O2861" s="16">
        <v>239.04</v>
      </c>
      <c r="P2861" s="17">
        <v>300000</v>
      </c>
      <c r="Q2861" s="16">
        <v>239.84</v>
      </c>
      <c r="R2861" s="17">
        <v>301000</v>
      </c>
      <c r="S2861" s="19">
        <f t="shared" si="224"/>
        <v>0.80000000000001137</v>
      </c>
      <c r="T2861" s="20">
        <f t="shared" si="225"/>
        <v>3.3467202141901414E-3</v>
      </c>
      <c r="U2861" s="19">
        <f t="shared" si="226"/>
        <v>1000</v>
      </c>
      <c r="V2861" s="20">
        <f t="shared" si="227"/>
        <v>3.3333333333333335E-3</v>
      </c>
      <c r="W2861" s="18">
        <v>44187</v>
      </c>
      <c r="X2861" s="14">
        <v>2</v>
      </c>
      <c r="Y2861" s="14">
        <v>2</v>
      </c>
      <c r="Z2861" s="42">
        <v>0</v>
      </c>
      <c r="AA2861" s="51">
        <f t="shared" si="228"/>
        <v>0</v>
      </c>
    </row>
    <row r="2862" spans="1:27" ht="19" x14ac:dyDescent="0.25">
      <c r="A2862" s="14">
        <v>410</v>
      </c>
      <c r="B2862" s="14">
        <v>2964726</v>
      </c>
      <c r="C2862" s="14" t="s">
        <v>19</v>
      </c>
      <c r="D2862" s="14" t="s">
        <v>165</v>
      </c>
      <c r="E2862" s="14" t="s">
        <v>2719</v>
      </c>
      <c r="F2862" s="14">
        <v>78745</v>
      </c>
      <c r="G2862" s="14">
        <v>3</v>
      </c>
      <c r="H2862" s="14">
        <v>2</v>
      </c>
      <c r="I2862" s="14">
        <v>0</v>
      </c>
      <c r="J2862" s="14">
        <v>2</v>
      </c>
      <c r="K2862" s="14">
        <v>1</v>
      </c>
      <c r="L2862" s="14">
        <v>1962</v>
      </c>
      <c r="M2862" s="14">
        <v>1.274</v>
      </c>
      <c r="N2862" s="15">
        <v>1747</v>
      </c>
      <c r="O2862" s="16">
        <v>314.83</v>
      </c>
      <c r="P2862" s="17">
        <v>550000</v>
      </c>
      <c r="Q2862" s="16">
        <v>315.39999999999998</v>
      </c>
      <c r="R2862" s="17">
        <v>551000</v>
      </c>
      <c r="S2862" s="19">
        <f t="shared" si="224"/>
        <v>0.56999999999999318</v>
      </c>
      <c r="T2862" s="20">
        <f t="shared" si="225"/>
        <v>1.8105009052504311E-3</v>
      </c>
      <c r="U2862" s="19">
        <f t="shared" si="226"/>
        <v>1000</v>
      </c>
      <c r="V2862" s="20">
        <f t="shared" si="227"/>
        <v>1.8181818181818182E-3</v>
      </c>
      <c r="W2862" s="18">
        <v>44188</v>
      </c>
      <c r="X2862" s="14">
        <v>3</v>
      </c>
      <c r="Y2862" s="14">
        <v>3</v>
      </c>
      <c r="Z2862" s="42">
        <v>0</v>
      </c>
      <c r="AA2862" s="51">
        <f t="shared" si="228"/>
        <v>0</v>
      </c>
    </row>
    <row r="2863" spans="1:27" ht="19" x14ac:dyDescent="0.25">
      <c r="A2863" s="14">
        <v>472</v>
      </c>
      <c r="B2863" s="14">
        <v>1917919</v>
      </c>
      <c r="C2863" s="14" t="s">
        <v>19</v>
      </c>
      <c r="D2863" s="14" t="s">
        <v>38</v>
      </c>
      <c r="E2863" s="14" t="s">
        <v>62</v>
      </c>
      <c r="F2863" s="14">
        <v>78725</v>
      </c>
      <c r="G2863" s="14">
        <v>4</v>
      </c>
      <c r="H2863" s="14">
        <v>2</v>
      </c>
      <c r="I2863" s="14">
        <v>1</v>
      </c>
      <c r="J2863" s="14">
        <v>2</v>
      </c>
      <c r="K2863" s="14">
        <v>2</v>
      </c>
      <c r="L2863" s="14">
        <v>2018</v>
      </c>
      <c r="M2863" s="14">
        <v>0.111</v>
      </c>
      <c r="N2863" s="15">
        <v>2381</v>
      </c>
      <c r="O2863" s="16">
        <v>126</v>
      </c>
      <c r="P2863" s="17">
        <v>300000</v>
      </c>
      <c r="Q2863" s="16">
        <v>126.42</v>
      </c>
      <c r="R2863" s="17">
        <v>301000</v>
      </c>
      <c r="S2863" s="19">
        <f t="shared" si="224"/>
        <v>0.42000000000000171</v>
      </c>
      <c r="T2863" s="20">
        <f t="shared" si="225"/>
        <v>3.333333333333347E-3</v>
      </c>
      <c r="U2863" s="19">
        <f t="shared" si="226"/>
        <v>1000</v>
      </c>
      <c r="V2863" s="20">
        <f t="shared" si="227"/>
        <v>3.3333333333333335E-3</v>
      </c>
      <c r="W2863" s="18">
        <v>44194</v>
      </c>
      <c r="X2863" s="14">
        <v>5</v>
      </c>
      <c r="Y2863" s="14">
        <v>5</v>
      </c>
      <c r="Z2863" s="42">
        <v>0</v>
      </c>
      <c r="AA2863" s="51">
        <f t="shared" si="228"/>
        <v>0</v>
      </c>
    </row>
    <row r="2864" spans="1:27" ht="19" x14ac:dyDescent="0.25">
      <c r="A2864" s="14">
        <v>931</v>
      </c>
      <c r="B2864" s="14">
        <v>7998835</v>
      </c>
      <c r="C2864" s="14" t="s">
        <v>19</v>
      </c>
      <c r="D2864" s="14">
        <v>4</v>
      </c>
      <c r="E2864" s="14" t="s">
        <v>3675</v>
      </c>
      <c r="F2864" s="14">
        <v>78756</v>
      </c>
      <c r="G2864" s="14">
        <v>2</v>
      </c>
      <c r="H2864" s="14">
        <v>1</v>
      </c>
      <c r="I2864" s="14">
        <v>0</v>
      </c>
      <c r="J2864" s="14">
        <v>1</v>
      </c>
      <c r="K2864" s="14">
        <v>1</v>
      </c>
      <c r="L2864" s="14">
        <v>1937</v>
      </c>
      <c r="M2864" s="14">
        <v>0.14799999999999999</v>
      </c>
      <c r="N2864" s="15">
        <v>1346</v>
      </c>
      <c r="O2864" s="16">
        <v>519.32000000000005</v>
      </c>
      <c r="P2864" s="17">
        <v>699000</v>
      </c>
      <c r="Q2864" s="16">
        <v>520.05999999999995</v>
      </c>
      <c r="R2864" s="17">
        <v>700000</v>
      </c>
      <c r="S2864" s="19">
        <f t="shared" si="224"/>
        <v>0.73999999999989541</v>
      </c>
      <c r="T2864" s="20">
        <f t="shared" si="225"/>
        <v>1.4249403065545239E-3</v>
      </c>
      <c r="U2864" s="19">
        <f t="shared" si="226"/>
        <v>1000</v>
      </c>
      <c r="V2864" s="20">
        <f t="shared" si="227"/>
        <v>1.4306151645207439E-3</v>
      </c>
      <c r="W2864" s="18">
        <v>44210</v>
      </c>
      <c r="X2864" s="14">
        <v>14</v>
      </c>
      <c r="Y2864" s="14">
        <v>14</v>
      </c>
      <c r="Z2864" s="42">
        <v>0</v>
      </c>
      <c r="AA2864" s="51">
        <f t="shared" si="228"/>
        <v>0</v>
      </c>
    </row>
    <row r="2865" spans="1:27" ht="19" x14ac:dyDescent="0.25">
      <c r="A2865" s="14">
        <v>1191</v>
      </c>
      <c r="B2865" s="14">
        <v>2755285</v>
      </c>
      <c r="C2865" s="14" t="s">
        <v>19</v>
      </c>
      <c r="D2865" s="14">
        <v>7</v>
      </c>
      <c r="E2865" s="14" t="s">
        <v>3868</v>
      </c>
      <c r="F2865" s="14">
        <v>78704</v>
      </c>
      <c r="G2865" s="14">
        <v>3</v>
      </c>
      <c r="H2865" s="14">
        <v>2</v>
      </c>
      <c r="I2865" s="14">
        <v>1</v>
      </c>
      <c r="J2865" s="14">
        <v>0</v>
      </c>
      <c r="K2865" s="14">
        <v>2</v>
      </c>
      <c r="L2865" s="14">
        <v>2020</v>
      </c>
      <c r="M2865" s="14">
        <v>0.17100000000000001</v>
      </c>
      <c r="N2865" s="15">
        <v>2984</v>
      </c>
      <c r="O2865" s="16">
        <v>669.91</v>
      </c>
      <c r="P2865" s="17">
        <v>1999000</v>
      </c>
      <c r="Q2865" s="16">
        <v>670.24</v>
      </c>
      <c r="R2865" s="17">
        <v>2000000</v>
      </c>
      <c r="S2865" s="19">
        <f t="shared" si="224"/>
        <v>0.33000000000004093</v>
      </c>
      <c r="T2865" s="20">
        <f t="shared" si="225"/>
        <v>4.9260348405015736E-4</v>
      </c>
      <c r="U2865" s="19">
        <f t="shared" si="226"/>
        <v>1000</v>
      </c>
      <c r="V2865" s="20">
        <f t="shared" si="227"/>
        <v>5.0025012506253123E-4</v>
      </c>
      <c r="W2865" s="18">
        <v>44221</v>
      </c>
      <c r="X2865" s="14">
        <v>16</v>
      </c>
      <c r="Y2865" s="14">
        <v>108</v>
      </c>
      <c r="Z2865" s="42">
        <v>0</v>
      </c>
      <c r="AA2865" s="51">
        <f t="shared" si="228"/>
        <v>0</v>
      </c>
    </row>
    <row r="2866" spans="1:27" ht="19" x14ac:dyDescent="0.25">
      <c r="A2866" s="14">
        <v>1258</v>
      </c>
      <c r="B2866" s="14">
        <v>6218178</v>
      </c>
      <c r="C2866" s="14" t="s">
        <v>19</v>
      </c>
      <c r="D2866" s="14" t="s">
        <v>161</v>
      </c>
      <c r="E2866" s="14" t="s">
        <v>1261</v>
      </c>
      <c r="F2866" s="14">
        <v>78717</v>
      </c>
      <c r="G2866" s="14">
        <v>4</v>
      </c>
      <c r="H2866" s="14">
        <v>3</v>
      </c>
      <c r="I2866" s="14">
        <v>0</v>
      </c>
      <c r="J2866" s="14">
        <v>1</v>
      </c>
      <c r="K2866" s="14">
        <v>2</v>
      </c>
      <c r="L2866" s="14">
        <v>2017</v>
      </c>
      <c r="M2866" s="14">
        <v>0.09</v>
      </c>
      <c r="N2866" s="15">
        <v>2476</v>
      </c>
      <c r="O2866" s="16">
        <v>222.13</v>
      </c>
      <c r="P2866" s="17">
        <v>550000</v>
      </c>
      <c r="Q2866" s="16">
        <v>222.54</v>
      </c>
      <c r="R2866" s="17">
        <v>551000</v>
      </c>
      <c r="S2866" s="19">
        <f t="shared" si="224"/>
        <v>0.40999999999999659</v>
      </c>
      <c r="T2866" s="20">
        <f t="shared" si="225"/>
        <v>1.8457659928870329E-3</v>
      </c>
      <c r="U2866" s="19">
        <f t="shared" si="226"/>
        <v>1000</v>
      </c>
      <c r="V2866" s="20">
        <f t="shared" si="227"/>
        <v>1.8181818181818182E-3</v>
      </c>
      <c r="W2866" s="18">
        <v>44224</v>
      </c>
      <c r="X2866" s="14">
        <v>5</v>
      </c>
      <c r="Y2866" s="14">
        <v>3</v>
      </c>
      <c r="Z2866" s="42">
        <v>0</v>
      </c>
      <c r="AA2866" s="51">
        <f t="shared" si="228"/>
        <v>0</v>
      </c>
    </row>
    <row r="2867" spans="1:27" ht="19" x14ac:dyDescent="0.25">
      <c r="A2867" s="14">
        <v>1318</v>
      </c>
      <c r="B2867" s="14">
        <v>4929249</v>
      </c>
      <c r="C2867" s="14" t="s">
        <v>19</v>
      </c>
      <c r="D2867" s="14">
        <v>6</v>
      </c>
      <c r="E2867" s="14" t="s">
        <v>2082</v>
      </c>
      <c r="F2867" s="14">
        <v>78704</v>
      </c>
      <c r="G2867" s="14">
        <v>2</v>
      </c>
      <c r="H2867" s="14">
        <v>2</v>
      </c>
      <c r="I2867" s="14">
        <v>0</v>
      </c>
      <c r="J2867" s="14">
        <v>0</v>
      </c>
      <c r="K2867" s="14">
        <v>1</v>
      </c>
      <c r="L2867" s="14">
        <v>1952</v>
      </c>
      <c r="M2867" s="14">
        <v>0.14000000000000001</v>
      </c>
      <c r="N2867" s="15">
        <v>1694</v>
      </c>
      <c r="O2867" s="16">
        <v>265.64</v>
      </c>
      <c r="P2867" s="17">
        <v>450000</v>
      </c>
      <c r="Q2867" s="16">
        <v>266.23</v>
      </c>
      <c r="R2867" s="17">
        <v>451000</v>
      </c>
      <c r="S2867" s="19">
        <f t="shared" si="224"/>
        <v>0.59000000000003183</v>
      </c>
      <c r="T2867" s="20">
        <f t="shared" si="225"/>
        <v>2.2210510465292569E-3</v>
      </c>
      <c r="U2867" s="19">
        <f t="shared" si="226"/>
        <v>1000</v>
      </c>
      <c r="V2867" s="20">
        <f t="shared" si="227"/>
        <v>2.2222222222222222E-3</v>
      </c>
      <c r="W2867" s="18">
        <v>44225</v>
      </c>
      <c r="X2867" s="14">
        <v>2</v>
      </c>
      <c r="Y2867" s="14">
        <v>2</v>
      </c>
      <c r="Z2867" s="42">
        <v>0</v>
      </c>
      <c r="AA2867" s="51">
        <f t="shared" si="228"/>
        <v>0</v>
      </c>
    </row>
    <row r="2868" spans="1:27" ht="19" x14ac:dyDescent="0.25">
      <c r="A2868" s="14">
        <v>1320</v>
      </c>
      <c r="B2868" s="14">
        <v>8110089</v>
      </c>
      <c r="C2868" s="14" t="s">
        <v>19</v>
      </c>
      <c r="D2868" s="14" t="s">
        <v>1643</v>
      </c>
      <c r="E2868" s="14" t="s">
        <v>2299</v>
      </c>
      <c r="F2868" s="14">
        <v>78733</v>
      </c>
      <c r="G2868" s="14">
        <v>3</v>
      </c>
      <c r="H2868" s="14">
        <v>2</v>
      </c>
      <c r="I2868" s="14">
        <v>1</v>
      </c>
      <c r="J2868" s="14">
        <v>2</v>
      </c>
      <c r="K2868" s="14">
        <v>2</v>
      </c>
      <c r="L2868" s="14">
        <v>2015</v>
      </c>
      <c r="M2868" s="14">
        <v>0.29299999999999998</v>
      </c>
      <c r="N2868" s="15">
        <v>2494</v>
      </c>
      <c r="O2868" s="16">
        <v>280.27</v>
      </c>
      <c r="P2868" s="17">
        <v>699000</v>
      </c>
      <c r="Q2868" s="16">
        <v>280.67</v>
      </c>
      <c r="R2868" s="17">
        <v>700000</v>
      </c>
      <c r="S2868" s="19">
        <f t="shared" si="224"/>
        <v>0.40000000000003411</v>
      </c>
      <c r="T2868" s="20">
        <f t="shared" si="225"/>
        <v>1.4271952046242342E-3</v>
      </c>
      <c r="U2868" s="19">
        <f t="shared" si="226"/>
        <v>1000</v>
      </c>
      <c r="V2868" s="20">
        <f t="shared" si="227"/>
        <v>1.4306151645207439E-3</v>
      </c>
      <c r="W2868" s="18">
        <v>44225</v>
      </c>
      <c r="X2868" s="14">
        <v>117</v>
      </c>
      <c r="Y2868" s="14">
        <v>116</v>
      </c>
      <c r="Z2868" s="42">
        <v>0</v>
      </c>
      <c r="AA2868" s="51">
        <f t="shared" si="228"/>
        <v>0</v>
      </c>
    </row>
    <row r="2869" spans="1:27" ht="19" x14ac:dyDescent="0.25">
      <c r="A2869" s="14">
        <v>1353</v>
      </c>
      <c r="B2869" s="14">
        <v>8690172</v>
      </c>
      <c r="C2869" s="14" t="s">
        <v>19</v>
      </c>
      <c r="D2869" s="14">
        <v>5</v>
      </c>
      <c r="E2869" s="14" t="s">
        <v>4284</v>
      </c>
      <c r="F2869" s="14">
        <v>78702</v>
      </c>
      <c r="G2869" s="14">
        <v>2</v>
      </c>
      <c r="H2869" s="14">
        <v>2</v>
      </c>
      <c r="I2869" s="14">
        <v>1</v>
      </c>
      <c r="J2869" s="14">
        <v>1</v>
      </c>
      <c r="K2869" s="14">
        <v>2</v>
      </c>
      <c r="L2869" s="14">
        <v>2018</v>
      </c>
      <c r="M2869" s="14">
        <v>7.9000000000000001E-2</v>
      </c>
      <c r="N2869" s="14">
        <v>831</v>
      </c>
      <c r="O2869" s="16">
        <v>613.72</v>
      </c>
      <c r="P2869" s="17">
        <v>510000</v>
      </c>
      <c r="Q2869" s="16">
        <v>614.91999999999996</v>
      </c>
      <c r="R2869" s="17">
        <v>511000</v>
      </c>
      <c r="S2869" s="19">
        <f t="shared" si="224"/>
        <v>1.1999999999999318</v>
      </c>
      <c r="T2869" s="20">
        <f t="shared" si="225"/>
        <v>1.9552890568988002E-3</v>
      </c>
      <c r="U2869" s="19">
        <f t="shared" si="226"/>
        <v>1000</v>
      </c>
      <c r="V2869" s="20">
        <f t="shared" si="227"/>
        <v>1.9607843137254902E-3</v>
      </c>
      <c r="W2869" s="18">
        <v>44225</v>
      </c>
      <c r="X2869" s="14">
        <v>6</v>
      </c>
      <c r="Y2869" s="14">
        <v>6</v>
      </c>
      <c r="Z2869" s="42">
        <v>0</v>
      </c>
      <c r="AA2869" s="51">
        <f t="shared" si="228"/>
        <v>0</v>
      </c>
    </row>
    <row r="2870" spans="1:27" ht="19" x14ac:dyDescent="0.25">
      <c r="A2870" s="14">
        <v>1634</v>
      </c>
      <c r="B2870" s="14">
        <v>5748069</v>
      </c>
      <c r="C2870" s="14" t="s">
        <v>19</v>
      </c>
      <c r="D2870" s="14">
        <v>3</v>
      </c>
      <c r="E2870" s="14" t="s">
        <v>4019</v>
      </c>
      <c r="F2870" s="14">
        <v>78722</v>
      </c>
      <c r="G2870" s="14">
        <v>3</v>
      </c>
      <c r="H2870" s="14">
        <v>2</v>
      </c>
      <c r="I2870" s="14">
        <v>0</v>
      </c>
      <c r="J2870" s="14">
        <v>0</v>
      </c>
      <c r="K2870" s="14">
        <v>1</v>
      </c>
      <c r="L2870" s="14">
        <v>1953</v>
      </c>
      <c r="M2870" s="14">
        <v>0.15</v>
      </c>
      <c r="N2870" s="15">
        <v>2370</v>
      </c>
      <c r="O2870" s="16">
        <v>273.83999999999997</v>
      </c>
      <c r="P2870" s="17">
        <v>649000</v>
      </c>
      <c r="Q2870" s="16">
        <v>274.26</v>
      </c>
      <c r="R2870" s="17">
        <v>650000</v>
      </c>
      <c r="S2870" s="19">
        <f t="shared" si="224"/>
        <v>0.42000000000001592</v>
      </c>
      <c r="T2870" s="20">
        <f t="shared" si="225"/>
        <v>1.5337423312884019E-3</v>
      </c>
      <c r="U2870" s="19">
        <f t="shared" si="226"/>
        <v>1000</v>
      </c>
      <c r="V2870" s="20">
        <f t="shared" si="227"/>
        <v>1.5408320493066256E-3</v>
      </c>
      <c r="W2870" s="18">
        <v>44239</v>
      </c>
      <c r="X2870" s="14">
        <v>113</v>
      </c>
      <c r="Y2870" s="14">
        <v>112</v>
      </c>
      <c r="Z2870" s="42">
        <v>0</v>
      </c>
      <c r="AA2870" s="51">
        <f t="shared" si="228"/>
        <v>0</v>
      </c>
    </row>
    <row r="2871" spans="1:27" ht="19" x14ac:dyDescent="0.25">
      <c r="A2871" s="14">
        <v>1734</v>
      </c>
      <c r="B2871" s="14">
        <v>2725807</v>
      </c>
      <c r="C2871" s="14" t="s">
        <v>19</v>
      </c>
      <c r="D2871" s="14" t="s">
        <v>165</v>
      </c>
      <c r="E2871" s="14" t="s">
        <v>1922</v>
      </c>
      <c r="F2871" s="14">
        <v>78749</v>
      </c>
      <c r="G2871" s="14">
        <v>3</v>
      </c>
      <c r="H2871" s="14">
        <v>2</v>
      </c>
      <c r="I2871" s="14">
        <v>0</v>
      </c>
      <c r="J2871" s="14">
        <v>2</v>
      </c>
      <c r="K2871" s="14">
        <v>1</v>
      </c>
      <c r="L2871" s="14">
        <v>1999</v>
      </c>
      <c r="M2871" s="14">
        <v>0.17799999999999999</v>
      </c>
      <c r="N2871" s="15">
        <v>2046</v>
      </c>
      <c r="O2871" s="16">
        <v>256.60000000000002</v>
      </c>
      <c r="P2871" s="17">
        <v>525000</v>
      </c>
      <c r="Q2871" s="16">
        <v>257.08999999999997</v>
      </c>
      <c r="R2871" s="17">
        <v>526000</v>
      </c>
      <c r="S2871" s="19">
        <f t="shared" si="224"/>
        <v>0.48999999999995225</v>
      </c>
      <c r="T2871" s="20">
        <f t="shared" si="225"/>
        <v>1.9095869056896034E-3</v>
      </c>
      <c r="U2871" s="19">
        <f t="shared" si="226"/>
        <v>1000</v>
      </c>
      <c r="V2871" s="20">
        <f t="shared" si="227"/>
        <v>1.9047619047619048E-3</v>
      </c>
      <c r="W2871" s="18">
        <v>44249</v>
      </c>
      <c r="X2871" s="14">
        <v>6</v>
      </c>
      <c r="Y2871" s="14">
        <v>5</v>
      </c>
      <c r="Z2871" s="42">
        <v>0</v>
      </c>
      <c r="AA2871" s="51">
        <f t="shared" si="228"/>
        <v>0</v>
      </c>
    </row>
    <row r="2872" spans="1:27" ht="19" x14ac:dyDescent="0.25">
      <c r="A2872" s="14">
        <v>1785</v>
      </c>
      <c r="B2872" s="14">
        <v>8531868</v>
      </c>
      <c r="C2872" s="14" t="s">
        <v>19</v>
      </c>
      <c r="D2872" s="14" t="s">
        <v>282</v>
      </c>
      <c r="E2872" s="14" t="s">
        <v>2810</v>
      </c>
      <c r="F2872" s="14">
        <v>78735</v>
      </c>
      <c r="G2872" s="14">
        <v>3</v>
      </c>
      <c r="H2872" s="14">
        <v>2</v>
      </c>
      <c r="I2872" s="14">
        <v>0</v>
      </c>
      <c r="J2872" s="14">
        <v>2</v>
      </c>
      <c r="K2872" s="14">
        <v>1</v>
      </c>
      <c r="L2872" s="14">
        <v>1999</v>
      </c>
      <c r="M2872" s="14">
        <v>0.218</v>
      </c>
      <c r="N2872" s="15">
        <v>1849</v>
      </c>
      <c r="O2872" s="16">
        <v>323.95999999999998</v>
      </c>
      <c r="P2872" s="17">
        <v>599000</v>
      </c>
      <c r="Q2872" s="16">
        <v>324.5</v>
      </c>
      <c r="R2872" s="17">
        <v>600000</v>
      </c>
      <c r="S2872" s="19">
        <f t="shared" si="224"/>
        <v>0.54000000000002046</v>
      </c>
      <c r="T2872" s="20">
        <f t="shared" si="225"/>
        <v>1.6668724533893706E-3</v>
      </c>
      <c r="U2872" s="19">
        <f t="shared" si="226"/>
        <v>1000</v>
      </c>
      <c r="V2872" s="20">
        <f t="shared" si="227"/>
        <v>1.6694490818030051E-3</v>
      </c>
      <c r="W2872" s="18">
        <v>44250</v>
      </c>
      <c r="X2872" s="14">
        <v>36</v>
      </c>
      <c r="Y2872" s="14">
        <v>36</v>
      </c>
      <c r="Z2872" s="42">
        <v>0</v>
      </c>
      <c r="AA2872" s="51">
        <f t="shared" si="228"/>
        <v>0</v>
      </c>
    </row>
    <row r="2873" spans="1:27" ht="19" x14ac:dyDescent="0.25">
      <c r="A2873" s="14">
        <v>2056</v>
      </c>
      <c r="B2873" s="14">
        <v>9836750</v>
      </c>
      <c r="C2873" s="14" t="s">
        <v>19</v>
      </c>
      <c r="D2873" s="14" t="s">
        <v>357</v>
      </c>
      <c r="E2873" s="14" t="s">
        <v>4155</v>
      </c>
      <c r="F2873" s="14">
        <v>78745</v>
      </c>
      <c r="G2873" s="14">
        <v>3</v>
      </c>
      <c r="H2873" s="14">
        <v>2</v>
      </c>
      <c r="I2873" s="14">
        <v>1</v>
      </c>
      <c r="J2873" s="14">
        <v>1</v>
      </c>
      <c r="K2873" s="14">
        <v>2</v>
      </c>
      <c r="L2873" s="14">
        <v>2021</v>
      </c>
      <c r="M2873" s="14">
        <v>0.222</v>
      </c>
      <c r="N2873" s="15">
        <v>1896</v>
      </c>
      <c r="O2873" s="16">
        <v>421.41</v>
      </c>
      <c r="P2873" s="17">
        <v>799000</v>
      </c>
      <c r="Q2873" s="16">
        <v>421.94</v>
      </c>
      <c r="R2873" s="17">
        <v>800000</v>
      </c>
      <c r="S2873" s="19">
        <f t="shared" si="224"/>
        <v>0.52999999999997272</v>
      </c>
      <c r="T2873" s="20">
        <f t="shared" si="225"/>
        <v>1.2576825419424614E-3</v>
      </c>
      <c r="U2873" s="19">
        <f t="shared" si="226"/>
        <v>1000</v>
      </c>
      <c r="V2873" s="20">
        <f t="shared" si="227"/>
        <v>1.2515644555694619E-3</v>
      </c>
      <c r="W2873" s="18">
        <v>44257</v>
      </c>
      <c r="X2873" s="14">
        <v>27</v>
      </c>
      <c r="Y2873" s="14">
        <v>26</v>
      </c>
      <c r="Z2873" s="42">
        <v>0</v>
      </c>
      <c r="AA2873" s="51">
        <f t="shared" si="228"/>
        <v>0</v>
      </c>
    </row>
    <row r="2874" spans="1:27" ht="19" x14ac:dyDescent="0.25">
      <c r="A2874" s="14">
        <v>2174</v>
      </c>
      <c r="B2874" s="14">
        <v>6462029</v>
      </c>
      <c r="C2874" s="14" t="s">
        <v>19</v>
      </c>
      <c r="D2874" s="14" t="s">
        <v>357</v>
      </c>
      <c r="E2874" s="14" t="s">
        <v>4153</v>
      </c>
      <c r="F2874" s="14">
        <v>78745</v>
      </c>
      <c r="G2874" s="14">
        <v>3</v>
      </c>
      <c r="H2874" s="14">
        <v>2</v>
      </c>
      <c r="I2874" s="14">
        <v>1</v>
      </c>
      <c r="J2874" s="14">
        <v>1</v>
      </c>
      <c r="K2874" s="14">
        <v>2</v>
      </c>
      <c r="L2874" s="14">
        <v>2021</v>
      </c>
      <c r="M2874" s="14">
        <v>0.222</v>
      </c>
      <c r="N2874" s="15">
        <v>1900</v>
      </c>
      <c r="O2874" s="16">
        <v>420.53</v>
      </c>
      <c r="P2874" s="17">
        <v>799000</v>
      </c>
      <c r="Q2874" s="16">
        <v>421.05</v>
      </c>
      <c r="R2874" s="17">
        <v>800000</v>
      </c>
      <c r="S2874" s="19">
        <f t="shared" si="224"/>
        <v>0.52000000000003865</v>
      </c>
      <c r="T2874" s="20">
        <f t="shared" si="225"/>
        <v>1.2365348488812657E-3</v>
      </c>
      <c r="U2874" s="19">
        <f t="shared" si="226"/>
        <v>1000</v>
      </c>
      <c r="V2874" s="20">
        <f t="shared" si="227"/>
        <v>1.2515644555694619E-3</v>
      </c>
      <c r="W2874" s="18">
        <v>44260</v>
      </c>
      <c r="X2874" s="14">
        <v>18</v>
      </c>
      <c r="Y2874" s="14">
        <v>17</v>
      </c>
      <c r="Z2874" s="42">
        <v>0</v>
      </c>
      <c r="AA2874" s="51">
        <f t="shared" si="228"/>
        <v>0</v>
      </c>
    </row>
    <row r="2875" spans="1:27" ht="19" x14ac:dyDescent="0.25">
      <c r="A2875" s="14">
        <v>2489</v>
      </c>
      <c r="B2875" s="14">
        <v>5361276</v>
      </c>
      <c r="C2875" s="14" t="s">
        <v>19</v>
      </c>
      <c r="D2875" s="14" t="s">
        <v>611</v>
      </c>
      <c r="E2875" s="14" t="s">
        <v>2788</v>
      </c>
      <c r="F2875" s="14">
        <v>78731</v>
      </c>
      <c r="G2875" s="14">
        <v>3</v>
      </c>
      <c r="H2875" s="14">
        <v>3</v>
      </c>
      <c r="I2875" s="14">
        <v>0</v>
      </c>
      <c r="J2875" s="14">
        <v>2</v>
      </c>
      <c r="K2875" s="14">
        <v>2</v>
      </c>
      <c r="L2875" s="14">
        <v>1968</v>
      </c>
      <c r="M2875" s="14">
        <v>0.28999999999999998</v>
      </c>
      <c r="N2875" s="15">
        <v>2248</v>
      </c>
      <c r="O2875" s="16">
        <v>322.51</v>
      </c>
      <c r="P2875" s="17">
        <v>725000</v>
      </c>
      <c r="Q2875" s="16">
        <v>322.95</v>
      </c>
      <c r="R2875" s="17">
        <v>726000</v>
      </c>
      <c r="S2875" s="19">
        <f t="shared" si="224"/>
        <v>0.43999999999999773</v>
      </c>
      <c r="T2875" s="20">
        <f t="shared" si="225"/>
        <v>1.3642987814331269E-3</v>
      </c>
      <c r="U2875" s="19">
        <f t="shared" si="226"/>
        <v>1000</v>
      </c>
      <c r="V2875" s="20">
        <f t="shared" si="227"/>
        <v>1.3793103448275861E-3</v>
      </c>
      <c r="W2875" s="18">
        <v>44271</v>
      </c>
      <c r="X2875" s="14">
        <v>0</v>
      </c>
      <c r="Y2875" s="14">
        <v>0</v>
      </c>
      <c r="Z2875" s="42">
        <v>0</v>
      </c>
      <c r="AA2875" s="51">
        <f t="shared" si="228"/>
        <v>0</v>
      </c>
    </row>
    <row r="2876" spans="1:27" ht="19" x14ac:dyDescent="0.25">
      <c r="A2876" s="14">
        <v>2525</v>
      </c>
      <c r="B2876" s="14">
        <v>4876628</v>
      </c>
      <c r="C2876" s="14" t="s">
        <v>19</v>
      </c>
      <c r="D2876" s="14">
        <v>4</v>
      </c>
      <c r="E2876" s="14" t="s">
        <v>4197</v>
      </c>
      <c r="F2876" s="14">
        <v>78751</v>
      </c>
      <c r="G2876" s="14">
        <v>3</v>
      </c>
      <c r="H2876" s="14">
        <v>3</v>
      </c>
      <c r="I2876" s="14">
        <v>0</v>
      </c>
      <c r="J2876" s="14">
        <v>0</v>
      </c>
      <c r="K2876" s="14">
        <v>2</v>
      </c>
      <c r="L2876" s="14">
        <v>2020</v>
      </c>
      <c r="M2876" s="14">
        <v>0.14000000000000001</v>
      </c>
      <c r="N2876" s="15">
        <v>1175</v>
      </c>
      <c r="O2876" s="16">
        <v>467.23</v>
      </c>
      <c r="P2876" s="17">
        <v>549000</v>
      </c>
      <c r="Q2876" s="16">
        <v>468.09</v>
      </c>
      <c r="R2876" s="17">
        <v>550000</v>
      </c>
      <c r="S2876" s="19">
        <f t="shared" si="224"/>
        <v>0.8599999999999568</v>
      </c>
      <c r="T2876" s="20">
        <f t="shared" si="225"/>
        <v>1.8406352331827081E-3</v>
      </c>
      <c r="U2876" s="19">
        <f t="shared" si="226"/>
        <v>1000</v>
      </c>
      <c r="V2876" s="20">
        <f t="shared" si="227"/>
        <v>1.8214936247723133E-3</v>
      </c>
      <c r="W2876" s="18">
        <v>44272</v>
      </c>
      <c r="X2876" s="14">
        <v>11</v>
      </c>
      <c r="Y2876" s="14">
        <v>11</v>
      </c>
      <c r="Z2876" s="42">
        <v>0</v>
      </c>
      <c r="AA2876" s="51">
        <f t="shared" si="228"/>
        <v>0</v>
      </c>
    </row>
    <row r="2877" spans="1:27" ht="19" x14ac:dyDescent="0.25">
      <c r="A2877" s="14">
        <v>2781</v>
      </c>
      <c r="B2877" s="14">
        <v>6434473</v>
      </c>
      <c r="C2877" s="14" t="s">
        <v>19</v>
      </c>
      <c r="D2877" s="14" t="s">
        <v>165</v>
      </c>
      <c r="E2877" s="14" t="s">
        <v>2785</v>
      </c>
      <c r="F2877" s="14">
        <v>78745</v>
      </c>
      <c r="G2877" s="14">
        <v>4</v>
      </c>
      <c r="H2877" s="14">
        <v>1</v>
      </c>
      <c r="I2877" s="14">
        <v>0</v>
      </c>
      <c r="J2877" s="14">
        <v>0</v>
      </c>
      <c r="K2877" s="14">
        <v>1</v>
      </c>
      <c r="L2877" s="14">
        <v>1972</v>
      </c>
      <c r="M2877" s="14">
        <v>0.13400000000000001</v>
      </c>
      <c r="N2877" s="15">
        <v>1240</v>
      </c>
      <c r="O2877" s="16">
        <v>321.77</v>
      </c>
      <c r="P2877" s="17">
        <v>399000</v>
      </c>
      <c r="Q2877" s="16">
        <v>322.58</v>
      </c>
      <c r="R2877" s="17">
        <v>400000</v>
      </c>
      <c r="S2877" s="19">
        <f t="shared" si="224"/>
        <v>0.81000000000000227</v>
      </c>
      <c r="T2877" s="20">
        <f t="shared" si="225"/>
        <v>2.5173260403393801E-3</v>
      </c>
      <c r="U2877" s="19">
        <f t="shared" si="226"/>
        <v>1000</v>
      </c>
      <c r="V2877" s="20">
        <f t="shared" si="227"/>
        <v>2.5062656641604009E-3</v>
      </c>
      <c r="W2877" s="18">
        <v>44284</v>
      </c>
      <c r="X2877" s="14">
        <v>17</v>
      </c>
      <c r="Y2877" s="14">
        <v>17</v>
      </c>
      <c r="Z2877" s="42">
        <v>0</v>
      </c>
      <c r="AA2877" s="51">
        <f t="shared" si="228"/>
        <v>0</v>
      </c>
    </row>
    <row r="2878" spans="1:27" ht="19" x14ac:dyDescent="0.25">
      <c r="A2878" s="14">
        <v>3462</v>
      </c>
      <c r="B2878" s="14">
        <v>4732738</v>
      </c>
      <c r="C2878" s="14" t="s">
        <v>19</v>
      </c>
      <c r="D2878" s="14" t="s">
        <v>68</v>
      </c>
      <c r="E2878" s="14" t="s">
        <v>1292</v>
      </c>
      <c r="F2878" s="14">
        <v>78738</v>
      </c>
      <c r="G2878" s="14">
        <v>4</v>
      </c>
      <c r="H2878" s="14">
        <v>4</v>
      </c>
      <c r="I2878" s="14">
        <v>0</v>
      </c>
      <c r="J2878" s="14">
        <v>3</v>
      </c>
      <c r="K2878" s="14">
        <v>2</v>
      </c>
      <c r="L2878" s="14">
        <v>2003</v>
      </c>
      <c r="M2878" s="14">
        <v>0.25900000000000001</v>
      </c>
      <c r="N2878" s="15">
        <v>3805</v>
      </c>
      <c r="O2878" s="16">
        <v>223.13</v>
      </c>
      <c r="P2878" s="17">
        <v>849000</v>
      </c>
      <c r="Q2878" s="16">
        <v>223.39</v>
      </c>
      <c r="R2878" s="17">
        <v>850000</v>
      </c>
      <c r="S2878" s="19">
        <f t="shared" si="224"/>
        <v>0.25999999999999091</v>
      </c>
      <c r="T2878" s="20">
        <f t="shared" si="225"/>
        <v>1.1652399946219284E-3</v>
      </c>
      <c r="U2878" s="19">
        <f t="shared" si="226"/>
        <v>1000</v>
      </c>
      <c r="V2878" s="20">
        <f t="shared" si="227"/>
        <v>1.1778563015312131E-3</v>
      </c>
      <c r="W2878" s="18">
        <v>44306</v>
      </c>
      <c r="X2878" s="14">
        <v>0</v>
      </c>
      <c r="Y2878" s="14">
        <v>0</v>
      </c>
      <c r="Z2878" s="42">
        <v>0</v>
      </c>
      <c r="AA2878" s="51">
        <f t="shared" si="228"/>
        <v>0</v>
      </c>
    </row>
    <row r="2879" spans="1:27" ht="19" x14ac:dyDescent="0.25">
      <c r="A2879" s="14">
        <v>3481</v>
      </c>
      <c r="B2879" s="14">
        <v>5959184</v>
      </c>
      <c r="C2879" s="14" t="s">
        <v>19</v>
      </c>
      <c r="D2879" s="14" t="s">
        <v>1643</v>
      </c>
      <c r="E2879" s="14" t="s">
        <v>3392</v>
      </c>
      <c r="F2879" s="14">
        <v>78738</v>
      </c>
      <c r="G2879" s="14">
        <v>5</v>
      </c>
      <c r="H2879" s="14">
        <v>4</v>
      </c>
      <c r="I2879" s="14">
        <v>1</v>
      </c>
      <c r="J2879" s="14">
        <v>3</v>
      </c>
      <c r="K2879" s="14">
        <v>2</v>
      </c>
      <c r="L2879" s="14">
        <v>2017</v>
      </c>
      <c r="M2879" s="14">
        <v>0.40699999999999997</v>
      </c>
      <c r="N2879" s="15">
        <v>3991</v>
      </c>
      <c r="O2879" s="16">
        <v>425.71</v>
      </c>
      <c r="P2879" s="17">
        <v>1699000</v>
      </c>
      <c r="Q2879" s="16">
        <v>425.96</v>
      </c>
      <c r="R2879" s="17">
        <v>1700000</v>
      </c>
      <c r="S2879" s="19">
        <f t="shared" si="224"/>
        <v>0.25</v>
      </c>
      <c r="T2879" s="20">
        <f t="shared" si="225"/>
        <v>5.8725423410302792E-4</v>
      </c>
      <c r="U2879" s="19">
        <f t="shared" si="226"/>
        <v>1000</v>
      </c>
      <c r="V2879" s="20">
        <f t="shared" si="227"/>
        <v>5.885815185403178E-4</v>
      </c>
      <c r="W2879" s="18">
        <v>44306</v>
      </c>
      <c r="X2879" s="14">
        <v>4</v>
      </c>
      <c r="Y2879" s="14">
        <v>3</v>
      </c>
      <c r="Z2879" s="42">
        <v>0</v>
      </c>
      <c r="AA2879" s="51">
        <f t="shared" si="228"/>
        <v>0</v>
      </c>
    </row>
    <row r="2880" spans="1:27" ht="19" x14ac:dyDescent="0.25">
      <c r="A2880" s="14">
        <v>3515</v>
      </c>
      <c r="B2880" s="14">
        <v>6859088</v>
      </c>
      <c r="C2880" s="14" t="s">
        <v>19</v>
      </c>
      <c r="D2880" s="14">
        <v>6</v>
      </c>
      <c r="E2880" s="14" t="s">
        <v>3867</v>
      </c>
      <c r="F2880" s="14">
        <v>78704</v>
      </c>
      <c r="G2880" s="14">
        <v>3</v>
      </c>
      <c r="H2880" s="14">
        <v>1</v>
      </c>
      <c r="I2880" s="14">
        <v>0</v>
      </c>
      <c r="J2880" s="14">
        <v>1</v>
      </c>
      <c r="K2880" s="14">
        <v>1</v>
      </c>
      <c r="L2880" s="14">
        <v>1961</v>
      </c>
      <c r="M2880" s="14">
        <v>0.14399999999999999</v>
      </c>
      <c r="N2880" s="15">
        <v>1008</v>
      </c>
      <c r="O2880" s="16">
        <v>669.64</v>
      </c>
      <c r="P2880" s="17">
        <v>675000</v>
      </c>
      <c r="Q2880" s="16">
        <v>670.63</v>
      </c>
      <c r="R2880" s="17">
        <v>676000</v>
      </c>
      <c r="S2880" s="19">
        <f t="shared" si="224"/>
        <v>0.99000000000000909</v>
      </c>
      <c r="T2880" s="20">
        <f t="shared" si="225"/>
        <v>1.4784063078669271E-3</v>
      </c>
      <c r="U2880" s="19">
        <f t="shared" si="226"/>
        <v>1000</v>
      </c>
      <c r="V2880" s="20">
        <f t="shared" si="227"/>
        <v>1.4814814814814814E-3</v>
      </c>
      <c r="W2880" s="18">
        <v>44307</v>
      </c>
      <c r="X2880" s="14">
        <v>10</v>
      </c>
      <c r="Y2880" s="14">
        <v>10</v>
      </c>
      <c r="Z2880" s="42">
        <v>0</v>
      </c>
      <c r="AA2880" s="51">
        <f t="shared" si="228"/>
        <v>0</v>
      </c>
    </row>
    <row r="2881" spans="1:27" ht="19" x14ac:dyDescent="0.25">
      <c r="A2881" s="14">
        <v>3797</v>
      </c>
      <c r="B2881" s="14">
        <v>7703047</v>
      </c>
      <c r="C2881" s="14" t="s">
        <v>19</v>
      </c>
      <c r="D2881" s="14" t="s">
        <v>165</v>
      </c>
      <c r="E2881" s="14" t="s">
        <v>3238</v>
      </c>
      <c r="F2881" s="14">
        <v>78745</v>
      </c>
      <c r="G2881" s="14">
        <v>3</v>
      </c>
      <c r="H2881" s="14">
        <v>2</v>
      </c>
      <c r="I2881" s="14">
        <v>0</v>
      </c>
      <c r="J2881" s="14">
        <v>2</v>
      </c>
      <c r="K2881" s="14">
        <v>1</v>
      </c>
      <c r="L2881" s="14">
        <v>1994</v>
      </c>
      <c r="M2881" s="14">
        <v>0.16400000000000001</v>
      </c>
      <c r="N2881" s="15">
        <v>1438</v>
      </c>
      <c r="O2881" s="16">
        <v>389.43</v>
      </c>
      <c r="P2881" s="17">
        <v>560000</v>
      </c>
      <c r="Q2881" s="16">
        <v>390.13</v>
      </c>
      <c r="R2881" s="17">
        <v>561000</v>
      </c>
      <c r="S2881" s="19">
        <f t="shared" si="224"/>
        <v>0.69999999999998863</v>
      </c>
      <c r="T2881" s="20">
        <f t="shared" si="225"/>
        <v>1.7974989086613476E-3</v>
      </c>
      <c r="U2881" s="19">
        <f t="shared" si="226"/>
        <v>1000</v>
      </c>
      <c r="V2881" s="20">
        <f t="shared" si="227"/>
        <v>1.7857142857142857E-3</v>
      </c>
      <c r="W2881" s="18">
        <v>44315</v>
      </c>
      <c r="X2881" s="14">
        <v>5</v>
      </c>
      <c r="Y2881" s="14">
        <v>5</v>
      </c>
      <c r="Z2881" s="42">
        <v>0</v>
      </c>
      <c r="AA2881" s="51">
        <f t="shared" si="228"/>
        <v>0</v>
      </c>
    </row>
    <row r="2882" spans="1:27" ht="19" x14ac:dyDescent="0.25">
      <c r="A2882" s="14">
        <v>1120</v>
      </c>
      <c r="B2882" s="14">
        <v>6299092</v>
      </c>
      <c r="C2882" s="14" t="s">
        <v>19</v>
      </c>
      <c r="D2882" s="14">
        <v>11</v>
      </c>
      <c r="E2882" s="14" t="s">
        <v>190</v>
      </c>
      <c r="F2882" s="14">
        <v>78744</v>
      </c>
      <c r="G2882" s="14">
        <v>4</v>
      </c>
      <c r="H2882" s="14">
        <v>2</v>
      </c>
      <c r="I2882" s="14">
        <v>1</v>
      </c>
      <c r="J2882" s="14">
        <v>2</v>
      </c>
      <c r="K2882" s="14">
        <v>2</v>
      </c>
      <c r="L2882" s="14">
        <v>2016</v>
      </c>
      <c r="M2882" s="14">
        <v>0.10100000000000001</v>
      </c>
      <c r="N2882" s="15">
        <v>2240</v>
      </c>
      <c r="O2882" s="16">
        <v>153.35</v>
      </c>
      <c r="P2882" s="17">
        <v>343500</v>
      </c>
      <c r="Q2882" s="16">
        <v>153.72999999999999</v>
      </c>
      <c r="R2882" s="17">
        <v>344350</v>
      </c>
      <c r="S2882" s="19">
        <f t="shared" si="224"/>
        <v>0.37999999999999545</v>
      </c>
      <c r="T2882" s="20">
        <f t="shared" si="225"/>
        <v>2.4779915226605508E-3</v>
      </c>
      <c r="U2882" s="19">
        <f t="shared" si="226"/>
        <v>850</v>
      </c>
      <c r="V2882" s="20">
        <f t="shared" si="227"/>
        <v>2.4745269286754004E-3</v>
      </c>
      <c r="W2882" s="18">
        <v>44218</v>
      </c>
      <c r="X2882" s="14">
        <v>4</v>
      </c>
      <c r="Y2882" s="14">
        <v>4</v>
      </c>
      <c r="Z2882" s="42">
        <v>0</v>
      </c>
      <c r="AA2882" s="51">
        <f t="shared" si="228"/>
        <v>0</v>
      </c>
    </row>
    <row r="2883" spans="1:27" ht="19" x14ac:dyDescent="0.25">
      <c r="A2883" s="14">
        <v>489</v>
      </c>
      <c r="B2883" s="14">
        <v>8169804</v>
      </c>
      <c r="C2883" s="14" t="s">
        <v>19</v>
      </c>
      <c r="D2883" s="14" t="s">
        <v>22</v>
      </c>
      <c r="E2883" s="14" t="s">
        <v>1082</v>
      </c>
      <c r="F2883" s="14">
        <v>78744</v>
      </c>
      <c r="G2883" s="14">
        <v>3</v>
      </c>
      <c r="H2883" s="14">
        <v>3</v>
      </c>
      <c r="I2883" s="14">
        <v>0</v>
      </c>
      <c r="J2883" s="14">
        <v>2</v>
      </c>
      <c r="K2883" s="14">
        <v>1</v>
      </c>
      <c r="L2883" s="14">
        <v>2020</v>
      </c>
      <c r="M2883" s="14">
        <v>0</v>
      </c>
      <c r="N2883" s="15">
        <v>2305</v>
      </c>
      <c r="O2883" s="16">
        <v>213.4</v>
      </c>
      <c r="P2883" s="17">
        <v>491876</v>
      </c>
      <c r="Q2883" s="16">
        <v>213.74</v>
      </c>
      <c r="R2883" s="17">
        <v>492663</v>
      </c>
      <c r="S2883" s="19">
        <f t="shared" si="224"/>
        <v>0.34000000000000341</v>
      </c>
      <c r="T2883" s="20">
        <f t="shared" si="225"/>
        <v>1.5932521087160421E-3</v>
      </c>
      <c r="U2883" s="19">
        <f t="shared" si="226"/>
        <v>787</v>
      </c>
      <c r="V2883" s="20">
        <f t="shared" si="227"/>
        <v>1.5999967471476552E-3</v>
      </c>
      <c r="W2883" s="18">
        <v>44194</v>
      </c>
      <c r="X2883" s="14">
        <v>1</v>
      </c>
      <c r="Y2883" s="14">
        <v>1</v>
      </c>
      <c r="Z2883" s="42">
        <v>0</v>
      </c>
      <c r="AA2883" s="51">
        <f t="shared" si="228"/>
        <v>0</v>
      </c>
    </row>
    <row r="2884" spans="1:27" ht="19" x14ac:dyDescent="0.25">
      <c r="A2884" s="14">
        <v>1207</v>
      </c>
      <c r="B2884" s="14">
        <v>6135380</v>
      </c>
      <c r="C2884" s="14" t="s">
        <v>19</v>
      </c>
      <c r="D2884" s="14" t="s">
        <v>68</v>
      </c>
      <c r="E2884" s="14" t="s">
        <v>2102</v>
      </c>
      <c r="F2884" s="14">
        <v>78734</v>
      </c>
      <c r="G2884" s="14">
        <v>3</v>
      </c>
      <c r="H2884" s="14">
        <v>2</v>
      </c>
      <c r="I2884" s="14">
        <v>1</v>
      </c>
      <c r="J2884" s="14">
        <v>2</v>
      </c>
      <c r="K2884" s="14">
        <v>2</v>
      </c>
      <c r="L2884" s="14">
        <v>2020</v>
      </c>
      <c r="M2884" s="14">
        <v>0.20699999999999999</v>
      </c>
      <c r="N2884" s="15">
        <v>2054</v>
      </c>
      <c r="O2884" s="16">
        <v>267.77</v>
      </c>
      <c r="P2884" s="17">
        <v>550000</v>
      </c>
      <c r="Q2884" s="16">
        <v>268.14</v>
      </c>
      <c r="R2884" s="17">
        <v>550750</v>
      </c>
      <c r="S2884" s="19">
        <f t="shared" si="224"/>
        <v>0.37000000000000455</v>
      </c>
      <c r="T2884" s="20">
        <f t="shared" si="225"/>
        <v>1.3817828733614841E-3</v>
      </c>
      <c r="U2884" s="19">
        <f t="shared" si="226"/>
        <v>750</v>
      </c>
      <c r="V2884" s="20">
        <f t="shared" si="227"/>
        <v>1.3636363636363637E-3</v>
      </c>
      <c r="W2884" s="18">
        <v>44222</v>
      </c>
      <c r="X2884" s="14">
        <v>37</v>
      </c>
      <c r="Y2884" s="14">
        <v>37</v>
      </c>
      <c r="Z2884" s="42">
        <v>0</v>
      </c>
      <c r="AA2884" s="51">
        <f t="shared" si="228"/>
        <v>0</v>
      </c>
    </row>
    <row r="2885" spans="1:27" ht="19" x14ac:dyDescent="0.25">
      <c r="A2885" s="14">
        <v>2030</v>
      </c>
      <c r="B2885" s="14">
        <v>9968094</v>
      </c>
      <c r="C2885" s="14" t="s">
        <v>19</v>
      </c>
      <c r="D2885" s="14" t="s">
        <v>357</v>
      </c>
      <c r="E2885" s="14" t="s">
        <v>4241</v>
      </c>
      <c r="F2885" s="14">
        <v>78745</v>
      </c>
      <c r="G2885" s="14">
        <v>2</v>
      </c>
      <c r="H2885" s="14">
        <v>2</v>
      </c>
      <c r="I2885" s="14">
        <v>0</v>
      </c>
      <c r="J2885" s="14">
        <v>0</v>
      </c>
      <c r="K2885" s="14">
        <v>2</v>
      </c>
      <c r="L2885" s="14">
        <v>2020</v>
      </c>
      <c r="M2885" s="14">
        <v>5.5E-2</v>
      </c>
      <c r="N2885" s="14">
        <v>865</v>
      </c>
      <c r="O2885" s="16">
        <v>519.05999999999995</v>
      </c>
      <c r="P2885" s="17">
        <v>448990</v>
      </c>
      <c r="Q2885" s="16">
        <v>519.71</v>
      </c>
      <c r="R2885" s="17">
        <v>449550</v>
      </c>
      <c r="S2885" s="19">
        <f t="shared" si="224"/>
        <v>0.65000000000009095</v>
      </c>
      <c r="T2885" s="20">
        <f t="shared" si="225"/>
        <v>1.2522637074713734E-3</v>
      </c>
      <c r="U2885" s="19">
        <f t="shared" si="226"/>
        <v>560</v>
      </c>
      <c r="V2885" s="20">
        <f t="shared" si="227"/>
        <v>1.2472438138934052E-3</v>
      </c>
      <c r="W2885" s="18">
        <v>44256</v>
      </c>
      <c r="X2885" s="14">
        <v>155</v>
      </c>
      <c r="Y2885" s="14">
        <v>155</v>
      </c>
      <c r="Z2885" s="42">
        <v>0</v>
      </c>
      <c r="AA2885" s="51">
        <f t="shared" si="228"/>
        <v>0</v>
      </c>
    </row>
    <row r="2886" spans="1:27" ht="19" x14ac:dyDescent="0.25">
      <c r="A2886" s="14">
        <v>1305</v>
      </c>
      <c r="B2886" s="14">
        <v>3079278</v>
      </c>
      <c r="C2886" s="14" t="s">
        <v>19</v>
      </c>
      <c r="D2886" s="14" t="s">
        <v>229</v>
      </c>
      <c r="E2886" s="14" t="s">
        <v>823</v>
      </c>
      <c r="F2886" s="14">
        <v>78732</v>
      </c>
      <c r="G2886" s="14">
        <v>5</v>
      </c>
      <c r="H2886" s="14">
        <v>2</v>
      </c>
      <c r="I2886" s="14">
        <v>1</v>
      </c>
      <c r="J2886" s="14">
        <v>2</v>
      </c>
      <c r="K2886" s="14">
        <v>2</v>
      </c>
      <c r="L2886" s="14">
        <v>2020</v>
      </c>
      <c r="M2886" s="14">
        <v>0</v>
      </c>
      <c r="N2886" s="15">
        <v>2630</v>
      </c>
      <c r="O2886" s="16">
        <v>201.36</v>
      </c>
      <c r="P2886" s="17">
        <v>529570</v>
      </c>
      <c r="Q2886" s="16">
        <v>201.56</v>
      </c>
      <c r="R2886" s="17">
        <v>530090</v>
      </c>
      <c r="S2886" s="19">
        <f t="shared" si="224"/>
        <v>0.19999999999998863</v>
      </c>
      <c r="T2886" s="20">
        <f t="shared" si="225"/>
        <v>9.9324592769163989E-4</v>
      </c>
      <c r="U2886" s="19">
        <f t="shared" si="226"/>
        <v>520</v>
      </c>
      <c r="V2886" s="20">
        <f t="shared" si="227"/>
        <v>9.8192873463375939E-4</v>
      </c>
      <c r="W2886" s="18">
        <v>44225</v>
      </c>
      <c r="X2886" s="14">
        <v>107</v>
      </c>
      <c r="Y2886" s="14">
        <v>107</v>
      </c>
      <c r="Z2886" s="42">
        <v>0</v>
      </c>
      <c r="AA2886" s="51">
        <f t="shared" si="228"/>
        <v>0</v>
      </c>
    </row>
    <row r="2887" spans="1:27" ht="19" x14ac:dyDescent="0.25">
      <c r="A2887" s="14">
        <v>202</v>
      </c>
      <c r="B2887" s="14">
        <v>4219816</v>
      </c>
      <c r="C2887" s="14" t="s">
        <v>19</v>
      </c>
      <c r="D2887" s="14" t="s">
        <v>27</v>
      </c>
      <c r="E2887" s="14" t="s">
        <v>246</v>
      </c>
      <c r="F2887" s="14">
        <v>78724</v>
      </c>
      <c r="G2887" s="14">
        <v>3</v>
      </c>
      <c r="H2887" s="14">
        <v>2</v>
      </c>
      <c r="I2887" s="14">
        <v>0</v>
      </c>
      <c r="J2887" s="14">
        <v>2</v>
      </c>
      <c r="K2887" s="14">
        <v>1</v>
      </c>
      <c r="L2887" s="14">
        <v>2020</v>
      </c>
      <c r="M2887" s="14">
        <v>0.14099999999999999</v>
      </c>
      <c r="N2887" s="15">
        <v>1574</v>
      </c>
      <c r="O2887" s="16">
        <v>159.46</v>
      </c>
      <c r="P2887" s="17">
        <v>250990</v>
      </c>
      <c r="Q2887" s="16">
        <v>159.78</v>
      </c>
      <c r="R2887" s="17">
        <v>251495</v>
      </c>
      <c r="S2887" s="19">
        <f t="shared" ref="S2887:S2950" si="229">Q2887-O2887</f>
        <v>0.31999999999999318</v>
      </c>
      <c r="T2887" s="20">
        <f t="shared" ref="T2887:T2950" si="230">S2887/O2887</f>
        <v>2.0067728583970474E-3</v>
      </c>
      <c r="U2887" s="19">
        <f t="shared" ref="U2887:U2950" si="231">R2887-P2887</f>
        <v>505</v>
      </c>
      <c r="V2887" s="20">
        <f t="shared" ref="V2887:V2950" si="232">U2887/P2887</f>
        <v>2.0120323518865294E-3</v>
      </c>
      <c r="W2887" s="18">
        <v>44183</v>
      </c>
      <c r="X2887" s="14">
        <v>2</v>
      </c>
      <c r="Y2887" s="14">
        <v>2</v>
      </c>
      <c r="Z2887" s="42">
        <v>0</v>
      </c>
      <c r="AA2887" s="51">
        <f t="shared" ref="AA2887:AA2950" si="233">MROUND(V2887,0.01)</f>
        <v>0</v>
      </c>
    </row>
    <row r="2888" spans="1:27" ht="19" x14ac:dyDescent="0.25">
      <c r="A2888" s="14">
        <v>345</v>
      </c>
      <c r="B2888" s="14">
        <v>9007600</v>
      </c>
      <c r="C2888" s="14" t="s">
        <v>19</v>
      </c>
      <c r="D2888" s="14" t="s">
        <v>22</v>
      </c>
      <c r="E2888" s="14" t="s">
        <v>1133</v>
      </c>
      <c r="F2888" s="14">
        <v>78747</v>
      </c>
      <c r="G2888" s="14">
        <v>4</v>
      </c>
      <c r="H2888" s="14">
        <v>3</v>
      </c>
      <c r="I2888" s="14">
        <v>0</v>
      </c>
      <c r="J2888" s="14">
        <v>2</v>
      </c>
      <c r="K2888" s="14">
        <v>1</v>
      </c>
      <c r="L2888" s="14">
        <v>2019</v>
      </c>
      <c r="M2888" s="14">
        <v>0.38500000000000001</v>
      </c>
      <c r="N2888" s="15">
        <v>2726</v>
      </c>
      <c r="O2888" s="16">
        <v>216.07</v>
      </c>
      <c r="P2888" s="17">
        <v>589000</v>
      </c>
      <c r="Q2888" s="16">
        <v>216.25</v>
      </c>
      <c r="R2888" s="17">
        <v>589500</v>
      </c>
      <c r="S2888" s="19">
        <f t="shared" si="229"/>
        <v>0.18000000000000682</v>
      </c>
      <c r="T2888" s="20">
        <f t="shared" si="230"/>
        <v>8.330633590966207E-4</v>
      </c>
      <c r="U2888" s="19">
        <f t="shared" si="231"/>
        <v>500</v>
      </c>
      <c r="V2888" s="20">
        <f t="shared" si="232"/>
        <v>8.4889643463497452E-4</v>
      </c>
      <c r="W2888" s="18">
        <v>44187</v>
      </c>
      <c r="X2888" s="14">
        <v>16</v>
      </c>
      <c r="Y2888" s="14">
        <v>347</v>
      </c>
      <c r="Z2888" s="42">
        <v>0</v>
      </c>
      <c r="AA2888" s="51">
        <f t="shared" si="233"/>
        <v>0</v>
      </c>
    </row>
    <row r="2889" spans="1:27" ht="19" x14ac:dyDescent="0.25">
      <c r="A2889" s="14">
        <v>424</v>
      </c>
      <c r="B2889" s="14">
        <v>6138194</v>
      </c>
      <c r="C2889" s="14" t="s">
        <v>19</v>
      </c>
      <c r="D2889" s="14">
        <v>2</v>
      </c>
      <c r="E2889" s="14" t="s">
        <v>3282</v>
      </c>
      <c r="F2889" s="14">
        <v>78757</v>
      </c>
      <c r="G2889" s="14">
        <v>3</v>
      </c>
      <c r="H2889" s="14">
        <v>2</v>
      </c>
      <c r="I2889" s="14">
        <v>0</v>
      </c>
      <c r="J2889" s="14">
        <v>2</v>
      </c>
      <c r="K2889" s="14">
        <v>1</v>
      </c>
      <c r="L2889" s="14">
        <v>1969</v>
      </c>
      <c r="M2889" s="14">
        <v>0.29299999999999998</v>
      </c>
      <c r="N2889" s="15">
        <v>1252</v>
      </c>
      <c r="O2889" s="16">
        <v>398.96</v>
      </c>
      <c r="P2889" s="17">
        <v>499500</v>
      </c>
      <c r="Q2889" s="16">
        <v>399.36</v>
      </c>
      <c r="R2889" s="17">
        <v>500000</v>
      </c>
      <c r="S2889" s="19">
        <f t="shared" si="229"/>
        <v>0.40000000000003411</v>
      </c>
      <c r="T2889" s="20">
        <f t="shared" si="230"/>
        <v>1.0026067776219023E-3</v>
      </c>
      <c r="U2889" s="19">
        <f t="shared" si="231"/>
        <v>500</v>
      </c>
      <c r="V2889" s="20">
        <f t="shared" si="232"/>
        <v>1.001001001001001E-3</v>
      </c>
      <c r="W2889" s="18">
        <v>44188</v>
      </c>
      <c r="X2889" s="14">
        <v>15</v>
      </c>
      <c r="Y2889" s="14">
        <v>15</v>
      </c>
      <c r="Z2889" s="42">
        <v>0</v>
      </c>
      <c r="AA2889" s="51">
        <f t="shared" si="233"/>
        <v>0</v>
      </c>
    </row>
    <row r="2890" spans="1:27" ht="19" x14ac:dyDescent="0.25">
      <c r="A2890" s="14">
        <v>1429</v>
      </c>
      <c r="B2890" s="14">
        <v>4539860</v>
      </c>
      <c r="C2890" s="14" t="s">
        <v>19</v>
      </c>
      <c r="D2890" s="14" t="s">
        <v>84</v>
      </c>
      <c r="E2890" s="14" t="s">
        <v>1248</v>
      </c>
      <c r="F2890" s="14">
        <v>78728</v>
      </c>
      <c r="G2890" s="14">
        <v>4</v>
      </c>
      <c r="H2890" s="14">
        <v>3</v>
      </c>
      <c r="I2890" s="14">
        <v>0</v>
      </c>
      <c r="J2890" s="14">
        <v>2</v>
      </c>
      <c r="K2890" s="14">
        <v>2</v>
      </c>
      <c r="L2890" s="14">
        <v>2021</v>
      </c>
      <c r="M2890" s="14">
        <v>0</v>
      </c>
      <c r="N2890" s="15">
        <v>2345</v>
      </c>
      <c r="O2890" s="16">
        <v>221.65</v>
      </c>
      <c r="P2890" s="17">
        <v>519780</v>
      </c>
      <c r="Q2890" s="16">
        <v>221.84</v>
      </c>
      <c r="R2890" s="17">
        <v>520210</v>
      </c>
      <c r="S2890" s="19">
        <f t="shared" si="229"/>
        <v>0.18999999999999773</v>
      </c>
      <c r="T2890" s="20">
        <f t="shared" si="230"/>
        <v>8.5720730882020175E-4</v>
      </c>
      <c r="U2890" s="19">
        <f t="shared" si="231"/>
        <v>430</v>
      </c>
      <c r="V2890" s="20">
        <f t="shared" si="232"/>
        <v>8.272730770710685E-4</v>
      </c>
      <c r="W2890" s="18">
        <v>44231</v>
      </c>
      <c r="X2890" s="14">
        <v>0</v>
      </c>
      <c r="Y2890" s="14">
        <v>0</v>
      </c>
      <c r="Z2890" s="42">
        <v>0</v>
      </c>
      <c r="AA2890" s="51">
        <f t="shared" si="233"/>
        <v>0</v>
      </c>
    </row>
    <row r="2891" spans="1:27" ht="19" x14ac:dyDescent="0.25">
      <c r="A2891" s="14">
        <v>1626</v>
      </c>
      <c r="B2891" s="14">
        <v>3180411</v>
      </c>
      <c r="C2891" s="14" t="s">
        <v>19</v>
      </c>
      <c r="D2891" s="14" t="s">
        <v>20</v>
      </c>
      <c r="E2891" s="14" t="s">
        <v>1384</v>
      </c>
      <c r="F2891" s="14">
        <v>78729</v>
      </c>
      <c r="G2891" s="14">
        <v>3</v>
      </c>
      <c r="H2891" s="14">
        <v>2</v>
      </c>
      <c r="I2891" s="14">
        <v>0</v>
      </c>
      <c r="J2891" s="14">
        <v>2</v>
      </c>
      <c r="K2891" s="14">
        <v>1</v>
      </c>
      <c r="L2891" s="14">
        <v>1980</v>
      </c>
      <c r="M2891" s="14">
        <v>0.318</v>
      </c>
      <c r="N2891" s="15">
        <v>1928</v>
      </c>
      <c r="O2891" s="16">
        <v>228.22</v>
      </c>
      <c r="P2891" s="17">
        <v>440000</v>
      </c>
      <c r="Q2891" s="16">
        <v>228.35</v>
      </c>
      <c r="R2891" s="17">
        <v>440250</v>
      </c>
      <c r="S2891" s="19">
        <f t="shared" si="229"/>
        <v>0.12999999999999545</v>
      </c>
      <c r="T2891" s="20">
        <f t="shared" si="230"/>
        <v>5.696257996669681E-4</v>
      </c>
      <c r="U2891" s="19">
        <f t="shared" si="231"/>
        <v>250</v>
      </c>
      <c r="V2891" s="20">
        <f t="shared" si="232"/>
        <v>5.6818181818181815E-4</v>
      </c>
      <c r="W2891" s="18">
        <v>44239</v>
      </c>
      <c r="X2891" s="14">
        <v>6</v>
      </c>
      <c r="Y2891" s="14">
        <v>6</v>
      </c>
      <c r="Z2891" s="42">
        <v>0</v>
      </c>
      <c r="AA2891" s="51">
        <f t="shared" si="233"/>
        <v>0</v>
      </c>
    </row>
    <row r="2892" spans="1:27" ht="19" x14ac:dyDescent="0.25">
      <c r="A2892" s="14">
        <v>1410</v>
      </c>
      <c r="B2892" s="14">
        <v>3175624</v>
      </c>
      <c r="C2892" s="14" t="s">
        <v>19</v>
      </c>
      <c r="D2892" s="14">
        <v>3</v>
      </c>
      <c r="E2892" s="14" t="s">
        <v>2013</v>
      </c>
      <c r="F2892" s="14">
        <v>78723</v>
      </c>
      <c r="G2892" s="14">
        <v>5</v>
      </c>
      <c r="H2892" s="14">
        <v>3</v>
      </c>
      <c r="I2892" s="14">
        <v>0</v>
      </c>
      <c r="J2892" s="14">
        <v>0</v>
      </c>
      <c r="K2892" s="14">
        <v>1</v>
      </c>
      <c r="L2892" s="14">
        <v>1968</v>
      </c>
      <c r="M2892" s="14">
        <v>0.23100000000000001</v>
      </c>
      <c r="N2892" s="15">
        <v>2286</v>
      </c>
      <c r="O2892" s="16">
        <v>262.37</v>
      </c>
      <c r="P2892" s="17">
        <v>599777</v>
      </c>
      <c r="Q2892" s="16">
        <v>262.47000000000003</v>
      </c>
      <c r="R2892" s="17">
        <v>600000</v>
      </c>
      <c r="S2892" s="19">
        <f t="shared" si="229"/>
        <v>0.10000000000002274</v>
      </c>
      <c r="T2892" s="20">
        <f t="shared" si="230"/>
        <v>3.8114113656295586E-4</v>
      </c>
      <c r="U2892" s="19">
        <f t="shared" si="231"/>
        <v>223</v>
      </c>
      <c r="V2892" s="20">
        <f t="shared" si="232"/>
        <v>3.7180485413745444E-4</v>
      </c>
      <c r="W2892" s="18">
        <v>44230</v>
      </c>
      <c r="X2892" s="14">
        <v>41</v>
      </c>
      <c r="Y2892" s="14">
        <v>41</v>
      </c>
      <c r="Z2892" s="42">
        <v>0</v>
      </c>
      <c r="AA2892" s="51">
        <f t="shared" si="233"/>
        <v>0</v>
      </c>
    </row>
    <row r="2893" spans="1:27" ht="19" x14ac:dyDescent="0.25">
      <c r="A2893" s="14">
        <v>1075</v>
      </c>
      <c r="B2893" s="14">
        <v>4310242</v>
      </c>
      <c r="C2893" s="14" t="s">
        <v>19</v>
      </c>
      <c r="D2893" s="14" t="s">
        <v>282</v>
      </c>
      <c r="E2893" s="14" t="s">
        <v>4037</v>
      </c>
      <c r="F2893" s="14">
        <v>78735</v>
      </c>
      <c r="G2893" s="14">
        <v>4</v>
      </c>
      <c r="H2893" s="14">
        <v>4</v>
      </c>
      <c r="I2893" s="14">
        <v>0</v>
      </c>
      <c r="J2893" s="14">
        <v>2</v>
      </c>
      <c r="K2893" s="14">
        <v>3</v>
      </c>
      <c r="L2893" s="14">
        <v>2019</v>
      </c>
      <c r="M2893" s="14">
        <v>0.01</v>
      </c>
      <c r="N2893" s="15">
        <v>2462</v>
      </c>
      <c r="O2893" s="16">
        <v>304.55</v>
      </c>
      <c r="P2893" s="17">
        <v>749800</v>
      </c>
      <c r="Q2893" s="16">
        <v>304.63</v>
      </c>
      <c r="R2893" s="17">
        <v>750000</v>
      </c>
      <c r="S2893" s="19">
        <f t="shared" si="229"/>
        <v>7.9999999999984084E-2</v>
      </c>
      <c r="T2893" s="20">
        <f t="shared" si="230"/>
        <v>2.6268264652761148E-4</v>
      </c>
      <c r="U2893" s="19">
        <f t="shared" si="231"/>
        <v>200</v>
      </c>
      <c r="V2893" s="20">
        <f t="shared" si="232"/>
        <v>2.6673779674579886E-4</v>
      </c>
      <c r="W2893" s="18">
        <v>44216</v>
      </c>
      <c r="X2893" s="14">
        <v>331</v>
      </c>
      <c r="Y2893" s="14">
        <v>331</v>
      </c>
      <c r="Z2893" s="42">
        <v>0</v>
      </c>
      <c r="AA2893" s="51">
        <f t="shared" si="233"/>
        <v>0</v>
      </c>
    </row>
    <row r="2894" spans="1:27" ht="19" x14ac:dyDescent="0.25">
      <c r="A2894" s="14">
        <v>2090</v>
      </c>
      <c r="B2894" s="14">
        <v>8083223</v>
      </c>
      <c r="C2894" s="14" t="s">
        <v>19</v>
      </c>
      <c r="D2894" s="14">
        <v>5</v>
      </c>
      <c r="E2894" s="14" t="s">
        <v>3398</v>
      </c>
      <c r="F2894" s="14">
        <v>78702</v>
      </c>
      <c r="G2894" s="14">
        <v>4</v>
      </c>
      <c r="H2894" s="14">
        <v>1</v>
      </c>
      <c r="I2894" s="14">
        <v>0</v>
      </c>
      <c r="J2894" s="14">
        <v>0</v>
      </c>
      <c r="K2894" s="14">
        <v>1</v>
      </c>
      <c r="L2894" s="14">
        <v>1935</v>
      </c>
      <c r="M2894" s="14">
        <v>0.10299999999999999</v>
      </c>
      <c r="N2894" s="15">
        <v>1122</v>
      </c>
      <c r="O2894" s="16">
        <v>427.72</v>
      </c>
      <c r="P2894" s="17">
        <v>479900</v>
      </c>
      <c r="Q2894" s="16">
        <v>427.9</v>
      </c>
      <c r="R2894" s="17">
        <v>480100</v>
      </c>
      <c r="S2894" s="19">
        <f t="shared" si="229"/>
        <v>0.17999999999994998</v>
      </c>
      <c r="T2894" s="20">
        <f t="shared" si="230"/>
        <v>4.2083606097435231E-4</v>
      </c>
      <c r="U2894" s="19">
        <f t="shared" si="231"/>
        <v>200</v>
      </c>
      <c r="V2894" s="20">
        <f t="shared" si="232"/>
        <v>4.1675349031048136E-4</v>
      </c>
      <c r="W2894" s="18">
        <v>44258</v>
      </c>
      <c r="X2894" s="14">
        <v>159</v>
      </c>
      <c r="Y2894" s="14">
        <v>159</v>
      </c>
      <c r="Z2894" s="42">
        <v>0</v>
      </c>
      <c r="AA2894" s="51">
        <f t="shared" si="233"/>
        <v>0</v>
      </c>
    </row>
    <row r="2895" spans="1:27" ht="19" x14ac:dyDescent="0.25">
      <c r="A2895" s="14">
        <v>1149</v>
      </c>
      <c r="B2895" s="14">
        <v>1457803</v>
      </c>
      <c r="C2895" s="14" t="s">
        <v>19</v>
      </c>
      <c r="D2895" s="14" t="s">
        <v>282</v>
      </c>
      <c r="E2895" s="14" t="s">
        <v>2566</v>
      </c>
      <c r="F2895" s="14">
        <v>78736</v>
      </c>
      <c r="G2895" s="14">
        <v>4</v>
      </c>
      <c r="H2895" s="14">
        <v>4</v>
      </c>
      <c r="I2895" s="14">
        <v>2</v>
      </c>
      <c r="J2895" s="14">
        <v>3</v>
      </c>
      <c r="K2895" s="14">
        <v>2</v>
      </c>
      <c r="L2895" s="14">
        <v>2020</v>
      </c>
      <c r="M2895" s="14">
        <v>0.72299999999999998</v>
      </c>
      <c r="N2895" s="15">
        <v>4677</v>
      </c>
      <c r="O2895" s="16">
        <v>299.95</v>
      </c>
      <c r="P2895" s="17">
        <v>1402885</v>
      </c>
      <c r="Q2895" s="16">
        <v>299.98</v>
      </c>
      <c r="R2895" s="17">
        <v>1403000</v>
      </c>
      <c r="S2895" s="19">
        <f t="shared" si="229"/>
        <v>3.0000000000029559E-2</v>
      </c>
      <c r="T2895" s="20">
        <f t="shared" si="230"/>
        <v>1.0001666944500603E-4</v>
      </c>
      <c r="U2895" s="19">
        <f t="shared" si="231"/>
        <v>115</v>
      </c>
      <c r="V2895" s="20">
        <f t="shared" si="232"/>
        <v>8.1973932289531933E-5</v>
      </c>
      <c r="W2895" s="18">
        <v>44218</v>
      </c>
      <c r="X2895" s="14">
        <v>63</v>
      </c>
      <c r="Y2895" s="14">
        <v>63</v>
      </c>
      <c r="Z2895" s="42">
        <v>0</v>
      </c>
      <c r="AA2895" s="51">
        <f t="shared" si="233"/>
        <v>0</v>
      </c>
    </row>
    <row r="2896" spans="1:27" ht="19" x14ac:dyDescent="0.25">
      <c r="A2896" s="14">
        <v>2827</v>
      </c>
      <c r="B2896" s="14">
        <v>7752931</v>
      </c>
      <c r="C2896" s="14" t="s">
        <v>19</v>
      </c>
      <c r="D2896" s="14" t="s">
        <v>27</v>
      </c>
      <c r="E2896" s="14" t="s">
        <v>147</v>
      </c>
      <c r="F2896" s="14">
        <v>78724</v>
      </c>
      <c r="G2896" s="14">
        <v>4</v>
      </c>
      <c r="H2896" s="14">
        <v>2</v>
      </c>
      <c r="I2896" s="14">
        <v>0</v>
      </c>
      <c r="J2896" s="14">
        <v>2</v>
      </c>
      <c r="K2896" s="14">
        <v>1</v>
      </c>
      <c r="L2896" s="14">
        <v>2021</v>
      </c>
      <c r="M2896" s="14">
        <v>0.17</v>
      </c>
      <c r="N2896" s="15">
        <v>2032</v>
      </c>
      <c r="O2896" s="16">
        <v>145.16999999999999</v>
      </c>
      <c r="P2896" s="17">
        <v>294990</v>
      </c>
      <c r="Q2896" s="16">
        <v>145.22999999999999</v>
      </c>
      <c r="R2896" s="17">
        <v>295100</v>
      </c>
      <c r="S2896" s="19">
        <f t="shared" si="229"/>
        <v>6.0000000000002274E-2</v>
      </c>
      <c r="T2896" s="20">
        <f t="shared" si="230"/>
        <v>4.1330853482125974E-4</v>
      </c>
      <c r="U2896" s="19">
        <f t="shared" si="231"/>
        <v>110</v>
      </c>
      <c r="V2896" s="20">
        <f t="shared" si="232"/>
        <v>3.7289399640665788E-4</v>
      </c>
      <c r="W2896" s="18">
        <v>44286</v>
      </c>
      <c r="X2896" s="14">
        <v>2</v>
      </c>
      <c r="Y2896" s="14">
        <v>2</v>
      </c>
      <c r="Z2896" s="42">
        <v>0</v>
      </c>
      <c r="AA2896" s="51">
        <f t="shared" si="233"/>
        <v>0</v>
      </c>
    </row>
    <row r="2897" spans="1:27" ht="19" x14ac:dyDescent="0.25">
      <c r="A2897" s="14">
        <v>194</v>
      </c>
      <c r="B2897" s="14">
        <v>5800868</v>
      </c>
      <c r="C2897" s="14" t="s">
        <v>19</v>
      </c>
      <c r="D2897" s="14" t="s">
        <v>22</v>
      </c>
      <c r="E2897" s="14" t="s">
        <v>110</v>
      </c>
      <c r="F2897" s="14">
        <v>78747</v>
      </c>
      <c r="G2897" s="14">
        <v>3</v>
      </c>
      <c r="H2897" s="14">
        <v>2</v>
      </c>
      <c r="I2897" s="14">
        <v>1</v>
      </c>
      <c r="J2897" s="14">
        <v>2</v>
      </c>
      <c r="K2897" s="14">
        <v>2</v>
      </c>
      <c r="L2897" s="14">
        <v>2007</v>
      </c>
      <c r="M2897" s="14">
        <v>8.4000000000000005E-2</v>
      </c>
      <c r="N2897" s="15">
        <v>2068</v>
      </c>
      <c r="O2897" s="16">
        <v>140.18</v>
      </c>
      <c r="P2897" s="17">
        <v>289900</v>
      </c>
      <c r="Q2897" s="16">
        <v>140.22999999999999</v>
      </c>
      <c r="R2897" s="17">
        <v>290000</v>
      </c>
      <c r="S2897" s="19">
        <f t="shared" si="229"/>
        <v>4.9999999999982947E-2</v>
      </c>
      <c r="T2897" s="20">
        <f t="shared" si="230"/>
        <v>3.5668426309019076E-4</v>
      </c>
      <c r="U2897" s="19">
        <f t="shared" si="231"/>
        <v>100</v>
      </c>
      <c r="V2897" s="20">
        <f t="shared" si="232"/>
        <v>3.4494653328734045E-4</v>
      </c>
      <c r="W2897" s="18">
        <v>44183</v>
      </c>
      <c r="X2897" s="14">
        <v>6</v>
      </c>
      <c r="Y2897" s="14">
        <v>6</v>
      </c>
      <c r="Z2897" s="42">
        <v>0</v>
      </c>
      <c r="AA2897" s="51">
        <f t="shared" si="233"/>
        <v>0</v>
      </c>
    </row>
    <row r="2898" spans="1:27" ht="19" x14ac:dyDescent="0.25">
      <c r="A2898" s="14">
        <v>499</v>
      </c>
      <c r="B2898" s="14">
        <v>2508241</v>
      </c>
      <c r="C2898" s="14" t="s">
        <v>19</v>
      </c>
      <c r="D2898" s="14" t="s">
        <v>68</v>
      </c>
      <c r="E2898" s="14" t="s">
        <v>1592</v>
      </c>
      <c r="F2898" s="14">
        <v>78734</v>
      </c>
      <c r="G2898" s="14">
        <v>4</v>
      </c>
      <c r="H2898" s="14">
        <v>3</v>
      </c>
      <c r="I2898" s="14">
        <v>0</v>
      </c>
      <c r="J2898" s="14">
        <v>4</v>
      </c>
      <c r="K2898" s="14">
        <v>1</v>
      </c>
      <c r="L2898" s="14">
        <v>2004</v>
      </c>
      <c r="M2898" s="14">
        <v>1.63</v>
      </c>
      <c r="N2898" s="15">
        <v>3853</v>
      </c>
      <c r="O2898" s="16">
        <v>238.75</v>
      </c>
      <c r="P2898" s="17">
        <v>919900</v>
      </c>
      <c r="Q2898" s="16">
        <v>238.77</v>
      </c>
      <c r="R2898" s="17">
        <v>920000</v>
      </c>
      <c r="S2898" s="19">
        <f t="shared" si="229"/>
        <v>2.0000000000010232E-2</v>
      </c>
      <c r="T2898" s="20">
        <f t="shared" si="230"/>
        <v>8.3769633507896265E-5</v>
      </c>
      <c r="U2898" s="19">
        <f t="shared" si="231"/>
        <v>100</v>
      </c>
      <c r="V2898" s="20">
        <f t="shared" si="232"/>
        <v>1.0870746820306555E-4</v>
      </c>
      <c r="W2898" s="18">
        <v>44194</v>
      </c>
      <c r="X2898" s="14">
        <v>4</v>
      </c>
      <c r="Y2898" s="14">
        <v>4</v>
      </c>
      <c r="Z2898" s="42">
        <v>0</v>
      </c>
      <c r="AA2898" s="51">
        <f t="shared" si="233"/>
        <v>0</v>
      </c>
    </row>
    <row r="2899" spans="1:27" ht="19" x14ac:dyDescent="0.25">
      <c r="A2899" s="14">
        <v>560</v>
      </c>
      <c r="B2899" s="14">
        <v>2677249</v>
      </c>
      <c r="C2899" s="14" t="s">
        <v>19</v>
      </c>
      <c r="D2899" s="14" t="s">
        <v>165</v>
      </c>
      <c r="E2899" s="14" t="s">
        <v>1620</v>
      </c>
      <c r="F2899" s="14">
        <v>78749</v>
      </c>
      <c r="G2899" s="14">
        <v>3</v>
      </c>
      <c r="H2899" s="14">
        <v>2</v>
      </c>
      <c r="I2899" s="14">
        <v>1</v>
      </c>
      <c r="J2899" s="14">
        <v>2</v>
      </c>
      <c r="K2899" s="14">
        <v>2</v>
      </c>
      <c r="L2899" s="14">
        <v>1991</v>
      </c>
      <c r="M2899" s="14">
        <v>0.14799999999999999</v>
      </c>
      <c r="N2899" s="15">
        <v>1664</v>
      </c>
      <c r="O2899" s="16">
        <v>240.32</v>
      </c>
      <c r="P2899" s="17">
        <v>399900</v>
      </c>
      <c r="Q2899" s="16">
        <v>240.38</v>
      </c>
      <c r="R2899" s="17">
        <v>400000</v>
      </c>
      <c r="S2899" s="19">
        <f t="shared" si="229"/>
        <v>6.0000000000002274E-2</v>
      </c>
      <c r="T2899" s="20">
        <f t="shared" si="230"/>
        <v>2.4966711051931708E-4</v>
      </c>
      <c r="U2899" s="19">
        <f t="shared" si="231"/>
        <v>100</v>
      </c>
      <c r="V2899" s="20">
        <f t="shared" si="232"/>
        <v>2.5006251562890725E-4</v>
      </c>
      <c r="W2899" s="18">
        <v>44195</v>
      </c>
      <c r="X2899" s="14">
        <v>18</v>
      </c>
      <c r="Y2899" s="14">
        <v>18</v>
      </c>
      <c r="Z2899" s="42">
        <v>0</v>
      </c>
      <c r="AA2899" s="51">
        <f t="shared" si="233"/>
        <v>0</v>
      </c>
    </row>
    <row r="2900" spans="1:27" ht="19" x14ac:dyDescent="0.25">
      <c r="A2900" s="14">
        <v>999</v>
      </c>
      <c r="B2900" s="14">
        <v>1864710</v>
      </c>
      <c r="C2900" s="14" t="s">
        <v>19</v>
      </c>
      <c r="D2900" s="14" t="s">
        <v>165</v>
      </c>
      <c r="E2900" s="14" t="s">
        <v>2923</v>
      </c>
      <c r="F2900" s="14">
        <v>78749</v>
      </c>
      <c r="G2900" s="14">
        <v>3</v>
      </c>
      <c r="H2900" s="14">
        <v>2</v>
      </c>
      <c r="I2900" s="14">
        <v>0</v>
      </c>
      <c r="J2900" s="14">
        <v>2</v>
      </c>
      <c r="K2900" s="14">
        <v>1</v>
      </c>
      <c r="L2900" s="14">
        <v>1980</v>
      </c>
      <c r="M2900" s="14">
        <v>0.14199999999999999</v>
      </c>
      <c r="N2900" s="15">
        <v>1326</v>
      </c>
      <c r="O2900" s="16">
        <v>339.29</v>
      </c>
      <c r="P2900" s="17">
        <v>449900</v>
      </c>
      <c r="Q2900" s="16">
        <v>339.37</v>
      </c>
      <c r="R2900" s="17">
        <v>450000</v>
      </c>
      <c r="S2900" s="19">
        <f t="shared" si="229"/>
        <v>7.9999999999984084E-2</v>
      </c>
      <c r="T2900" s="20">
        <f t="shared" si="230"/>
        <v>2.3578649532843315E-4</v>
      </c>
      <c r="U2900" s="19">
        <f t="shared" si="231"/>
        <v>100</v>
      </c>
      <c r="V2900" s="20">
        <f t="shared" si="232"/>
        <v>2.2227161591464769E-4</v>
      </c>
      <c r="W2900" s="18">
        <v>44211</v>
      </c>
      <c r="X2900" s="14">
        <v>15</v>
      </c>
      <c r="Y2900" s="14">
        <v>15</v>
      </c>
      <c r="Z2900" s="42">
        <v>0</v>
      </c>
      <c r="AA2900" s="51">
        <f t="shared" si="233"/>
        <v>0</v>
      </c>
    </row>
    <row r="2901" spans="1:27" ht="19" x14ac:dyDescent="0.25">
      <c r="A2901" s="14">
        <v>1269</v>
      </c>
      <c r="B2901" s="14">
        <v>5573089</v>
      </c>
      <c r="C2901" s="14" t="s">
        <v>19</v>
      </c>
      <c r="D2901" s="14">
        <v>5</v>
      </c>
      <c r="E2901" s="14" t="s">
        <v>4096</v>
      </c>
      <c r="F2901" s="14">
        <v>78721</v>
      </c>
      <c r="G2901" s="14">
        <v>3</v>
      </c>
      <c r="H2901" s="14">
        <v>3</v>
      </c>
      <c r="I2901" s="14">
        <v>0</v>
      </c>
      <c r="J2901" s="14">
        <v>2</v>
      </c>
      <c r="K2901" s="14">
        <v>2</v>
      </c>
      <c r="L2901" s="14">
        <v>2016</v>
      </c>
      <c r="M2901" s="14">
        <v>0.126</v>
      </c>
      <c r="N2901" s="15">
        <v>1863</v>
      </c>
      <c r="O2901" s="16">
        <v>359.58</v>
      </c>
      <c r="P2901" s="17">
        <v>669900</v>
      </c>
      <c r="Q2901" s="16">
        <v>359.63</v>
      </c>
      <c r="R2901" s="17">
        <v>670000</v>
      </c>
      <c r="S2901" s="19">
        <f t="shared" si="229"/>
        <v>5.0000000000011369E-2</v>
      </c>
      <c r="T2901" s="20">
        <f t="shared" si="230"/>
        <v>1.3905111518997546E-4</v>
      </c>
      <c r="U2901" s="19">
        <f t="shared" si="231"/>
        <v>100</v>
      </c>
      <c r="V2901" s="20">
        <f t="shared" si="232"/>
        <v>1.4927601134497685E-4</v>
      </c>
      <c r="W2901" s="18">
        <v>44224</v>
      </c>
      <c r="X2901" s="14">
        <v>111</v>
      </c>
      <c r="Y2901" s="14">
        <v>111</v>
      </c>
      <c r="Z2901" s="42">
        <v>0</v>
      </c>
      <c r="AA2901" s="51">
        <f t="shared" si="233"/>
        <v>0</v>
      </c>
    </row>
    <row r="2902" spans="1:27" ht="19" x14ac:dyDescent="0.25">
      <c r="A2902" s="14">
        <v>1347</v>
      </c>
      <c r="B2902" s="14">
        <v>5257008</v>
      </c>
      <c r="C2902" s="14" t="s">
        <v>19</v>
      </c>
      <c r="D2902" s="14">
        <v>5</v>
      </c>
      <c r="E2902" s="14" t="s">
        <v>3683</v>
      </c>
      <c r="F2902" s="14">
        <v>78721</v>
      </c>
      <c r="G2902" s="14">
        <v>3</v>
      </c>
      <c r="H2902" s="14">
        <v>2</v>
      </c>
      <c r="I2902" s="14">
        <v>0</v>
      </c>
      <c r="J2902" s="14">
        <v>2</v>
      </c>
      <c r="K2902" s="14">
        <v>1</v>
      </c>
      <c r="L2902" s="14">
        <v>1960</v>
      </c>
      <c r="M2902" s="14">
        <v>0.13800000000000001</v>
      </c>
      <c r="N2902" s="14">
        <v>890</v>
      </c>
      <c r="O2902" s="16">
        <v>522.36</v>
      </c>
      <c r="P2902" s="17">
        <v>464900</v>
      </c>
      <c r="Q2902" s="16">
        <v>522.47</v>
      </c>
      <c r="R2902" s="17">
        <v>465000</v>
      </c>
      <c r="S2902" s="19">
        <f t="shared" si="229"/>
        <v>0.11000000000001364</v>
      </c>
      <c r="T2902" s="20">
        <f t="shared" si="230"/>
        <v>2.1058273987291072E-4</v>
      </c>
      <c r="U2902" s="19">
        <f t="shared" si="231"/>
        <v>100</v>
      </c>
      <c r="V2902" s="20">
        <f t="shared" si="232"/>
        <v>2.1510002151000216E-4</v>
      </c>
      <c r="W2902" s="18">
        <v>44225</v>
      </c>
      <c r="X2902" s="14">
        <v>6</v>
      </c>
      <c r="Y2902" s="14">
        <v>6</v>
      </c>
      <c r="Z2902" s="42">
        <v>0</v>
      </c>
      <c r="AA2902" s="51">
        <f t="shared" si="233"/>
        <v>0</v>
      </c>
    </row>
    <row r="2903" spans="1:27" ht="19" x14ac:dyDescent="0.25">
      <c r="A2903" s="14">
        <v>1498</v>
      </c>
      <c r="B2903" s="14">
        <v>9771447</v>
      </c>
      <c r="C2903" s="14" t="s">
        <v>19</v>
      </c>
      <c r="D2903" s="14">
        <v>6</v>
      </c>
      <c r="E2903" s="14" t="s">
        <v>4287</v>
      </c>
      <c r="F2903" s="14">
        <v>78704</v>
      </c>
      <c r="G2903" s="14">
        <v>2</v>
      </c>
      <c r="H2903" s="14">
        <v>2</v>
      </c>
      <c r="I2903" s="14">
        <v>0</v>
      </c>
      <c r="J2903" s="14">
        <v>0</v>
      </c>
      <c r="K2903" s="14">
        <v>2</v>
      </c>
      <c r="L2903" s="14">
        <v>2009</v>
      </c>
      <c r="M2903" s="14">
        <v>0.13700000000000001</v>
      </c>
      <c r="N2903" s="14">
        <v>859</v>
      </c>
      <c r="O2903" s="16">
        <v>634.34</v>
      </c>
      <c r="P2903" s="17">
        <v>544900</v>
      </c>
      <c r="Q2903" s="16">
        <v>634.46</v>
      </c>
      <c r="R2903" s="17">
        <v>545000</v>
      </c>
      <c r="S2903" s="19">
        <f t="shared" si="229"/>
        <v>0.12000000000000455</v>
      </c>
      <c r="T2903" s="20">
        <f t="shared" si="230"/>
        <v>1.8917299870732499E-4</v>
      </c>
      <c r="U2903" s="19">
        <f t="shared" si="231"/>
        <v>100</v>
      </c>
      <c r="V2903" s="20">
        <f t="shared" si="232"/>
        <v>1.8351991191044228E-4</v>
      </c>
      <c r="W2903" s="18">
        <v>44232</v>
      </c>
      <c r="X2903" s="14">
        <v>43</v>
      </c>
      <c r="Y2903" s="14">
        <v>43</v>
      </c>
      <c r="Z2903" s="42">
        <v>0</v>
      </c>
      <c r="AA2903" s="51">
        <f t="shared" si="233"/>
        <v>0</v>
      </c>
    </row>
    <row r="2904" spans="1:27" ht="19" x14ac:dyDescent="0.25">
      <c r="A2904" s="14">
        <v>1737</v>
      </c>
      <c r="B2904" s="14">
        <v>7497349</v>
      </c>
      <c r="C2904" s="14" t="s">
        <v>19</v>
      </c>
      <c r="D2904" s="14">
        <v>3</v>
      </c>
      <c r="E2904" s="14" t="s">
        <v>1944</v>
      </c>
      <c r="F2904" s="14">
        <v>78723</v>
      </c>
      <c r="G2904" s="14">
        <v>3</v>
      </c>
      <c r="H2904" s="14">
        <v>2</v>
      </c>
      <c r="I2904" s="14">
        <v>1</v>
      </c>
      <c r="J2904" s="14">
        <v>0</v>
      </c>
      <c r="K2904" s="14">
        <v>2</v>
      </c>
      <c r="L2904" s="14">
        <v>1968</v>
      </c>
      <c r="M2904" s="14">
        <v>0.17299999999999999</v>
      </c>
      <c r="N2904" s="15">
        <v>2032</v>
      </c>
      <c r="O2904" s="16">
        <v>258.32</v>
      </c>
      <c r="P2904" s="17">
        <v>524900</v>
      </c>
      <c r="Q2904" s="16">
        <v>258.37</v>
      </c>
      <c r="R2904" s="17">
        <v>525000</v>
      </c>
      <c r="S2904" s="19">
        <f t="shared" si="229"/>
        <v>5.0000000000011369E-2</v>
      </c>
      <c r="T2904" s="20">
        <f t="shared" si="230"/>
        <v>1.9355837720660951E-4</v>
      </c>
      <c r="U2904" s="19">
        <f t="shared" si="231"/>
        <v>100</v>
      </c>
      <c r="V2904" s="20">
        <f t="shared" si="232"/>
        <v>1.9051247856734617E-4</v>
      </c>
      <c r="W2904" s="18">
        <v>44249</v>
      </c>
      <c r="X2904" s="14">
        <v>7</v>
      </c>
      <c r="Y2904" s="14">
        <v>7</v>
      </c>
      <c r="Z2904" s="42">
        <v>0</v>
      </c>
      <c r="AA2904" s="51">
        <f t="shared" si="233"/>
        <v>0</v>
      </c>
    </row>
    <row r="2905" spans="1:27" ht="19" x14ac:dyDescent="0.25">
      <c r="A2905" s="14">
        <v>1750</v>
      </c>
      <c r="B2905" s="14">
        <v>3718275</v>
      </c>
      <c r="C2905" s="14" t="s">
        <v>19</v>
      </c>
      <c r="D2905" s="14">
        <v>6</v>
      </c>
      <c r="E2905" s="14" t="s">
        <v>3425</v>
      </c>
      <c r="F2905" s="14">
        <v>78704</v>
      </c>
      <c r="G2905" s="14">
        <v>3</v>
      </c>
      <c r="H2905" s="14">
        <v>3</v>
      </c>
      <c r="I2905" s="14">
        <v>0</v>
      </c>
      <c r="J2905" s="14">
        <v>0</v>
      </c>
      <c r="K2905" s="14" t="s">
        <v>453</v>
      </c>
      <c r="L2905" s="14">
        <v>1950</v>
      </c>
      <c r="M2905" s="14">
        <v>0.17599999999999999</v>
      </c>
      <c r="N2905" s="15">
        <v>1724</v>
      </c>
      <c r="O2905" s="16">
        <v>434.98</v>
      </c>
      <c r="P2905" s="17">
        <v>749900</v>
      </c>
      <c r="Q2905" s="16">
        <v>435.03</v>
      </c>
      <c r="R2905" s="17">
        <v>750000</v>
      </c>
      <c r="S2905" s="19">
        <f t="shared" si="229"/>
        <v>4.9999999999954525E-2</v>
      </c>
      <c r="T2905" s="20">
        <f t="shared" si="230"/>
        <v>1.1494781369247902E-4</v>
      </c>
      <c r="U2905" s="19">
        <f t="shared" si="231"/>
        <v>100</v>
      </c>
      <c r="V2905" s="20">
        <f t="shared" si="232"/>
        <v>1.3335111348179759E-4</v>
      </c>
      <c r="W2905" s="18">
        <v>44249</v>
      </c>
      <c r="X2905" s="14">
        <v>22</v>
      </c>
      <c r="Y2905" s="14">
        <v>22</v>
      </c>
      <c r="Z2905" s="42">
        <v>0</v>
      </c>
      <c r="AA2905" s="51">
        <f t="shared" si="233"/>
        <v>0</v>
      </c>
    </row>
    <row r="2906" spans="1:27" ht="19" x14ac:dyDescent="0.25">
      <c r="A2906" s="14">
        <v>1810</v>
      </c>
      <c r="B2906" s="14">
        <v>5226857</v>
      </c>
      <c r="C2906" s="14" t="s">
        <v>19</v>
      </c>
      <c r="D2906" s="14">
        <v>11</v>
      </c>
      <c r="E2906" s="14" t="s">
        <v>1027</v>
      </c>
      <c r="F2906" s="14">
        <v>78744</v>
      </c>
      <c r="G2906" s="14">
        <v>3</v>
      </c>
      <c r="H2906" s="14">
        <v>2</v>
      </c>
      <c r="I2906" s="14">
        <v>1</v>
      </c>
      <c r="J2906" s="14">
        <v>2</v>
      </c>
      <c r="K2906" s="14">
        <v>2</v>
      </c>
      <c r="L2906" s="14">
        <v>2016</v>
      </c>
      <c r="M2906" s="14">
        <v>0.10100000000000001</v>
      </c>
      <c r="N2906" s="15">
        <v>1705</v>
      </c>
      <c r="O2906" s="16">
        <v>211.09</v>
      </c>
      <c r="P2906" s="17">
        <v>359900</v>
      </c>
      <c r="Q2906" s="16">
        <v>211.14</v>
      </c>
      <c r="R2906" s="17">
        <v>360000</v>
      </c>
      <c r="S2906" s="19">
        <f t="shared" si="229"/>
        <v>4.9999999999982947E-2</v>
      </c>
      <c r="T2906" s="20">
        <f t="shared" si="230"/>
        <v>2.3686579184226133E-4</v>
      </c>
      <c r="U2906" s="19">
        <f t="shared" si="231"/>
        <v>100</v>
      </c>
      <c r="V2906" s="20">
        <f t="shared" si="232"/>
        <v>2.7785495971103082E-4</v>
      </c>
      <c r="W2906" s="18">
        <v>44251</v>
      </c>
      <c r="X2906" s="14">
        <v>10</v>
      </c>
      <c r="Y2906" s="14">
        <v>9</v>
      </c>
      <c r="Z2906" s="42">
        <v>0</v>
      </c>
      <c r="AA2906" s="51">
        <f t="shared" si="233"/>
        <v>0</v>
      </c>
    </row>
    <row r="2907" spans="1:27" ht="19" x14ac:dyDescent="0.25">
      <c r="A2907" s="14">
        <v>1977</v>
      </c>
      <c r="B2907" s="14">
        <v>5156936</v>
      </c>
      <c r="C2907" s="14" t="s">
        <v>19</v>
      </c>
      <c r="D2907" s="14">
        <v>3</v>
      </c>
      <c r="E2907" s="14" t="s">
        <v>3595</v>
      </c>
      <c r="F2907" s="14">
        <v>78722</v>
      </c>
      <c r="G2907" s="14">
        <v>3</v>
      </c>
      <c r="H2907" s="14">
        <v>2</v>
      </c>
      <c r="I2907" s="14">
        <v>0</v>
      </c>
      <c r="J2907" s="14">
        <v>1</v>
      </c>
      <c r="K2907" s="14">
        <v>1</v>
      </c>
      <c r="L2907" s="14">
        <v>1950</v>
      </c>
      <c r="M2907" s="14">
        <v>0.185</v>
      </c>
      <c r="N2907" s="15">
        <v>1152</v>
      </c>
      <c r="O2907" s="16">
        <v>486.02</v>
      </c>
      <c r="P2907" s="17">
        <v>559900</v>
      </c>
      <c r="Q2907" s="16">
        <v>486.11</v>
      </c>
      <c r="R2907" s="17">
        <v>560000</v>
      </c>
      <c r="S2907" s="19">
        <f t="shared" si="229"/>
        <v>9.0000000000031832E-2</v>
      </c>
      <c r="T2907" s="20">
        <f t="shared" si="230"/>
        <v>1.8517756470933674E-4</v>
      </c>
      <c r="U2907" s="19">
        <f t="shared" si="231"/>
        <v>100</v>
      </c>
      <c r="V2907" s="20">
        <f t="shared" si="232"/>
        <v>1.786033220217896E-4</v>
      </c>
      <c r="W2907" s="18">
        <v>44253</v>
      </c>
      <c r="X2907" s="14">
        <v>38</v>
      </c>
      <c r="Y2907" s="14">
        <v>38</v>
      </c>
      <c r="Z2907" s="42">
        <v>0</v>
      </c>
      <c r="AA2907" s="51">
        <f t="shared" si="233"/>
        <v>0</v>
      </c>
    </row>
    <row r="2908" spans="1:27" ht="19" x14ac:dyDescent="0.25">
      <c r="A2908" s="14">
        <v>2039</v>
      </c>
      <c r="B2908" s="14">
        <v>2072856</v>
      </c>
      <c r="C2908" s="14" t="s">
        <v>19</v>
      </c>
      <c r="D2908" s="14" t="s">
        <v>46</v>
      </c>
      <c r="E2908" s="14" t="s">
        <v>1474</v>
      </c>
      <c r="F2908" s="14">
        <v>78758</v>
      </c>
      <c r="G2908" s="14">
        <v>4</v>
      </c>
      <c r="H2908" s="14">
        <v>2</v>
      </c>
      <c r="I2908" s="14">
        <v>1</v>
      </c>
      <c r="J2908" s="14">
        <v>2</v>
      </c>
      <c r="K2908" s="14">
        <v>2</v>
      </c>
      <c r="L2908" s="14">
        <v>1985</v>
      </c>
      <c r="M2908" s="14">
        <v>0.32800000000000001</v>
      </c>
      <c r="N2908" s="15">
        <v>2348</v>
      </c>
      <c r="O2908" s="16">
        <v>232.07</v>
      </c>
      <c r="P2908" s="17">
        <v>544900</v>
      </c>
      <c r="Q2908" s="16">
        <v>232.11</v>
      </c>
      <c r="R2908" s="17">
        <v>545000</v>
      </c>
      <c r="S2908" s="19">
        <f t="shared" si="229"/>
        <v>4.0000000000020464E-2</v>
      </c>
      <c r="T2908" s="20">
        <f t="shared" si="230"/>
        <v>1.7236178739182343E-4</v>
      </c>
      <c r="U2908" s="19">
        <f t="shared" si="231"/>
        <v>100</v>
      </c>
      <c r="V2908" s="20">
        <f t="shared" si="232"/>
        <v>1.8351991191044228E-4</v>
      </c>
      <c r="W2908" s="18">
        <v>44257</v>
      </c>
      <c r="X2908" s="14">
        <v>10</v>
      </c>
      <c r="Y2908" s="14">
        <v>10</v>
      </c>
      <c r="Z2908" s="42">
        <v>0</v>
      </c>
      <c r="AA2908" s="51">
        <f t="shared" si="233"/>
        <v>0</v>
      </c>
    </row>
    <row r="2909" spans="1:27" ht="19" x14ac:dyDescent="0.25">
      <c r="A2909" s="14">
        <v>2547</v>
      </c>
      <c r="B2909" s="14">
        <v>7266816</v>
      </c>
      <c r="C2909" s="14" t="s">
        <v>19</v>
      </c>
      <c r="D2909" s="14" t="s">
        <v>357</v>
      </c>
      <c r="E2909" s="14" t="s">
        <v>2903</v>
      </c>
      <c r="F2909" s="14">
        <v>78745</v>
      </c>
      <c r="G2909" s="14">
        <v>3</v>
      </c>
      <c r="H2909" s="14">
        <v>2</v>
      </c>
      <c r="I2909" s="14">
        <v>0</v>
      </c>
      <c r="J2909" s="14">
        <v>0</v>
      </c>
      <c r="K2909" s="14">
        <v>1</v>
      </c>
      <c r="L2909" s="14">
        <v>1969</v>
      </c>
      <c r="M2909" s="14">
        <v>0.16</v>
      </c>
      <c r="N2909" s="15">
        <v>1340</v>
      </c>
      <c r="O2909" s="16">
        <v>335.75</v>
      </c>
      <c r="P2909" s="17">
        <v>449900</v>
      </c>
      <c r="Q2909" s="16">
        <v>335.82</v>
      </c>
      <c r="R2909" s="17">
        <v>450000</v>
      </c>
      <c r="S2909" s="19">
        <f t="shared" si="229"/>
        <v>6.9999999999993179E-2</v>
      </c>
      <c r="T2909" s="20">
        <f t="shared" si="230"/>
        <v>2.0848845867458876E-4</v>
      </c>
      <c r="U2909" s="19">
        <f t="shared" si="231"/>
        <v>100</v>
      </c>
      <c r="V2909" s="20">
        <f t="shared" si="232"/>
        <v>2.2227161591464769E-4</v>
      </c>
      <c r="W2909" s="18">
        <v>44273</v>
      </c>
      <c r="X2909" s="14">
        <v>39</v>
      </c>
      <c r="Y2909" s="14">
        <v>39</v>
      </c>
      <c r="Z2909" s="42">
        <v>0</v>
      </c>
      <c r="AA2909" s="51">
        <f t="shared" si="233"/>
        <v>0</v>
      </c>
    </row>
    <row r="2910" spans="1:27" ht="19" x14ac:dyDescent="0.25">
      <c r="A2910" s="14">
        <v>3231</v>
      </c>
      <c r="B2910" s="14">
        <v>4529313</v>
      </c>
      <c r="C2910" s="14" t="s">
        <v>19</v>
      </c>
      <c r="D2910" s="14" t="s">
        <v>165</v>
      </c>
      <c r="E2910" s="14" t="s">
        <v>2976</v>
      </c>
      <c r="F2910" s="14">
        <v>78745</v>
      </c>
      <c r="G2910" s="14">
        <v>3</v>
      </c>
      <c r="H2910" s="14">
        <v>1</v>
      </c>
      <c r="I2910" s="14">
        <v>0</v>
      </c>
      <c r="J2910" s="14">
        <v>2</v>
      </c>
      <c r="K2910" s="14">
        <v>1</v>
      </c>
      <c r="L2910" s="14">
        <v>1979</v>
      </c>
      <c r="M2910" s="14">
        <v>0.184</v>
      </c>
      <c r="N2910" s="15">
        <v>1328</v>
      </c>
      <c r="O2910" s="16">
        <v>346.31</v>
      </c>
      <c r="P2910" s="17">
        <v>459900</v>
      </c>
      <c r="Q2910" s="16">
        <v>346.39</v>
      </c>
      <c r="R2910" s="17">
        <v>460000</v>
      </c>
      <c r="S2910" s="19">
        <f t="shared" si="229"/>
        <v>7.9999999999984084E-2</v>
      </c>
      <c r="T2910" s="20">
        <f t="shared" si="230"/>
        <v>2.310069013311313E-4</v>
      </c>
      <c r="U2910" s="19">
        <f t="shared" si="231"/>
        <v>100</v>
      </c>
      <c r="V2910" s="20">
        <f t="shared" si="232"/>
        <v>2.1743857360295715E-4</v>
      </c>
      <c r="W2910" s="18">
        <v>44299</v>
      </c>
      <c r="X2910" s="14">
        <v>10</v>
      </c>
      <c r="Y2910" s="14">
        <v>10</v>
      </c>
      <c r="Z2910" s="42">
        <v>0</v>
      </c>
      <c r="AA2910" s="51">
        <f t="shared" si="233"/>
        <v>0</v>
      </c>
    </row>
    <row r="2911" spans="1:27" ht="19" x14ac:dyDescent="0.25">
      <c r="A2911" s="14">
        <v>3276</v>
      </c>
      <c r="B2911" s="14">
        <v>2747796</v>
      </c>
      <c r="C2911" s="14" t="s">
        <v>19</v>
      </c>
      <c r="D2911" s="14">
        <v>6</v>
      </c>
      <c r="E2911" s="14" t="s">
        <v>3631</v>
      </c>
      <c r="F2911" s="14">
        <v>78704</v>
      </c>
      <c r="G2911" s="14">
        <v>4</v>
      </c>
      <c r="H2911" s="14">
        <v>2</v>
      </c>
      <c r="I2911" s="14">
        <v>0</v>
      </c>
      <c r="J2911" s="14">
        <v>0</v>
      </c>
      <c r="K2911" s="14">
        <v>1</v>
      </c>
      <c r="L2911" s="14">
        <v>1962</v>
      </c>
      <c r="M2911" s="14">
        <v>0.22900000000000001</v>
      </c>
      <c r="N2911" s="15">
        <v>1300</v>
      </c>
      <c r="O2911" s="16">
        <v>499.92</v>
      </c>
      <c r="P2911" s="17">
        <v>649900</v>
      </c>
      <c r="Q2911" s="16">
        <v>500</v>
      </c>
      <c r="R2911" s="17">
        <v>650000</v>
      </c>
      <c r="S2911" s="19">
        <f t="shared" si="229"/>
        <v>7.9999999999984084E-2</v>
      </c>
      <c r="T2911" s="20">
        <f t="shared" si="230"/>
        <v>1.6002560409662364E-4</v>
      </c>
      <c r="U2911" s="19">
        <f t="shared" si="231"/>
        <v>100</v>
      </c>
      <c r="V2911" s="20">
        <f t="shared" si="232"/>
        <v>1.5386982612709647E-4</v>
      </c>
      <c r="W2911" s="18">
        <v>44300</v>
      </c>
      <c r="X2911" s="14">
        <v>4</v>
      </c>
      <c r="Y2911" s="14">
        <v>4</v>
      </c>
      <c r="Z2911" s="42">
        <v>0</v>
      </c>
      <c r="AA2911" s="51">
        <f t="shared" si="233"/>
        <v>0</v>
      </c>
    </row>
    <row r="2912" spans="1:27" ht="19" x14ac:dyDescent="0.25">
      <c r="A2912" s="14">
        <v>3310</v>
      </c>
      <c r="B2912" s="14">
        <v>1695834</v>
      </c>
      <c r="C2912" s="14" t="s">
        <v>19</v>
      </c>
      <c r="D2912" s="14">
        <v>3</v>
      </c>
      <c r="E2912" s="14" t="s">
        <v>2036</v>
      </c>
      <c r="F2912" s="14">
        <v>78723</v>
      </c>
      <c r="G2912" s="14">
        <v>4</v>
      </c>
      <c r="H2912" s="14">
        <v>3</v>
      </c>
      <c r="I2912" s="14">
        <v>0</v>
      </c>
      <c r="J2912" s="14">
        <v>1</v>
      </c>
      <c r="K2912" s="14">
        <v>1</v>
      </c>
      <c r="L2912" s="14">
        <v>1962</v>
      </c>
      <c r="M2912" s="14">
        <v>0.191</v>
      </c>
      <c r="N2912" s="15">
        <v>2011</v>
      </c>
      <c r="O2912" s="16">
        <v>263.5</v>
      </c>
      <c r="P2912" s="17">
        <v>529900</v>
      </c>
      <c r="Q2912" s="16">
        <v>263.55</v>
      </c>
      <c r="R2912" s="17">
        <v>530000</v>
      </c>
      <c r="S2912" s="19">
        <f t="shared" si="229"/>
        <v>5.0000000000011369E-2</v>
      </c>
      <c r="T2912" s="20">
        <f t="shared" si="230"/>
        <v>1.897533206831551E-4</v>
      </c>
      <c r="U2912" s="19">
        <f t="shared" si="231"/>
        <v>100</v>
      </c>
      <c r="V2912" s="20">
        <f t="shared" si="232"/>
        <v>1.8871485185884129E-4</v>
      </c>
      <c r="W2912" s="18">
        <v>44301</v>
      </c>
      <c r="X2912" s="14">
        <v>5</v>
      </c>
      <c r="Y2912" s="14">
        <v>5</v>
      </c>
      <c r="Z2912" s="42">
        <v>0</v>
      </c>
      <c r="AA2912" s="51">
        <f t="shared" si="233"/>
        <v>0</v>
      </c>
    </row>
    <row r="2913" spans="1:27" ht="19" x14ac:dyDescent="0.25">
      <c r="A2913" s="14">
        <v>3511</v>
      </c>
      <c r="B2913" s="14">
        <v>3401967</v>
      </c>
      <c r="C2913" s="14" t="s">
        <v>19</v>
      </c>
      <c r="D2913" s="14">
        <v>6</v>
      </c>
      <c r="E2913" s="14" t="s">
        <v>4233</v>
      </c>
      <c r="F2913" s="14">
        <v>78704</v>
      </c>
      <c r="G2913" s="14">
        <v>4</v>
      </c>
      <c r="H2913" s="14">
        <v>3</v>
      </c>
      <c r="I2913" s="14">
        <v>0</v>
      </c>
      <c r="J2913" s="14">
        <v>1</v>
      </c>
      <c r="K2913" s="14">
        <v>2</v>
      </c>
      <c r="L2913" s="14">
        <v>2008</v>
      </c>
      <c r="M2913" s="14">
        <v>0.11799999999999999</v>
      </c>
      <c r="N2913" s="15">
        <v>2005</v>
      </c>
      <c r="O2913" s="16">
        <v>498.7</v>
      </c>
      <c r="P2913" s="17">
        <v>999900</v>
      </c>
      <c r="Q2913" s="16">
        <v>498.75</v>
      </c>
      <c r="R2913" s="17">
        <v>1000000</v>
      </c>
      <c r="S2913" s="19">
        <f t="shared" si="229"/>
        <v>5.0000000000011369E-2</v>
      </c>
      <c r="T2913" s="20">
        <f t="shared" si="230"/>
        <v>1.0026067776220447E-4</v>
      </c>
      <c r="U2913" s="19">
        <f t="shared" si="231"/>
        <v>100</v>
      </c>
      <c r="V2913" s="20">
        <f t="shared" si="232"/>
        <v>1.0001000100010001E-4</v>
      </c>
      <c r="W2913" s="18">
        <v>44307</v>
      </c>
      <c r="X2913" s="14">
        <v>16</v>
      </c>
      <c r="Y2913" s="14">
        <v>11</v>
      </c>
      <c r="Z2913" s="42">
        <v>0</v>
      </c>
      <c r="AA2913" s="51">
        <f t="shared" si="233"/>
        <v>0</v>
      </c>
    </row>
    <row r="2914" spans="1:27" ht="19" x14ac:dyDescent="0.25">
      <c r="A2914" s="14">
        <v>4040</v>
      </c>
      <c r="B2914" s="14">
        <v>1159713</v>
      </c>
      <c r="C2914" s="14" t="s">
        <v>19</v>
      </c>
      <c r="D2914" s="14" t="s">
        <v>29</v>
      </c>
      <c r="E2914" s="14" t="s">
        <v>1203</v>
      </c>
      <c r="F2914" s="14">
        <v>78739</v>
      </c>
      <c r="G2914" s="14">
        <v>6</v>
      </c>
      <c r="H2914" s="14">
        <v>3</v>
      </c>
      <c r="I2914" s="14">
        <v>1</v>
      </c>
      <c r="J2914" s="14">
        <v>3</v>
      </c>
      <c r="K2914" s="14">
        <v>2</v>
      </c>
      <c r="L2914" s="14">
        <v>2006</v>
      </c>
      <c r="M2914" s="14">
        <v>0.30299999999999999</v>
      </c>
      <c r="N2914" s="15">
        <v>4115</v>
      </c>
      <c r="O2914" s="16">
        <v>218.69</v>
      </c>
      <c r="P2914" s="17">
        <v>899900</v>
      </c>
      <c r="Q2914" s="16">
        <v>218.71</v>
      </c>
      <c r="R2914" s="17">
        <v>900000</v>
      </c>
      <c r="S2914" s="19">
        <f t="shared" si="229"/>
        <v>2.0000000000010232E-2</v>
      </c>
      <c r="T2914" s="20">
        <f t="shared" si="230"/>
        <v>9.1453655859939783E-5</v>
      </c>
      <c r="U2914" s="19">
        <f t="shared" si="231"/>
        <v>100</v>
      </c>
      <c r="V2914" s="20">
        <f t="shared" si="232"/>
        <v>1.1112345816201801E-4</v>
      </c>
      <c r="W2914" s="18">
        <v>44321</v>
      </c>
      <c r="X2914" s="14">
        <v>9</v>
      </c>
      <c r="Y2914" s="14">
        <v>9</v>
      </c>
      <c r="Z2914" s="42">
        <v>0</v>
      </c>
      <c r="AA2914" s="51">
        <f t="shared" si="233"/>
        <v>0</v>
      </c>
    </row>
    <row r="2915" spans="1:27" ht="19" x14ac:dyDescent="0.25">
      <c r="A2915" s="14">
        <v>1921</v>
      </c>
      <c r="B2915" s="14">
        <v>8082279</v>
      </c>
      <c r="C2915" s="14" t="s">
        <v>19</v>
      </c>
      <c r="D2915" s="14" t="s">
        <v>20</v>
      </c>
      <c r="E2915" s="14" t="s">
        <v>1562</v>
      </c>
      <c r="F2915" s="14">
        <v>78729</v>
      </c>
      <c r="G2915" s="14">
        <v>3</v>
      </c>
      <c r="H2915" s="14">
        <v>2</v>
      </c>
      <c r="I2915" s="14">
        <v>1</v>
      </c>
      <c r="J2915" s="14">
        <v>0</v>
      </c>
      <c r="K2915" s="14">
        <v>2</v>
      </c>
      <c r="L2915" s="14">
        <v>1986</v>
      </c>
      <c r="M2915" s="14">
        <v>0.10199999999999999</v>
      </c>
      <c r="N2915" s="15">
        <v>1265</v>
      </c>
      <c r="O2915" s="16">
        <v>237.11</v>
      </c>
      <c r="P2915" s="17">
        <v>299950</v>
      </c>
      <c r="Q2915" s="16">
        <v>237.15</v>
      </c>
      <c r="R2915" s="17">
        <v>300000</v>
      </c>
      <c r="S2915" s="19">
        <f t="shared" si="229"/>
        <v>3.9999999999992042E-2</v>
      </c>
      <c r="T2915" s="20">
        <f t="shared" si="230"/>
        <v>1.686980726244867E-4</v>
      </c>
      <c r="U2915" s="19">
        <f t="shared" si="231"/>
        <v>50</v>
      </c>
      <c r="V2915" s="20">
        <f t="shared" si="232"/>
        <v>1.666944490748458E-4</v>
      </c>
      <c r="W2915" s="18">
        <v>44253</v>
      </c>
      <c r="X2915" s="14">
        <v>10</v>
      </c>
      <c r="Y2915" s="14">
        <v>10</v>
      </c>
      <c r="Z2915" s="42">
        <v>0</v>
      </c>
      <c r="AA2915" s="51">
        <f t="shared" si="233"/>
        <v>0</v>
      </c>
    </row>
    <row r="2916" spans="1:27" ht="19" x14ac:dyDescent="0.25">
      <c r="A2916" s="14">
        <v>3667</v>
      </c>
      <c r="B2916" s="14">
        <v>3057267</v>
      </c>
      <c r="C2916" s="14" t="s">
        <v>19</v>
      </c>
      <c r="D2916" s="14" t="s">
        <v>282</v>
      </c>
      <c r="E2916" s="14" t="s">
        <v>1628</v>
      </c>
      <c r="F2916" s="14">
        <v>78735</v>
      </c>
      <c r="G2916" s="14">
        <v>4</v>
      </c>
      <c r="H2916" s="14">
        <v>3</v>
      </c>
      <c r="I2916" s="14">
        <v>1</v>
      </c>
      <c r="J2916" s="14">
        <v>2</v>
      </c>
      <c r="K2916" s="14">
        <v>2</v>
      </c>
      <c r="L2916" s="14">
        <v>2008</v>
      </c>
      <c r="M2916" s="14">
        <v>0.20200000000000001</v>
      </c>
      <c r="N2916" s="15">
        <v>3118</v>
      </c>
      <c r="O2916" s="16">
        <v>240.52</v>
      </c>
      <c r="P2916" s="17">
        <v>749950</v>
      </c>
      <c r="Q2916" s="16">
        <v>240.54</v>
      </c>
      <c r="R2916" s="17">
        <v>750000</v>
      </c>
      <c r="S2916" s="19">
        <f t="shared" si="229"/>
        <v>1.999999999998181E-2</v>
      </c>
      <c r="T2916" s="20">
        <f t="shared" si="230"/>
        <v>8.3153168135630345E-5</v>
      </c>
      <c r="U2916" s="19">
        <f t="shared" si="231"/>
        <v>50</v>
      </c>
      <c r="V2916" s="20">
        <f t="shared" si="232"/>
        <v>6.667111140742716E-5</v>
      </c>
      <c r="W2916" s="18">
        <v>44313</v>
      </c>
      <c r="X2916" s="14">
        <v>13</v>
      </c>
      <c r="Y2916" s="14">
        <v>12</v>
      </c>
      <c r="Z2916" s="42">
        <v>0</v>
      </c>
      <c r="AA2916" s="51">
        <f t="shared" si="233"/>
        <v>0</v>
      </c>
    </row>
    <row r="2917" spans="1:27" ht="19" x14ac:dyDescent="0.25">
      <c r="A2917" s="14">
        <v>387</v>
      </c>
      <c r="B2917" s="14">
        <v>4679823</v>
      </c>
      <c r="C2917" s="14" t="s">
        <v>19</v>
      </c>
      <c r="D2917" s="14">
        <v>11</v>
      </c>
      <c r="E2917" s="14" t="s">
        <v>530</v>
      </c>
      <c r="F2917" s="14">
        <v>78744</v>
      </c>
      <c r="G2917" s="14">
        <v>4</v>
      </c>
      <c r="H2917" s="14">
        <v>3</v>
      </c>
      <c r="I2917" s="14">
        <v>0</v>
      </c>
      <c r="J2917" s="14">
        <v>2</v>
      </c>
      <c r="K2917" s="14">
        <v>1</v>
      </c>
      <c r="L2917" s="14">
        <v>2020</v>
      </c>
      <c r="M2917" s="14">
        <v>0.17299999999999999</v>
      </c>
      <c r="N2917" s="15">
        <v>2880</v>
      </c>
      <c r="O2917" s="16">
        <v>183.12</v>
      </c>
      <c r="P2917" s="17">
        <v>527381</v>
      </c>
      <c r="Q2917" s="16">
        <v>183.13</v>
      </c>
      <c r="R2917" s="17">
        <v>527407</v>
      </c>
      <c r="S2917" s="19">
        <f t="shared" si="229"/>
        <v>9.9999999999909051E-3</v>
      </c>
      <c r="T2917" s="20">
        <f t="shared" si="230"/>
        <v>5.4608999563078334E-5</v>
      </c>
      <c r="U2917" s="19">
        <f t="shared" si="231"/>
        <v>26</v>
      </c>
      <c r="V2917" s="20">
        <f t="shared" si="232"/>
        <v>4.9300221282147065E-5</v>
      </c>
      <c r="W2917" s="18">
        <v>44188</v>
      </c>
      <c r="X2917" s="14">
        <v>0</v>
      </c>
      <c r="Y2917" s="14">
        <v>0</v>
      </c>
      <c r="Z2917" s="42">
        <v>0</v>
      </c>
      <c r="AA2917" s="51">
        <f t="shared" si="233"/>
        <v>0</v>
      </c>
    </row>
    <row r="2918" spans="1:27" ht="19" x14ac:dyDescent="0.25">
      <c r="A2918" s="14">
        <v>725</v>
      </c>
      <c r="B2918" s="14">
        <v>2423789</v>
      </c>
      <c r="C2918" s="14" t="s">
        <v>19</v>
      </c>
      <c r="D2918" s="14" t="s">
        <v>456</v>
      </c>
      <c r="E2918" s="14" t="s">
        <v>715</v>
      </c>
      <c r="F2918" s="14">
        <v>78717</v>
      </c>
      <c r="G2918" s="14">
        <v>3</v>
      </c>
      <c r="H2918" s="14">
        <v>4</v>
      </c>
      <c r="I2918" s="14">
        <v>0</v>
      </c>
      <c r="J2918" s="14">
        <v>2</v>
      </c>
      <c r="K2918" s="14">
        <v>2</v>
      </c>
      <c r="L2918" s="14">
        <v>2020</v>
      </c>
      <c r="M2918" s="14">
        <v>0.11899999999999999</v>
      </c>
      <c r="N2918" s="15">
        <v>2405</v>
      </c>
      <c r="O2918" s="16">
        <v>194.9</v>
      </c>
      <c r="P2918" s="17">
        <v>468740</v>
      </c>
      <c r="Q2918" s="16">
        <v>194.91</v>
      </c>
      <c r="R2918" s="17">
        <v>468760</v>
      </c>
      <c r="S2918" s="19">
        <f t="shared" si="229"/>
        <v>9.9999999999909051E-3</v>
      </c>
      <c r="T2918" s="20">
        <f t="shared" si="230"/>
        <v>5.1308363263165239E-5</v>
      </c>
      <c r="U2918" s="19">
        <f t="shared" si="231"/>
        <v>20</v>
      </c>
      <c r="V2918" s="20">
        <f t="shared" si="232"/>
        <v>4.2667576908307377E-5</v>
      </c>
      <c r="W2918" s="18">
        <v>44202</v>
      </c>
      <c r="X2918" s="14">
        <v>125</v>
      </c>
      <c r="Y2918" s="14">
        <v>125</v>
      </c>
      <c r="Z2918" s="42">
        <v>0</v>
      </c>
      <c r="AA2918" s="51">
        <f t="shared" si="233"/>
        <v>0</v>
      </c>
    </row>
    <row r="2919" spans="1:27" ht="19" x14ac:dyDescent="0.25">
      <c r="A2919" s="14">
        <v>315</v>
      </c>
      <c r="B2919" s="14">
        <v>1817580</v>
      </c>
      <c r="C2919" s="14" t="s">
        <v>19</v>
      </c>
      <c r="D2919" s="14" t="s">
        <v>357</v>
      </c>
      <c r="E2919" s="14" t="s">
        <v>4298</v>
      </c>
      <c r="F2919" s="14">
        <v>78745</v>
      </c>
      <c r="G2919" s="14">
        <v>3</v>
      </c>
      <c r="H2919" s="14">
        <v>2</v>
      </c>
      <c r="I2919" s="14">
        <v>1</v>
      </c>
      <c r="J2919" s="14">
        <v>1</v>
      </c>
      <c r="K2919" s="14">
        <v>2</v>
      </c>
      <c r="L2919" s="14">
        <v>2020</v>
      </c>
      <c r="M2919" s="14">
        <v>0.19500000000000001</v>
      </c>
      <c r="N2919" s="15">
        <v>1837</v>
      </c>
      <c r="O2919" s="16">
        <v>353.83</v>
      </c>
      <c r="P2919" s="17">
        <v>649990</v>
      </c>
      <c r="Q2919" s="16">
        <v>353.84</v>
      </c>
      <c r="R2919" s="17">
        <v>650000</v>
      </c>
      <c r="S2919" s="19">
        <f t="shared" si="229"/>
        <v>9.9999999999909051E-3</v>
      </c>
      <c r="T2919" s="20">
        <f t="shared" si="230"/>
        <v>2.8262159794225772E-5</v>
      </c>
      <c r="U2919" s="19">
        <f t="shared" si="231"/>
        <v>10</v>
      </c>
      <c r="V2919" s="20">
        <f t="shared" si="232"/>
        <v>1.5384852074647304E-5</v>
      </c>
      <c r="W2919" s="18">
        <v>44186</v>
      </c>
      <c r="X2919" s="14">
        <v>6</v>
      </c>
      <c r="Y2919" s="14">
        <v>6</v>
      </c>
      <c r="Z2919" s="42">
        <v>0</v>
      </c>
      <c r="AA2919" s="51">
        <f t="shared" si="233"/>
        <v>0</v>
      </c>
    </row>
    <row r="2920" spans="1:27" ht="19" x14ac:dyDescent="0.25">
      <c r="A2920" s="14">
        <v>1618</v>
      </c>
      <c r="B2920" s="14">
        <v>2062584</v>
      </c>
      <c r="C2920" s="14" t="s">
        <v>19</v>
      </c>
      <c r="D2920" s="14">
        <v>11</v>
      </c>
      <c r="E2920" s="14" t="s">
        <v>705</v>
      </c>
      <c r="F2920" s="14">
        <v>78744</v>
      </c>
      <c r="G2920" s="14">
        <v>3</v>
      </c>
      <c r="H2920" s="14">
        <v>2</v>
      </c>
      <c r="I2920" s="14">
        <v>1</v>
      </c>
      <c r="J2920" s="14">
        <v>2</v>
      </c>
      <c r="K2920" s="14">
        <v>1</v>
      </c>
      <c r="L2920" s="14">
        <v>2017</v>
      </c>
      <c r="M2920" s="14">
        <v>0.13800000000000001</v>
      </c>
      <c r="N2920" s="15">
        <v>2059</v>
      </c>
      <c r="O2920" s="16">
        <v>194.26</v>
      </c>
      <c r="P2920" s="17">
        <v>399990</v>
      </c>
      <c r="Q2920" s="16">
        <v>194.27</v>
      </c>
      <c r="R2920" s="17">
        <v>400000</v>
      </c>
      <c r="S2920" s="19">
        <f t="shared" si="229"/>
        <v>1.0000000000019327E-2</v>
      </c>
      <c r="T2920" s="20">
        <f t="shared" si="230"/>
        <v>5.1477401420875769E-5</v>
      </c>
      <c r="U2920" s="19">
        <f t="shared" si="231"/>
        <v>10</v>
      </c>
      <c r="V2920" s="20">
        <f t="shared" si="232"/>
        <v>2.500062501562539E-5</v>
      </c>
      <c r="W2920" s="18">
        <v>44239</v>
      </c>
      <c r="X2920" s="14">
        <v>0</v>
      </c>
      <c r="Y2920" s="14">
        <v>0</v>
      </c>
      <c r="Z2920" s="42">
        <v>0</v>
      </c>
      <c r="AA2920" s="51">
        <f t="shared" si="233"/>
        <v>0</v>
      </c>
    </row>
    <row r="2921" spans="1:27" ht="19" x14ac:dyDescent="0.25">
      <c r="A2921" s="14">
        <v>3388</v>
      </c>
      <c r="B2921" s="14">
        <v>3269539</v>
      </c>
      <c r="C2921" s="14" t="s">
        <v>19</v>
      </c>
      <c r="D2921" s="14" t="s">
        <v>40</v>
      </c>
      <c r="E2921" s="14" t="s">
        <v>2712</v>
      </c>
      <c r="F2921" s="14">
        <v>78737</v>
      </c>
      <c r="G2921" s="14">
        <v>4</v>
      </c>
      <c r="H2921" s="14">
        <v>3</v>
      </c>
      <c r="I2921" s="14">
        <v>0</v>
      </c>
      <c r="J2921" s="14">
        <v>3</v>
      </c>
      <c r="K2921" s="14">
        <v>1</v>
      </c>
      <c r="L2921" s="14">
        <v>2018</v>
      </c>
      <c r="M2921" s="14">
        <v>1.55</v>
      </c>
      <c r="N2921" s="15">
        <v>3339</v>
      </c>
      <c r="O2921" s="16">
        <v>314.45999999999998</v>
      </c>
      <c r="P2921" s="17">
        <v>1049995</v>
      </c>
      <c r="Q2921" s="16">
        <v>314.47000000000003</v>
      </c>
      <c r="R2921" s="17">
        <v>1050000</v>
      </c>
      <c r="S2921" s="19">
        <f t="shared" si="229"/>
        <v>1.0000000000047748E-2</v>
      </c>
      <c r="T2921" s="20">
        <f t="shared" si="230"/>
        <v>3.180054696955972E-5</v>
      </c>
      <c r="U2921" s="19">
        <f t="shared" si="231"/>
        <v>5</v>
      </c>
      <c r="V2921" s="20">
        <f t="shared" si="232"/>
        <v>4.7619274377497033E-6</v>
      </c>
      <c r="W2921" s="18">
        <v>44302</v>
      </c>
      <c r="X2921" s="14">
        <v>3</v>
      </c>
      <c r="Y2921" s="14">
        <v>3</v>
      </c>
      <c r="Z2921" s="42">
        <v>0</v>
      </c>
      <c r="AA2921" s="51">
        <f t="shared" si="233"/>
        <v>0</v>
      </c>
    </row>
    <row r="2922" spans="1:27" ht="19" x14ac:dyDescent="0.25">
      <c r="A2922" s="14">
        <v>1743</v>
      </c>
      <c r="B2922" s="14">
        <v>3706701</v>
      </c>
      <c r="C2922" s="14" t="s">
        <v>19</v>
      </c>
      <c r="D2922" s="14" t="s">
        <v>611</v>
      </c>
      <c r="E2922" s="14" t="s">
        <v>2523</v>
      </c>
      <c r="F2922" s="14">
        <v>78731</v>
      </c>
      <c r="G2922" s="14">
        <v>5</v>
      </c>
      <c r="H2922" s="14">
        <v>4</v>
      </c>
      <c r="I2922" s="14">
        <v>0</v>
      </c>
      <c r="J2922" s="14">
        <v>2</v>
      </c>
      <c r="K2922" s="14">
        <v>2</v>
      </c>
      <c r="L2922" s="14">
        <v>1993</v>
      </c>
      <c r="M2922" s="14">
        <v>0.28000000000000003</v>
      </c>
      <c r="N2922" s="15">
        <v>4373</v>
      </c>
      <c r="O2922" s="16">
        <v>296.14</v>
      </c>
      <c r="P2922" s="17">
        <v>1295000</v>
      </c>
      <c r="Q2922" s="16">
        <v>296.14</v>
      </c>
      <c r="R2922" s="17">
        <v>1295003</v>
      </c>
      <c r="S2922" s="19">
        <f t="shared" si="229"/>
        <v>0</v>
      </c>
      <c r="T2922" s="20">
        <f t="shared" si="230"/>
        <v>0</v>
      </c>
      <c r="U2922" s="19">
        <f t="shared" si="231"/>
        <v>3</v>
      </c>
      <c r="V2922" s="20">
        <f t="shared" si="232"/>
        <v>2.3166023166023166E-6</v>
      </c>
      <c r="W2922" s="18">
        <v>44249</v>
      </c>
      <c r="X2922" s="14">
        <v>3</v>
      </c>
      <c r="Y2922" s="14">
        <v>3</v>
      </c>
      <c r="Z2922" s="42">
        <v>0</v>
      </c>
      <c r="AA2922" s="51">
        <f t="shared" si="233"/>
        <v>0</v>
      </c>
    </row>
    <row r="2923" spans="1:27" ht="19" x14ac:dyDescent="0.25">
      <c r="A2923" s="14">
        <v>1255</v>
      </c>
      <c r="B2923" s="14">
        <v>4217777</v>
      </c>
      <c r="C2923" s="14" t="s">
        <v>19</v>
      </c>
      <c r="D2923" s="14" t="s">
        <v>40</v>
      </c>
      <c r="E2923" s="14" t="s">
        <v>800</v>
      </c>
      <c r="F2923" s="14">
        <v>78737</v>
      </c>
      <c r="G2923" s="14">
        <v>4</v>
      </c>
      <c r="H2923" s="14">
        <v>3</v>
      </c>
      <c r="I2923" s="14">
        <v>0</v>
      </c>
      <c r="J2923" s="14">
        <v>3</v>
      </c>
      <c r="K2923" s="14">
        <v>1</v>
      </c>
      <c r="L2923" s="14">
        <v>2014</v>
      </c>
      <c r="M2923" s="14">
        <v>0.34</v>
      </c>
      <c r="N2923" s="15">
        <v>3245</v>
      </c>
      <c r="O2923" s="16">
        <v>200.31</v>
      </c>
      <c r="P2923" s="17">
        <v>649999</v>
      </c>
      <c r="Q2923" s="16">
        <v>200.31</v>
      </c>
      <c r="R2923" s="17">
        <v>650000</v>
      </c>
      <c r="S2923" s="19">
        <f t="shared" si="229"/>
        <v>0</v>
      </c>
      <c r="T2923" s="20">
        <f t="shared" si="230"/>
        <v>0</v>
      </c>
      <c r="U2923" s="19">
        <f t="shared" si="231"/>
        <v>1</v>
      </c>
      <c r="V2923" s="20">
        <f t="shared" si="232"/>
        <v>1.5384639053290852E-6</v>
      </c>
      <c r="W2923" s="18">
        <v>44224</v>
      </c>
      <c r="X2923" s="14">
        <v>3</v>
      </c>
      <c r="Y2923" s="14">
        <v>3</v>
      </c>
      <c r="Z2923" s="42">
        <v>0</v>
      </c>
      <c r="AA2923" s="51">
        <f t="shared" si="233"/>
        <v>0</v>
      </c>
    </row>
    <row r="2924" spans="1:27" ht="19" x14ac:dyDescent="0.25">
      <c r="A2924" s="14">
        <v>2736</v>
      </c>
      <c r="B2924" s="14">
        <v>5445396</v>
      </c>
      <c r="C2924" s="14" t="s">
        <v>19</v>
      </c>
      <c r="D2924" s="14">
        <v>9</v>
      </c>
      <c r="E2924" s="14" t="s">
        <v>3081</v>
      </c>
      <c r="F2924" s="14">
        <v>78741</v>
      </c>
      <c r="G2924" s="14">
        <v>1</v>
      </c>
      <c r="H2924" s="14">
        <v>1</v>
      </c>
      <c r="I2924" s="14">
        <v>0</v>
      </c>
      <c r="J2924" s="14">
        <v>0</v>
      </c>
      <c r="K2924" s="14">
        <v>1</v>
      </c>
      <c r="L2924" s="14">
        <v>2002</v>
      </c>
      <c r="M2924" s="14">
        <v>0.14799999999999999</v>
      </c>
      <c r="N2924" s="14">
        <v>828</v>
      </c>
      <c r="O2924" s="16">
        <v>362.32</v>
      </c>
      <c r="P2924" s="17">
        <v>299999</v>
      </c>
      <c r="Q2924" s="16">
        <v>362.32</v>
      </c>
      <c r="R2924" s="17">
        <v>300000</v>
      </c>
      <c r="S2924" s="19">
        <f t="shared" si="229"/>
        <v>0</v>
      </c>
      <c r="T2924" s="20">
        <f t="shared" si="230"/>
        <v>0</v>
      </c>
      <c r="U2924" s="19">
        <f t="shared" si="231"/>
        <v>1</v>
      </c>
      <c r="V2924" s="20">
        <f t="shared" si="232"/>
        <v>3.3333444444814817E-6</v>
      </c>
      <c r="W2924" s="18">
        <v>44281</v>
      </c>
      <c r="X2924" s="14">
        <v>0</v>
      </c>
      <c r="Y2924" s="14">
        <v>0</v>
      </c>
      <c r="Z2924" s="42">
        <v>0</v>
      </c>
      <c r="AA2924" s="51">
        <f t="shared" si="233"/>
        <v>0</v>
      </c>
    </row>
    <row r="2925" spans="1:27" ht="19" x14ac:dyDescent="0.25">
      <c r="A2925" s="14">
        <v>2916</v>
      </c>
      <c r="B2925" s="14">
        <v>7143374</v>
      </c>
      <c r="C2925" s="14" t="s">
        <v>19</v>
      </c>
      <c r="D2925" s="14" t="s">
        <v>68</v>
      </c>
      <c r="E2925" s="14" t="s">
        <v>2582</v>
      </c>
      <c r="F2925" s="14">
        <v>78738</v>
      </c>
      <c r="G2925" s="14">
        <v>3</v>
      </c>
      <c r="H2925" s="14">
        <v>3</v>
      </c>
      <c r="I2925" s="14">
        <v>1</v>
      </c>
      <c r="J2925" s="14">
        <v>3</v>
      </c>
      <c r="K2925" s="14">
        <v>2</v>
      </c>
      <c r="L2925" s="14">
        <v>1999</v>
      </c>
      <c r="M2925" s="14">
        <v>1.0029999999999999</v>
      </c>
      <c r="N2925" s="15">
        <v>2818</v>
      </c>
      <c r="O2925" s="16">
        <v>301.63</v>
      </c>
      <c r="P2925" s="17">
        <v>849999</v>
      </c>
      <c r="Q2925" s="16">
        <v>301.63</v>
      </c>
      <c r="R2925" s="17">
        <v>850000</v>
      </c>
      <c r="S2925" s="19">
        <f t="shared" si="229"/>
        <v>0</v>
      </c>
      <c r="T2925" s="20">
        <f t="shared" si="230"/>
        <v>0</v>
      </c>
      <c r="U2925" s="19">
        <f t="shared" si="231"/>
        <v>1</v>
      </c>
      <c r="V2925" s="20">
        <f t="shared" si="232"/>
        <v>1.1764719723199674E-6</v>
      </c>
      <c r="W2925" s="18">
        <v>44287</v>
      </c>
      <c r="X2925" s="14">
        <v>9</v>
      </c>
      <c r="Y2925" s="14">
        <v>9</v>
      </c>
      <c r="Z2925" s="42">
        <v>0</v>
      </c>
      <c r="AA2925" s="51">
        <f t="shared" si="233"/>
        <v>0</v>
      </c>
    </row>
    <row r="2926" spans="1:27" ht="19" x14ac:dyDescent="0.25">
      <c r="A2926" s="14">
        <v>2</v>
      </c>
      <c r="B2926" s="14">
        <v>6684325</v>
      </c>
      <c r="C2926" s="14" t="s">
        <v>19</v>
      </c>
      <c r="D2926" s="14" t="s">
        <v>27</v>
      </c>
      <c r="E2926" s="14" t="s">
        <v>90</v>
      </c>
      <c r="F2926" s="14">
        <v>78724</v>
      </c>
      <c r="G2926" s="14">
        <v>4</v>
      </c>
      <c r="H2926" s="14">
        <v>2</v>
      </c>
      <c r="I2926" s="14">
        <v>1</v>
      </c>
      <c r="J2926" s="14">
        <v>2</v>
      </c>
      <c r="K2926" s="14">
        <v>2</v>
      </c>
      <c r="L2926" s="14">
        <v>2020</v>
      </c>
      <c r="M2926" s="14">
        <v>0</v>
      </c>
      <c r="N2926" s="15">
        <v>2367</v>
      </c>
      <c r="O2926" s="16">
        <v>135.61000000000001</v>
      </c>
      <c r="P2926" s="17">
        <v>320990</v>
      </c>
      <c r="Q2926" s="16">
        <v>135.61000000000001</v>
      </c>
      <c r="R2926" s="17">
        <v>320990</v>
      </c>
      <c r="S2926" s="19">
        <f t="shared" si="229"/>
        <v>0</v>
      </c>
      <c r="T2926" s="20">
        <f t="shared" si="230"/>
        <v>0</v>
      </c>
      <c r="U2926" s="19">
        <f t="shared" si="231"/>
        <v>0</v>
      </c>
      <c r="V2926" s="20">
        <f t="shared" si="232"/>
        <v>0</v>
      </c>
      <c r="W2926" s="18">
        <v>44179</v>
      </c>
      <c r="X2926" s="14">
        <v>0</v>
      </c>
      <c r="Y2926" s="14">
        <v>0</v>
      </c>
      <c r="Z2926" s="42">
        <v>0</v>
      </c>
      <c r="AA2926" s="51">
        <f t="shared" si="233"/>
        <v>0</v>
      </c>
    </row>
    <row r="2927" spans="1:27" ht="19" x14ac:dyDescent="0.25">
      <c r="A2927" s="14">
        <v>3</v>
      </c>
      <c r="B2927" s="14">
        <v>3787910</v>
      </c>
      <c r="C2927" s="14" t="s">
        <v>19</v>
      </c>
      <c r="D2927" s="14" t="s">
        <v>27</v>
      </c>
      <c r="E2927" s="14" t="s">
        <v>123</v>
      </c>
      <c r="F2927" s="14">
        <v>78724</v>
      </c>
      <c r="G2927" s="14">
        <v>4</v>
      </c>
      <c r="H2927" s="14">
        <v>2</v>
      </c>
      <c r="I2927" s="14">
        <v>1</v>
      </c>
      <c r="J2927" s="14">
        <v>2</v>
      </c>
      <c r="K2927" s="14">
        <v>2</v>
      </c>
      <c r="L2927" s="14">
        <v>2020</v>
      </c>
      <c r="M2927" s="14">
        <v>0</v>
      </c>
      <c r="N2927" s="15">
        <v>2467</v>
      </c>
      <c r="O2927" s="16">
        <v>141.46</v>
      </c>
      <c r="P2927" s="17">
        <v>348990</v>
      </c>
      <c r="Q2927" s="16">
        <v>141.46</v>
      </c>
      <c r="R2927" s="17">
        <v>348990</v>
      </c>
      <c r="S2927" s="19">
        <f t="shared" si="229"/>
        <v>0</v>
      </c>
      <c r="T2927" s="20">
        <f t="shared" si="230"/>
        <v>0</v>
      </c>
      <c r="U2927" s="19">
        <f t="shared" si="231"/>
        <v>0</v>
      </c>
      <c r="V2927" s="20">
        <f t="shared" si="232"/>
        <v>0</v>
      </c>
      <c r="W2927" s="18">
        <v>44179</v>
      </c>
      <c r="X2927" s="14">
        <v>8</v>
      </c>
      <c r="Y2927" s="14">
        <v>8</v>
      </c>
      <c r="Z2927" s="42">
        <v>0</v>
      </c>
      <c r="AA2927" s="51">
        <f t="shared" si="233"/>
        <v>0</v>
      </c>
    </row>
    <row r="2928" spans="1:27" ht="19" x14ac:dyDescent="0.25">
      <c r="A2928" s="14">
        <v>9</v>
      </c>
      <c r="B2928" s="14">
        <v>6835734</v>
      </c>
      <c r="C2928" s="14" t="s">
        <v>19</v>
      </c>
      <c r="D2928" s="14" t="s">
        <v>84</v>
      </c>
      <c r="E2928" s="14" t="s">
        <v>567</v>
      </c>
      <c r="F2928" s="14">
        <v>78727</v>
      </c>
      <c r="G2928" s="14">
        <v>4</v>
      </c>
      <c r="H2928" s="14">
        <v>3</v>
      </c>
      <c r="I2928" s="14">
        <v>0</v>
      </c>
      <c r="J2928" s="14">
        <v>2</v>
      </c>
      <c r="K2928" s="14">
        <v>2</v>
      </c>
      <c r="L2928" s="14">
        <v>1997</v>
      </c>
      <c r="M2928" s="14">
        <v>0.13</v>
      </c>
      <c r="N2928" s="15">
        <v>2697</v>
      </c>
      <c r="O2928" s="16">
        <v>185.39</v>
      </c>
      <c r="P2928" s="17">
        <v>500000</v>
      </c>
      <c r="Q2928" s="16">
        <v>185.39</v>
      </c>
      <c r="R2928" s="17">
        <v>500000</v>
      </c>
      <c r="S2928" s="19">
        <f t="shared" si="229"/>
        <v>0</v>
      </c>
      <c r="T2928" s="20">
        <f t="shared" si="230"/>
        <v>0</v>
      </c>
      <c r="U2928" s="19">
        <f t="shared" si="231"/>
        <v>0</v>
      </c>
      <c r="V2928" s="20">
        <f t="shared" si="232"/>
        <v>0</v>
      </c>
      <c r="W2928" s="18">
        <v>44179</v>
      </c>
      <c r="X2928" s="14">
        <v>2</v>
      </c>
      <c r="Y2928" s="14">
        <v>2</v>
      </c>
      <c r="Z2928" s="42">
        <v>0</v>
      </c>
      <c r="AA2928" s="51">
        <f t="shared" si="233"/>
        <v>0</v>
      </c>
    </row>
    <row r="2929" spans="1:27" ht="19" x14ac:dyDescent="0.25">
      <c r="A2929" s="14">
        <v>10</v>
      </c>
      <c r="B2929" s="14">
        <v>3772204</v>
      </c>
      <c r="C2929" s="14" t="s">
        <v>19</v>
      </c>
      <c r="D2929" s="14" t="s">
        <v>40</v>
      </c>
      <c r="E2929" s="14" t="s">
        <v>588</v>
      </c>
      <c r="F2929" s="14">
        <v>78737</v>
      </c>
      <c r="G2929" s="14">
        <v>5</v>
      </c>
      <c r="H2929" s="14">
        <v>5</v>
      </c>
      <c r="I2929" s="14">
        <v>1</v>
      </c>
      <c r="J2929" s="14">
        <v>3</v>
      </c>
      <c r="K2929" s="14">
        <v>2</v>
      </c>
      <c r="L2929" s="14">
        <v>2020</v>
      </c>
      <c r="M2929" s="14">
        <v>0.32</v>
      </c>
      <c r="N2929" s="15">
        <v>5086</v>
      </c>
      <c r="O2929" s="16">
        <v>186.79</v>
      </c>
      <c r="P2929" s="17">
        <v>950000</v>
      </c>
      <c r="Q2929" s="16">
        <v>186.79</v>
      </c>
      <c r="R2929" s="17">
        <v>950000</v>
      </c>
      <c r="S2929" s="19">
        <f t="shared" si="229"/>
        <v>0</v>
      </c>
      <c r="T2929" s="20">
        <f t="shared" si="230"/>
        <v>0</v>
      </c>
      <c r="U2929" s="19">
        <f t="shared" si="231"/>
        <v>0</v>
      </c>
      <c r="V2929" s="20">
        <f t="shared" si="232"/>
        <v>0</v>
      </c>
      <c r="W2929" s="18">
        <v>44179</v>
      </c>
      <c r="X2929" s="14">
        <v>11</v>
      </c>
      <c r="Y2929" s="14">
        <v>11</v>
      </c>
      <c r="Z2929" s="42">
        <v>0</v>
      </c>
      <c r="AA2929" s="51">
        <f t="shared" si="233"/>
        <v>0</v>
      </c>
    </row>
    <row r="2930" spans="1:27" ht="19" x14ac:dyDescent="0.25">
      <c r="A2930" s="14">
        <v>17</v>
      </c>
      <c r="B2930" s="14">
        <v>9237754</v>
      </c>
      <c r="C2930" s="14" t="s">
        <v>19</v>
      </c>
      <c r="D2930" s="14">
        <v>3</v>
      </c>
      <c r="E2930" s="14" t="s">
        <v>828</v>
      </c>
      <c r="F2930" s="14">
        <v>78752</v>
      </c>
      <c r="G2930" s="14">
        <v>3</v>
      </c>
      <c r="H2930" s="14">
        <v>2</v>
      </c>
      <c r="I2930" s="14">
        <v>0</v>
      </c>
      <c r="J2930" s="14">
        <v>0</v>
      </c>
      <c r="K2930" s="14">
        <v>1</v>
      </c>
      <c r="L2930" s="14">
        <v>1994</v>
      </c>
      <c r="M2930" s="14">
        <v>0.191</v>
      </c>
      <c r="N2930" s="15">
        <v>1483</v>
      </c>
      <c r="O2930" s="16">
        <v>201.62</v>
      </c>
      <c r="P2930" s="17">
        <v>299000</v>
      </c>
      <c r="Q2930" s="16">
        <v>201.62</v>
      </c>
      <c r="R2930" s="17">
        <v>299000</v>
      </c>
      <c r="S2930" s="19">
        <f t="shared" si="229"/>
        <v>0</v>
      </c>
      <c r="T2930" s="20">
        <f t="shared" si="230"/>
        <v>0</v>
      </c>
      <c r="U2930" s="19">
        <f t="shared" si="231"/>
        <v>0</v>
      </c>
      <c r="V2930" s="20">
        <f t="shared" si="232"/>
        <v>0</v>
      </c>
      <c r="W2930" s="18">
        <v>44179</v>
      </c>
      <c r="X2930" s="14">
        <v>25</v>
      </c>
      <c r="Y2930" s="14">
        <v>24</v>
      </c>
      <c r="Z2930" s="42">
        <v>0</v>
      </c>
      <c r="AA2930" s="51">
        <f t="shared" si="233"/>
        <v>0</v>
      </c>
    </row>
    <row r="2931" spans="1:27" ht="19" x14ac:dyDescent="0.25">
      <c r="A2931" s="14">
        <v>20</v>
      </c>
      <c r="B2931" s="14">
        <v>3683329</v>
      </c>
      <c r="C2931" s="14" t="s">
        <v>19</v>
      </c>
      <c r="D2931" s="14" t="s">
        <v>27</v>
      </c>
      <c r="E2931" s="14" t="s">
        <v>1358</v>
      </c>
      <c r="F2931" s="14">
        <v>78724</v>
      </c>
      <c r="G2931" s="14">
        <v>3</v>
      </c>
      <c r="H2931" s="14">
        <v>2</v>
      </c>
      <c r="I2931" s="14">
        <v>1</v>
      </c>
      <c r="J2931" s="14">
        <v>2</v>
      </c>
      <c r="K2931" s="14">
        <v>2</v>
      </c>
      <c r="L2931" s="14">
        <v>2020</v>
      </c>
      <c r="M2931" s="14">
        <v>0.151</v>
      </c>
      <c r="N2931" s="15">
        <v>2335</v>
      </c>
      <c r="O2931" s="16">
        <v>226.55</v>
      </c>
      <c r="P2931" s="17">
        <v>529000</v>
      </c>
      <c r="Q2931" s="16">
        <v>226.55</v>
      </c>
      <c r="R2931" s="17">
        <v>529000</v>
      </c>
      <c r="S2931" s="19">
        <f t="shared" si="229"/>
        <v>0</v>
      </c>
      <c r="T2931" s="20">
        <f t="shared" si="230"/>
        <v>0</v>
      </c>
      <c r="U2931" s="19">
        <f t="shared" si="231"/>
        <v>0</v>
      </c>
      <c r="V2931" s="20">
        <f t="shared" si="232"/>
        <v>0</v>
      </c>
      <c r="W2931" s="18">
        <v>44179</v>
      </c>
      <c r="X2931" s="14">
        <v>0</v>
      </c>
      <c r="Y2931" s="14">
        <v>0</v>
      </c>
      <c r="Z2931" s="42">
        <v>0</v>
      </c>
      <c r="AA2931" s="51">
        <f t="shared" si="233"/>
        <v>0</v>
      </c>
    </row>
    <row r="2932" spans="1:27" ht="19" x14ac:dyDescent="0.25">
      <c r="A2932" s="14">
        <v>29</v>
      </c>
      <c r="B2932" s="14">
        <v>7293744</v>
      </c>
      <c r="C2932" s="14" t="s">
        <v>19</v>
      </c>
      <c r="D2932" s="14" t="s">
        <v>282</v>
      </c>
      <c r="E2932" s="14" t="s">
        <v>2465</v>
      </c>
      <c r="F2932" s="14">
        <v>78735</v>
      </c>
      <c r="G2932" s="14">
        <v>4</v>
      </c>
      <c r="H2932" s="14">
        <v>3</v>
      </c>
      <c r="I2932" s="14">
        <v>2</v>
      </c>
      <c r="J2932" s="14">
        <v>2</v>
      </c>
      <c r="K2932" s="14">
        <v>2</v>
      </c>
      <c r="L2932" s="14">
        <v>2001</v>
      </c>
      <c r="M2932" s="14">
        <v>0.34200000000000003</v>
      </c>
      <c r="N2932" s="15">
        <v>4434</v>
      </c>
      <c r="O2932" s="16">
        <v>292.06</v>
      </c>
      <c r="P2932" s="17">
        <v>1295000</v>
      </c>
      <c r="Q2932" s="16">
        <v>292.06</v>
      </c>
      <c r="R2932" s="17">
        <v>1295000</v>
      </c>
      <c r="S2932" s="19">
        <f t="shared" si="229"/>
        <v>0</v>
      </c>
      <c r="T2932" s="20">
        <f t="shared" si="230"/>
        <v>0</v>
      </c>
      <c r="U2932" s="19">
        <f t="shared" si="231"/>
        <v>0</v>
      </c>
      <c r="V2932" s="20">
        <f t="shared" si="232"/>
        <v>0</v>
      </c>
      <c r="W2932" s="18">
        <v>44179</v>
      </c>
      <c r="X2932" s="14">
        <v>121</v>
      </c>
      <c r="Y2932" s="14">
        <v>153</v>
      </c>
      <c r="Z2932" s="42">
        <v>0</v>
      </c>
      <c r="AA2932" s="51">
        <f t="shared" si="233"/>
        <v>0</v>
      </c>
    </row>
    <row r="2933" spans="1:27" ht="19" x14ac:dyDescent="0.25">
      <c r="A2933" s="14">
        <v>33</v>
      </c>
      <c r="B2933" s="14">
        <v>2697530</v>
      </c>
      <c r="C2933" s="14" t="s">
        <v>19</v>
      </c>
      <c r="D2933" s="14" t="s">
        <v>712</v>
      </c>
      <c r="E2933" s="14" t="s">
        <v>2815</v>
      </c>
      <c r="F2933" s="14">
        <v>78759</v>
      </c>
      <c r="G2933" s="14">
        <v>3</v>
      </c>
      <c r="H2933" s="14">
        <v>2</v>
      </c>
      <c r="I2933" s="14">
        <v>0</v>
      </c>
      <c r="J2933" s="14">
        <v>2</v>
      </c>
      <c r="K2933" s="14">
        <v>1</v>
      </c>
      <c r="L2933" s="14">
        <v>1975</v>
      </c>
      <c r="M2933" s="14">
        <v>0.22700000000000001</v>
      </c>
      <c r="N2933" s="15">
        <v>1737</v>
      </c>
      <c r="O2933" s="16">
        <v>324.7</v>
      </c>
      <c r="P2933" s="17">
        <v>564000</v>
      </c>
      <c r="Q2933" s="16">
        <v>324.7</v>
      </c>
      <c r="R2933" s="17">
        <v>564000</v>
      </c>
      <c r="S2933" s="19">
        <f t="shared" si="229"/>
        <v>0</v>
      </c>
      <c r="T2933" s="20">
        <f t="shared" si="230"/>
        <v>0</v>
      </c>
      <c r="U2933" s="19">
        <f t="shared" si="231"/>
        <v>0</v>
      </c>
      <c r="V2933" s="20">
        <f t="shared" si="232"/>
        <v>0</v>
      </c>
      <c r="W2933" s="18">
        <v>44179</v>
      </c>
      <c r="X2933" s="14">
        <v>10</v>
      </c>
      <c r="Y2933" s="14">
        <v>7</v>
      </c>
      <c r="Z2933" s="42">
        <v>0</v>
      </c>
      <c r="AA2933" s="51">
        <f t="shared" si="233"/>
        <v>0</v>
      </c>
    </row>
    <row r="2934" spans="1:27" ht="19" x14ac:dyDescent="0.25">
      <c r="A2934" s="14">
        <v>36</v>
      </c>
      <c r="B2934" s="14">
        <v>1851859</v>
      </c>
      <c r="C2934" s="14" t="s">
        <v>19</v>
      </c>
      <c r="D2934" s="14">
        <v>3</v>
      </c>
      <c r="E2934" s="14" t="s">
        <v>2992</v>
      </c>
      <c r="F2934" s="14">
        <v>78723</v>
      </c>
      <c r="G2934" s="14">
        <v>3</v>
      </c>
      <c r="H2934" s="14">
        <v>2</v>
      </c>
      <c r="I2934" s="14">
        <v>0</v>
      </c>
      <c r="J2934" s="14">
        <v>2</v>
      </c>
      <c r="K2934" s="14">
        <v>1</v>
      </c>
      <c r="L2934" s="14">
        <v>1968</v>
      </c>
      <c r="M2934" s="14">
        <v>0.20200000000000001</v>
      </c>
      <c r="N2934" s="15">
        <v>1436</v>
      </c>
      <c r="O2934" s="16">
        <v>348.12</v>
      </c>
      <c r="P2934" s="17">
        <v>499900</v>
      </c>
      <c r="Q2934" s="16">
        <v>348.12</v>
      </c>
      <c r="R2934" s="17">
        <v>499900</v>
      </c>
      <c r="S2934" s="19">
        <f t="shared" si="229"/>
        <v>0</v>
      </c>
      <c r="T2934" s="20">
        <f t="shared" si="230"/>
        <v>0</v>
      </c>
      <c r="U2934" s="19">
        <f t="shared" si="231"/>
        <v>0</v>
      </c>
      <c r="V2934" s="20">
        <f t="shared" si="232"/>
        <v>0</v>
      </c>
      <c r="W2934" s="18">
        <v>44179</v>
      </c>
      <c r="X2934" s="14">
        <v>5</v>
      </c>
      <c r="Y2934" s="14">
        <v>5</v>
      </c>
      <c r="Z2934" s="42">
        <v>0</v>
      </c>
      <c r="AA2934" s="51">
        <f t="shared" si="233"/>
        <v>0</v>
      </c>
    </row>
    <row r="2935" spans="1:27" ht="19" x14ac:dyDescent="0.25">
      <c r="A2935" s="14">
        <v>37</v>
      </c>
      <c r="B2935" s="14">
        <v>2994006</v>
      </c>
      <c r="C2935" s="14" t="s">
        <v>19</v>
      </c>
      <c r="D2935" s="14">
        <v>4</v>
      </c>
      <c r="E2935" s="14" t="s">
        <v>3044</v>
      </c>
      <c r="F2935" s="14">
        <v>78751</v>
      </c>
      <c r="G2935" s="14">
        <v>3</v>
      </c>
      <c r="H2935" s="14">
        <v>2</v>
      </c>
      <c r="I2935" s="14">
        <v>0</v>
      </c>
      <c r="J2935" s="14">
        <v>0</v>
      </c>
      <c r="K2935" s="14">
        <v>1.5</v>
      </c>
      <c r="L2935" s="14">
        <v>1952</v>
      </c>
      <c r="M2935" s="14">
        <v>0.08</v>
      </c>
      <c r="N2935" s="15">
        <v>1643</v>
      </c>
      <c r="O2935" s="16">
        <v>356.06</v>
      </c>
      <c r="P2935" s="17">
        <v>585000</v>
      </c>
      <c r="Q2935" s="16">
        <v>356.06</v>
      </c>
      <c r="R2935" s="17">
        <v>585000</v>
      </c>
      <c r="S2935" s="19">
        <f t="shared" si="229"/>
        <v>0</v>
      </c>
      <c r="T2935" s="20">
        <f t="shared" si="230"/>
        <v>0</v>
      </c>
      <c r="U2935" s="19">
        <f t="shared" si="231"/>
        <v>0</v>
      </c>
      <c r="V2935" s="20">
        <f t="shared" si="232"/>
        <v>0</v>
      </c>
      <c r="W2935" s="18">
        <v>44179</v>
      </c>
      <c r="X2935" s="14">
        <v>2</v>
      </c>
      <c r="Y2935" s="14">
        <v>2</v>
      </c>
      <c r="Z2935" s="42">
        <v>0</v>
      </c>
      <c r="AA2935" s="51">
        <f t="shared" si="233"/>
        <v>0</v>
      </c>
    </row>
    <row r="2936" spans="1:27" ht="19" x14ac:dyDescent="0.25">
      <c r="A2936" s="14">
        <v>40</v>
      </c>
      <c r="B2936" s="14">
        <v>8097027</v>
      </c>
      <c r="C2936" s="14" t="s">
        <v>19</v>
      </c>
      <c r="D2936" s="14">
        <v>5</v>
      </c>
      <c r="E2936" s="14" t="s">
        <v>4111</v>
      </c>
      <c r="F2936" s="14">
        <v>78702</v>
      </c>
      <c r="G2936" s="14">
        <v>3</v>
      </c>
      <c r="H2936" s="14">
        <v>3</v>
      </c>
      <c r="I2936" s="14">
        <v>0</v>
      </c>
      <c r="J2936" s="14">
        <v>1</v>
      </c>
      <c r="K2936" s="14">
        <v>3</v>
      </c>
      <c r="L2936" s="14">
        <v>2020</v>
      </c>
      <c r="M2936" s="14">
        <v>0</v>
      </c>
      <c r="N2936" s="15">
        <v>2012</v>
      </c>
      <c r="O2936" s="16">
        <v>372.76</v>
      </c>
      <c r="P2936" s="17">
        <v>750000</v>
      </c>
      <c r="Q2936" s="16">
        <v>372.76</v>
      </c>
      <c r="R2936" s="17">
        <v>750000</v>
      </c>
      <c r="S2936" s="19">
        <f t="shared" si="229"/>
        <v>0</v>
      </c>
      <c r="T2936" s="20">
        <f t="shared" si="230"/>
        <v>0</v>
      </c>
      <c r="U2936" s="19">
        <f t="shared" si="231"/>
        <v>0</v>
      </c>
      <c r="V2936" s="20">
        <f t="shared" si="232"/>
        <v>0</v>
      </c>
      <c r="W2936" s="18">
        <v>44179</v>
      </c>
      <c r="X2936" s="14">
        <v>5</v>
      </c>
      <c r="Y2936" s="14">
        <v>2</v>
      </c>
      <c r="Z2936" s="42">
        <v>0</v>
      </c>
      <c r="AA2936" s="51">
        <f t="shared" si="233"/>
        <v>0</v>
      </c>
    </row>
    <row r="2937" spans="1:27" ht="19" x14ac:dyDescent="0.25">
      <c r="A2937" s="14">
        <v>41</v>
      </c>
      <c r="B2937" s="14">
        <v>2483419</v>
      </c>
      <c r="C2937" s="14" t="s">
        <v>19</v>
      </c>
      <c r="D2937" s="14">
        <v>3</v>
      </c>
      <c r="E2937" s="14" t="s">
        <v>3260</v>
      </c>
      <c r="F2937" s="14">
        <v>78723</v>
      </c>
      <c r="G2937" s="14">
        <v>3</v>
      </c>
      <c r="H2937" s="14">
        <v>1</v>
      </c>
      <c r="I2937" s="14">
        <v>0</v>
      </c>
      <c r="J2937" s="14">
        <v>0</v>
      </c>
      <c r="K2937" s="14">
        <v>1</v>
      </c>
      <c r="L2937" s="14">
        <v>1957</v>
      </c>
      <c r="M2937" s="14">
        <v>0.18099999999999999</v>
      </c>
      <c r="N2937" s="14">
        <v>978</v>
      </c>
      <c r="O2937" s="16">
        <v>393.66</v>
      </c>
      <c r="P2937" s="17">
        <v>385000</v>
      </c>
      <c r="Q2937" s="16">
        <v>393.66</v>
      </c>
      <c r="R2937" s="17">
        <v>385000</v>
      </c>
      <c r="S2937" s="19">
        <f t="shared" si="229"/>
        <v>0</v>
      </c>
      <c r="T2937" s="20">
        <f t="shared" si="230"/>
        <v>0</v>
      </c>
      <c r="U2937" s="19">
        <f t="shared" si="231"/>
        <v>0</v>
      </c>
      <c r="V2937" s="20">
        <f t="shared" si="232"/>
        <v>0</v>
      </c>
      <c r="W2937" s="18">
        <v>44179</v>
      </c>
      <c r="X2937" s="14">
        <v>5</v>
      </c>
      <c r="Y2937" s="14">
        <v>4</v>
      </c>
      <c r="Z2937" s="42">
        <v>0</v>
      </c>
      <c r="AA2937" s="51">
        <f t="shared" si="233"/>
        <v>0</v>
      </c>
    </row>
    <row r="2938" spans="1:27" ht="19" x14ac:dyDescent="0.25">
      <c r="A2938" s="14">
        <v>42</v>
      </c>
      <c r="B2938" s="14">
        <v>7132158</v>
      </c>
      <c r="C2938" s="14" t="s">
        <v>19</v>
      </c>
      <c r="D2938" s="14">
        <v>2</v>
      </c>
      <c r="E2938" s="14" t="s">
        <v>4172</v>
      </c>
      <c r="F2938" s="14">
        <v>78757</v>
      </c>
      <c r="G2938" s="14">
        <v>2</v>
      </c>
      <c r="H2938" s="14">
        <v>2</v>
      </c>
      <c r="I2938" s="14">
        <v>1</v>
      </c>
      <c r="J2938" s="14">
        <v>1</v>
      </c>
      <c r="K2938" s="14">
        <v>2</v>
      </c>
      <c r="L2938" s="14">
        <v>2019</v>
      </c>
      <c r="M2938" s="14">
        <v>0.16500000000000001</v>
      </c>
      <c r="N2938" s="15">
        <v>1034</v>
      </c>
      <c r="O2938" s="16">
        <v>435.2</v>
      </c>
      <c r="P2938" s="17">
        <v>450000</v>
      </c>
      <c r="Q2938" s="16">
        <v>435.2</v>
      </c>
      <c r="R2938" s="17">
        <v>450000</v>
      </c>
      <c r="S2938" s="19">
        <f t="shared" si="229"/>
        <v>0</v>
      </c>
      <c r="T2938" s="20">
        <f t="shared" si="230"/>
        <v>0</v>
      </c>
      <c r="U2938" s="19">
        <f t="shared" si="231"/>
        <v>0</v>
      </c>
      <c r="V2938" s="20">
        <f t="shared" si="232"/>
        <v>0</v>
      </c>
      <c r="W2938" s="18">
        <v>44179</v>
      </c>
      <c r="X2938" s="14">
        <v>8</v>
      </c>
      <c r="Y2938" s="14">
        <v>8</v>
      </c>
      <c r="Z2938" s="42">
        <v>0</v>
      </c>
      <c r="AA2938" s="51">
        <f t="shared" si="233"/>
        <v>0</v>
      </c>
    </row>
    <row r="2939" spans="1:27" ht="19" x14ac:dyDescent="0.25">
      <c r="A2939" s="14">
        <v>43</v>
      </c>
      <c r="B2939" s="14">
        <v>1423796</v>
      </c>
      <c r="C2939" s="14" t="s">
        <v>19</v>
      </c>
      <c r="D2939" s="14">
        <v>2</v>
      </c>
      <c r="E2939" s="14" t="s">
        <v>4201</v>
      </c>
      <c r="F2939" s="14">
        <v>78757</v>
      </c>
      <c r="G2939" s="14">
        <v>3</v>
      </c>
      <c r="H2939" s="14">
        <v>3</v>
      </c>
      <c r="I2939" s="14">
        <v>1</v>
      </c>
      <c r="J2939" s="14">
        <v>2</v>
      </c>
      <c r="K2939" s="14">
        <v>1</v>
      </c>
      <c r="L2939" s="14">
        <v>2020</v>
      </c>
      <c r="M2939" s="14">
        <v>0.21</v>
      </c>
      <c r="N2939" s="15">
        <v>1395</v>
      </c>
      <c r="O2939" s="16">
        <v>473.12</v>
      </c>
      <c r="P2939" s="17">
        <v>660000</v>
      </c>
      <c r="Q2939" s="16">
        <v>473.12</v>
      </c>
      <c r="R2939" s="17">
        <v>660000</v>
      </c>
      <c r="S2939" s="19">
        <f t="shared" si="229"/>
        <v>0</v>
      </c>
      <c r="T2939" s="20">
        <f t="shared" si="230"/>
        <v>0</v>
      </c>
      <c r="U2939" s="19">
        <f t="shared" si="231"/>
        <v>0</v>
      </c>
      <c r="V2939" s="20">
        <f t="shared" si="232"/>
        <v>0</v>
      </c>
      <c r="W2939" s="18">
        <v>44179</v>
      </c>
      <c r="X2939" s="14">
        <v>0</v>
      </c>
      <c r="Y2939" s="14">
        <v>0</v>
      </c>
      <c r="Z2939" s="42">
        <v>0</v>
      </c>
      <c r="AA2939" s="51">
        <f t="shared" si="233"/>
        <v>0</v>
      </c>
    </row>
    <row r="2940" spans="1:27" ht="19" x14ac:dyDescent="0.25">
      <c r="A2940" s="14">
        <v>44</v>
      </c>
      <c r="B2940" s="14">
        <v>9597506</v>
      </c>
      <c r="C2940" s="14" t="s">
        <v>19</v>
      </c>
      <c r="D2940" s="14">
        <v>2</v>
      </c>
      <c r="E2940" s="14" t="s">
        <v>3550</v>
      </c>
      <c r="F2940" s="14">
        <v>78757</v>
      </c>
      <c r="G2940" s="14">
        <v>4</v>
      </c>
      <c r="H2940" s="14">
        <v>3</v>
      </c>
      <c r="I2940" s="14">
        <v>0</v>
      </c>
      <c r="J2940" s="14">
        <v>2</v>
      </c>
      <c r="K2940" s="14">
        <v>2</v>
      </c>
      <c r="L2940" s="14">
        <v>2020</v>
      </c>
      <c r="M2940" s="14">
        <v>0.23699999999999999</v>
      </c>
      <c r="N2940" s="15">
        <v>3169</v>
      </c>
      <c r="O2940" s="16">
        <v>473.5</v>
      </c>
      <c r="P2940" s="17">
        <v>1500532</v>
      </c>
      <c r="Q2940" s="16">
        <v>473.5</v>
      </c>
      <c r="R2940" s="17">
        <v>1500532</v>
      </c>
      <c r="S2940" s="19">
        <f t="shared" si="229"/>
        <v>0</v>
      </c>
      <c r="T2940" s="20">
        <f t="shared" si="230"/>
        <v>0</v>
      </c>
      <c r="U2940" s="19">
        <f t="shared" si="231"/>
        <v>0</v>
      </c>
      <c r="V2940" s="20">
        <f t="shared" si="232"/>
        <v>0</v>
      </c>
      <c r="W2940" s="18">
        <v>44179</v>
      </c>
      <c r="X2940" s="14">
        <v>0</v>
      </c>
      <c r="Y2940" s="14">
        <v>0</v>
      </c>
      <c r="Z2940" s="42">
        <v>0</v>
      </c>
      <c r="AA2940" s="51">
        <f t="shared" si="233"/>
        <v>0</v>
      </c>
    </row>
    <row r="2941" spans="1:27" ht="19" x14ac:dyDescent="0.25">
      <c r="A2941" s="14">
        <v>48</v>
      </c>
      <c r="B2941" s="14">
        <v>9993362</v>
      </c>
      <c r="C2941" s="14" t="s">
        <v>19</v>
      </c>
      <c r="D2941" s="14">
        <v>7</v>
      </c>
      <c r="E2941" s="14" t="s">
        <v>3816</v>
      </c>
      <c r="F2941" s="14">
        <v>78704</v>
      </c>
      <c r="G2941" s="14">
        <v>2</v>
      </c>
      <c r="H2941" s="14">
        <v>2</v>
      </c>
      <c r="I2941" s="14">
        <v>0</v>
      </c>
      <c r="J2941" s="14">
        <v>2</v>
      </c>
      <c r="K2941" s="14">
        <v>1</v>
      </c>
      <c r="L2941" s="14">
        <v>1950</v>
      </c>
      <c r="M2941" s="14">
        <v>0.14899999999999999</v>
      </c>
      <c r="N2941" s="15">
        <v>1221</v>
      </c>
      <c r="O2941" s="16">
        <v>614.25</v>
      </c>
      <c r="P2941" s="17">
        <v>750000</v>
      </c>
      <c r="Q2941" s="16">
        <v>614.25</v>
      </c>
      <c r="R2941" s="17">
        <v>750000</v>
      </c>
      <c r="S2941" s="19">
        <f t="shared" si="229"/>
        <v>0</v>
      </c>
      <c r="T2941" s="20">
        <f t="shared" si="230"/>
        <v>0</v>
      </c>
      <c r="U2941" s="19">
        <f t="shared" si="231"/>
        <v>0</v>
      </c>
      <c r="V2941" s="20">
        <f t="shared" si="232"/>
        <v>0</v>
      </c>
      <c r="W2941" s="18">
        <v>44179</v>
      </c>
      <c r="X2941" s="14">
        <v>0</v>
      </c>
      <c r="Y2941" s="14">
        <v>0</v>
      </c>
      <c r="Z2941" s="42">
        <v>0</v>
      </c>
      <c r="AA2941" s="51">
        <f t="shared" si="233"/>
        <v>0</v>
      </c>
    </row>
    <row r="2942" spans="1:27" ht="19" x14ac:dyDescent="0.25">
      <c r="A2942" s="14">
        <v>56</v>
      </c>
      <c r="B2942" s="14">
        <v>9713475</v>
      </c>
      <c r="C2942" s="14" t="s">
        <v>19</v>
      </c>
      <c r="D2942" s="14" t="s">
        <v>68</v>
      </c>
      <c r="E2942" s="14" t="s">
        <v>579</v>
      </c>
      <c r="F2942" s="14">
        <v>78738</v>
      </c>
      <c r="G2942" s="14">
        <v>4</v>
      </c>
      <c r="H2942" s="14">
        <v>3</v>
      </c>
      <c r="I2942" s="14">
        <v>0</v>
      </c>
      <c r="J2942" s="14">
        <v>2</v>
      </c>
      <c r="K2942" s="14">
        <v>2</v>
      </c>
      <c r="L2942" s="14">
        <v>2020</v>
      </c>
      <c r="M2942" s="14">
        <v>0.14899999999999999</v>
      </c>
      <c r="N2942" s="15">
        <v>2895</v>
      </c>
      <c r="O2942" s="16">
        <v>186.04</v>
      </c>
      <c r="P2942" s="17">
        <v>538595</v>
      </c>
      <c r="Q2942" s="16">
        <v>186.04</v>
      </c>
      <c r="R2942" s="17">
        <v>538595</v>
      </c>
      <c r="S2942" s="19">
        <f t="shared" si="229"/>
        <v>0</v>
      </c>
      <c r="T2942" s="20">
        <f t="shared" si="230"/>
        <v>0</v>
      </c>
      <c r="U2942" s="19">
        <f t="shared" si="231"/>
        <v>0</v>
      </c>
      <c r="V2942" s="20">
        <f t="shared" si="232"/>
        <v>0</v>
      </c>
      <c r="W2942" s="18">
        <v>44180</v>
      </c>
      <c r="X2942" s="14">
        <v>79</v>
      </c>
      <c r="Y2942" s="14">
        <v>79</v>
      </c>
      <c r="Z2942" s="42">
        <v>0</v>
      </c>
      <c r="AA2942" s="51">
        <f t="shared" si="233"/>
        <v>0</v>
      </c>
    </row>
    <row r="2943" spans="1:27" ht="19" x14ac:dyDescent="0.25">
      <c r="A2943" s="14">
        <v>59</v>
      </c>
      <c r="B2943" s="14">
        <v>3081315</v>
      </c>
      <c r="C2943" s="14" t="s">
        <v>19</v>
      </c>
      <c r="D2943" s="14">
        <v>11</v>
      </c>
      <c r="E2943" s="14" t="s">
        <v>668</v>
      </c>
      <c r="F2943" s="14">
        <v>78744</v>
      </c>
      <c r="G2943" s="14">
        <v>3</v>
      </c>
      <c r="H2943" s="14">
        <v>2</v>
      </c>
      <c r="I2943" s="14">
        <v>1</v>
      </c>
      <c r="J2943" s="14">
        <v>2</v>
      </c>
      <c r="K2943" s="14">
        <v>2</v>
      </c>
      <c r="L2943" s="14">
        <v>2015</v>
      </c>
      <c r="M2943" s="14">
        <v>0.08</v>
      </c>
      <c r="N2943" s="15">
        <v>1693</v>
      </c>
      <c r="O2943" s="16">
        <v>191.97</v>
      </c>
      <c r="P2943" s="17">
        <v>325000</v>
      </c>
      <c r="Q2943" s="16">
        <v>191.97</v>
      </c>
      <c r="R2943" s="17">
        <v>325000</v>
      </c>
      <c r="S2943" s="19">
        <f t="shared" si="229"/>
        <v>0</v>
      </c>
      <c r="T2943" s="20">
        <f t="shared" si="230"/>
        <v>0</v>
      </c>
      <c r="U2943" s="19">
        <f t="shared" si="231"/>
        <v>0</v>
      </c>
      <c r="V2943" s="20">
        <f t="shared" si="232"/>
        <v>0</v>
      </c>
      <c r="W2943" s="18">
        <v>44180</v>
      </c>
      <c r="X2943" s="14">
        <v>5</v>
      </c>
      <c r="Y2943" s="14">
        <v>4</v>
      </c>
      <c r="Z2943" s="42">
        <v>0</v>
      </c>
      <c r="AA2943" s="51">
        <f t="shared" si="233"/>
        <v>0</v>
      </c>
    </row>
    <row r="2944" spans="1:27" ht="19" x14ac:dyDescent="0.25">
      <c r="A2944" s="14">
        <v>64</v>
      </c>
      <c r="B2944" s="14">
        <v>4040527</v>
      </c>
      <c r="C2944" s="14" t="s">
        <v>19</v>
      </c>
      <c r="D2944" s="14" t="s">
        <v>27</v>
      </c>
      <c r="E2944" s="14" t="s">
        <v>972</v>
      </c>
      <c r="F2944" s="14">
        <v>78724</v>
      </c>
      <c r="G2944" s="14">
        <v>3</v>
      </c>
      <c r="H2944" s="14">
        <v>2</v>
      </c>
      <c r="I2944" s="14">
        <v>1</v>
      </c>
      <c r="J2944" s="14">
        <v>2</v>
      </c>
      <c r="K2944" s="14">
        <v>2</v>
      </c>
      <c r="L2944" s="14">
        <v>2020</v>
      </c>
      <c r="M2944" s="14">
        <v>0.14799999999999999</v>
      </c>
      <c r="N2944" s="15">
        <v>2640</v>
      </c>
      <c r="O2944" s="16">
        <v>208.3</v>
      </c>
      <c r="P2944" s="17">
        <v>549900</v>
      </c>
      <c r="Q2944" s="16">
        <v>208.3</v>
      </c>
      <c r="R2944" s="17">
        <v>549900</v>
      </c>
      <c r="S2944" s="19">
        <f t="shared" si="229"/>
        <v>0</v>
      </c>
      <c r="T2944" s="20">
        <f t="shared" si="230"/>
        <v>0</v>
      </c>
      <c r="U2944" s="19">
        <f t="shared" si="231"/>
        <v>0</v>
      </c>
      <c r="V2944" s="20">
        <f t="shared" si="232"/>
        <v>0</v>
      </c>
      <c r="W2944" s="18">
        <v>44180</v>
      </c>
      <c r="X2944" s="14">
        <v>63</v>
      </c>
      <c r="Y2944" s="14">
        <v>63</v>
      </c>
      <c r="Z2944" s="42">
        <v>0</v>
      </c>
      <c r="AA2944" s="51">
        <f t="shared" si="233"/>
        <v>0</v>
      </c>
    </row>
    <row r="2945" spans="1:27" ht="19" x14ac:dyDescent="0.25">
      <c r="A2945" s="14">
        <v>65</v>
      </c>
      <c r="B2945" s="14">
        <v>8943032</v>
      </c>
      <c r="C2945" s="14" t="s">
        <v>19</v>
      </c>
      <c r="D2945" s="14" t="s">
        <v>20</v>
      </c>
      <c r="E2945" s="14" t="s">
        <v>981</v>
      </c>
      <c r="F2945" s="14">
        <v>78729</v>
      </c>
      <c r="G2945" s="14">
        <v>3</v>
      </c>
      <c r="H2945" s="14">
        <v>2</v>
      </c>
      <c r="I2945" s="14">
        <v>1</v>
      </c>
      <c r="J2945" s="14">
        <v>2</v>
      </c>
      <c r="K2945" s="14">
        <v>2</v>
      </c>
      <c r="L2945" s="14">
        <v>1994</v>
      </c>
      <c r="M2945" s="14">
        <v>0.13400000000000001</v>
      </c>
      <c r="N2945" s="15">
        <v>1916</v>
      </c>
      <c r="O2945" s="16">
        <v>208.72</v>
      </c>
      <c r="P2945" s="17">
        <v>399900</v>
      </c>
      <c r="Q2945" s="16">
        <v>208.72</v>
      </c>
      <c r="R2945" s="17">
        <v>399900</v>
      </c>
      <c r="S2945" s="19">
        <f t="shared" si="229"/>
        <v>0</v>
      </c>
      <c r="T2945" s="20">
        <f t="shared" si="230"/>
        <v>0</v>
      </c>
      <c r="U2945" s="19">
        <f t="shared" si="231"/>
        <v>0</v>
      </c>
      <c r="V2945" s="20">
        <f t="shared" si="232"/>
        <v>0</v>
      </c>
      <c r="W2945" s="18">
        <v>44180</v>
      </c>
      <c r="X2945" s="14">
        <v>0</v>
      </c>
      <c r="Y2945" s="14">
        <v>0</v>
      </c>
      <c r="Z2945" s="42">
        <v>0</v>
      </c>
      <c r="AA2945" s="51">
        <f t="shared" si="233"/>
        <v>0</v>
      </c>
    </row>
    <row r="2946" spans="1:27" ht="19" x14ac:dyDescent="0.25">
      <c r="A2946" s="14">
        <v>69</v>
      </c>
      <c r="B2946" s="14">
        <v>6724900</v>
      </c>
      <c r="C2946" s="14" t="s">
        <v>19</v>
      </c>
      <c r="D2946" s="14" t="s">
        <v>46</v>
      </c>
      <c r="E2946" s="14" t="s">
        <v>1296</v>
      </c>
      <c r="F2946" s="14">
        <v>78758</v>
      </c>
      <c r="G2946" s="14">
        <v>4</v>
      </c>
      <c r="H2946" s="14">
        <v>2</v>
      </c>
      <c r="I2946" s="14">
        <v>0</v>
      </c>
      <c r="J2946" s="14">
        <v>2</v>
      </c>
      <c r="K2946" s="14">
        <v>1</v>
      </c>
      <c r="L2946" s="14">
        <v>1968</v>
      </c>
      <c r="M2946" s="14">
        <v>0.215</v>
      </c>
      <c r="N2946" s="15">
        <v>1758</v>
      </c>
      <c r="O2946" s="16">
        <v>223.55</v>
      </c>
      <c r="P2946" s="17">
        <v>393000</v>
      </c>
      <c r="Q2946" s="16">
        <v>223.55</v>
      </c>
      <c r="R2946" s="17">
        <v>393000</v>
      </c>
      <c r="S2946" s="19">
        <f t="shared" si="229"/>
        <v>0</v>
      </c>
      <c r="T2946" s="20">
        <f t="shared" si="230"/>
        <v>0</v>
      </c>
      <c r="U2946" s="19">
        <f t="shared" si="231"/>
        <v>0</v>
      </c>
      <c r="V2946" s="20">
        <f t="shared" si="232"/>
        <v>0</v>
      </c>
      <c r="W2946" s="18">
        <v>44180</v>
      </c>
      <c r="X2946" s="14">
        <v>10</v>
      </c>
      <c r="Y2946" s="14">
        <v>10</v>
      </c>
      <c r="Z2946" s="42">
        <v>0</v>
      </c>
      <c r="AA2946" s="51">
        <f t="shared" si="233"/>
        <v>0</v>
      </c>
    </row>
    <row r="2947" spans="1:27" ht="19" x14ac:dyDescent="0.25">
      <c r="A2947" s="14">
        <v>73</v>
      </c>
      <c r="B2947" s="14">
        <v>7230198</v>
      </c>
      <c r="C2947" s="14" t="s">
        <v>19</v>
      </c>
      <c r="D2947" s="14" t="s">
        <v>193</v>
      </c>
      <c r="E2947" s="14" t="s">
        <v>1537</v>
      </c>
      <c r="F2947" s="14">
        <v>78737</v>
      </c>
      <c r="G2947" s="14">
        <v>3</v>
      </c>
      <c r="H2947" s="14">
        <v>2</v>
      </c>
      <c r="I2947" s="14">
        <v>0</v>
      </c>
      <c r="J2947" s="14">
        <v>2</v>
      </c>
      <c r="K2947" s="14">
        <v>1</v>
      </c>
      <c r="L2947" s="14">
        <v>1979</v>
      </c>
      <c r="M2947" s="14">
        <v>0.58099999999999996</v>
      </c>
      <c r="N2947" s="15">
        <v>2227</v>
      </c>
      <c r="O2947" s="16">
        <v>235.74</v>
      </c>
      <c r="P2947" s="17">
        <v>525000</v>
      </c>
      <c r="Q2947" s="16">
        <v>235.74</v>
      </c>
      <c r="R2947" s="17">
        <v>525000</v>
      </c>
      <c r="S2947" s="19">
        <f t="shared" si="229"/>
        <v>0</v>
      </c>
      <c r="T2947" s="20">
        <f t="shared" si="230"/>
        <v>0</v>
      </c>
      <c r="U2947" s="19">
        <f t="shared" si="231"/>
        <v>0</v>
      </c>
      <c r="V2947" s="20">
        <f t="shared" si="232"/>
        <v>0</v>
      </c>
      <c r="W2947" s="18">
        <v>44180</v>
      </c>
      <c r="X2947" s="14">
        <v>13</v>
      </c>
      <c r="Y2947" s="14">
        <v>13</v>
      </c>
      <c r="Z2947" s="42">
        <v>0</v>
      </c>
      <c r="AA2947" s="51">
        <f t="shared" si="233"/>
        <v>0</v>
      </c>
    </row>
    <row r="2948" spans="1:27" ht="19" x14ac:dyDescent="0.25">
      <c r="A2948" s="14">
        <v>79</v>
      </c>
      <c r="B2948" s="14">
        <v>8526810</v>
      </c>
      <c r="C2948" s="14" t="s">
        <v>19</v>
      </c>
      <c r="D2948" s="14" t="s">
        <v>46</v>
      </c>
      <c r="E2948" s="14" t="s">
        <v>1952</v>
      </c>
      <c r="F2948" s="14">
        <v>78758</v>
      </c>
      <c r="G2948" s="14">
        <v>4</v>
      </c>
      <c r="H2948" s="14">
        <v>2</v>
      </c>
      <c r="I2948" s="14">
        <v>1</v>
      </c>
      <c r="J2948" s="14">
        <v>2</v>
      </c>
      <c r="K2948" s="14">
        <v>2</v>
      </c>
      <c r="L2948" s="14">
        <v>1972</v>
      </c>
      <c r="M2948" s="14">
        <v>0.22800000000000001</v>
      </c>
      <c r="N2948" s="15">
        <v>2006</v>
      </c>
      <c r="O2948" s="16">
        <v>258.72000000000003</v>
      </c>
      <c r="P2948" s="17">
        <v>519000</v>
      </c>
      <c r="Q2948" s="16">
        <v>258.72000000000003</v>
      </c>
      <c r="R2948" s="17">
        <v>519000</v>
      </c>
      <c r="S2948" s="19">
        <f t="shared" si="229"/>
        <v>0</v>
      </c>
      <c r="T2948" s="20">
        <f t="shared" si="230"/>
        <v>0</v>
      </c>
      <c r="U2948" s="19">
        <f t="shared" si="231"/>
        <v>0</v>
      </c>
      <c r="V2948" s="20">
        <f t="shared" si="232"/>
        <v>0</v>
      </c>
      <c r="W2948" s="18">
        <v>44180</v>
      </c>
      <c r="X2948" s="14">
        <v>12</v>
      </c>
      <c r="Y2948" s="14">
        <v>11</v>
      </c>
      <c r="Z2948" s="42">
        <v>0</v>
      </c>
      <c r="AA2948" s="51">
        <f t="shared" si="233"/>
        <v>0</v>
      </c>
    </row>
    <row r="2949" spans="1:27" ht="19" x14ac:dyDescent="0.25">
      <c r="A2949" s="14">
        <v>80</v>
      </c>
      <c r="B2949" s="14">
        <v>5380003</v>
      </c>
      <c r="C2949" s="14" t="s">
        <v>19</v>
      </c>
      <c r="D2949" s="14" t="s">
        <v>357</v>
      </c>
      <c r="E2949" s="14" t="s">
        <v>2183</v>
      </c>
      <c r="F2949" s="14">
        <v>78745</v>
      </c>
      <c r="G2949" s="14">
        <v>3</v>
      </c>
      <c r="H2949" s="14">
        <v>1</v>
      </c>
      <c r="I2949" s="14">
        <v>0</v>
      </c>
      <c r="J2949" s="14">
        <v>0</v>
      </c>
      <c r="K2949" s="14">
        <v>1</v>
      </c>
      <c r="L2949" s="14">
        <v>1958</v>
      </c>
      <c r="M2949" s="14">
        <v>0.158</v>
      </c>
      <c r="N2949" s="15">
        <v>1462</v>
      </c>
      <c r="O2949" s="16">
        <v>273.52999999999997</v>
      </c>
      <c r="P2949" s="17">
        <v>399900</v>
      </c>
      <c r="Q2949" s="16">
        <v>273.52999999999997</v>
      </c>
      <c r="R2949" s="17">
        <v>399900</v>
      </c>
      <c r="S2949" s="19">
        <f t="shared" si="229"/>
        <v>0</v>
      </c>
      <c r="T2949" s="20">
        <f t="shared" si="230"/>
        <v>0</v>
      </c>
      <c r="U2949" s="19">
        <f t="shared" si="231"/>
        <v>0</v>
      </c>
      <c r="V2949" s="20">
        <f t="shared" si="232"/>
        <v>0</v>
      </c>
      <c r="W2949" s="18">
        <v>44180</v>
      </c>
      <c r="X2949" s="14">
        <v>12</v>
      </c>
      <c r="Y2949" s="14">
        <v>12</v>
      </c>
      <c r="Z2949" s="42">
        <v>0</v>
      </c>
      <c r="AA2949" s="51">
        <f t="shared" si="233"/>
        <v>0</v>
      </c>
    </row>
    <row r="2950" spans="1:27" ht="19" x14ac:dyDescent="0.25">
      <c r="A2950" s="14">
        <v>81</v>
      </c>
      <c r="B2950" s="14">
        <v>6355969</v>
      </c>
      <c r="C2950" s="14" t="s">
        <v>19</v>
      </c>
      <c r="D2950" s="14" t="s">
        <v>193</v>
      </c>
      <c r="E2950" s="14" t="s">
        <v>2203</v>
      </c>
      <c r="F2950" s="14">
        <v>78749</v>
      </c>
      <c r="G2950" s="14">
        <v>3</v>
      </c>
      <c r="H2950" s="14">
        <v>2</v>
      </c>
      <c r="I2950" s="14">
        <v>0</v>
      </c>
      <c r="J2950" s="14">
        <v>2</v>
      </c>
      <c r="K2950" s="14">
        <v>1</v>
      </c>
      <c r="L2950" s="14">
        <v>1979</v>
      </c>
      <c r="M2950" s="14">
        <v>0.20499999999999999</v>
      </c>
      <c r="N2950" s="15">
        <v>1440</v>
      </c>
      <c r="O2950" s="16">
        <v>274.31</v>
      </c>
      <c r="P2950" s="17">
        <v>395000</v>
      </c>
      <c r="Q2950" s="16">
        <v>274.31</v>
      </c>
      <c r="R2950" s="17">
        <v>395000</v>
      </c>
      <c r="S2950" s="19">
        <f t="shared" si="229"/>
        <v>0</v>
      </c>
      <c r="T2950" s="20">
        <f t="shared" si="230"/>
        <v>0</v>
      </c>
      <c r="U2950" s="19">
        <f t="shared" si="231"/>
        <v>0</v>
      </c>
      <c r="V2950" s="20">
        <f t="shared" si="232"/>
        <v>0</v>
      </c>
      <c r="W2950" s="18">
        <v>44180</v>
      </c>
      <c r="X2950" s="14">
        <v>10</v>
      </c>
      <c r="Y2950" s="14">
        <v>10</v>
      </c>
      <c r="Z2950" s="42">
        <v>0</v>
      </c>
      <c r="AA2950" s="51">
        <f t="shared" si="233"/>
        <v>0</v>
      </c>
    </row>
    <row r="2951" spans="1:27" ht="19" x14ac:dyDescent="0.25">
      <c r="A2951" s="14">
        <v>84</v>
      </c>
      <c r="B2951" s="14">
        <v>3203836</v>
      </c>
      <c r="C2951" s="14" t="s">
        <v>19</v>
      </c>
      <c r="D2951" s="14" t="s">
        <v>165</v>
      </c>
      <c r="E2951" s="14" t="s">
        <v>4038</v>
      </c>
      <c r="F2951" s="14">
        <v>78745</v>
      </c>
      <c r="G2951" s="14">
        <v>4</v>
      </c>
      <c r="H2951" s="14">
        <v>3</v>
      </c>
      <c r="I2951" s="14">
        <v>1</v>
      </c>
      <c r="J2951" s="14">
        <v>2</v>
      </c>
      <c r="K2951" s="14">
        <v>1</v>
      </c>
      <c r="L2951" s="14">
        <v>2020</v>
      </c>
      <c r="M2951" s="14">
        <v>0.45</v>
      </c>
      <c r="N2951" s="15">
        <v>2235</v>
      </c>
      <c r="O2951" s="16">
        <v>304.7</v>
      </c>
      <c r="P2951" s="17">
        <v>681000</v>
      </c>
      <c r="Q2951" s="16">
        <v>304.7</v>
      </c>
      <c r="R2951" s="17">
        <v>681000</v>
      </c>
      <c r="S2951" s="19">
        <f t="shared" ref="S2951:S3014" si="234">Q2951-O2951</f>
        <v>0</v>
      </c>
      <c r="T2951" s="20">
        <f t="shared" ref="T2951:T3014" si="235">S2951/O2951</f>
        <v>0</v>
      </c>
      <c r="U2951" s="19">
        <f t="shared" ref="U2951:U3014" si="236">R2951-P2951</f>
        <v>0</v>
      </c>
      <c r="V2951" s="20">
        <f t="shared" ref="V2951:V3014" si="237">U2951/P2951</f>
        <v>0</v>
      </c>
      <c r="W2951" s="18">
        <v>44180</v>
      </c>
      <c r="X2951" s="14">
        <v>39</v>
      </c>
      <c r="Y2951" s="14">
        <v>39</v>
      </c>
      <c r="Z2951" s="42">
        <v>0</v>
      </c>
      <c r="AA2951" s="51">
        <f t="shared" ref="AA2951:AA3014" si="238">MROUND(V2951,0.01)</f>
        <v>0</v>
      </c>
    </row>
    <row r="2952" spans="1:27" ht="19" x14ac:dyDescent="0.25">
      <c r="A2952" s="14">
        <v>88</v>
      </c>
      <c r="B2952" s="14">
        <v>2239586</v>
      </c>
      <c r="C2952" s="14" t="s">
        <v>19</v>
      </c>
      <c r="D2952" s="14" t="s">
        <v>229</v>
      </c>
      <c r="E2952" s="14" t="s">
        <v>2759</v>
      </c>
      <c r="F2952" s="14">
        <v>78732</v>
      </c>
      <c r="G2952" s="14">
        <v>2</v>
      </c>
      <c r="H2952" s="14">
        <v>1</v>
      </c>
      <c r="I2952" s="14">
        <v>0</v>
      </c>
      <c r="J2952" s="14">
        <v>0</v>
      </c>
      <c r="K2952" s="14">
        <v>1</v>
      </c>
      <c r="L2952" s="14">
        <v>1972</v>
      </c>
      <c r="M2952" s="14">
        <v>0.30199999999999999</v>
      </c>
      <c r="N2952" s="15">
        <v>1092</v>
      </c>
      <c r="O2952" s="16">
        <v>319.60000000000002</v>
      </c>
      <c r="P2952" s="17">
        <v>349000</v>
      </c>
      <c r="Q2952" s="16">
        <v>319.60000000000002</v>
      </c>
      <c r="R2952" s="17">
        <v>349000</v>
      </c>
      <c r="S2952" s="19">
        <f t="shared" si="234"/>
        <v>0</v>
      </c>
      <c r="T2952" s="20">
        <f t="shared" si="235"/>
        <v>0</v>
      </c>
      <c r="U2952" s="19">
        <f t="shared" si="236"/>
        <v>0</v>
      </c>
      <c r="V2952" s="20">
        <f t="shared" si="237"/>
        <v>0</v>
      </c>
      <c r="W2952" s="18">
        <v>44180</v>
      </c>
      <c r="X2952" s="14">
        <v>6</v>
      </c>
      <c r="Y2952" s="14">
        <v>5</v>
      </c>
      <c r="Z2952" s="42">
        <v>0</v>
      </c>
      <c r="AA2952" s="51">
        <f t="shared" si="238"/>
        <v>0</v>
      </c>
    </row>
    <row r="2953" spans="1:27" ht="19" x14ac:dyDescent="0.25">
      <c r="A2953" s="14">
        <v>92</v>
      </c>
      <c r="B2953" s="14">
        <v>1165277</v>
      </c>
      <c r="C2953" s="14" t="s">
        <v>19</v>
      </c>
      <c r="D2953" s="14" t="s">
        <v>357</v>
      </c>
      <c r="E2953" s="14" t="s">
        <v>2839</v>
      </c>
      <c r="F2953" s="14">
        <v>78745</v>
      </c>
      <c r="G2953" s="14">
        <v>3</v>
      </c>
      <c r="H2953" s="14">
        <v>2</v>
      </c>
      <c r="I2953" s="14">
        <v>0</v>
      </c>
      <c r="J2953" s="14">
        <v>2</v>
      </c>
      <c r="K2953" s="14">
        <v>1</v>
      </c>
      <c r="L2953" s="14">
        <v>1973</v>
      </c>
      <c r="M2953" s="14">
        <v>0.161</v>
      </c>
      <c r="N2953" s="15">
        <v>1342</v>
      </c>
      <c r="O2953" s="16">
        <v>327.87</v>
      </c>
      <c r="P2953" s="17">
        <v>440000</v>
      </c>
      <c r="Q2953" s="16">
        <v>327.87</v>
      </c>
      <c r="R2953" s="17">
        <v>440000</v>
      </c>
      <c r="S2953" s="19">
        <f t="shared" si="234"/>
        <v>0</v>
      </c>
      <c r="T2953" s="20">
        <f t="shared" si="235"/>
        <v>0</v>
      </c>
      <c r="U2953" s="19">
        <f t="shared" si="236"/>
        <v>0</v>
      </c>
      <c r="V2953" s="20">
        <f t="shared" si="237"/>
        <v>0</v>
      </c>
      <c r="W2953" s="18">
        <v>44180</v>
      </c>
      <c r="X2953" s="14">
        <v>3</v>
      </c>
      <c r="Y2953" s="14">
        <v>3</v>
      </c>
      <c r="Z2953" s="42">
        <v>0</v>
      </c>
      <c r="AA2953" s="51">
        <f t="shared" si="238"/>
        <v>0</v>
      </c>
    </row>
    <row r="2954" spans="1:27" ht="19" x14ac:dyDescent="0.25">
      <c r="A2954" s="14">
        <v>97</v>
      </c>
      <c r="B2954" s="14">
        <v>4125952</v>
      </c>
      <c r="C2954" s="14" t="s">
        <v>19</v>
      </c>
      <c r="D2954" s="14">
        <v>3</v>
      </c>
      <c r="E2954" s="14" t="s">
        <v>4138</v>
      </c>
      <c r="F2954" s="14">
        <v>78752</v>
      </c>
      <c r="G2954" s="14">
        <v>2</v>
      </c>
      <c r="H2954" s="14">
        <v>2</v>
      </c>
      <c r="I2954" s="14">
        <v>1</v>
      </c>
      <c r="J2954" s="14">
        <v>1</v>
      </c>
      <c r="K2954" s="14">
        <v>2</v>
      </c>
      <c r="L2954" s="14">
        <v>2020</v>
      </c>
      <c r="M2954" s="14">
        <v>0.1</v>
      </c>
      <c r="N2954" s="15">
        <v>1098</v>
      </c>
      <c r="O2954" s="16">
        <v>400.64</v>
      </c>
      <c r="P2954" s="17">
        <v>439900</v>
      </c>
      <c r="Q2954" s="16">
        <v>400.64</v>
      </c>
      <c r="R2954" s="17">
        <v>439900</v>
      </c>
      <c r="S2954" s="19">
        <f t="shared" si="234"/>
        <v>0</v>
      </c>
      <c r="T2954" s="20">
        <f t="shared" si="235"/>
        <v>0</v>
      </c>
      <c r="U2954" s="19">
        <f t="shared" si="236"/>
        <v>0</v>
      </c>
      <c r="V2954" s="20">
        <f t="shared" si="237"/>
        <v>0</v>
      </c>
      <c r="W2954" s="18">
        <v>44180</v>
      </c>
      <c r="X2954" s="14">
        <v>1</v>
      </c>
      <c r="Y2954" s="14">
        <v>1</v>
      </c>
      <c r="Z2954" s="42">
        <v>0</v>
      </c>
      <c r="AA2954" s="51">
        <f t="shared" si="238"/>
        <v>0</v>
      </c>
    </row>
    <row r="2955" spans="1:27" ht="19" x14ac:dyDescent="0.25">
      <c r="A2955" s="14">
        <v>105</v>
      </c>
      <c r="B2955" s="14">
        <v>2439869</v>
      </c>
      <c r="C2955" s="14" t="s">
        <v>19</v>
      </c>
      <c r="D2955" s="14" t="s">
        <v>68</v>
      </c>
      <c r="E2955" s="14" t="s">
        <v>3926</v>
      </c>
      <c r="F2955" s="14">
        <v>78734</v>
      </c>
      <c r="G2955" s="14">
        <v>3</v>
      </c>
      <c r="H2955" s="14">
        <v>2</v>
      </c>
      <c r="I2955" s="14">
        <v>0</v>
      </c>
      <c r="J2955" s="14">
        <v>6</v>
      </c>
      <c r="K2955" s="14">
        <v>1</v>
      </c>
      <c r="L2955" s="14">
        <v>1960</v>
      </c>
      <c r="M2955" s="14">
        <v>1.75</v>
      </c>
      <c r="N2955" s="15">
        <v>1812</v>
      </c>
      <c r="O2955" s="16">
        <v>814.02</v>
      </c>
      <c r="P2955" s="17">
        <v>1475000</v>
      </c>
      <c r="Q2955" s="16">
        <v>814.02</v>
      </c>
      <c r="R2955" s="17">
        <v>1475000</v>
      </c>
      <c r="S2955" s="19">
        <f t="shared" si="234"/>
        <v>0</v>
      </c>
      <c r="T2955" s="20">
        <f t="shared" si="235"/>
        <v>0</v>
      </c>
      <c r="U2955" s="19">
        <f t="shared" si="236"/>
        <v>0</v>
      </c>
      <c r="V2955" s="20">
        <f t="shared" si="237"/>
        <v>0</v>
      </c>
      <c r="W2955" s="18">
        <v>44180</v>
      </c>
      <c r="X2955" s="14">
        <v>7</v>
      </c>
      <c r="Y2955" s="14">
        <v>7</v>
      </c>
      <c r="Z2955" s="42">
        <v>0</v>
      </c>
      <c r="AA2955" s="51">
        <f t="shared" si="238"/>
        <v>0</v>
      </c>
    </row>
    <row r="2956" spans="1:27" ht="19" x14ac:dyDescent="0.25">
      <c r="A2956" s="14">
        <v>110</v>
      </c>
      <c r="B2956" s="14">
        <v>8431981</v>
      </c>
      <c r="C2956" s="14" t="s">
        <v>19</v>
      </c>
      <c r="D2956" s="14" t="s">
        <v>29</v>
      </c>
      <c r="E2956" s="14" t="s">
        <v>499</v>
      </c>
      <c r="F2956" s="14">
        <v>78748</v>
      </c>
      <c r="G2956" s="14">
        <v>4</v>
      </c>
      <c r="H2956" s="14">
        <v>2</v>
      </c>
      <c r="I2956" s="14">
        <v>1</v>
      </c>
      <c r="J2956" s="14">
        <v>2</v>
      </c>
      <c r="K2956" s="14">
        <v>2</v>
      </c>
      <c r="L2956" s="14">
        <v>2005</v>
      </c>
      <c r="M2956" s="14">
        <v>0.11899999999999999</v>
      </c>
      <c r="N2956" s="15">
        <v>1846</v>
      </c>
      <c r="O2956" s="16">
        <v>180.34</v>
      </c>
      <c r="P2956" s="17">
        <v>332900</v>
      </c>
      <c r="Q2956" s="16">
        <v>180.34</v>
      </c>
      <c r="R2956" s="17">
        <v>332900</v>
      </c>
      <c r="S2956" s="19">
        <f t="shared" si="234"/>
        <v>0</v>
      </c>
      <c r="T2956" s="20">
        <f t="shared" si="235"/>
        <v>0</v>
      </c>
      <c r="U2956" s="19">
        <f t="shared" si="236"/>
        <v>0</v>
      </c>
      <c r="V2956" s="20">
        <f t="shared" si="237"/>
        <v>0</v>
      </c>
      <c r="W2956" s="18">
        <v>44181</v>
      </c>
      <c r="X2956" s="14">
        <v>4</v>
      </c>
      <c r="Y2956" s="14">
        <v>4</v>
      </c>
      <c r="Z2956" s="42">
        <v>0</v>
      </c>
      <c r="AA2956" s="51">
        <f t="shared" si="238"/>
        <v>0</v>
      </c>
    </row>
    <row r="2957" spans="1:27" ht="19" x14ac:dyDescent="0.25">
      <c r="A2957" s="14">
        <v>112</v>
      </c>
      <c r="B2957" s="14">
        <v>4306808</v>
      </c>
      <c r="C2957" s="14" t="s">
        <v>19</v>
      </c>
      <c r="D2957" s="14" t="s">
        <v>40</v>
      </c>
      <c r="E2957" s="14" t="s">
        <v>762</v>
      </c>
      <c r="F2957" s="14">
        <v>78737</v>
      </c>
      <c r="G2957" s="14">
        <v>5</v>
      </c>
      <c r="H2957" s="14">
        <v>4</v>
      </c>
      <c r="I2957" s="14">
        <v>2</v>
      </c>
      <c r="J2957" s="14">
        <v>3</v>
      </c>
      <c r="K2957" s="14">
        <v>1.5</v>
      </c>
      <c r="L2957" s="14">
        <v>2012</v>
      </c>
      <c r="M2957" s="14">
        <v>3.3929999999999998</v>
      </c>
      <c r="N2957" s="15">
        <v>4968</v>
      </c>
      <c r="O2957" s="16">
        <v>198.27</v>
      </c>
      <c r="P2957" s="17">
        <v>985000</v>
      </c>
      <c r="Q2957" s="16">
        <v>198.27</v>
      </c>
      <c r="R2957" s="17">
        <v>985000</v>
      </c>
      <c r="S2957" s="19">
        <f t="shared" si="234"/>
        <v>0</v>
      </c>
      <c r="T2957" s="20">
        <f t="shared" si="235"/>
        <v>0</v>
      </c>
      <c r="U2957" s="19">
        <f t="shared" si="236"/>
        <v>0</v>
      </c>
      <c r="V2957" s="20">
        <f t="shared" si="237"/>
        <v>0</v>
      </c>
      <c r="W2957" s="18">
        <v>44181</v>
      </c>
      <c r="X2957" s="14">
        <v>13</v>
      </c>
      <c r="Y2957" s="14">
        <v>13</v>
      </c>
      <c r="Z2957" s="42">
        <v>0</v>
      </c>
      <c r="AA2957" s="51">
        <f t="shared" si="238"/>
        <v>0</v>
      </c>
    </row>
    <row r="2958" spans="1:27" ht="19" x14ac:dyDescent="0.25">
      <c r="A2958" s="14">
        <v>120</v>
      </c>
      <c r="B2958" s="14">
        <v>6167607</v>
      </c>
      <c r="C2958" s="14" t="s">
        <v>19</v>
      </c>
      <c r="D2958" s="14" t="s">
        <v>229</v>
      </c>
      <c r="E2958" s="14" t="s">
        <v>1350</v>
      </c>
      <c r="F2958" s="14">
        <v>78732</v>
      </c>
      <c r="G2958" s="14">
        <v>5</v>
      </c>
      <c r="H2958" s="14">
        <v>3</v>
      </c>
      <c r="I2958" s="14">
        <v>1</v>
      </c>
      <c r="J2958" s="14">
        <v>2</v>
      </c>
      <c r="K2958" s="14">
        <v>2</v>
      </c>
      <c r="L2958" s="14">
        <v>2020</v>
      </c>
      <c r="M2958" s="14">
        <v>0</v>
      </c>
      <c r="N2958" s="15">
        <v>3078</v>
      </c>
      <c r="O2958" s="16">
        <v>226.27</v>
      </c>
      <c r="P2958" s="17">
        <v>696465</v>
      </c>
      <c r="Q2958" s="16">
        <v>226.27</v>
      </c>
      <c r="R2958" s="17">
        <v>696465</v>
      </c>
      <c r="S2958" s="19">
        <f t="shared" si="234"/>
        <v>0</v>
      </c>
      <c r="T2958" s="20">
        <f t="shared" si="235"/>
        <v>0</v>
      </c>
      <c r="U2958" s="19">
        <f t="shared" si="236"/>
        <v>0</v>
      </c>
      <c r="V2958" s="20">
        <f t="shared" si="237"/>
        <v>0</v>
      </c>
      <c r="W2958" s="18">
        <v>44181</v>
      </c>
      <c r="X2958" s="14">
        <v>257</v>
      </c>
      <c r="Y2958" s="14">
        <v>257</v>
      </c>
      <c r="Z2958" s="42">
        <v>0</v>
      </c>
      <c r="AA2958" s="51">
        <f t="shared" si="238"/>
        <v>0</v>
      </c>
    </row>
    <row r="2959" spans="1:27" ht="19" x14ac:dyDescent="0.25">
      <c r="A2959" s="14">
        <v>122</v>
      </c>
      <c r="B2959" s="14">
        <v>4387128</v>
      </c>
      <c r="C2959" s="14" t="s">
        <v>19</v>
      </c>
      <c r="D2959" s="14" t="s">
        <v>68</v>
      </c>
      <c r="E2959" s="14" t="s">
        <v>1613</v>
      </c>
      <c r="F2959" s="14">
        <v>78738</v>
      </c>
      <c r="G2959" s="14">
        <v>3</v>
      </c>
      <c r="H2959" s="14">
        <v>2</v>
      </c>
      <c r="I2959" s="14">
        <v>1</v>
      </c>
      <c r="J2959" s="14">
        <v>2</v>
      </c>
      <c r="K2959" s="14">
        <v>2</v>
      </c>
      <c r="L2959" s="14">
        <v>2019</v>
      </c>
      <c r="M2959" s="14">
        <v>0.11</v>
      </c>
      <c r="N2959" s="15">
        <v>2065</v>
      </c>
      <c r="O2959" s="16">
        <v>239.71</v>
      </c>
      <c r="P2959" s="17">
        <v>495000</v>
      </c>
      <c r="Q2959" s="16">
        <v>239.71</v>
      </c>
      <c r="R2959" s="17">
        <v>495000</v>
      </c>
      <c r="S2959" s="19">
        <f t="shared" si="234"/>
        <v>0</v>
      </c>
      <c r="T2959" s="20">
        <f t="shared" si="235"/>
        <v>0</v>
      </c>
      <c r="U2959" s="19">
        <f t="shared" si="236"/>
        <v>0</v>
      </c>
      <c r="V2959" s="20">
        <f t="shared" si="237"/>
        <v>0</v>
      </c>
      <c r="W2959" s="18">
        <v>44181</v>
      </c>
      <c r="X2959" s="14">
        <v>8</v>
      </c>
      <c r="Y2959" s="14">
        <v>7</v>
      </c>
      <c r="Z2959" s="42">
        <v>0</v>
      </c>
      <c r="AA2959" s="51">
        <f t="shared" si="238"/>
        <v>0</v>
      </c>
    </row>
    <row r="2960" spans="1:27" ht="19" x14ac:dyDescent="0.25">
      <c r="A2960" s="14">
        <v>126</v>
      </c>
      <c r="B2960" s="14">
        <v>3347728</v>
      </c>
      <c r="C2960" s="14" t="s">
        <v>19</v>
      </c>
      <c r="D2960" s="14">
        <v>2</v>
      </c>
      <c r="E2960" s="14" t="s">
        <v>4011</v>
      </c>
      <c r="F2960" s="14">
        <v>78757</v>
      </c>
      <c r="G2960" s="14">
        <v>4</v>
      </c>
      <c r="H2960" s="14">
        <v>2</v>
      </c>
      <c r="I2960" s="14">
        <v>2</v>
      </c>
      <c r="J2960" s="14">
        <v>1</v>
      </c>
      <c r="K2960" s="14">
        <v>3</v>
      </c>
      <c r="L2960" s="14">
        <v>2019</v>
      </c>
      <c r="M2960" s="14">
        <v>0.16600000000000001</v>
      </c>
      <c r="N2960" s="15">
        <v>2716</v>
      </c>
      <c r="O2960" s="16">
        <v>257.36</v>
      </c>
      <c r="P2960" s="17">
        <v>699000</v>
      </c>
      <c r="Q2960" s="16">
        <v>257.36</v>
      </c>
      <c r="R2960" s="17">
        <v>699000</v>
      </c>
      <c r="S2960" s="19">
        <f t="shared" si="234"/>
        <v>0</v>
      </c>
      <c r="T2960" s="20">
        <f t="shared" si="235"/>
        <v>0</v>
      </c>
      <c r="U2960" s="19">
        <f t="shared" si="236"/>
        <v>0</v>
      </c>
      <c r="V2960" s="20">
        <f t="shared" si="237"/>
        <v>0</v>
      </c>
      <c r="W2960" s="18">
        <v>44181</v>
      </c>
      <c r="X2960" s="14">
        <v>5</v>
      </c>
      <c r="Y2960" s="14">
        <v>5</v>
      </c>
      <c r="Z2960" s="42">
        <v>0</v>
      </c>
      <c r="AA2960" s="51">
        <f t="shared" si="238"/>
        <v>0</v>
      </c>
    </row>
    <row r="2961" spans="1:27" ht="19" x14ac:dyDescent="0.25">
      <c r="A2961" s="14">
        <v>130</v>
      </c>
      <c r="B2961" s="14">
        <v>7596308</v>
      </c>
      <c r="C2961" s="14" t="s">
        <v>19</v>
      </c>
      <c r="D2961" s="14">
        <v>9</v>
      </c>
      <c r="E2961" s="14" t="s">
        <v>4029</v>
      </c>
      <c r="F2961" s="14">
        <v>78741</v>
      </c>
      <c r="G2961" s="14">
        <v>3</v>
      </c>
      <c r="H2961" s="14">
        <v>3</v>
      </c>
      <c r="I2961" s="14">
        <v>1</v>
      </c>
      <c r="J2961" s="14">
        <v>2</v>
      </c>
      <c r="K2961" s="14">
        <v>3</v>
      </c>
      <c r="L2961" s="14">
        <v>2016</v>
      </c>
      <c r="M2961" s="14">
        <v>5.6000000000000001E-2</v>
      </c>
      <c r="N2961" s="15">
        <v>1888</v>
      </c>
      <c r="O2961" s="16">
        <v>291.31</v>
      </c>
      <c r="P2961" s="17">
        <v>550000</v>
      </c>
      <c r="Q2961" s="16">
        <v>291.31</v>
      </c>
      <c r="R2961" s="17">
        <v>550000</v>
      </c>
      <c r="S2961" s="19">
        <f t="shared" si="234"/>
        <v>0</v>
      </c>
      <c r="T2961" s="20">
        <f t="shared" si="235"/>
        <v>0</v>
      </c>
      <c r="U2961" s="19">
        <f t="shared" si="236"/>
        <v>0</v>
      </c>
      <c r="V2961" s="20">
        <f t="shared" si="237"/>
        <v>0</v>
      </c>
      <c r="W2961" s="18">
        <v>44181</v>
      </c>
      <c r="X2961" s="14">
        <v>5</v>
      </c>
      <c r="Y2961" s="14">
        <v>5</v>
      </c>
      <c r="Z2961" s="42">
        <v>0</v>
      </c>
      <c r="AA2961" s="51">
        <f t="shared" si="238"/>
        <v>0</v>
      </c>
    </row>
    <row r="2962" spans="1:27" ht="19" x14ac:dyDescent="0.25">
      <c r="A2962" s="14">
        <v>131</v>
      </c>
      <c r="B2962" s="14">
        <v>3309060</v>
      </c>
      <c r="C2962" s="14" t="s">
        <v>19</v>
      </c>
      <c r="D2962" s="14">
        <v>9</v>
      </c>
      <c r="E2962" s="14" t="s">
        <v>2652</v>
      </c>
      <c r="F2962" s="14">
        <v>78741</v>
      </c>
      <c r="G2962" s="14">
        <v>4</v>
      </c>
      <c r="H2962" s="14">
        <v>3</v>
      </c>
      <c r="I2962" s="14">
        <v>0</v>
      </c>
      <c r="J2962" s="14">
        <v>2</v>
      </c>
      <c r="K2962" s="14">
        <v>2</v>
      </c>
      <c r="L2962" s="14">
        <v>2020</v>
      </c>
      <c r="M2962" s="14">
        <v>0.16700000000000001</v>
      </c>
      <c r="N2962" s="15">
        <v>2435</v>
      </c>
      <c r="O2962" s="16">
        <v>307.60000000000002</v>
      </c>
      <c r="P2962" s="17">
        <v>749000</v>
      </c>
      <c r="Q2962" s="16">
        <v>307.60000000000002</v>
      </c>
      <c r="R2962" s="17">
        <v>749000</v>
      </c>
      <c r="S2962" s="19">
        <f t="shared" si="234"/>
        <v>0</v>
      </c>
      <c r="T2962" s="20">
        <f t="shared" si="235"/>
        <v>0</v>
      </c>
      <c r="U2962" s="19">
        <f t="shared" si="236"/>
        <v>0</v>
      </c>
      <c r="V2962" s="20">
        <f t="shared" si="237"/>
        <v>0</v>
      </c>
      <c r="W2962" s="18">
        <v>44181</v>
      </c>
      <c r="X2962" s="14">
        <v>7</v>
      </c>
      <c r="Y2962" s="14">
        <v>7</v>
      </c>
      <c r="Z2962" s="42">
        <v>0</v>
      </c>
      <c r="AA2962" s="51">
        <f t="shared" si="238"/>
        <v>0</v>
      </c>
    </row>
    <row r="2963" spans="1:27" ht="19" x14ac:dyDescent="0.25">
      <c r="A2963" s="14">
        <v>135</v>
      </c>
      <c r="B2963" s="14">
        <v>1263082</v>
      </c>
      <c r="C2963" s="14" t="s">
        <v>19</v>
      </c>
      <c r="D2963" s="14" t="s">
        <v>357</v>
      </c>
      <c r="E2963" s="14" t="s">
        <v>2812</v>
      </c>
      <c r="F2963" s="14">
        <v>78745</v>
      </c>
      <c r="G2963" s="14">
        <v>3</v>
      </c>
      <c r="H2963" s="14">
        <v>2</v>
      </c>
      <c r="I2963" s="14">
        <v>0</v>
      </c>
      <c r="J2963" s="14">
        <v>2</v>
      </c>
      <c r="K2963" s="14">
        <v>1</v>
      </c>
      <c r="L2963" s="14">
        <v>1973</v>
      </c>
      <c r="M2963" s="14">
        <v>0.14699999999999999</v>
      </c>
      <c r="N2963" s="15">
        <v>1342</v>
      </c>
      <c r="O2963" s="16">
        <v>324.14</v>
      </c>
      <c r="P2963" s="17">
        <v>435000</v>
      </c>
      <c r="Q2963" s="16">
        <v>324.14</v>
      </c>
      <c r="R2963" s="17">
        <v>435000</v>
      </c>
      <c r="S2963" s="19">
        <f t="shared" si="234"/>
        <v>0</v>
      </c>
      <c r="T2963" s="20">
        <f t="shared" si="235"/>
        <v>0</v>
      </c>
      <c r="U2963" s="19">
        <f t="shared" si="236"/>
        <v>0</v>
      </c>
      <c r="V2963" s="20">
        <f t="shared" si="237"/>
        <v>0</v>
      </c>
      <c r="W2963" s="18">
        <v>44181</v>
      </c>
      <c r="X2963" s="14">
        <v>31</v>
      </c>
      <c r="Y2963" s="14">
        <v>31</v>
      </c>
      <c r="Z2963" s="42">
        <v>0</v>
      </c>
      <c r="AA2963" s="51">
        <f t="shared" si="238"/>
        <v>0</v>
      </c>
    </row>
    <row r="2964" spans="1:27" ht="19" x14ac:dyDescent="0.25">
      <c r="A2964" s="14">
        <v>146</v>
      </c>
      <c r="B2964" s="14">
        <v>8435653</v>
      </c>
      <c r="C2964" s="14" t="s">
        <v>19</v>
      </c>
      <c r="D2964" s="14">
        <v>5</v>
      </c>
      <c r="E2964" s="14" t="s">
        <v>3746</v>
      </c>
      <c r="F2964" s="14">
        <v>78702</v>
      </c>
      <c r="G2964" s="14">
        <v>2</v>
      </c>
      <c r="H2964" s="14">
        <v>1</v>
      </c>
      <c r="I2964" s="14">
        <v>0</v>
      </c>
      <c r="J2964" s="14">
        <v>0</v>
      </c>
      <c r="K2964" s="14">
        <v>1</v>
      </c>
      <c r="L2964" s="14">
        <v>1927</v>
      </c>
      <c r="M2964" s="14">
        <v>0.14899999999999999</v>
      </c>
      <c r="N2964" s="14">
        <v>936</v>
      </c>
      <c r="O2964" s="16">
        <v>560.9</v>
      </c>
      <c r="P2964" s="17">
        <v>525000</v>
      </c>
      <c r="Q2964" s="16">
        <v>560.9</v>
      </c>
      <c r="R2964" s="17">
        <v>525000</v>
      </c>
      <c r="S2964" s="19">
        <f t="shared" si="234"/>
        <v>0</v>
      </c>
      <c r="T2964" s="20">
        <f t="shared" si="235"/>
        <v>0</v>
      </c>
      <c r="U2964" s="19">
        <f t="shared" si="236"/>
        <v>0</v>
      </c>
      <c r="V2964" s="20">
        <f t="shared" si="237"/>
        <v>0</v>
      </c>
      <c r="W2964" s="18">
        <v>44181</v>
      </c>
      <c r="X2964" s="14">
        <v>155</v>
      </c>
      <c r="Y2964" s="14">
        <v>155</v>
      </c>
      <c r="Z2964" s="42">
        <v>0</v>
      </c>
      <c r="AA2964" s="51">
        <f t="shared" si="238"/>
        <v>0</v>
      </c>
    </row>
    <row r="2965" spans="1:27" ht="19" x14ac:dyDescent="0.25">
      <c r="A2965" s="14">
        <v>155</v>
      </c>
      <c r="B2965" s="14">
        <v>4465374</v>
      </c>
      <c r="C2965" s="14" t="s">
        <v>19</v>
      </c>
      <c r="D2965" s="14" t="s">
        <v>29</v>
      </c>
      <c r="E2965" s="14" t="s">
        <v>473</v>
      </c>
      <c r="F2965" s="14">
        <v>78748</v>
      </c>
      <c r="G2965" s="14">
        <v>3</v>
      </c>
      <c r="H2965" s="14">
        <v>2</v>
      </c>
      <c r="I2965" s="14">
        <v>1</v>
      </c>
      <c r="J2965" s="14">
        <v>2</v>
      </c>
      <c r="K2965" s="14">
        <v>2</v>
      </c>
      <c r="L2965" s="14">
        <v>2020</v>
      </c>
      <c r="M2965" s="14">
        <v>0.17100000000000001</v>
      </c>
      <c r="N2965" s="15">
        <v>1997</v>
      </c>
      <c r="O2965" s="16">
        <v>178.81</v>
      </c>
      <c r="P2965" s="17">
        <v>357090</v>
      </c>
      <c r="Q2965" s="16">
        <v>178.81</v>
      </c>
      <c r="R2965" s="17">
        <v>357090</v>
      </c>
      <c r="S2965" s="19">
        <f t="shared" si="234"/>
        <v>0</v>
      </c>
      <c r="T2965" s="20">
        <f t="shared" si="235"/>
        <v>0</v>
      </c>
      <c r="U2965" s="19">
        <f t="shared" si="236"/>
        <v>0</v>
      </c>
      <c r="V2965" s="20">
        <f t="shared" si="237"/>
        <v>0</v>
      </c>
      <c r="W2965" s="18">
        <v>44182</v>
      </c>
      <c r="X2965" s="14">
        <v>0</v>
      </c>
      <c r="Y2965" s="14">
        <v>0</v>
      </c>
      <c r="Z2965" s="42">
        <v>0</v>
      </c>
      <c r="AA2965" s="51">
        <f t="shared" si="238"/>
        <v>0</v>
      </c>
    </row>
    <row r="2966" spans="1:27" ht="19" x14ac:dyDescent="0.25">
      <c r="A2966" s="14">
        <v>173</v>
      </c>
      <c r="B2966" s="14">
        <v>9303957</v>
      </c>
      <c r="C2966" s="14" t="s">
        <v>19</v>
      </c>
      <c r="D2966" s="14" t="s">
        <v>84</v>
      </c>
      <c r="E2966" s="14" t="s">
        <v>1909</v>
      </c>
      <c r="F2966" s="14">
        <v>78728</v>
      </c>
      <c r="G2966" s="14">
        <v>3</v>
      </c>
      <c r="H2966" s="14">
        <v>2</v>
      </c>
      <c r="I2966" s="14">
        <v>0</v>
      </c>
      <c r="J2966" s="14">
        <v>2</v>
      </c>
      <c r="K2966" s="14">
        <v>1</v>
      </c>
      <c r="L2966" s="14">
        <v>1984</v>
      </c>
      <c r="M2966" s="14">
        <v>0.104</v>
      </c>
      <c r="N2966" s="15">
        <v>1074</v>
      </c>
      <c r="O2966" s="16">
        <v>256.05</v>
      </c>
      <c r="P2966" s="17">
        <v>275000</v>
      </c>
      <c r="Q2966" s="16">
        <v>256.05</v>
      </c>
      <c r="R2966" s="17">
        <v>275000</v>
      </c>
      <c r="S2966" s="19">
        <f t="shared" si="234"/>
        <v>0</v>
      </c>
      <c r="T2966" s="20">
        <f t="shared" si="235"/>
        <v>0</v>
      </c>
      <c r="U2966" s="19">
        <f t="shared" si="236"/>
        <v>0</v>
      </c>
      <c r="V2966" s="20">
        <f t="shared" si="237"/>
        <v>0</v>
      </c>
      <c r="W2966" s="18">
        <v>44182</v>
      </c>
      <c r="X2966" s="14">
        <v>0</v>
      </c>
      <c r="Y2966" s="14">
        <v>0</v>
      </c>
      <c r="Z2966" s="42">
        <v>0</v>
      </c>
      <c r="AA2966" s="51">
        <f t="shared" si="238"/>
        <v>0</v>
      </c>
    </row>
    <row r="2967" spans="1:27" ht="19" x14ac:dyDescent="0.25">
      <c r="A2967" s="14">
        <v>183</v>
      </c>
      <c r="B2967" s="14">
        <v>5926896</v>
      </c>
      <c r="C2967" s="14" t="s">
        <v>19</v>
      </c>
      <c r="D2967" s="14">
        <v>4</v>
      </c>
      <c r="E2967" s="14" t="s">
        <v>3080</v>
      </c>
      <c r="F2967" s="14">
        <v>78751</v>
      </c>
      <c r="G2967" s="14">
        <v>3</v>
      </c>
      <c r="H2967" s="14">
        <v>2</v>
      </c>
      <c r="I2967" s="14">
        <v>0</v>
      </c>
      <c r="J2967" s="14">
        <v>0</v>
      </c>
      <c r="K2967" s="14">
        <v>1</v>
      </c>
      <c r="L2967" s="14">
        <v>1950</v>
      </c>
      <c r="M2967" s="14">
        <v>0.14899999999999999</v>
      </c>
      <c r="N2967" s="15">
        <v>1312</v>
      </c>
      <c r="O2967" s="16">
        <v>362.04</v>
      </c>
      <c r="P2967" s="17">
        <v>475000</v>
      </c>
      <c r="Q2967" s="16">
        <v>362.04</v>
      </c>
      <c r="R2967" s="17">
        <v>475000</v>
      </c>
      <c r="S2967" s="19">
        <f t="shared" si="234"/>
        <v>0</v>
      </c>
      <c r="T2967" s="20">
        <f t="shared" si="235"/>
        <v>0</v>
      </c>
      <c r="U2967" s="19">
        <f t="shared" si="236"/>
        <v>0</v>
      </c>
      <c r="V2967" s="20">
        <f t="shared" si="237"/>
        <v>0</v>
      </c>
      <c r="W2967" s="18">
        <v>44182</v>
      </c>
      <c r="X2967" s="14">
        <v>0</v>
      </c>
      <c r="Y2967" s="14">
        <v>0</v>
      </c>
      <c r="Z2967" s="42">
        <v>0</v>
      </c>
      <c r="AA2967" s="51">
        <f t="shared" si="238"/>
        <v>0</v>
      </c>
    </row>
    <row r="2968" spans="1:27" ht="19" x14ac:dyDescent="0.25">
      <c r="A2968" s="14">
        <v>187</v>
      </c>
      <c r="B2968" s="14">
        <v>2253945</v>
      </c>
      <c r="C2968" s="14" t="s">
        <v>19</v>
      </c>
      <c r="D2968" s="14">
        <v>5</v>
      </c>
      <c r="E2968" s="14" t="s">
        <v>3268</v>
      </c>
      <c r="F2968" s="14">
        <v>78721</v>
      </c>
      <c r="G2968" s="14">
        <v>4</v>
      </c>
      <c r="H2968" s="14">
        <v>3</v>
      </c>
      <c r="I2968" s="14">
        <v>0</v>
      </c>
      <c r="J2968" s="14">
        <v>0</v>
      </c>
      <c r="K2968" s="14">
        <v>1</v>
      </c>
      <c r="L2968" s="14">
        <v>1983</v>
      </c>
      <c r="M2968" s="14">
        <v>0.21</v>
      </c>
      <c r="N2968" s="15">
        <v>1894</v>
      </c>
      <c r="O2968" s="16">
        <v>395.46</v>
      </c>
      <c r="P2968" s="17">
        <v>749000</v>
      </c>
      <c r="Q2968" s="16">
        <v>395.46</v>
      </c>
      <c r="R2968" s="17">
        <v>749000</v>
      </c>
      <c r="S2968" s="19">
        <f t="shared" si="234"/>
        <v>0</v>
      </c>
      <c r="T2968" s="20">
        <f t="shared" si="235"/>
        <v>0</v>
      </c>
      <c r="U2968" s="19">
        <f t="shared" si="236"/>
        <v>0</v>
      </c>
      <c r="V2968" s="20">
        <f t="shared" si="237"/>
        <v>0</v>
      </c>
      <c r="W2968" s="18">
        <v>44182</v>
      </c>
      <c r="X2968" s="14">
        <v>16</v>
      </c>
      <c r="Y2968" s="14">
        <v>14</v>
      </c>
      <c r="Z2968" s="42">
        <v>0</v>
      </c>
      <c r="AA2968" s="51">
        <f t="shared" si="238"/>
        <v>0</v>
      </c>
    </row>
    <row r="2969" spans="1:27" ht="19" x14ac:dyDescent="0.25">
      <c r="A2969" s="14">
        <v>188</v>
      </c>
      <c r="B2969" s="14">
        <v>2311243</v>
      </c>
      <c r="C2969" s="14" t="s">
        <v>19</v>
      </c>
      <c r="D2969" s="14">
        <v>3</v>
      </c>
      <c r="E2969" s="14" t="s">
        <v>3548</v>
      </c>
      <c r="F2969" s="14">
        <v>78723</v>
      </c>
      <c r="G2969" s="14">
        <v>1</v>
      </c>
      <c r="H2969" s="14">
        <v>1</v>
      </c>
      <c r="I2969" s="14">
        <v>0</v>
      </c>
      <c r="J2969" s="14">
        <v>0</v>
      </c>
      <c r="K2969" s="14">
        <v>1</v>
      </c>
      <c r="L2969" s="14">
        <v>1956</v>
      </c>
      <c r="M2969" s="14">
        <v>0.221</v>
      </c>
      <c r="N2969" s="14">
        <v>899</v>
      </c>
      <c r="O2969" s="16">
        <v>472.75</v>
      </c>
      <c r="P2969" s="17">
        <v>425000</v>
      </c>
      <c r="Q2969" s="16">
        <v>472.75</v>
      </c>
      <c r="R2969" s="17">
        <v>425000</v>
      </c>
      <c r="S2969" s="19">
        <f t="shared" si="234"/>
        <v>0</v>
      </c>
      <c r="T2969" s="20">
        <f t="shared" si="235"/>
        <v>0</v>
      </c>
      <c r="U2969" s="19">
        <f t="shared" si="236"/>
        <v>0</v>
      </c>
      <c r="V2969" s="20">
        <f t="shared" si="237"/>
        <v>0</v>
      </c>
      <c r="W2969" s="18">
        <v>44182</v>
      </c>
      <c r="X2969" s="14">
        <v>0</v>
      </c>
      <c r="Y2969" s="14">
        <v>0</v>
      </c>
      <c r="Z2969" s="42">
        <v>0</v>
      </c>
      <c r="AA2969" s="51">
        <f t="shared" si="238"/>
        <v>0</v>
      </c>
    </row>
    <row r="2970" spans="1:27" ht="19" x14ac:dyDescent="0.25">
      <c r="A2970" s="14">
        <v>190</v>
      </c>
      <c r="B2970" s="14">
        <v>4443519</v>
      </c>
      <c r="C2970" s="14" t="s">
        <v>19</v>
      </c>
      <c r="D2970" s="14" t="s">
        <v>165</v>
      </c>
      <c r="E2970" s="14" t="s">
        <v>3690</v>
      </c>
      <c r="F2970" s="14">
        <v>78745</v>
      </c>
      <c r="G2970" s="14">
        <v>3</v>
      </c>
      <c r="H2970" s="14">
        <v>2</v>
      </c>
      <c r="I2970" s="14">
        <v>0</v>
      </c>
      <c r="J2970" s="14">
        <v>0</v>
      </c>
      <c r="K2970" s="14">
        <v>1</v>
      </c>
      <c r="L2970" s="14">
        <v>1922</v>
      </c>
      <c r="M2970" s="14">
        <v>0.753</v>
      </c>
      <c r="N2970" s="14">
        <v>949</v>
      </c>
      <c r="O2970" s="16">
        <v>526.77</v>
      </c>
      <c r="P2970" s="17">
        <v>499900</v>
      </c>
      <c r="Q2970" s="16">
        <v>526.77</v>
      </c>
      <c r="R2970" s="17">
        <v>499900</v>
      </c>
      <c r="S2970" s="19">
        <f t="shared" si="234"/>
        <v>0</v>
      </c>
      <c r="T2970" s="20">
        <f t="shared" si="235"/>
        <v>0</v>
      </c>
      <c r="U2970" s="19">
        <f t="shared" si="236"/>
        <v>0</v>
      </c>
      <c r="V2970" s="20">
        <f t="shared" si="237"/>
        <v>0</v>
      </c>
      <c r="W2970" s="18">
        <v>44182</v>
      </c>
      <c r="X2970" s="14">
        <v>4</v>
      </c>
      <c r="Y2970" s="14">
        <v>3</v>
      </c>
      <c r="Z2970" s="42">
        <v>0</v>
      </c>
      <c r="AA2970" s="51">
        <f t="shared" si="238"/>
        <v>0</v>
      </c>
    </row>
    <row r="2971" spans="1:27" ht="19" x14ac:dyDescent="0.25">
      <c r="A2971" s="14">
        <v>192</v>
      </c>
      <c r="B2971" s="14">
        <v>5156051</v>
      </c>
      <c r="C2971" s="14" t="s">
        <v>19</v>
      </c>
      <c r="D2971" s="14">
        <v>6</v>
      </c>
      <c r="E2971" s="14" t="s">
        <v>4293</v>
      </c>
      <c r="F2971" s="14">
        <v>78704</v>
      </c>
      <c r="G2971" s="14">
        <v>1</v>
      </c>
      <c r="H2971" s="14">
        <v>1</v>
      </c>
      <c r="I2971" s="14">
        <v>0</v>
      </c>
      <c r="J2971" s="14">
        <v>0</v>
      </c>
      <c r="K2971" s="14">
        <v>1</v>
      </c>
      <c r="L2971" s="14">
        <v>1948</v>
      </c>
      <c r="M2971" s="14">
        <v>6.4000000000000001E-2</v>
      </c>
      <c r="N2971" s="14">
        <v>836</v>
      </c>
      <c r="O2971" s="16">
        <v>741.63</v>
      </c>
      <c r="P2971" s="17">
        <v>620000</v>
      </c>
      <c r="Q2971" s="16">
        <v>741.63</v>
      </c>
      <c r="R2971" s="17">
        <v>620000</v>
      </c>
      <c r="S2971" s="19">
        <f t="shared" si="234"/>
        <v>0</v>
      </c>
      <c r="T2971" s="20">
        <f t="shared" si="235"/>
        <v>0</v>
      </c>
      <c r="U2971" s="19">
        <f t="shared" si="236"/>
        <v>0</v>
      </c>
      <c r="V2971" s="20">
        <f t="shared" si="237"/>
        <v>0</v>
      </c>
      <c r="W2971" s="18">
        <v>44182</v>
      </c>
      <c r="X2971" s="14">
        <v>81</v>
      </c>
      <c r="Y2971" s="14">
        <v>78</v>
      </c>
      <c r="Z2971" s="42">
        <v>0</v>
      </c>
      <c r="AA2971" s="51">
        <f t="shared" si="238"/>
        <v>0</v>
      </c>
    </row>
    <row r="2972" spans="1:27" ht="19" x14ac:dyDescent="0.25">
      <c r="A2972" s="14">
        <v>196</v>
      </c>
      <c r="B2972" s="14">
        <v>3316746</v>
      </c>
      <c r="C2972" s="14" t="s">
        <v>19</v>
      </c>
      <c r="D2972" s="14" t="s">
        <v>40</v>
      </c>
      <c r="E2972" s="14" t="s">
        <v>125</v>
      </c>
      <c r="F2972" s="14">
        <v>78737</v>
      </c>
      <c r="G2972" s="14">
        <v>5</v>
      </c>
      <c r="H2972" s="14">
        <v>4</v>
      </c>
      <c r="I2972" s="14">
        <v>0</v>
      </c>
      <c r="J2972" s="14">
        <v>3</v>
      </c>
      <c r="K2972" s="14">
        <v>2</v>
      </c>
      <c r="L2972" s="14">
        <v>2006</v>
      </c>
      <c r="M2972" s="14">
        <v>0.314</v>
      </c>
      <c r="N2972" s="15">
        <v>4575</v>
      </c>
      <c r="O2972" s="16">
        <v>142.08000000000001</v>
      </c>
      <c r="P2972" s="17">
        <v>650000</v>
      </c>
      <c r="Q2972" s="16">
        <v>142.08000000000001</v>
      </c>
      <c r="R2972" s="17">
        <v>650000</v>
      </c>
      <c r="S2972" s="19">
        <f t="shared" si="234"/>
        <v>0</v>
      </c>
      <c r="T2972" s="20">
        <f t="shared" si="235"/>
        <v>0</v>
      </c>
      <c r="U2972" s="19">
        <f t="shared" si="236"/>
        <v>0</v>
      </c>
      <c r="V2972" s="20">
        <f t="shared" si="237"/>
        <v>0</v>
      </c>
      <c r="W2972" s="18">
        <v>44183</v>
      </c>
      <c r="X2972" s="14">
        <v>3</v>
      </c>
      <c r="Y2972" s="14">
        <v>3</v>
      </c>
      <c r="Z2972" s="42">
        <v>0</v>
      </c>
      <c r="AA2972" s="51">
        <f t="shared" si="238"/>
        <v>0</v>
      </c>
    </row>
    <row r="2973" spans="1:27" ht="19" x14ac:dyDescent="0.25">
      <c r="A2973" s="14">
        <v>207</v>
      </c>
      <c r="B2973" s="14">
        <v>5399354</v>
      </c>
      <c r="C2973" s="14" t="s">
        <v>19</v>
      </c>
      <c r="D2973" s="14" t="s">
        <v>68</v>
      </c>
      <c r="E2973" s="14" t="s">
        <v>352</v>
      </c>
      <c r="F2973" s="14">
        <v>78738</v>
      </c>
      <c r="G2973" s="14">
        <v>5</v>
      </c>
      <c r="H2973" s="14">
        <v>4</v>
      </c>
      <c r="I2973" s="14">
        <v>1</v>
      </c>
      <c r="J2973" s="14">
        <v>3</v>
      </c>
      <c r="K2973" s="14">
        <v>2</v>
      </c>
      <c r="L2973" s="14">
        <v>2020</v>
      </c>
      <c r="M2973" s="14">
        <v>0.23599999999999999</v>
      </c>
      <c r="N2973" s="15">
        <v>4703</v>
      </c>
      <c r="O2973" s="16">
        <v>170.08</v>
      </c>
      <c r="P2973" s="17">
        <v>799900</v>
      </c>
      <c r="Q2973" s="16">
        <v>170.08</v>
      </c>
      <c r="R2973" s="17">
        <v>799900</v>
      </c>
      <c r="S2973" s="19">
        <f t="shared" si="234"/>
        <v>0</v>
      </c>
      <c r="T2973" s="20">
        <f t="shared" si="235"/>
        <v>0</v>
      </c>
      <c r="U2973" s="19">
        <f t="shared" si="236"/>
        <v>0</v>
      </c>
      <c r="V2973" s="20">
        <f t="shared" si="237"/>
        <v>0</v>
      </c>
      <c r="W2973" s="18">
        <v>44183</v>
      </c>
      <c r="X2973" s="14">
        <v>19</v>
      </c>
      <c r="Y2973" s="14">
        <v>19</v>
      </c>
      <c r="Z2973" s="42">
        <v>0</v>
      </c>
      <c r="AA2973" s="51">
        <f t="shared" si="238"/>
        <v>0</v>
      </c>
    </row>
    <row r="2974" spans="1:27" ht="19" x14ac:dyDescent="0.25">
      <c r="A2974" s="14">
        <v>210</v>
      </c>
      <c r="B2974" s="14">
        <v>8920755</v>
      </c>
      <c r="C2974" s="14" t="s">
        <v>19</v>
      </c>
      <c r="D2974" s="14" t="s">
        <v>38</v>
      </c>
      <c r="E2974" s="14" t="s">
        <v>628</v>
      </c>
      <c r="F2974" s="14">
        <v>78725</v>
      </c>
      <c r="G2974" s="14">
        <v>3</v>
      </c>
      <c r="H2974" s="14">
        <v>2</v>
      </c>
      <c r="I2974" s="14">
        <v>0</v>
      </c>
      <c r="J2974" s="14">
        <v>2</v>
      </c>
      <c r="K2974" s="14">
        <v>1</v>
      </c>
      <c r="L2974" s="14">
        <v>2020</v>
      </c>
      <c r="M2974" s="14">
        <v>0.13</v>
      </c>
      <c r="N2974" s="15">
        <v>1543</v>
      </c>
      <c r="O2974" s="16">
        <v>189.77</v>
      </c>
      <c r="P2974" s="17">
        <v>292813</v>
      </c>
      <c r="Q2974" s="16">
        <v>189.77</v>
      </c>
      <c r="R2974" s="17">
        <v>292813</v>
      </c>
      <c r="S2974" s="19">
        <f t="shared" si="234"/>
        <v>0</v>
      </c>
      <c r="T2974" s="20">
        <f t="shared" si="235"/>
        <v>0</v>
      </c>
      <c r="U2974" s="19">
        <f t="shared" si="236"/>
        <v>0</v>
      </c>
      <c r="V2974" s="20">
        <f t="shared" si="237"/>
        <v>0</v>
      </c>
      <c r="W2974" s="18">
        <v>44183</v>
      </c>
      <c r="X2974" s="14">
        <v>119</v>
      </c>
      <c r="Y2974" s="14">
        <v>119</v>
      </c>
      <c r="Z2974" s="42">
        <v>0</v>
      </c>
      <c r="AA2974" s="51">
        <f t="shared" si="238"/>
        <v>0</v>
      </c>
    </row>
    <row r="2975" spans="1:27" ht="19" x14ac:dyDescent="0.25">
      <c r="A2975" s="14">
        <v>225</v>
      </c>
      <c r="B2975" s="14">
        <v>3840599</v>
      </c>
      <c r="C2975" s="14" t="s">
        <v>19</v>
      </c>
      <c r="D2975" s="14" t="s">
        <v>456</v>
      </c>
      <c r="E2975" s="14" t="s">
        <v>1402</v>
      </c>
      <c r="F2975" s="14">
        <v>78717</v>
      </c>
      <c r="G2975" s="14">
        <v>3</v>
      </c>
      <c r="H2975" s="14">
        <v>2</v>
      </c>
      <c r="I2975" s="14">
        <v>1</v>
      </c>
      <c r="J2975" s="14">
        <v>2</v>
      </c>
      <c r="K2975" s="14">
        <v>2</v>
      </c>
      <c r="L2975" s="14">
        <v>2019</v>
      </c>
      <c r="M2975" s="14">
        <v>0</v>
      </c>
      <c r="N2975" s="15">
        <v>2311</v>
      </c>
      <c r="O2975" s="16">
        <v>229.09</v>
      </c>
      <c r="P2975" s="17">
        <v>529423</v>
      </c>
      <c r="Q2975" s="16">
        <v>229.09</v>
      </c>
      <c r="R2975" s="17">
        <v>529423</v>
      </c>
      <c r="S2975" s="19">
        <f t="shared" si="234"/>
        <v>0</v>
      </c>
      <c r="T2975" s="20">
        <f t="shared" si="235"/>
        <v>0</v>
      </c>
      <c r="U2975" s="19">
        <f t="shared" si="236"/>
        <v>0</v>
      </c>
      <c r="V2975" s="20">
        <f t="shared" si="237"/>
        <v>0</v>
      </c>
      <c r="W2975" s="18">
        <v>44183</v>
      </c>
      <c r="X2975" s="14">
        <v>92</v>
      </c>
      <c r="Y2975" s="14">
        <v>340</v>
      </c>
      <c r="Z2975" s="42">
        <v>0</v>
      </c>
      <c r="AA2975" s="51">
        <f t="shared" si="238"/>
        <v>0</v>
      </c>
    </row>
    <row r="2976" spans="1:27" ht="19" x14ac:dyDescent="0.25">
      <c r="A2976" s="14">
        <v>232</v>
      </c>
      <c r="B2976" s="14">
        <v>4514154</v>
      </c>
      <c r="C2976" s="14" t="s">
        <v>19</v>
      </c>
      <c r="D2976" s="14" t="s">
        <v>712</v>
      </c>
      <c r="E2976" s="14" t="s">
        <v>1762</v>
      </c>
      <c r="F2976" s="14">
        <v>78759</v>
      </c>
      <c r="G2976" s="14">
        <v>4</v>
      </c>
      <c r="H2976" s="14">
        <v>2</v>
      </c>
      <c r="I2976" s="14">
        <v>0</v>
      </c>
      <c r="J2976" s="14">
        <v>2</v>
      </c>
      <c r="K2976" s="14">
        <v>1.5</v>
      </c>
      <c r="L2976" s="14">
        <v>1971</v>
      </c>
      <c r="M2976" s="14">
        <v>0.21099999999999999</v>
      </c>
      <c r="N2976" s="15">
        <v>2466</v>
      </c>
      <c r="O2976" s="16">
        <v>247.77</v>
      </c>
      <c r="P2976" s="17">
        <v>611000</v>
      </c>
      <c r="Q2976" s="16">
        <v>247.77</v>
      </c>
      <c r="R2976" s="17">
        <v>611000</v>
      </c>
      <c r="S2976" s="19">
        <f t="shared" si="234"/>
        <v>0</v>
      </c>
      <c r="T2976" s="20">
        <f t="shared" si="235"/>
        <v>0</v>
      </c>
      <c r="U2976" s="19">
        <f t="shared" si="236"/>
        <v>0</v>
      </c>
      <c r="V2976" s="20">
        <f t="shared" si="237"/>
        <v>0</v>
      </c>
      <c r="W2976" s="18">
        <v>44183</v>
      </c>
      <c r="X2976" s="14">
        <v>5</v>
      </c>
      <c r="Y2976" s="14">
        <v>5</v>
      </c>
      <c r="Z2976" s="42">
        <v>0</v>
      </c>
      <c r="AA2976" s="51">
        <f t="shared" si="238"/>
        <v>0</v>
      </c>
    </row>
    <row r="2977" spans="1:27" ht="19" x14ac:dyDescent="0.25">
      <c r="A2977" s="14">
        <v>233</v>
      </c>
      <c r="B2977" s="14">
        <v>6223096</v>
      </c>
      <c r="C2977" s="14" t="s">
        <v>19</v>
      </c>
      <c r="D2977" s="14" t="s">
        <v>193</v>
      </c>
      <c r="E2977" s="14" t="s">
        <v>1825</v>
      </c>
      <c r="F2977" s="14">
        <v>78739</v>
      </c>
      <c r="G2977" s="14">
        <v>5</v>
      </c>
      <c r="H2977" s="14">
        <v>3</v>
      </c>
      <c r="I2977" s="14">
        <v>1</v>
      </c>
      <c r="J2977" s="14">
        <v>2</v>
      </c>
      <c r="K2977" s="14">
        <v>2</v>
      </c>
      <c r="L2977" s="14">
        <v>1988</v>
      </c>
      <c r="M2977" s="14">
        <v>0.17699999999999999</v>
      </c>
      <c r="N2977" s="15">
        <v>2608</v>
      </c>
      <c r="O2977" s="16">
        <v>251.15</v>
      </c>
      <c r="P2977" s="17">
        <v>655000</v>
      </c>
      <c r="Q2977" s="16">
        <v>251.15</v>
      </c>
      <c r="R2977" s="17">
        <v>655000</v>
      </c>
      <c r="S2977" s="19">
        <f t="shared" si="234"/>
        <v>0</v>
      </c>
      <c r="T2977" s="20">
        <f t="shared" si="235"/>
        <v>0</v>
      </c>
      <c r="U2977" s="19">
        <f t="shared" si="236"/>
        <v>0</v>
      </c>
      <c r="V2977" s="20">
        <f t="shared" si="237"/>
        <v>0</v>
      </c>
      <c r="W2977" s="18">
        <v>44183</v>
      </c>
      <c r="X2977" s="14">
        <v>0</v>
      </c>
      <c r="Y2977" s="14">
        <v>0</v>
      </c>
      <c r="Z2977" s="42">
        <v>0</v>
      </c>
      <c r="AA2977" s="51">
        <f t="shared" si="238"/>
        <v>0</v>
      </c>
    </row>
    <row r="2978" spans="1:27" ht="19" x14ac:dyDescent="0.25">
      <c r="A2978" s="14">
        <v>236</v>
      </c>
      <c r="B2978" s="14">
        <v>8659829</v>
      </c>
      <c r="C2978" s="14" t="s">
        <v>19</v>
      </c>
      <c r="D2978" s="14" t="s">
        <v>20</v>
      </c>
      <c r="E2978" s="14" t="s">
        <v>1915</v>
      </c>
      <c r="F2978" s="14">
        <v>78750</v>
      </c>
      <c r="G2978" s="14">
        <v>3</v>
      </c>
      <c r="H2978" s="14">
        <v>2</v>
      </c>
      <c r="I2978" s="14">
        <v>1</v>
      </c>
      <c r="J2978" s="14">
        <v>2</v>
      </c>
      <c r="K2978" s="14">
        <v>1.5</v>
      </c>
      <c r="L2978" s="14">
        <v>1983</v>
      </c>
      <c r="M2978" s="14">
        <v>0.34499999999999997</v>
      </c>
      <c r="N2978" s="15">
        <v>2750</v>
      </c>
      <c r="O2978" s="16">
        <v>256.36</v>
      </c>
      <c r="P2978" s="17">
        <v>705000</v>
      </c>
      <c r="Q2978" s="16">
        <v>256.36</v>
      </c>
      <c r="R2978" s="17">
        <v>705000</v>
      </c>
      <c r="S2978" s="19">
        <f t="shared" si="234"/>
        <v>0</v>
      </c>
      <c r="T2978" s="20">
        <f t="shared" si="235"/>
        <v>0</v>
      </c>
      <c r="U2978" s="19">
        <f t="shared" si="236"/>
        <v>0</v>
      </c>
      <c r="V2978" s="20">
        <f t="shared" si="237"/>
        <v>0</v>
      </c>
      <c r="W2978" s="18">
        <v>44183</v>
      </c>
      <c r="X2978" s="14">
        <v>0</v>
      </c>
      <c r="Y2978" s="14">
        <v>0</v>
      </c>
      <c r="Z2978" s="42">
        <v>0</v>
      </c>
      <c r="AA2978" s="51">
        <f t="shared" si="238"/>
        <v>0</v>
      </c>
    </row>
    <row r="2979" spans="1:27" ht="19" x14ac:dyDescent="0.25">
      <c r="A2979" s="14">
        <v>238</v>
      </c>
      <c r="B2979" s="14">
        <v>9102441</v>
      </c>
      <c r="C2979" s="14" t="s">
        <v>19</v>
      </c>
      <c r="D2979" s="14" t="s">
        <v>456</v>
      </c>
      <c r="E2979" s="14" t="s">
        <v>2003</v>
      </c>
      <c r="F2979" s="14">
        <v>78717</v>
      </c>
      <c r="G2979" s="14">
        <v>3</v>
      </c>
      <c r="H2979" s="14">
        <v>2</v>
      </c>
      <c r="I2979" s="14">
        <v>1</v>
      </c>
      <c r="J2979" s="14">
        <v>2</v>
      </c>
      <c r="K2979" s="14">
        <v>2</v>
      </c>
      <c r="L2979" s="14">
        <v>2020</v>
      </c>
      <c r="M2979" s="14">
        <v>0</v>
      </c>
      <c r="N2979" s="15">
        <v>1911</v>
      </c>
      <c r="O2979" s="16">
        <v>261.64</v>
      </c>
      <c r="P2979" s="17">
        <v>499999</v>
      </c>
      <c r="Q2979" s="16">
        <v>261.64</v>
      </c>
      <c r="R2979" s="17">
        <v>499999</v>
      </c>
      <c r="S2979" s="19">
        <f t="shared" si="234"/>
        <v>0</v>
      </c>
      <c r="T2979" s="20">
        <f t="shared" si="235"/>
        <v>0</v>
      </c>
      <c r="U2979" s="19">
        <f t="shared" si="236"/>
        <v>0</v>
      </c>
      <c r="V2979" s="20">
        <f t="shared" si="237"/>
        <v>0</v>
      </c>
      <c r="W2979" s="18">
        <v>44183</v>
      </c>
      <c r="X2979" s="14">
        <v>82</v>
      </c>
      <c r="Y2979" s="14">
        <v>105</v>
      </c>
      <c r="Z2979" s="42">
        <v>0</v>
      </c>
      <c r="AA2979" s="51">
        <f t="shared" si="238"/>
        <v>0</v>
      </c>
    </row>
    <row r="2980" spans="1:27" ht="19" x14ac:dyDescent="0.25">
      <c r="A2980" s="14">
        <v>248</v>
      </c>
      <c r="B2980" s="14">
        <v>8245101</v>
      </c>
      <c r="C2980" s="14" t="s">
        <v>19</v>
      </c>
      <c r="D2980" s="14">
        <v>5</v>
      </c>
      <c r="E2980" s="14" t="s">
        <v>2778</v>
      </c>
      <c r="F2980" s="14">
        <v>78721</v>
      </c>
      <c r="G2980" s="14">
        <v>3</v>
      </c>
      <c r="H2980" s="14">
        <v>2</v>
      </c>
      <c r="I2980" s="14">
        <v>0</v>
      </c>
      <c r="J2980" s="14">
        <v>0</v>
      </c>
      <c r="K2980" s="14">
        <v>1</v>
      </c>
      <c r="L2980" s="14">
        <v>1999</v>
      </c>
      <c r="M2980" s="14">
        <v>0.23899999999999999</v>
      </c>
      <c r="N2980" s="15">
        <v>1152</v>
      </c>
      <c r="O2980" s="16">
        <v>321.18</v>
      </c>
      <c r="P2980" s="17">
        <v>370000</v>
      </c>
      <c r="Q2980" s="16">
        <v>321.18</v>
      </c>
      <c r="R2980" s="17">
        <v>370000</v>
      </c>
      <c r="S2980" s="19">
        <f t="shared" si="234"/>
        <v>0</v>
      </c>
      <c r="T2980" s="20">
        <f t="shared" si="235"/>
        <v>0</v>
      </c>
      <c r="U2980" s="19">
        <f t="shared" si="236"/>
        <v>0</v>
      </c>
      <c r="V2980" s="20">
        <f t="shared" si="237"/>
        <v>0</v>
      </c>
      <c r="W2980" s="18">
        <v>44183</v>
      </c>
      <c r="X2980" s="14">
        <v>58</v>
      </c>
      <c r="Y2980" s="14">
        <v>58</v>
      </c>
      <c r="Z2980" s="42">
        <v>0</v>
      </c>
      <c r="AA2980" s="51">
        <f t="shared" si="238"/>
        <v>0</v>
      </c>
    </row>
    <row r="2981" spans="1:27" ht="19" x14ac:dyDescent="0.25">
      <c r="A2981" s="14">
        <v>253</v>
      </c>
      <c r="B2981" s="14">
        <v>4163980</v>
      </c>
      <c r="C2981" s="14" t="s">
        <v>19</v>
      </c>
      <c r="D2981" s="14" t="s">
        <v>229</v>
      </c>
      <c r="E2981" s="14" t="s">
        <v>2928</v>
      </c>
      <c r="F2981" s="14">
        <v>78730</v>
      </c>
      <c r="G2981" s="14">
        <v>4</v>
      </c>
      <c r="H2981" s="14">
        <v>3</v>
      </c>
      <c r="I2981" s="14">
        <v>1</v>
      </c>
      <c r="J2981" s="14">
        <v>2</v>
      </c>
      <c r="K2981" s="14">
        <v>1</v>
      </c>
      <c r="L2981" s="14">
        <v>2015</v>
      </c>
      <c r="M2981" s="14">
        <v>0.40799999999999997</v>
      </c>
      <c r="N2981" s="15">
        <v>3895</v>
      </c>
      <c r="O2981" s="16">
        <v>340.18</v>
      </c>
      <c r="P2981" s="17">
        <v>1325000</v>
      </c>
      <c r="Q2981" s="16">
        <v>340.18</v>
      </c>
      <c r="R2981" s="17">
        <v>1325000</v>
      </c>
      <c r="S2981" s="19">
        <f t="shared" si="234"/>
        <v>0</v>
      </c>
      <c r="T2981" s="20">
        <f t="shared" si="235"/>
        <v>0</v>
      </c>
      <c r="U2981" s="19">
        <f t="shared" si="236"/>
        <v>0</v>
      </c>
      <c r="V2981" s="20">
        <f t="shared" si="237"/>
        <v>0</v>
      </c>
      <c r="W2981" s="18">
        <v>44183</v>
      </c>
      <c r="X2981" s="14">
        <v>9</v>
      </c>
      <c r="Y2981" s="14">
        <v>8</v>
      </c>
      <c r="Z2981" s="42">
        <v>0</v>
      </c>
      <c r="AA2981" s="51">
        <f t="shared" si="238"/>
        <v>0</v>
      </c>
    </row>
    <row r="2982" spans="1:27" ht="19" x14ac:dyDescent="0.25">
      <c r="A2982" s="14">
        <v>256</v>
      </c>
      <c r="B2982" s="14">
        <v>3881936</v>
      </c>
      <c r="C2982" s="14" t="s">
        <v>19</v>
      </c>
      <c r="D2982" s="14">
        <v>5</v>
      </c>
      <c r="E2982" s="14" t="s">
        <v>3046</v>
      </c>
      <c r="F2982" s="14">
        <v>78721</v>
      </c>
      <c r="G2982" s="14">
        <v>3</v>
      </c>
      <c r="H2982" s="14">
        <v>2</v>
      </c>
      <c r="I2982" s="14">
        <v>0</v>
      </c>
      <c r="J2982" s="14">
        <v>1</v>
      </c>
      <c r="K2982" s="14">
        <v>1</v>
      </c>
      <c r="L2982" s="14">
        <v>1960</v>
      </c>
      <c r="M2982" s="14">
        <v>0.19600000000000001</v>
      </c>
      <c r="N2982" s="15">
        <v>1260</v>
      </c>
      <c r="O2982" s="16">
        <v>356.35</v>
      </c>
      <c r="P2982" s="17">
        <v>449000</v>
      </c>
      <c r="Q2982" s="16">
        <v>356.35</v>
      </c>
      <c r="R2982" s="17">
        <v>449000</v>
      </c>
      <c r="S2982" s="19">
        <f t="shared" si="234"/>
        <v>0</v>
      </c>
      <c r="T2982" s="20">
        <f t="shared" si="235"/>
        <v>0</v>
      </c>
      <c r="U2982" s="19">
        <f t="shared" si="236"/>
        <v>0</v>
      </c>
      <c r="V2982" s="20">
        <f t="shared" si="237"/>
        <v>0</v>
      </c>
      <c r="W2982" s="18">
        <v>44183</v>
      </c>
      <c r="X2982" s="14">
        <v>50</v>
      </c>
      <c r="Y2982" s="14">
        <v>54</v>
      </c>
      <c r="Z2982" s="42">
        <v>0</v>
      </c>
      <c r="AA2982" s="51">
        <f t="shared" si="238"/>
        <v>0</v>
      </c>
    </row>
    <row r="2983" spans="1:27" ht="19" x14ac:dyDescent="0.25">
      <c r="A2983" s="14">
        <v>265</v>
      </c>
      <c r="B2983" s="14">
        <v>3170475</v>
      </c>
      <c r="C2983" s="14" t="s">
        <v>19</v>
      </c>
      <c r="D2983" s="14">
        <v>2</v>
      </c>
      <c r="E2983" s="14" t="s">
        <v>4171</v>
      </c>
      <c r="F2983" s="14">
        <v>78757</v>
      </c>
      <c r="G2983" s="14">
        <v>2</v>
      </c>
      <c r="H2983" s="14">
        <v>2</v>
      </c>
      <c r="I2983" s="14">
        <v>1</v>
      </c>
      <c r="J2983" s="14">
        <v>1</v>
      </c>
      <c r="K2983" s="14">
        <v>2</v>
      </c>
      <c r="L2983" s="14">
        <v>2019</v>
      </c>
      <c r="M2983" s="14">
        <v>0.16</v>
      </c>
      <c r="N2983" s="15">
        <v>1034</v>
      </c>
      <c r="O2983" s="16">
        <v>435.2</v>
      </c>
      <c r="P2983" s="17">
        <v>450000</v>
      </c>
      <c r="Q2983" s="16">
        <v>435.2</v>
      </c>
      <c r="R2983" s="17">
        <v>450000</v>
      </c>
      <c r="S2983" s="19">
        <f t="shared" si="234"/>
        <v>0</v>
      </c>
      <c r="T2983" s="20">
        <f t="shared" si="235"/>
        <v>0</v>
      </c>
      <c r="U2983" s="19">
        <f t="shared" si="236"/>
        <v>0</v>
      </c>
      <c r="V2983" s="20">
        <f t="shared" si="237"/>
        <v>0</v>
      </c>
      <c r="W2983" s="18">
        <v>44183</v>
      </c>
      <c r="X2983" s="14">
        <v>0</v>
      </c>
      <c r="Y2983" s="14">
        <v>0</v>
      </c>
      <c r="Z2983" s="42">
        <v>0</v>
      </c>
      <c r="AA2983" s="51">
        <f t="shared" si="238"/>
        <v>0</v>
      </c>
    </row>
    <row r="2984" spans="1:27" ht="19" x14ac:dyDescent="0.25">
      <c r="A2984" s="14">
        <v>266</v>
      </c>
      <c r="B2984" s="14">
        <v>6554605</v>
      </c>
      <c r="C2984" s="14" t="s">
        <v>19</v>
      </c>
      <c r="D2984" s="14">
        <v>2</v>
      </c>
      <c r="E2984" s="14" t="s">
        <v>4173</v>
      </c>
      <c r="F2984" s="14">
        <v>78757</v>
      </c>
      <c r="G2984" s="14">
        <v>2</v>
      </c>
      <c r="H2984" s="14">
        <v>2</v>
      </c>
      <c r="I2984" s="14">
        <v>1</v>
      </c>
      <c r="J2984" s="14">
        <v>1</v>
      </c>
      <c r="K2984" s="14">
        <v>2</v>
      </c>
      <c r="L2984" s="14">
        <v>2019</v>
      </c>
      <c r="M2984" s="14">
        <v>0.16</v>
      </c>
      <c r="N2984" s="15">
        <v>1034</v>
      </c>
      <c r="O2984" s="16">
        <v>435.2</v>
      </c>
      <c r="P2984" s="17">
        <v>450000</v>
      </c>
      <c r="Q2984" s="16">
        <v>435.2</v>
      </c>
      <c r="R2984" s="17">
        <v>450000</v>
      </c>
      <c r="S2984" s="19">
        <f t="shared" si="234"/>
        <v>0</v>
      </c>
      <c r="T2984" s="20">
        <f t="shared" si="235"/>
        <v>0</v>
      </c>
      <c r="U2984" s="19">
        <f t="shared" si="236"/>
        <v>0</v>
      </c>
      <c r="V2984" s="20">
        <f t="shared" si="237"/>
        <v>0</v>
      </c>
      <c r="W2984" s="18">
        <v>44183</v>
      </c>
      <c r="X2984" s="14">
        <v>1</v>
      </c>
      <c r="Y2984" s="14">
        <v>1</v>
      </c>
      <c r="Z2984" s="42">
        <v>0</v>
      </c>
      <c r="AA2984" s="51">
        <f t="shared" si="238"/>
        <v>0</v>
      </c>
    </row>
    <row r="2985" spans="1:27" ht="19" x14ac:dyDescent="0.25">
      <c r="A2985" s="14">
        <v>269</v>
      </c>
      <c r="B2985" s="14">
        <v>6010828</v>
      </c>
      <c r="C2985" s="14" t="s">
        <v>19</v>
      </c>
      <c r="D2985" s="14">
        <v>4</v>
      </c>
      <c r="E2985" s="14" t="s">
        <v>4225</v>
      </c>
      <c r="F2985" s="14">
        <v>78751</v>
      </c>
      <c r="G2985" s="14">
        <v>3</v>
      </c>
      <c r="H2985" s="14">
        <v>2</v>
      </c>
      <c r="I2985" s="14">
        <v>0</v>
      </c>
      <c r="J2985" s="14">
        <v>0</v>
      </c>
      <c r="K2985" s="14">
        <v>1</v>
      </c>
      <c r="L2985" s="14">
        <v>1925</v>
      </c>
      <c r="M2985" s="14">
        <v>9.2999999999999999E-2</v>
      </c>
      <c r="N2985" s="15">
        <v>1372</v>
      </c>
      <c r="O2985" s="16">
        <v>491.98</v>
      </c>
      <c r="P2985" s="17">
        <v>675000</v>
      </c>
      <c r="Q2985" s="16">
        <v>491.98</v>
      </c>
      <c r="R2985" s="17">
        <v>675000</v>
      </c>
      <c r="S2985" s="19">
        <f t="shared" si="234"/>
        <v>0</v>
      </c>
      <c r="T2985" s="20">
        <f t="shared" si="235"/>
        <v>0</v>
      </c>
      <c r="U2985" s="19">
        <f t="shared" si="236"/>
        <v>0</v>
      </c>
      <c r="V2985" s="20">
        <f t="shared" si="237"/>
        <v>0</v>
      </c>
      <c r="W2985" s="18">
        <v>44183</v>
      </c>
      <c r="X2985" s="14">
        <v>8</v>
      </c>
      <c r="Y2985" s="14">
        <v>7</v>
      </c>
      <c r="Z2985" s="42">
        <v>0</v>
      </c>
      <c r="AA2985" s="51">
        <f t="shared" si="238"/>
        <v>0</v>
      </c>
    </row>
    <row r="2986" spans="1:27" ht="19" x14ac:dyDescent="0.25">
      <c r="A2986" s="14">
        <v>283</v>
      </c>
      <c r="B2986" s="14">
        <v>9452081</v>
      </c>
      <c r="C2986" s="14" t="s">
        <v>19</v>
      </c>
      <c r="D2986" s="14" t="s">
        <v>84</v>
      </c>
      <c r="E2986" s="14" t="s">
        <v>3965</v>
      </c>
      <c r="F2986" s="14">
        <v>78728</v>
      </c>
      <c r="G2986" s="14">
        <v>5</v>
      </c>
      <c r="H2986" s="14">
        <v>3</v>
      </c>
      <c r="I2986" s="14">
        <v>0</v>
      </c>
      <c r="J2986" s="14">
        <v>2</v>
      </c>
      <c r="K2986" s="14">
        <v>2</v>
      </c>
      <c r="L2986" s="14">
        <v>2019</v>
      </c>
      <c r="M2986" s="14">
        <v>0.17599999999999999</v>
      </c>
      <c r="N2986" s="15">
        <v>3032</v>
      </c>
      <c r="O2986" s="16">
        <v>148.38</v>
      </c>
      <c r="P2986" s="17">
        <v>449900</v>
      </c>
      <c r="Q2986" s="16">
        <v>148.38</v>
      </c>
      <c r="R2986" s="17">
        <v>449900</v>
      </c>
      <c r="S2986" s="19">
        <f t="shared" si="234"/>
        <v>0</v>
      </c>
      <c r="T2986" s="20">
        <f t="shared" si="235"/>
        <v>0</v>
      </c>
      <c r="U2986" s="19">
        <f t="shared" si="236"/>
        <v>0</v>
      </c>
      <c r="V2986" s="20">
        <f t="shared" si="237"/>
        <v>0</v>
      </c>
      <c r="W2986" s="18">
        <v>44186</v>
      </c>
      <c r="X2986" s="14">
        <v>33</v>
      </c>
      <c r="Y2986" s="14">
        <v>33</v>
      </c>
      <c r="Z2986" s="42">
        <v>0</v>
      </c>
      <c r="AA2986" s="51">
        <f t="shared" si="238"/>
        <v>0</v>
      </c>
    </row>
    <row r="2987" spans="1:27" ht="19" x14ac:dyDescent="0.25">
      <c r="A2987" s="14">
        <v>286</v>
      </c>
      <c r="B2987" s="14">
        <v>9135888</v>
      </c>
      <c r="C2987" s="14" t="s">
        <v>19</v>
      </c>
      <c r="D2987" s="14" t="s">
        <v>35</v>
      </c>
      <c r="E2987" s="14" t="s">
        <v>220</v>
      </c>
      <c r="F2987" s="14">
        <v>78753</v>
      </c>
      <c r="G2987" s="14">
        <v>3</v>
      </c>
      <c r="H2987" s="14">
        <v>2</v>
      </c>
      <c r="I2987" s="14">
        <v>0</v>
      </c>
      <c r="J2987" s="14">
        <v>2</v>
      </c>
      <c r="K2987" s="14">
        <v>2</v>
      </c>
      <c r="L2987" s="14">
        <v>2008</v>
      </c>
      <c r="M2987" s="14">
        <v>0.311</v>
      </c>
      <c r="N2987" s="15">
        <v>2284</v>
      </c>
      <c r="O2987" s="16">
        <v>156.74</v>
      </c>
      <c r="P2987" s="17">
        <v>358000</v>
      </c>
      <c r="Q2987" s="16">
        <v>156.74</v>
      </c>
      <c r="R2987" s="17">
        <v>358000</v>
      </c>
      <c r="S2987" s="19">
        <f t="shared" si="234"/>
        <v>0</v>
      </c>
      <c r="T2987" s="20">
        <f t="shared" si="235"/>
        <v>0</v>
      </c>
      <c r="U2987" s="19">
        <f t="shared" si="236"/>
        <v>0</v>
      </c>
      <c r="V2987" s="20">
        <f t="shared" si="237"/>
        <v>0</v>
      </c>
      <c r="W2987" s="18">
        <v>44186</v>
      </c>
      <c r="X2987" s="14">
        <v>14</v>
      </c>
      <c r="Y2987" s="14">
        <v>14</v>
      </c>
      <c r="Z2987" s="42">
        <v>0</v>
      </c>
      <c r="AA2987" s="51">
        <f t="shared" si="238"/>
        <v>0</v>
      </c>
    </row>
    <row r="2988" spans="1:27" ht="19" x14ac:dyDescent="0.25">
      <c r="A2988" s="14">
        <v>295</v>
      </c>
      <c r="B2988" s="14">
        <v>2110976</v>
      </c>
      <c r="C2988" s="14" t="s">
        <v>19</v>
      </c>
      <c r="D2988" s="14" t="s">
        <v>68</v>
      </c>
      <c r="E2988" s="14" t="s">
        <v>973</v>
      </c>
      <c r="F2988" s="14">
        <v>78734</v>
      </c>
      <c r="G2988" s="14">
        <v>3</v>
      </c>
      <c r="H2988" s="14">
        <v>2</v>
      </c>
      <c r="I2988" s="14">
        <v>1</v>
      </c>
      <c r="J2988" s="14">
        <v>2</v>
      </c>
      <c r="K2988" s="14">
        <v>2</v>
      </c>
      <c r="L2988" s="14">
        <v>2007</v>
      </c>
      <c r="M2988" s="14">
        <v>0.20499999999999999</v>
      </c>
      <c r="N2988" s="15">
        <v>1800</v>
      </c>
      <c r="O2988" s="16">
        <v>208.33</v>
      </c>
      <c r="P2988" s="17">
        <v>375000</v>
      </c>
      <c r="Q2988" s="16">
        <v>208.33</v>
      </c>
      <c r="R2988" s="17">
        <v>375000</v>
      </c>
      <c r="S2988" s="19">
        <f t="shared" si="234"/>
        <v>0</v>
      </c>
      <c r="T2988" s="20">
        <f t="shared" si="235"/>
        <v>0</v>
      </c>
      <c r="U2988" s="19">
        <f t="shared" si="236"/>
        <v>0</v>
      </c>
      <c r="V2988" s="20">
        <f t="shared" si="237"/>
        <v>0</v>
      </c>
      <c r="W2988" s="18">
        <v>44186</v>
      </c>
      <c r="X2988" s="14">
        <v>2</v>
      </c>
      <c r="Y2988" s="14">
        <v>2</v>
      </c>
      <c r="Z2988" s="42">
        <v>0</v>
      </c>
      <c r="AA2988" s="51">
        <f t="shared" si="238"/>
        <v>0</v>
      </c>
    </row>
    <row r="2989" spans="1:27" ht="19" x14ac:dyDescent="0.25">
      <c r="A2989" s="14">
        <v>304</v>
      </c>
      <c r="B2989" s="14">
        <v>7692854</v>
      </c>
      <c r="C2989" s="14" t="s">
        <v>19</v>
      </c>
      <c r="D2989" s="14" t="s">
        <v>46</v>
      </c>
      <c r="E2989" s="14" t="s">
        <v>2045</v>
      </c>
      <c r="F2989" s="14">
        <v>78758</v>
      </c>
      <c r="G2989" s="14">
        <v>3</v>
      </c>
      <c r="H2989" s="14">
        <v>2</v>
      </c>
      <c r="I2989" s="14">
        <v>0</v>
      </c>
      <c r="J2989" s="14">
        <v>2</v>
      </c>
      <c r="K2989" s="14">
        <v>1</v>
      </c>
      <c r="L2989" s="14">
        <v>1979</v>
      </c>
      <c r="M2989" s="14">
        <v>0.185</v>
      </c>
      <c r="N2989" s="15">
        <v>2026</v>
      </c>
      <c r="O2989" s="16">
        <v>264.07</v>
      </c>
      <c r="P2989" s="17">
        <v>535000</v>
      </c>
      <c r="Q2989" s="16">
        <v>264.07</v>
      </c>
      <c r="R2989" s="17">
        <v>535000</v>
      </c>
      <c r="S2989" s="19">
        <f t="shared" si="234"/>
        <v>0</v>
      </c>
      <c r="T2989" s="20">
        <f t="shared" si="235"/>
        <v>0</v>
      </c>
      <c r="U2989" s="19">
        <f t="shared" si="236"/>
        <v>0</v>
      </c>
      <c r="V2989" s="20">
        <f t="shared" si="237"/>
        <v>0</v>
      </c>
      <c r="W2989" s="18">
        <v>44186</v>
      </c>
      <c r="X2989" s="14">
        <v>0</v>
      </c>
      <c r="Y2989" s="14">
        <v>0</v>
      </c>
      <c r="Z2989" s="42">
        <v>0</v>
      </c>
      <c r="AA2989" s="51">
        <f t="shared" si="238"/>
        <v>0</v>
      </c>
    </row>
    <row r="2990" spans="1:27" ht="19" x14ac:dyDescent="0.25">
      <c r="A2990" s="14">
        <v>327</v>
      </c>
      <c r="B2990" s="14">
        <v>5376625</v>
      </c>
      <c r="C2990" s="14" t="s">
        <v>19</v>
      </c>
      <c r="D2990" s="14" t="s">
        <v>27</v>
      </c>
      <c r="E2990" s="14" t="s">
        <v>80</v>
      </c>
      <c r="F2990" s="14">
        <v>78724</v>
      </c>
      <c r="G2990" s="14">
        <v>3</v>
      </c>
      <c r="H2990" s="14">
        <v>2</v>
      </c>
      <c r="I2990" s="14">
        <v>0</v>
      </c>
      <c r="J2990" s="14">
        <v>2</v>
      </c>
      <c r="K2990" s="14">
        <v>1</v>
      </c>
      <c r="L2990" s="14">
        <v>2006</v>
      </c>
      <c r="M2990" s="14">
        <v>0.17100000000000001</v>
      </c>
      <c r="N2990" s="15">
        <v>1511</v>
      </c>
      <c r="O2990" s="16">
        <v>131.69999999999999</v>
      </c>
      <c r="P2990" s="17">
        <v>199000</v>
      </c>
      <c r="Q2990" s="16">
        <v>131.69999999999999</v>
      </c>
      <c r="R2990" s="17">
        <v>199000</v>
      </c>
      <c r="S2990" s="19">
        <f t="shared" si="234"/>
        <v>0</v>
      </c>
      <c r="T2990" s="20">
        <f t="shared" si="235"/>
        <v>0</v>
      </c>
      <c r="U2990" s="19">
        <f t="shared" si="236"/>
        <v>0</v>
      </c>
      <c r="V2990" s="20">
        <f t="shared" si="237"/>
        <v>0</v>
      </c>
      <c r="W2990" s="18">
        <v>44187</v>
      </c>
      <c r="X2990" s="14">
        <v>5</v>
      </c>
      <c r="Y2990" s="14">
        <v>5</v>
      </c>
      <c r="Z2990" s="42">
        <v>0</v>
      </c>
      <c r="AA2990" s="51">
        <f t="shared" si="238"/>
        <v>0</v>
      </c>
    </row>
    <row r="2991" spans="1:27" ht="19" x14ac:dyDescent="0.25">
      <c r="A2991" s="14">
        <v>328</v>
      </c>
      <c r="B2991" s="14">
        <v>3290872</v>
      </c>
      <c r="C2991" s="14" t="s">
        <v>19</v>
      </c>
      <c r="D2991" s="14" t="s">
        <v>22</v>
      </c>
      <c r="E2991" s="14" t="s">
        <v>89</v>
      </c>
      <c r="F2991" s="14">
        <v>78747</v>
      </c>
      <c r="G2991" s="14">
        <v>4</v>
      </c>
      <c r="H2991" s="14">
        <v>3</v>
      </c>
      <c r="I2991" s="14">
        <v>0</v>
      </c>
      <c r="J2991" s="14">
        <v>2</v>
      </c>
      <c r="K2991" s="14">
        <v>2</v>
      </c>
      <c r="L2991" s="14">
        <v>2015</v>
      </c>
      <c r="M2991" s="14">
        <v>0.13400000000000001</v>
      </c>
      <c r="N2991" s="15">
        <v>2334</v>
      </c>
      <c r="O2991" s="16">
        <v>134.96</v>
      </c>
      <c r="P2991" s="17">
        <v>315000</v>
      </c>
      <c r="Q2991" s="16">
        <v>134.96</v>
      </c>
      <c r="R2991" s="17">
        <v>315000</v>
      </c>
      <c r="S2991" s="19">
        <f t="shared" si="234"/>
        <v>0</v>
      </c>
      <c r="T2991" s="20">
        <f t="shared" si="235"/>
        <v>0</v>
      </c>
      <c r="U2991" s="19">
        <f t="shared" si="236"/>
        <v>0</v>
      </c>
      <c r="V2991" s="20">
        <f t="shared" si="237"/>
        <v>0</v>
      </c>
      <c r="W2991" s="18">
        <v>44187</v>
      </c>
      <c r="X2991" s="14">
        <v>4</v>
      </c>
      <c r="Y2991" s="14">
        <v>4</v>
      </c>
      <c r="Z2991" s="42">
        <v>0</v>
      </c>
      <c r="AA2991" s="51">
        <f t="shared" si="238"/>
        <v>0</v>
      </c>
    </row>
    <row r="2992" spans="1:27" ht="19" x14ac:dyDescent="0.25">
      <c r="A2992" s="14">
        <v>329</v>
      </c>
      <c r="B2992" s="14">
        <v>4897769</v>
      </c>
      <c r="C2992" s="14" t="s">
        <v>19</v>
      </c>
      <c r="D2992" s="14" t="s">
        <v>29</v>
      </c>
      <c r="E2992" s="14" t="s">
        <v>137</v>
      </c>
      <c r="F2992" s="14">
        <v>78748</v>
      </c>
      <c r="G2992" s="14">
        <v>5</v>
      </c>
      <c r="H2992" s="14">
        <v>4</v>
      </c>
      <c r="I2992" s="14">
        <v>0</v>
      </c>
      <c r="J2992" s="14">
        <v>2</v>
      </c>
      <c r="K2992" s="14">
        <v>2</v>
      </c>
      <c r="L2992" s="14">
        <v>2020</v>
      </c>
      <c r="M2992" s="14">
        <v>0.1</v>
      </c>
      <c r="N2992" s="15">
        <v>2530</v>
      </c>
      <c r="O2992" s="16">
        <v>143.47</v>
      </c>
      <c r="P2992" s="17">
        <v>362990</v>
      </c>
      <c r="Q2992" s="16">
        <v>143.47</v>
      </c>
      <c r="R2992" s="17">
        <v>362990</v>
      </c>
      <c r="S2992" s="19">
        <f t="shared" si="234"/>
        <v>0</v>
      </c>
      <c r="T2992" s="20">
        <f t="shared" si="235"/>
        <v>0</v>
      </c>
      <c r="U2992" s="19">
        <f t="shared" si="236"/>
        <v>0</v>
      </c>
      <c r="V2992" s="20">
        <f t="shared" si="237"/>
        <v>0</v>
      </c>
      <c r="W2992" s="18">
        <v>44187</v>
      </c>
      <c r="X2992" s="14">
        <v>0</v>
      </c>
      <c r="Y2992" s="14">
        <v>0</v>
      </c>
      <c r="Z2992" s="42">
        <v>0</v>
      </c>
      <c r="AA2992" s="51">
        <f t="shared" si="238"/>
        <v>0</v>
      </c>
    </row>
    <row r="2993" spans="1:27" ht="19" x14ac:dyDescent="0.25">
      <c r="A2993" s="14">
        <v>330</v>
      </c>
      <c r="B2993" s="14">
        <v>5194822</v>
      </c>
      <c r="C2993" s="14" t="s">
        <v>19</v>
      </c>
      <c r="D2993" s="14" t="s">
        <v>27</v>
      </c>
      <c r="E2993" s="14" t="s">
        <v>155</v>
      </c>
      <c r="F2993" s="14">
        <v>78724</v>
      </c>
      <c r="G2993" s="14">
        <v>4</v>
      </c>
      <c r="H2993" s="14">
        <v>3</v>
      </c>
      <c r="I2993" s="14">
        <v>0</v>
      </c>
      <c r="J2993" s="14">
        <v>2</v>
      </c>
      <c r="K2993" s="14">
        <v>2</v>
      </c>
      <c r="L2993" s="14">
        <v>2020</v>
      </c>
      <c r="M2993" s="14">
        <v>0</v>
      </c>
      <c r="N2993" s="15">
        <v>2320</v>
      </c>
      <c r="O2993" s="16">
        <v>146.97999999999999</v>
      </c>
      <c r="P2993" s="17">
        <v>340990</v>
      </c>
      <c r="Q2993" s="16">
        <v>146.97999999999999</v>
      </c>
      <c r="R2993" s="17">
        <v>340990</v>
      </c>
      <c r="S2993" s="19">
        <f t="shared" si="234"/>
        <v>0</v>
      </c>
      <c r="T2993" s="20">
        <f t="shared" si="235"/>
        <v>0</v>
      </c>
      <c r="U2993" s="19">
        <f t="shared" si="236"/>
        <v>0</v>
      </c>
      <c r="V2993" s="20">
        <f t="shared" si="237"/>
        <v>0</v>
      </c>
      <c r="W2993" s="18">
        <v>44187</v>
      </c>
      <c r="X2993" s="14">
        <v>0</v>
      </c>
      <c r="Y2993" s="14">
        <v>0</v>
      </c>
      <c r="Z2993" s="42">
        <v>0</v>
      </c>
      <c r="AA2993" s="51">
        <f t="shared" si="238"/>
        <v>0</v>
      </c>
    </row>
    <row r="2994" spans="1:27" ht="19" x14ac:dyDescent="0.25">
      <c r="A2994" s="14">
        <v>339</v>
      </c>
      <c r="B2994" s="14">
        <v>4015921</v>
      </c>
      <c r="C2994" s="14" t="s">
        <v>19</v>
      </c>
      <c r="D2994" s="14">
        <v>11</v>
      </c>
      <c r="E2994" s="14" t="s">
        <v>565</v>
      </c>
      <c r="F2994" s="14">
        <v>78744</v>
      </c>
      <c r="G2994" s="14">
        <v>3</v>
      </c>
      <c r="H2994" s="14">
        <v>2</v>
      </c>
      <c r="I2994" s="14">
        <v>0</v>
      </c>
      <c r="J2994" s="14">
        <v>2</v>
      </c>
      <c r="K2994" s="14">
        <v>1</v>
      </c>
      <c r="L2994" s="14">
        <v>1983</v>
      </c>
      <c r="M2994" s="14">
        <v>0.22500000000000001</v>
      </c>
      <c r="N2994" s="15">
        <v>1404</v>
      </c>
      <c r="O2994" s="16">
        <v>185.19</v>
      </c>
      <c r="P2994" s="17">
        <v>260000</v>
      </c>
      <c r="Q2994" s="16">
        <v>185.19</v>
      </c>
      <c r="R2994" s="17">
        <v>260000</v>
      </c>
      <c r="S2994" s="19">
        <f t="shared" si="234"/>
        <v>0</v>
      </c>
      <c r="T2994" s="20">
        <f t="shared" si="235"/>
        <v>0</v>
      </c>
      <c r="U2994" s="19">
        <f t="shared" si="236"/>
        <v>0</v>
      </c>
      <c r="V2994" s="20">
        <f t="shared" si="237"/>
        <v>0</v>
      </c>
      <c r="W2994" s="18">
        <v>44187</v>
      </c>
      <c r="X2994" s="14">
        <v>4</v>
      </c>
      <c r="Y2994" s="14">
        <v>6</v>
      </c>
      <c r="Z2994" s="42">
        <v>0</v>
      </c>
      <c r="AA2994" s="51">
        <f t="shared" si="238"/>
        <v>0</v>
      </c>
    </row>
    <row r="2995" spans="1:27" ht="19" x14ac:dyDescent="0.25">
      <c r="A2995" s="14">
        <v>343</v>
      </c>
      <c r="B2995" s="14">
        <v>9701003</v>
      </c>
      <c r="C2995" s="14" t="s">
        <v>19</v>
      </c>
      <c r="D2995" s="14">
        <v>2</v>
      </c>
      <c r="E2995" s="14" t="s">
        <v>835</v>
      </c>
      <c r="F2995" s="14">
        <v>78752</v>
      </c>
      <c r="G2995" s="14">
        <v>4</v>
      </c>
      <c r="H2995" s="14">
        <v>2</v>
      </c>
      <c r="I2995" s="14">
        <v>0</v>
      </c>
      <c r="J2995" s="14">
        <v>0</v>
      </c>
      <c r="K2995" s="14">
        <v>1</v>
      </c>
      <c r="L2995" s="14">
        <v>1954</v>
      </c>
      <c r="M2995" s="14">
        <v>0.161</v>
      </c>
      <c r="N2995" s="15">
        <v>1610</v>
      </c>
      <c r="O2995" s="16">
        <v>201.86</v>
      </c>
      <c r="P2995" s="17">
        <v>325000</v>
      </c>
      <c r="Q2995" s="16">
        <v>201.86</v>
      </c>
      <c r="R2995" s="17">
        <v>325000</v>
      </c>
      <c r="S2995" s="19">
        <f t="shared" si="234"/>
        <v>0</v>
      </c>
      <c r="T2995" s="20">
        <f t="shared" si="235"/>
        <v>0</v>
      </c>
      <c r="U2995" s="19">
        <f t="shared" si="236"/>
        <v>0</v>
      </c>
      <c r="V2995" s="20">
        <f t="shared" si="237"/>
        <v>0</v>
      </c>
      <c r="W2995" s="18">
        <v>44187</v>
      </c>
      <c r="X2995" s="14">
        <v>11</v>
      </c>
      <c r="Y2995" s="14">
        <v>11</v>
      </c>
      <c r="Z2995" s="42">
        <v>0</v>
      </c>
      <c r="AA2995" s="51">
        <f t="shared" si="238"/>
        <v>0</v>
      </c>
    </row>
    <row r="2996" spans="1:27" ht="19" x14ac:dyDescent="0.25">
      <c r="A2996" s="14">
        <v>352</v>
      </c>
      <c r="B2996" s="14">
        <v>6009971</v>
      </c>
      <c r="C2996" s="14" t="s">
        <v>19</v>
      </c>
      <c r="D2996" s="14" t="s">
        <v>68</v>
      </c>
      <c r="E2996" s="14" t="s">
        <v>1396</v>
      </c>
      <c r="F2996" s="14">
        <v>78738</v>
      </c>
      <c r="G2996" s="14">
        <v>4</v>
      </c>
      <c r="H2996" s="14">
        <v>3</v>
      </c>
      <c r="I2996" s="14">
        <v>0</v>
      </c>
      <c r="J2996" s="14">
        <v>3</v>
      </c>
      <c r="K2996" s="14">
        <v>1</v>
      </c>
      <c r="L2996" s="14">
        <v>2014</v>
      </c>
      <c r="M2996" s="14">
        <v>0.188</v>
      </c>
      <c r="N2996" s="15">
        <v>2842</v>
      </c>
      <c r="O2996" s="16">
        <v>228.71</v>
      </c>
      <c r="P2996" s="17">
        <v>650000</v>
      </c>
      <c r="Q2996" s="16">
        <v>228.71</v>
      </c>
      <c r="R2996" s="17">
        <v>650000</v>
      </c>
      <c r="S2996" s="19">
        <f t="shared" si="234"/>
        <v>0</v>
      </c>
      <c r="T2996" s="20">
        <f t="shared" si="235"/>
        <v>0</v>
      </c>
      <c r="U2996" s="19">
        <f t="shared" si="236"/>
        <v>0</v>
      </c>
      <c r="V2996" s="20">
        <f t="shared" si="237"/>
        <v>0</v>
      </c>
      <c r="W2996" s="18">
        <v>44187</v>
      </c>
      <c r="X2996" s="14">
        <v>3</v>
      </c>
      <c r="Y2996" s="14">
        <v>3</v>
      </c>
      <c r="Z2996" s="42">
        <v>0</v>
      </c>
      <c r="AA2996" s="51">
        <f t="shared" si="238"/>
        <v>0</v>
      </c>
    </row>
    <row r="2997" spans="1:27" ht="19" x14ac:dyDescent="0.25">
      <c r="A2997" s="14">
        <v>363</v>
      </c>
      <c r="B2997" s="14">
        <v>2943854</v>
      </c>
      <c r="C2997" s="14" t="s">
        <v>19</v>
      </c>
      <c r="D2997" s="14" t="s">
        <v>20</v>
      </c>
      <c r="E2997" s="14" t="s">
        <v>2513</v>
      </c>
      <c r="F2997" s="14">
        <v>78750</v>
      </c>
      <c r="G2997" s="14">
        <v>3</v>
      </c>
      <c r="H2997" s="14">
        <v>2</v>
      </c>
      <c r="I2997" s="14">
        <v>1</v>
      </c>
      <c r="J2997" s="14">
        <v>2</v>
      </c>
      <c r="K2997" s="14">
        <v>1</v>
      </c>
      <c r="L2997" s="14">
        <v>1976</v>
      </c>
      <c r="M2997" s="14">
        <v>0.36799999999999999</v>
      </c>
      <c r="N2997" s="15">
        <v>2116</v>
      </c>
      <c r="O2997" s="16">
        <v>295.37</v>
      </c>
      <c r="P2997" s="17">
        <v>625000</v>
      </c>
      <c r="Q2997" s="16">
        <v>295.37</v>
      </c>
      <c r="R2997" s="17">
        <v>625000</v>
      </c>
      <c r="S2997" s="19">
        <f t="shared" si="234"/>
        <v>0</v>
      </c>
      <c r="T2997" s="20">
        <f t="shared" si="235"/>
        <v>0</v>
      </c>
      <c r="U2997" s="19">
        <f t="shared" si="236"/>
        <v>0</v>
      </c>
      <c r="V2997" s="20">
        <f t="shared" si="237"/>
        <v>0</v>
      </c>
      <c r="W2997" s="18">
        <v>44187</v>
      </c>
      <c r="X2997" s="14">
        <v>1</v>
      </c>
      <c r="Y2997" s="14">
        <v>1</v>
      </c>
      <c r="Z2997" s="42">
        <v>0</v>
      </c>
      <c r="AA2997" s="51">
        <f t="shared" si="238"/>
        <v>0</v>
      </c>
    </row>
    <row r="2998" spans="1:27" ht="19" x14ac:dyDescent="0.25">
      <c r="A2998" s="14">
        <v>366</v>
      </c>
      <c r="B2998" s="14">
        <v>7193506</v>
      </c>
      <c r="C2998" s="14" t="s">
        <v>19</v>
      </c>
      <c r="D2998" s="14" t="s">
        <v>68</v>
      </c>
      <c r="E2998" s="14" t="s">
        <v>2576</v>
      </c>
      <c r="F2998" s="14">
        <v>78738</v>
      </c>
      <c r="G2998" s="14">
        <v>5</v>
      </c>
      <c r="H2998" s="14">
        <v>4</v>
      </c>
      <c r="I2998" s="14">
        <v>0</v>
      </c>
      <c r="J2998" s="14">
        <v>3</v>
      </c>
      <c r="K2998" s="14">
        <v>2</v>
      </c>
      <c r="L2998" s="14">
        <v>2017</v>
      </c>
      <c r="M2998" s="14">
        <v>0.247</v>
      </c>
      <c r="N2998" s="15">
        <v>3820</v>
      </c>
      <c r="O2998" s="16">
        <v>301.05</v>
      </c>
      <c r="P2998" s="17">
        <v>1150000</v>
      </c>
      <c r="Q2998" s="16">
        <v>301.05</v>
      </c>
      <c r="R2998" s="17">
        <v>1150000</v>
      </c>
      <c r="S2998" s="19">
        <f t="shared" si="234"/>
        <v>0</v>
      </c>
      <c r="T2998" s="20">
        <f t="shared" si="235"/>
        <v>0</v>
      </c>
      <c r="U2998" s="19">
        <f t="shared" si="236"/>
        <v>0</v>
      </c>
      <c r="V2998" s="20">
        <f t="shared" si="237"/>
        <v>0</v>
      </c>
      <c r="W2998" s="18">
        <v>44187</v>
      </c>
      <c r="X2998" s="14">
        <v>93</v>
      </c>
      <c r="Y2998" s="14">
        <v>695</v>
      </c>
      <c r="Z2998" s="42">
        <v>0</v>
      </c>
      <c r="AA2998" s="51">
        <f t="shared" si="238"/>
        <v>0</v>
      </c>
    </row>
    <row r="2999" spans="1:27" ht="19" x14ac:dyDescent="0.25">
      <c r="A2999" s="14">
        <v>368</v>
      </c>
      <c r="B2999" s="14">
        <v>5513686</v>
      </c>
      <c r="C2999" s="14" t="s">
        <v>19</v>
      </c>
      <c r="D2999" s="14" t="s">
        <v>1643</v>
      </c>
      <c r="E2999" s="14" t="s">
        <v>2653</v>
      </c>
      <c r="F2999" s="14">
        <v>78733</v>
      </c>
      <c r="G2999" s="14">
        <v>3</v>
      </c>
      <c r="H2999" s="14">
        <v>2</v>
      </c>
      <c r="I2999" s="14">
        <v>1</v>
      </c>
      <c r="J2999" s="14">
        <v>2</v>
      </c>
      <c r="K2999" s="14">
        <v>2</v>
      </c>
      <c r="L2999" s="14">
        <v>2005</v>
      </c>
      <c r="M2999" s="14">
        <v>0.28699999999999998</v>
      </c>
      <c r="N2999" s="15">
        <v>2210</v>
      </c>
      <c r="O2999" s="16">
        <v>307.69</v>
      </c>
      <c r="P2999" s="17">
        <v>680000</v>
      </c>
      <c r="Q2999" s="16">
        <v>307.69</v>
      </c>
      <c r="R2999" s="17">
        <v>680000</v>
      </c>
      <c r="S2999" s="19">
        <f t="shared" si="234"/>
        <v>0</v>
      </c>
      <c r="T2999" s="20">
        <f t="shared" si="235"/>
        <v>0</v>
      </c>
      <c r="U2999" s="19">
        <f t="shared" si="236"/>
        <v>0</v>
      </c>
      <c r="V2999" s="20">
        <f t="shared" si="237"/>
        <v>0</v>
      </c>
      <c r="W2999" s="18">
        <v>44187</v>
      </c>
      <c r="X2999" s="14">
        <v>4</v>
      </c>
      <c r="Y2999" s="14">
        <v>2</v>
      </c>
      <c r="Z2999" s="42">
        <v>0</v>
      </c>
      <c r="AA2999" s="51">
        <f t="shared" si="238"/>
        <v>0</v>
      </c>
    </row>
    <row r="3000" spans="1:27" ht="19" x14ac:dyDescent="0.25">
      <c r="A3000" s="14">
        <v>374</v>
      </c>
      <c r="B3000" s="14">
        <v>7132775</v>
      </c>
      <c r="C3000" s="14" t="s">
        <v>19</v>
      </c>
      <c r="D3000" s="14">
        <v>3</v>
      </c>
      <c r="E3000" s="14" t="s">
        <v>3482</v>
      </c>
      <c r="F3000" s="14">
        <v>78722</v>
      </c>
      <c r="G3000" s="14">
        <v>2</v>
      </c>
      <c r="H3000" s="14">
        <v>1</v>
      </c>
      <c r="I3000" s="14">
        <v>0</v>
      </c>
      <c r="J3000" s="14">
        <v>0</v>
      </c>
      <c r="K3000" s="14">
        <v>1</v>
      </c>
      <c r="L3000" s="14">
        <v>1947</v>
      </c>
      <c r="M3000" s="14">
        <v>0.17399999999999999</v>
      </c>
      <c r="N3000" s="14">
        <v>944</v>
      </c>
      <c r="O3000" s="16">
        <v>450.21</v>
      </c>
      <c r="P3000" s="17">
        <v>425000</v>
      </c>
      <c r="Q3000" s="16">
        <v>450.21</v>
      </c>
      <c r="R3000" s="17">
        <v>425000</v>
      </c>
      <c r="S3000" s="19">
        <f t="shared" si="234"/>
        <v>0</v>
      </c>
      <c r="T3000" s="20">
        <f t="shared" si="235"/>
        <v>0</v>
      </c>
      <c r="U3000" s="19">
        <f t="shared" si="236"/>
        <v>0</v>
      </c>
      <c r="V3000" s="20">
        <f t="shared" si="237"/>
        <v>0</v>
      </c>
      <c r="W3000" s="18">
        <v>44187</v>
      </c>
      <c r="X3000" s="14">
        <v>57</v>
      </c>
      <c r="Y3000" s="14">
        <v>56</v>
      </c>
      <c r="Z3000" s="42">
        <v>0</v>
      </c>
      <c r="AA3000" s="51">
        <f t="shared" si="238"/>
        <v>0</v>
      </c>
    </row>
    <row r="3001" spans="1:27" ht="19" x14ac:dyDescent="0.25">
      <c r="A3001" s="14">
        <v>375</v>
      </c>
      <c r="B3001" s="14">
        <v>3790076</v>
      </c>
      <c r="C3001" s="14" t="s">
        <v>19</v>
      </c>
      <c r="D3001" s="14" t="s">
        <v>2365</v>
      </c>
      <c r="E3001" s="14" t="s">
        <v>3570</v>
      </c>
      <c r="F3001" s="14">
        <v>78731</v>
      </c>
      <c r="G3001" s="14">
        <v>3</v>
      </c>
      <c r="H3001" s="14">
        <v>2</v>
      </c>
      <c r="I3001" s="14">
        <v>1</v>
      </c>
      <c r="J3001" s="14">
        <v>2</v>
      </c>
      <c r="K3001" s="14">
        <v>1</v>
      </c>
      <c r="L3001" s="14">
        <v>1955</v>
      </c>
      <c r="M3001" s="14">
        <v>0.255</v>
      </c>
      <c r="N3001" s="15">
        <v>2283</v>
      </c>
      <c r="O3001" s="16">
        <v>479.63</v>
      </c>
      <c r="P3001" s="17">
        <v>1095000</v>
      </c>
      <c r="Q3001" s="16">
        <v>479.63</v>
      </c>
      <c r="R3001" s="17">
        <v>1095000</v>
      </c>
      <c r="S3001" s="19">
        <f t="shared" si="234"/>
        <v>0</v>
      </c>
      <c r="T3001" s="20">
        <f t="shared" si="235"/>
        <v>0</v>
      </c>
      <c r="U3001" s="19">
        <f t="shared" si="236"/>
        <v>0</v>
      </c>
      <c r="V3001" s="20">
        <f t="shared" si="237"/>
        <v>0</v>
      </c>
      <c r="W3001" s="18">
        <v>44187</v>
      </c>
      <c r="X3001" s="14">
        <v>4</v>
      </c>
      <c r="Y3001" s="14">
        <v>4</v>
      </c>
      <c r="Z3001" s="42">
        <v>0</v>
      </c>
      <c r="AA3001" s="51">
        <f t="shared" si="238"/>
        <v>0</v>
      </c>
    </row>
    <row r="3002" spans="1:27" ht="19" x14ac:dyDescent="0.25">
      <c r="A3002" s="14">
        <v>380</v>
      </c>
      <c r="B3002" s="14">
        <v>8126772</v>
      </c>
      <c r="C3002" s="14" t="s">
        <v>19</v>
      </c>
      <c r="D3002" s="14" t="s">
        <v>27</v>
      </c>
      <c r="E3002" s="14" t="s">
        <v>55</v>
      </c>
      <c r="F3002" s="14">
        <v>78724</v>
      </c>
      <c r="G3002" s="14">
        <v>4</v>
      </c>
      <c r="H3002" s="14">
        <v>3</v>
      </c>
      <c r="I3002" s="14">
        <v>0</v>
      </c>
      <c r="J3002" s="14">
        <v>2</v>
      </c>
      <c r="K3002" s="14">
        <v>2</v>
      </c>
      <c r="L3002" s="14">
        <v>2020</v>
      </c>
      <c r="M3002" s="14">
        <v>0.16500000000000001</v>
      </c>
      <c r="N3002" s="15">
        <v>2292</v>
      </c>
      <c r="O3002" s="16">
        <v>123.9</v>
      </c>
      <c r="P3002" s="17">
        <v>283990</v>
      </c>
      <c r="Q3002" s="16">
        <v>123.9</v>
      </c>
      <c r="R3002" s="17">
        <v>283990</v>
      </c>
      <c r="S3002" s="19">
        <f t="shared" si="234"/>
        <v>0</v>
      </c>
      <c r="T3002" s="20">
        <f t="shared" si="235"/>
        <v>0</v>
      </c>
      <c r="U3002" s="19">
        <f t="shared" si="236"/>
        <v>0</v>
      </c>
      <c r="V3002" s="20">
        <f t="shared" si="237"/>
        <v>0</v>
      </c>
      <c r="W3002" s="18">
        <v>44188</v>
      </c>
      <c r="X3002" s="14">
        <v>8</v>
      </c>
      <c r="Y3002" s="14">
        <v>8</v>
      </c>
      <c r="Z3002" s="42">
        <v>0</v>
      </c>
      <c r="AA3002" s="51">
        <f t="shared" si="238"/>
        <v>0</v>
      </c>
    </row>
    <row r="3003" spans="1:27" ht="19" x14ac:dyDescent="0.25">
      <c r="A3003" s="14">
        <v>389</v>
      </c>
      <c r="B3003" s="14">
        <v>8724759</v>
      </c>
      <c r="C3003" s="14" t="s">
        <v>19</v>
      </c>
      <c r="D3003" s="14">
        <v>11</v>
      </c>
      <c r="E3003" s="14" t="s">
        <v>635</v>
      </c>
      <c r="F3003" s="14">
        <v>78744</v>
      </c>
      <c r="G3003" s="14">
        <v>4</v>
      </c>
      <c r="H3003" s="14">
        <v>3</v>
      </c>
      <c r="I3003" s="14">
        <v>0</v>
      </c>
      <c r="J3003" s="14">
        <v>2</v>
      </c>
      <c r="K3003" s="14">
        <v>1</v>
      </c>
      <c r="L3003" s="14">
        <v>2020</v>
      </c>
      <c r="M3003" s="14">
        <v>0</v>
      </c>
      <c r="N3003" s="15">
        <v>2909</v>
      </c>
      <c r="O3003" s="16">
        <v>190.03</v>
      </c>
      <c r="P3003" s="17">
        <v>552783</v>
      </c>
      <c r="Q3003" s="16">
        <v>190.03</v>
      </c>
      <c r="R3003" s="17">
        <v>552783</v>
      </c>
      <c r="S3003" s="19">
        <f t="shared" si="234"/>
        <v>0</v>
      </c>
      <c r="T3003" s="20">
        <f t="shared" si="235"/>
        <v>0</v>
      </c>
      <c r="U3003" s="19">
        <f t="shared" si="236"/>
        <v>0</v>
      </c>
      <c r="V3003" s="20">
        <f t="shared" si="237"/>
        <v>0</v>
      </c>
      <c r="W3003" s="18">
        <v>44188</v>
      </c>
      <c r="X3003" s="14">
        <v>0</v>
      </c>
      <c r="Y3003" s="14">
        <v>0</v>
      </c>
      <c r="Z3003" s="42">
        <v>0</v>
      </c>
      <c r="AA3003" s="51">
        <f t="shared" si="238"/>
        <v>0</v>
      </c>
    </row>
    <row r="3004" spans="1:27" ht="19" x14ac:dyDescent="0.25">
      <c r="A3004" s="14">
        <v>393</v>
      </c>
      <c r="B3004" s="14">
        <v>4305756</v>
      </c>
      <c r="C3004" s="14" t="s">
        <v>19</v>
      </c>
      <c r="D3004" s="14" t="s">
        <v>611</v>
      </c>
      <c r="E3004" s="14" t="s">
        <v>853</v>
      </c>
      <c r="F3004" s="14">
        <v>78731</v>
      </c>
      <c r="G3004" s="14">
        <v>4</v>
      </c>
      <c r="H3004" s="14">
        <v>4</v>
      </c>
      <c r="I3004" s="14">
        <v>0</v>
      </c>
      <c r="J3004" s="14">
        <v>2</v>
      </c>
      <c r="K3004" s="14">
        <v>2</v>
      </c>
      <c r="L3004" s="14">
        <v>2005</v>
      </c>
      <c r="M3004" s="14">
        <v>0.43099999999999999</v>
      </c>
      <c r="N3004" s="15">
        <v>3776</v>
      </c>
      <c r="O3004" s="16">
        <v>202.6</v>
      </c>
      <c r="P3004" s="17">
        <v>765000</v>
      </c>
      <c r="Q3004" s="16">
        <v>202.6</v>
      </c>
      <c r="R3004" s="17">
        <v>765000</v>
      </c>
      <c r="S3004" s="19">
        <f t="shared" si="234"/>
        <v>0</v>
      </c>
      <c r="T3004" s="20">
        <f t="shared" si="235"/>
        <v>0</v>
      </c>
      <c r="U3004" s="19">
        <f t="shared" si="236"/>
        <v>0</v>
      </c>
      <c r="V3004" s="20">
        <f t="shared" si="237"/>
        <v>0</v>
      </c>
      <c r="W3004" s="18">
        <v>44188</v>
      </c>
      <c r="X3004" s="14">
        <v>87</v>
      </c>
      <c r="Y3004" s="14">
        <v>87</v>
      </c>
      <c r="Z3004" s="42">
        <v>0</v>
      </c>
      <c r="AA3004" s="51">
        <f t="shared" si="238"/>
        <v>0</v>
      </c>
    </row>
    <row r="3005" spans="1:27" ht="19" x14ac:dyDescent="0.25">
      <c r="A3005" s="14">
        <v>404</v>
      </c>
      <c r="B3005" s="14">
        <v>9727065</v>
      </c>
      <c r="C3005" s="14" t="s">
        <v>19</v>
      </c>
      <c r="D3005" s="14" t="s">
        <v>68</v>
      </c>
      <c r="E3005" s="14" t="s">
        <v>2253</v>
      </c>
      <c r="F3005" s="14">
        <v>78738</v>
      </c>
      <c r="G3005" s="14">
        <v>3</v>
      </c>
      <c r="H3005" s="14">
        <v>3</v>
      </c>
      <c r="I3005" s="14">
        <v>2</v>
      </c>
      <c r="J3005" s="14">
        <v>3</v>
      </c>
      <c r="K3005" s="14">
        <v>2</v>
      </c>
      <c r="L3005" s="14">
        <v>2013</v>
      </c>
      <c r="M3005" s="14">
        <v>0.47599999999999998</v>
      </c>
      <c r="N3005" s="15">
        <v>3852</v>
      </c>
      <c r="O3005" s="16">
        <v>277.52</v>
      </c>
      <c r="P3005" s="17">
        <v>1069000</v>
      </c>
      <c r="Q3005" s="16">
        <v>277.52</v>
      </c>
      <c r="R3005" s="17">
        <v>1069000</v>
      </c>
      <c r="S3005" s="19">
        <f t="shared" si="234"/>
        <v>0</v>
      </c>
      <c r="T3005" s="20">
        <f t="shared" si="235"/>
        <v>0</v>
      </c>
      <c r="U3005" s="19">
        <f t="shared" si="236"/>
        <v>0</v>
      </c>
      <c r="V3005" s="20">
        <f t="shared" si="237"/>
        <v>0</v>
      </c>
      <c r="W3005" s="18">
        <v>44188</v>
      </c>
      <c r="X3005" s="14">
        <v>89</v>
      </c>
      <c r="Y3005" s="14">
        <v>89</v>
      </c>
      <c r="Z3005" s="42">
        <v>0</v>
      </c>
      <c r="AA3005" s="51">
        <f t="shared" si="238"/>
        <v>0</v>
      </c>
    </row>
    <row r="3006" spans="1:27" ht="19" x14ac:dyDescent="0.25">
      <c r="A3006" s="14">
        <v>407</v>
      </c>
      <c r="B3006" s="14">
        <v>4037512</v>
      </c>
      <c r="C3006" s="14" t="s">
        <v>19</v>
      </c>
      <c r="D3006" s="14" t="s">
        <v>165</v>
      </c>
      <c r="E3006" s="14" t="s">
        <v>4039</v>
      </c>
      <c r="F3006" s="14">
        <v>78745</v>
      </c>
      <c r="G3006" s="14">
        <v>4</v>
      </c>
      <c r="H3006" s="14">
        <v>3</v>
      </c>
      <c r="I3006" s="14">
        <v>1</v>
      </c>
      <c r="J3006" s="14">
        <v>2</v>
      </c>
      <c r="K3006" s="14">
        <v>1</v>
      </c>
      <c r="L3006" s="14">
        <v>2020</v>
      </c>
      <c r="M3006" s="14">
        <v>0.25</v>
      </c>
      <c r="N3006" s="15">
        <v>2215</v>
      </c>
      <c r="O3006" s="16">
        <v>304.74</v>
      </c>
      <c r="P3006" s="17">
        <v>675000</v>
      </c>
      <c r="Q3006" s="16">
        <v>304.74</v>
      </c>
      <c r="R3006" s="17">
        <v>675000</v>
      </c>
      <c r="S3006" s="19">
        <f t="shared" si="234"/>
        <v>0</v>
      </c>
      <c r="T3006" s="20">
        <f t="shared" si="235"/>
        <v>0</v>
      </c>
      <c r="U3006" s="19">
        <f t="shared" si="236"/>
        <v>0</v>
      </c>
      <c r="V3006" s="20">
        <f t="shared" si="237"/>
        <v>0</v>
      </c>
      <c r="W3006" s="18">
        <v>44188</v>
      </c>
      <c r="X3006" s="14">
        <v>0</v>
      </c>
      <c r="Y3006" s="14">
        <v>0</v>
      </c>
      <c r="Z3006" s="42">
        <v>0</v>
      </c>
      <c r="AA3006" s="51">
        <f t="shared" si="238"/>
        <v>0</v>
      </c>
    </row>
    <row r="3007" spans="1:27" ht="19" x14ac:dyDescent="0.25">
      <c r="A3007" s="14">
        <v>408</v>
      </c>
      <c r="B3007" s="14">
        <v>3377870</v>
      </c>
      <c r="C3007" s="14" t="s">
        <v>19</v>
      </c>
      <c r="D3007" s="14" t="s">
        <v>165</v>
      </c>
      <c r="E3007" s="14" t="s">
        <v>2659</v>
      </c>
      <c r="F3007" s="14">
        <v>78745</v>
      </c>
      <c r="G3007" s="14">
        <v>3</v>
      </c>
      <c r="H3007" s="14">
        <v>2</v>
      </c>
      <c r="I3007" s="14">
        <v>0</v>
      </c>
      <c r="J3007" s="14">
        <v>2</v>
      </c>
      <c r="K3007" s="14">
        <v>1</v>
      </c>
      <c r="L3007" s="14">
        <v>1982</v>
      </c>
      <c r="M3007" s="14">
        <v>0.24299999999999999</v>
      </c>
      <c r="N3007" s="15">
        <v>1254</v>
      </c>
      <c r="O3007" s="16">
        <v>308.61</v>
      </c>
      <c r="P3007" s="17">
        <v>387000</v>
      </c>
      <c r="Q3007" s="16">
        <v>308.61</v>
      </c>
      <c r="R3007" s="17">
        <v>387000</v>
      </c>
      <c r="S3007" s="19">
        <f t="shared" si="234"/>
        <v>0</v>
      </c>
      <c r="T3007" s="20">
        <f t="shared" si="235"/>
        <v>0</v>
      </c>
      <c r="U3007" s="19">
        <f t="shared" si="236"/>
        <v>0</v>
      </c>
      <c r="V3007" s="20">
        <f t="shared" si="237"/>
        <v>0</v>
      </c>
      <c r="W3007" s="18">
        <v>44188</v>
      </c>
      <c r="X3007" s="14">
        <v>20</v>
      </c>
      <c r="Y3007" s="14">
        <v>19</v>
      </c>
      <c r="Z3007" s="42">
        <v>0</v>
      </c>
      <c r="AA3007" s="51">
        <f t="shared" si="238"/>
        <v>0</v>
      </c>
    </row>
    <row r="3008" spans="1:27" ht="19" x14ac:dyDescent="0.25">
      <c r="A3008" s="14">
        <v>411</v>
      </c>
      <c r="B3008" s="14">
        <v>1923881</v>
      </c>
      <c r="C3008" s="14" t="s">
        <v>19</v>
      </c>
      <c r="D3008" s="14">
        <v>2</v>
      </c>
      <c r="E3008" s="14" t="s">
        <v>2731</v>
      </c>
      <c r="F3008" s="14">
        <v>78752</v>
      </c>
      <c r="G3008" s="14">
        <v>3</v>
      </c>
      <c r="H3008" s="14">
        <v>2</v>
      </c>
      <c r="I3008" s="14">
        <v>0</v>
      </c>
      <c r="J3008" s="14">
        <v>2</v>
      </c>
      <c r="K3008" s="14">
        <v>1</v>
      </c>
      <c r="L3008" s="14">
        <v>1966</v>
      </c>
      <c r="M3008" s="14">
        <v>0.24</v>
      </c>
      <c r="N3008" s="15">
        <v>1336</v>
      </c>
      <c r="O3008" s="16">
        <v>315.87</v>
      </c>
      <c r="P3008" s="17">
        <v>422000</v>
      </c>
      <c r="Q3008" s="16">
        <v>315.87</v>
      </c>
      <c r="R3008" s="17">
        <v>422000</v>
      </c>
      <c r="S3008" s="19">
        <f t="shared" si="234"/>
        <v>0</v>
      </c>
      <c r="T3008" s="20">
        <f t="shared" si="235"/>
        <v>0</v>
      </c>
      <c r="U3008" s="19">
        <f t="shared" si="236"/>
        <v>0</v>
      </c>
      <c r="V3008" s="20">
        <f t="shared" si="237"/>
        <v>0</v>
      </c>
      <c r="W3008" s="18">
        <v>44188</v>
      </c>
      <c r="X3008" s="14">
        <v>3</v>
      </c>
      <c r="Y3008" s="14">
        <v>3</v>
      </c>
      <c r="Z3008" s="42">
        <v>0</v>
      </c>
      <c r="AA3008" s="51">
        <f t="shared" si="238"/>
        <v>0</v>
      </c>
    </row>
    <row r="3009" spans="1:27" ht="19" x14ac:dyDescent="0.25">
      <c r="A3009" s="14">
        <v>412</v>
      </c>
      <c r="B3009" s="14">
        <v>9834976</v>
      </c>
      <c r="C3009" s="14" t="s">
        <v>19</v>
      </c>
      <c r="D3009" s="14">
        <v>4</v>
      </c>
      <c r="E3009" s="14" t="s">
        <v>4056</v>
      </c>
      <c r="F3009" s="14">
        <v>78751</v>
      </c>
      <c r="G3009" s="14">
        <v>3</v>
      </c>
      <c r="H3009" s="14">
        <v>2</v>
      </c>
      <c r="I3009" s="14">
        <v>1</v>
      </c>
      <c r="J3009" s="14">
        <v>0</v>
      </c>
      <c r="K3009" s="14">
        <v>2</v>
      </c>
      <c r="L3009" s="14">
        <v>2011</v>
      </c>
      <c r="M3009" s="14">
        <v>0.114</v>
      </c>
      <c r="N3009" s="15">
        <v>1932</v>
      </c>
      <c r="O3009" s="16">
        <v>320.91000000000003</v>
      </c>
      <c r="P3009" s="17">
        <v>620000</v>
      </c>
      <c r="Q3009" s="16">
        <v>320.91000000000003</v>
      </c>
      <c r="R3009" s="17">
        <v>620000</v>
      </c>
      <c r="S3009" s="19">
        <f t="shared" si="234"/>
        <v>0</v>
      </c>
      <c r="T3009" s="20">
        <f t="shared" si="235"/>
        <v>0</v>
      </c>
      <c r="U3009" s="19">
        <f t="shared" si="236"/>
        <v>0</v>
      </c>
      <c r="V3009" s="20">
        <f t="shared" si="237"/>
        <v>0</v>
      </c>
      <c r="W3009" s="18">
        <v>44188</v>
      </c>
      <c r="X3009" s="14">
        <v>29</v>
      </c>
      <c r="Y3009" s="14">
        <v>29</v>
      </c>
      <c r="Z3009" s="42">
        <v>0</v>
      </c>
      <c r="AA3009" s="51">
        <f t="shared" si="238"/>
        <v>0</v>
      </c>
    </row>
    <row r="3010" spans="1:27" ht="19" x14ac:dyDescent="0.25">
      <c r="A3010" s="14">
        <v>425</v>
      </c>
      <c r="B3010" s="14">
        <v>9112836</v>
      </c>
      <c r="C3010" s="14" t="s">
        <v>19</v>
      </c>
      <c r="D3010" s="14">
        <v>5</v>
      </c>
      <c r="E3010" s="14" t="s">
        <v>3308</v>
      </c>
      <c r="F3010" s="14">
        <v>78702</v>
      </c>
      <c r="G3010" s="14">
        <v>3</v>
      </c>
      <c r="H3010" s="14">
        <v>1</v>
      </c>
      <c r="I3010" s="14">
        <v>0</v>
      </c>
      <c r="J3010" s="14">
        <v>0</v>
      </c>
      <c r="K3010" s="14">
        <v>1</v>
      </c>
      <c r="L3010" s="14">
        <v>1950</v>
      </c>
      <c r="M3010" s="14">
        <v>0.151</v>
      </c>
      <c r="N3010" s="14">
        <v>984</v>
      </c>
      <c r="O3010" s="16">
        <v>406.5</v>
      </c>
      <c r="P3010" s="17">
        <v>400000</v>
      </c>
      <c r="Q3010" s="16">
        <v>406.5</v>
      </c>
      <c r="R3010" s="17">
        <v>400000</v>
      </c>
      <c r="S3010" s="19">
        <f t="shared" si="234"/>
        <v>0</v>
      </c>
      <c r="T3010" s="20">
        <f t="shared" si="235"/>
        <v>0</v>
      </c>
      <c r="U3010" s="19">
        <f t="shared" si="236"/>
        <v>0</v>
      </c>
      <c r="V3010" s="20">
        <f t="shared" si="237"/>
        <v>0</v>
      </c>
      <c r="W3010" s="18">
        <v>44188</v>
      </c>
      <c r="X3010" s="14">
        <v>3</v>
      </c>
      <c r="Y3010" s="14">
        <v>182</v>
      </c>
      <c r="Z3010" s="42">
        <v>0</v>
      </c>
      <c r="AA3010" s="51">
        <f t="shared" si="238"/>
        <v>0</v>
      </c>
    </row>
    <row r="3011" spans="1:27" ht="19" x14ac:dyDescent="0.25">
      <c r="A3011" s="14">
        <v>434</v>
      </c>
      <c r="B3011" s="14">
        <v>8771278</v>
      </c>
      <c r="C3011" s="14" t="s">
        <v>19</v>
      </c>
      <c r="D3011" s="14">
        <v>6</v>
      </c>
      <c r="E3011" s="14" t="s">
        <v>3846</v>
      </c>
      <c r="F3011" s="14">
        <v>78704</v>
      </c>
      <c r="G3011" s="14">
        <v>3</v>
      </c>
      <c r="H3011" s="14">
        <v>3</v>
      </c>
      <c r="I3011" s="14">
        <v>1</v>
      </c>
      <c r="J3011" s="14">
        <v>1</v>
      </c>
      <c r="K3011" s="14">
        <v>3</v>
      </c>
      <c r="L3011" s="14">
        <v>2020</v>
      </c>
      <c r="M3011" s="14">
        <v>0</v>
      </c>
      <c r="N3011" s="15">
        <v>2352</v>
      </c>
      <c r="O3011" s="16">
        <v>637.33000000000004</v>
      </c>
      <c r="P3011" s="17">
        <v>1499000</v>
      </c>
      <c r="Q3011" s="16">
        <v>637.33000000000004</v>
      </c>
      <c r="R3011" s="17">
        <v>1499000</v>
      </c>
      <c r="S3011" s="19">
        <f t="shared" si="234"/>
        <v>0</v>
      </c>
      <c r="T3011" s="20">
        <f t="shared" si="235"/>
        <v>0</v>
      </c>
      <c r="U3011" s="19">
        <f t="shared" si="236"/>
        <v>0</v>
      </c>
      <c r="V3011" s="20">
        <f t="shared" si="237"/>
        <v>0</v>
      </c>
      <c r="W3011" s="18">
        <v>44188</v>
      </c>
      <c r="X3011" s="14">
        <v>6</v>
      </c>
      <c r="Y3011" s="14">
        <v>121</v>
      </c>
      <c r="Z3011" s="42">
        <v>0</v>
      </c>
      <c r="AA3011" s="51">
        <f t="shared" si="238"/>
        <v>0</v>
      </c>
    </row>
    <row r="3012" spans="1:27" ht="19" x14ac:dyDescent="0.25">
      <c r="A3012" s="14">
        <v>440</v>
      </c>
      <c r="B3012" s="14">
        <v>7848191</v>
      </c>
      <c r="C3012" s="14" t="s">
        <v>19</v>
      </c>
      <c r="D3012" s="14" t="s">
        <v>84</v>
      </c>
      <c r="E3012" s="14" t="s">
        <v>304</v>
      </c>
      <c r="F3012" s="14">
        <v>78728</v>
      </c>
      <c r="G3012" s="14">
        <v>5</v>
      </c>
      <c r="H3012" s="14">
        <v>2</v>
      </c>
      <c r="I3012" s="14">
        <v>1</v>
      </c>
      <c r="J3012" s="14">
        <v>2</v>
      </c>
      <c r="K3012" s="14">
        <v>2</v>
      </c>
      <c r="L3012" s="14">
        <v>2017</v>
      </c>
      <c r="M3012" s="14">
        <v>0.114</v>
      </c>
      <c r="N3012" s="15">
        <v>2578</v>
      </c>
      <c r="O3012" s="16">
        <v>165.92</v>
      </c>
      <c r="P3012" s="17">
        <v>427750</v>
      </c>
      <c r="Q3012" s="16">
        <v>165.92</v>
      </c>
      <c r="R3012" s="17">
        <v>427750</v>
      </c>
      <c r="S3012" s="19">
        <f t="shared" si="234"/>
        <v>0</v>
      </c>
      <c r="T3012" s="20">
        <f t="shared" si="235"/>
        <v>0</v>
      </c>
      <c r="U3012" s="19">
        <f t="shared" si="236"/>
        <v>0</v>
      </c>
      <c r="V3012" s="20">
        <f t="shared" si="237"/>
        <v>0</v>
      </c>
      <c r="W3012" s="18">
        <v>44193</v>
      </c>
      <c r="X3012" s="14">
        <v>23</v>
      </c>
      <c r="Y3012" s="14">
        <v>22</v>
      </c>
      <c r="Z3012" s="42">
        <v>0</v>
      </c>
      <c r="AA3012" s="51">
        <f t="shared" si="238"/>
        <v>0</v>
      </c>
    </row>
    <row r="3013" spans="1:27" ht="19" x14ac:dyDescent="0.25">
      <c r="A3013" s="14">
        <v>442</v>
      </c>
      <c r="B3013" s="14">
        <v>1068061</v>
      </c>
      <c r="C3013" s="14" t="s">
        <v>19</v>
      </c>
      <c r="D3013" s="14" t="s">
        <v>165</v>
      </c>
      <c r="E3013" s="14" t="s">
        <v>569</v>
      </c>
      <c r="F3013" s="14">
        <v>78748</v>
      </c>
      <c r="G3013" s="14">
        <v>3</v>
      </c>
      <c r="H3013" s="14">
        <v>2</v>
      </c>
      <c r="I3013" s="14">
        <v>1</v>
      </c>
      <c r="J3013" s="14">
        <v>2</v>
      </c>
      <c r="K3013" s="14">
        <v>2</v>
      </c>
      <c r="L3013" s="14">
        <v>1994</v>
      </c>
      <c r="M3013" s="14">
        <v>0.17100000000000001</v>
      </c>
      <c r="N3013" s="15">
        <v>2344</v>
      </c>
      <c r="O3013" s="16">
        <v>185.58</v>
      </c>
      <c r="P3013" s="17">
        <v>435000</v>
      </c>
      <c r="Q3013" s="16">
        <v>185.58</v>
      </c>
      <c r="R3013" s="17">
        <v>435000</v>
      </c>
      <c r="S3013" s="19">
        <f t="shared" si="234"/>
        <v>0</v>
      </c>
      <c r="T3013" s="20">
        <f t="shared" si="235"/>
        <v>0</v>
      </c>
      <c r="U3013" s="19">
        <f t="shared" si="236"/>
        <v>0</v>
      </c>
      <c r="V3013" s="20">
        <f t="shared" si="237"/>
        <v>0</v>
      </c>
      <c r="W3013" s="18">
        <v>44193</v>
      </c>
      <c r="X3013" s="14">
        <v>10</v>
      </c>
      <c r="Y3013" s="14">
        <v>10</v>
      </c>
      <c r="Z3013" s="42">
        <v>0</v>
      </c>
      <c r="AA3013" s="51">
        <f t="shared" si="238"/>
        <v>0</v>
      </c>
    </row>
    <row r="3014" spans="1:27" ht="19" x14ac:dyDescent="0.25">
      <c r="A3014" s="14">
        <v>444</v>
      </c>
      <c r="B3014" s="14">
        <v>7632755</v>
      </c>
      <c r="C3014" s="14" t="s">
        <v>19</v>
      </c>
      <c r="D3014" s="14" t="s">
        <v>46</v>
      </c>
      <c r="E3014" s="14" t="s">
        <v>1118</v>
      </c>
      <c r="F3014" s="14">
        <v>78758</v>
      </c>
      <c r="G3014" s="14">
        <v>4</v>
      </c>
      <c r="H3014" s="14">
        <v>2</v>
      </c>
      <c r="I3014" s="14">
        <v>1</v>
      </c>
      <c r="J3014" s="14">
        <v>2</v>
      </c>
      <c r="K3014" s="14">
        <v>2</v>
      </c>
      <c r="L3014" s="14">
        <v>1984</v>
      </c>
      <c r="M3014" s="14">
        <v>0.17499999999999999</v>
      </c>
      <c r="N3014" s="15">
        <v>2391</v>
      </c>
      <c r="O3014" s="16">
        <v>215.39</v>
      </c>
      <c r="P3014" s="17">
        <v>515000</v>
      </c>
      <c r="Q3014" s="16">
        <v>215.39</v>
      </c>
      <c r="R3014" s="17">
        <v>515000</v>
      </c>
      <c r="S3014" s="19">
        <f t="shared" si="234"/>
        <v>0</v>
      </c>
      <c r="T3014" s="20">
        <f t="shared" si="235"/>
        <v>0</v>
      </c>
      <c r="U3014" s="19">
        <f t="shared" si="236"/>
        <v>0</v>
      </c>
      <c r="V3014" s="20">
        <f t="shared" si="237"/>
        <v>0</v>
      </c>
      <c r="W3014" s="18">
        <v>44193</v>
      </c>
      <c r="X3014" s="14">
        <v>6</v>
      </c>
      <c r="Y3014" s="14">
        <v>6</v>
      </c>
      <c r="Z3014" s="42">
        <v>0</v>
      </c>
      <c r="AA3014" s="51">
        <f t="shared" si="238"/>
        <v>0</v>
      </c>
    </row>
    <row r="3015" spans="1:27" ht="19" x14ac:dyDescent="0.25">
      <c r="A3015" s="14">
        <v>446</v>
      </c>
      <c r="B3015" s="14">
        <v>5024820</v>
      </c>
      <c r="C3015" s="14" t="s">
        <v>19</v>
      </c>
      <c r="D3015" s="14" t="s">
        <v>40</v>
      </c>
      <c r="E3015" s="14" t="s">
        <v>1246</v>
      </c>
      <c r="F3015" s="14">
        <v>78737</v>
      </c>
      <c r="G3015" s="14">
        <v>2</v>
      </c>
      <c r="H3015" s="14">
        <v>2</v>
      </c>
      <c r="I3015" s="14">
        <v>0</v>
      </c>
      <c r="J3015" s="14">
        <v>2</v>
      </c>
      <c r="K3015" s="14">
        <v>1</v>
      </c>
      <c r="L3015" s="14">
        <v>2014</v>
      </c>
      <c r="M3015" s="14">
        <v>0.19</v>
      </c>
      <c r="N3015" s="15">
        <v>1851</v>
      </c>
      <c r="O3015" s="16">
        <v>221.5</v>
      </c>
      <c r="P3015" s="17">
        <v>410000</v>
      </c>
      <c r="Q3015" s="16">
        <v>221.5</v>
      </c>
      <c r="R3015" s="17">
        <v>410000</v>
      </c>
      <c r="S3015" s="19">
        <f t="shared" ref="S3015:S3078" si="239">Q3015-O3015</f>
        <v>0</v>
      </c>
      <c r="T3015" s="20">
        <f t="shared" ref="T3015:T3078" si="240">S3015/O3015</f>
        <v>0</v>
      </c>
      <c r="U3015" s="19">
        <f t="shared" ref="U3015:U3078" si="241">R3015-P3015</f>
        <v>0</v>
      </c>
      <c r="V3015" s="20">
        <f t="shared" ref="V3015:V3078" si="242">U3015/P3015</f>
        <v>0</v>
      </c>
      <c r="W3015" s="18">
        <v>44193</v>
      </c>
      <c r="X3015" s="14">
        <v>0</v>
      </c>
      <c r="Y3015" s="14">
        <v>0</v>
      </c>
      <c r="Z3015" s="42">
        <v>0</v>
      </c>
      <c r="AA3015" s="51">
        <f t="shared" ref="AA3015:AA3078" si="243">MROUND(V3015,0.01)</f>
        <v>0</v>
      </c>
    </row>
    <row r="3016" spans="1:27" ht="19" x14ac:dyDescent="0.25">
      <c r="A3016" s="14">
        <v>458</v>
      </c>
      <c r="B3016" s="14">
        <v>8873020</v>
      </c>
      <c r="C3016" s="14" t="s">
        <v>19</v>
      </c>
      <c r="D3016" s="14" t="s">
        <v>46</v>
      </c>
      <c r="E3016" s="14" t="s">
        <v>2589</v>
      </c>
      <c r="F3016" s="14">
        <v>78758</v>
      </c>
      <c r="G3016" s="14">
        <v>3</v>
      </c>
      <c r="H3016" s="14">
        <v>2</v>
      </c>
      <c r="I3016" s="14">
        <v>0</v>
      </c>
      <c r="J3016" s="14">
        <v>2</v>
      </c>
      <c r="K3016" s="14">
        <v>1</v>
      </c>
      <c r="L3016" s="14">
        <v>1965</v>
      </c>
      <c r="M3016" s="14">
        <v>0.24399999999999999</v>
      </c>
      <c r="N3016" s="15">
        <v>1650</v>
      </c>
      <c r="O3016" s="16">
        <v>302.42</v>
      </c>
      <c r="P3016" s="17">
        <v>499000</v>
      </c>
      <c r="Q3016" s="16">
        <v>302.42</v>
      </c>
      <c r="R3016" s="17">
        <v>499000</v>
      </c>
      <c r="S3016" s="19">
        <f t="shared" si="239"/>
        <v>0</v>
      </c>
      <c r="T3016" s="20">
        <f t="shared" si="240"/>
        <v>0</v>
      </c>
      <c r="U3016" s="19">
        <f t="shared" si="241"/>
        <v>0</v>
      </c>
      <c r="V3016" s="20">
        <f t="shared" si="242"/>
        <v>0</v>
      </c>
      <c r="W3016" s="18">
        <v>44193</v>
      </c>
      <c r="X3016" s="14">
        <v>9</v>
      </c>
      <c r="Y3016" s="14">
        <v>10</v>
      </c>
      <c r="Z3016" s="42">
        <v>0</v>
      </c>
      <c r="AA3016" s="51">
        <f t="shared" si="243"/>
        <v>0</v>
      </c>
    </row>
    <row r="3017" spans="1:27" ht="19" x14ac:dyDescent="0.25">
      <c r="A3017" s="14">
        <v>461</v>
      </c>
      <c r="B3017" s="14">
        <v>2999310</v>
      </c>
      <c r="C3017" s="14" t="s">
        <v>19</v>
      </c>
      <c r="D3017" s="14">
        <v>4</v>
      </c>
      <c r="E3017" s="14" t="s">
        <v>4104</v>
      </c>
      <c r="F3017" s="14">
        <v>78751</v>
      </c>
      <c r="G3017" s="14">
        <v>3</v>
      </c>
      <c r="H3017" s="14">
        <v>2</v>
      </c>
      <c r="I3017" s="14">
        <v>0</v>
      </c>
      <c r="J3017" s="14">
        <v>0</v>
      </c>
      <c r="K3017" s="14">
        <v>2</v>
      </c>
      <c r="L3017" s="14">
        <v>1952</v>
      </c>
      <c r="M3017" s="14">
        <v>7.4999999999999997E-2</v>
      </c>
      <c r="N3017" s="15">
        <v>1618</v>
      </c>
      <c r="O3017" s="16">
        <v>364.03</v>
      </c>
      <c r="P3017" s="17">
        <v>589000</v>
      </c>
      <c r="Q3017" s="16">
        <v>364.03</v>
      </c>
      <c r="R3017" s="17">
        <v>589000</v>
      </c>
      <c r="S3017" s="19">
        <f t="shared" si="239"/>
        <v>0</v>
      </c>
      <c r="T3017" s="20">
        <f t="shared" si="240"/>
        <v>0</v>
      </c>
      <c r="U3017" s="19">
        <f t="shared" si="241"/>
        <v>0</v>
      </c>
      <c r="V3017" s="20">
        <f t="shared" si="242"/>
        <v>0</v>
      </c>
      <c r="W3017" s="18">
        <v>44193</v>
      </c>
      <c r="X3017" s="14">
        <v>19</v>
      </c>
      <c r="Y3017" s="14">
        <v>19</v>
      </c>
      <c r="Z3017" s="42">
        <v>0</v>
      </c>
      <c r="AA3017" s="51">
        <f t="shared" si="243"/>
        <v>0</v>
      </c>
    </row>
    <row r="3018" spans="1:27" ht="19" x14ac:dyDescent="0.25">
      <c r="A3018" s="14">
        <v>484</v>
      </c>
      <c r="B3018" s="14">
        <v>9000237</v>
      </c>
      <c r="C3018" s="14" t="s">
        <v>19</v>
      </c>
      <c r="D3018" s="14" t="s">
        <v>68</v>
      </c>
      <c r="E3018" s="14" t="s">
        <v>946</v>
      </c>
      <c r="F3018" s="14">
        <v>78734</v>
      </c>
      <c r="G3018" s="14">
        <v>3</v>
      </c>
      <c r="H3018" s="14">
        <v>2</v>
      </c>
      <c r="I3018" s="14">
        <v>0</v>
      </c>
      <c r="J3018" s="14">
        <v>2</v>
      </c>
      <c r="K3018" s="14">
        <v>2</v>
      </c>
      <c r="L3018" s="14">
        <v>2005</v>
      </c>
      <c r="M3018" s="14">
        <v>0.24199999999999999</v>
      </c>
      <c r="N3018" s="15">
        <v>2780</v>
      </c>
      <c r="O3018" s="16">
        <v>206.83</v>
      </c>
      <c r="P3018" s="17">
        <v>575000</v>
      </c>
      <c r="Q3018" s="16">
        <v>206.83</v>
      </c>
      <c r="R3018" s="17">
        <v>575000</v>
      </c>
      <c r="S3018" s="19">
        <f t="shared" si="239"/>
        <v>0</v>
      </c>
      <c r="T3018" s="20">
        <f t="shared" si="240"/>
        <v>0</v>
      </c>
      <c r="U3018" s="19">
        <f t="shared" si="241"/>
        <v>0</v>
      </c>
      <c r="V3018" s="20">
        <f t="shared" si="242"/>
        <v>0</v>
      </c>
      <c r="W3018" s="18">
        <v>44194</v>
      </c>
      <c r="X3018" s="14">
        <v>11</v>
      </c>
      <c r="Y3018" s="14">
        <v>11</v>
      </c>
      <c r="Z3018" s="42">
        <v>0</v>
      </c>
      <c r="AA3018" s="51">
        <f t="shared" si="243"/>
        <v>0</v>
      </c>
    </row>
    <row r="3019" spans="1:27" ht="19" x14ac:dyDescent="0.25">
      <c r="A3019" s="14">
        <v>486</v>
      </c>
      <c r="B3019" s="14">
        <v>6743412</v>
      </c>
      <c r="C3019" s="14" t="s">
        <v>19</v>
      </c>
      <c r="D3019" s="14" t="s">
        <v>165</v>
      </c>
      <c r="E3019" s="14" t="s">
        <v>962</v>
      </c>
      <c r="F3019" s="14">
        <v>78749</v>
      </c>
      <c r="G3019" s="14">
        <v>4</v>
      </c>
      <c r="H3019" s="14">
        <v>2</v>
      </c>
      <c r="I3019" s="14">
        <v>0</v>
      </c>
      <c r="J3019" s="14">
        <v>0</v>
      </c>
      <c r="K3019" s="14">
        <v>1</v>
      </c>
      <c r="L3019" s="14">
        <v>1986</v>
      </c>
      <c r="M3019" s="14">
        <v>0.15</v>
      </c>
      <c r="N3019" s="15">
        <v>1824</v>
      </c>
      <c r="O3019" s="16">
        <v>207.79</v>
      </c>
      <c r="P3019" s="17">
        <v>379000</v>
      </c>
      <c r="Q3019" s="16">
        <v>207.79</v>
      </c>
      <c r="R3019" s="17">
        <v>379000</v>
      </c>
      <c r="S3019" s="19">
        <f t="shared" si="239"/>
        <v>0</v>
      </c>
      <c r="T3019" s="20">
        <f t="shared" si="240"/>
        <v>0</v>
      </c>
      <c r="U3019" s="19">
        <f t="shared" si="241"/>
        <v>0</v>
      </c>
      <c r="V3019" s="20">
        <f t="shared" si="242"/>
        <v>0</v>
      </c>
      <c r="W3019" s="18">
        <v>44194</v>
      </c>
      <c r="X3019" s="14">
        <v>2</v>
      </c>
      <c r="Y3019" s="14">
        <v>2</v>
      </c>
      <c r="Z3019" s="42">
        <v>0</v>
      </c>
      <c r="AA3019" s="51">
        <f t="shared" si="243"/>
        <v>0</v>
      </c>
    </row>
    <row r="3020" spans="1:27" ht="19" x14ac:dyDescent="0.25">
      <c r="A3020" s="14">
        <v>498</v>
      </c>
      <c r="B3020" s="14">
        <v>8411859</v>
      </c>
      <c r="C3020" s="14" t="s">
        <v>19</v>
      </c>
      <c r="D3020" s="14">
        <v>11</v>
      </c>
      <c r="E3020" s="14" t="s">
        <v>1529</v>
      </c>
      <c r="F3020" s="14">
        <v>78744</v>
      </c>
      <c r="G3020" s="14">
        <v>3</v>
      </c>
      <c r="H3020" s="14">
        <v>2</v>
      </c>
      <c r="I3020" s="14">
        <v>0</v>
      </c>
      <c r="J3020" s="14">
        <v>1</v>
      </c>
      <c r="K3020" s="14">
        <v>1</v>
      </c>
      <c r="L3020" s="14">
        <v>2005</v>
      </c>
      <c r="M3020" s="14">
        <v>8.3000000000000004E-2</v>
      </c>
      <c r="N3020" s="14">
        <v>998</v>
      </c>
      <c r="O3020" s="16">
        <v>235.47</v>
      </c>
      <c r="P3020" s="17">
        <v>235000</v>
      </c>
      <c r="Q3020" s="16">
        <v>235.47</v>
      </c>
      <c r="R3020" s="17">
        <v>235000</v>
      </c>
      <c r="S3020" s="19">
        <f t="shared" si="239"/>
        <v>0</v>
      </c>
      <c r="T3020" s="20">
        <f t="shared" si="240"/>
        <v>0</v>
      </c>
      <c r="U3020" s="19">
        <f t="shared" si="241"/>
        <v>0</v>
      </c>
      <c r="V3020" s="20">
        <f t="shared" si="242"/>
        <v>0</v>
      </c>
      <c r="W3020" s="18">
        <v>44194</v>
      </c>
      <c r="X3020" s="14">
        <v>5</v>
      </c>
      <c r="Y3020" s="14">
        <v>4</v>
      </c>
      <c r="Z3020" s="42">
        <v>0</v>
      </c>
      <c r="AA3020" s="51">
        <f t="shared" si="243"/>
        <v>0</v>
      </c>
    </row>
    <row r="3021" spans="1:27" ht="19" x14ac:dyDescent="0.25">
      <c r="A3021" s="14">
        <v>502</v>
      </c>
      <c r="B3021" s="14">
        <v>6285060</v>
      </c>
      <c r="C3021" s="14" t="s">
        <v>19</v>
      </c>
      <c r="D3021" s="14" t="s">
        <v>84</v>
      </c>
      <c r="E3021" s="14" t="s">
        <v>1787</v>
      </c>
      <c r="F3021" s="14">
        <v>78727</v>
      </c>
      <c r="G3021" s="14">
        <v>3</v>
      </c>
      <c r="H3021" s="14">
        <v>2</v>
      </c>
      <c r="I3021" s="14">
        <v>0</v>
      </c>
      <c r="J3021" s="14">
        <v>2</v>
      </c>
      <c r="K3021" s="14">
        <v>1</v>
      </c>
      <c r="L3021" s="14">
        <v>1981</v>
      </c>
      <c r="M3021" s="14">
        <v>0.214</v>
      </c>
      <c r="N3021" s="15">
        <v>1583</v>
      </c>
      <c r="O3021" s="16">
        <v>249.46</v>
      </c>
      <c r="P3021" s="17">
        <v>394900</v>
      </c>
      <c r="Q3021" s="16">
        <v>249.46</v>
      </c>
      <c r="R3021" s="17">
        <v>394900</v>
      </c>
      <c r="S3021" s="19">
        <f t="shared" si="239"/>
        <v>0</v>
      </c>
      <c r="T3021" s="20">
        <f t="shared" si="240"/>
        <v>0</v>
      </c>
      <c r="U3021" s="19">
        <f t="shared" si="241"/>
        <v>0</v>
      </c>
      <c r="V3021" s="20">
        <f t="shared" si="242"/>
        <v>0</v>
      </c>
      <c r="W3021" s="18">
        <v>44194</v>
      </c>
      <c r="X3021" s="14">
        <v>97</v>
      </c>
      <c r="Y3021" s="14">
        <v>97</v>
      </c>
      <c r="Z3021" s="42">
        <v>0</v>
      </c>
      <c r="AA3021" s="51">
        <f t="shared" si="243"/>
        <v>0</v>
      </c>
    </row>
    <row r="3022" spans="1:27" ht="19" x14ac:dyDescent="0.25">
      <c r="A3022" s="14">
        <v>506</v>
      </c>
      <c r="B3022" s="14">
        <v>7141703</v>
      </c>
      <c r="C3022" s="14" t="s">
        <v>19</v>
      </c>
      <c r="D3022" s="14" t="s">
        <v>20</v>
      </c>
      <c r="E3022" s="14" t="s">
        <v>1980</v>
      </c>
      <c r="F3022" s="14">
        <v>78750</v>
      </c>
      <c r="G3022" s="14">
        <v>3</v>
      </c>
      <c r="H3022" s="14">
        <v>2</v>
      </c>
      <c r="I3022" s="14">
        <v>0</v>
      </c>
      <c r="J3022" s="14">
        <v>2</v>
      </c>
      <c r="K3022" s="14">
        <v>1</v>
      </c>
      <c r="L3022" s="14">
        <v>1975</v>
      </c>
      <c r="M3022" s="14">
        <v>0.16</v>
      </c>
      <c r="N3022" s="15">
        <v>1220</v>
      </c>
      <c r="O3022" s="16">
        <v>260.25</v>
      </c>
      <c r="P3022" s="17">
        <v>317500</v>
      </c>
      <c r="Q3022" s="16">
        <v>260.25</v>
      </c>
      <c r="R3022" s="17">
        <v>317500</v>
      </c>
      <c r="S3022" s="19">
        <f t="shared" si="239"/>
        <v>0</v>
      </c>
      <c r="T3022" s="20">
        <f t="shared" si="240"/>
        <v>0</v>
      </c>
      <c r="U3022" s="19">
        <f t="shared" si="241"/>
        <v>0</v>
      </c>
      <c r="V3022" s="20">
        <f t="shared" si="242"/>
        <v>0</v>
      </c>
      <c r="W3022" s="18">
        <v>44194</v>
      </c>
      <c r="X3022" s="14">
        <v>9</v>
      </c>
      <c r="Y3022" s="14">
        <v>8</v>
      </c>
      <c r="Z3022" s="42">
        <v>0</v>
      </c>
      <c r="AA3022" s="51">
        <f t="shared" si="243"/>
        <v>0</v>
      </c>
    </row>
    <row r="3023" spans="1:27" ht="19" x14ac:dyDescent="0.25">
      <c r="A3023" s="14">
        <v>509</v>
      </c>
      <c r="B3023" s="14">
        <v>2261582</v>
      </c>
      <c r="C3023" s="14" t="s">
        <v>19</v>
      </c>
      <c r="D3023" s="14" t="s">
        <v>357</v>
      </c>
      <c r="E3023" s="14" t="s">
        <v>2083</v>
      </c>
      <c r="F3023" s="14">
        <v>78745</v>
      </c>
      <c r="G3023" s="14">
        <v>3</v>
      </c>
      <c r="H3023" s="14">
        <v>2</v>
      </c>
      <c r="I3023" s="14">
        <v>1</v>
      </c>
      <c r="J3023" s="14">
        <v>1</v>
      </c>
      <c r="K3023" s="14">
        <v>2</v>
      </c>
      <c r="L3023" s="14">
        <v>2008</v>
      </c>
      <c r="M3023" s="14">
        <v>8.5000000000000006E-2</v>
      </c>
      <c r="N3023" s="15">
        <v>2126</v>
      </c>
      <c r="O3023" s="16">
        <v>265.76</v>
      </c>
      <c r="P3023" s="17">
        <v>565000</v>
      </c>
      <c r="Q3023" s="16">
        <v>265.76</v>
      </c>
      <c r="R3023" s="17">
        <v>565000</v>
      </c>
      <c r="S3023" s="19">
        <f t="shared" si="239"/>
        <v>0</v>
      </c>
      <c r="T3023" s="20">
        <f t="shared" si="240"/>
        <v>0</v>
      </c>
      <c r="U3023" s="19">
        <f t="shared" si="241"/>
        <v>0</v>
      </c>
      <c r="V3023" s="20">
        <f t="shared" si="242"/>
        <v>0</v>
      </c>
      <c r="W3023" s="18">
        <v>44194</v>
      </c>
      <c r="X3023" s="14">
        <v>39</v>
      </c>
      <c r="Y3023" s="14">
        <v>34</v>
      </c>
      <c r="Z3023" s="42">
        <v>0</v>
      </c>
      <c r="AA3023" s="51">
        <f t="shared" si="243"/>
        <v>0</v>
      </c>
    </row>
    <row r="3024" spans="1:27" ht="19" x14ac:dyDescent="0.25">
      <c r="A3024" s="14">
        <v>515</v>
      </c>
      <c r="B3024" s="14">
        <v>6765905</v>
      </c>
      <c r="C3024" s="14" t="s">
        <v>19</v>
      </c>
      <c r="D3024" s="14" t="s">
        <v>165</v>
      </c>
      <c r="E3024" s="14" t="s">
        <v>2733</v>
      </c>
      <c r="F3024" s="14">
        <v>78748</v>
      </c>
      <c r="G3024" s="14">
        <v>3</v>
      </c>
      <c r="H3024" s="14">
        <v>2</v>
      </c>
      <c r="I3024" s="14">
        <v>0</v>
      </c>
      <c r="J3024" s="14">
        <v>2</v>
      </c>
      <c r="K3024" s="14">
        <v>1</v>
      </c>
      <c r="L3024" s="14">
        <v>1982</v>
      </c>
      <c r="M3024" s="14">
        <v>0.16400000000000001</v>
      </c>
      <c r="N3024" s="15">
        <v>1408</v>
      </c>
      <c r="O3024" s="16">
        <v>316.05</v>
      </c>
      <c r="P3024" s="17">
        <v>445000</v>
      </c>
      <c r="Q3024" s="16">
        <v>316.05</v>
      </c>
      <c r="R3024" s="17">
        <v>445000</v>
      </c>
      <c r="S3024" s="19">
        <f t="shared" si="239"/>
        <v>0</v>
      </c>
      <c r="T3024" s="20">
        <f t="shared" si="240"/>
        <v>0</v>
      </c>
      <c r="U3024" s="19">
        <f t="shared" si="241"/>
        <v>0</v>
      </c>
      <c r="V3024" s="20">
        <f t="shared" si="242"/>
        <v>0</v>
      </c>
      <c r="W3024" s="18">
        <v>44194</v>
      </c>
      <c r="X3024" s="14">
        <v>4</v>
      </c>
      <c r="Y3024" s="14">
        <v>3</v>
      </c>
      <c r="Z3024" s="42">
        <v>0</v>
      </c>
      <c r="AA3024" s="51">
        <f t="shared" si="243"/>
        <v>0</v>
      </c>
    </row>
    <row r="3025" spans="1:27" ht="19" x14ac:dyDescent="0.25">
      <c r="A3025" s="14">
        <v>516</v>
      </c>
      <c r="B3025" s="14">
        <v>1502268</v>
      </c>
      <c r="C3025" s="14" t="s">
        <v>19</v>
      </c>
      <c r="D3025" s="14">
        <v>5</v>
      </c>
      <c r="E3025" s="14" t="s">
        <v>2816</v>
      </c>
      <c r="F3025" s="14">
        <v>78702</v>
      </c>
      <c r="G3025" s="14">
        <v>3</v>
      </c>
      <c r="H3025" s="14">
        <v>2</v>
      </c>
      <c r="I3025" s="14">
        <v>1</v>
      </c>
      <c r="J3025" s="14">
        <v>1</v>
      </c>
      <c r="K3025" s="14">
        <v>1</v>
      </c>
      <c r="L3025" s="14">
        <v>1949</v>
      </c>
      <c r="M3025" s="14">
        <v>0.14000000000000001</v>
      </c>
      <c r="N3025" s="15">
        <v>2000</v>
      </c>
      <c r="O3025" s="16">
        <v>325</v>
      </c>
      <c r="P3025" s="17">
        <v>650000</v>
      </c>
      <c r="Q3025" s="16">
        <v>325</v>
      </c>
      <c r="R3025" s="17">
        <v>650000</v>
      </c>
      <c r="S3025" s="19">
        <f t="shared" si="239"/>
        <v>0</v>
      </c>
      <c r="T3025" s="20">
        <f t="shared" si="240"/>
        <v>0</v>
      </c>
      <c r="U3025" s="19">
        <f t="shared" si="241"/>
        <v>0</v>
      </c>
      <c r="V3025" s="20">
        <f t="shared" si="242"/>
        <v>0</v>
      </c>
      <c r="W3025" s="18">
        <v>44194</v>
      </c>
      <c r="X3025" s="14">
        <v>0</v>
      </c>
      <c r="Y3025" s="14">
        <v>0</v>
      </c>
      <c r="Z3025" s="42">
        <v>0</v>
      </c>
      <c r="AA3025" s="51">
        <f t="shared" si="243"/>
        <v>0</v>
      </c>
    </row>
    <row r="3026" spans="1:27" ht="19" x14ac:dyDescent="0.25">
      <c r="A3026" s="14">
        <v>523</v>
      </c>
      <c r="B3026" s="14">
        <v>3674674</v>
      </c>
      <c r="C3026" s="14" t="s">
        <v>19</v>
      </c>
      <c r="D3026" s="14" t="s">
        <v>357</v>
      </c>
      <c r="E3026" s="14" t="s">
        <v>4300</v>
      </c>
      <c r="F3026" s="14">
        <v>78745</v>
      </c>
      <c r="G3026" s="14">
        <v>2</v>
      </c>
      <c r="H3026" s="14">
        <v>2</v>
      </c>
      <c r="I3026" s="14">
        <v>0</v>
      </c>
      <c r="J3026" s="14">
        <v>1</v>
      </c>
      <c r="K3026" s="14">
        <v>2</v>
      </c>
      <c r="L3026" s="14">
        <v>2020</v>
      </c>
      <c r="M3026" s="14">
        <v>0.19500000000000001</v>
      </c>
      <c r="N3026" s="15">
        <v>1100</v>
      </c>
      <c r="O3026" s="16">
        <v>427.26</v>
      </c>
      <c r="P3026" s="17">
        <v>469990</v>
      </c>
      <c r="Q3026" s="16">
        <v>427.26</v>
      </c>
      <c r="R3026" s="17">
        <v>469990</v>
      </c>
      <c r="S3026" s="19">
        <f t="shared" si="239"/>
        <v>0</v>
      </c>
      <c r="T3026" s="20">
        <f t="shared" si="240"/>
        <v>0</v>
      </c>
      <c r="U3026" s="19">
        <f t="shared" si="241"/>
        <v>0</v>
      </c>
      <c r="V3026" s="20">
        <f t="shared" si="242"/>
        <v>0</v>
      </c>
      <c r="W3026" s="18">
        <v>44194</v>
      </c>
      <c r="X3026" s="14">
        <v>50</v>
      </c>
      <c r="Y3026" s="14">
        <v>50</v>
      </c>
      <c r="Z3026" s="42">
        <v>0</v>
      </c>
      <c r="AA3026" s="51">
        <f t="shared" si="243"/>
        <v>0</v>
      </c>
    </row>
    <row r="3027" spans="1:27" ht="19" x14ac:dyDescent="0.25">
      <c r="A3027" s="14">
        <v>537</v>
      </c>
      <c r="B3027" s="14">
        <v>1371296</v>
      </c>
      <c r="C3027" s="14" t="s">
        <v>19</v>
      </c>
      <c r="D3027" s="14" t="s">
        <v>27</v>
      </c>
      <c r="E3027" s="14" t="s">
        <v>177</v>
      </c>
      <c r="F3027" s="14">
        <v>78724</v>
      </c>
      <c r="G3027" s="14">
        <v>3</v>
      </c>
      <c r="H3027" s="14">
        <v>2</v>
      </c>
      <c r="I3027" s="14">
        <v>1</v>
      </c>
      <c r="J3027" s="14">
        <v>2</v>
      </c>
      <c r="K3027" s="14">
        <v>2</v>
      </c>
      <c r="L3027" s="14">
        <v>2020</v>
      </c>
      <c r="M3027" s="14">
        <v>0.14000000000000001</v>
      </c>
      <c r="N3027" s="15">
        <v>2469</v>
      </c>
      <c r="O3027" s="16">
        <v>151.58000000000001</v>
      </c>
      <c r="P3027" s="17">
        <v>374257</v>
      </c>
      <c r="Q3027" s="16">
        <v>151.58000000000001</v>
      </c>
      <c r="R3027" s="17">
        <v>374257</v>
      </c>
      <c r="S3027" s="19">
        <f t="shared" si="239"/>
        <v>0</v>
      </c>
      <c r="T3027" s="20">
        <f t="shared" si="240"/>
        <v>0</v>
      </c>
      <c r="U3027" s="19">
        <f t="shared" si="241"/>
        <v>0</v>
      </c>
      <c r="V3027" s="20">
        <f t="shared" si="242"/>
        <v>0</v>
      </c>
      <c r="W3027" s="18">
        <v>44195</v>
      </c>
      <c r="X3027" s="14">
        <v>17</v>
      </c>
      <c r="Y3027" s="14">
        <v>17</v>
      </c>
      <c r="Z3027" s="42">
        <v>0</v>
      </c>
      <c r="AA3027" s="51">
        <f t="shared" si="243"/>
        <v>0</v>
      </c>
    </row>
    <row r="3028" spans="1:27" ht="19" x14ac:dyDescent="0.25">
      <c r="A3028" s="14">
        <v>539</v>
      </c>
      <c r="B3028" s="14">
        <v>2300868</v>
      </c>
      <c r="C3028" s="14" t="s">
        <v>19</v>
      </c>
      <c r="D3028" s="14" t="s">
        <v>27</v>
      </c>
      <c r="E3028" s="14" t="s">
        <v>290</v>
      </c>
      <c r="F3028" s="14">
        <v>78724</v>
      </c>
      <c r="G3028" s="14">
        <v>4</v>
      </c>
      <c r="H3028" s="14">
        <v>2</v>
      </c>
      <c r="I3028" s="14">
        <v>0</v>
      </c>
      <c r="J3028" s="14">
        <v>2</v>
      </c>
      <c r="K3028" s="14">
        <v>1</v>
      </c>
      <c r="L3028" s="14">
        <v>2020</v>
      </c>
      <c r="M3028" s="14">
        <v>0</v>
      </c>
      <c r="N3028" s="15">
        <v>2025</v>
      </c>
      <c r="O3028" s="16">
        <v>163.95</v>
      </c>
      <c r="P3028" s="17">
        <v>331990</v>
      </c>
      <c r="Q3028" s="16">
        <v>163.95</v>
      </c>
      <c r="R3028" s="17">
        <v>331990</v>
      </c>
      <c r="S3028" s="19">
        <f t="shared" si="239"/>
        <v>0</v>
      </c>
      <c r="T3028" s="20">
        <f t="shared" si="240"/>
        <v>0</v>
      </c>
      <c r="U3028" s="19">
        <f t="shared" si="241"/>
        <v>0</v>
      </c>
      <c r="V3028" s="20">
        <f t="shared" si="242"/>
        <v>0</v>
      </c>
      <c r="W3028" s="18">
        <v>44195</v>
      </c>
      <c r="X3028" s="14">
        <v>19</v>
      </c>
      <c r="Y3028" s="14">
        <v>19</v>
      </c>
      <c r="Z3028" s="42">
        <v>0</v>
      </c>
      <c r="AA3028" s="51">
        <f t="shared" si="243"/>
        <v>0</v>
      </c>
    </row>
    <row r="3029" spans="1:27" ht="19" x14ac:dyDescent="0.25">
      <c r="A3029" s="14">
        <v>540</v>
      </c>
      <c r="B3029" s="14">
        <v>3050753</v>
      </c>
      <c r="C3029" s="14" t="s">
        <v>19</v>
      </c>
      <c r="D3029" s="14" t="s">
        <v>27</v>
      </c>
      <c r="E3029" s="14" t="s">
        <v>345</v>
      </c>
      <c r="F3029" s="14">
        <v>78724</v>
      </c>
      <c r="G3029" s="14">
        <v>3</v>
      </c>
      <c r="H3029" s="14">
        <v>2</v>
      </c>
      <c r="I3029" s="14">
        <v>1</v>
      </c>
      <c r="J3029" s="14">
        <v>2</v>
      </c>
      <c r="K3029" s="14">
        <v>2</v>
      </c>
      <c r="L3029" s="14">
        <v>2020</v>
      </c>
      <c r="M3029" s="14">
        <v>0</v>
      </c>
      <c r="N3029" s="15">
        <v>1813</v>
      </c>
      <c r="O3029" s="16">
        <v>169.33</v>
      </c>
      <c r="P3029" s="17">
        <v>306990</v>
      </c>
      <c r="Q3029" s="16">
        <v>169.33</v>
      </c>
      <c r="R3029" s="17">
        <v>306990</v>
      </c>
      <c r="S3029" s="19">
        <f t="shared" si="239"/>
        <v>0</v>
      </c>
      <c r="T3029" s="20">
        <f t="shared" si="240"/>
        <v>0</v>
      </c>
      <c r="U3029" s="19">
        <f t="shared" si="241"/>
        <v>0</v>
      </c>
      <c r="V3029" s="20">
        <f t="shared" si="242"/>
        <v>0</v>
      </c>
      <c r="W3029" s="18">
        <v>44195</v>
      </c>
      <c r="X3029" s="14">
        <v>28</v>
      </c>
      <c r="Y3029" s="14">
        <v>28</v>
      </c>
      <c r="Z3029" s="42">
        <v>0</v>
      </c>
      <c r="AA3029" s="51">
        <f t="shared" si="243"/>
        <v>0</v>
      </c>
    </row>
    <row r="3030" spans="1:27" ht="19" x14ac:dyDescent="0.25">
      <c r="A3030" s="14">
        <v>551</v>
      </c>
      <c r="B3030" s="14">
        <v>3837346</v>
      </c>
      <c r="C3030" s="14" t="s">
        <v>19</v>
      </c>
      <c r="D3030" s="14" t="s">
        <v>84</v>
      </c>
      <c r="E3030" s="14" t="s">
        <v>856</v>
      </c>
      <c r="F3030" s="14">
        <v>78727</v>
      </c>
      <c r="G3030" s="14">
        <v>3</v>
      </c>
      <c r="H3030" s="14">
        <v>2</v>
      </c>
      <c r="I3030" s="14">
        <v>0</v>
      </c>
      <c r="J3030" s="14">
        <v>2</v>
      </c>
      <c r="K3030" s="14">
        <v>1</v>
      </c>
      <c r="L3030" s="14">
        <v>1996</v>
      </c>
      <c r="M3030" s="14">
        <v>0.17499999999999999</v>
      </c>
      <c r="N3030" s="15">
        <v>1973</v>
      </c>
      <c r="O3030" s="16">
        <v>202.74</v>
      </c>
      <c r="P3030" s="17">
        <v>400000</v>
      </c>
      <c r="Q3030" s="16">
        <v>202.74</v>
      </c>
      <c r="R3030" s="17">
        <v>400000</v>
      </c>
      <c r="S3030" s="19">
        <f t="shared" si="239"/>
        <v>0</v>
      </c>
      <c r="T3030" s="20">
        <f t="shared" si="240"/>
        <v>0</v>
      </c>
      <c r="U3030" s="19">
        <f t="shared" si="241"/>
        <v>0</v>
      </c>
      <c r="V3030" s="20">
        <f t="shared" si="242"/>
        <v>0</v>
      </c>
      <c r="W3030" s="18">
        <v>44195</v>
      </c>
      <c r="X3030" s="14">
        <v>14</v>
      </c>
      <c r="Y3030" s="14">
        <v>14</v>
      </c>
      <c r="Z3030" s="42">
        <v>0</v>
      </c>
      <c r="AA3030" s="51">
        <f t="shared" si="243"/>
        <v>0</v>
      </c>
    </row>
    <row r="3031" spans="1:27" ht="19" x14ac:dyDescent="0.25">
      <c r="A3031" s="14">
        <v>552</v>
      </c>
      <c r="B3031" s="14">
        <v>5368168</v>
      </c>
      <c r="C3031" s="14" t="s">
        <v>19</v>
      </c>
      <c r="D3031" s="14" t="s">
        <v>20</v>
      </c>
      <c r="E3031" s="14" t="s">
        <v>898</v>
      </c>
      <c r="F3031" s="14">
        <v>78750</v>
      </c>
      <c r="G3031" s="14">
        <v>4</v>
      </c>
      <c r="H3031" s="14">
        <v>2</v>
      </c>
      <c r="I3031" s="14">
        <v>0</v>
      </c>
      <c r="J3031" s="14">
        <v>2</v>
      </c>
      <c r="K3031" s="14">
        <v>2</v>
      </c>
      <c r="L3031" s="14">
        <v>1977</v>
      </c>
      <c r="M3031" s="14">
        <v>0.309</v>
      </c>
      <c r="N3031" s="15">
        <v>1805</v>
      </c>
      <c r="O3031" s="16">
        <v>204.43</v>
      </c>
      <c r="P3031" s="17">
        <v>369000</v>
      </c>
      <c r="Q3031" s="16">
        <v>204.43</v>
      </c>
      <c r="R3031" s="17">
        <v>369000</v>
      </c>
      <c r="S3031" s="19">
        <f t="shared" si="239"/>
        <v>0</v>
      </c>
      <c r="T3031" s="20">
        <f t="shared" si="240"/>
        <v>0</v>
      </c>
      <c r="U3031" s="19">
        <f t="shared" si="241"/>
        <v>0</v>
      </c>
      <c r="V3031" s="20">
        <f t="shared" si="242"/>
        <v>0</v>
      </c>
      <c r="W3031" s="18">
        <v>44195</v>
      </c>
      <c r="X3031" s="14">
        <v>11</v>
      </c>
      <c r="Y3031" s="14">
        <v>11</v>
      </c>
      <c r="Z3031" s="42">
        <v>0</v>
      </c>
      <c r="AA3031" s="51">
        <f t="shared" si="243"/>
        <v>0</v>
      </c>
    </row>
    <row r="3032" spans="1:27" ht="19" x14ac:dyDescent="0.25">
      <c r="A3032" s="14">
        <v>558</v>
      </c>
      <c r="B3032" s="14">
        <v>9917482</v>
      </c>
      <c r="C3032" s="14" t="s">
        <v>19</v>
      </c>
      <c r="D3032" s="14" t="s">
        <v>68</v>
      </c>
      <c r="E3032" s="14" t="s">
        <v>1276</v>
      </c>
      <c r="F3032" s="14">
        <v>78734</v>
      </c>
      <c r="G3032" s="14">
        <v>3</v>
      </c>
      <c r="H3032" s="14">
        <v>3</v>
      </c>
      <c r="I3032" s="14">
        <v>0</v>
      </c>
      <c r="J3032" s="14">
        <v>2</v>
      </c>
      <c r="K3032" s="14">
        <v>1</v>
      </c>
      <c r="L3032" s="14">
        <v>2014</v>
      </c>
      <c r="M3032" s="14">
        <v>0.22800000000000001</v>
      </c>
      <c r="N3032" s="15">
        <v>2493</v>
      </c>
      <c r="O3032" s="16">
        <v>222.58</v>
      </c>
      <c r="P3032" s="17">
        <v>554900</v>
      </c>
      <c r="Q3032" s="16">
        <v>222.58</v>
      </c>
      <c r="R3032" s="17">
        <v>554900</v>
      </c>
      <c r="S3032" s="19">
        <f t="shared" si="239"/>
        <v>0</v>
      </c>
      <c r="T3032" s="20">
        <f t="shared" si="240"/>
        <v>0</v>
      </c>
      <c r="U3032" s="19">
        <f t="shared" si="241"/>
        <v>0</v>
      </c>
      <c r="V3032" s="20">
        <f t="shared" si="242"/>
        <v>0</v>
      </c>
      <c r="W3032" s="18">
        <v>44195</v>
      </c>
      <c r="X3032" s="14">
        <v>3</v>
      </c>
      <c r="Y3032" s="14">
        <v>3</v>
      </c>
      <c r="Z3032" s="42">
        <v>0</v>
      </c>
      <c r="AA3032" s="51">
        <f t="shared" si="243"/>
        <v>0</v>
      </c>
    </row>
    <row r="3033" spans="1:27" ht="19" x14ac:dyDescent="0.25">
      <c r="A3033" s="14">
        <v>563</v>
      </c>
      <c r="B3033" s="14">
        <v>3446746</v>
      </c>
      <c r="C3033" s="14" t="s">
        <v>19</v>
      </c>
      <c r="D3033" s="14" t="s">
        <v>27</v>
      </c>
      <c r="E3033" s="14" t="s">
        <v>1709</v>
      </c>
      <c r="F3033" s="14">
        <v>78724</v>
      </c>
      <c r="G3033" s="14">
        <v>3</v>
      </c>
      <c r="H3033" s="14">
        <v>2</v>
      </c>
      <c r="I3033" s="14">
        <v>1</v>
      </c>
      <c r="J3033" s="14">
        <v>2</v>
      </c>
      <c r="K3033" s="14">
        <v>1</v>
      </c>
      <c r="L3033" s="14">
        <v>2020</v>
      </c>
      <c r="M3033" s="14">
        <v>0.28499999999999998</v>
      </c>
      <c r="N3033" s="15">
        <v>2200</v>
      </c>
      <c r="O3033" s="16">
        <v>245.07</v>
      </c>
      <c r="P3033" s="17">
        <v>539158</v>
      </c>
      <c r="Q3033" s="16">
        <v>245.07</v>
      </c>
      <c r="R3033" s="17">
        <v>539158</v>
      </c>
      <c r="S3033" s="19">
        <f t="shared" si="239"/>
        <v>0</v>
      </c>
      <c r="T3033" s="20">
        <f t="shared" si="240"/>
        <v>0</v>
      </c>
      <c r="U3033" s="19">
        <f t="shared" si="241"/>
        <v>0</v>
      </c>
      <c r="V3033" s="20">
        <f t="shared" si="242"/>
        <v>0</v>
      </c>
      <c r="W3033" s="18">
        <v>44195</v>
      </c>
      <c r="X3033" s="14">
        <v>0</v>
      </c>
      <c r="Y3033" s="14">
        <v>0</v>
      </c>
      <c r="Z3033" s="42">
        <v>0</v>
      </c>
      <c r="AA3033" s="51">
        <f t="shared" si="243"/>
        <v>0</v>
      </c>
    </row>
    <row r="3034" spans="1:27" ht="19" x14ac:dyDescent="0.25">
      <c r="A3034" s="14">
        <v>564</v>
      </c>
      <c r="B3034" s="14">
        <v>5061249</v>
      </c>
      <c r="C3034" s="14" t="s">
        <v>19</v>
      </c>
      <c r="D3034" s="14" t="s">
        <v>68</v>
      </c>
      <c r="E3034" s="14" t="s">
        <v>1738</v>
      </c>
      <c r="F3034" s="14">
        <v>78738</v>
      </c>
      <c r="G3034" s="14">
        <v>5</v>
      </c>
      <c r="H3034" s="14">
        <v>3</v>
      </c>
      <c r="I3034" s="14">
        <v>0</v>
      </c>
      <c r="J3034" s="14">
        <v>2</v>
      </c>
      <c r="K3034" s="14">
        <v>1.5</v>
      </c>
      <c r="L3034" s="14">
        <v>1980</v>
      </c>
      <c r="M3034" s="14">
        <v>2.7</v>
      </c>
      <c r="N3034" s="15">
        <v>3648</v>
      </c>
      <c r="O3034" s="16">
        <v>246.44</v>
      </c>
      <c r="P3034" s="17">
        <v>899000</v>
      </c>
      <c r="Q3034" s="16">
        <v>246.44</v>
      </c>
      <c r="R3034" s="17">
        <v>899000</v>
      </c>
      <c r="S3034" s="19">
        <f t="shared" si="239"/>
        <v>0</v>
      </c>
      <c r="T3034" s="20">
        <f t="shared" si="240"/>
        <v>0</v>
      </c>
      <c r="U3034" s="19">
        <f t="shared" si="241"/>
        <v>0</v>
      </c>
      <c r="V3034" s="20">
        <f t="shared" si="242"/>
        <v>0</v>
      </c>
      <c r="W3034" s="18">
        <v>44195</v>
      </c>
      <c r="X3034" s="14">
        <v>1</v>
      </c>
      <c r="Y3034" s="14">
        <v>1</v>
      </c>
      <c r="Z3034" s="42">
        <v>0</v>
      </c>
      <c r="AA3034" s="51">
        <f t="shared" si="243"/>
        <v>0</v>
      </c>
    </row>
    <row r="3035" spans="1:27" ht="19" x14ac:dyDescent="0.25">
      <c r="A3035" s="14">
        <v>566</v>
      </c>
      <c r="B3035" s="14">
        <v>3600928</v>
      </c>
      <c r="C3035" s="14" t="s">
        <v>19</v>
      </c>
      <c r="D3035" s="14" t="s">
        <v>46</v>
      </c>
      <c r="E3035" s="14" t="s">
        <v>1761</v>
      </c>
      <c r="F3035" s="14">
        <v>78758</v>
      </c>
      <c r="G3035" s="14">
        <v>4</v>
      </c>
      <c r="H3035" s="14">
        <v>3</v>
      </c>
      <c r="I3035" s="14">
        <v>0</v>
      </c>
      <c r="J3035" s="14">
        <v>2</v>
      </c>
      <c r="K3035" s="14">
        <v>1</v>
      </c>
      <c r="L3035" s="14">
        <v>1969</v>
      </c>
      <c r="M3035" s="14">
        <v>0.27600000000000002</v>
      </c>
      <c r="N3035" s="15">
        <v>2160</v>
      </c>
      <c r="O3035" s="16">
        <v>247.69</v>
      </c>
      <c r="P3035" s="17">
        <v>535000</v>
      </c>
      <c r="Q3035" s="16">
        <v>247.69</v>
      </c>
      <c r="R3035" s="17">
        <v>535000</v>
      </c>
      <c r="S3035" s="19">
        <f t="shared" si="239"/>
        <v>0</v>
      </c>
      <c r="T3035" s="20">
        <f t="shared" si="240"/>
        <v>0</v>
      </c>
      <c r="U3035" s="19">
        <f t="shared" si="241"/>
        <v>0</v>
      </c>
      <c r="V3035" s="20">
        <f t="shared" si="242"/>
        <v>0</v>
      </c>
      <c r="W3035" s="18">
        <v>44195</v>
      </c>
      <c r="X3035" s="14">
        <v>4</v>
      </c>
      <c r="Y3035" s="14">
        <v>4</v>
      </c>
      <c r="Z3035" s="42">
        <v>0</v>
      </c>
      <c r="AA3035" s="51">
        <f t="shared" si="243"/>
        <v>0</v>
      </c>
    </row>
    <row r="3036" spans="1:27" ht="19" x14ac:dyDescent="0.25">
      <c r="A3036" s="14">
        <v>572</v>
      </c>
      <c r="B3036" s="14">
        <v>1788164</v>
      </c>
      <c r="C3036" s="14" t="s">
        <v>19</v>
      </c>
      <c r="D3036" s="14" t="s">
        <v>20</v>
      </c>
      <c r="E3036" s="14" t="s">
        <v>2081</v>
      </c>
      <c r="F3036" s="14">
        <v>78750</v>
      </c>
      <c r="G3036" s="14">
        <v>3</v>
      </c>
      <c r="H3036" s="14">
        <v>2</v>
      </c>
      <c r="I3036" s="14">
        <v>0</v>
      </c>
      <c r="J3036" s="14">
        <v>2</v>
      </c>
      <c r="K3036" s="14">
        <v>1</v>
      </c>
      <c r="L3036" s="14">
        <v>1981</v>
      </c>
      <c r="M3036" s="14">
        <v>0.184</v>
      </c>
      <c r="N3036" s="15">
        <v>1954</v>
      </c>
      <c r="O3036" s="16">
        <v>265.61</v>
      </c>
      <c r="P3036" s="17">
        <v>519000</v>
      </c>
      <c r="Q3036" s="16">
        <v>265.61</v>
      </c>
      <c r="R3036" s="17">
        <v>519000</v>
      </c>
      <c r="S3036" s="19">
        <f t="shared" si="239"/>
        <v>0</v>
      </c>
      <c r="T3036" s="20">
        <f t="shared" si="240"/>
        <v>0</v>
      </c>
      <c r="U3036" s="19">
        <f t="shared" si="241"/>
        <v>0</v>
      </c>
      <c r="V3036" s="20">
        <f t="shared" si="242"/>
        <v>0</v>
      </c>
      <c r="W3036" s="18">
        <v>44195</v>
      </c>
      <c r="X3036" s="14">
        <v>5</v>
      </c>
      <c r="Y3036" s="14">
        <v>4</v>
      </c>
      <c r="Z3036" s="42">
        <v>0</v>
      </c>
      <c r="AA3036" s="51">
        <f t="shared" si="243"/>
        <v>0</v>
      </c>
    </row>
    <row r="3037" spans="1:27" ht="19" x14ac:dyDescent="0.25">
      <c r="A3037" s="14">
        <v>574</v>
      </c>
      <c r="B3037" s="14">
        <v>5357652</v>
      </c>
      <c r="C3037" s="14" t="s">
        <v>19</v>
      </c>
      <c r="D3037" s="14">
        <v>4</v>
      </c>
      <c r="E3037" s="14" t="s">
        <v>4021</v>
      </c>
      <c r="F3037" s="14">
        <v>78756</v>
      </c>
      <c r="G3037" s="14">
        <v>3</v>
      </c>
      <c r="H3037" s="14">
        <v>2</v>
      </c>
      <c r="I3037" s="14">
        <v>1</v>
      </c>
      <c r="J3037" s="14">
        <v>2</v>
      </c>
      <c r="K3037" s="14">
        <v>2</v>
      </c>
      <c r="L3037" s="14">
        <v>2010</v>
      </c>
      <c r="M3037" s="14">
        <v>8.2000000000000003E-2</v>
      </c>
      <c r="N3037" s="15">
        <v>2174</v>
      </c>
      <c r="O3037" s="16">
        <v>275.52999999999997</v>
      </c>
      <c r="P3037" s="17">
        <v>599000</v>
      </c>
      <c r="Q3037" s="16">
        <v>275.52999999999997</v>
      </c>
      <c r="R3037" s="17">
        <v>599000</v>
      </c>
      <c r="S3037" s="19">
        <f t="shared" si="239"/>
        <v>0</v>
      </c>
      <c r="T3037" s="20">
        <f t="shared" si="240"/>
        <v>0</v>
      </c>
      <c r="U3037" s="19">
        <f t="shared" si="241"/>
        <v>0</v>
      </c>
      <c r="V3037" s="20">
        <f t="shared" si="242"/>
        <v>0</v>
      </c>
      <c r="W3037" s="18">
        <v>44195</v>
      </c>
      <c r="X3037" s="14">
        <v>38</v>
      </c>
      <c r="Y3037" s="14">
        <v>38</v>
      </c>
      <c r="Z3037" s="42">
        <v>0</v>
      </c>
      <c r="AA3037" s="51">
        <f t="shared" si="243"/>
        <v>0</v>
      </c>
    </row>
    <row r="3038" spans="1:27" ht="19" x14ac:dyDescent="0.25">
      <c r="A3038" s="14">
        <v>578</v>
      </c>
      <c r="B3038" s="14">
        <v>1582218</v>
      </c>
      <c r="C3038" s="14" t="s">
        <v>19</v>
      </c>
      <c r="D3038" s="14" t="s">
        <v>165</v>
      </c>
      <c r="E3038" s="14" t="s">
        <v>4043</v>
      </c>
      <c r="F3038" s="14">
        <v>78745</v>
      </c>
      <c r="G3038" s="14">
        <v>4</v>
      </c>
      <c r="H3038" s="14">
        <v>3</v>
      </c>
      <c r="I3038" s="14">
        <v>1</v>
      </c>
      <c r="J3038" s="14">
        <v>2</v>
      </c>
      <c r="K3038" s="14">
        <v>1</v>
      </c>
      <c r="L3038" s="14">
        <v>2020</v>
      </c>
      <c r="M3038" s="14">
        <v>0.33</v>
      </c>
      <c r="N3038" s="15">
        <v>2108</v>
      </c>
      <c r="O3038" s="16">
        <v>308.35000000000002</v>
      </c>
      <c r="P3038" s="17">
        <v>650000</v>
      </c>
      <c r="Q3038" s="16">
        <v>308.35000000000002</v>
      </c>
      <c r="R3038" s="17">
        <v>650000</v>
      </c>
      <c r="S3038" s="19">
        <f t="shared" si="239"/>
        <v>0</v>
      </c>
      <c r="T3038" s="20">
        <f t="shared" si="240"/>
        <v>0</v>
      </c>
      <c r="U3038" s="19">
        <f t="shared" si="241"/>
        <v>0</v>
      </c>
      <c r="V3038" s="20">
        <f t="shared" si="242"/>
        <v>0</v>
      </c>
      <c r="W3038" s="18">
        <v>44195</v>
      </c>
      <c r="X3038" s="14">
        <v>0</v>
      </c>
      <c r="Y3038" s="14">
        <v>0</v>
      </c>
      <c r="Z3038" s="42">
        <v>0</v>
      </c>
      <c r="AA3038" s="51">
        <f t="shared" si="243"/>
        <v>0</v>
      </c>
    </row>
    <row r="3039" spans="1:27" ht="19" x14ac:dyDescent="0.25">
      <c r="A3039" s="14">
        <v>583</v>
      </c>
      <c r="B3039" s="14">
        <v>2336189</v>
      </c>
      <c r="C3039" s="14" t="s">
        <v>19</v>
      </c>
      <c r="D3039" s="14">
        <v>5</v>
      </c>
      <c r="E3039" s="14" t="s">
        <v>4072</v>
      </c>
      <c r="F3039" s="14">
        <v>78721</v>
      </c>
      <c r="G3039" s="14">
        <v>3</v>
      </c>
      <c r="H3039" s="14">
        <v>2</v>
      </c>
      <c r="I3039" s="14">
        <v>1</v>
      </c>
      <c r="J3039" s="14">
        <v>2</v>
      </c>
      <c r="K3039" s="14">
        <v>2</v>
      </c>
      <c r="L3039" s="14">
        <v>2020</v>
      </c>
      <c r="M3039" s="14">
        <v>0.124</v>
      </c>
      <c r="N3039" s="15">
        <v>1392</v>
      </c>
      <c r="O3039" s="16">
        <v>337.64</v>
      </c>
      <c r="P3039" s="17">
        <v>469999</v>
      </c>
      <c r="Q3039" s="16">
        <v>337.64</v>
      </c>
      <c r="R3039" s="17">
        <v>469999</v>
      </c>
      <c r="S3039" s="19">
        <f t="shared" si="239"/>
        <v>0</v>
      </c>
      <c r="T3039" s="20">
        <f t="shared" si="240"/>
        <v>0</v>
      </c>
      <c r="U3039" s="19">
        <f t="shared" si="241"/>
        <v>0</v>
      </c>
      <c r="V3039" s="20">
        <f t="shared" si="242"/>
        <v>0</v>
      </c>
      <c r="W3039" s="18">
        <v>44195</v>
      </c>
      <c r="X3039" s="14">
        <v>2</v>
      </c>
      <c r="Y3039" s="14">
        <v>2</v>
      </c>
      <c r="Z3039" s="42">
        <v>0</v>
      </c>
      <c r="AA3039" s="51">
        <f t="shared" si="243"/>
        <v>0</v>
      </c>
    </row>
    <row r="3040" spans="1:27" ht="19" x14ac:dyDescent="0.25">
      <c r="A3040" s="14">
        <v>584</v>
      </c>
      <c r="B3040" s="14">
        <v>8787995</v>
      </c>
      <c r="C3040" s="14" t="s">
        <v>19</v>
      </c>
      <c r="D3040" s="14">
        <v>2</v>
      </c>
      <c r="E3040" s="14" t="s">
        <v>2940</v>
      </c>
      <c r="F3040" s="14">
        <v>78757</v>
      </c>
      <c r="G3040" s="14">
        <v>3</v>
      </c>
      <c r="H3040" s="14">
        <v>2</v>
      </c>
      <c r="I3040" s="14">
        <v>1</v>
      </c>
      <c r="J3040" s="14">
        <v>1</v>
      </c>
      <c r="K3040" s="14">
        <v>2</v>
      </c>
      <c r="L3040" s="14">
        <v>2020</v>
      </c>
      <c r="M3040" s="14">
        <v>0.1</v>
      </c>
      <c r="N3040" s="15">
        <v>1986</v>
      </c>
      <c r="O3040" s="16">
        <v>342.35</v>
      </c>
      <c r="P3040" s="17">
        <v>679900</v>
      </c>
      <c r="Q3040" s="16">
        <v>342.35</v>
      </c>
      <c r="R3040" s="17">
        <v>679900</v>
      </c>
      <c r="S3040" s="19">
        <f t="shared" si="239"/>
        <v>0</v>
      </c>
      <c r="T3040" s="20">
        <f t="shared" si="240"/>
        <v>0</v>
      </c>
      <c r="U3040" s="19">
        <f t="shared" si="241"/>
        <v>0</v>
      </c>
      <c r="V3040" s="20">
        <f t="shared" si="242"/>
        <v>0</v>
      </c>
      <c r="W3040" s="18">
        <v>44195</v>
      </c>
      <c r="X3040" s="14">
        <v>0</v>
      </c>
      <c r="Y3040" s="14">
        <v>0</v>
      </c>
      <c r="Z3040" s="42">
        <v>0</v>
      </c>
      <c r="AA3040" s="51">
        <f t="shared" si="243"/>
        <v>0</v>
      </c>
    </row>
    <row r="3041" spans="1:27" ht="19" x14ac:dyDescent="0.25">
      <c r="A3041" s="14">
        <v>587</v>
      </c>
      <c r="B3041" s="14">
        <v>5110450</v>
      </c>
      <c r="C3041" s="14" t="s">
        <v>19</v>
      </c>
      <c r="D3041" s="14" t="s">
        <v>46</v>
      </c>
      <c r="E3041" s="14" t="s">
        <v>3134</v>
      </c>
      <c r="F3041" s="14">
        <v>78753</v>
      </c>
      <c r="G3041" s="14">
        <v>3</v>
      </c>
      <c r="H3041" s="14">
        <v>1</v>
      </c>
      <c r="I3041" s="14">
        <v>2</v>
      </c>
      <c r="J3041" s="14">
        <v>1</v>
      </c>
      <c r="K3041" s="14">
        <v>1</v>
      </c>
      <c r="L3041" s="14">
        <v>1949</v>
      </c>
      <c r="M3041" s="14">
        <v>0.70199999999999996</v>
      </c>
      <c r="N3041" s="15">
        <v>1416</v>
      </c>
      <c r="O3041" s="16">
        <v>370.76</v>
      </c>
      <c r="P3041" s="17">
        <v>525000</v>
      </c>
      <c r="Q3041" s="16">
        <v>370.76</v>
      </c>
      <c r="R3041" s="17">
        <v>525000</v>
      </c>
      <c r="S3041" s="19">
        <f t="shared" si="239"/>
        <v>0</v>
      </c>
      <c r="T3041" s="20">
        <f t="shared" si="240"/>
        <v>0</v>
      </c>
      <c r="U3041" s="19">
        <f t="shared" si="241"/>
        <v>0</v>
      </c>
      <c r="V3041" s="20">
        <f t="shared" si="242"/>
        <v>0</v>
      </c>
      <c r="W3041" s="18">
        <v>44195</v>
      </c>
      <c r="X3041" s="14">
        <v>25</v>
      </c>
      <c r="Y3041" s="14">
        <v>157</v>
      </c>
      <c r="Z3041" s="42">
        <v>0</v>
      </c>
      <c r="AA3041" s="51">
        <f t="shared" si="243"/>
        <v>0</v>
      </c>
    </row>
    <row r="3042" spans="1:27" ht="19" x14ac:dyDescent="0.25">
      <c r="A3042" s="14">
        <v>590</v>
      </c>
      <c r="B3042" s="14">
        <v>8524302</v>
      </c>
      <c r="C3042" s="14" t="s">
        <v>19</v>
      </c>
      <c r="D3042" s="14">
        <v>6</v>
      </c>
      <c r="E3042" s="14" t="s">
        <v>3203</v>
      </c>
      <c r="F3042" s="14">
        <v>78704</v>
      </c>
      <c r="G3042" s="14">
        <v>1</v>
      </c>
      <c r="H3042" s="14">
        <v>2</v>
      </c>
      <c r="I3042" s="14">
        <v>1</v>
      </c>
      <c r="J3042" s="14">
        <v>2</v>
      </c>
      <c r="K3042" s="14">
        <v>1</v>
      </c>
      <c r="L3042" s="14">
        <v>2020</v>
      </c>
      <c r="M3042" s="14">
        <v>0.5</v>
      </c>
      <c r="N3042" s="15">
        <v>2210</v>
      </c>
      <c r="O3042" s="16">
        <v>384.62</v>
      </c>
      <c r="P3042" s="17">
        <v>850000</v>
      </c>
      <c r="Q3042" s="16">
        <v>384.62</v>
      </c>
      <c r="R3042" s="17">
        <v>850000</v>
      </c>
      <c r="S3042" s="19">
        <f t="shared" si="239"/>
        <v>0</v>
      </c>
      <c r="T3042" s="20">
        <f t="shared" si="240"/>
        <v>0</v>
      </c>
      <c r="U3042" s="19">
        <f t="shared" si="241"/>
        <v>0</v>
      </c>
      <c r="V3042" s="20">
        <f t="shared" si="242"/>
        <v>0</v>
      </c>
      <c r="W3042" s="18">
        <v>44195</v>
      </c>
      <c r="X3042" s="14">
        <v>0</v>
      </c>
      <c r="Y3042" s="14">
        <v>0</v>
      </c>
      <c r="Z3042" s="42">
        <v>0</v>
      </c>
      <c r="AA3042" s="51">
        <f t="shared" si="243"/>
        <v>0</v>
      </c>
    </row>
    <row r="3043" spans="1:27" ht="19" x14ac:dyDescent="0.25">
      <c r="A3043" s="14">
        <v>592</v>
      </c>
      <c r="B3043" s="14">
        <v>1024687</v>
      </c>
      <c r="C3043" s="14" t="s">
        <v>19</v>
      </c>
      <c r="D3043" s="14">
        <v>3</v>
      </c>
      <c r="E3043" s="14" t="s">
        <v>3246</v>
      </c>
      <c r="F3043" s="14">
        <v>78722</v>
      </c>
      <c r="G3043" s="14">
        <v>3</v>
      </c>
      <c r="H3043" s="14">
        <v>2</v>
      </c>
      <c r="I3043" s="14">
        <v>0</v>
      </c>
      <c r="J3043" s="14">
        <v>0</v>
      </c>
      <c r="K3043" s="14">
        <v>1</v>
      </c>
      <c r="L3043" s="14">
        <v>1952</v>
      </c>
      <c r="M3043" s="14">
        <v>0.16400000000000001</v>
      </c>
      <c r="N3043" s="15">
        <v>1750</v>
      </c>
      <c r="O3043" s="16">
        <v>391.43</v>
      </c>
      <c r="P3043" s="17">
        <v>685000</v>
      </c>
      <c r="Q3043" s="16">
        <v>391.43</v>
      </c>
      <c r="R3043" s="17">
        <v>685000</v>
      </c>
      <c r="S3043" s="19">
        <f t="shared" si="239"/>
        <v>0</v>
      </c>
      <c r="T3043" s="20">
        <f t="shared" si="240"/>
        <v>0</v>
      </c>
      <c r="U3043" s="19">
        <f t="shared" si="241"/>
        <v>0</v>
      </c>
      <c r="V3043" s="20">
        <f t="shared" si="242"/>
        <v>0</v>
      </c>
      <c r="W3043" s="18">
        <v>44195</v>
      </c>
      <c r="X3043" s="14">
        <v>19</v>
      </c>
      <c r="Y3043" s="14">
        <v>18</v>
      </c>
      <c r="Z3043" s="42">
        <v>0</v>
      </c>
      <c r="AA3043" s="51">
        <f t="shared" si="243"/>
        <v>0</v>
      </c>
    </row>
    <row r="3044" spans="1:27" ht="19" x14ac:dyDescent="0.25">
      <c r="A3044" s="14">
        <v>593</v>
      </c>
      <c r="B3044" s="14">
        <v>8156042</v>
      </c>
      <c r="C3044" s="14" t="s">
        <v>19</v>
      </c>
      <c r="D3044" s="14">
        <v>6</v>
      </c>
      <c r="E3044" s="14" t="s">
        <v>3280</v>
      </c>
      <c r="F3044" s="14">
        <v>78704</v>
      </c>
      <c r="G3044" s="14">
        <v>3</v>
      </c>
      <c r="H3044" s="14">
        <v>3</v>
      </c>
      <c r="I3044" s="14">
        <v>0</v>
      </c>
      <c r="J3044" s="14">
        <v>1</v>
      </c>
      <c r="K3044" s="14">
        <v>1</v>
      </c>
      <c r="L3044" s="14">
        <v>1947</v>
      </c>
      <c r="M3044" s="14">
        <v>0.16600000000000001</v>
      </c>
      <c r="N3044" s="15">
        <v>2384</v>
      </c>
      <c r="O3044" s="16">
        <v>398.49</v>
      </c>
      <c r="P3044" s="17">
        <v>950000</v>
      </c>
      <c r="Q3044" s="16">
        <v>398.49</v>
      </c>
      <c r="R3044" s="17">
        <v>950000</v>
      </c>
      <c r="S3044" s="19">
        <f t="shared" si="239"/>
        <v>0</v>
      </c>
      <c r="T3044" s="20">
        <f t="shared" si="240"/>
        <v>0</v>
      </c>
      <c r="U3044" s="19">
        <f t="shared" si="241"/>
        <v>0</v>
      </c>
      <c r="V3044" s="20">
        <f t="shared" si="242"/>
        <v>0</v>
      </c>
      <c r="W3044" s="18">
        <v>44195</v>
      </c>
      <c r="X3044" s="14">
        <v>5</v>
      </c>
      <c r="Y3044" s="14">
        <v>5</v>
      </c>
      <c r="Z3044" s="42">
        <v>0</v>
      </c>
      <c r="AA3044" s="51">
        <f t="shared" si="243"/>
        <v>0</v>
      </c>
    </row>
    <row r="3045" spans="1:27" ht="19" x14ac:dyDescent="0.25">
      <c r="A3045" s="14">
        <v>597</v>
      </c>
      <c r="B3045" s="14">
        <v>6333836</v>
      </c>
      <c r="C3045" s="14" t="s">
        <v>19</v>
      </c>
      <c r="D3045" s="14" t="s">
        <v>357</v>
      </c>
      <c r="E3045" s="14" t="s">
        <v>4165</v>
      </c>
      <c r="F3045" s="14">
        <v>78745</v>
      </c>
      <c r="G3045" s="14">
        <v>2</v>
      </c>
      <c r="H3045" s="14">
        <v>2</v>
      </c>
      <c r="I3045" s="14">
        <v>0</v>
      </c>
      <c r="J3045" s="14">
        <v>1</v>
      </c>
      <c r="K3045" s="14">
        <v>1</v>
      </c>
      <c r="L3045" s="14">
        <v>2020</v>
      </c>
      <c r="M3045" s="14">
        <v>0.19</v>
      </c>
      <c r="N3045" s="15">
        <v>1227</v>
      </c>
      <c r="O3045" s="16">
        <v>431.54</v>
      </c>
      <c r="P3045" s="17">
        <v>529500</v>
      </c>
      <c r="Q3045" s="16">
        <v>431.54</v>
      </c>
      <c r="R3045" s="17">
        <v>529500</v>
      </c>
      <c r="S3045" s="19">
        <f t="shared" si="239"/>
        <v>0</v>
      </c>
      <c r="T3045" s="20">
        <f t="shared" si="240"/>
        <v>0</v>
      </c>
      <c r="U3045" s="19">
        <f t="shared" si="241"/>
        <v>0</v>
      </c>
      <c r="V3045" s="20">
        <f t="shared" si="242"/>
        <v>0</v>
      </c>
      <c r="W3045" s="18">
        <v>44195</v>
      </c>
      <c r="X3045" s="14">
        <v>44</v>
      </c>
      <c r="Y3045" s="14">
        <v>72</v>
      </c>
      <c r="Z3045" s="42">
        <v>0</v>
      </c>
      <c r="AA3045" s="51">
        <f t="shared" si="243"/>
        <v>0</v>
      </c>
    </row>
    <row r="3046" spans="1:27" ht="19" x14ac:dyDescent="0.25">
      <c r="A3046" s="14">
        <v>601</v>
      </c>
      <c r="B3046" s="14">
        <v>1106227</v>
      </c>
      <c r="C3046" s="14" t="s">
        <v>19</v>
      </c>
      <c r="D3046" s="14">
        <v>5</v>
      </c>
      <c r="E3046" s="14" t="s">
        <v>3561</v>
      </c>
      <c r="F3046" s="14">
        <v>78702</v>
      </c>
      <c r="G3046" s="14">
        <v>2</v>
      </c>
      <c r="H3046" s="14">
        <v>1</v>
      </c>
      <c r="I3046" s="14">
        <v>0</v>
      </c>
      <c r="J3046" s="14">
        <v>0</v>
      </c>
      <c r="K3046" s="14">
        <v>1</v>
      </c>
      <c r="L3046" s="14">
        <v>1954</v>
      </c>
      <c r="M3046" s="14">
        <v>0.13400000000000001</v>
      </c>
      <c r="N3046" s="14">
        <v>988</v>
      </c>
      <c r="O3046" s="16">
        <v>475.71</v>
      </c>
      <c r="P3046" s="17">
        <v>470000</v>
      </c>
      <c r="Q3046" s="16">
        <v>475.71</v>
      </c>
      <c r="R3046" s="17">
        <v>470000</v>
      </c>
      <c r="S3046" s="19">
        <f t="shared" si="239"/>
        <v>0</v>
      </c>
      <c r="T3046" s="20">
        <f t="shared" si="240"/>
        <v>0</v>
      </c>
      <c r="U3046" s="19">
        <f t="shared" si="241"/>
        <v>0</v>
      </c>
      <c r="V3046" s="20">
        <f t="shared" si="242"/>
        <v>0</v>
      </c>
      <c r="W3046" s="18">
        <v>44195</v>
      </c>
      <c r="X3046" s="14">
        <v>6</v>
      </c>
      <c r="Y3046" s="14">
        <v>6</v>
      </c>
      <c r="Z3046" s="42">
        <v>0</v>
      </c>
      <c r="AA3046" s="51">
        <f t="shared" si="243"/>
        <v>0</v>
      </c>
    </row>
    <row r="3047" spans="1:27" ht="19" x14ac:dyDescent="0.25">
      <c r="A3047" s="14">
        <v>602</v>
      </c>
      <c r="B3047" s="14">
        <v>7693076</v>
      </c>
      <c r="C3047" s="14" t="s">
        <v>19</v>
      </c>
      <c r="D3047" s="14" t="s">
        <v>68</v>
      </c>
      <c r="E3047" s="14" t="s">
        <v>4206</v>
      </c>
      <c r="F3047" s="14">
        <v>78738</v>
      </c>
      <c r="G3047" s="14">
        <v>4</v>
      </c>
      <c r="H3047" s="14">
        <v>4</v>
      </c>
      <c r="I3047" s="14">
        <v>1</v>
      </c>
      <c r="J3047" s="14">
        <v>3</v>
      </c>
      <c r="K3047" s="14">
        <v>2</v>
      </c>
      <c r="L3047" s="14">
        <v>2020</v>
      </c>
      <c r="M3047" s="14">
        <v>0.80100000000000005</v>
      </c>
      <c r="N3047" s="15">
        <v>3965</v>
      </c>
      <c r="O3047" s="16">
        <v>477.93</v>
      </c>
      <c r="P3047" s="17">
        <v>1895000</v>
      </c>
      <c r="Q3047" s="16">
        <v>477.93</v>
      </c>
      <c r="R3047" s="17">
        <v>1895000</v>
      </c>
      <c r="S3047" s="19">
        <f t="shared" si="239"/>
        <v>0</v>
      </c>
      <c r="T3047" s="20">
        <f t="shared" si="240"/>
        <v>0</v>
      </c>
      <c r="U3047" s="19">
        <f t="shared" si="241"/>
        <v>0</v>
      </c>
      <c r="V3047" s="20">
        <f t="shared" si="242"/>
        <v>0</v>
      </c>
      <c r="W3047" s="18">
        <v>44195</v>
      </c>
      <c r="X3047" s="14">
        <v>2</v>
      </c>
      <c r="Y3047" s="14">
        <v>152</v>
      </c>
      <c r="Z3047" s="42">
        <v>0</v>
      </c>
      <c r="AA3047" s="51">
        <f t="shared" si="243"/>
        <v>0</v>
      </c>
    </row>
    <row r="3048" spans="1:27" ht="19" x14ac:dyDescent="0.25">
      <c r="A3048" s="14">
        <v>603</v>
      </c>
      <c r="B3048" s="14">
        <v>3607726</v>
      </c>
      <c r="C3048" s="14" t="s">
        <v>19</v>
      </c>
      <c r="D3048" s="14">
        <v>5</v>
      </c>
      <c r="E3048" s="14" t="s">
        <v>4207</v>
      </c>
      <c r="F3048" s="14">
        <v>78702</v>
      </c>
      <c r="G3048" s="14">
        <v>2</v>
      </c>
      <c r="H3048" s="14">
        <v>1</v>
      </c>
      <c r="I3048" s="14">
        <v>1</v>
      </c>
      <c r="J3048" s="14">
        <v>1</v>
      </c>
      <c r="K3048" s="14">
        <v>2</v>
      </c>
      <c r="L3048" s="14">
        <v>2020</v>
      </c>
      <c r="M3048" s="14">
        <v>0.1</v>
      </c>
      <c r="N3048" s="15">
        <v>1098</v>
      </c>
      <c r="O3048" s="16">
        <v>478.14</v>
      </c>
      <c r="P3048" s="17">
        <v>525000</v>
      </c>
      <c r="Q3048" s="16">
        <v>478.14</v>
      </c>
      <c r="R3048" s="17">
        <v>525000</v>
      </c>
      <c r="S3048" s="19">
        <f t="shared" si="239"/>
        <v>0</v>
      </c>
      <c r="T3048" s="20">
        <f t="shared" si="240"/>
        <v>0</v>
      </c>
      <c r="U3048" s="19">
        <f t="shared" si="241"/>
        <v>0</v>
      </c>
      <c r="V3048" s="20">
        <f t="shared" si="242"/>
        <v>0</v>
      </c>
      <c r="W3048" s="18">
        <v>44195</v>
      </c>
      <c r="X3048" s="14">
        <v>0</v>
      </c>
      <c r="Y3048" s="14">
        <v>0</v>
      </c>
      <c r="Z3048" s="42">
        <v>0</v>
      </c>
      <c r="AA3048" s="51">
        <f t="shared" si="243"/>
        <v>0</v>
      </c>
    </row>
    <row r="3049" spans="1:27" ht="19" x14ac:dyDescent="0.25">
      <c r="A3049" s="14">
        <v>604</v>
      </c>
      <c r="B3049" s="14">
        <v>4238006</v>
      </c>
      <c r="C3049" s="14" t="s">
        <v>19</v>
      </c>
      <c r="D3049" s="14">
        <v>6</v>
      </c>
      <c r="E3049" s="14" t="s">
        <v>3584</v>
      </c>
      <c r="F3049" s="14">
        <v>78704</v>
      </c>
      <c r="G3049" s="14">
        <v>2</v>
      </c>
      <c r="H3049" s="14">
        <v>2</v>
      </c>
      <c r="I3049" s="14">
        <v>0</v>
      </c>
      <c r="J3049" s="14">
        <v>0</v>
      </c>
      <c r="K3049" s="14">
        <v>2</v>
      </c>
      <c r="L3049" s="14">
        <v>2007</v>
      </c>
      <c r="M3049" s="14">
        <v>8.3000000000000004E-2</v>
      </c>
      <c r="N3049" s="15">
        <v>1471</v>
      </c>
      <c r="O3049" s="16">
        <v>483.34</v>
      </c>
      <c r="P3049" s="17">
        <v>711000</v>
      </c>
      <c r="Q3049" s="16">
        <v>483.34</v>
      </c>
      <c r="R3049" s="17">
        <v>711000</v>
      </c>
      <c r="S3049" s="19">
        <f t="shared" si="239"/>
        <v>0</v>
      </c>
      <c r="T3049" s="20">
        <f t="shared" si="240"/>
        <v>0</v>
      </c>
      <c r="U3049" s="19">
        <f t="shared" si="241"/>
        <v>0</v>
      </c>
      <c r="V3049" s="20">
        <f t="shared" si="242"/>
        <v>0</v>
      </c>
      <c r="W3049" s="18">
        <v>44195</v>
      </c>
      <c r="X3049" s="14">
        <v>37</v>
      </c>
      <c r="Y3049" s="14">
        <v>36</v>
      </c>
      <c r="Z3049" s="42">
        <v>0</v>
      </c>
      <c r="AA3049" s="51">
        <f t="shared" si="243"/>
        <v>0</v>
      </c>
    </row>
    <row r="3050" spans="1:27" ht="19" x14ac:dyDescent="0.25">
      <c r="A3050" s="14">
        <v>605</v>
      </c>
      <c r="B3050" s="14">
        <v>9614289</v>
      </c>
      <c r="C3050" s="14" t="s">
        <v>19</v>
      </c>
      <c r="D3050" s="14">
        <v>5</v>
      </c>
      <c r="E3050" s="14" t="s">
        <v>4219</v>
      </c>
      <c r="F3050" s="14">
        <v>78702</v>
      </c>
      <c r="G3050" s="14">
        <v>2</v>
      </c>
      <c r="H3050" s="14">
        <v>2</v>
      </c>
      <c r="I3050" s="14">
        <v>1</v>
      </c>
      <c r="J3050" s="14">
        <v>0</v>
      </c>
      <c r="K3050" s="14">
        <v>2</v>
      </c>
      <c r="L3050" s="14">
        <v>2020</v>
      </c>
      <c r="M3050" s="14">
        <v>0.13200000000000001</v>
      </c>
      <c r="N3050" s="15">
        <v>1080</v>
      </c>
      <c r="O3050" s="16">
        <v>486.11</v>
      </c>
      <c r="P3050" s="17">
        <v>525000</v>
      </c>
      <c r="Q3050" s="16">
        <v>486.11</v>
      </c>
      <c r="R3050" s="17">
        <v>525000</v>
      </c>
      <c r="S3050" s="19">
        <f t="shared" si="239"/>
        <v>0</v>
      </c>
      <c r="T3050" s="20">
        <f t="shared" si="240"/>
        <v>0</v>
      </c>
      <c r="U3050" s="19">
        <f t="shared" si="241"/>
        <v>0</v>
      </c>
      <c r="V3050" s="20">
        <f t="shared" si="242"/>
        <v>0</v>
      </c>
      <c r="W3050" s="18">
        <v>44195</v>
      </c>
      <c r="X3050" s="14">
        <v>8</v>
      </c>
      <c r="Y3050" s="14">
        <v>8</v>
      </c>
      <c r="Z3050" s="42">
        <v>0</v>
      </c>
      <c r="AA3050" s="51">
        <f t="shared" si="243"/>
        <v>0</v>
      </c>
    </row>
    <row r="3051" spans="1:27" ht="19" x14ac:dyDescent="0.25">
      <c r="A3051" s="14">
        <v>606</v>
      </c>
      <c r="B3051" s="14">
        <v>7317027</v>
      </c>
      <c r="C3051" s="14" t="s">
        <v>19</v>
      </c>
      <c r="D3051" s="14">
        <v>4</v>
      </c>
      <c r="E3051" s="14" t="s">
        <v>4224</v>
      </c>
      <c r="F3051" s="14">
        <v>78751</v>
      </c>
      <c r="G3051" s="14">
        <v>2</v>
      </c>
      <c r="H3051" s="14">
        <v>2</v>
      </c>
      <c r="I3051" s="14">
        <v>1</v>
      </c>
      <c r="J3051" s="14">
        <v>1</v>
      </c>
      <c r="K3051" s="14">
        <v>2</v>
      </c>
      <c r="L3051" s="14">
        <v>2020</v>
      </c>
      <c r="M3051" s="14">
        <v>0.08</v>
      </c>
      <c r="N3051" s="15">
        <v>1050</v>
      </c>
      <c r="O3051" s="16">
        <v>490.48</v>
      </c>
      <c r="P3051" s="17">
        <v>515000</v>
      </c>
      <c r="Q3051" s="16">
        <v>490.48</v>
      </c>
      <c r="R3051" s="17">
        <v>515000</v>
      </c>
      <c r="S3051" s="19">
        <f t="shared" si="239"/>
        <v>0</v>
      </c>
      <c r="T3051" s="20">
        <f t="shared" si="240"/>
        <v>0</v>
      </c>
      <c r="U3051" s="19">
        <f t="shared" si="241"/>
        <v>0</v>
      </c>
      <c r="V3051" s="20">
        <f t="shared" si="242"/>
        <v>0</v>
      </c>
      <c r="W3051" s="18">
        <v>44195</v>
      </c>
      <c r="X3051" s="14">
        <v>0</v>
      </c>
      <c r="Y3051" s="14">
        <v>0</v>
      </c>
      <c r="Z3051" s="42">
        <v>0</v>
      </c>
      <c r="AA3051" s="51">
        <f t="shared" si="243"/>
        <v>0</v>
      </c>
    </row>
    <row r="3052" spans="1:27" ht="19" x14ac:dyDescent="0.25">
      <c r="A3052" s="14">
        <v>608</v>
      </c>
      <c r="B3052" s="14">
        <v>3467498</v>
      </c>
      <c r="C3052" s="14" t="s">
        <v>19</v>
      </c>
      <c r="D3052" s="14">
        <v>6</v>
      </c>
      <c r="E3052" s="14" t="s">
        <v>3630</v>
      </c>
      <c r="F3052" s="14">
        <v>78704</v>
      </c>
      <c r="G3052" s="14">
        <v>4</v>
      </c>
      <c r="H3052" s="14">
        <v>3</v>
      </c>
      <c r="I3052" s="14">
        <v>0</v>
      </c>
      <c r="J3052" s="14">
        <v>2</v>
      </c>
      <c r="K3052" s="14">
        <v>2</v>
      </c>
      <c r="L3052" s="14">
        <v>2020</v>
      </c>
      <c r="M3052" s="14">
        <v>0.16200000000000001</v>
      </c>
      <c r="N3052" s="15">
        <v>2657</v>
      </c>
      <c r="O3052" s="16">
        <v>498.09</v>
      </c>
      <c r="P3052" s="17">
        <v>1323438</v>
      </c>
      <c r="Q3052" s="16">
        <v>498.09</v>
      </c>
      <c r="R3052" s="17">
        <v>1323438</v>
      </c>
      <c r="S3052" s="19">
        <f t="shared" si="239"/>
        <v>0</v>
      </c>
      <c r="T3052" s="20">
        <f t="shared" si="240"/>
        <v>0</v>
      </c>
      <c r="U3052" s="19">
        <f t="shared" si="241"/>
        <v>0</v>
      </c>
      <c r="V3052" s="20">
        <f t="shared" si="242"/>
        <v>0</v>
      </c>
      <c r="W3052" s="18">
        <v>44195</v>
      </c>
      <c r="X3052" s="14">
        <v>0</v>
      </c>
      <c r="Y3052" s="14">
        <v>0</v>
      </c>
      <c r="Z3052" s="42">
        <v>0</v>
      </c>
      <c r="AA3052" s="51">
        <f t="shared" si="243"/>
        <v>0</v>
      </c>
    </row>
    <row r="3053" spans="1:27" ht="19" x14ac:dyDescent="0.25">
      <c r="A3053" s="14">
        <v>627</v>
      </c>
      <c r="B3053" s="14">
        <v>6272697</v>
      </c>
      <c r="C3053" s="14" t="s">
        <v>19</v>
      </c>
      <c r="D3053" s="14" t="s">
        <v>29</v>
      </c>
      <c r="E3053" s="14" t="s">
        <v>622</v>
      </c>
      <c r="F3053" s="14">
        <v>78748</v>
      </c>
      <c r="G3053" s="14">
        <v>3</v>
      </c>
      <c r="H3053" s="14">
        <v>2</v>
      </c>
      <c r="I3053" s="14">
        <v>1</v>
      </c>
      <c r="J3053" s="14">
        <v>2</v>
      </c>
      <c r="K3053" s="14">
        <v>2</v>
      </c>
      <c r="L3053" s="14">
        <v>2002</v>
      </c>
      <c r="M3053" s="14">
        <v>0.188</v>
      </c>
      <c r="N3053" s="15">
        <v>2086</v>
      </c>
      <c r="O3053" s="16">
        <v>189.36</v>
      </c>
      <c r="P3053" s="17">
        <v>395000</v>
      </c>
      <c r="Q3053" s="16">
        <v>189.36</v>
      </c>
      <c r="R3053" s="17">
        <v>395000</v>
      </c>
      <c r="S3053" s="19">
        <f t="shared" si="239"/>
        <v>0</v>
      </c>
      <c r="T3053" s="20">
        <f t="shared" si="240"/>
        <v>0</v>
      </c>
      <c r="U3053" s="19">
        <f t="shared" si="241"/>
        <v>0</v>
      </c>
      <c r="V3053" s="20">
        <f t="shared" si="242"/>
        <v>0</v>
      </c>
      <c r="W3053" s="18">
        <v>44196</v>
      </c>
      <c r="X3053" s="14">
        <v>0</v>
      </c>
      <c r="Y3053" s="14">
        <v>0</v>
      </c>
      <c r="Z3053" s="42">
        <v>0</v>
      </c>
      <c r="AA3053" s="51">
        <f t="shared" si="243"/>
        <v>0</v>
      </c>
    </row>
    <row r="3054" spans="1:27" ht="19" x14ac:dyDescent="0.25">
      <c r="A3054" s="14">
        <v>628</v>
      </c>
      <c r="B3054" s="14">
        <v>8221839</v>
      </c>
      <c r="C3054" s="14" t="s">
        <v>19</v>
      </c>
      <c r="D3054" s="14" t="s">
        <v>27</v>
      </c>
      <c r="E3054" s="14" t="s">
        <v>702</v>
      </c>
      <c r="F3054" s="14">
        <v>78724</v>
      </c>
      <c r="G3054" s="14">
        <v>3</v>
      </c>
      <c r="H3054" s="14">
        <v>2</v>
      </c>
      <c r="I3054" s="14">
        <v>0</v>
      </c>
      <c r="J3054" s="14">
        <v>2</v>
      </c>
      <c r="K3054" s="14">
        <v>1</v>
      </c>
      <c r="L3054" s="14">
        <v>2020</v>
      </c>
      <c r="M3054" s="14">
        <v>0</v>
      </c>
      <c r="N3054" s="15">
        <v>1514</v>
      </c>
      <c r="O3054" s="16">
        <v>194.18</v>
      </c>
      <c r="P3054" s="17">
        <v>293990</v>
      </c>
      <c r="Q3054" s="16">
        <v>194.18</v>
      </c>
      <c r="R3054" s="17">
        <v>293990</v>
      </c>
      <c r="S3054" s="19">
        <f t="shared" si="239"/>
        <v>0</v>
      </c>
      <c r="T3054" s="20">
        <f t="shared" si="240"/>
        <v>0</v>
      </c>
      <c r="U3054" s="19">
        <f t="shared" si="241"/>
        <v>0</v>
      </c>
      <c r="V3054" s="20">
        <f t="shared" si="242"/>
        <v>0</v>
      </c>
      <c r="W3054" s="18">
        <v>44196</v>
      </c>
      <c r="X3054" s="14">
        <v>52</v>
      </c>
      <c r="Y3054" s="14">
        <v>52</v>
      </c>
      <c r="Z3054" s="42">
        <v>0</v>
      </c>
      <c r="AA3054" s="51">
        <f t="shared" si="243"/>
        <v>0</v>
      </c>
    </row>
    <row r="3055" spans="1:27" ht="19" x14ac:dyDescent="0.25">
      <c r="A3055" s="14">
        <v>650</v>
      </c>
      <c r="B3055" s="14">
        <v>3190442</v>
      </c>
      <c r="C3055" s="14" t="s">
        <v>19</v>
      </c>
      <c r="D3055" s="14">
        <v>5</v>
      </c>
      <c r="E3055" s="14" t="s">
        <v>4100</v>
      </c>
      <c r="F3055" s="14">
        <v>78702</v>
      </c>
      <c r="G3055" s="14">
        <v>3</v>
      </c>
      <c r="H3055" s="14">
        <v>3</v>
      </c>
      <c r="I3055" s="14">
        <v>1</v>
      </c>
      <c r="J3055" s="14">
        <v>1</v>
      </c>
      <c r="K3055" s="14">
        <v>3</v>
      </c>
      <c r="L3055" s="14">
        <v>2020</v>
      </c>
      <c r="M3055" s="14">
        <v>0.156</v>
      </c>
      <c r="N3055" s="15">
        <v>2056</v>
      </c>
      <c r="O3055" s="16">
        <v>362.35</v>
      </c>
      <c r="P3055" s="17">
        <v>745000</v>
      </c>
      <c r="Q3055" s="16">
        <v>362.35</v>
      </c>
      <c r="R3055" s="17">
        <v>745000</v>
      </c>
      <c r="S3055" s="19">
        <f t="shared" si="239"/>
        <v>0</v>
      </c>
      <c r="T3055" s="20">
        <f t="shared" si="240"/>
        <v>0</v>
      </c>
      <c r="U3055" s="19">
        <f t="shared" si="241"/>
        <v>0</v>
      </c>
      <c r="V3055" s="20">
        <f t="shared" si="242"/>
        <v>0</v>
      </c>
      <c r="W3055" s="18">
        <v>44196</v>
      </c>
      <c r="X3055" s="14">
        <v>5</v>
      </c>
      <c r="Y3055" s="14">
        <v>5</v>
      </c>
      <c r="Z3055" s="42">
        <v>0</v>
      </c>
      <c r="AA3055" s="51">
        <f t="shared" si="243"/>
        <v>0</v>
      </c>
    </row>
    <row r="3056" spans="1:27" ht="19" x14ac:dyDescent="0.25">
      <c r="A3056" s="14">
        <v>651</v>
      </c>
      <c r="B3056" s="14">
        <v>3337751</v>
      </c>
      <c r="C3056" s="14" t="s">
        <v>19</v>
      </c>
      <c r="D3056" s="14" t="s">
        <v>68</v>
      </c>
      <c r="E3056" s="14" t="s">
        <v>3116</v>
      </c>
      <c r="F3056" s="14">
        <v>78738</v>
      </c>
      <c r="G3056" s="14">
        <v>5</v>
      </c>
      <c r="H3056" s="14">
        <v>4</v>
      </c>
      <c r="I3056" s="14">
        <v>1</v>
      </c>
      <c r="J3056" s="14">
        <v>3</v>
      </c>
      <c r="K3056" s="14">
        <v>1</v>
      </c>
      <c r="L3056" s="14">
        <v>2020</v>
      </c>
      <c r="M3056" s="14">
        <v>1.3879999999999999</v>
      </c>
      <c r="N3056" s="15">
        <v>4620</v>
      </c>
      <c r="O3056" s="16">
        <v>367.97</v>
      </c>
      <c r="P3056" s="17">
        <v>1700000</v>
      </c>
      <c r="Q3056" s="16">
        <v>367.97</v>
      </c>
      <c r="R3056" s="17">
        <v>1700000</v>
      </c>
      <c r="S3056" s="19">
        <f t="shared" si="239"/>
        <v>0</v>
      </c>
      <c r="T3056" s="20">
        <f t="shared" si="240"/>
        <v>0</v>
      </c>
      <c r="U3056" s="19">
        <f t="shared" si="241"/>
        <v>0</v>
      </c>
      <c r="V3056" s="20">
        <f t="shared" si="242"/>
        <v>0</v>
      </c>
      <c r="W3056" s="18">
        <v>44196</v>
      </c>
      <c r="X3056" s="14">
        <v>9</v>
      </c>
      <c r="Y3056" s="14">
        <v>9</v>
      </c>
      <c r="Z3056" s="42">
        <v>0</v>
      </c>
      <c r="AA3056" s="51">
        <f t="shared" si="243"/>
        <v>0</v>
      </c>
    </row>
    <row r="3057" spans="1:27" ht="19" x14ac:dyDescent="0.25">
      <c r="A3057" s="14">
        <v>656</v>
      </c>
      <c r="B3057" s="14">
        <v>6622784</v>
      </c>
      <c r="C3057" s="14" t="s">
        <v>19</v>
      </c>
      <c r="D3057" s="14" t="s">
        <v>357</v>
      </c>
      <c r="E3057" s="14" t="s">
        <v>4184</v>
      </c>
      <c r="F3057" s="14">
        <v>78745</v>
      </c>
      <c r="G3057" s="14">
        <v>2</v>
      </c>
      <c r="H3057" s="14">
        <v>2</v>
      </c>
      <c r="I3057" s="14">
        <v>0</v>
      </c>
      <c r="J3057" s="14">
        <v>0</v>
      </c>
      <c r="K3057" s="14">
        <v>2</v>
      </c>
      <c r="L3057" s="14">
        <v>2019</v>
      </c>
      <c r="M3057" s="14">
        <v>6.5000000000000002E-2</v>
      </c>
      <c r="N3057" s="15">
        <v>1047</v>
      </c>
      <c r="O3057" s="16">
        <v>453.68</v>
      </c>
      <c r="P3057" s="17">
        <v>475000</v>
      </c>
      <c r="Q3057" s="16">
        <v>453.68</v>
      </c>
      <c r="R3057" s="17">
        <v>475000</v>
      </c>
      <c r="S3057" s="19">
        <f t="shared" si="239"/>
        <v>0</v>
      </c>
      <c r="T3057" s="20">
        <f t="shared" si="240"/>
        <v>0</v>
      </c>
      <c r="U3057" s="19">
        <f t="shared" si="241"/>
        <v>0</v>
      </c>
      <c r="V3057" s="20">
        <f t="shared" si="242"/>
        <v>0</v>
      </c>
      <c r="W3057" s="18">
        <v>44196</v>
      </c>
      <c r="X3057" s="14">
        <v>7</v>
      </c>
      <c r="Y3057" s="14">
        <v>7</v>
      </c>
      <c r="Z3057" s="42">
        <v>0</v>
      </c>
      <c r="AA3057" s="51">
        <f t="shared" si="243"/>
        <v>0</v>
      </c>
    </row>
    <row r="3058" spans="1:27" ht="19" x14ac:dyDescent="0.25">
      <c r="A3058" s="14">
        <v>657</v>
      </c>
      <c r="B3058" s="14">
        <v>8268614</v>
      </c>
      <c r="C3058" s="14" t="s">
        <v>19</v>
      </c>
      <c r="D3058" s="14" t="s">
        <v>357</v>
      </c>
      <c r="E3058" s="14" t="s">
        <v>4198</v>
      </c>
      <c r="F3058" s="14">
        <v>78745</v>
      </c>
      <c r="G3058" s="14">
        <v>2</v>
      </c>
      <c r="H3058" s="14">
        <v>2</v>
      </c>
      <c r="I3058" s="14">
        <v>0</v>
      </c>
      <c r="J3058" s="14">
        <v>1</v>
      </c>
      <c r="K3058" s="14">
        <v>1</v>
      </c>
      <c r="L3058" s="14">
        <v>2020</v>
      </c>
      <c r="M3058" s="14">
        <v>0.17599999999999999</v>
      </c>
      <c r="N3058" s="15">
        <v>1100</v>
      </c>
      <c r="O3058" s="16">
        <v>468.18</v>
      </c>
      <c r="P3058" s="17">
        <v>515000</v>
      </c>
      <c r="Q3058" s="16">
        <v>468.18</v>
      </c>
      <c r="R3058" s="17">
        <v>515000</v>
      </c>
      <c r="S3058" s="19">
        <f t="shared" si="239"/>
        <v>0</v>
      </c>
      <c r="T3058" s="20">
        <f t="shared" si="240"/>
        <v>0</v>
      </c>
      <c r="U3058" s="19">
        <f t="shared" si="241"/>
        <v>0</v>
      </c>
      <c r="V3058" s="20">
        <f t="shared" si="242"/>
        <v>0</v>
      </c>
      <c r="W3058" s="18">
        <v>44196</v>
      </c>
      <c r="X3058" s="14">
        <v>38</v>
      </c>
      <c r="Y3058" s="14">
        <v>38</v>
      </c>
      <c r="Z3058" s="42">
        <v>0</v>
      </c>
      <c r="AA3058" s="51">
        <f t="shared" si="243"/>
        <v>0</v>
      </c>
    </row>
    <row r="3059" spans="1:27" ht="19" x14ac:dyDescent="0.25">
      <c r="A3059" s="14">
        <v>661</v>
      </c>
      <c r="B3059" s="14">
        <v>7468636</v>
      </c>
      <c r="C3059" s="14" t="s">
        <v>19</v>
      </c>
      <c r="D3059" s="14">
        <v>2</v>
      </c>
      <c r="E3059" s="14" t="s">
        <v>3701</v>
      </c>
      <c r="F3059" s="14">
        <v>78757</v>
      </c>
      <c r="G3059" s="14">
        <v>4</v>
      </c>
      <c r="H3059" s="14">
        <v>3</v>
      </c>
      <c r="I3059" s="14">
        <v>0</v>
      </c>
      <c r="J3059" s="14">
        <v>2</v>
      </c>
      <c r="K3059" s="14">
        <v>1</v>
      </c>
      <c r="L3059" s="14">
        <v>2020</v>
      </c>
      <c r="M3059" s="14">
        <v>0.23799999999999999</v>
      </c>
      <c r="N3059" s="15">
        <v>2733</v>
      </c>
      <c r="O3059" s="16">
        <v>530.54999999999995</v>
      </c>
      <c r="P3059" s="17">
        <v>1450000</v>
      </c>
      <c r="Q3059" s="16">
        <v>530.54999999999995</v>
      </c>
      <c r="R3059" s="17">
        <v>1450000</v>
      </c>
      <c r="S3059" s="19">
        <f t="shared" si="239"/>
        <v>0</v>
      </c>
      <c r="T3059" s="20">
        <f t="shared" si="240"/>
        <v>0</v>
      </c>
      <c r="U3059" s="19">
        <f t="shared" si="241"/>
        <v>0</v>
      </c>
      <c r="V3059" s="20">
        <f t="shared" si="242"/>
        <v>0</v>
      </c>
      <c r="W3059" s="18">
        <v>44196</v>
      </c>
      <c r="X3059" s="14">
        <v>0</v>
      </c>
      <c r="Y3059" s="14">
        <v>0</v>
      </c>
      <c r="Z3059" s="42">
        <v>0</v>
      </c>
      <c r="AA3059" s="51">
        <f t="shared" si="243"/>
        <v>0</v>
      </c>
    </row>
    <row r="3060" spans="1:27" ht="19" x14ac:dyDescent="0.25">
      <c r="A3060" s="14">
        <v>663</v>
      </c>
      <c r="B3060" s="14">
        <v>9912194</v>
      </c>
      <c r="C3060" s="14" t="s">
        <v>19</v>
      </c>
      <c r="D3060" s="14">
        <v>5</v>
      </c>
      <c r="E3060" s="14" t="s">
        <v>4271</v>
      </c>
      <c r="F3060" s="14">
        <v>78702</v>
      </c>
      <c r="G3060" s="14">
        <v>2</v>
      </c>
      <c r="H3060" s="14">
        <v>2</v>
      </c>
      <c r="I3060" s="14">
        <v>1</v>
      </c>
      <c r="J3060" s="14">
        <v>1</v>
      </c>
      <c r="K3060" s="14">
        <v>2</v>
      </c>
      <c r="L3060" s="14">
        <v>2020</v>
      </c>
      <c r="M3060" s="14">
        <v>0.157</v>
      </c>
      <c r="N3060" s="15">
        <v>1022</v>
      </c>
      <c r="O3060" s="16">
        <v>576.32000000000005</v>
      </c>
      <c r="P3060" s="17">
        <v>589000</v>
      </c>
      <c r="Q3060" s="16">
        <v>576.32000000000005</v>
      </c>
      <c r="R3060" s="17">
        <v>589000</v>
      </c>
      <c r="S3060" s="19">
        <f t="shared" si="239"/>
        <v>0</v>
      </c>
      <c r="T3060" s="20">
        <f t="shared" si="240"/>
        <v>0</v>
      </c>
      <c r="U3060" s="19">
        <f t="shared" si="241"/>
        <v>0</v>
      </c>
      <c r="V3060" s="20">
        <f t="shared" si="242"/>
        <v>0</v>
      </c>
      <c r="W3060" s="18">
        <v>44196</v>
      </c>
      <c r="X3060" s="14">
        <v>2</v>
      </c>
      <c r="Y3060" s="14">
        <v>2</v>
      </c>
      <c r="Z3060" s="42">
        <v>0</v>
      </c>
      <c r="AA3060" s="51">
        <f t="shared" si="243"/>
        <v>0</v>
      </c>
    </row>
    <row r="3061" spans="1:27" ht="19" x14ac:dyDescent="0.25">
      <c r="A3061" s="14">
        <v>667</v>
      </c>
      <c r="B3061" s="14">
        <v>4195209</v>
      </c>
      <c r="C3061" s="14" t="s">
        <v>19</v>
      </c>
      <c r="D3061" s="14" t="s">
        <v>2365</v>
      </c>
      <c r="E3061" s="14" t="s">
        <v>3910</v>
      </c>
      <c r="F3061" s="14">
        <v>78703</v>
      </c>
      <c r="G3061" s="14">
        <v>2</v>
      </c>
      <c r="H3061" s="14">
        <v>2</v>
      </c>
      <c r="I3061" s="14">
        <v>0</v>
      </c>
      <c r="J3061" s="14">
        <v>2</v>
      </c>
      <c r="K3061" s="14">
        <v>1</v>
      </c>
      <c r="L3061" s="14">
        <v>1940</v>
      </c>
      <c r="M3061" s="14">
        <v>0.18099999999999999</v>
      </c>
      <c r="N3061" s="15">
        <v>1336</v>
      </c>
      <c r="O3061" s="16">
        <v>744.76</v>
      </c>
      <c r="P3061" s="17">
        <v>995000</v>
      </c>
      <c r="Q3061" s="16">
        <v>744.76</v>
      </c>
      <c r="R3061" s="17">
        <v>995000</v>
      </c>
      <c r="S3061" s="19">
        <f t="shared" si="239"/>
        <v>0</v>
      </c>
      <c r="T3061" s="20">
        <f t="shared" si="240"/>
        <v>0</v>
      </c>
      <c r="U3061" s="19">
        <f t="shared" si="241"/>
        <v>0</v>
      </c>
      <c r="V3061" s="20">
        <f t="shared" si="242"/>
        <v>0</v>
      </c>
      <c r="W3061" s="18">
        <v>44196</v>
      </c>
      <c r="X3061" s="14">
        <v>8</v>
      </c>
      <c r="Y3061" s="14">
        <v>7</v>
      </c>
      <c r="Z3061" s="42">
        <v>0</v>
      </c>
      <c r="AA3061" s="51">
        <f t="shared" si="243"/>
        <v>0</v>
      </c>
    </row>
    <row r="3062" spans="1:27" ht="19" x14ac:dyDescent="0.25">
      <c r="A3062" s="14">
        <v>671</v>
      </c>
      <c r="B3062" s="14">
        <v>1920666</v>
      </c>
      <c r="C3062" s="14" t="s">
        <v>19</v>
      </c>
      <c r="D3062" s="14" t="s">
        <v>84</v>
      </c>
      <c r="E3062" s="14" t="s">
        <v>1328</v>
      </c>
      <c r="F3062" s="14">
        <v>78728</v>
      </c>
      <c r="G3062" s="14">
        <v>4</v>
      </c>
      <c r="H3062" s="14">
        <v>2</v>
      </c>
      <c r="I3062" s="14">
        <v>0</v>
      </c>
      <c r="J3062" s="14">
        <v>2</v>
      </c>
      <c r="K3062" s="14">
        <v>1</v>
      </c>
      <c r="L3062" s="14">
        <v>1995</v>
      </c>
      <c r="M3062" s="14">
        <v>0.17399999999999999</v>
      </c>
      <c r="N3062" s="15">
        <v>1933</v>
      </c>
      <c r="O3062" s="16">
        <v>225.04</v>
      </c>
      <c r="P3062" s="17">
        <v>435000</v>
      </c>
      <c r="Q3062" s="16">
        <v>225.04</v>
      </c>
      <c r="R3062" s="17">
        <v>435000</v>
      </c>
      <c r="S3062" s="19">
        <f t="shared" si="239"/>
        <v>0</v>
      </c>
      <c r="T3062" s="20">
        <f t="shared" si="240"/>
        <v>0</v>
      </c>
      <c r="U3062" s="19">
        <f t="shared" si="241"/>
        <v>0</v>
      </c>
      <c r="V3062" s="20">
        <f t="shared" si="242"/>
        <v>0</v>
      </c>
      <c r="W3062" s="18">
        <v>44197</v>
      </c>
      <c r="X3062" s="14">
        <v>11</v>
      </c>
      <c r="Y3062" s="14">
        <v>10</v>
      </c>
      <c r="Z3062" s="42">
        <v>0</v>
      </c>
      <c r="AA3062" s="51">
        <f t="shared" si="243"/>
        <v>0</v>
      </c>
    </row>
    <row r="3063" spans="1:27" ht="19" x14ac:dyDescent="0.25">
      <c r="A3063" s="14">
        <v>673</v>
      </c>
      <c r="B3063" s="14">
        <v>7048404</v>
      </c>
      <c r="C3063" s="14" t="s">
        <v>19</v>
      </c>
      <c r="D3063" s="14">
        <v>2</v>
      </c>
      <c r="E3063" s="14" t="s">
        <v>2562</v>
      </c>
      <c r="F3063" s="14">
        <v>78752</v>
      </c>
      <c r="G3063" s="14">
        <v>4</v>
      </c>
      <c r="H3063" s="14">
        <v>2</v>
      </c>
      <c r="I3063" s="14">
        <v>0</v>
      </c>
      <c r="J3063" s="14">
        <v>1</v>
      </c>
      <c r="K3063" s="14">
        <v>1</v>
      </c>
      <c r="L3063" s="14">
        <v>1953</v>
      </c>
      <c r="M3063" s="14">
        <v>0.187</v>
      </c>
      <c r="N3063" s="15">
        <v>2266</v>
      </c>
      <c r="O3063" s="16">
        <v>299.64999999999998</v>
      </c>
      <c r="P3063" s="17">
        <v>679000</v>
      </c>
      <c r="Q3063" s="16">
        <v>299.64999999999998</v>
      </c>
      <c r="R3063" s="17">
        <v>679000</v>
      </c>
      <c r="S3063" s="19">
        <f t="shared" si="239"/>
        <v>0</v>
      </c>
      <c r="T3063" s="20">
        <f t="shared" si="240"/>
        <v>0</v>
      </c>
      <c r="U3063" s="19">
        <f t="shared" si="241"/>
        <v>0</v>
      </c>
      <c r="V3063" s="20">
        <f t="shared" si="242"/>
        <v>0</v>
      </c>
      <c r="W3063" s="18">
        <v>44197</v>
      </c>
      <c r="X3063" s="14">
        <v>0</v>
      </c>
      <c r="Y3063" s="14">
        <v>0</v>
      </c>
      <c r="Z3063" s="42">
        <v>0</v>
      </c>
      <c r="AA3063" s="51">
        <f t="shared" si="243"/>
        <v>0</v>
      </c>
    </row>
    <row r="3064" spans="1:27" ht="19" x14ac:dyDescent="0.25">
      <c r="A3064" s="14">
        <v>687</v>
      </c>
      <c r="B3064" s="14">
        <v>1464478</v>
      </c>
      <c r="C3064" s="14" t="s">
        <v>19</v>
      </c>
      <c r="D3064" s="14">
        <v>3</v>
      </c>
      <c r="E3064" s="14" t="s">
        <v>2338</v>
      </c>
      <c r="F3064" s="14">
        <v>78723</v>
      </c>
      <c r="G3064" s="14">
        <v>4</v>
      </c>
      <c r="H3064" s="14">
        <v>2</v>
      </c>
      <c r="I3064" s="14">
        <v>0</v>
      </c>
      <c r="J3064" s="14">
        <v>0</v>
      </c>
      <c r="K3064" s="14">
        <v>1</v>
      </c>
      <c r="L3064" s="14">
        <v>1968</v>
      </c>
      <c r="M3064" s="14">
        <v>0.14299999999999999</v>
      </c>
      <c r="N3064" s="15">
        <v>1556</v>
      </c>
      <c r="O3064" s="16">
        <v>282.77999999999997</v>
      </c>
      <c r="P3064" s="17">
        <v>440000</v>
      </c>
      <c r="Q3064" s="16">
        <v>282.77999999999997</v>
      </c>
      <c r="R3064" s="17">
        <v>440000</v>
      </c>
      <c r="S3064" s="19">
        <f t="shared" si="239"/>
        <v>0</v>
      </c>
      <c r="T3064" s="20">
        <f t="shared" si="240"/>
        <v>0</v>
      </c>
      <c r="U3064" s="19">
        <f t="shared" si="241"/>
        <v>0</v>
      </c>
      <c r="V3064" s="20">
        <f t="shared" si="242"/>
        <v>0</v>
      </c>
      <c r="W3064" s="18">
        <v>44200</v>
      </c>
      <c r="X3064" s="14">
        <v>4</v>
      </c>
      <c r="Y3064" s="14">
        <v>34</v>
      </c>
      <c r="Z3064" s="42">
        <v>0</v>
      </c>
      <c r="AA3064" s="51">
        <f t="shared" si="243"/>
        <v>0</v>
      </c>
    </row>
    <row r="3065" spans="1:27" ht="19" x14ac:dyDescent="0.25">
      <c r="A3065" s="14">
        <v>691</v>
      </c>
      <c r="B3065" s="14">
        <v>8537752</v>
      </c>
      <c r="C3065" s="14" t="s">
        <v>19</v>
      </c>
      <c r="D3065" s="14">
        <v>6</v>
      </c>
      <c r="E3065" s="14" t="s">
        <v>4262</v>
      </c>
      <c r="F3065" s="14">
        <v>78704</v>
      </c>
      <c r="G3065" s="14">
        <v>2</v>
      </c>
      <c r="H3065" s="14">
        <v>3</v>
      </c>
      <c r="I3065" s="14">
        <v>1</v>
      </c>
      <c r="J3065" s="14">
        <v>1</v>
      </c>
      <c r="K3065" s="14">
        <v>2</v>
      </c>
      <c r="L3065" s="14">
        <v>2020</v>
      </c>
      <c r="M3065" s="14">
        <v>0.218</v>
      </c>
      <c r="N3065" s="15">
        <v>1216</v>
      </c>
      <c r="O3065" s="16">
        <v>555.1</v>
      </c>
      <c r="P3065" s="17">
        <v>675000</v>
      </c>
      <c r="Q3065" s="16">
        <v>555.1</v>
      </c>
      <c r="R3065" s="17">
        <v>675000</v>
      </c>
      <c r="S3065" s="19">
        <f t="shared" si="239"/>
        <v>0</v>
      </c>
      <c r="T3065" s="20">
        <f t="shared" si="240"/>
        <v>0</v>
      </c>
      <c r="U3065" s="19">
        <f t="shared" si="241"/>
        <v>0</v>
      </c>
      <c r="V3065" s="20">
        <f t="shared" si="242"/>
        <v>0</v>
      </c>
      <c r="W3065" s="18">
        <v>44200</v>
      </c>
      <c r="X3065" s="14">
        <v>3</v>
      </c>
      <c r="Y3065" s="14">
        <v>3</v>
      </c>
      <c r="Z3065" s="42">
        <v>0</v>
      </c>
      <c r="AA3065" s="51">
        <f t="shared" si="243"/>
        <v>0</v>
      </c>
    </row>
    <row r="3066" spans="1:27" ht="19" x14ac:dyDescent="0.25">
      <c r="A3066" s="14">
        <v>692</v>
      </c>
      <c r="B3066" s="14">
        <v>1438578</v>
      </c>
      <c r="C3066" s="14" t="s">
        <v>19</v>
      </c>
      <c r="D3066" s="14">
        <v>11</v>
      </c>
      <c r="E3066" s="14" t="s">
        <v>447</v>
      </c>
      <c r="F3066" s="14">
        <v>78744</v>
      </c>
      <c r="G3066" s="14">
        <v>3</v>
      </c>
      <c r="H3066" s="14">
        <v>2</v>
      </c>
      <c r="I3066" s="14">
        <v>1</v>
      </c>
      <c r="J3066" s="14">
        <v>1</v>
      </c>
      <c r="K3066" s="14">
        <v>2</v>
      </c>
      <c r="L3066" s="14">
        <v>2004</v>
      </c>
      <c r="M3066" s="14">
        <v>9.8000000000000004E-2</v>
      </c>
      <c r="N3066" s="15">
        <v>1691</v>
      </c>
      <c r="O3066" s="16">
        <v>177.41</v>
      </c>
      <c r="P3066" s="17">
        <v>300000</v>
      </c>
      <c r="Q3066" s="16">
        <v>177.41</v>
      </c>
      <c r="R3066" s="17">
        <v>300000</v>
      </c>
      <c r="S3066" s="19">
        <f t="shared" si="239"/>
        <v>0</v>
      </c>
      <c r="T3066" s="20">
        <f t="shared" si="240"/>
        <v>0</v>
      </c>
      <c r="U3066" s="19">
        <f t="shared" si="241"/>
        <v>0</v>
      </c>
      <c r="V3066" s="20">
        <f t="shared" si="242"/>
        <v>0</v>
      </c>
      <c r="W3066" s="18">
        <v>44201</v>
      </c>
      <c r="X3066" s="14">
        <v>4</v>
      </c>
      <c r="Y3066" s="14">
        <v>4</v>
      </c>
      <c r="Z3066" s="42">
        <v>0</v>
      </c>
      <c r="AA3066" s="51">
        <f t="shared" si="243"/>
        <v>0</v>
      </c>
    </row>
    <row r="3067" spans="1:27" ht="19" x14ac:dyDescent="0.25">
      <c r="A3067" s="14">
        <v>706</v>
      </c>
      <c r="B3067" s="14">
        <v>3688041</v>
      </c>
      <c r="C3067" s="14" t="s">
        <v>19</v>
      </c>
      <c r="D3067" s="14" t="s">
        <v>282</v>
      </c>
      <c r="E3067" s="14" t="s">
        <v>2607</v>
      </c>
      <c r="F3067" s="14">
        <v>78735</v>
      </c>
      <c r="G3067" s="14">
        <v>4</v>
      </c>
      <c r="H3067" s="14">
        <v>3</v>
      </c>
      <c r="I3067" s="14">
        <v>1</v>
      </c>
      <c r="J3067" s="14">
        <v>2</v>
      </c>
      <c r="K3067" s="14">
        <v>2</v>
      </c>
      <c r="L3067" s="14">
        <v>1996</v>
      </c>
      <c r="M3067" s="14">
        <v>0.113</v>
      </c>
      <c r="N3067" s="15">
        <v>2913</v>
      </c>
      <c r="O3067" s="16">
        <v>303.81</v>
      </c>
      <c r="P3067" s="17">
        <v>885000</v>
      </c>
      <c r="Q3067" s="16">
        <v>303.81</v>
      </c>
      <c r="R3067" s="17">
        <v>885000</v>
      </c>
      <c r="S3067" s="19">
        <f t="shared" si="239"/>
        <v>0</v>
      </c>
      <c r="T3067" s="20">
        <f t="shared" si="240"/>
        <v>0</v>
      </c>
      <c r="U3067" s="19">
        <f t="shared" si="241"/>
        <v>0</v>
      </c>
      <c r="V3067" s="20">
        <f t="shared" si="242"/>
        <v>0</v>
      </c>
      <c r="W3067" s="18">
        <v>44201</v>
      </c>
      <c r="X3067" s="14">
        <v>19</v>
      </c>
      <c r="Y3067" s="14">
        <v>18</v>
      </c>
      <c r="Z3067" s="42">
        <v>0</v>
      </c>
      <c r="AA3067" s="51">
        <f t="shared" si="243"/>
        <v>0</v>
      </c>
    </row>
    <row r="3068" spans="1:27" ht="19" x14ac:dyDescent="0.25">
      <c r="A3068" s="14">
        <v>711</v>
      </c>
      <c r="B3068" s="14">
        <v>9861354</v>
      </c>
      <c r="C3068" s="14" t="s">
        <v>19</v>
      </c>
      <c r="D3068" s="14" t="s">
        <v>1643</v>
      </c>
      <c r="E3068" s="14" t="s">
        <v>2973</v>
      </c>
      <c r="F3068" s="14">
        <v>78746</v>
      </c>
      <c r="G3068" s="14">
        <v>4</v>
      </c>
      <c r="H3068" s="14">
        <v>3</v>
      </c>
      <c r="I3068" s="14">
        <v>1</v>
      </c>
      <c r="J3068" s="14">
        <v>2</v>
      </c>
      <c r="K3068" s="14">
        <v>2</v>
      </c>
      <c r="L3068" s="14">
        <v>1984</v>
      </c>
      <c r="M3068" s="14">
        <v>0.21</v>
      </c>
      <c r="N3068" s="15">
        <v>2818</v>
      </c>
      <c r="O3068" s="16">
        <v>345.99</v>
      </c>
      <c r="P3068" s="17">
        <v>975000</v>
      </c>
      <c r="Q3068" s="16">
        <v>345.99</v>
      </c>
      <c r="R3068" s="17">
        <v>975000</v>
      </c>
      <c r="S3068" s="19">
        <f t="shared" si="239"/>
        <v>0</v>
      </c>
      <c r="T3068" s="20">
        <f t="shared" si="240"/>
        <v>0</v>
      </c>
      <c r="U3068" s="19">
        <f t="shared" si="241"/>
        <v>0</v>
      </c>
      <c r="V3068" s="20">
        <f t="shared" si="242"/>
        <v>0</v>
      </c>
      <c r="W3068" s="18">
        <v>44201</v>
      </c>
      <c r="X3068" s="14">
        <v>0</v>
      </c>
      <c r="Y3068" s="14">
        <v>0</v>
      </c>
      <c r="Z3068" s="42">
        <v>0</v>
      </c>
      <c r="AA3068" s="51">
        <f t="shared" si="243"/>
        <v>0</v>
      </c>
    </row>
    <row r="3069" spans="1:27" ht="19" x14ac:dyDescent="0.25">
      <c r="A3069" s="14">
        <v>717</v>
      </c>
      <c r="B3069" s="14">
        <v>6365483</v>
      </c>
      <c r="C3069" s="14" t="s">
        <v>19</v>
      </c>
      <c r="D3069" s="14">
        <v>4</v>
      </c>
      <c r="E3069" s="14" t="s">
        <v>4210</v>
      </c>
      <c r="F3069" s="14">
        <v>78751</v>
      </c>
      <c r="G3069" s="14">
        <v>2</v>
      </c>
      <c r="H3069" s="14">
        <v>2</v>
      </c>
      <c r="I3069" s="14">
        <v>1</v>
      </c>
      <c r="J3069" s="14">
        <v>1</v>
      </c>
      <c r="K3069" s="14">
        <v>2</v>
      </c>
      <c r="L3069" s="14">
        <v>2020</v>
      </c>
      <c r="M3069" s="14">
        <v>0.08</v>
      </c>
      <c r="N3069" s="14">
        <v>977</v>
      </c>
      <c r="O3069" s="16">
        <v>480.04</v>
      </c>
      <c r="P3069" s="17">
        <v>469000</v>
      </c>
      <c r="Q3069" s="16">
        <v>480.04</v>
      </c>
      <c r="R3069" s="17">
        <v>469000</v>
      </c>
      <c r="S3069" s="19">
        <f t="shared" si="239"/>
        <v>0</v>
      </c>
      <c r="T3069" s="20">
        <f t="shared" si="240"/>
        <v>0</v>
      </c>
      <c r="U3069" s="19">
        <f t="shared" si="241"/>
        <v>0</v>
      </c>
      <c r="V3069" s="20">
        <f t="shared" si="242"/>
        <v>0</v>
      </c>
      <c r="W3069" s="18">
        <v>44201</v>
      </c>
      <c r="X3069" s="14">
        <v>0</v>
      </c>
      <c r="Y3069" s="14">
        <v>0</v>
      </c>
      <c r="Z3069" s="42">
        <v>0</v>
      </c>
      <c r="AA3069" s="51">
        <f t="shared" si="243"/>
        <v>0</v>
      </c>
    </row>
    <row r="3070" spans="1:27" ht="19" x14ac:dyDescent="0.25">
      <c r="A3070" s="14">
        <v>730</v>
      </c>
      <c r="B3070" s="14">
        <v>9504743</v>
      </c>
      <c r="C3070" s="14" t="s">
        <v>19</v>
      </c>
      <c r="D3070" s="14" t="s">
        <v>229</v>
      </c>
      <c r="E3070" s="14" t="s">
        <v>1674</v>
      </c>
      <c r="F3070" s="14">
        <v>78732</v>
      </c>
      <c r="G3070" s="14">
        <v>5</v>
      </c>
      <c r="H3070" s="14">
        <v>5</v>
      </c>
      <c r="I3070" s="14">
        <v>1</v>
      </c>
      <c r="J3070" s="14">
        <v>3</v>
      </c>
      <c r="K3070" s="14">
        <v>2</v>
      </c>
      <c r="L3070" s="14">
        <v>2008</v>
      </c>
      <c r="M3070" s="14">
        <v>0.35699999999999998</v>
      </c>
      <c r="N3070" s="15">
        <v>4851</v>
      </c>
      <c r="O3070" s="16">
        <v>243.25</v>
      </c>
      <c r="P3070" s="17">
        <v>1180000</v>
      </c>
      <c r="Q3070" s="16">
        <v>243.25</v>
      </c>
      <c r="R3070" s="17">
        <v>1180000</v>
      </c>
      <c r="S3070" s="19">
        <f t="shared" si="239"/>
        <v>0</v>
      </c>
      <c r="T3070" s="20">
        <f t="shared" si="240"/>
        <v>0</v>
      </c>
      <c r="U3070" s="19">
        <f t="shared" si="241"/>
        <v>0</v>
      </c>
      <c r="V3070" s="20">
        <f t="shared" si="242"/>
        <v>0</v>
      </c>
      <c r="W3070" s="18">
        <v>44202</v>
      </c>
      <c r="X3070" s="14">
        <v>0</v>
      </c>
      <c r="Y3070" s="14">
        <v>0</v>
      </c>
      <c r="Z3070" s="42">
        <v>0</v>
      </c>
      <c r="AA3070" s="51">
        <f t="shared" si="243"/>
        <v>0</v>
      </c>
    </row>
    <row r="3071" spans="1:27" ht="19" x14ac:dyDescent="0.25">
      <c r="A3071" s="14">
        <v>731</v>
      </c>
      <c r="B3071" s="14">
        <v>2163169</v>
      </c>
      <c r="C3071" s="14" t="s">
        <v>19</v>
      </c>
      <c r="D3071" s="14" t="s">
        <v>38</v>
      </c>
      <c r="E3071" s="14" t="s">
        <v>1964</v>
      </c>
      <c r="F3071" s="14">
        <v>78725</v>
      </c>
      <c r="G3071" s="14">
        <v>3</v>
      </c>
      <c r="H3071" s="14">
        <v>2</v>
      </c>
      <c r="I3071" s="14">
        <v>0</v>
      </c>
      <c r="J3071" s="14">
        <v>2</v>
      </c>
      <c r="K3071" s="14">
        <v>1</v>
      </c>
      <c r="L3071" s="14">
        <v>2015</v>
      </c>
      <c r="M3071" s="14">
        <v>0.157</v>
      </c>
      <c r="N3071" s="15">
        <v>1657</v>
      </c>
      <c r="O3071" s="16">
        <v>259.51</v>
      </c>
      <c r="P3071" s="17">
        <v>430000</v>
      </c>
      <c r="Q3071" s="16">
        <v>259.51</v>
      </c>
      <c r="R3071" s="17">
        <v>430000</v>
      </c>
      <c r="S3071" s="19">
        <f t="shared" si="239"/>
        <v>0</v>
      </c>
      <c r="T3071" s="20">
        <f t="shared" si="240"/>
        <v>0</v>
      </c>
      <c r="U3071" s="19">
        <f t="shared" si="241"/>
        <v>0</v>
      </c>
      <c r="V3071" s="20">
        <f t="shared" si="242"/>
        <v>0</v>
      </c>
      <c r="W3071" s="18">
        <v>44202</v>
      </c>
      <c r="X3071" s="14">
        <v>2</v>
      </c>
      <c r="Y3071" s="14">
        <v>2</v>
      </c>
      <c r="Z3071" s="42">
        <v>0</v>
      </c>
      <c r="AA3071" s="51">
        <f t="shared" si="243"/>
        <v>0</v>
      </c>
    </row>
    <row r="3072" spans="1:27" ht="19" x14ac:dyDescent="0.25">
      <c r="A3072" s="14">
        <v>734</v>
      </c>
      <c r="B3072" s="14">
        <v>8184632</v>
      </c>
      <c r="C3072" s="14" t="s">
        <v>19</v>
      </c>
      <c r="D3072" s="14" t="s">
        <v>165</v>
      </c>
      <c r="E3072" s="14" t="s">
        <v>3011</v>
      </c>
      <c r="F3072" s="14">
        <v>78748</v>
      </c>
      <c r="G3072" s="14">
        <v>3</v>
      </c>
      <c r="H3072" s="14">
        <v>2</v>
      </c>
      <c r="I3072" s="14">
        <v>0</v>
      </c>
      <c r="J3072" s="14">
        <v>2</v>
      </c>
      <c r="K3072" s="14">
        <v>1</v>
      </c>
      <c r="L3072" s="14">
        <v>1995</v>
      </c>
      <c r="M3072" s="14">
        <v>0.19600000000000001</v>
      </c>
      <c r="N3072" s="15">
        <v>1328</v>
      </c>
      <c r="O3072" s="16">
        <v>350.15</v>
      </c>
      <c r="P3072" s="17">
        <v>465000</v>
      </c>
      <c r="Q3072" s="16">
        <v>350.15</v>
      </c>
      <c r="R3072" s="17">
        <v>465000</v>
      </c>
      <c r="S3072" s="19">
        <f t="shared" si="239"/>
        <v>0</v>
      </c>
      <c r="T3072" s="20">
        <f t="shared" si="240"/>
        <v>0</v>
      </c>
      <c r="U3072" s="19">
        <f t="shared" si="241"/>
        <v>0</v>
      </c>
      <c r="V3072" s="20">
        <f t="shared" si="242"/>
        <v>0</v>
      </c>
      <c r="W3072" s="18">
        <v>44202</v>
      </c>
      <c r="X3072" s="14">
        <v>0</v>
      </c>
      <c r="Y3072" s="14">
        <v>0</v>
      </c>
      <c r="Z3072" s="42">
        <v>0</v>
      </c>
      <c r="AA3072" s="51">
        <f t="shared" si="243"/>
        <v>0</v>
      </c>
    </row>
    <row r="3073" spans="1:27" ht="19" x14ac:dyDescent="0.25">
      <c r="A3073" s="14">
        <v>740</v>
      </c>
      <c r="B3073" s="14">
        <v>1775307</v>
      </c>
      <c r="C3073" s="14" t="s">
        <v>19</v>
      </c>
      <c r="D3073" s="14" t="s">
        <v>40</v>
      </c>
      <c r="E3073" s="14" t="s">
        <v>400</v>
      </c>
      <c r="F3073" s="14">
        <v>78737</v>
      </c>
      <c r="G3073" s="14">
        <v>3</v>
      </c>
      <c r="H3073" s="14">
        <v>3</v>
      </c>
      <c r="I3073" s="14">
        <v>0</v>
      </c>
      <c r="J3073" s="14">
        <v>2</v>
      </c>
      <c r="K3073" s="14">
        <v>1.5</v>
      </c>
      <c r="L3073" s="14">
        <v>2008</v>
      </c>
      <c r="M3073" s="14">
        <v>0</v>
      </c>
      <c r="N3073" s="15">
        <v>3249</v>
      </c>
      <c r="O3073" s="16">
        <v>173.9</v>
      </c>
      <c r="P3073" s="17">
        <v>565000</v>
      </c>
      <c r="Q3073" s="16">
        <v>173.9</v>
      </c>
      <c r="R3073" s="17">
        <v>565000</v>
      </c>
      <c r="S3073" s="19">
        <f t="shared" si="239"/>
        <v>0</v>
      </c>
      <c r="T3073" s="20">
        <f t="shared" si="240"/>
        <v>0</v>
      </c>
      <c r="U3073" s="19">
        <f t="shared" si="241"/>
        <v>0</v>
      </c>
      <c r="V3073" s="20">
        <f t="shared" si="242"/>
        <v>0</v>
      </c>
      <c r="W3073" s="18">
        <v>44203</v>
      </c>
      <c r="X3073" s="14">
        <v>2</v>
      </c>
      <c r="Y3073" s="14">
        <v>2</v>
      </c>
      <c r="Z3073" s="42">
        <v>0</v>
      </c>
      <c r="AA3073" s="51">
        <f t="shared" si="243"/>
        <v>0</v>
      </c>
    </row>
    <row r="3074" spans="1:27" ht="19" x14ac:dyDescent="0.25">
      <c r="A3074" s="14">
        <v>742</v>
      </c>
      <c r="B3074" s="14">
        <v>1188248</v>
      </c>
      <c r="C3074" s="14" t="s">
        <v>19</v>
      </c>
      <c r="D3074" s="14" t="s">
        <v>22</v>
      </c>
      <c r="E3074" s="14" t="s">
        <v>458</v>
      </c>
      <c r="F3074" s="14">
        <v>78747</v>
      </c>
      <c r="G3074" s="14">
        <v>3</v>
      </c>
      <c r="H3074" s="14">
        <v>2</v>
      </c>
      <c r="I3074" s="14">
        <v>1</v>
      </c>
      <c r="J3074" s="14">
        <v>2</v>
      </c>
      <c r="K3074" s="14">
        <v>1</v>
      </c>
      <c r="L3074" s="14">
        <v>2000</v>
      </c>
      <c r="M3074" s="14">
        <v>0.23899999999999999</v>
      </c>
      <c r="N3074" s="15">
        <v>3088</v>
      </c>
      <c r="O3074" s="16">
        <v>178.11</v>
      </c>
      <c r="P3074" s="17">
        <v>550000</v>
      </c>
      <c r="Q3074" s="16">
        <v>178.11</v>
      </c>
      <c r="R3074" s="17">
        <v>550000</v>
      </c>
      <c r="S3074" s="19">
        <f t="shared" si="239"/>
        <v>0</v>
      </c>
      <c r="T3074" s="20">
        <f t="shared" si="240"/>
        <v>0</v>
      </c>
      <c r="U3074" s="19">
        <f t="shared" si="241"/>
        <v>0</v>
      </c>
      <c r="V3074" s="20">
        <f t="shared" si="242"/>
        <v>0</v>
      </c>
      <c r="W3074" s="18">
        <v>44203</v>
      </c>
      <c r="X3074" s="14">
        <v>0</v>
      </c>
      <c r="Y3074" s="14">
        <v>0</v>
      </c>
      <c r="Z3074" s="42">
        <v>0</v>
      </c>
      <c r="AA3074" s="51">
        <f t="shared" si="243"/>
        <v>0</v>
      </c>
    </row>
    <row r="3075" spans="1:27" ht="19" x14ac:dyDescent="0.25">
      <c r="A3075" s="14">
        <v>746</v>
      </c>
      <c r="B3075" s="14">
        <v>9351715</v>
      </c>
      <c r="C3075" s="14" t="s">
        <v>19</v>
      </c>
      <c r="D3075" s="14" t="s">
        <v>712</v>
      </c>
      <c r="E3075" s="14" t="s">
        <v>1728</v>
      </c>
      <c r="F3075" s="14">
        <v>78727</v>
      </c>
      <c r="G3075" s="14">
        <v>4</v>
      </c>
      <c r="H3075" s="14">
        <v>3</v>
      </c>
      <c r="I3075" s="14">
        <v>0</v>
      </c>
      <c r="J3075" s="14">
        <v>2</v>
      </c>
      <c r="K3075" s="14">
        <v>2</v>
      </c>
      <c r="L3075" s="14">
        <v>2010</v>
      </c>
      <c r="M3075" s="14">
        <v>0.13200000000000001</v>
      </c>
      <c r="N3075" s="15">
        <v>2545</v>
      </c>
      <c r="O3075" s="16">
        <v>245.98</v>
      </c>
      <c r="P3075" s="17">
        <v>626013</v>
      </c>
      <c r="Q3075" s="16">
        <v>245.98</v>
      </c>
      <c r="R3075" s="17">
        <v>626013</v>
      </c>
      <c r="S3075" s="19">
        <f t="shared" si="239"/>
        <v>0</v>
      </c>
      <c r="T3075" s="20">
        <f t="shared" si="240"/>
        <v>0</v>
      </c>
      <c r="U3075" s="19">
        <f t="shared" si="241"/>
        <v>0</v>
      </c>
      <c r="V3075" s="20">
        <f t="shared" si="242"/>
        <v>0</v>
      </c>
      <c r="W3075" s="18">
        <v>44203</v>
      </c>
      <c r="X3075" s="14">
        <v>4</v>
      </c>
      <c r="Y3075" s="14">
        <v>4</v>
      </c>
      <c r="Z3075" s="42">
        <v>0</v>
      </c>
      <c r="AA3075" s="51">
        <f t="shared" si="243"/>
        <v>0</v>
      </c>
    </row>
    <row r="3076" spans="1:27" ht="19" x14ac:dyDescent="0.25">
      <c r="A3076" s="14">
        <v>748</v>
      </c>
      <c r="B3076" s="14">
        <v>6090411</v>
      </c>
      <c r="C3076" s="14" t="s">
        <v>19</v>
      </c>
      <c r="D3076" s="14" t="s">
        <v>165</v>
      </c>
      <c r="E3076" s="14" t="s">
        <v>1853</v>
      </c>
      <c r="F3076" s="14">
        <v>78748</v>
      </c>
      <c r="G3076" s="14">
        <v>3</v>
      </c>
      <c r="H3076" s="14">
        <v>2</v>
      </c>
      <c r="I3076" s="14">
        <v>0</v>
      </c>
      <c r="J3076" s="14">
        <v>2</v>
      </c>
      <c r="K3076" s="14">
        <v>1</v>
      </c>
      <c r="L3076" s="14">
        <v>1984</v>
      </c>
      <c r="M3076" s="14">
        <v>0.14000000000000001</v>
      </c>
      <c r="N3076" s="15">
        <v>1420</v>
      </c>
      <c r="O3076" s="16">
        <v>252.82</v>
      </c>
      <c r="P3076" s="17">
        <v>359000</v>
      </c>
      <c r="Q3076" s="16">
        <v>252.82</v>
      </c>
      <c r="R3076" s="17">
        <v>359000</v>
      </c>
      <c r="S3076" s="19">
        <f t="shared" si="239"/>
        <v>0</v>
      </c>
      <c r="T3076" s="20">
        <f t="shared" si="240"/>
        <v>0</v>
      </c>
      <c r="U3076" s="19">
        <f t="shared" si="241"/>
        <v>0</v>
      </c>
      <c r="V3076" s="20">
        <f t="shared" si="242"/>
        <v>0</v>
      </c>
      <c r="W3076" s="18">
        <v>44203</v>
      </c>
      <c r="X3076" s="14">
        <v>0</v>
      </c>
      <c r="Y3076" s="14">
        <v>0</v>
      </c>
      <c r="Z3076" s="42">
        <v>0</v>
      </c>
      <c r="AA3076" s="51">
        <f t="shared" si="243"/>
        <v>0</v>
      </c>
    </row>
    <row r="3077" spans="1:27" ht="19" x14ac:dyDescent="0.25">
      <c r="A3077" s="14">
        <v>754</v>
      </c>
      <c r="B3077" s="14">
        <v>1110882</v>
      </c>
      <c r="C3077" s="14" t="s">
        <v>19</v>
      </c>
      <c r="D3077" s="14" t="s">
        <v>29</v>
      </c>
      <c r="E3077" s="14" t="s">
        <v>2509</v>
      </c>
      <c r="F3077" s="14">
        <v>78748</v>
      </c>
      <c r="G3077" s="14">
        <v>3</v>
      </c>
      <c r="H3077" s="14">
        <v>2</v>
      </c>
      <c r="I3077" s="14">
        <v>0</v>
      </c>
      <c r="J3077" s="14">
        <v>2</v>
      </c>
      <c r="K3077" s="14">
        <v>2</v>
      </c>
      <c r="L3077" s="14">
        <v>1987</v>
      </c>
      <c r="M3077" s="14">
        <v>0.108</v>
      </c>
      <c r="N3077" s="15">
        <v>1175</v>
      </c>
      <c r="O3077" s="16">
        <v>295.32</v>
      </c>
      <c r="P3077" s="17">
        <v>347000</v>
      </c>
      <c r="Q3077" s="16">
        <v>295.32</v>
      </c>
      <c r="R3077" s="17">
        <v>347000</v>
      </c>
      <c r="S3077" s="19">
        <f t="shared" si="239"/>
        <v>0</v>
      </c>
      <c r="T3077" s="20">
        <f t="shared" si="240"/>
        <v>0</v>
      </c>
      <c r="U3077" s="19">
        <f t="shared" si="241"/>
        <v>0</v>
      </c>
      <c r="V3077" s="20">
        <f t="shared" si="242"/>
        <v>0</v>
      </c>
      <c r="W3077" s="18">
        <v>44203</v>
      </c>
      <c r="X3077" s="14">
        <v>0</v>
      </c>
      <c r="Y3077" s="14">
        <v>0</v>
      </c>
      <c r="Z3077" s="42">
        <v>0</v>
      </c>
      <c r="AA3077" s="51">
        <f t="shared" si="243"/>
        <v>0</v>
      </c>
    </row>
    <row r="3078" spans="1:27" ht="19" x14ac:dyDescent="0.25">
      <c r="A3078" s="14">
        <v>777</v>
      </c>
      <c r="B3078" s="14">
        <v>5416428</v>
      </c>
      <c r="C3078" s="14" t="s">
        <v>19</v>
      </c>
      <c r="D3078" s="14" t="s">
        <v>29</v>
      </c>
      <c r="E3078" s="14" t="s">
        <v>1397</v>
      </c>
      <c r="F3078" s="14">
        <v>78748</v>
      </c>
      <c r="G3078" s="14">
        <v>3</v>
      </c>
      <c r="H3078" s="14">
        <v>2</v>
      </c>
      <c r="I3078" s="14">
        <v>1</v>
      </c>
      <c r="J3078" s="14">
        <v>2</v>
      </c>
      <c r="K3078" s="14">
        <v>2</v>
      </c>
      <c r="L3078" s="14">
        <v>1999</v>
      </c>
      <c r="M3078" s="14">
        <v>0.13500000000000001</v>
      </c>
      <c r="N3078" s="15">
        <v>1650</v>
      </c>
      <c r="O3078" s="16">
        <v>228.79</v>
      </c>
      <c r="P3078" s="17">
        <v>377500</v>
      </c>
      <c r="Q3078" s="16">
        <v>228.79</v>
      </c>
      <c r="R3078" s="17">
        <v>377500</v>
      </c>
      <c r="S3078" s="19">
        <f t="shared" si="239"/>
        <v>0</v>
      </c>
      <c r="T3078" s="20">
        <f t="shared" si="240"/>
        <v>0</v>
      </c>
      <c r="U3078" s="19">
        <f t="shared" si="241"/>
        <v>0</v>
      </c>
      <c r="V3078" s="20">
        <f t="shared" si="242"/>
        <v>0</v>
      </c>
      <c r="W3078" s="18">
        <v>44204</v>
      </c>
      <c r="X3078" s="14">
        <v>4</v>
      </c>
      <c r="Y3078" s="14">
        <v>4</v>
      </c>
      <c r="Z3078" s="42">
        <v>0</v>
      </c>
      <c r="AA3078" s="51">
        <f t="shared" si="243"/>
        <v>0</v>
      </c>
    </row>
    <row r="3079" spans="1:27" ht="19" x14ac:dyDescent="0.25">
      <c r="A3079" s="14">
        <v>790</v>
      </c>
      <c r="B3079" s="14">
        <v>3103803</v>
      </c>
      <c r="C3079" s="14" t="s">
        <v>19</v>
      </c>
      <c r="D3079" s="14" t="s">
        <v>46</v>
      </c>
      <c r="E3079" s="14" t="s">
        <v>2625</v>
      </c>
      <c r="F3079" s="14">
        <v>78758</v>
      </c>
      <c r="G3079" s="14">
        <v>3</v>
      </c>
      <c r="H3079" s="14">
        <v>2</v>
      </c>
      <c r="I3079" s="14">
        <v>0</v>
      </c>
      <c r="J3079" s="14">
        <v>0</v>
      </c>
      <c r="K3079" s="14">
        <v>1</v>
      </c>
      <c r="L3079" s="14">
        <v>1965</v>
      </c>
      <c r="M3079" s="14">
        <v>0.25900000000000001</v>
      </c>
      <c r="N3079" s="15">
        <v>1359</v>
      </c>
      <c r="O3079" s="16">
        <v>305.37</v>
      </c>
      <c r="P3079" s="17">
        <v>415000</v>
      </c>
      <c r="Q3079" s="16">
        <v>305.37</v>
      </c>
      <c r="R3079" s="17">
        <v>415000</v>
      </c>
      <c r="S3079" s="19">
        <f t="shared" ref="S3079:S3142" si="244">Q3079-O3079</f>
        <v>0</v>
      </c>
      <c r="T3079" s="20">
        <f t="shared" ref="T3079:T3142" si="245">S3079/O3079</f>
        <v>0</v>
      </c>
      <c r="U3079" s="19">
        <f t="shared" ref="U3079:U3142" si="246">R3079-P3079</f>
        <v>0</v>
      </c>
      <c r="V3079" s="20">
        <f t="shared" ref="V3079:V3142" si="247">U3079/P3079</f>
        <v>0</v>
      </c>
      <c r="W3079" s="18">
        <v>44204</v>
      </c>
      <c r="X3079" s="14">
        <v>54</v>
      </c>
      <c r="Y3079" s="14">
        <v>53</v>
      </c>
      <c r="Z3079" s="42">
        <v>0</v>
      </c>
      <c r="AA3079" s="51">
        <f t="shared" ref="AA3079:AA3142" si="248">MROUND(V3079,0.01)</f>
        <v>0</v>
      </c>
    </row>
    <row r="3080" spans="1:27" ht="19" x14ac:dyDescent="0.25">
      <c r="A3080" s="14">
        <v>791</v>
      </c>
      <c r="B3080" s="14">
        <v>3820946</v>
      </c>
      <c r="C3080" s="14" t="s">
        <v>19</v>
      </c>
      <c r="D3080" s="14" t="s">
        <v>357</v>
      </c>
      <c r="E3080" s="14" t="s">
        <v>4040</v>
      </c>
      <c r="F3080" s="14">
        <v>78745</v>
      </c>
      <c r="G3080" s="14">
        <v>3</v>
      </c>
      <c r="H3080" s="14">
        <v>2</v>
      </c>
      <c r="I3080" s="14">
        <v>1</v>
      </c>
      <c r="J3080" s="14">
        <v>1</v>
      </c>
      <c r="K3080" s="14">
        <v>2</v>
      </c>
      <c r="L3080" s="14">
        <v>2020</v>
      </c>
      <c r="M3080" s="14">
        <v>0.23899999999999999</v>
      </c>
      <c r="N3080" s="15">
        <v>1634</v>
      </c>
      <c r="O3080" s="16">
        <v>305.99</v>
      </c>
      <c r="P3080" s="17">
        <v>499990</v>
      </c>
      <c r="Q3080" s="16">
        <v>305.99</v>
      </c>
      <c r="R3080" s="17">
        <v>499990</v>
      </c>
      <c r="S3080" s="19">
        <f t="shared" si="244"/>
        <v>0</v>
      </c>
      <c r="T3080" s="20">
        <f t="shared" si="245"/>
        <v>0</v>
      </c>
      <c r="U3080" s="19">
        <f t="shared" si="246"/>
        <v>0</v>
      </c>
      <c r="V3080" s="20">
        <f t="shared" si="247"/>
        <v>0</v>
      </c>
      <c r="W3080" s="18">
        <v>44204</v>
      </c>
      <c r="X3080" s="14">
        <v>34</v>
      </c>
      <c r="Y3080" s="14">
        <v>34</v>
      </c>
      <c r="Z3080" s="42">
        <v>0</v>
      </c>
      <c r="AA3080" s="51">
        <f t="shared" si="248"/>
        <v>0</v>
      </c>
    </row>
    <row r="3081" spans="1:27" ht="19" x14ac:dyDescent="0.25">
      <c r="A3081" s="14">
        <v>794</v>
      </c>
      <c r="B3081" s="14">
        <v>2732048</v>
      </c>
      <c r="C3081" s="14" t="s">
        <v>19</v>
      </c>
      <c r="D3081" s="14">
        <v>3</v>
      </c>
      <c r="E3081" s="14" t="s">
        <v>2918</v>
      </c>
      <c r="F3081" s="14">
        <v>78723</v>
      </c>
      <c r="G3081" s="14">
        <v>3</v>
      </c>
      <c r="H3081" s="14">
        <v>2</v>
      </c>
      <c r="I3081" s="14">
        <v>0</v>
      </c>
      <c r="J3081" s="14">
        <v>0</v>
      </c>
      <c r="K3081" s="14">
        <v>1</v>
      </c>
      <c r="L3081" s="14">
        <v>2004</v>
      </c>
      <c r="M3081" s="14">
        <v>0.20799999999999999</v>
      </c>
      <c r="N3081" s="15">
        <v>1255</v>
      </c>
      <c r="O3081" s="16">
        <v>338.65</v>
      </c>
      <c r="P3081" s="17">
        <v>425000</v>
      </c>
      <c r="Q3081" s="16">
        <v>338.65</v>
      </c>
      <c r="R3081" s="17">
        <v>425000</v>
      </c>
      <c r="S3081" s="19">
        <f t="shared" si="244"/>
        <v>0</v>
      </c>
      <c r="T3081" s="20">
        <f t="shared" si="245"/>
        <v>0</v>
      </c>
      <c r="U3081" s="19">
        <f t="shared" si="246"/>
        <v>0</v>
      </c>
      <c r="V3081" s="20">
        <f t="shared" si="247"/>
        <v>0</v>
      </c>
      <c r="W3081" s="18">
        <v>44204</v>
      </c>
      <c r="X3081" s="14">
        <v>22</v>
      </c>
      <c r="Y3081" s="14">
        <v>22</v>
      </c>
      <c r="Z3081" s="42">
        <v>0</v>
      </c>
      <c r="AA3081" s="51">
        <f t="shared" si="248"/>
        <v>0</v>
      </c>
    </row>
    <row r="3082" spans="1:27" ht="19" x14ac:dyDescent="0.25">
      <c r="A3082" s="14">
        <v>797</v>
      </c>
      <c r="B3082" s="14">
        <v>7760074</v>
      </c>
      <c r="C3082" s="14" t="s">
        <v>19</v>
      </c>
      <c r="D3082" s="14" t="s">
        <v>611</v>
      </c>
      <c r="E3082" s="14" t="s">
        <v>3028</v>
      </c>
      <c r="F3082" s="14">
        <v>78731</v>
      </c>
      <c r="G3082" s="14">
        <v>4</v>
      </c>
      <c r="H3082" s="14">
        <v>3</v>
      </c>
      <c r="I3082" s="14">
        <v>1</v>
      </c>
      <c r="J3082" s="14">
        <v>2</v>
      </c>
      <c r="K3082" s="14">
        <v>2</v>
      </c>
      <c r="L3082" s="14">
        <v>1997</v>
      </c>
      <c r="M3082" s="14">
        <v>0.44400000000000001</v>
      </c>
      <c r="N3082" s="15">
        <v>3332</v>
      </c>
      <c r="O3082" s="16">
        <v>352.64</v>
      </c>
      <c r="P3082" s="17">
        <v>1175000</v>
      </c>
      <c r="Q3082" s="16">
        <v>352.64</v>
      </c>
      <c r="R3082" s="17">
        <v>1175000</v>
      </c>
      <c r="S3082" s="19">
        <f t="shared" si="244"/>
        <v>0</v>
      </c>
      <c r="T3082" s="20">
        <f t="shared" si="245"/>
        <v>0</v>
      </c>
      <c r="U3082" s="19">
        <f t="shared" si="246"/>
        <v>0</v>
      </c>
      <c r="V3082" s="20">
        <f t="shared" si="247"/>
        <v>0</v>
      </c>
      <c r="W3082" s="18">
        <v>44204</v>
      </c>
      <c r="X3082" s="14">
        <v>31</v>
      </c>
      <c r="Y3082" s="14">
        <v>31</v>
      </c>
      <c r="Z3082" s="42">
        <v>0</v>
      </c>
      <c r="AA3082" s="51">
        <f t="shared" si="248"/>
        <v>0</v>
      </c>
    </row>
    <row r="3083" spans="1:27" ht="19" x14ac:dyDescent="0.25">
      <c r="A3083" s="14">
        <v>799</v>
      </c>
      <c r="B3083" s="14">
        <v>5992309</v>
      </c>
      <c r="C3083" s="14" t="s">
        <v>19</v>
      </c>
      <c r="D3083" s="14">
        <v>3</v>
      </c>
      <c r="E3083" s="14" t="s">
        <v>4086</v>
      </c>
      <c r="F3083" s="14">
        <v>78702</v>
      </c>
      <c r="G3083" s="14">
        <v>2</v>
      </c>
      <c r="H3083" s="14">
        <v>2</v>
      </c>
      <c r="I3083" s="14">
        <v>1</v>
      </c>
      <c r="J3083" s="14">
        <v>1</v>
      </c>
      <c r="K3083" s="14">
        <v>3</v>
      </c>
      <c r="L3083" s="14">
        <v>2020</v>
      </c>
      <c r="M3083" s="14">
        <v>0</v>
      </c>
      <c r="N3083" s="15">
        <v>1687</v>
      </c>
      <c r="O3083" s="16">
        <v>355.66</v>
      </c>
      <c r="P3083" s="17">
        <v>600000</v>
      </c>
      <c r="Q3083" s="16">
        <v>355.66</v>
      </c>
      <c r="R3083" s="17">
        <v>600000</v>
      </c>
      <c r="S3083" s="19">
        <f t="shared" si="244"/>
        <v>0</v>
      </c>
      <c r="T3083" s="20">
        <f t="shared" si="245"/>
        <v>0</v>
      </c>
      <c r="U3083" s="19">
        <f t="shared" si="246"/>
        <v>0</v>
      </c>
      <c r="V3083" s="20">
        <f t="shared" si="247"/>
        <v>0</v>
      </c>
      <c r="W3083" s="18">
        <v>44204</v>
      </c>
      <c r="X3083" s="14">
        <v>11</v>
      </c>
      <c r="Y3083" s="14">
        <v>126</v>
      </c>
      <c r="Z3083" s="42">
        <v>0</v>
      </c>
      <c r="AA3083" s="51">
        <f t="shared" si="248"/>
        <v>0</v>
      </c>
    </row>
    <row r="3084" spans="1:27" ht="19" x14ac:dyDescent="0.25">
      <c r="A3084" s="14">
        <v>800</v>
      </c>
      <c r="B3084" s="14">
        <v>5378063</v>
      </c>
      <c r="C3084" s="14" t="s">
        <v>19</v>
      </c>
      <c r="D3084" s="14">
        <v>2</v>
      </c>
      <c r="E3084" s="14" t="s">
        <v>3109</v>
      </c>
      <c r="F3084" s="14">
        <v>78757</v>
      </c>
      <c r="G3084" s="14">
        <v>3</v>
      </c>
      <c r="H3084" s="14">
        <v>2</v>
      </c>
      <c r="I3084" s="14">
        <v>0</v>
      </c>
      <c r="J3084" s="14">
        <v>0</v>
      </c>
      <c r="K3084" s="14">
        <v>1</v>
      </c>
      <c r="L3084" s="14">
        <v>1949</v>
      </c>
      <c r="M3084" s="14">
        <v>0.183</v>
      </c>
      <c r="N3084" s="15">
        <v>1023</v>
      </c>
      <c r="O3084" s="16">
        <v>366.57</v>
      </c>
      <c r="P3084" s="17">
        <v>375000</v>
      </c>
      <c r="Q3084" s="16">
        <v>366.57</v>
      </c>
      <c r="R3084" s="17">
        <v>375000</v>
      </c>
      <c r="S3084" s="19">
        <f t="shared" si="244"/>
        <v>0</v>
      </c>
      <c r="T3084" s="20">
        <f t="shared" si="245"/>
        <v>0</v>
      </c>
      <c r="U3084" s="19">
        <f t="shared" si="246"/>
        <v>0</v>
      </c>
      <c r="V3084" s="20">
        <f t="shared" si="247"/>
        <v>0</v>
      </c>
      <c r="W3084" s="18">
        <v>44204</v>
      </c>
      <c r="X3084" s="14">
        <v>4</v>
      </c>
      <c r="Y3084" s="14">
        <v>4</v>
      </c>
      <c r="Z3084" s="42">
        <v>0</v>
      </c>
      <c r="AA3084" s="51">
        <f t="shared" si="248"/>
        <v>0</v>
      </c>
    </row>
    <row r="3085" spans="1:27" ht="19" x14ac:dyDescent="0.25">
      <c r="A3085" s="14">
        <v>804</v>
      </c>
      <c r="B3085" s="14">
        <v>6472006</v>
      </c>
      <c r="C3085" s="14" t="s">
        <v>19</v>
      </c>
      <c r="D3085" s="14">
        <v>6</v>
      </c>
      <c r="E3085" s="14" t="s">
        <v>4135</v>
      </c>
      <c r="F3085" s="14">
        <v>78704</v>
      </c>
      <c r="G3085" s="14">
        <v>3</v>
      </c>
      <c r="H3085" s="14">
        <v>2</v>
      </c>
      <c r="I3085" s="14">
        <v>1</v>
      </c>
      <c r="J3085" s="14">
        <v>2</v>
      </c>
      <c r="K3085" s="14">
        <v>2</v>
      </c>
      <c r="L3085" s="14">
        <v>2015</v>
      </c>
      <c r="M3085" s="14">
        <v>0.12</v>
      </c>
      <c r="N3085" s="15">
        <v>2336</v>
      </c>
      <c r="O3085" s="16">
        <v>395.98</v>
      </c>
      <c r="P3085" s="17">
        <v>925000</v>
      </c>
      <c r="Q3085" s="16">
        <v>395.98</v>
      </c>
      <c r="R3085" s="17">
        <v>925000</v>
      </c>
      <c r="S3085" s="19">
        <f t="shared" si="244"/>
        <v>0</v>
      </c>
      <c r="T3085" s="20">
        <f t="shared" si="245"/>
        <v>0</v>
      </c>
      <c r="U3085" s="19">
        <f t="shared" si="246"/>
        <v>0</v>
      </c>
      <c r="V3085" s="20">
        <f t="shared" si="247"/>
        <v>0</v>
      </c>
      <c r="W3085" s="18">
        <v>44204</v>
      </c>
      <c r="X3085" s="14">
        <v>52</v>
      </c>
      <c r="Y3085" s="14">
        <v>51</v>
      </c>
      <c r="Z3085" s="42">
        <v>0</v>
      </c>
      <c r="AA3085" s="51">
        <f t="shared" si="248"/>
        <v>0</v>
      </c>
    </row>
    <row r="3086" spans="1:27" ht="19" x14ac:dyDescent="0.25">
      <c r="A3086" s="14">
        <v>811</v>
      </c>
      <c r="B3086" s="14">
        <v>9386596</v>
      </c>
      <c r="C3086" s="14" t="s">
        <v>19</v>
      </c>
      <c r="D3086" s="14">
        <v>5</v>
      </c>
      <c r="E3086" s="14" t="s">
        <v>3744</v>
      </c>
      <c r="F3086" s="14">
        <v>78702</v>
      </c>
      <c r="G3086" s="14">
        <v>4</v>
      </c>
      <c r="H3086" s="14">
        <v>3</v>
      </c>
      <c r="I3086" s="14">
        <v>0</v>
      </c>
      <c r="J3086" s="14">
        <v>2</v>
      </c>
      <c r="K3086" s="14">
        <v>2</v>
      </c>
      <c r="L3086" s="14">
        <v>2020</v>
      </c>
      <c r="M3086" s="14">
        <v>0.13400000000000001</v>
      </c>
      <c r="N3086" s="15">
        <v>2328</v>
      </c>
      <c r="O3086" s="16">
        <v>558.41999999999996</v>
      </c>
      <c r="P3086" s="17">
        <v>1300000</v>
      </c>
      <c r="Q3086" s="16">
        <v>558.41999999999996</v>
      </c>
      <c r="R3086" s="17">
        <v>1300000</v>
      </c>
      <c r="S3086" s="19">
        <f t="shared" si="244"/>
        <v>0</v>
      </c>
      <c r="T3086" s="20">
        <f t="shared" si="245"/>
        <v>0</v>
      </c>
      <c r="U3086" s="19">
        <f t="shared" si="246"/>
        <v>0</v>
      </c>
      <c r="V3086" s="20">
        <f t="shared" si="247"/>
        <v>0</v>
      </c>
      <c r="W3086" s="18">
        <v>44204</v>
      </c>
      <c r="X3086" s="14">
        <v>9</v>
      </c>
      <c r="Y3086" s="14">
        <v>7</v>
      </c>
      <c r="Z3086" s="42">
        <v>0</v>
      </c>
      <c r="AA3086" s="51">
        <f t="shared" si="248"/>
        <v>0</v>
      </c>
    </row>
    <row r="3087" spans="1:27" ht="19" x14ac:dyDescent="0.25">
      <c r="A3087" s="14">
        <v>841</v>
      </c>
      <c r="B3087" s="14">
        <v>8993541</v>
      </c>
      <c r="C3087" s="14" t="s">
        <v>19</v>
      </c>
      <c r="D3087" s="14">
        <v>4</v>
      </c>
      <c r="E3087" s="14" t="s">
        <v>3170</v>
      </c>
      <c r="F3087" s="14">
        <v>78731</v>
      </c>
      <c r="G3087" s="14">
        <v>3</v>
      </c>
      <c r="H3087" s="14">
        <v>2</v>
      </c>
      <c r="I3087" s="14">
        <v>1</v>
      </c>
      <c r="J3087" s="14">
        <v>0</v>
      </c>
      <c r="K3087" s="14">
        <v>2</v>
      </c>
      <c r="L3087" s="14">
        <v>2009</v>
      </c>
      <c r="M3087" s="14">
        <v>0.105</v>
      </c>
      <c r="N3087" s="15">
        <v>2123</v>
      </c>
      <c r="O3087" s="16">
        <v>376.83</v>
      </c>
      <c r="P3087" s="17">
        <v>800000</v>
      </c>
      <c r="Q3087" s="16">
        <v>376.83</v>
      </c>
      <c r="R3087" s="17">
        <v>800000</v>
      </c>
      <c r="S3087" s="19">
        <f t="shared" si="244"/>
        <v>0</v>
      </c>
      <c r="T3087" s="20">
        <f t="shared" si="245"/>
        <v>0</v>
      </c>
      <c r="U3087" s="19">
        <f t="shared" si="246"/>
        <v>0</v>
      </c>
      <c r="V3087" s="20">
        <f t="shared" si="247"/>
        <v>0</v>
      </c>
      <c r="W3087" s="18">
        <v>44207</v>
      </c>
      <c r="X3087" s="14">
        <v>14</v>
      </c>
      <c r="Y3087" s="14">
        <v>13</v>
      </c>
      <c r="Z3087" s="42">
        <v>0</v>
      </c>
      <c r="AA3087" s="51">
        <f t="shared" si="248"/>
        <v>0</v>
      </c>
    </row>
    <row r="3088" spans="1:27" ht="19" x14ac:dyDescent="0.25">
      <c r="A3088" s="14">
        <v>843</v>
      </c>
      <c r="B3088" s="14">
        <v>7034092</v>
      </c>
      <c r="C3088" s="14" t="s">
        <v>19</v>
      </c>
      <c r="D3088" s="14">
        <v>6</v>
      </c>
      <c r="E3088" s="14" t="s">
        <v>3568</v>
      </c>
      <c r="F3088" s="14">
        <v>78704</v>
      </c>
      <c r="G3088" s="14">
        <v>3</v>
      </c>
      <c r="H3088" s="14">
        <v>2</v>
      </c>
      <c r="I3088" s="14">
        <v>0</v>
      </c>
      <c r="J3088" s="14">
        <v>0</v>
      </c>
      <c r="K3088" s="14">
        <v>1</v>
      </c>
      <c r="L3088" s="14">
        <v>1964</v>
      </c>
      <c r="M3088" s="14">
        <v>0.17699999999999999</v>
      </c>
      <c r="N3088" s="15">
        <v>1200</v>
      </c>
      <c r="O3088" s="16">
        <v>479.08</v>
      </c>
      <c r="P3088" s="17">
        <v>574900</v>
      </c>
      <c r="Q3088" s="16">
        <v>479.08</v>
      </c>
      <c r="R3088" s="17">
        <v>574900</v>
      </c>
      <c r="S3088" s="19">
        <f t="shared" si="244"/>
        <v>0</v>
      </c>
      <c r="T3088" s="20">
        <f t="shared" si="245"/>
        <v>0</v>
      </c>
      <c r="U3088" s="19">
        <f t="shared" si="246"/>
        <v>0</v>
      </c>
      <c r="V3088" s="20">
        <f t="shared" si="247"/>
        <v>0</v>
      </c>
      <c r="W3088" s="18">
        <v>44207</v>
      </c>
      <c r="X3088" s="14">
        <v>25</v>
      </c>
      <c r="Y3088" s="14">
        <v>25</v>
      </c>
      <c r="Z3088" s="42">
        <v>0</v>
      </c>
      <c r="AA3088" s="51">
        <f t="shared" si="248"/>
        <v>0</v>
      </c>
    </row>
    <row r="3089" spans="1:27" ht="19" x14ac:dyDescent="0.25">
      <c r="A3089" s="14">
        <v>855</v>
      </c>
      <c r="B3089" s="14">
        <v>5678801</v>
      </c>
      <c r="C3089" s="14" t="s">
        <v>19</v>
      </c>
      <c r="D3089" s="14" t="s">
        <v>84</v>
      </c>
      <c r="E3089" s="14" t="s">
        <v>848</v>
      </c>
      <c r="F3089" s="14">
        <v>78728</v>
      </c>
      <c r="G3089" s="14">
        <v>4</v>
      </c>
      <c r="H3089" s="14">
        <v>3</v>
      </c>
      <c r="I3089" s="14">
        <v>0</v>
      </c>
      <c r="J3089" s="14">
        <v>2</v>
      </c>
      <c r="K3089" s="14">
        <v>2</v>
      </c>
      <c r="L3089" s="14">
        <v>2020</v>
      </c>
      <c r="M3089" s="14">
        <v>0.17199999999999999</v>
      </c>
      <c r="N3089" s="15">
        <v>2406</v>
      </c>
      <c r="O3089" s="16">
        <v>202.44</v>
      </c>
      <c r="P3089" s="17">
        <v>487075</v>
      </c>
      <c r="Q3089" s="16">
        <v>202.44</v>
      </c>
      <c r="R3089" s="17">
        <v>487075</v>
      </c>
      <c r="S3089" s="19">
        <f t="shared" si="244"/>
        <v>0</v>
      </c>
      <c r="T3089" s="20">
        <f t="shared" si="245"/>
        <v>0</v>
      </c>
      <c r="U3089" s="19">
        <f t="shared" si="246"/>
        <v>0</v>
      </c>
      <c r="V3089" s="20">
        <f t="shared" si="247"/>
        <v>0</v>
      </c>
      <c r="W3089" s="18">
        <v>44208</v>
      </c>
      <c r="X3089" s="14">
        <v>1</v>
      </c>
      <c r="Y3089" s="14">
        <v>1</v>
      </c>
      <c r="Z3089" s="42">
        <v>0</v>
      </c>
      <c r="AA3089" s="51">
        <f t="shared" si="248"/>
        <v>0</v>
      </c>
    </row>
    <row r="3090" spans="1:27" ht="19" x14ac:dyDescent="0.25">
      <c r="A3090" s="14">
        <v>860</v>
      </c>
      <c r="B3090" s="14">
        <v>4972491</v>
      </c>
      <c r="C3090" s="14" t="s">
        <v>19</v>
      </c>
      <c r="D3090" s="14" t="s">
        <v>165</v>
      </c>
      <c r="E3090" s="14" t="s">
        <v>1525</v>
      </c>
      <c r="F3090" s="14">
        <v>78745</v>
      </c>
      <c r="G3090" s="14">
        <v>4</v>
      </c>
      <c r="H3090" s="14">
        <v>2</v>
      </c>
      <c r="I3090" s="14">
        <v>1</v>
      </c>
      <c r="J3090" s="14">
        <v>2</v>
      </c>
      <c r="K3090" s="14">
        <v>2</v>
      </c>
      <c r="L3090" s="14">
        <v>2004</v>
      </c>
      <c r="M3090" s="14">
        <v>0.14399999999999999</v>
      </c>
      <c r="N3090" s="15">
        <v>1724</v>
      </c>
      <c r="O3090" s="16">
        <v>234.92</v>
      </c>
      <c r="P3090" s="17">
        <v>405000</v>
      </c>
      <c r="Q3090" s="16">
        <v>234.92</v>
      </c>
      <c r="R3090" s="17">
        <v>405000</v>
      </c>
      <c r="S3090" s="19">
        <f t="shared" si="244"/>
        <v>0</v>
      </c>
      <c r="T3090" s="20">
        <f t="shared" si="245"/>
        <v>0</v>
      </c>
      <c r="U3090" s="19">
        <f t="shared" si="246"/>
        <v>0</v>
      </c>
      <c r="V3090" s="20">
        <f t="shared" si="247"/>
        <v>0</v>
      </c>
      <c r="W3090" s="18">
        <v>44208</v>
      </c>
      <c r="X3090" s="14">
        <v>3</v>
      </c>
      <c r="Y3090" s="14">
        <v>3</v>
      </c>
      <c r="Z3090" s="42">
        <v>0</v>
      </c>
      <c r="AA3090" s="51">
        <f t="shared" si="248"/>
        <v>0</v>
      </c>
    </row>
    <row r="3091" spans="1:27" ht="19" x14ac:dyDescent="0.25">
      <c r="A3091" s="14">
        <v>870</v>
      </c>
      <c r="B3091" s="14">
        <v>1301769</v>
      </c>
      <c r="C3091" s="14" t="s">
        <v>19</v>
      </c>
      <c r="D3091" s="14">
        <v>6</v>
      </c>
      <c r="E3091" s="14" t="s">
        <v>3583</v>
      </c>
      <c r="F3091" s="14">
        <v>78704</v>
      </c>
      <c r="G3091" s="14">
        <v>6</v>
      </c>
      <c r="H3091" s="14">
        <v>4</v>
      </c>
      <c r="I3091" s="14">
        <v>1</v>
      </c>
      <c r="J3091" s="14">
        <v>2</v>
      </c>
      <c r="K3091" s="14">
        <v>1</v>
      </c>
      <c r="L3091" s="14">
        <v>1940</v>
      </c>
      <c r="M3091" s="14">
        <v>0.432</v>
      </c>
      <c r="N3091" s="15">
        <v>3674</v>
      </c>
      <c r="O3091" s="16">
        <v>483.12</v>
      </c>
      <c r="P3091" s="17">
        <v>1775000</v>
      </c>
      <c r="Q3091" s="16">
        <v>483.12</v>
      </c>
      <c r="R3091" s="17">
        <v>1775000</v>
      </c>
      <c r="S3091" s="19">
        <f t="shared" si="244"/>
        <v>0</v>
      </c>
      <c r="T3091" s="20">
        <f t="shared" si="245"/>
        <v>0</v>
      </c>
      <c r="U3091" s="19">
        <f t="shared" si="246"/>
        <v>0</v>
      </c>
      <c r="V3091" s="20">
        <f t="shared" si="247"/>
        <v>0</v>
      </c>
      <c r="W3091" s="18">
        <v>44208</v>
      </c>
      <c r="X3091" s="14">
        <v>40</v>
      </c>
      <c r="Y3091" s="14">
        <v>39</v>
      </c>
      <c r="Z3091" s="42">
        <v>0</v>
      </c>
      <c r="AA3091" s="51">
        <f t="shared" si="248"/>
        <v>0</v>
      </c>
    </row>
    <row r="3092" spans="1:27" ht="19" x14ac:dyDescent="0.25">
      <c r="A3092" s="14">
        <v>883</v>
      </c>
      <c r="B3092" s="14">
        <v>8538245</v>
      </c>
      <c r="C3092" s="14" t="s">
        <v>19</v>
      </c>
      <c r="D3092" s="14" t="s">
        <v>35</v>
      </c>
      <c r="E3092" s="14" t="s">
        <v>1418</v>
      </c>
      <c r="F3092" s="14">
        <v>78753</v>
      </c>
      <c r="G3092" s="14">
        <v>3</v>
      </c>
      <c r="H3092" s="14">
        <v>2</v>
      </c>
      <c r="I3092" s="14">
        <v>0</v>
      </c>
      <c r="J3092" s="14">
        <v>2</v>
      </c>
      <c r="K3092" s="14">
        <v>1</v>
      </c>
      <c r="L3092" s="14">
        <v>1968</v>
      </c>
      <c r="M3092" s="14">
        <v>0.29099999999999998</v>
      </c>
      <c r="N3092" s="15">
        <v>1697</v>
      </c>
      <c r="O3092" s="16">
        <v>229.82</v>
      </c>
      <c r="P3092" s="17">
        <v>390000</v>
      </c>
      <c r="Q3092" s="16">
        <v>229.82</v>
      </c>
      <c r="R3092" s="17">
        <v>390000</v>
      </c>
      <c r="S3092" s="19">
        <f t="shared" si="244"/>
        <v>0</v>
      </c>
      <c r="T3092" s="20">
        <f t="shared" si="245"/>
        <v>0</v>
      </c>
      <c r="U3092" s="19">
        <f t="shared" si="246"/>
        <v>0</v>
      </c>
      <c r="V3092" s="20">
        <f t="shared" si="247"/>
        <v>0</v>
      </c>
      <c r="W3092" s="18">
        <v>44209</v>
      </c>
      <c r="X3092" s="14">
        <v>8</v>
      </c>
      <c r="Y3092" s="14">
        <v>8</v>
      </c>
      <c r="Z3092" s="42">
        <v>0</v>
      </c>
      <c r="AA3092" s="51">
        <f t="shared" si="248"/>
        <v>0</v>
      </c>
    </row>
    <row r="3093" spans="1:27" ht="19" x14ac:dyDescent="0.25">
      <c r="A3093" s="14">
        <v>896</v>
      </c>
      <c r="B3093" s="14">
        <v>5293754</v>
      </c>
      <c r="C3093" s="14" t="s">
        <v>19</v>
      </c>
      <c r="D3093" s="14">
        <v>2</v>
      </c>
      <c r="E3093" s="14" t="s">
        <v>4170</v>
      </c>
      <c r="F3093" s="14">
        <v>78757</v>
      </c>
      <c r="G3093" s="14">
        <v>2</v>
      </c>
      <c r="H3093" s="14">
        <v>2</v>
      </c>
      <c r="I3093" s="14">
        <v>1</v>
      </c>
      <c r="J3093" s="14">
        <v>1</v>
      </c>
      <c r="K3093" s="14">
        <v>2</v>
      </c>
      <c r="L3093" s="14">
        <v>2019</v>
      </c>
      <c r="M3093" s="14">
        <v>0.17799999999999999</v>
      </c>
      <c r="N3093" s="15">
        <v>1034</v>
      </c>
      <c r="O3093" s="16">
        <v>435.2</v>
      </c>
      <c r="P3093" s="17">
        <v>450000</v>
      </c>
      <c r="Q3093" s="16">
        <v>435.2</v>
      </c>
      <c r="R3093" s="17">
        <v>450000</v>
      </c>
      <c r="S3093" s="19">
        <f t="shared" si="244"/>
        <v>0</v>
      </c>
      <c r="T3093" s="20">
        <f t="shared" si="245"/>
        <v>0</v>
      </c>
      <c r="U3093" s="19">
        <f t="shared" si="246"/>
        <v>0</v>
      </c>
      <c r="V3093" s="20">
        <f t="shared" si="247"/>
        <v>0</v>
      </c>
      <c r="W3093" s="18">
        <v>44209</v>
      </c>
      <c r="X3093" s="14">
        <v>0</v>
      </c>
      <c r="Y3093" s="14">
        <v>0</v>
      </c>
      <c r="Z3093" s="42">
        <v>0</v>
      </c>
      <c r="AA3093" s="51">
        <f t="shared" si="248"/>
        <v>0</v>
      </c>
    </row>
    <row r="3094" spans="1:27" ht="19" x14ac:dyDescent="0.25">
      <c r="A3094" s="14">
        <v>900</v>
      </c>
      <c r="B3094" s="14">
        <v>6453913</v>
      </c>
      <c r="C3094" s="14" t="s">
        <v>19</v>
      </c>
      <c r="D3094" s="14" t="s">
        <v>20</v>
      </c>
      <c r="E3094" s="14" t="s">
        <v>141</v>
      </c>
      <c r="F3094" s="14">
        <v>78729</v>
      </c>
      <c r="G3094" s="14">
        <v>4</v>
      </c>
      <c r="H3094" s="14">
        <v>3</v>
      </c>
      <c r="I3094" s="14">
        <v>0</v>
      </c>
      <c r="J3094" s="14">
        <v>0</v>
      </c>
      <c r="K3094" s="14">
        <v>2</v>
      </c>
      <c r="L3094" s="14">
        <v>1977</v>
      </c>
      <c r="M3094" s="14">
        <v>0.51300000000000001</v>
      </c>
      <c r="N3094" s="15">
        <v>3603</v>
      </c>
      <c r="O3094" s="16">
        <v>144.05000000000001</v>
      </c>
      <c r="P3094" s="17">
        <v>519000</v>
      </c>
      <c r="Q3094" s="16">
        <v>144.05000000000001</v>
      </c>
      <c r="R3094" s="17">
        <v>519000</v>
      </c>
      <c r="S3094" s="19">
        <f t="shared" si="244"/>
        <v>0</v>
      </c>
      <c r="T3094" s="20">
        <f t="shared" si="245"/>
        <v>0</v>
      </c>
      <c r="U3094" s="19">
        <f t="shared" si="246"/>
        <v>0</v>
      </c>
      <c r="V3094" s="20">
        <f t="shared" si="247"/>
        <v>0</v>
      </c>
      <c r="W3094" s="18">
        <v>44210</v>
      </c>
      <c r="X3094" s="14">
        <v>30</v>
      </c>
      <c r="Y3094" s="14">
        <v>29</v>
      </c>
      <c r="Z3094" s="42">
        <v>0</v>
      </c>
      <c r="AA3094" s="51">
        <f t="shared" si="248"/>
        <v>0</v>
      </c>
    </row>
    <row r="3095" spans="1:27" ht="19" x14ac:dyDescent="0.25">
      <c r="A3095" s="14">
        <v>908</v>
      </c>
      <c r="B3095" s="14">
        <v>7782283</v>
      </c>
      <c r="C3095" s="14" t="s">
        <v>19</v>
      </c>
      <c r="D3095" s="14" t="s">
        <v>68</v>
      </c>
      <c r="E3095" s="14" t="s">
        <v>1207</v>
      </c>
      <c r="F3095" s="14">
        <v>78734</v>
      </c>
      <c r="G3095" s="14">
        <v>3</v>
      </c>
      <c r="H3095" s="14">
        <v>2</v>
      </c>
      <c r="I3095" s="14">
        <v>1</v>
      </c>
      <c r="J3095" s="14">
        <v>3</v>
      </c>
      <c r="K3095" s="14">
        <v>2</v>
      </c>
      <c r="L3095" s="14">
        <v>2008</v>
      </c>
      <c r="M3095" s="14">
        <v>0.214</v>
      </c>
      <c r="N3095" s="15">
        <v>2509</v>
      </c>
      <c r="O3095" s="16">
        <v>219.17</v>
      </c>
      <c r="P3095" s="17">
        <v>549900</v>
      </c>
      <c r="Q3095" s="16">
        <v>219.17</v>
      </c>
      <c r="R3095" s="17">
        <v>549900</v>
      </c>
      <c r="S3095" s="19">
        <f t="shared" si="244"/>
        <v>0</v>
      </c>
      <c r="T3095" s="20">
        <f t="shared" si="245"/>
        <v>0</v>
      </c>
      <c r="U3095" s="19">
        <f t="shared" si="246"/>
        <v>0</v>
      </c>
      <c r="V3095" s="20">
        <f t="shared" si="247"/>
        <v>0</v>
      </c>
      <c r="W3095" s="18">
        <v>44210</v>
      </c>
      <c r="X3095" s="14">
        <v>9</v>
      </c>
      <c r="Y3095" s="14">
        <v>9</v>
      </c>
      <c r="Z3095" s="42">
        <v>0</v>
      </c>
      <c r="AA3095" s="51">
        <f t="shared" si="248"/>
        <v>0</v>
      </c>
    </row>
    <row r="3096" spans="1:27" ht="19" x14ac:dyDescent="0.25">
      <c r="A3096" s="14">
        <v>914</v>
      </c>
      <c r="B3096" s="14">
        <v>4275438</v>
      </c>
      <c r="C3096" s="14" t="s">
        <v>19</v>
      </c>
      <c r="D3096" s="14" t="s">
        <v>68</v>
      </c>
      <c r="E3096" s="14" t="s">
        <v>1496</v>
      </c>
      <c r="F3096" s="14">
        <v>78734</v>
      </c>
      <c r="G3096" s="14">
        <v>4</v>
      </c>
      <c r="H3096" s="14">
        <v>2</v>
      </c>
      <c r="I3096" s="14">
        <v>1</v>
      </c>
      <c r="J3096" s="14">
        <v>3</v>
      </c>
      <c r="K3096" s="14">
        <v>2</v>
      </c>
      <c r="L3096" s="14">
        <v>2007</v>
      </c>
      <c r="M3096" s="14">
        <v>0.311</v>
      </c>
      <c r="N3096" s="15">
        <v>2356</v>
      </c>
      <c r="O3096" s="16">
        <v>233.45</v>
      </c>
      <c r="P3096" s="17">
        <v>550000</v>
      </c>
      <c r="Q3096" s="16">
        <v>233.45</v>
      </c>
      <c r="R3096" s="17">
        <v>550000</v>
      </c>
      <c r="S3096" s="19">
        <f t="shared" si="244"/>
        <v>0</v>
      </c>
      <c r="T3096" s="20">
        <f t="shared" si="245"/>
        <v>0</v>
      </c>
      <c r="U3096" s="19">
        <f t="shared" si="246"/>
        <v>0</v>
      </c>
      <c r="V3096" s="20">
        <f t="shared" si="247"/>
        <v>0</v>
      </c>
      <c r="W3096" s="18">
        <v>44210</v>
      </c>
      <c r="X3096" s="14">
        <v>5</v>
      </c>
      <c r="Y3096" s="14">
        <v>5</v>
      </c>
      <c r="Z3096" s="42">
        <v>0</v>
      </c>
      <c r="AA3096" s="51">
        <f t="shared" si="248"/>
        <v>0</v>
      </c>
    </row>
    <row r="3097" spans="1:27" ht="19" x14ac:dyDescent="0.25">
      <c r="A3097" s="14">
        <v>921</v>
      </c>
      <c r="B3097" s="14">
        <v>7995874</v>
      </c>
      <c r="C3097" s="14" t="s">
        <v>19</v>
      </c>
      <c r="D3097" s="14">
        <v>5</v>
      </c>
      <c r="E3097" s="14" t="s">
        <v>2855</v>
      </c>
      <c r="F3097" s="14">
        <v>78721</v>
      </c>
      <c r="G3097" s="14">
        <v>4</v>
      </c>
      <c r="H3097" s="14">
        <v>3</v>
      </c>
      <c r="I3097" s="14">
        <v>0</v>
      </c>
      <c r="J3097" s="14">
        <v>2</v>
      </c>
      <c r="K3097" s="14">
        <v>2</v>
      </c>
      <c r="L3097" s="14">
        <v>2020</v>
      </c>
      <c r="M3097" s="14">
        <v>0.248</v>
      </c>
      <c r="N3097" s="15">
        <v>2728</v>
      </c>
      <c r="O3097" s="16">
        <v>329.55</v>
      </c>
      <c r="P3097" s="17">
        <v>899000</v>
      </c>
      <c r="Q3097" s="16">
        <v>329.55</v>
      </c>
      <c r="R3097" s="17">
        <v>899000</v>
      </c>
      <c r="S3097" s="19">
        <f t="shared" si="244"/>
        <v>0</v>
      </c>
      <c r="T3097" s="20">
        <f t="shared" si="245"/>
        <v>0</v>
      </c>
      <c r="U3097" s="19">
        <f t="shared" si="246"/>
        <v>0</v>
      </c>
      <c r="V3097" s="20">
        <f t="shared" si="247"/>
        <v>0</v>
      </c>
      <c r="W3097" s="18">
        <v>44210</v>
      </c>
      <c r="X3097" s="14">
        <v>3</v>
      </c>
      <c r="Y3097" s="14">
        <v>3</v>
      </c>
      <c r="Z3097" s="42">
        <v>0</v>
      </c>
      <c r="AA3097" s="51">
        <f t="shared" si="248"/>
        <v>0</v>
      </c>
    </row>
    <row r="3098" spans="1:27" ht="19" x14ac:dyDescent="0.25">
      <c r="A3098" s="14">
        <v>922</v>
      </c>
      <c r="B3098" s="14">
        <v>3053601</v>
      </c>
      <c r="C3098" s="14" t="s">
        <v>19</v>
      </c>
      <c r="D3098" s="14" t="s">
        <v>357</v>
      </c>
      <c r="E3098" s="14" t="s">
        <v>2919</v>
      </c>
      <c r="F3098" s="14">
        <v>78745</v>
      </c>
      <c r="G3098" s="14">
        <v>4</v>
      </c>
      <c r="H3098" s="14">
        <v>3</v>
      </c>
      <c r="I3098" s="14">
        <v>0</v>
      </c>
      <c r="J3098" s="14">
        <v>2</v>
      </c>
      <c r="K3098" s="14">
        <v>1</v>
      </c>
      <c r="L3098" s="14">
        <v>1969</v>
      </c>
      <c r="M3098" s="14">
        <v>0.21299999999999999</v>
      </c>
      <c r="N3098" s="15">
        <v>1816</v>
      </c>
      <c r="O3098" s="16">
        <v>338.66</v>
      </c>
      <c r="P3098" s="17">
        <v>615000</v>
      </c>
      <c r="Q3098" s="16">
        <v>338.66</v>
      </c>
      <c r="R3098" s="17">
        <v>615000</v>
      </c>
      <c r="S3098" s="19">
        <f t="shared" si="244"/>
        <v>0</v>
      </c>
      <c r="T3098" s="20">
        <f t="shared" si="245"/>
        <v>0</v>
      </c>
      <c r="U3098" s="19">
        <f t="shared" si="246"/>
        <v>0</v>
      </c>
      <c r="V3098" s="20">
        <f t="shared" si="247"/>
        <v>0</v>
      </c>
      <c r="W3098" s="18">
        <v>44210</v>
      </c>
      <c r="X3098" s="14">
        <v>61</v>
      </c>
      <c r="Y3098" s="14">
        <v>58</v>
      </c>
      <c r="Z3098" s="42">
        <v>0</v>
      </c>
      <c r="AA3098" s="51">
        <f t="shared" si="248"/>
        <v>0</v>
      </c>
    </row>
    <row r="3099" spans="1:27" ht="19" x14ac:dyDescent="0.25">
      <c r="A3099" s="14">
        <v>923</v>
      </c>
      <c r="B3099" s="14">
        <v>4741512</v>
      </c>
      <c r="C3099" s="14" t="s">
        <v>19</v>
      </c>
      <c r="D3099" s="14" t="s">
        <v>357</v>
      </c>
      <c r="E3099" s="14" t="s">
        <v>4077</v>
      </c>
      <c r="F3099" s="14">
        <v>78745</v>
      </c>
      <c r="G3099" s="14">
        <v>4</v>
      </c>
      <c r="H3099" s="14">
        <v>3</v>
      </c>
      <c r="I3099" s="14">
        <v>0</v>
      </c>
      <c r="J3099" s="14">
        <v>1</v>
      </c>
      <c r="K3099" s="14">
        <v>2</v>
      </c>
      <c r="L3099" s="14">
        <v>2020</v>
      </c>
      <c r="M3099" s="14">
        <v>0.19400000000000001</v>
      </c>
      <c r="N3099" s="15">
        <v>2352</v>
      </c>
      <c r="O3099" s="16">
        <v>340.14</v>
      </c>
      <c r="P3099" s="17">
        <v>799999</v>
      </c>
      <c r="Q3099" s="16">
        <v>340.14</v>
      </c>
      <c r="R3099" s="17">
        <v>799999</v>
      </c>
      <c r="S3099" s="19">
        <f t="shared" si="244"/>
        <v>0</v>
      </c>
      <c r="T3099" s="20">
        <f t="shared" si="245"/>
        <v>0</v>
      </c>
      <c r="U3099" s="19">
        <f t="shared" si="246"/>
        <v>0</v>
      </c>
      <c r="V3099" s="20">
        <f t="shared" si="247"/>
        <v>0</v>
      </c>
      <c r="W3099" s="18">
        <v>44210</v>
      </c>
      <c r="X3099" s="14">
        <v>50</v>
      </c>
      <c r="Y3099" s="14">
        <v>50</v>
      </c>
      <c r="Z3099" s="42">
        <v>0</v>
      </c>
      <c r="AA3099" s="51">
        <f t="shared" si="248"/>
        <v>0</v>
      </c>
    </row>
    <row r="3100" spans="1:27" ht="19" x14ac:dyDescent="0.25">
      <c r="A3100" s="14">
        <v>926</v>
      </c>
      <c r="B3100" s="14">
        <v>3308659</v>
      </c>
      <c r="C3100" s="14" t="s">
        <v>19</v>
      </c>
      <c r="D3100" s="14">
        <v>3</v>
      </c>
      <c r="E3100" s="14" t="s">
        <v>4080</v>
      </c>
      <c r="F3100" s="14">
        <v>78702</v>
      </c>
      <c r="G3100" s="14">
        <v>3</v>
      </c>
      <c r="H3100" s="14">
        <v>2</v>
      </c>
      <c r="I3100" s="14">
        <v>1</v>
      </c>
      <c r="J3100" s="14">
        <v>1</v>
      </c>
      <c r="K3100" s="14">
        <v>3</v>
      </c>
      <c r="L3100" s="14">
        <v>2020</v>
      </c>
      <c r="M3100" s="14">
        <v>5.0000000000000001E-3</v>
      </c>
      <c r="N3100" s="15">
        <v>1687</v>
      </c>
      <c r="O3100" s="16">
        <v>343.75</v>
      </c>
      <c r="P3100" s="17">
        <v>579900</v>
      </c>
      <c r="Q3100" s="16">
        <v>343.75</v>
      </c>
      <c r="R3100" s="17">
        <v>579900</v>
      </c>
      <c r="S3100" s="19">
        <f t="shared" si="244"/>
        <v>0</v>
      </c>
      <c r="T3100" s="20">
        <f t="shared" si="245"/>
        <v>0</v>
      </c>
      <c r="U3100" s="19">
        <f t="shared" si="246"/>
        <v>0</v>
      </c>
      <c r="V3100" s="20">
        <f t="shared" si="247"/>
        <v>0</v>
      </c>
      <c r="W3100" s="18">
        <v>44210</v>
      </c>
      <c r="X3100" s="14">
        <v>70</v>
      </c>
      <c r="Y3100" s="14">
        <v>70</v>
      </c>
      <c r="Z3100" s="42">
        <v>0</v>
      </c>
      <c r="AA3100" s="51">
        <f t="shared" si="248"/>
        <v>0</v>
      </c>
    </row>
    <row r="3101" spans="1:27" ht="19" x14ac:dyDescent="0.25">
      <c r="A3101" s="14">
        <v>941</v>
      </c>
      <c r="B3101" s="14">
        <v>1704729</v>
      </c>
      <c r="C3101" s="14" t="s">
        <v>19</v>
      </c>
      <c r="D3101" s="14" t="s">
        <v>38</v>
      </c>
      <c r="E3101" s="14" t="s">
        <v>95</v>
      </c>
      <c r="F3101" s="14">
        <v>78724</v>
      </c>
      <c r="G3101" s="14">
        <v>4</v>
      </c>
      <c r="H3101" s="14">
        <v>2</v>
      </c>
      <c r="I3101" s="14">
        <v>0</v>
      </c>
      <c r="J3101" s="14">
        <v>2</v>
      </c>
      <c r="K3101" s="14">
        <v>1</v>
      </c>
      <c r="L3101" s="14">
        <v>2020</v>
      </c>
      <c r="M3101" s="14">
        <v>0</v>
      </c>
      <c r="N3101" s="15">
        <v>1992</v>
      </c>
      <c r="O3101" s="16">
        <v>136.96</v>
      </c>
      <c r="P3101" s="17">
        <v>272825</v>
      </c>
      <c r="Q3101" s="16">
        <v>136.96</v>
      </c>
      <c r="R3101" s="17">
        <v>272825</v>
      </c>
      <c r="S3101" s="19">
        <f t="shared" si="244"/>
        <v>0</v>
      </c>
      <c r="T3101" s="20">
        <f t="shared" si="245"/>
        <v>0</v>
      </c>
      <c r="U3101" s="19">
        <f t="shared" si="246"/>
        <v>0</v>
      </c>
      <c r="V3101" s="20">
        <f t="shared" si="247"/>
        <v>0</v>
      </c>
      <c r="W3101" s="18">
        <v>44211</v>
      </c>
      <c r="X3101" s="14">
        <v>0</v>
      </c>
      <c r="Y3101" s="14">
        <v>0</v>
      </c>
      <c r="Z3101" s="42">
        <v>0</v>
      </c>
      <c r="AA3101" s="51">
        <f t="shared" si="248"/>
        <v>0</v>
      </c>
    </row>
    <row r="3102" spans="1:27" ht="19" x14ac:dyDescent="0.25">
      <c r="A3102" s="14">
        <v>944</v>
      </c>
      <c r="B3102" s="14">
        <v>7320130</v>
      </c>
      <c r="C3102" s="14" t="s">
        <v>19</v>
      </c>
      <c r="D3102" s="14" t="s">
        <v>27</v>
      </c>
      <c r="E3102" s="14" t="s">
        <v>262</v>
      </c>
      <c r="F3102" s="14">
        <v>78724</v>
      </c>
      <c r="G3102" s="14">
        <v>4</v>
      </c>
      <c r="H3102" s="14">
        <v>2</v>
      </c>
      <c r="I3102" s="14">
        <v>0</v>
      </c>
      <c r="J3102" s="14">
        <v>2</v>
      </c>
      <c r="K3102" s="14">
        <v>1</v>
      </c>
      <c r="L3102" s="14">
        <v>2020</v>
      </c>
      <c r="M3102" s="14">
        <v>0.14899999999999999</v>
      </c>
      <c r="N3102" s="15">
        <v>1794</v>
      </c>
      <c r="O3102" s="16">
        <v>160.93</v>
      </c>
      <c r="P3102" s="17">
        <v>288700</v>
      </c>
      <c r="Q3102" s="16">
        <v>160.93</v>
      </c>
      <c r="R3102" s="17">
        <v>288700</v>
      </c>
      <c r="S3102" s="19">
        <f t="shared" si="244"/>
        <v>0</v>
      </c>
      <c r="T3102" s="20">
        <f t="shared" si="245"/>
        <v>0</v>
      </c>
      <c r="U3102" s="19">
        <f t="shared" si="246"/>
        <v>0</v>
      </c>
      <c r="V3102" s="20">
        <f t="shared" si="247"/>
        <v>0</v>
      </c>
      <c r="W3102" s="18">
        <v>44211</v>
      </c>
      <c r="X3102" s="14">
        <v>11</v>
      </c>
      <c r="Y3102" s="14">
        <v>11</v>
      </c>
      <c r="Z3102" s="42">
        <v>0</v>
      </c>
      <c r="AA3102" s="51">
        <f t="shared" si="248"/>
        <v>0</v>
      </c>
    </row>
    <row r="3103" spans="1:27" ht="19" x14ac:dyDescent="0.25">
      <c r="A3103" s="14">
        <v>947</v>
      </c>
      <c r="B3103" s="14">
        <v>7667455</v>
      </c>
      <c r="C3103" s="14" t="s">
        <v>19</v>
      </c>
      <c r="D3103" s="14" t="s">
        <v>38</v>
      </c>
      <c r="E3103" s="14" t="s">
        <v>394</v>
      </c>
      <c r="F3103" s="14">
        <v>78725</v>
      </c>
      <c r="G3103" s="14">
        <v>3</v>
      </c>
      <c r="H3103" s="14">
        <v>2</v>
      </c>
      <c r="I3103" s="14">
        <v>0</v>
      </c>
      <c r="J3103" s="14">
        <v>2</v>
      </c>
      <c r="K3103" s="14">
        <v>1</v>
      </c>
      <c r="L3103" s="14">
        <v>2020</v>
      </c>
      <c r="M3103" s="14">
        <v>0.13</v>
      </c>
      <c r="N3103" s="15">
        <v>1709</v>
      </c>
      <c r="O3103" s="16">
        <v>173.06</v>
      </c>
      <c r="P3103" s="17">
        <v>295761</v>
      </c>
      <c r="Q3103" s="16">
        <v>173.06</v>
      </c>
      <c r="R3103" s="17">
        <v>295761</v>
      </c>
      <c r="S3103" s="19">
        <f t="shared" si="244"/>
        <v>0</v>
      </c>
      <c r="T3103" s="20">
        <f t="shared" si="245"/>
        <v>0</v>
      </c>
      <c r="U3103" s="19">
        <f t="shared" si="246"/>
        <v>0</v>
      </c>
      <c r="V3103" s="20">
        <f t="shared" si="247"/>
        <v>0</v>
      </c>
      <c r="W3103" s="18">
        <v>44211</v>
      </c>
      <c r="X3103" s="14">
        <v>2</v>
      </c>
      <c r="Y3103" s="14">
        <v>2</v>
      </c>
      <c r="Z3103" s="42">
        <v>0</v>
      </c>
      <c r="AA3103" s="51">
        <f t="shared" si="248"/>
        <v>0</v>
      </c>
    </row>
    <row r="3104" spans="1:27" ht="19" x14ac:dyDescent="0.25">
      <c r="A3104" s="14">
        <v>949</v>
      </c>
      <c r="B3104" s="14">
        <v>9932053</v>
      </c>
      <c r="C3104" s="14" t="s">
        <v>19</v>
      </c>
      <c r="D3104" s="14" t="s">
        <v>27</v>
      </c>
      <c r="E3104" s="14" t="s">
        <v>475</v>
      </c>
      <c r="F3104" s="14">
        <v>78754</v>
      </c>
      <c r="G3104" s="14">
        <v>4</v>
      </c>
      <c r="H3104" s="14">
        <v>2</v>
      </c>
      <c r="I3104" s="14">
        <v>0</v>
      </c>
      <c r="J3104" s="14">
        <v>2</v>
      </c>
      <c r="K3104" s="14">
        <v>1</v>
      </c>
      <c r="L3104" s="14">
        <v>2019</v>
      </c>
      <c r="M3104" s="14">
        <v>0.151</v>
      </c>
      <c r="N3104" s="15">
        <v>2040</v>
      </c>
      <c r="O3104" s="16">
        <v>178.92</v>
      </c>
      <c r="P3104" s="17">
        <v>365000</v>
      </c>
      <c r="Q3104" s="16">
        <v>178.92</v>
      </c>
      <c r="R3104" s="17">
        <v>365000</v>
      </c>
      <c r="S3104" s="19">
        <f t="shared" si="244"/>
        <v>0</v>
      </c>
      <c r="T3104" s="20">
        <f t="shared" si="245"/>
        <v>0</v>
      </c>
      <c r="U3104" s="19">
        <f t="shared" si="246"/>
        <v>0</v>
      </c>
      <c r="V3104" s="20">
        <f t="shared" si="247"/>
        <v>0</v>
      </c>
      <c r="W3104" s="18">
        <v>44211</v>
      </c>
      <c r="X3104" s="14">
        <v>3</v>
      </c>
      <c r="Y3104" s="14">
        <v>3</v>
      </c>
      <c r="Z3104" s="42">
        <v>0</v>
      </c>
      <c r="AA3104" s="51">
        <f t="shared" si="248"/>
        <v>0</v>
      </c>
    </row>
    <row r="3105" spans="1:27" ht="19" x14ac:dyDescent="0.25">
      <c r="A3105" s="14">
        <v>958</v>
      </c>
      <c r="B3105" s="14">
        <v>6945373</v>
      </c>
      <c r="C3105" s="14" t="s">
        <v>19</v>
      </c>
      <c r="D3105" s="14" t="s">
        <v>161</v>
      </c>
      <c r="E3105" s="14" t="s">
        <v>808</v>
      </c>
      <c r="F3105" s="14">
        <v>78717</v>
      </c>
      <c r="G3105" s="14">
        <v>3</v>
      </c>
      <c r="H3105" s="14">
        <v>2</v>
      </c>
      <c r="I3105" s="14">
        <v>1</v>
      </c>
      <c r="J3105" s="14">
        <v>2</v>
      </c>
      <c r="K3105" s="14">
        <v>1</v>
      </c>
      <c r="L3105" s="14">
        <v>2000</v>
      </c>
      <c r="M3105" s="14">
        <v>0.17199999999999999</v>
      </c>
      <c r="N3105" s="15">
        <v>2443</v>
      </c>
      <c r="O3105" s="16">
        <v>200.57</v>
      </c>
      <c r="P3105" s="17">
        <v>490000</v>
      </c>
      <c r="Q3105" s="16">
        <v>200.57</v>
      </c>
      <c r="R3105" s="17">
        <v>490000</v>
      </c>
      <c r="S3105" s="19">
        <f t="shared" si="244"/>
        <v>0</v>
      </c>
      <c r="T3105" s="20">
        <f t="shared" si="245"/>
        <v>0</v>
      </c>
      <c r="U3105" s="19">
        <f t="shared" si="246"/>
        <v>0</v>
      </c>
      <c r="V3105" s="20">
        <f t="shared" si="247"/>
        <v>0</v>
      </c>
      <c r="W3105" s="18">
        <v>44211</v>
      </c>
      <c r="X3105" s="14">
        <v>5</v>
      </c>
      <c r="Y3105" s="14">
        <v>4</v>
      </c>
      <c r="Z3105" s="42">
        <v>0</v>
      </c>
      <c r="AA3105" s="51">
        <f t="shared" si="248"/>
        <v>0</v>
      </c>
    </row>
    <row r="3106" spans="1:27" ht="19" x14ac:dyDescent="0.25">
      <c r="A3106" s="14">
        <v>972</v>
      </c>
      <c r="B3106" s="14">
        <v>5102063</v>
      </c>
      <c r="C3106" s="14" t="s">
        <v>19</v>
      </c>
      <c r="D3106" s="14" t="s">
        <v>68</v>
      </c>
      <c r="E3106" s="14" t="s">
        <v>1385</v>
      </c>
      <c r="F3106" s="14">
        <v>78734</v>
      </c>
      <c r="G3106" s="14">
        <v>3</v>
      </c>
      <c r="H3106" s="14">
        <v>2</v>
      </c>
      <c r="I3106" s="14">
        <v>1</v>
      </c>
      <c r="J3106" s="14">
        <v>2</v>
      </c>
      <c r="K3106" s="14">
        <v>2</v>
      </c>
      <c r="L3106" s="14">
        <v>1997</v>
      </c>
      <c r="M3106" s="14">
        <v>0.23</v>
      </c>
      <c r="N3106" s="15">
        <v>1643</v>
      </c>
      <c r="O3106" s="16">
        <v>228.24</v>
      </c>
      <c r="P3106" s="17">
        <v>375000</v>
      </c>
      <c r="Q3106" s="16">
        <v>228.24</v>
      </c>
      <c r="R3106" s="17">
        <v>375000</v>
      </c>
      <c r="S3106" s="19">
        <f t="shared" si="244"/>
        <v>0</v>
      </c>
      <c r="T3106" s="20">
        <f t="shared" si="245"/>
        <v>0</v>
      </c>
      <c r="U3106" s="19">
        <f t="shared" si="246"/>
        <v>0</v>
      </c>
      <c r="V3106" s="20">
        <f t="shared" si="247"/>
        <v>0</v>
      </c>
      <c r="W3106" s="18">
        <v>44211</v>
      </c>
      <c r="X3106" s="14">
        <v>4</v>
      </c>
      <c r="Y3106" s="14">
        <v>4</v>
      </c>
      <c r="Z3106" s="42">
        <v>0</v>
      </c>
      <c r="AA3106" s="51">
        <f t="shared" si="248"/>
        <v>0</v>
      </c>
    </row>
    <row r="3107" spans="1:27" ht="19" x14ac:dyDescent="0.25">
      <c r="A3107" s="14">
        <v>986</v>
      </c>
      <c r="B3107" s="14">
        <v>6205444</v>
      </c>
      <c r="C3107" s="14" t="s">
        <v>19</v>
      </c>
      <c r="D3107" s="14" t="s">
        <v>357</v>
      </c>
      <c r="E3107" s="14" t="s">
        <v>4022</v>
      </c>
      <c r="F3107" s="14">
        <v>78745</v>
      </c>
      <c r="G3107" s="14">
        <v>3</v>
      </c>
      <c r="H3107" s="14">
        <v>3</v>
      </c>
      <c r="I3107" s="14">
        <v>0</v>
      </c>
      <c r="J3107" s="14">
        <v>1</v>
      </c>
      <c r="K3107" s="14">
        <v>2</v>
      </c>
      <c r="L3107" s="14">
        <v>2020</v>
      </c>
      <c r="M3107" s="14">
        <v>0.23899999999999999</v>
      </c>
      <c r="N3107" s="15">
        <v>1877</v>
      </c>
      <c r="O3107" s="16">
        <v>277.02999999999997</v>
      </c>
      <c r="P3107" s="17">
        <v>519990</v>
      </c>
      <c r="Q3107" s="16">
        <v>277.02999999999997</v>
      </c>
      <c r="R3107" s="17">
        <v>519990</v>
      </c>
      <c r="S3107" s="19">
        <f t="shared" si="244"/>
        <v>0</v>
      </c>
      <c r="T3107" s="20">
        <f t="shared" si="245"/>
        <v>0</v>
      </c>
      <c r="U3107" s="19">
        <f t="shared" si="246"/>
        <v>0</v>
      </c>
      <c r="V3107" s="20">
        <f t="shared" si="247"/>
        <v>0</v>
      </c>
      <c r="W3107" s="18">
        <v>44211</v>
      </c>
      <c r="X3107" s="14">
        <v>33</v>
      </c>
      <c r="Y3107" s="14">
        <v>33</v>
      </c>
      <c r="Z3107" s="42">
        <v>0</v>
      </c>
      <c r="AA3107" s="51">
        <f t="shared" si="248"/>
        <v>0</v>
      </c>
    </row>
    <row r="3108" spans="1:27" ht="19" x14ac:dyDescent="0.25">
      <c r="A3108" s="14">
        <v>997</v>
      </c>
      <c r="B3108" s="14">
        <v>5725984</v>
      </c>
      <c r="C3108" s="14" t="s">
        <v>19</v>
      </c>
      <c r="D3108" s="14">
        <v>5</v>
      </c>
      <c r="E3108" s="14" t="s">
        <v>2722</v>
      </c>
      <c r="F3108" s="14">
        <v>78721</v>
      </c>
      <c r="G3108" s="14">
        <v>3</v>
      </c>
      <c r="H3108" s="14">
        <v>2</v>
      </c>
      <c r="I3108" s="14">
        <v>1</v>
      </c>
      <c r="J3108" s="14">
        <v>2</v>
      </c>
      <c r="K3108" s="14">
        <v>2</v>
      </c>
      <c r="L3108" s="14">
        <v>2020</v>
      </c>
      <c r="M3108" s="14">
        <v>0.184</v>
      </c>
      <c r="N3108" s="15">
        <v>2537</v>
      </c>
      <c r="O3108" s="16">
        <v>314.94</v>
      </c>
      <c r="P3108" s="17">
        <v>799000</v>
      </c>
      <c r="Q3108" s="16">
        <v>314.94</v>
      </c>
      <c r="R3108" s="17">
        <v>799000</v>
      </c>
      <c r="S3108" s="19">
        <f t="shared" si="244"/>
        <v>0</v>
      </c>
      <c r="T3108" s="20">
        <f t="shared" si="245"/>
        <v>0</v>
      </c>
      <c r="U3108" s="19">
        <f t="shared" si="246"/>
        <v>0</v>
      </c>
      <c r="V3108" s="20">
        <f t="shared" si="247"/>
        <v>0</v>
      </c>
      <c r="W3108" s="18">
        <v>44211</v>
      </c>
      <c r="X3108" s="14">
        <v>0</v>
      </c>
      <c r="Y3108" s="14">
        <v>0</v>
      </c>
      <c r="Z3108" s="42">
        <v>0</v>
      </c>
      <c r="AA3108" s="51">
        <f t="shared" si="248"/>
        <v>0</v>
      </c>
    </row>
    <row r="3109" spans="1:27" ht="19" x14ac:dyDescent="0.25">
      <c r="A3109" s="14">
        <v>1004</v>
      </c>
      <c r="B3109" s="14">
        <v>5971515</v>
      </c>
      <c r="C3109" s="14" t="s">
        <v>19</v>
      </c>
      <c r="D3109" s="14" t="s">
        <v>282</v>
      </c>
      <c r="E3109" s="14" t="s">
        <v>3069</v>
      </c>
      <c r="F3109" s="14">
        <v>78735</v>
      </c>
      <c r="G3109" s="14">
        <v>3</v>
      </c>
      <c r="H3109" s="14">
        <v>2</v>
      </c>
      <c r="I3109" s="14">
        <v>0</v>
      </c>
      <c r="J3109" s="14">
        <v>2</v>
      </c>
      <c r="K3109" s="14">
        <v>1</v>
      </c>
      <c r="L3109" s="14">
        <v>1981</v>
      </c>
      <c r="M3109" s="14">
        <v>0.17599999999999999</v>
      </c>
      <c r="N3109" s="15">
        <v>1526</v>
      </c>
      <c r="O3109" s="16">
        <v>359.76</v>
      </c>
      <c r="P3109" s="17">
        <v>549000</v>
      </c>
      <c r="Q3109" s="16">
        <v>359.76</v>
      </c>
      <c r="R3109" s="17">
        <v>549000</v>
      </c>
      <c r="S3109" s="19">
        <f t="shared" si="244"/>
        <v>0</v>
      </c>
      <c r="T3109" s="20">
        <f t="shared" si="245"/>
        <v>0</v>
      </c>
      <c r="U3109" s="19">
        <f t="shared" si="246"/>
        <v>0</v>
      </c>
      <c r="V3109" s="20">
        <f t="shared" si="247"/>
        <v>0</v>
      </c>
      <c r="W3109" s="18">
        <v>44211</v>
      </c>
      <c r="X3109" s="14">
        <v>9</v>
      </c>
      <c r="Y3109" s="14">
        <v>8</v>
      </c>
      <c r="Z3109" s="42">
        <v>0</v>
      </c>
      <c r="AA3109" s="51">
        <f t="shared" si="248"/>
        <v>0</v>
      </c>
    </row>
    <row r="3110" spans="1:27" ht="19" x14ac:dyDescent="0.25">
      <c r="A3110" s="14">
        <v>1007</v>
      </c>
      <c r="B3110" s="14">
        <v>4092967</v>
      </c>
      <c r="C3110" s="14" t="s">
        <v>19</v>
      </c>
      <c r="D3110" s="14" t="s">
        <v>357</v>
      </c>
      <c r="E3110" s="14" t="s">
        <v>4110</v>
      </c>
      <c r="F3110" s="14">
        <v>78745</v>
      </c>
      <c r="G3110" s="14">
        <v>3</v>
      </c>
      <c r="H3110" s="14">
        <v>2</v>
      </c>
      <c r="I3110" s="14">
        <v>1</v>
      </c>
      <c r="J3110" s="14">
        <v>0</v>
      </c>
      <c r="K3110" s="14">
        <v>2</v>
      </c>
      <c r="L3110" s="14">
        <v>2018</v>
      </c>
      <c r="M3110" s="14">
        <v>0</v>
      </c>
      <c r="N3110" s="15">
        <v>1385</v>
      </c>
      <c r="O3110" s="16">
        <v>371.84</v>
      </c>
      <c r="P3110" s="17">
        <v>515000</v>
      </c>
      <c r="Q3110" s="16">
        <v>371.84</v>
      </c>
      <c r="R3110" s="17">
        <v>515000</v>
      </c>
      <c r="S3110" s="19">
        <f t="shared" si="244"/>
        <v>0</v>
      </c>
      <c r="T3110" s="20">
        <f t="shared" si="245"/>
        <v>0</v>
      </c>
      <c r="U3110" s="19">
        <f t="shared" si="246"/>
        <v>0</v>
      </c>
      <c r="V3110" s="20">
        <f t="shared" si="247"/>
        <v>0</v>
      </c>
      <c r="W3110" s="18">
        <v>44211</v>
      </c>
      <c r="X3110" s="14">
        <v>47</v>
      </c>
      <c r="Y3110" s="14">
        <v>47</v>
      </c>
      <c r="Z3110" s="42">
        <v>0</v>
      </c>
      <c r="AA3110" s="51">
        <f t="shared" si="248"/>
        <v>0</v>
      </c>
    </row>
    <row r="3111" spans="1:27" ht="19" x14ac:dyDescent="0.25">
      <c r="A3111" s="14">
        <v>1008</v>
      </c>
      <c r="B3111" s="14">
        <v>7288045</v>
      </c>
      <c r="C3111" s="14" t="s">
        <v>19</v>
      </c>
      <c r="D3111" s="14" t="s">
        <v>357</v>
      </c>
      <c r="E3111" s="14" t="s">
        <v>3269</v>
      </c>
      <c r="F3111" s="14">
        <v>78745</v>
      </c>
      <c r="G3111" s="14">
        <v>3</v>
      </c>
      <c r="H3111" s="14">
        <v>2</v>
      </c>
      <c r="I3111" s="14">
        <v>0</v>
      </c>
      <c r="J3111" s="14">
        <v>1</v>
      </c>
      <c r="K3111" s="14">
        <v>1</v>
      </c>
      <c r="L3111" s="14">
        <v>1967</v>
      </c>
      <c r="M3111" s="14">
        <v>0.21299999999999999</v>
      </c>
      <c r="N3111" s="15">
        <v>1416</v>
      </c>
      <c r="O3111" s="16">
        <v>395.48</v>
      </c>
      <c r="P3111" s="17">
        <v>560000</v>
      </c>
      <c r="Q3111" s="16">
        <v>395.48</v>
      </c>
      <c r="R3111" s="17">
        <v>560000</v>
      </c>
      <c r="S3111" s="19">
        <f t="shared" si="244"/>
        <v>0</v>
      </c>
      <c r="T3111" s="20">
        <f t="shared" si="245"/>
        <v>0</v>
      </c>
      <c r="U3111" s="19">
        <f t="shared" si="246"/>
        <v>0</v>
      </c>
      <c r="V3111" s="20">
        <f t="shared" si="247"/>
        <v>0</v>
      </c>
      <c r="W3111" s="18">
        <v>44211</v>
      </c>
      <c r="X3111" s="14">
        <v>20</v>
      </c>
      <c r="Y3111" s="14">
        <v>20</v>
      </c>
      <c r="Z3111" s="42">
        <v>0</v>
      </c>
      <c r="AA3111" s="51">
        <f t="shared" si="248"/>
        <v>0</v>
      </c>
    </row>
    <row r="3112" spans="1:27" ht="19" x14ac:dyDescent="0.25">
      <c r="A3112" s="14">
        <v>1011</v>
      </c>
      <c r="B3112" s="14">
        <v>5340064</v>
      </c>
      <c r="C3112" s="14" t="s">
        <v>19</v>
      </c>
      <c r="D3112" s="14">
        <v>4</v>
      </c>
      <c r="E3112" s="14" t="s">
        <v>4188</v>
      </c>
      <c r="F3112" s="14">
        <v>78751</v>
      </c>
      <c r="G3112" s="14">
        <v>2</v>
      </c>
      <c r="H3112" s="14">
        <v>2</v>
      </c>
      <c r="I3112" s="14">
        <v>1</v>
      </c>
      <c r="J3112" s="14">
        <v>1</v>
      </c>
      <c r="K3112" s="14">
        <v>2</v>
      </c>
      <c r="L3112" s="14">
        <v>2020</v>
      </c>
      <c r="M3112" s="14">
        <v>0.1</v>
      </c>
      <c r="N3112" s="15">
        <v>1031</v>
      </c>
      <c r="O3112" s="16">
        <v>456.26</v>
      </c>
      <c r="P3112" s="17">
        <v>470400</v>
      </c>
      <c r="Q3112" s="16">
        <v>456.26</v>
      </c>
      <c r="R3112" s="17">
        <v>470400</v>
      </c>
      <c r="S3112" s="19">
        <f t="shared" si="244"/>
        <v>0</v>
      </c>
      <c r="T3112" s="20">
        <f t="shared" si="245"/>
        <v>0</v>
      </c>
      <c r="U3112" s="19">
        <f t="shared" si="246"/>
        <v>0</v>
      </c>
      <c r="V3112" s="20">
        <f t="shared" si="247"/>
        <v>0</v>
      </c>
      <c r="W3112" s="18">
        <v>44211</v>
      </c>
      <c r="X3112" s="14">
        <v>78</v>
      </c>
      <c r="Y3112" s="14">
        <v>77</v>
      </c>
      <c r="Z3112" s="42">
        <v>0</v>
      </c>
      <c r="AA3112" s="51">
        <f t="shared" si="248"/>
        <v>0</v>
      </c>
    </row>
    <row r="3113" spans="1:27" ht="19" x14ac:dyDescent="0.25">
      <c r="A3113" s="14">
        <v>1018</v>
      </c>
      <c r="B3113" s="14">
        <v>8485795</v>
      </c>
      <c r="C3113" s="14" t="s">
        <v>19</v>
      </c>
      <c r="D3113" s="14">
        <v>6</v>
      </c>
      <c r="E3113" s="14" t="s">
        <v>4267</v>
      </c>
      <c r="F3113" s="14">
        <v>78704</v>
      </c>
      <c r="G3113" s="14">
        <v>2</v>
      </c>
      <c r="H3113" s="14">
        <v>2</v>
      </c>
      <c r="I3113" s="14">
        <v>1</v>
      </c>
      <c r="J3113" s="14">
        <v>1</v>
      </c>
      <c r="K3113" s="14">
        <v>2</v>
      </c>
      <c r="L3113" s="14">
        <v>2020</v>
      </c>
      <c r="M3113" s="14">
        <v>0</v>
      </c>
      <c r="N3113" s="15">
        <v>1100</v>
      </c>
      <c r="O3113" s="16">
        <v>568.17999999999995</v>
      </c>
      <c r="P3113" s="17">
        <v>625000</v>
      </c>
      <c r="Q3113" s="16">
        <v>568.17999999999995</v>
      </c>
      <c r="R3113" s="17">
        <v>625000</v>
      </c>
      <c r="S3113" s="19">
        <f t="shared" si="244"/>
        <v>0</v>
      </c>
      <c r="T3113" s="20">
        <f t="shared" si="245"/>
        <v>0</v>
      </c>
      <c r="U3113" s="19">
        <f t="shared" si="246"/>
        <v>0</v>
      </c>
      <c r="V3113" s="20">
        <f t="shared" si="247"/>
        <v>0</v>
      </c>
      <c r="W3113" s="18">
        <v>44211</v>
      </c>
      <c r="X3113" s="14">
        <v>0</v>
      </c>
      <c r="Y3113" s="14">
        <v>0</v>
      </c>
      <c r="Z3113" s="42">
        <v>0</v>
      </c>
      <c r="AA3113" s="51">
        <f t="shared" si="248"/>
        <v>0</v>
      </c>
    </row>
    <row r="3114" spans="1:27" ht="19" x14ac:dyDescent="0.25">
      <c r="A3114" s="14">
        <v>1025</v>
      </c>
      <c r="B3114" s="14">
        <v>8395908</v>
      </c>
      <c r="C3114" s="14" t="s">
        <v>19</v>
      </c>
      <c r="D3114" s="14" t="s">
        <v>29</v>
      </c>
      <c r="E3114" s="14" t="s">
        <v>255</v>
      </c>
      <c r="F3114" s="14">
        <v>78748</v>
      </c>
      <c r="G3114" s="14">
        <v>4</v>
      </c>
      <c r="H3114" s="14">
        <v>3</v>
      </c>
      <c r="I3114" s="14">
        <v>0</v>
      </c>
      <c r="J3114" s="14">
        <v>2</v>
      </c>
      <c r="K3114" s="14">
        <v>2</v>
      </c>
      <c r="L3114" s="14">
        <v>2020</v>
      </c>
      <c r="M3114" s="14">
        <v>0.106</v>
      </c>
      <c r="N3114" s="15">
        <v>2508</v>
      </c>
      <c r="O3114" s="16">
        <v>160.56</v>
      </c>
      <c r="P3114" s="17">
        <v>402690</v>
      </c>
      <c r="Q3114" s="16">
        <v>160.56</v>
      </c>
      <c r="R3114" s="17">
        <v>402690</v>
      </c>
      <c r="S3114" s="19">
        <f t="shared" si="244"/>
        <v>0</v>
      </c>
      <c r="T3114" s="20">
        <f t="shared" si="245"/>
        <v>0</v>
      </c>
      <c r="U3114" s="19">
        <f t="shared" si="246"/>
        <v>0</v>
      </c>
      <c r="V3114" s="20">
        <f t="shared" si="247"/>
        <v>0</v>
      </c>
      <c r="W3114" s="18">
        <v>44215</v>
      </c>
      <c r="X3114" s="14">
        <v>16</v>
      </c>
      <c r="Y3114" s="14">
        <v>16</v>
      </c>
      <c r="Z3114" s="42">
        <v>0</v>
      </c>
      <c r="AA3114" s="51">
        <f t="shared" si="248"/>
        <v>0</v>
      </c>
    </row>
    <row r="3115" spans="1:27" ht="19" x14ac:dyDescent="0.25">
      <c r="A3115" s="14">
        <v>1030</v>
      </c>
      <c r="B3115" s="14">
        <v>5723932</v>
      </c>
      <c r="C3115" s="14" t="s">
        <v>19</v>
      </c>
      <c r="D3115" s="14" t="s">
        <v>29</v>
      </c>
      <c r="E3115" s="14" t="s">
        <v>683</v>
      </c>
      <c r="F3115" s="14">
        <v>78748</v>
      </c>
      <c r="G3115" s="14">
        <v>4</v>
      </c>
      <c r="H3115" s="14">
        <v>3</v>
      </c>
      <c r="I3115" s="14">
        <v>0</v>
      </c>
      <c r="J3115" s="14">
        <v>2</v>
      </c>
      <c r="K3115" s="14">
        <v>2</v>
      </c>
      <c r="L3115" s="14">
        <v>2020</v>
      </c>
      <c r="M3115" s="14">
        <v>0.11700000000000001</v>
      </c>
      <c r="N3115" s="15">
        <v>2030</v>
      </c>
      <c r="O3115" s="16">
        <v>193.39</v>
      </c>
      <c r="P3115" s="17">
        <v>392575</v>
      </c>
      <c r="Q3115" s="16">
        <v>193.39</v>
      </c>
      <c r="R3115" s="17">
        <v>392575</v>
      </c>
      <c r="S3115" s="19">
        <f t="shared" si="244"/>
        <v>0</v>
      </c>
      <c r="T3115" s="20">
        <f t="shared" si="245"/>
        <v>0</v>
      </c>
      <c r="U3115" s="19">
        <f t="shared" si="246"/>
        <v>0</v>
      </c>
      <c r="V3115" s="20">
        <f t="shared" si="247"/>
        <v>0</v>
      </c>
      <c r="W3115" s="18">
        <v>44215</v>
      </c>
      <c r="X3115" s="14">
        <v>30</v>
      </c>
      <c r="Y3115" s="14">
        <v>30</v>
      </c>
      <c r="Z3115" s="42">
        <v>0</v>
      </c>
      <c r="AA3115" s="51">
        <f t="shared" si="248"/>
        <v>0</v>
      </c>
    </row>
    <row r="3116" spans="1:27" ht="19" x14ac:dyDescent="0.25">
      <c r="A3116" s="14">
        <v>1049</v>
      </c>
      <c r="B3116" s="14">
        <v>5639097</v>
      </c>
      <c r="C3116" s="14" t="s">
        <v>19</v>
      </c>
      <c r="D3116" s="14">
        <v>11</v>
      </c>
      <c r="E3116" s="14" t="s">
        <v>2567</v>
      </c>
      <c r="F3116" s="14">
        <v>78744</v>
      </c>
      <c r="G3116" s="14">
        <v>3</v>
      </c>
      <c r="H3116" s="14">
        <v>1</v>
      </c>
      <c r="I3116" s="14">
        <v>0</v>
      </c>
      <c r="J3116" s="14">
        <v>1</v>
      </c>
      <c r="K3116" s="14">
        <v>1</v>
      </c>
      <c r="L3116" s="14">
        <v>1972</v>
      </c>
      <c r="M3116" s="14">
        <v>0.153</v>
      </c>
      <c r="N3116" s="15">
        <v>1100</v>
      </c>
      <c r="O3116" s="16">
        <v>300</v>
      </c>
      <c r="P3116" s="17">
        <v>330000</v>
      </c>
      <c r="Q3116" s="16">
        <v>300</v>
      </c>
      <c r="R3116" s="17">
        <v>330000</v>
      </c>
      <c r="S3116" s="19">
        <f t="shared" si="244"/>
        <v>0</v>
      </c>
      <c r="T3116" s="20">
        <f t="shared" si="245"/>
        <v>0</v>
      </c>
      <c r="U3116" s="19">
        <f t="shared" si="246"/>
        <v>0</v>
      </c>
      <c r="V3116" s="20">
        <f t="shared" si="247"/>
        <v>0</v>
      </c>
      <c r="W3116" s="18">
        <v>44215</v>
      </c>
      <c r="X3116" s="14">
        <v>3</v>
      </c>
      <c r="Y3116" s="14">
        <v>3</v>
      </c>
      <c r="Z3116" s="42">
        <v>0</v>
      </c>
      <c r="AA3116" s="51">
        <f t="shared" si="248"/>
        <v>0</v>
      </c>
    </row>
    <row r="3117" spans="1:27" ht="19" x14ac:dyDescent="0.25">
      <c r="A3117" s="14">
        <v>1050</v>
      </c>
      <c r="B3117" s="14">
        <v>1884229</v>
      </c>
      <c r="C3117" s="14" t="s">
        <v>19</v>
      </c>
      <c r="D3117" s="14" t="s">
        <v>282</v>
      </c>
      <c r="E3117" s="14" t="s">
        <v>2672</v>
      </c>
      <c r="F3117" s="14">
        <v>78735</v>
      </c>
      <c r="G3117" s="14">
        <v>5</v>
      </c>
      <c r="H3117" s="14">
        <v>5</v>
      </c>
      <c r="I3117" s="14">
        <v>1</v>
      </c>
      <c r="J3117" s="14">
        <v>3</v>
      </c>
      <c r="K3117" s="14">
        <v>2</v>
      </c>
      <c r="L3117" s="14">
        <v>1997</v>
      </c>
      <c r="M3117" s="14">
        <v>1.125</v>
      </c>
      <c r="N3117" s="15">
        <v>6456</v>
      </c>
      <c r="O3117" s="16">
        <v>309.79000000000002</v>
      </c>
      <c r="P3117" s="17">
        <v>2000000</v>
      </c>
      <c r="Q3117" s="16">
        <v>309.79000000000002</v>
      </c>
      <c r="R3117" s="17">
        <v>2000000</v>
      </c>
      <c r="S3117" s="19">
        <f t="shared" si="244"/>
        <v>0</v>
      </c>
      <c r="T3117" s="20">
        <f t="shared" si="245"/>
        <v>0</v>
      </c>
      <c r="U3117" s="19">
        <f t="shared" si="246"/>
        <v>0</v>
      </c>
      <c r="V3117" s="20">
        <f t="shared" si="247"/>
        <v>0</v>
      </c>
      <c r="W3117" s="18">
        <v>44215</v>
      </c>
      <c r="X3117" s="14">
        <v>6</v>
      </c>
      <c r="Y3117" s="14">
        <v>6</v>
      </c>
      <c r="Z3117" s="42">
        <v>0</v>
      </c>
      <c r="AA3117" s="51">
        <f t="shared" si="248"/>
        <v>0</v>
      </c>
    </row>
    <row r="3118" spans="1:27" ht="19" x14ac:dyDescent="0.25">
      <c r="A3118" s="14">
        <v>1053</v>
      </c>
      <c r="B3118" s="14">
        <v>5947305</v>
      </c>
      <c r="C3118" s="14" t="s">
        <v>19</v>
      </c>
      <c r="D3118" s="14">
        <v>2</v>
      </c>
      <c r="E3118" s="14" t="s">
        <v>3262</v>
      </c>
      <c r="F3118" s="14">
        <v>78757</v>
      </c>
      <c r="G3118" s="14">
        <v>4</v>
      </c>
      <c r="H3118" s="14">
        <v>2</v>
      </c>
      <c r="I3118" s="14">
        <v>1</v>
      </c>
      <c r="J3118" s="14">
        <v>2</v>
      </c>
      <c r="K3118" s="14">
        <v>2</v>
      </c>
      <c r="L3118" s="14">
        <v>1964</v>
      </c>
      <c r="M3118" s="14">
        <v>0.23899999999999999</v>
      </c>
      <c r="N3118" s="15">
        <v>1736</v>
      </c>
      <c r="O3118" s="16">
        <v>394.01</v>
      </c>
      <c r="P3118" s="17">
        <v>684000</v>
      </c>
      <c r="Q3118" s="16">
        <v>394.01</v>
      </c>
      <c r="R3118" s="17">
        <v>684000</v>
      </c>
      <c r="S3118" s="19">
        <f t="shared" si="244"/>
        <v>0</v>
      </c>
      <c r="T3118" s="20">
        <f t="shared" si="245"/>
        <v>0</v>
      </c>
      <c r="U3118" s="19">
        <f t="shared" si="246"/>
        <v>0</v>
      </c>
      <c r="V3118" s="20">
        <f t="shared" si="247"/>
        <v>0</v>
      </c>
      <c r="W3118" s="18">
        <v>44215</v>
      </c>
      <c r="X3118" s="14">
        <v>56</v>
      </c>
      <c r="Y3118" s="14">
        <v>54</v>
      </c>
      <c r="Z3118" s="42">
        <v>0</v>
      </c>
      <c r="AA3118" s="51">
        <f t="shared" si="248"/>
        <v>0</v>
      </c>
    </row>
    <row r="3119" spans="1:27" ht="19" x14ac:dyDescent="0.25">
      <c r="A3119" s="14">
        <v>1062</v>
      </c>
      <c r="B3119" s="14">
        <v>9256030</v>
      </c>
      <c r="C3119" s="14" t="s">
        <v>19</v>
      </c>
      <c r="D3119" s="14" t="s">
        <v>38</v>
      </c>
      <c r="E3119" s="14" t="s">
        <v>658</v>
      </c>
      <c r="F3119" s="14">
        <v>78725</v>
      </c>
      <c r="G3119" s="14">
        <v>3</v>
      </c>
      <c r="H3119" s="14">
        <v>2</v>
      </c>
      <c r="I3119" s="14">
        <v>1</v>
      </c>
      <c r="J3119" s="14">
        <v>0</v>
      </c>
      <c r="K3119" s="14">
        <v>2</v>
      </c>
      <c r="L3119" s="14">
        <v>2008</v>
      </c>
      <c r="M3119" s="14">
        <v>0.14199999999999999</v>
      </c>
      <c r="N3119" s="15">
        <v>1464</v>
      </c>
      <c r="O3119" s="16">
        <v>191.19</v>
      </c>
      <c r="P3119" s="17">
        <v>279900</v>
      </c>
      <c r="Q3119" s="16">
        <v>191.19</v>
      </c>
      <c r="R3119" s="17">
        <v>279900</v>
      </c>
      <c r="S3119" s="19">
        <f t="shared" si="244"/>
        <v>0</v>
      </c>
      <c r="T3119" s="20">
        <f t="shared" si="245"/>
        <v>0</v>
      </c>
      <c r="U3119" s="19">
        <f t="shared" si="246"/>
        <v>0</v>
      </c>
      <c r="V3119" s="20">
        <f t="shared" si="247"/>
        <v>0</v>
      </c>
      <c r="W3119" s="18">
        <v>44216</v>
      </c>
      <c r="X3119" s="14">
        <v>3</v>
      </c>
      <c r="Y3119" s="14">
        <v>3</v>
      </c>
      <c r="Z3119" s="42">
        <v>0</v>
      </c>
      <c r="AA3119" s="51">
        <f t="shared" si="248"/>
        <v>0</v>
      </c>
    </row>
    <row r="3120" spans="1:27" ht="19" x14ac:dyDescent="0.25">
      <c r="A3120" s="14">
        <v>1068</v>
      </c>
      <c r="B3120" s="14">
        <v>9037903</v>
      </c>
      <c r="C3120" s="14" t="s">
        <v>19</v>
      </c>
      <c r="D3120" s="14" t="s">
        <v>27</v>
      </c>
      <c r="E3120" s="14" t="s">
        <v>1755</v>
      </c>
      <c r="F3120" s="14">
        <v>78724</v>
      </c>
      <c r="G3120" s="14">
        <v>2</v>
      </c>
      <c r="H3120" s="14">
        <v>2</v>
      </c>
      <c r="I3120" s="14">
        <v>0</v>
      </c>
      <c r="J3120" s="14">
        <v>1</v>
      </c>
      <c r="K3120" s="14">
        <v>1</v>
      </c>
      <c r="L3120" s="14">
        <v>1980</v>
      </c>
      <c r="M3120" s="14">
        <v>0.14799999999999999</v>
      </c>
      <c r="N3120" s="15">
        <v>1011</v>
      </c>
      <c r="O3120" s="16">
        <v>247.28</v>
      </c>
      <c r="P3120" s="17">
        <v>250000</v>
      </c>
      <c r="Q3120" s="16">
        <v>247.28</v>
      </c>
      <c r="R3120" s="17">
        <v>250000</v>
      </c>
      <c r="S3120" s="19">
        <f t="shared" si="244"/>
        <v>0</v>
      </c>
      <c r="T3120" s="20">
        <f t="shared" si="245"/>
        <v>0</v>
      </c>
      <c r="U3120" s="19">
        <f t="shared" si="246"/>
        <v>0</v>
      </c>
      <c r="V3120" s="20">
        <f t="shared" si="247"/>
        <v>0</v>
      </c>
      <c r="W3120" s="18">
        <v>44216</v>
      </c>
      <c r="X3120" s="14">
        <v>4</v>
      </c>
      <c r="Y3120" s="14">
        <v>4</v>
      </c>
      <c r="Z3120" s="42">
        <v>0</v>
      </c>
      <c r="AA3120" s="51">
        <f t="shared" si="248"/>
        <v>0</v>
      </c>
    </row>
    <row r="3121" spans="1:27" ht="19" x14ac:dyDescent="0.25">
      <c r="A3121" s="14">
        <v>1077</v>
      </c>
      <c r="B3121" s="14">
        <v>8444666</v>
      </c>
      <c r="C3121" s="14" t="s">
        <v>19</v>
      </c>
      <c r="D3121" s="14">
        <v>2</v>
      </c>
      <c r="E3121" s="14" t="s">
        <v>2882</v>
      </c>
      <c r="F3121" s="14">
        <v>78752</v>
      </c>
      <c r="G3121" s="14">
        <v>3</v>
      </c>
      <c r="H3121" s="14">
        <v>2</v>
      </c>
      <c r="I3121" s="14">
        <v>0</v>
      </c>
      <c r="J3121" s="14">
        <v>0</v>
      </c>
      <c r="K3121" s="14">
        <v>1</v>
      </c>
      <c r="L3121" s="14">
        <v>1962</v>
      </c>
      <c r="M3121" s="14">
        <v>0.23200000000000001</v>
      </c>
      <c r="N3121" s="15">
        <v>1498</v>
      </c>
      <c r="O3121" s="16">
        <v>333.11</v>
      </c>
      <c r="P3121" s="17">
        <v>499000</v>
      </c>
      <c r="Q3121" s="16">
        <v>333.11</v>
      </c>
      <c r="R3121" s="17">
        <v>499000</v>
      </c>
      <c r="S3121" s="19">
        <f t="shared" si="244"/>
        <v>0</v>
      </c>
      <c r="T3121" s="20">
        <f t="shared" si="245"/>
        <v>0</v>
      </c>
      <c r="U3121" s="19">
        <f t="shared" si="246"/>
        <v>0</v>
      </c>
      <c r="V3121" s="20">
        <f t="shared" si="247"/>
        <v>0</v>
      </c>
      <c r="W3121" s="18">
        <v>44216</v>
      </c>
      <c r="X3121" s="14">
        <v>62</v>
      </c>
      <c r="Y3121" s="14">
        <v>62</v>
      </c>
      <c r="Z3121" s="42">
        <v>0</v>
      </c>
      <c r="AA3121" s="51">
        <f t="shared" si="248"/>
        <v>0</v>
      </c>
    </row>
    <row r="3122" spans="1:27" ht="19" x14ac:dyDescent="0.25">
      <c r="A3122" s="14">
        <v>1082</v>
      </c>
      <c r="B3122" s="14">
        <v>4341072</v>
      </c>
      <c r="C3122" s="14" t="s">
        <v>19</v>
      </c>
      <c r="D3122" s="14">
        <v>5</v>
      </c>
      <c r="E3122" s="14" t="s">
        <v>4223</v>
      </c>
      <c r="F3122" s="14">
        <v>78702</v>
      </c>
      <c r="G3122" s="14">
        <v>3</v>
      </c>
      <c r="H3122" s="14">
        <v>2</v>
      </c>
      <c r="I3122" s="14">
        <v>1</v>
      </c>
      <c r="J3122" s="14">
        <v>1</v>
      </c>
      <c r="K3122" s="14">
        <v>2</v>
      </c>
      <c r="L3122" s="14">
        <v>2020</v>
      </c>
      <c r="M3122" s="14">
        <v>0.157</v>
      </c>
      <c r="N3122" s="15">
        <v>2017</v>
      </c>
      <c r="O3122" s="16">
        <v>490.33</v>
      </c>
      <c r="P3122" s="17">
        <v>989000</v>
      </c>
      <c r="Q3122" s="16">
        <v>490.33</v>
      </c>
      <c r="R3122" s="17">
        <v>989000</v>
      </c>
      <c r="S3122" s="19">
        <f t="shared" si="244"/>
        <v>0</v>
      </c>
      <c r="T3122" s="20">
        <f t="shared" si="245"/>
        <v>0</v>
      </c>
      <c r="U3122" s="19">
        <f t="shared" si="246"/>
        <v>0</v>
      </c>
      <c r="V3122" s="20">
        <f t="shared" si="247"/>
        <v>0</v>
      </c>
      <c r="W3122" s="18">
        <v>44216</v>
      </c>
      <c r="X3122" s="14">
        <v>2</v>
      </c>
      <c r="Y3122" s="14">
        <v>2</v>
      </c>
      <c r="Z3122" s="42">
        <v>0</v>
      </c>
      <c r="AA3122" s="51">
        <f t="shared" si="248"/>
        <v>0</v>
      </c>
    </row>
    <row r="3123" spans="1:27" ht="19" x14ac:dyDescent="0.25">
      <c r="A3123" s="14">
        <v>1089</v>
      </c>
      <c r="B3123" s="14">
        <v>3030934</v>
      </c>
      <c r="C3123" s="14" t="s">
        <v>19</v>
      </c>
      <c r="D3123" s="14" t="s">
        <v>35</v>
      </c>
      <c r="E3123" s="14" t="s">
        <v>132</v>
      </c>
      <c r="F3123" s="14">
        <v>78754</v>
      </c>
      <c r="G3123" s="14">
        <v>4</v>
      </c>
      <c r="H3123" s="14">
        <v>2</v>
      </c>
      <c r="I3123" s="14">
        <v>1</v>
      </c>
      <c r="J3123" s="14">
        <v>2</v>
      </c>
      <c r="K3123" s="14">
        <v>2</v>
      </c>
      <c r="L3123" s="14">
        <v>2017</v>
      </c>
      <c r="M3123" s="14">
        <v>0.223</v>
      </c>
      <c r="N3123" s="15">
        <v>2450</v>
      </c>
      <c r="O3123" s="16">
        <v>142.86000000000001</v>
      </c>
      <c r="P3123" s="17">
        <v>350000</v>
      </c>
      <c r="Q3123" s="16">
        <v>142.86000000000001</v>
      </c>
      <c r="R3123" s="17">
        <v>350000</v>
      </c>
      <c r="S3123" s="19">
        <f t="shared" si="244"/>
        <v>0</v>
      </c>
      <c r="T3123" s="20">
        <f t="shared" si="245"/>
        <v>0</v>
      </c>
      <c r="U3123" s="19">
        <f t="shared" si="246"/>
        <v>0</v>
      </c>
      <c r="V3123" s="20">
        <f t="shared" si="247"/>
        <v>0</v>
      </c>
      <c r="W3123" s="18">
        <v>44217</v>
      </c>
      <c r="X3123" s="14">
        <v>-4</v>
      </c>
      <c r="Y3123" s="14">
        <v>16</v>
      </c>
      <c r="Z3123" s="42">
        <v>0</v>
      </c>
      <c r="AA3123" s="51">
        <f t="shared" si="248"/>
        <v>0</v>
      </c>
    </row>
    <row r="3124" spans="1:27" ht="19" x14ac:dyDescent="0.25">
      <c r="A3124" s="14">
        <v>1097</v>
      </c>
      <c r="B3124" s="14">
        <v>9194007</v>
      </c>
      <c r="C3124" s="14" t="s">
        <v>19</v>
      </c>
      <c r="D3124" s="14" t="s">
        <v>20</v>
      </c>
      <c r="E3124" s="14" t="s">
        <v>1500</v>
      </c>
      <c r="F3124" s="14">
        <v>78729</v>
      </c>
      <c r="G3124" s="14">
        <v>4</v>
      </c>
      <c r="H3124" s="14">
        <v>2</v>
      </c>
      <c r="I3124" s="14">
        <v>1</v>
      </c>
      <c r="J3124" s="14">
        <v>2</v>
      </c>
      <c r="K3124" s="14">
        <v>2</v>
      </c>
      <c r="L3124" s="14">
        <v>1989</v>
      </c>
      <c r="M3124" s="14">
        <v>0.14399999999999999</v>
      </c>
      <c r="N3124" s="15">
        <v>2246</v>
      </c>
      <c r="O3124" s="16">
        <v>233.75</v>
      </c>
      <c r="P3124" s="17">
        <v>525000</v>
      </c>
      <c r="Q3124" s="16">
        <v>233.75</v>
      </c>
      <c r="R3124" s="17">
        <v>525000</v>
      </c>
      <c r="S3124" s="19">
        <f t="shared" si="244"/>
        <v>0</v>
      </c>
      <c r="T3124" s="20">
        <f t="shared" si="245"/>
        <v>0</v>
      </c>
      <c r="U3124" s="19">
        <f t="shared" si="246"/>
        <v>0</v>
      </c>
      <c r="V3124" s="20">
        <f t="shared" si="247"/>
        <v>0</v>
      </c>
      <c r="W3124" s="18">
        <v>44217</v>
      </c>
      <c r="X3124" s="14">
        <v>2</v>
      </c>
      <c r="Y3124" s="14">
        <v>2</v>
      </c>
      <c r="Z3124" s="42">
        <v>0</v>
      </c>
      <c r="AA3124" s="51">
        <f t="shared" si="248"/>
        <v>0</v>
      </c>
    </row>
    <row r="3125" spans="1:27" ht="19" x14ac:dyDescent="0.25">
      <c r="A3125" s="14">
        <v>1107</v>
      </c>
      <c r="B3125" s="14">
        <v>1575638</v>
      </c>
      <c r="C3125" s="14" t="s">
        <v>19</v>
      </c>
      <c r="D3125" s="14" t="s">
        <v>1720</v>
      </c>
      <c r="E3125" s="14" t="s">
        <v>3247</v>
      </c>
      <c r="F3125" s="14">
        <v>78739</v>
      </c>
      <c r="G3125" s="14">
        <v>5</v>
      </c>
      <c r="H3125" s="14">
        <v>4</v>
      </c>
      <c r="I3125" s="14">
        <v>1</v>
      </c>
      <c r="J3125" s="14">
        <v>3</v>
      </c>
      <c r="K3125" s="14">
        <v>1</v>
      </c>
      <c r="L3125" s="14">
        <v>2020</v>
      </c>
      <c r="M3125" s="14">
        <v>1</v>
      </c>
      <c r="N3125" s="15">
        <v>4596</v>
      </c>
      <c r="O3125" s="16">
        <v>391.43</v>
      </c>
      <c r="P3125" s="17">
        <v>1799000</v>
      </c>
      <c r="Q3125" s="16">
        <v>391.43</v>
      </c>
      <c r="R3125" s="17">
        <v>1799000</v>
      </c>
      <c r="S3125" s="19">
        <f t="shared" si="244"/>
        <v>0</v>
      </c>
      <c r="T3125" s="20">
        <f t="shared" si="245"/>
        <v>0</v>
      </c>
      <c r="U3125" s="19">
        <f t="shared" si="246"/>
        <v>0</v>
      </c>
      <c r="V3125" s="20">
        <f t="shared" si="247"/>
        <v>0</v>
      </c>
      <c r="W3125" s="18">
        <v>44217</v>
      </c>
      <c r="X3125" s="14">
        <v>2</v>
      </c>
      <c r="Y3125" s="14">
        <v>2</v>
      </c>
      <c r="Z3125" s="42">
        <v>0</v>
      </c>
      <c r="AA3125" s="51">
        <f t="shared" si="248"/>
        <v>0</v>
      </c>
    </row>
    <row r="3126" spans="1:27" ht="19" x14ac:dyDescent="0.25">
      <c r="A3126" s="14">
        <v>1109</v>
      </c>
      <c r="B3126" s="14">
        <v>7231393</v>
      </c>
      <c r="C3126" s="14" t="s">
        <v>19</v>
      </c>
      <c r="D3126" s="14">
        <v>5</v>
      </c>
      <c r="E3126" s="14" t="s">
        <v>4176</v>
      </c>
      <c r="F3126" s="14">
        <v>78702</v>
      </c>
      <c r="G3126" s="14">
        <v>3</v>
      </c>
      <c r="H3126" s="14">
        <v>2</v>
      </c>
      <c r="I3126" s="14">
        <v>0</v>
      </c>
      <c r="J3126" s="14">
        <v>0</v>
      </c>
      <c r="K3126" s="14">
        <v>1</v>
      </c>
      <c r="L3126" s="14">
        <v>1965</v>
      </c>
      <c r="M3126" s="14">
        <v>0.08</v>
      </c>
      <c r="N3126" s="15">
        <v>1214</v>
      </c>
      <c r="O3126" s="16">
        <v>440.69</v>
      </c>
      <c r="P3126" s="17">
        <v>535000</v>
      </c>
      <c r="Q3126" s="16">
        <v>440.69</v>
      </c>
      <c r="R3126" s="17">
        <v>535000</v>
      </c>
      <c r="S3126" s="19">
        <f t="shared" si="244"/>
        <v>0</v>
      </c>
      <c r="T3126" s="20">
        <f t="shared" si="245"/>
        <v>0</v>
      </c>
      <c r="U3126" s="19">
        <f t="shared" si="246"/>
        <v>0</v>
      </c>
      <c r="V3126" s="20">
        <f t="shared" si="247"/>
        <v>0</v>
      </c>
      <c r="W3126" s="18">
        <v>44217</v>
      </c>
      <c r="X3126" s="14">
        <v>0</v>
      </c>
      <c r="Y3126" s="14">
        <v>0</v>
      </c>
      <c r="Z3126" s="42">
        <v>0</v>
      </c>
      <c r="AA3126" s="51">
        <f t="shared" si="248"/>
        <v>0</v>
      </c>
    </row>
    <row r="3127" spans="1:27" ht="19" x14ac:dyDescent="0.25">
      <c r="A3127" s="14">
        <v>1111</v>
      </c>
      <c r="B3127" s="14">
        <v>9989136</v>
      </c>
      <c r="C3127" s="14" t="s">
        <v>19</v>
      </c>
      <c r="D3127" s="14">
        <v>5</v>
      </c>
      <c r="E3127" s="14" t="s">
        <v>3502</v>
      </c>
      <c r="F3127" s="14">
        <v>78702</v>
      </c>
      <c r="G3127" s="14">
        <v>3</v>
      </c>
      <c r="H3127" s="14">
        <v>2</v>
      </c>
      <c r="I3127" s="14">
        <v>0</v>
      </c>
      <c r="J3127" s="14">
        <v>0</v>
      </c>
      <c r="K3127" s="14">
        <v>2</v>
      </c>
      <c r="L3127" s="14">
        <v>1995</v>
      </c>
      <c r="M3127" s="14">
        <v>0.151</v>
      </c>
      <c r="N3127" s="15">
        <v>1344</v>
      </c>
      <c r="O3127" s="16">
        <v>457.59</v>
      </c>
      <c r="P3127" s="17">
        <v>615000</v>
      </c>
      <c r="Q3127" s="16">
        <v>457.59</v>
      </c>
      <c r="R3127" s="17">
        <v>615000</v>
      </c>
      <c r="S3127" s="19">
        <f t="shared" si="244"/>
        <v>0</v>
      </c>
      <c r="T3127" s="20">
        <f t="shared" si="245"/>
        <v>0</v>
      </c>
      <c r="U3127" s="19">
        <f t="shared" si="246"/>
        <v>0</v>
      </c>
      <c r="V3127" s="20">
        <f t="shared" si="247"/>
        <v>0</v>
      </c>
      <c r="W3127" s="18">
        <v>44217</v>
      </c>
      <c r="X3127" s="14">
        <v>5</v>
      </c>
      <c r="Y3127" s="14">
        <v>5</v>
      </c>
      <c r="Z3127" s="42">
        <v>0</v>
      </c>
      <c r="AA3127" s="51">
        <f t="shared" si="248"/>
        <v>0</v>
      </c>
    </row>
    <row r="3128" spans="1:27" ht="19" x14ac:dyDescent="0.25">
      <c r="A3128" s="14">
        <v>1124</v>
      </c>
      <c r="B3128" s="14">
        <v>6040292</v>
      </c>
      <c r="C3128" s="14" t="s">
        <v>19</v>
      </c>
      <c r="D3128" s="14">
        <v>11</v>
      </c>
      <c r="E3128" s="14" t="s">
        <v>355</v>
      </c>
      <c r="F3128" s="14">
        <v>78744</v>
      </c>
      <c r="G3128" s="14">
        <v>4</v>
      </c>
      <c r="H3128" s="14">
        <v>2</v>
      </c>
      <c r="I3128" s="14">
        <v>1</v>
      </c>
      <c r="J3128" s="14">
        <v>2</v>
      </c>
      <c r="K3128" s="14">
        <v>1</v>
      </c>
      <c r="L3128" s="14">
        <v>2016</v>
      </c>
      <c r="M3128" s="14">
        <v>0.2</v>
      </c>
      <c r="N3128" s="15">
        <v>2070</v>
      </c>
      <c r="O3128" s="16">
        <v>170.29</v>
      </c>
      <c r="P3128" s="17">
        <v>352500</v>
      </c>
      <c r="Q3128" s="16">
        <v>170.29</v>
      </c>
      <c r="R3128" s="17">
        <v>352500</v>
      </c>
      <c r="S3128" s="19">
        <f t="shared" si="244"/>
        <v>0</v>
      </c>
      <c r="T3128" s="20">
        <f t="shared" si="245"/>
        <v>0</v>
      </c>
      <c r="U3128" s="19">
        <f t="shared" si="246"/>
        <v>0</v>
      </c>
      <c r="V3128" s="20">
        <f t="shared" si="247"/>
        <v>0</v>
      </c>
      <c r="W3128" s="18">
        <v>44218</v>
      </c>
      <c r="X3128" s="14">
        <v>2</v>
      </c>
      <c r="Y3128" s="14">
        <v>0</v>
      </c>
      <c r="Z3128" s="42">
        <v>0</v>
      </c>
      <c r="AA3128" s="51">
        <f t="shared" si="248"/>
        <v>0</v>
      </c>
    </row>
    <row r="3129" spans="1:27" ht="19" x14ac:dyDescent="0.25">
      <c r="A3129" s="14">
        <v>1140</v>
      </c>
      <c r="B3129" s="14">
        <v>3345696</v>
      </c>
      <c r="C3129" s="14" t="s">
        <v>19</v>
      </c>
      <c r="D3129" s="14" t="s">
        <v>229</v>
      </c>
      <c r="E3129" s="14" t="s">
        <v>1564</v>
      </c>
      <c r="F3129" s="14">
        <v>78732</v>
      </c>
      <c r="G3129" s="14">
        <v>3</v>
      </c>
      <c r="H3129" s="14">
        <v>2</v>
      </c>
      <c r="I3129" s="14">
        <v>0</v>
      </c>
      <c r="J3129" s="14">
        <v>2</v>
      </c>
      <c r="K3129" s="14">
        <v>1</v>
      </c>
      <c r="L3129" s="14">
        <v>2012</v>
      </c>
      <c r="M3129" s="14">
        <v>1E-3</v>
      </c>
      <c r="N3129" s="15">
        <v>1935</v>
      </c>
      <c r="O3129" s="16">
        <v>237.21</v>
      </c>
      <c r="P3129" s="17">
        <v>459000</v>
      </c>
      <c r="Q3129" s="16">
        <v>237.21</v>
      </c>
      <c r="R3129" s="17">
        <v>459000</v>
      </c>
      <c r="S3129" s="19">
        <f t="shared" si="244"/>
        <v>0</v>
      </c>
      <c r="T3129" s="20">
        <f t="shared" si="245"/>
        <v>0</v>
      </c>
      <c r="U3129" s="19">
        <f t="shared" si="246"/>
        <v>0</v>
      </c>
      <c r="V3129" s="20">
        <f t="shared" si="247"/>
        <v>0</v>
      </c>
      <c r="W3129" s="18">
        <v>44218</v>
      </c>
      <c r="X3129" s="14">
        <v>5</v>
      </c>
      <c r="Y3129" s="14">
        <v>4</v>
      </c>
      <c r="Z3129" s="42">
        <v>0</v>
      </c>
      <c r="AA3129" s="51">
        <f t="shared" si="248"/>
        <v>0</v>
      </c>
    </row>
    <row r="3130" spans="1:27" ht="19" x14ac:dyDescent="0.25">
      <c r="A3130" s="14">
        <v>1144</v>
      </c>
      <c r="B3130" s="14">
        <v>1650557</v>
      </c>
      <c r="C3130" s="14" t="s">
        <v>19</v>
      </c>
      <c r="D3130" s="14" t="s">
        <v>68</v>
      </c>
      <c r="E3130" s="14" t="s">
        <v>1947</v>
      </c>
      <c r="F3130" s="14">
        <v>78738</v>
      </c>
      <c r="G3130" s="14">
        <v>3</v>
      </c>
      <c r="H3130" s="14">
        <v>2</v>
      </c>
      <c r="I3130" s="14">
        <v>0</v>
      </c>
      <c r="J3130" s="14">
        <v>2</v>
      </c>
      <c r="K3130" s="14">
        <v>1</v>
      </c>
      <c r="L3130" s="14">
        <v>2020</v>
      </c>
      <c r="M3130" s="14">
        <v>0</v>
      </c>
      <c r="N3130" s="15">
        <v>1803</v>
      </c>
      <c r="O3130" s="16">
        <v>258.45</v>
      </c>
      <c r="P3130" s="17">
        <v>465985</v>
      </c>
      <c r="Q3130" s="16">
        <v>258.45</v>
      </c>
      <c r="R3130" s="17">
        <v>465985</v>
      </c>
      <c r="S3130" s="19">
        <f t="shared" si="244"/>
        <v>0</v>
      </c>
      <c r="T3130" s="20">
        <f t="shared" si="245"/>
        <v>0</v>
      </c>
      <c r="U3130" s="19">
        <f t="shared" si="246"/>
        <v>0</v>
      </c>
      <c r="V3130" s="20">
        <f t="shared" si="247"/>
        <v>0</v>
      </c>
      <c r="W3130" s="18">
        <v>44218</v>
      </c>
      <c r="X3130" s="14">
        <v>46</v>
      </c>
      <c r="Y3130" s="14">
        <v>46</v>
      </c>
      <c r="Z3130" s="42">
        <v>0</v>
      </c>
      <c r="AA3130" s="51">
        <f t="shared" si="248"/>
        <v>0</v>
      </c>
    </row>
    <row r="3131" spans="1:27" ht="19" x14ac:dyDescent="0.25">
      <c r="A3131" s="14">
        <v>1145</v>
      </c>
      <c r="B3131" s="14">
        <v>8035627</v>
      </c>
      <c r="C3131" s="14" t="s">
        <v>19</v>
      </c>
      <c r="D3131" s="14" t="s">
        <v>20</v>
      </c>
      <c r="E3131" s="14" t="s">
        <v>2088</v>
      </c>
      <c r="F3131" s="14">
        <v>78729</v>
      </c>
      <c r="G3131" s="14">
        <v>3</v>
      </c>
      <c r="H3131" s="14">
        <v>2</v>
      </c>
      <c r="I3131" s="14">
        <v>0</v>
      </c>
      <c r="J3131" s="14">
        <v>2</v>
      </c>
      <c r="K3131" s="14">
        <v>1</v>
      </c>
      <c r="L3131" s="14">
        <v>1999</v>
      </c>
      <c r="M3131" s="14">
        <v>0.17299999999999999</v>
      </c>
      <c r="N3131" s="15">
        <v>1632</v>
      </c>
      <c r="O3131" s="16">
        <v>266.54000000000002</v>
      </c>
      <c r="P3131" s="17">
        <v>435000</v>
      </c>
      <c r="Q3131" s="16">
        <v>266.54000000000002</v>
      </c>
      <c r="R3131" s="17">
        <v>435000</v>
      </c>
      <c r="S3131" s="19">
        <f t="shared" si="244"/>
        <v>0</v>
      </c>
      <c r="T3131" s="20">
        <f t="shared" si="245"/>
        <v>0</v>
      </c>
      <c r="U3131" s="19">
        <f t="shared" si="246"/>
        <v>0</v>
      </c>
      <c r="V3131" s="20">
        <f t="shared" si="247"/>
        <v>0</v>
      </c>
      <c r="W3131" s="18">
        <v>44218</v>
      </c>
      <c r="X3131" s="14">
        <v>13</v>
      </c>
      <c r="Y3131" s="14">
        <v>13</v>
      </c>
      <c r="Z3131" s="42">
        <v>0</v>
      </c>
      <c r="AA3131" s="51">
        <f t="shared" si="248"/>
        <v>0</v>
      </c>
    </row>
    <row r="3132" spans="1:27" ht="19" x14ac:dyDescent="0.25">
      <c r="A3132" s="14">
        <v>1148</v>
      </c>
      <c r="B3132" s="14">
        <v>5612433</v>
      </c>
      <c r="C3132" s="14" t="s">
        <v>19</v>
      </c>
      <c r="D3132" s="14" t="s">
        <v>357</v>
      </c>
      <c r="E3132" s="14" t="s">
        <v>2565</v>
      </c>
      <c r="F3132" s="14">
        <v>78745</v>
      </c>
      <c r="G3132" s="14">
        <v>4</v>
      </c>
      <c r="H3132" s="14">
        <v>2</v>
      </c>
      <c r="I3132" s="14">
        <v>0</v>
      </c>
      <c r="J3132" s="14">
        <v>0</v>
      </c>
      <c r="K3132" s="14">
        <v>1</v>
      </c>
      <c r="L3132" s="14">
        <v>1965</v>
      </c>
      <c r="M3132" s="14">
        <v>0.19500000000000001</v>
      </c>
      <c r="N3132" s="15">
        <v>1731</v>
      </c>
      <c r="O3132" s="16">
        <v>299.83</v>
      </c>
      <c r="P3132" s="17">
        <v>519000</v>
      </c>
      <c r="Q3132" s="16">
        <v>299.83</v>
      </c>
      <c r="R3132" s="17">
        <v>519000</v>
      </c>
      <c r="S3132" s="19">
        <f t="shared" si="244"/>
        <v>0</v>
      </c>
      <c r="T3132" s="20">
        <f t="shared" si="245"/>
        <v>0</v>
      </c>
      <c r="U3132" s="19">
        <f t="shared" si="246"/>
        <v>0</v>
      </c>
      <c r="V3132" s="20">
        <f t="shared" si="247"/>
        <v>0</v>
      </c>
      <c r="W3132" s="18">
        <v>44218</v>
      </c>
      <c r="X3132" s="14">
        <v>4</v>
      </c>
      <c r="Y3132" s="14">
        <v>4</v>
      </c>
      <c r="Z3132" s="42">
        <v>0</v>
      </c>
      <c r="AA3132" s="51">
        <f t="shared" si="248"/>
        <v>0</v>
      </c>
    </row>
    <row r="3133" spans="1:27" ht="19" x14ac:dyDescent="0.25">
      <c r="A3133" s="14">
        <v>1157</v>
      </c>
      <c r="B3133" s="14">
        <v>6650328</v>
      </c>
      <c r="C3133" s="14" t="s">
        <v>19</v>
      </c>
      <c r="D3133" s="14" t="s">
        <v>611</v>
      </c>
      <c r="E3133" s="14" t="s">
        <v>3355</v>
      </c>
      <c r="F3133" s="14">
        <v>78759</v>
      </c>
      <c r="G3133" s="14">
        <v>3</v>
      </c>
      <c r="H3133" s="14">
        <v>2</v>
      </c>
      <c r="I3133" s="14">
        <v>0</v>
      </c>
      <c r="J3133" s="14">
        <v>0</v>
      </c>
      <c r="K3133" s="14">
        <v>1</v>
      </c>
      <c r="L3133" s="14">
        <v>1976</v>
      </c>
      <c r="M3133" s="14">
        <v>0.17499999999999999</v>
      </c>
      <c r="N3133" s="15">
        <v>1565</v>
      </c>
      <c r="O3133" s="16">
        <v>415.34</v>
      </c>
      <c r="P3133" s="17">
        <v>650000</v>
      </c>
      <c r="Q3133" s="16">
        <v>415.34</v>
      </c>
      <c r="R3133" s="17">
        <v>650000</v>
      </c>
      <c r="S3133" s="19">
        <f t="shared" si="244"/>
        <v>0</v>
      </c>
      <c r="T3133" s="20">
        <f t="shared" si="245"/>
        <v>0</v>
      </c>
      <c r="U3133" s="19">
        <f t="shared" si="246"/>
        <v>0</v>
      </c>
      <c r="V3133" s="20">
        <f t="shared" si="247"/>
        <v>0</v>
      </c>
      <c r="W3133" s="18">
        <v>44218</v>
      </c>
      <c r="X3133" s="14">
        <v>3</v>
      </c>
      <c r="Y3133" s="14">
        <v>3</v>
      </c>
      <c r="Z3133" s="42">
        <v>0</v>
      </c>
      <c r="AA3133" s="51">
        <f t="shared" si="248"/>
        <v>0</v>
      </c>
    </row>
    <row r="3134" spans="1:27" ht="19" x14ac:dyDescent="0.25">
      <c r="A3134" s="14">
        <v>1159</v>
      </c>
      <c r="B3134" s="14">
        <v>9498415</v>
      </c>
      <c r="C3134" s="14" t="s">
        <v>19</v>
      </c>
      <c r="D3134" s="14">
        <v>4</v>
      </c>
      <c r="E3134" s="14" t="s">
        <v>4150</v>
      </c>
      <c r="F3134" s="14">
        <v>78751</v>
      </c>
      <c r="G3134" s="14">
        <v>4</v>
      </c>
      <c r="H3134" s="14">
        <v>3</v>
      </c>
      <c r="I3134" s="14">
        <v>0</v>
      </c>
      <c r="J3134" s="14">
        <v>1</v>
      </c>
      <c r="K3134" s="14">
        <v>1</v>
      </c>
      <c r="L3134" s="14">
        <v>2002</v>
      </c>
      <c r="M3134" s="14">
        <v>0.14399999999999999</v>
      </c>
      <c r="N3134" s="15">
        <v>1792</v>
      </c>
      <c r="O3134" s="16">
        <v>418.47</v>
      </c>
      <c r="P3134" s="17">
        <v>749900</v>
      </c>
      <c r="Q3134" s="16">
        <v>418.47</v>
      </c>
      <c r="R3134" s="17">
        <v>749900</v>
      </c>
      <c r="S3134" s="19">
        <f t="shared" si="244"/>
        <v>0</v>
      </c>
      <c r="T3134" s="20">
        <f t="shared" si="245"/>
        <v>0</v>
      </c>
      <c r="U3134" s="19">
        <f t="shared" si="246"/>
        <v>0</v>
      </c>
      <c r="V3134" s="20">
        <f t="shared" si="247"/>
        <v>0</v>
      </c>
      <c r="W3134" s="18">
        <v>44218</v>
      </c>
      <c r="X3134" s="14">
        <v>3</v>
      </c>
      <c r="Y3134" s="14">
        <v>3</v>
      </c>
      <c r="Z3134" s="42">
        <v>0</v>
      </c>
      <c r="AA3134" s="51">
        <f t="shared" si="248"/>
        <v>0</v>
      </c>
    </row>
    <row r="3135" spans="1:27" ht="19" x14ac:dyDescent="0.25">
      <c r="A3135" s="14">
        <v>1162</v>
      </c>
      <c r="B3135" s="14">
        <v>9872161</v>
      </c>
      <c r="C3135" s="14" t="s">
        <v>19</v>
      </c>
      <c r="D3135" s="14">
        <v>5</v>
      </c>
      <c r="E3135" s="14" t="s">
        <v>4183</v>
      </c>
      <c r="F3135" s="14">
        <v>78702</v>
      </c>
      <c r="G3135" s="14">
        <v>2</v>
      </c>
      <c r="H3135" s="14">
        <v>2</v>
      </c>
      <c r="I3135" s="14">
        <v>0</v>
      </c>
      <c r="J3135" s="14">
        <v>1</v>
      </c>
      <c r="K3135" s="14">
        <v>2</v>
      </c>
      <c r="L3135" s="14">
        <v>2020</v>
      </c>
      <c r="M3135" s="14">
        <v>0.151</v>
      </c>
      <c r="N3135" s="15">
        <v>1100</v>
      </c>
      <c r="O3135" s="16">
        <v>453.64</v>
      </c>
      <c r="P3135" s="17">
        <v>499000</v>
      </c>
      <c r="Q3135" s="16">
        <v>453.64</v>
      </c>
      <c r="R3135" s="17">
        <v>499000</v>
      </c>
      <c r="S3135" s="19">
        <f t="shared" si="244"/>
        <v>0</v>
      </c>
      <c r="T3135" s="20">
        <f t="shared" si="245"/>
        <v>0</v>
      </c>
      <c r="U3135" s="19">
        <f t="shared" si="246"/>
        <v>0</v>
      </c>
      <c r="V3135" s="20">
        <f t="shared" si="247"/>
        <v>0</v>
      </c>
      <c r="W3135" s="18">
        <v>44218</v>
      </c>
      <c r="X3135" s="14">
        <v>4</v>
      </c>
      <c r="Y3135" s="14">
        <v>2</v>
      </c>
      <c r="Z3135" s="42">
        <v>0</v>
      </c>
      <c r="AA3135" s="51">
        <f t="shared" si="248"/>
        <v>0</v>
      </c>
    </row>
    <row r="3136" spans="1:27" ht="19" x14ac:dyDescent="0.25">
      <c r="A3136" s="14">
        <v>1197</v>
      </c>
      <c r="B3136" s="14">
        <v>6882669</v>
      </c>
      <c r="C3136" s="14" t="s">
        <v>19</v>
      </c>
      <c r="D3136" s="14" t="s">
        <v>29</v>
      </c>
      <c r="E3136" s="14" t="s">
        <v>940</v>
      </c>
      <c r="F3136" s="14">
        <v>78748</v>
      </c>
      <c r="G3136" s="14">
        <v>3</v>
      </c>
      <c r="H3136" s="14">
        <v>2</v>
      </c>
      <c r="I3136" s="14">
        <v>0</v>
      </c>
      <c r="J3136" s="14">
        <v>2</v>
      </c>
      <c r="K3136" s="14">
        <v>1</v>
      </c>
      <c r="L3136" s="14">
        <v>2020</v>
      </c>
      <c r="M3136" s="14">
        <v>0.17</v>
      </c>
      <c r="N3136" s="15">
        <v>1846</v>
      </c>
      <c r="O3136" s="16">
        <v>206.5</v>
      </c>
      <c r="P3136" s="17">
        <v>381190</v>
      </c>
      <c r="Q3136" s="16">
        <v>206.5</v>
      </c>
      <c r="R3136" s="17">
        <v>381190</v>
      </c>
      <c r="S3136" s="19">
        <f t="shared" si="244"/>
        <v>0</v>
      </c>
      <c r="T3136" s="20">
        <f t="shared" si="245"/>
        <v>0</v>
      </c>
      <c r="U3136" s="19">
        <f t="shared" si="246"/>
        <v>0</v>
      </c>
      <c r="V3136" s="20">
        <f t="shared" si="247"/>
        <v>0</v>
      </c>
      <c r="W3136" s="18">
        <v>44222</v>
      </c>
      <c r="X3136" s="14">
        <v>73</v>
      </c>
      <c r="Y3136" s="14">
        <v>73</v>
      </c>
      <c r="Z3136" s="42">
        <v>0</v>
      </c>
      <c r="AA3136" s="51">
        <f t="shared" si="248"/>
        <v>0</v>
      </c>
    </row>
    <row r="3137" spans="1:27" ht="19" x14ac:dyDescent="0.25">
      <c r="A3137" s="14">
        <v>1199</v>
      </c>
      <c r="B3137" s="14">
        <v>4060212</v>
      </c>
      <c r="C3137" s="14" t="s">
        <v>19</v>
      </c>
      <c r="D3137" s="14" t="s">
        <v>22</v>
      </c>
      <c r="E3137" s="14" t="s">
        <v>1098</v>
      </c>
      <c r="F3137" s="14">
        <v>78747</v>
      </c>
      <c r="G3137" s="14">
        <v>4</v>
      </c>
      <c r="H3137" s="14">
        <v>2</v>
      </c>
      <c r="I3137" s="14">
        <v>1</v>
      </c>
      <c r="J3137" s="14">
        <v>2</v>
      </c>
      <c r="K3137" s="14">
        <v>2</v>
      </c>
      <c r="L3137" s="14">
        <v>2002</v>
      </c>
      <c r="M3137" s="14">
        <v>0.17199999999999999</v>
      </c>
      <c r="N3137" s="15">
        <v>1586</v>
      </c>
      <c r="O3137" s="16">
        <v>214.38</v>
      </c>
      <c r="P3137" s="17">
        <v>340000</v>
      </c>
      <c r="Q3137" s="16">
        <v>214.38</v>
      </c>
      <c r="R3137" s="17">
        <v>340000</v>
      </c>
      <c r="S3137" s="19">
        <f t="shared" si="244"/>
        <v>0</v>
      </c>
      <c r="T3137" s="20">
        <f t="shared" si="245"/>
        <v>0</v>
      </c>
      <c r="U3137" s="19">
        <f t="shared" si="246"/>
        <v>0</v>
      </c>
      <c r="V3137" s="20">
        <f t="shared" si="247"/>
        <v>0</v>
      </c>
      <c r="W3137" s="18">
        <v>44222</v>
      </c>
      <c r="X3137" s="14">
        <v>3</v>
      </c>
      <c r="Y3137" s="14">
        <v>3</v>
      </c>
      <c r="Z3137" s="42">
        <v>0</v>
      </c>
      <c r="AA3137" s="51">
        <f t="shared" si="248"/>
        <v>0</v>
      </c>
    </row>
    <row r="3138" spans="1:27" ht="19" x14ac:dyDescent="0.25">
      <c r="A3138" s="14">
        <v>1200</v>
      </c>
      <c r="B3138" s="14">
        <v>2999956</v>
      </c>
      <c r="C3138" s="14" t="s">
        <v>19</v>
      </c>
      <c r="D3138" s="14" t="s">
        <v>229</v>
      </c>
      <c r="E3138" s="14" t="s">
        <v>1159</v>
      </c>
      <c r="F3138" s="14">
        <v>78732</v>
      </c>
      <c r="G3138" s="14">
        <v>4</v>
      </c>
      <c r="H3138" s="14">
        <v>4</v>
      </c>
      <c r="I3138" s="14">
        <v>0</v>
      </c>
      <c r="J3138" s="14">
        <v>3</v>
      </c>
      <c r="K3138" s="14">
        <v>2</v>
      </c>
      <c r="L3138" s="14">
        <v>2007</v>
      </c>
      <c r="M3138" s="14">
        <v>0.3</v>
      </c>
      <c r="N3138" s="15">
        <v>4148</v>
      </c>
      <c r="O3138" s="16">
        <v>216.97</v>
      </c>
      <c r="P3138" s="17">
        <v>900000</v>
      </c>
      <c r="Q3138" s="16">
        <v>216.97</v>
      </c>
      <c r="R3138" s="17">
        <v>900000</v>
      </c>
      <c r="S3138" s="19">
        <f t="shared" si="244"/>
        <v>0</v>
      </c>
      <c r="T3138" s="20">
        <f t="shared" si="245"/>
        <v>0</v>
      </c>
      <c r="U3138" s="19">
        <f t="shared" si="246"/>
        <v>0</v>
      </c>
      <c r="V3138" s="20">
        <f t="shared" si="247"/>
        <v>0</v>
      </c>
      <c r="W3138" s="18">
        <v>44222</v>
      </c>
      <c r="X3138" s="14">
        <v>0</v>
      </c>
      <c r="Y3138" s="14">
        <v>0</v>
      </c>
      <c r="Z3138" s="42">
        <v>0</v>
      </c>
      <c r="AA3138" s="51">
        <f t="shared" si="248"/>
        <v>0</v>
      </c>
    </row>
    <row r="3139" spans="1:27" ht="19" x14ac:dyDescent="0.25">
      <c r="A3139" s="14">
        <v>1213</v>
      </c>
      <c r="B3139" s="14">
        <v>2570344</v>
      </c>
      <c r="C3139" s="14" t="s">
        <v>19</v>
      </c>
      <c r="D3139" s="14">
        <v>7</v>
      </c>
      <c r="E3139" s="14" t="s">
        <v>3114</v>
      </c>
      <c r="F3139" s="14">
        <v>78704</v>
      </c>
      <c r="G3139" s="14">
        <v>3</v>
      </c>
      <c r="H3139" s="14">
        <v>2</v>
      </c>
      <c r="I3139" s="14">
        <v>0</v>
      </c>
      <c r="J3139" s="14">
        <v>0</v>
      </c>
      <c r="K3139" s="14">
        <v>2</v>
      </c>
      <c r="L3139" s="14">
        <v>1949</v>
      </c>
      <c r="M3139" s="14">
        <v>0.13600000000000001</v>
      </c>
      <c r="N3139" s="15">
        <v>1876</v>
      </c>
      <c r="O3139" s="16">
        <v>367.8</v>
      </c>
      <c r="P3139" s="17">
        <v>690000</v>
      </c>
      <c r="Q3139" s="16">
        <v>367.8</v>
      </c>
      <c r="R3139" s="17">
        <v>690000</v>
      </c>
      <c r="S3139" s="19">
        <f t="shared" si="244"/>
        <v>0</v>
      </c>
      <c r="T3139" s="20">
        <f t="shared" si="245"/>
        <v>0</v>
      </c>
      <c r="U3139" s="19">
        <f t="shared" si="246"/>
        <v>0</v>
      </c>
      <c r="V3139" s="20">
        <f t="shared" si="247"/>
        <v>0</v>
      </c>
      <c r="W3139" s="18">
        <v>44222</v>
      </c>
      <c r="X3139" s="14">
        <v>0</v>
      </c>
      <c r="Y3139" s="14">
        <v>0</v>
      </c>
      <c r="Z3139" s="42">
        <v>0</v>
      </c>
      <c r="AA3139" s="51">
        <f t="shared" si="248"/>
        <v>0</v>
      </c>
    </row>
    <row r="3140" spans="1:27" ht="19" x14ac:dyDescent="0.25">
      <c r="A3140" s="14">
        <v>1218</v>
      </c>
      <c r="B3140" s="14">
        <v>3081917</v>
      </c>
      <c r="C3140" s="14" t="s">
        <v>19</v>
      </c>
      <c r="D3140" s="14">
        <v>5</v>
      </c>
      <c r="E3140" s="14" t="s">
        <v>3592</v>
      </c>
      <c r="F3140" s="14">
        <v>78721</v>
      </c>
      <c r="G3140" s="14">
        <v>3</v>
      </c>
      <c r="H3140" s="14">
        <v>1</v>
      </c>
      <c r="I3140" s="14">
        <v>0</v>
      </c>
      <c r="J3140" s="14">
        <v>0</v>
      </c>
      <c r="K3140" s="14">
        <v>1</v>
      </c>
      <c r="L3140" s="14">
        <v>1935</v>
      </c>
      <c r="M3140" s="14">
        <v>0.221</v>
      </c>
      <c r="N3140" s="14">
        <v>820</v>
      </c>
      <c r="O3140" s="16">
        <v>485.37</v>
      </c>
      <c r="P3140" s="17">
        <v>398000</v>
      </c>
      <c r="Q3140" s="16">
        <v>485.37</v>
      </c>
      <c r="R3140" s="17">
        <v>398000</v>
      </c>
      <c r="S3140" s="19">
        <f t="shared" si="244"/>
        <v>0</v>
      </c>
      <c r="T3140" s="20">
        <f t="shared" si="245"/>
        <v>0</v>
      </c>
      <c r="U3140" s="19">
        <f t="shared" si="246"/>
        <v>0</v>
      </c>
      <c r="V3140" s="20">
        <f t="shared" si="247"/>
        <v>0</v>
      </c>
      <c r="W3140" s="18">
        <v>44222</v>
      </c>
      <c r="X3140" s="14">
        <v>155</v>
      </c>
      <c r="Y3140" s="14">
        <v>155</v>
      </c>
      <c r="Z3140" s="42">
        <v>0</v>
      </c>
      <c r="AA3140" s="51">
        <f t="shared" si="248"/>
        <v>0</v>
      </c>
    </row>
    <row r="3141" spans="1:27" ht="19" x14ac:dyDescent="0.25">
      <c r="A3141" s="14">
        <v>1220</v>
      </c>
      <c r="B3141" s="14">
        <v>2152466</v>
      </c>
      <c r="C3141" s="14" t="s">
        <v>19</v>
      </c>
      <c r="D3141" s="14">
        <v>6</v>
      </c>
      <c r="E3141" s="14" t="s">
        <v>3769</v>
      </c>
      <c r="F3141" s="14">
        <v>78704</v>
      </c>
      <c r="G3141" s="14">
        <v>3</v>
      </c>
      <c r="H3141" s="14">
        <v>3</v>
      </c>
      <c r="I3141" s="14">
        <v>0</v>
      </c>
      <c r="J3141" s="14">
        <v>0</v>
      </c>
      <c r="K3141" s="14">
        <v>2</v>
      </c>
      <c r="L3141" s="14">
        <v>1936</v>
      </c>
      <c r="M3141" s="14">
        <v>0.216</v>
      </c>
      <c r="N3141" s="15">
        <v>1524</v>
      </c>
      <c r="O3141" s="16">
        <v>574.15</v>
      </c>
      <c r="P3141" s="17">
        <v>875000</v>
      </c>
      <c r="Q3141" s="16">
        <v>574.15</v>
      </c>
      <c r="R3141" s="17">
        <v>875000</v>
      </c>
      <c r="S3141" s="19">
        <f t="shared" si="244"/>
        <v>0</v>
      </c>
      <c r="T3141" s="20">
        <f t="shared" si="245"/>
        <v>0</v>
      </c>
      <c r="U3141" s="19">
        <f t="shared" si="246"/>
        <v>0</v>
      </c>
      <c r="V3141" s="20">
        <f t="shared" si="247"/>
        <v>0</v>
      </c>
      <c r="W3141" s="18">
        <v>44222</v>
      </c>
      <c r="X3141" s="14">
        <v>131</v>
      </c>
      <c r="Y3141" s="14">
        <v>131</v>
      </c>
      <c r="Z3141" s="42">
        <v>0</v>
      </c>
      <c r="AA3141" s="51">
        <f t="shared" si="248"/>
        <v>0</v>
      </c>
    </row>
    <row r="3142" spans="1:27" ht="19" x14ac:dyDescent="0.25">
      <c r="A3142" s="14">
        <v>1234</v>
      </c>
      <c r="B3142" s="14">
        <v>2684836</v>
      </c>
      <c r="C3142" s="14" t="s">
        <v>19</v>
      </c>
      <c r="D3142" s="14">
        <v>3</v>
      </c>
      <c r="E3142" s="14" t="s">
        <v>1710</v>
      </c>
      <c r="F3142" s="14">
        <v>78723</v>
      </c>
      <c r="G3142" s="14">
        <v>4</v>
      </c>
      <c r="H3142" s="14">
        <v>2</v>
      </c>
      <c r="I3142" s="14">
        <v>0</v>
      </c>
      <c r="J3142" s="14">
        <v>2</v>
      </c>
      <c r="K3142" s="14">
        <v>1</v>
      </c>
      <c r="L3142" s="14">
        <v>1963</v>
      </c>
      <c r="M3142" s="14">
        <v>0.23599999999999999</v>
      </c>
      <c r="N3142" s="15">
        <v>2036</v>
      </c>
      <c r="O3142" s="16">
        <v>245.09</v>
      </c>
      <c r="P3142" s="17">
        <v>499000</v>
      </c>
      <c r="Q3142" s="16">
        <v>245.09</v>
      </c>
      <c r="R3142" s="17">
        <v>499000</v>
      </c>
      <c r="S3142" s="19">
        <f t="shared" si="244"/>
        <v>0</v>
      </c>
      <c r="T3142" s="20">
        <f t="shared" si="245"/>
        <v>0</v>
      </c>
      <c r="U3142" s="19">
        <f t="shared" si="246"/>
        <v>0</v>
      </c>
      <c r="V3142" s="20">
        <f t="shared" si="247"/>
        <v>0</v>
      </c>
      <c r="W3142" s="18">
        <v>44223</v>
      </c>
      <c r="X3142" s="14">
        <v>12</v>
      </c>
      <c r="Y3142" s="14">
        <v>10</v>
      </c>
      <c r="Z3142" s="42">
        <v>0</v>
      </c>
      <c r="AA3142" s="51">
        <f t="shared" si="248"/>
        <v>0</v>
      </c>
    </row>
    <row r="3143" spans="1:27" ht="19" x14ac:dyDescent="0.25">
      <c r="A3143" s="14">
        <v>1235</v>
      </c>
      <c r="B3143" s="14">
        <v>5434568</v>
      </c>
      <c r="C3143" s="14" t="s">
        <v>19</v>
      </c>
      <c r="D3143" s="14" t="s">
        <v>46</v>
      </c>
      <c r="E3143" s="14" t="s">
        <v>2035</v>
      </c>
      <c r="F3143" s="14">
        <v>78758</v>
      </c>
      <c r="G3143" s="14">
        <v>4</v>
      </c>
      <c r="H3143" s="14">
        <v>2</v>
      </c>
      <c r="I3143" s="14">
        <v>0</v>
      </c>
      <c r="J3143" s="14">
        <v>2</v>
      </c>
      <c r="K3143" s="14">
        <v>1</v>
      </c>
      <c r="L3143" s="14">
        <v>1972</v>
      </c>
      <c r="M3143" s="14">
        <v>0.17799999999999999</v>
      </c>
      <c r="N3143" s="15">
        <v>1386</v>
      </c>
      <c r="O3143" s="16">
        <v>263.35000000000002</v>
      </c>
      <c r="P3143" s="17">
        <v>365000</v>
      </c>
      <c r="Q3143" s="16">
        <v>263.35000000000002</v>
      </c>
      <c r="R3143" s="17">
        <v>365000</v>
      </c>
      <c r="S3143" s="19">
        <f t="shared" ref="S3143:S3206" si="249">Q3143-O3143</f>
        <v>0</v>
      </c>
      <c r="T3143" s="20">
        <f t="shared" ref="T3143:T3206" si="250">S3143/O3143</f>
        <v>0</v>
      </c>
      <c r="U3143" s="19">
        <f t="shared" ref="U3143:U3206" si="251">R3143-P3143</f>
        <v>0</v>
      </c>
      <c r="V3143" s="20">
        <f t="shared" ref="V3143:V3206" si="252">U3143/P3143</f>
        <v>0</v>
      </c>
      <c r="W3143" s="18">
        <v>44223</v>
      </c>
      <c r="X3143" s="14">
        <v>9</v>
      </c>
      <c r="Y3143" s="14">
        <v>8</v>
      </c>
      <c r="Z3143" s="42">
        <v>0</v>
      </c>
      <c r="AA3143" s="51">
        <f t="shared" ref="AA3143:AA3206" si="253">MROUND(V3143,0.01)</f>
        <v>0</v>
      </c>
    </row>
    <row r="3144" spans="1:27" ht="19" x14ac:dyDescent="0.25">
      <c r="A3144" s="14">
        <v>1241</v>
      </c>
      <c r="B3144" s="14">
        <v>1589118</v>
      </c>
      <c r="C3144" s="14" t="s">
        <v>19</v>
      </c>
      <c r="D3144" s="14" t="s">
        <v>712</v>
      </c>
      <c r="E3144" s="14" t="s">
        <v>2939</v>
      </c>
      <c r="F3144" s="14">
        <v>78759</v>
      </c>
      <c r="G3144" s="14">
        <v>3</v>
      </c>
      <c r="H3144" s="14">
        <v>2</v>
      </c>
      <c r="I3144" s="14">
        <v>0</v>
      </c>
      <c r="J3144" s="14">
        <v>2</v>
      </c>
      <c r="K3144" s="14">
        <v>1</v>
      </c>
      <c r="L3144" s="14">
        <v>1972</v>
      </c>
      <c r="M3144" s="14">
        <v>0.17299999999999999</v>
      </c>
      <c r="N3144" s="15">
        <v>1312</v>
      </c>
      <c r="O3144" s="16">
        <v>342.23</v>
      </c>
      <c r="P3144" s="17">
        <v>449000</v>
      </c>
      <c r="Q3144" s="16">
        <v>342.23</v>
      </c>
      <c r="R3144" s="17">
        <v>449000</v>
      </c>
      <c r="S3144" s="19">
        <f t="shared" si="249"/>
        <v>0</v>
      </c>
      <c r="T3144" s="20">
        <f t="shared" si="250"/>
        <v>0</v>
      </c>
      <c r="U3144" s="19">
        <f t="shared" si="251"/>
        <v>0</v>
      </c>
      <c r="V3144" s="20">
        <f t="shared" si="252"/>
        <v>0</v>
      </c>
      <c r="W3144" s="18">
        <v>44223</v>
      </c>
      <c r="X3144" s="14">
        <v>26</v>
      </c>
      <c r="Y3144" s="14">
        <v>25</v>
      </c>
      <c r="Z3144" s="42">
        <v>0</v>
      </c>
      <c r="AA3144" s="51">
        <f t="shared" si="253"/>
        <v>0</v>
      </c>
    </row>
    <row r="3145" spans="1:27" ht="19" x14ac:dyDescent="0.25">
      <c r="A3145" s="14">
        <v>1244</v>
      </c>
      <c r="B3145" s="14">
        <v>5806814</v>
      </c>
      <c r="C3145" s="14" t="s">
        <v>19</v>
      </c>
      <c r="D3145" s="14">
        <v>5</v>
      </c>
      <c r="E3145" s="14" t="s">
        <v>3395</v>
      </c>
      <c r="F3145" s="14">
        <v>78702</v>
      </c>
      <c r="G3145" s="14">
        <v>4</v>
      </c>
      <c r="H3145" s="14">
        <v>4</v>
      </c>
      <c r="I3145" s="14">
        <v>0</v>
      </c>
      <c r="J3145" s="14">
        <v>2</v>
      </c>
      <c r="K3145" s="14">
        <v>2</v>
      </c>
      <c r="L3145" s="14">
        <v>2015</v>
      </c>
      <c r="M3145" s="14">
        <v>0.11799999999999999</v>
      </c>
      <c r="N3145" s="15">
        <v>1818</v>
      </c>
      <c r="O3145" s="16">
        <v>426.29</v>
      </c>
      <c r="P3145" s="17">
        <v>775000</v>
      </c>
      <c r="Q3145" s="16">
        <v>426.29</v>
      </c>
      <c r="R3145" s="17">
        <v>775000</v>
      </c>
      <c r="S3145" s="19">
        <f t="shared" si="249"/>
        <v>0</v>
      </c>
      <c r="T3145" s="20">
        <f t="shared" si="250"/>
        <v>0</v>
      </c>
      <c r="U3145" s="19">
        <f t="shared" si="251"/>
        <v>0</v>
      </c>
      <c r="V3145" s="20">
        <f t="shared" si="252"/>
        <v>0</v>
      </c>
      <c r="W3145" s="18">
        <v>44223</v>
      </c>
      <c r="X3145" s="14">
        <v>3</v>
      </c>
      <c r="Y3145" s="14">
        <v>3</v>
      </c>
      <c r="Z3145" s="42">
        <v>0</v>
      </c>
      <c r="AA3145" s="51">
        <f t="shared" si="253"/>
        <v>0</v>
      </c>
    </row>
    <row r="3146" spans="1:27" ht="19" x14ac:dyDescent="0.25">
      <c r="A3146" s="14">
        <v>1249</v>
      </c>
      <c r="B3146" s="14">
        <v>3735936</v>
      </c>
      <c r="C3146" s="14" t="s">
        <v>19</v>
      </c>
      <c r="D3146" s="14" t="s">
        <v>29</v>
      </c>
      <c r="E3146" s="14" t="s">
        <v>317</v>
      </c>
      <c r="F3146" s="14">
        <v>78748</v>
      </c>
      <c r="G3146" s="14">
        <v>4</v>
      </c>
      <c r="H3146" s="14">
        <v>3</v>
      </c>
      <c r="I3146" s="14">
        <v>1</v>
      </c>
      <c r="J3146" s="14">
        <v>2</v>
      </c>
      <c r="K3146" s="14">
        <v>2</v>
      </c>
      <c r="L3146" s="14">
        <v>2020</v>
      </c>
      <c r="M3146" s="14">
        <v>0.11799999999999999</v>
      </c>
      <c r="N3146" s="15">
        <v>2152</v>
      </c>
      <c r="O3146" s="16">
        <v>167.26</v>
      </c>
      <c r="P3146" s="17">
        <v>359940</v>
      </c>
      <c r="Q3146" s="16">
        <v>167.26</v>
      </c>
      <c r="R3146" s="17">
        <v>359940</v>
      </c>
      <c r="S3146" s="19">
        <f t="shared" si="249"/>
        <v>0</v>
      </c>
      <c r="T3146" s="20">
        <f t="shared" si="250"/>
        <v>0</v>
      </c>
      <c r="U3146" s="19">
        <f t="shared" si="251"/>
        <v>0</v>
      </c>
      <c r="V3146" s="20">
        <f t="shared" si="252"/>
        <v>0</v>
      </c>
      <c r="W3146" s="18">
        <v>44224</v>
      </c>
      <c r="X3146" s="14">
        <v>60</v>
      </c>
      <c r="Y3146" s="14">
        <v>60</v>
      </c>
      <c r="Z3146" s="42">
        <v>0</v>
      </c>
      <c r="AA3146" s="51">
        <f t="shared" si="253"/>
        <v>0</v>
      </c>
    </row>
    <row r="3147" spans="1:27" ht="19" x14ac:dyDescent="0.25">
      <c r="A3147" s="14">
        <v>1252</v>
      </c>
      <c r="B3147" s="14">
        <v>1484657</v>
      </c>
      <c r="C3147" s="14" t="s">
        <v>19</v>
      </c>
      <c r="D3147" s="14" t="s">
        <v>40</v>
      </c>
      <c r="E3147" s="14" t="s">
        <v>482</v>
      </c>
      <c r="F3147" s="14">
        <v>78737</v>
      </c>
      <c r="G3147" s="14">
        <v>5</v>
      </c>
      <c r="H3147" s="14">
        <v>4</v>
      </c>
      <c r="I3147" s="14">
        <v>0</v>
      </c>
      <c r="J3147" s="14">
        <v>3</v>
      </c>
      <c r="K3147" s="14">
        <v>2</v>
      </c>
      <c r="L3147" s="14">
        <v>2017</v>
      </c>
      <c r="M3147" s="14">
        <v>0.26</v>
      </c>
      <c r="N3147" s="15">
        <v>3207</v>
      </c>
      <c r="O3147" s="16">
        <v>179.3</v>
      </c>
      <c r="P3147" s="17">
        <v>575000</v>
      </c>
      <c r="Q3147" s="16">
        <v>179.3</v>
      </c>
      <c r="R3147" s="17">
        <v>575000</v>
      </c>
      <c r="S3147" s="19">
        <f t="shared" si="249"/>
        <v>0</v>
      </c>
      <c r="T3147" s="20">
        <f t="shared" si="250"/>
        <v>0</v>
      </c>
      <c r="U3147" s="19">
        <f t="shared" si="251"/>
        <v>0</v>
      </c>
      <c r="V3147" s="20">
        <f t="shared" si="252"/>
        <v>0</v>
      </c>
      <c r="W3147" s="18">
        <v>44224</v>
      </c>
      <c r="X3147" s="14">
        <v>0</v>
      </c>
      <c r="Y3147" s="14">
        <v>0</v>
      </c>
      <c r="Z3147" s="42">
        <v>0</v>
      </c>
      <c r="AA3147" s="51">
        <f t="shared" si="253"/>
        <v>0</v>
      </c>
    </row>
    <row r="3148" spans="1:27" ht="19" x14ac:dyDescent="0.25">
      <c r="A3148" s="14">
        <v>1265</v>
      </c>
      <c r="B3148" s="14">
        <v>5439086</v>
      </c>
      <c r="C3148" s="14" t="s">
        <v>19</v>
      </c>
      <c r="D3148" s="14" t="s">
        <v>611</v>
      </c>
      <c r="E3148" s="14" t="s">
        <v>2551</v>
      </c>
      <c r="F3148" s="14">
        <v>78731</v>
      </c>
      <c r="G3148" s="14">
        <v>4</v>
      </c>
      <c r="H3148" s="14">
        <v>4</v>
      </c>
      <c r="I3148" s="14">
        <v>1</v>
      </c>
      <c r="J3148" s="14">
        <v>3</v>
      </c>
      <c r="K3148" s="14">
        <v>2</v>
      </c>
      <c r="L3148" s="14">
        <v>1990</v>
      </c>
      <c r="M3148" s="14">
        <v>3.109</v>
      </c>
      <c r="N3148" s="15">
        <v>5024</v>
      </c>
      <c r="O3148" s="16">
        <v>298.55</v>
      </c>
      <c r="P3148" s="17">
        <v>1499900</v>
      </c>
      <c r="Q3148" s="16">
        <v>298.55</v>
      </c>
      <c r="R3148" s="17">
        <v>1499900</v>
      </c>
      <c r="S3148" s="19">
        <f t="shared" si="249"/>
        <v>0</v>
      </c>
      <c r="T3148" s="20">
        <f t="shared" si="250"/>
        <v>0</v>
      </c>
      <c r="U3148" s="19">
        <f t="shared" si="251"/>
        <v>0</v>
      </c>
      <c r="V3148" s="20">
        <f t="shared" si="252"/>
        <v>0</v>
      </c>
      <c r="W3148" s="18">
        <v>44224</v>
      </c>
      <c r="X3148" s="14">
        <v>74</v>
      </c>
      <c r="Y3148" s="14">
        <v>73</v>
      </c>
      <c r="Z3148" s="42">
        <v>0</v>
      </c>
      <c r="AA3148" s="51">
        <f t="shared" si="253"/>
        <v>0</v>
      </c>
    </row>
    <row r="3149" spans="1:27" ht="19" x14ac:dyDescent="0.25">
      <c r="A3149" s="14">
        <v>1277</v>
      </c>
      <c r="B3149" s="14">
        <v>9647754</v>
      </c>
      <c r="C3149" s="14" t="s">
        <v>19</v>
      </c>
      <c r="D3149" s="14">
        <v>5</v>
      </c>
      <c r="E3149" s="14" t="s">
        <v>4214</v>
      </c>
      <c r="F3149" s="14">
        <v>78702</v>
      </c>
      <c r="G3149" s="14">
        <v>3</v>
      </c>
      <c r="H3149" s="14">
        <v>2</v>
      </c>
      <c r="I3149" s="14">
        <v>1</v>
      </c>
      <c r="J3149" s="14">
        <v>0</v>
      </c>
      <c r="K3149" s="14">
        <v>2</v>
      </c>
      <c r="L3149" s="14">
        <v>2020</v>
      </c>
      <c r="M3149" s="14">
        <v>0.13200000000000001</v>
      </c>
      <c r="N3149" s="15">
        <v>1500</v>
      </c>
      <c r="O3149" s="16">
        <v>483.33</v>
      </c>
      <c r="P3149" s="17">
        <v>725000</v>
      </c>
      <c r="Q3149" s="16">
        <v>483.33</v>
      </c>
      <c r="R3149" s="17">
        <v>725000</v>
      </c>
      <c r="S3149" s="19">
        <f t="shared" si="249"/>
        <v>0</v>
      </c>
      <c r="T3149" s="20">
        <f t="shared" si="250"/>
        <v>0</v>
      </c>
      <c r="U3149" s="19">
        <f t="shared" si="251"/>
        <v>0</v>
      </c>
      <c r="V3149" s="20">
        <f t="shared" si="252"/>
        <v>0</v>
      </c>
      <c r="W3149" s="18">
        <v>44224</v>
      </c>
      <c r="X3149" s="14">
        <v>35</v>
      </c>
      <c r="Y3149" s="14">
        <v>35</v>
      </c>
      <c r="Z3149" s="42">
        <v>0</v>
      </c>
      <c r="AA3149" s="51">
        <f t="shared" si="253"/>
        <v>0</v>
      </c>
    </row>
    <row r="3150" spans="1:27" ht="19" x14ac:dyDescent="0.25">
      <c r="A3150" s="14">
        <v>1278</v>
      </c>
      <c r="B3150" s="14">
        <v>4094609</v>
      </c>
      <c r="C3150" s="14" t="s">
        <v>19</v>
      </c>
      <c r="D3150" s="14">
        <v>4</v>
      </c>
      <c r="E3150" s="14" t="s">
        <v>3638</v>
      </c>
      <c r="F3150" s="14">
        <v>78731</v>
      </c>
      <c r="G3150" s="14">
        <v>3</v>
      </c>
      <c r="H3150" s="14">
        <v>1</v>
      </c>
      <c r="I3150" s="14">
        <v>0</v>
      </c>
      <c r="J3150" s="14">
        <v>0</v>
      </c>
      <c r="K3150" s="14">
        <v>1</v>
      </c>
      <c r="L3150" s="14">
        <v>1953</v>
      </c>
      <c r="M3150" s="14">
        <v>0</v>
      </c>
      <c r="N3150" s="15">
        <v>1300</v>
      </c>
      <c r="O3150" s="16">
        <v>503.08</v>
      </c>
      <c r="P3150" s="17">
        <v>654000</v>
      </c>
      <c r="Q3150" s="16">
        <v>503.08</v>
      </c>
      <c r="R3150" s="17">
        <v>654000</v>
      </c>
      <c r="S3150" s="19">
        <f t="shared" si="249"/>
        <v>0</v>
      </c>
      <c r="T3150" s="20">
        <f t="shared" si="250"/>
        <v>0</v>
      </c>
      <c r="U3150" s="19">
        <f t="shared" si="251"/>
        <v>0</v>
      </c>
      <c r="V3150" s="20">
        <f t="shared" si="252"/>
        <v>0</v>
      </c>
      <c r="W3150" s="18">
        <v>44224</v>
      </c>
      <c r="X3150" s="14">
        <v>3</v>
      </c>
      <c r="Y3150" s="14">
        <v>3</v>
      </c>
      <c r="Z3150" s="42">
        <v>0</v>
      </c>
      <c r="AA3150" s="51">
        <f t="shared" si="253"/>
        <v>0</v>
      </c>
    </row>
    <row r="3151" spans="1:27" ht="19" x14ac:dyDescent="0.25">
      <c r="A3151" s="14">
        <v>1279</v>
      </c>
      <c r="B3151" s="14">
        <v>3276643</v>
      </c>
      <c r="C3151" s="14" t="s">
        <v>19</v>
      </c>
      <c r="D3151" s="14">
        <v>6</v>
      </c>
      <c r="E3151" s="14" t="s">
        <v>3642</v>
      </c>
      <c r="F3151" s="14">
        <v>78704</v>
      </c>
      <c r="G3151" s="14">
        <v>4</v>
      </c>
      <c r="H3151" s="14">
        <v>3</v>
      </c>
      <c r="I3151" s="14">
        <v>0</v>
      </c>
      <c r="J3151" s="14">
        <v>2</v>
      </c>
      <c r="K3151" s="14">
        <v>2</v>
      </c>
      <c r="L3151" s="14">
        <v>2016</v>
      </c>
      <c r="M3151" s="14">
        <v>0.17899999999999999</v>
      </c>
      <c r="N3151" s="15">
        <v>2481</v>
      </c>
      <c r="O3151" s="16">
        <v>503.83</v>
      </c>
      <c r="P3151" s="17">
        <v>1250000</v>
      </c>
      <c r="Q3151" s="16">
        <v>503.83</v>
      </c>
      <c r="R3151" s="17">
        <v>1250000</v>
      </c>
      <c r="S3151" s="19">
        <f t="shared" si="249"/>
        <v>0</v>
      </c>
      <c r="T3151" s="20">
        <f t="shared" si="250"/>
        <v>0</v>
      </c>
      <c r="U3151" s="19">
        <f t="shared" si="251"/>
        <v>0</v>
      </c>
      <c r="V3151" s="20">
        <f t="shared" si="252"/>
        <v>0</v>
      </c>
      <c r="W3151" s="18">
        <v>44224</v>
      </c>
      <c r="X3151" s="14">
        <v>31</v>
      </c>
      <c r="Y3151" s="14">
        <v>31</v>
      </c>
      <c r="Z3151" s="42">
        <v>0</v>
      </c>
      <c r="AA3151" s="51">
        <f t="shared" si="253"/>
        <v>0</v>
      </c>
    </row>
    <row r="3152" spans="1:27" ht="19" x14ac:dyDescent="0.25">
      <c r="A3152" s="14">
        <v>1283</v>
      </c>
      <c r="B3152" s="14">
        <v>1199756</v>
      </c>
      <c r="C3152" s="14" t="s">
        <v>19</v>
      </c>
      <c r="D3152" s="14" t="s">
        <v>27</v>
      </c>
      <c r="E3152" s="14" t="s">
        <v>44</v>
      </c>
      <c r="F3152" s="14">
        <v>78724</v>
      </c>
      <c r="G3152" s="14">
        <v>5</v>
      </c>
      <c r="H3152" s="14">
        <v>3</v>
      </c>
      <c r="I3152" s="14">
        <v>0</v>
      </c>
      <c r="J3152" s="14">
        <v>2</v>
      </c>
      <c r="K3152" s="14">
        <v>2</v>
      </c>
      <c r="L3152" s="14">
        <v>2020</v>
      </c>
      <c r="M3152" s="14">
        <v>0.14799999999999999</v>
      </c>
      <c r="N3152" s="15">
        <v>2733</v>
      </c>
      <c r="O3152" s="16">
        <v>117.93</v>
      </c>
      <c r="P3152" s="17">
        <v>322290</v>
      </c>
      <c r="Q3152" s="16">
        <v>117.93</v>
      </c>
      <c r="R3152" s="17">
        <v>322290</v>
      </c>
      <c r="S3152" s="19">
        <f t="shared" si="249"/>
        <v>0</v>
      </c>
      <c r="T3152" s="20">
        <f t="shared" si="250"/>
        <v>0</v>
      </c>
      <c r="U3152" s="19">
        <f t="shared" si="251"/>
        <v>0</v>
      </c>
      <c r="V3152" s="20">
        <f t="shared" si="252"/>
        <v>0</v>
      </c>
      <c r="W3152" s="18">
        <v>44225</v>
      </c>
      <c r="X3152" s="14">
        <v>12</v>
      </c>
      <c r="Y3152" s="14">
        <v>12</v>
      </c>
      <c r="Z3152" s="42">
        <v>0</v>
      </c>
      <c r="AA3152" s="51">
        <f t="shared" si="253"/>
        <v>0</v>
      </c>
    </row>
    <row r="3153" spans="1:27" ht="19" x14ac:dyDescent="0.25">
      <c r="A3153" s="14">
        <v>1285</v>
      </c>
      <c r="B3153" s="14">
        <v>4041177</v>
      </c>
      <c r="C3153" s="14" t="s">
        <v>19</v>
      </c>
      <c r="D3153" s="14" t="s">
        <v>38</v>
      </c>
      <c r="E3153" s="14" t="s">
        <v>65</v>
      </c>
      <c r="F3153" s="14">
        <v>78725</v>
      </c>
      <c r="G3153" s="14">
        <v>4</v>
      </c>
      <c r="H3153" s="14">
        <v>3</v>
      </c>
      <c r="I3153" s="14">
        <v>0</v>
      </c>
      <c r="J3153" s="14">
        <v>2</v>
      </c>
      <c r="K3153" s="14">
        <v>2</v>
      </c>
      <c r="L3153" s="14">
        <v>2020</v>
      </c>
      <c r="M3153" s="14">
        <v>0</v>
      </c>
      <c r="N3153" s="15">
        <v>2643</v>
      </c>
      <c r="O3153" s="16">
        <v>127.6</v>
      </c>
      <c r="P3153" s="17">
        <v>337248</v>
      </c>
      <c r="Q3153" s="16">
        <v>127.6</v>
      </c>
      <c r="R3153" s="17">
        <v>337248</v>
      </c>
      <c r="S3153" s="19">
        <f t="shared" si="249"/>
        <v>0</v>
      </c>
      <c r="T3153" s="20">
        <f t="shared" si="250"/>
        <v>0</v>
      </c>
      <c r="U3153" s="19">
        <f t="shared" si="251"/>
        <v>0</v>
      </c>
      <c r="V3153" s="20">
        <f t="shared" si="252"/>
        <v>0</v>
      </c>
      <c r="W3153" s="18">
        <v>44225</v>
      </c>
      <c r="X3153" s="14">
        <v>1</v>
      </c>
      <c r="Y3153" s="14">
        <v>1</v>
      </c>
      <c r="Z3153" s="42">
        <v>0</v>
      </c>
      <c r="AA3153" s="51">
        <f t="shared" si="253"/>
        <v>0</v>
      </c>
    </row>
    <row r="3154" spans="1:27" ht="19" x14ac:dyDescent="0.25">
      <c r="A3154" s="14">
        <v>1297</v>
      </c>
      <c r="B3154" s="14">
        <v>5980178</v>
      </c>
      <c r="C3154" s="14" t="s">
        <v>19</v>
      </c>
      <c r="D3154" s="14" t="s">
        <v>35</v>
      </c>
      <c r="E3154" s="14" t="s">
        <v>429</v>
      </c>
      <c r="F3154" s="14">
        <v>78754</v>
      </c>
      <c r="G3154" s="14">
        <v>3</v>
      </c>
      <c r="H3154" s="14">
        <v>2</v>
      </c>
      <c r="I3154" s="14">
        <v>0</v>
      </c>
      <c r="J3154" s="14">
        <v>2</v>
      </c>
      <c r="K3154" s="14">
        <v>1</v>
      </c>
      <c r="L3154" s="14">
        <v>2007</v>
      </c>
      <c r="M3154" s="14">
        <v>0.13600000000000001</v>
      </c>
      <c r="N3154" s="15">
        <v>1646</v>
      </c>
      <c r="O3154" s="16">
        <v>176.18</v>
      </c>
      <c r="P3154" s="17">
        <v>290000</v>
      </c>
      <c r="Q3154" s="16">
        <v>176.18</v>
      </c>
      <c r="R3154" s="17">
        <v>290000</v>
      </c>
      <c r="S3154" s="19">
        <f t="shared" si="249"/>
        <v>0</v>
      </c>
      <c r="T3154" s="20">
        <f t="shared" si="250"/>
        <v>0</v>
      </c>
      <c r="U3154" s="19">
        <f t="shared" si="251"/>
        <v>0</v>
      </c>
      <c r="V3154" s="20">
        <f t="shared" si="252"/>
        <v>0</v>
      </c>
      <c r="W3154" s="18">
        <v>44225</v>
      </c>
      <c r="X3154" s="14">
        <v>0</v>
      </c>
      <c r="Y3154" s="14">
        <v>0</v>
      </c>
      <c r="Z3154" s="42">
        <v>0</v>
      </c>
      <c r="AA3154" s="51">
        <f t="shared" si="253"/>
        <v>0</v>
      </c>
    </row>
    <row r="3155" spans="1:27" ht="19" x14ac:dyDescent="0.25">
      <c r="A3155" s="14">
        <v>1303</v>
      </c>
      <c r="B3155" s="14">
        <v>2725757</v>
      </c>
      <c r="C3155" s="14" t="s">
        <v>19</v>
      </c>
      <c r="D3155" s="14" t="s">
        <v>161</v>
      </c>
      <c r="E3155" s="14" t="s">
        <v>650</v>
      </c>
      <c r="F3155" s="14">
        <v>78717</v>
      </c>
      <c r="G3155" s="14">
        <v>3</v>
      </c>
      <c r="H3155" s="14">
        <v>2</v>
      </c>
      <c r="I3155" s="14">
        <v>0</v>
      </c>
      <c r="J3155" s="14">
        <v>2</v>
      </c>
      <c r="K3155" s="14">
        <v>1</v>
      </c>
      <c r="L3155" s="14">
        <v>2004</v>
      </c>
      <c r="M3155" s="14">
        <v>0.153</v>
      </c>
      <c r="N3155" s="15">
        <v>2462</v>
      </c>
      <c r="O3155" s="16">
        <v>190.9</v>
      </c>
      <c r="P3155" s="17">
        <v>470000</v>
      </c>
      <c r="Q3155" s="16">
        <v>190.9</v>
      </c>
      <c r="R3155" s="17">
        <v>470000</v>
      </c>
      <c r="S3155" s="19">
        <f t="shared" si="249"/>
        <v>0</v>
      </c>
      <c r="T3155" s="20">
        <f t="shared" si="250"/>
        <v>0</v>
      </c>
      <c r="U3155" s="19">
        <f t="shared" si="251"/>
        <v>0</v>
      </c>
      <c r="V3155" s="20">
        <f t="shared" si="252"/>
        <v>0</v>
      </c>
      <c r="W3155" s="18">
        <v>44225</v>
      </c>
      <c r="X3155" s="14">
        <v>5</v>
      </c>
      <c r="Y3155" s="14">
        <v>5</v>
      </c>
      <c r="Z3155" s="42">
        <v>0</v>
      </c>
      <c r="AA3155" s="51">
        <f t="shared" si="253"/>
        <v>0</v>
      </c>
    </row>
    <row r="3156" spans="1:27" ht="19" x14ac:dyDescent="0.25">
      <c r="A3156" s="14">
        <v>1307</v>
      </c>
      <c r="B3156" s="14">
        <v>8191002</v>
      </c>
      <c r="C3156" s="14" t="s">
        <v>19</v>
      </c>
      <c r="D3156" s="14" t="s">
        <v>229</v>
      </c>
      <c r="E3156" s="14" t="s">
        <v>1073</v>
      </c>
      <c r="F3156" s="14">
        <v>78732</v>
      </c>
      <c r="G3156" s="14">
        <v>4</v>
      </c>
      <c r="H3156" s="14">
        <v>3</v>
      </c>
      <c r="I3156" s="14">
        <v>0</v>
      </c>
      <c r="J3156" s="14">
        <v>2</v>
      </c>
      <c r="K3156" s="14">
        <v>2</v>
      </c>
      <c r="L3156" s="14">
        <v>2020</v>
      </c>
      <c r="M3156" s="14">
        <v>0</v>
      </c>
      <c r="N3156" s="15">
        <v>2551</v>
      </c>
      <c r="O3156" s="16">
        <v>212.94</v>
      </c>
      <c r="P3156" s="17">
        <v>543211</v>
      </c>
      <c r="Q3156" s="16">
        <v>212.94</v>
      </c>
      <c r="R3156" s="17">
        <v>543211</v>
      </c>
      <c r="S3156" s="19">
        <f t="shared" si="249"/>
        <v>0</v>
      </c>
      <c r="T3156" s="20">
        <f t="shared" si="250"/>
        <v>0</v>
      </c>
      <c r="U3156" s="19">
        <f t="shared" si="251"/>
        <v>0</v>
      </c>
      <c r="V3156" s="20">
        <f t="shared" si="252"/>
        <v>0</v>
      </c>
      <c r="W3156" s="18">
        <v>44225</v>
      </c>
      <c r="X3156" s="14">
        <v>158</v>
      </c>
      <c r="Y3156" s="14">
        <v>158</v>
      </c>
      <c r="Z3156" s="42">
        <v>0</v>
      </c>
      <c r="AA3156" s="51">
        <f t="shared" si="253"/>
        <v>0</v>
      </c>
    </row>
    <row r="3157" spans="1:27" ht="19" x14ac:dyDescent="0.25">
      <c r="A3157" s="14">
        <v>1309</v>
      </c>
      <c r="B3157" s="14">
        <v>5761892</v>
      </c>
      <c r="C3157" s="14" t="s">
        <v>19</v>
      </c>
      <c r="D3157" s="14" t="s">
        <v>40</v>
      </c>
      <c r="E3157" s="14" t="s">
        <v>1214</v>
      </c>
      <c r="F3157" s="14">
        <v>78737</v>
      </c>
      <c r="G3157" s="14">
        <v>3</v>
      </c>
      <c r="H3157" s="14">
        <v>3</v>
      </c>
      <c r="I3157" s="14">
        <v>1</v>
      </c>
      <c r="J3157" s="14">
        <v>3</v>
      </c>
      <c r="K3157" s="14">
        <v>1</v>
      </c>
      <c r="L3157" s="14">
        <v>2020</v>
      </c>
      <c r="M3157" s="14">
        <v>0.26</v>
      </c>
      <c r="N3157" s="15">
        <v>2339</v>
      </c>
      <c r="O3157" s="16">
        <v>219.48</v>
      </c>
      <c r="P3157" s="17">
        <v>513374</v>
      </c>
      <c r="Q3157" s="16">
        <v>219.48</v>
      </c>
      <c r="R3157" s="17">
        <v>513374</v>
      </c>
      <c r="S3157" s="19">
        <f t="shared" si="249"/>
        <v>0</v>
      </c>
      <c r="T3157" s="20">
        <f t="shared" si="250"/>
        <v>0</v>
      </c>
      <c r="U3157" s="19">
        <f t="shared" si="251"/>
        <v>0</v>
      </c>
      <c r="V3157" s="20">
        <f t="shared" si="252"/>
        <v>0</v>
      </c>
      <c r="W3157" s="18">
        <v>44225</v>
      </c>
      <c r="X3157" s="14">
        <v>29</v>
      </c>
      <c r="Y3157" s="14">
        <v>29</v>
      </c>
      <c r="Z3157" s="42">
        <v>0</v>
      </c>
      <c r="AA3157" s="51">
        <f t="shared" si="253"/>
        <v>0</v>
      </c>
    </row>
    <row r="3158" spans="1:27" ht="19" x14ac:dyDescent="0.25">
      <c r="A3158" s="14">
        <v>1314</v>
      </c>
      <c r="B3158" s="14">
        <v>1108454</v>
      </c>
      <c r="C3158" s="14" t="s">
        <v>19</v>
      </c>
      <c r="D3158" s="14" t="s">
        <v>68</v>
      </c>
      <c r="E3158" s="14" t="s">
        <v>1950</v>
      </c>
      <c r="F3158" s="14">
        <v>78734</v>
      </c>
      <c r="G3158" s="14">
        <v>4</v>
      </c>
      <c r="H3158" s="14">
        <v>2</v>
      </c>
      <c r="I3158" s="14">
        <v>1</v>
      </c>
      <c r="J3158" s="14">
        <v>2</v>
      </c>
      <c r="K3158" s="14">
        <v>3</v>
      </c>
      <c r="L3158" s="14">
        <v>1985</v>
      </c>
      <c r="M3158" s="14">
        <v>1.19</v>
      </c>
      <c r="N3158" s="15">
        <v>2571</v>
      </c>
      <c r="O3158" s="16">
        <v>258.64999999999998</v>
      </c>
      <c r="P3158" s="17">
        <v>665000</v>
      </c>
      <c r="Q3158" s="16">
        <v>258.64999999999998</v>
      </c>
      <c r="R3158" s="17">
        <v>665000</v>
      </c>
      <c r="S3158" s="19">
        <f t="shared" si="249"/>
        <v>0</v>
      </c>
      <c r="T3158" s="20">
        <f t="shared" si="250"/>
        <v>0</v>
      </c>
      <c r="U3158" s="19">
        <f t="shared" si="251"/>
        <v>0</v>
      </c>
      <c r="V3158" s="20">
        <f t="shared" si="252"/>
        <v>0</v>
      </c>
      <c r="W3158" s="18">
        <v>44225</v>
      </c>
      <c r="X3158" s="14">
        <v>6</v>
      </c>
      <c r="Y3158" s="14">
        <v>6</v>
      </c>
      <c r="Z3158" s="42">
        <v>0</v>
      </c>
      <c r="AA3158" s="51">
        <f t="shared" si="253"/>
        <v>0</v>
      </c>
    </row>
    <row r="3159" spans="1:27" ht="19" x14ac:dyDescent="0.25">
      <c r="A3159" s="14">
        <v>1315</v>
      </c>
      <c r="B3159" s="14">
        <v>8946283</v>
      </c>
      <c r="C3159" s="14" t="s">
        <v>19</v>
      </c>
      <c r="D3159" s="14" t="s">
        <v>1643</v>
      </c>
      <c r="E3159" s="14" t="s">
        <v>1995</v>
      </c>
      <c r="F3159" s="14">
        <v>78733</v>
      </c>
      <c r="G3159" s="14">
        <v>4</v>
      </c>
      <c r="H3159" s="14">
        <v>4</v>
      </c>
      <c r="I3159" s="14">
        <v>1</v>
      </c>
      <c r="J3159" s="14">
        <v>3</v>
      </c>
      <c r="K3159" s="14">
        <v>2</v>
      </c>
      <c r="L3159" s="14">
        <v>2009</v>
      </c>
      <c r="M3159" s="14">
        <v>0.25900000000000001</v>
      </c>
      <c r="N3159" s="15">
        <v>4290</v>
      </c>
      <c r="O3159" s="16">
        <v>261.07</v>
      </c>
      <c r="P3159" s="17">
        <v>1120000</v>
      </c>
      <c r="Q3159" s="16">
        <v>261.07</v>
      </c>
      <c r="R3159" s="17">
        <v>1120000</v>
      </c>
      <c r="S3159" s="19">
        <f t="shared" si="249"/>
        <v>0</v>
      </c>
      <c r="T3159" s="20">
        <f t="shared" si="250"/>
        <v>0</v>
      </c>
      <c r="U3159" s="19">
        <f t="shared" si="251"/>
        <v>0</v>
      </c>
      <c r="V3159" s="20">
        <f t="shared" si="252"/>
        <v>0</v>
      </c>
      <c r="W3159" s="18">
        <v>44225</v>
      </c>
      <c r="X3159" s="14">
        <v>74</v>
      </c>
      <c r="Y3159" s="14">
        <v>74</v>
      </c>
      <c r="Z3159" s="42">
        <v>0</v>
      </c>
      <c r="AA3159" s="51">
        <f t="shared" si="253"/>
        <v>0</v>
      </c>
    </row>
    <row r="3160" spans="1:27" ht="19" x14ac:dyDescent="0.25">
      <c r="A3160" s="14">
        <v>1323</v>
      </c>
      <c r="B3160" s="14">
        <v>4567352</v>
      </c>
      <c r="C3160" s="14" t="s">
        <v>19</v>
      </c>
      <c r="D3160" s="14" t="s">
        <v>456</v>
      </c>
      <c r="E3160" s="14" t="s">
        <v>2391</v>
      </c>
      <c r="F3160" s="14">
        <v>78717</v>
      </c>
      <c r="G3160" s="14">
        <v>3</v>
      </c>
      <c r="H3160" s="14">
        <v>2</v>
      </c>
      <c r="I3160" s="14">
        <v>1</v>
      </c>
      <c r="J3160" s="14">
        <v>2</v>
      </c>
      <c r="K3160" s="14">
        <v>2</v>
      </c>
      <c r="L3160" s="14">
        <v>2020</v>
      </c>
      <c r="M3160" s="14">
        <v>0</v>
      </c>
      <c r="N3160" s="15">
        <v>1486</v>
      </c>
      <c r="O3160" s="16">
        <v>286.29000000000002</v>
      </c>
      <c r="P3160" s="17">
        <v>425432</v>
      </c>
      <c r="Q3160" s="16">
        <v>286.29000000000002</v>
      </c>
      <c r="R3160" s="17">
        <v>425432</v>
      </c>
      <c r="S3160" s="19">
        <f t="shared" si="249"/>
        <v>0</v>
      </c>
      <c r="T3160" s="20">
        <f t="shared" si="250"/>
        <v>0</v>
      </c>
      <c r="U3160" s="19">
        <f t="shared" si="251"/>
        <v>0</v>
      </c>
      <c r="V3160" s="20">
        <f t="shared" si="252"/>
        <v>0</v>
      </c>
      <c r="W3160" s="18">
        <v>44225</v>
      </c>
      <c r="X3160" s="14">
        <v>13</v>
      </c>
      <c r="Y3160" s="14">
        <v>13</v>
      </c>
      <c r="Z3160" s="42">
        <v>0</v>
      </c>
      <c r="AA3160" s="51">
        <f t="shared" si="253"/>
        <v>0</v>
      </c>
    </row>
    <row r="3161" spans="1:27" ht="19" x14ac:dyDescent="0.25">
      <c r="A3161" s="14">
        <v>1325</v>
      </c>
      <c r="B3161" s="14">
        <v>2138323</v>
      </c>
      <c r="C3161" s="14" t="s">
        <v>19</v>
      </c>
      <c r="D3161" s="14" t="s">
        <v>282</v>
      </c>
      <c r="E3161" s="14" t="s">
        <v>2608</v>
      </c>
      <c r="F3161" s="14">
        <v>78736</v>
      </c>
      <c r="G3161" s="14">
        <v>2</v>
      </c>
      <c r="H3161" s="14">
        <v>2</v>
      </c>
      <c r="I3161" s="14">
        <v>0</v>
      </c>
      <c r="J3161" s="14">
        <v>0</v>
      </c>
      <c r="K3161" s="14">
        <v>2</v>
      </c>
      <c r="L3161" s="14">
        <v>2005</v>
      </c>
      <c r="M3161" s="14">
        <v>1.01</v>
      </c>
      <c r="N3161" s="15">
        <v>2797</v>
      </c>
      <c r="O3161" s="16">
        <v>303.89999999999998</v>
      </c>
      <c r="P3161" s="17">
        <v>850000</v>
      </c>
      <c r="Q3161" s="16">
        <v>303.89999999999998</v>
      </c>
      <c r="R3161" s="17">
        <v>850000</v>
      </c>
      <c r="S3161" s="19">
        <f t="shared" si="249"/>
        <v>0</v>
      </c>
      <c r="T3161" s="20">
        <f t="shared" si="250"/>
        <v>0</v>
      </c>
      <c r="U3161" s="19">
        <f t="shared" si="251"/>
        <v>0</v>
      </c>
      <c r="V3161" s="20">
        <f t="shared" si="252"/>
        <v>0</v>
      </c>
      <c r="W3161" s="18">
        <v>44225</v>
      </c>
      <c r="X3161" s="14">
        <v>24</v>
      </c>
      <c r="Y3161" s="14">
        <v>24</v>
      </c>
      <c r="Z3161" s="42">
        <v>0</v>
      </c>
      <c r="AA3161" s="51">
        <f t="shared" si="253"/>
        <v>0</v>
      </c>
    </row>
    <row r="3162" spans="1:27" ht="19" x14ac:dyDescent="0.25">
      <c r="A3162" s="14">
        <v>1333</v>
      </c>
      <c r="B3162" s="14">
        <v>5191207</v>
      </c>
      <c r="C3162" s="14" t="s">
        <v>19</v>
      </c>
      <c r="D3162" s="14">
        <v>5</v>
      </c>
      <c r="E3162" s="14" t="s">
        <v>3059</v>
      </c>
      <c r="F3162" s="14">
        <v>78702</v>
      </c>
      <c r="G3162" s="14">
        <v>3</v>
      </c>
      <c r="H3162" s="14">
        <v>2</v>
      </c>
      <c r="I3162" s="14">
        <v>0</v>
      </c>
      <c r="J3162" s="14">
        <v>0</v>
      </c>
      <c r="K3162" s="14">
        <v>1</v>
      </c>
      <c r="L3162" s="14">
        <v>1915</v>
      </c>
      <c r="M3162" s="14">
        <v>0.14899999999999999</v>
      </c>
      <c r="N3162" s="15">
        <v>1857</v>
      </c>
      <c r="O3162" s="16">
        <v>358.1</v>
      </c>
      <c r="P3162" s="17">
        <v>665000</v>
      </c>
      <c r="Q3162" s="16">
        <v>358.1</v>
      </c>
      <c r="R3162" s="17">
        <v>665000</v>
      </c>
      <c r="S3162" s="19">
        <f t="shared" si="249"/>
        <v>0</v>
      </c>
      <c r="T3162" s="20">
        <f t="shared" si="250"/>
        <v>0</v>
      </c>
      <c r="U3162" s="19">
        <f t="shared" si="251"/>
        <v>0</v>
      </c>
      <c r="V3162" s="20">
        <f t="shared" si="252"/>
        <v>0</v>
      </c>
      <c r="W3162" s="18">
        <v>44225</v>
      </c>
      <c r="X3162" s="14">
        <v>60</v>
      </c>
      <c r="Y3162" s="14">
        <v>60</v>
      </c>
      <c r="Z3162" s="42">
        <v>0</v>
      </c>
      <c r="AA3162" s="51">
        <f t="shared" si="253"/>
        <v>0</v>
      </c>
    </row>
    <row r="3163" spans="1:27" ht="19" x14ac:dyDescent="0.25">
      <c r="A3163" s="14">
        <v>1338</v>
      </c>
      <c r="B3163" s="14">
        <v>7838913</v>
      </c>
      <c r="C3163" s="14" t="s">
        <v>19</v>
      </c>
      <c r="D3163" s="14">
        <v>3</v>
      </c>
      <c r="E3163" s="14" t="s">
        <v>3172</v>
      </c>
      <c r="F3163" s="14">
        <v>78723</v>
      </c>
      <c r="G3163" s="14">
        <v>3</v>
      </c>
      <c r="H3163" s="14">
        <v>2</v>
      </c>
      <c r="I3163" s="14">
        <v>0</v>
      </c>
      <c r="J3163" s="14">
        <v>0</v>
      </c>
      <c r="K3163" s="14">
        <v>1</v>
      </c>
      <c r="L3163" s="14">
        <v>1956</v>
      </c>
      <c r="M3163" s="14">
        <v>0.32500000000000001</v>
      </c>
      <c r="N3163" s="15">
        <v>1456</v>
      </c>
      <c r="O3163" s="16">
        <v>377.06</v>
      </c>
      <c r="P3163" s="17">
        <v>549000</v>
      </c>
      <c r="Q3163" s="16">
        <v>377.06</v>
      </c>
      <c r="R3163" s="17">
        <v>549000</v>
      </c>
      <c r="S3163" s="19">
        <f t="shared" si="249"/>
        <v>0</v>
      </c>
      <c r="T3163" s="20">
        <f t="shared" si="250"/>
        <v>0</v>
      </c>
      <c r="U3163" s="19">
        <f t="shared" si="251"/>
        <v>0</v>
      </c>
      <c r="V3163" s="20">
        <f t="shared" si="252"/>
        <v>0</v>
      </c>
      <c r="W3163" s="18">
        <v>44225</v>
      </c>
      <c r="X3163" s="14">
        <v>6</v>
      </c>
      <c r="Y3163" s="14">
        <v>5</v>
      </c>
      <c r="Z3163" s="42">
        <v>0</v>
      </c>
      <c r="AA3163" s="51">
        <f t="shared" si="253"/>
        <v>0</v>
      </c>
    </row>
    <row r="3164" spans="1:27" ht="19" x14ac:dyDescent="0.25">
      <c r="A3164" s="14">
        <v>1339</v>
      </c>
      <c r="B3164" s="14">
        <v>7304184</v>
      </c>
      <c r="C3164" s="14" t="s">
        <v>19</v>
      </c>
      <c r="D3164" s="14">
        <v>3</v>
      </c>
      <c r="E3164" s="14" t="s">
        <v>3194</v>
      </c>
      <c r="F3164" s="14">
        <v>78722</v>
      </c>
      <c r="G3164" s="14">
        <v>3</v>
      </c>
      <c r="H3164" s="14">
        <v>3</v>
      </c>
      <c r="I3164" s="14">
        <v>1</v>
      </c>
      <c r="J3164" s="14">
        <v>1</v>
      </c>
      <c r="K3164" s="14">
        <v>2</v>
      </c>
      <c r="L3164" s="14">
        <v>2020</v>
      </c>
      <c r="M3164" s="14">
        <v>0.10100000000000001</v>
      </c>
      <c r="N3164" s="15">
        <v>2455</v>
      </c>
      <c r="O3164" s="16">
        <v>382.48</v>
      </c>
      <c r="P3164" s="17">
        <v>939000</v>
      </c>
      <c r="Q3164" s="16">
        <v>382.48</v>
      </c>
      <c r="R3164" s="17">
        <v>939000</v>
      </c>
      <c r="S3164" s="19">
        <f t="shared" si="249"/>
        <v>0</v>
      </c>
      <c r="T3164" s="20">
        <f t="shared" si="250"/>
        <v>0</v>
      </c>
      <c r="U3164" s="19">
        <f t="shared" si="251"/>
        <v>0</v>
      </c>
      <c r="V3164" s="20">
        <f t="shared" si="252"/>
        <v>0</v>
      </c>
      <c r="W3164" s="18">
        <v>44225</v>
      </c>
      <c r="X3164" s="14">
        <v>8</v>
      </c>
      <c r="Y3164" s="14">
        <v>8</v>
      </c>
      <c r="Z3164" s="42">
        <v>0</v>
      </c>
      <c r="AA3164" s="51">
        <f t="shared" si="253"/>
        <v>0</v>
      </c>
    </row>
    <row r="3165" spans="1:27" ht="19" x14ac:dyDescent="0.25">
      <c r="A3165" s="14">
        <v>1340</v>
      </c>
      <c r="B3165" s="14">
        <v>7282666</v>
      </c>
      <c r="C3165" s="14" t="s">
        <v>19</v>
      </c>
      <c r="D3165" s="14" t="s">
        <v>712</v>
      </c>
      <c r="E3165" s="14" t="s">
        <v>3195</v>
      </c>
      <c r="F3165" s="14">
        <v>78759</v>
      </c>
      <c r="G3165" s="14">
        <v>3</v>
      </c>
      <c r="H3165" s="14">
        <v>2</v>
      </c>
      <c r="I3165" s="14">
        <v>1</v>
      </c>
      <c r="J3165" s="14">
        <v>2</v>
      </c>
      <c r="K3165" s="14">
        <v>2</v>
      </c>
      <c r="L3165" s="14">
        <v>2015</v>
      </c>
      <c r="M3165" s="14">
        <v>0.21199999999999999</v>
      </c>
      <c r="N3165" s="15">
        <v>2521</v>
      </c>
      <c r="O3165" s="16">
        <v>382.78</v>
      </c>
      <c r="P3165" s="17">
        <v>965000</v>
      </c>
      <c r="Q3165" s="16">
        <v>382.78</v>
      </c>
      <c r="R3165" s="17">
        <v>965000</v>
      </c>
      <c r="S3165" s="19">
        <f t="shared" si="249"/>
        <v>0</v>
      </c>
      <c r="T3165" s="20">
        <f t="shared" si="250"/>
        <v>0</v>
      </c>
      <c r="U3165" s="19">
        <f t="shared" si="251"/>
        <v>0</v>
      </c>
      <c r="V3165" s="20">
        <f t="shared" si="252"/>
        <v>0</v>
      </c>
      <c r="W3165" s="18">
        <v>44225</v>
      </c>
      <c r="X3165" s="14">
        <v>4</v>
      </c>
      <c r="Y3165" s="14">
        <v>4</v>
      </c>
      <c r="Z3165" s="42">
        <v>0</v>
      </c>
      <c r="AA3165" s="51">
        <f t="shared" si="253"/>
        <v>0</v>
      </c>
    </row>
    <row r="3166" spans="1:27" ht="19" x14ac:dyDescent="0.25">
      <c r="A3166" s="14">
        <v>1345</v>
      </c>
      <c r="B3166" s="14">
        <v>6320859</v>
      </c>
      <c r="C3166" s="14" t="s">
        <v>19</v>
      </c>
      <c r="D3166" s="14">
        <v>4</v>
      </c>
      <c r="E3166" s="14" t="s">
        <v>3598</v>
      </c>
      <c r="F3166" s="14">
        <v>78756</v>
      </c>
      <c r="G3166" s="14">
        <v>3</v>
      </c>
      <c r="H3166" s="14">
        <v>1</v>
      </c>
      <c r="I3166" s="14">
        <v>0</v>
      </c>
      <c r="J3166" s="14">
        <v>0</v>
      </c>
      <c r="K3166" s="14">
        <v>1</v>
      </c>
      <c r="L3166" s="14">
        <v>1953</v>
      </c>
      <c r="M3166" s="14">
        <v>0.157</v>
      </c>
      <c r="N3166" s="14">
        <v>990</v>
      </c>
      <c r="O3166" s="16">
        <v>486.87</v>
      </c>
      <c r="P3166" s="17">
        <v>482000</v>
      </c>
      <c r="Q3166" s="16">
        <v>486.87</v>
      </c>
      <c r="R3166" s="17">
        <v>482000</v>
      </c>
      <c r="S3166" s="19">
        <f t="shared" si="249"/>
        <v>0</v>
      </c>
      <c r="T3166" s="20">
        <f t="shared" si="250"/>
        <v>0</v>
      </c>
      <c r="U3166" s="19">
        <f t="shared" si="251"/>
        <v>0</v>
      </c>
      <c r="V3166" s="20">
        <f t="shared" si="252"/>
        <v>0</v>
      </c>
      <c r="W3166" s="18">
        <v>44225</v>
      </c>
      <c r="X3166" s="14">
        <v>17</v>
      </c>
      <c r="Y3166" s="14">
        <v>17</v>
      </c>
      <c r="Z3166" s="42">
        <v>0</v>
      </c>
      <c r="AA3166" s="51">
        <f t="shared" si="253"/>
        <v>0</v>
      </c>
    </row>
    <row r="3167" spans="1:27" ht="19" x14ac:dyDescent="0.25">
      <c r="A3167" s="14">
        <v>1356</v>
      </c>
      <c r="B3167" s="14">
        <v>3269864</v>
      </c>
      <c r="C3167" s="14" t="s">
        <v>19</v>
      </c>
      <c r="D3167" s="14" t="s">
        <v>29</v>
      </c>
      <c r="E3167" s="14" t="s">
        <v>257</v>
      </c>
      <c r="F3167" s="14">
        <v>78739</v>
      </c>
      <c r="G3167" s="14">
        <v>4</v>
      </c>
      <c r="H3167" s="14">
        <v>3</v>
      </c>
      <c r="I3167" s="14">
        <v>1</v>
      </c>
      <c r="J3167" s="14">
        <v>3</v>
      </c>
      <c r="K3167" s="14">
        <v>2</v>
      </c>
      <c r="L3167" s="14">
        <v>2005</v>
      </c>
      <c r="M3167" s="14">
        <v>0.33400000000000002</v>
      </c>
      <c r="N3167" s="15">
        <v>4048</v>
      </c>
      <c r="O3167" s="16">
        <v>160.57</v>
      </c>
      <c r="P3167" s="17">
        <v>650000</v>
      </c>
      <c r="Q3167" s="16">
        <v>160.57</v>
      </c>
      <c r="R3167" s="17">
        <v>650000</v>
      </c>
      <c r="S3167" s="19">
        <f t="shared" si="249"/>
        <v>0</v>
      </c>
      <c r="T3167" s="20">
        <f t="shared" si="250"/>
        <v>0</v>
      </c>
      <c r="U3167" s="19">
        <f t="shared" si="251"/>
        <v>0</v>
      </c>
      <c r="V3167" s="20">
        <f t="shared" si="252"/>
        <v>0</v>
      </c>
      <c r="W3167" s="18">
        <v>44228</v>
      </c>
      <c r="X3167" s="14">
        <v>0</v>
      </c>
      <c r="Y3167" s="14">
        <v>0</v>
      </c>
      <c r="Z3167" s="42">
        <v>0</v>
      </c>
      <c r="AA3167" s="51">
        <f t="shared" si="253"/>
        <v>0</v>
      </c>
    </row>
    <row r="3168" spans="1:27" ht="19" x14ac:dyDescent="0.25">
      <c r="A3168" s="14">
        <v>1361</v>
      </c>
      <c r="B3168" s="14">
        <v>1322871</v>
      </c>
      <c r="C3168" s="14" t="s">
        <v>19</v>
      </c>
      <c r="D3168" s="14">
        <v>11</v>
      </c>
      <c r="E3168" s="14" t="s">
        <v>519</v>
      </c>
      <c r="F3168" s="14">
        <v>78744</v>
      </c>
      <c r="G3168" s="14">
        <v>4</v>
      </c>
      <c r="H3168" s="14">
        <v>2</v>
      </c>
      <c r="I3168" s="14">
        <v>1</v>
      </c>
      <c r="J3168" s="14">
        <v>2</v>
      </c>
      <c r="K3168" s="14">
        <v>2</v>
      </c>
      <c r="L3168" s="14">
        <v>2006</v>
      </c>
      <c r="M3168" s="14">
        <v>0.20599999999999999</v>
      </c>
      <c r="N3168" s="15">
        <v>1919</v>
      </c>
      <c r="O3168" s="16">
        <v>181.81</v>
      </c>
      <c r="P3168" s="17">
        <v>348900</v>
      </c>
      <c r="Q3168" s="16">
        <v>181.81</v>
      </c>
      <c r="R3168" s="17">
        <v>348900</v>
      </c>
      <c r="S3168" s="19">
        <f t="shared" si="249"/>
        <v>0</v>
      </c>
      <c r="T3168" s="20">
        <f t="shared" si="250"/>
        <v>0</v>
      </c>
      <c r="U3168" s="19">
        <f t="shared" si="251"/>
        <v>0</v>
      </c>
      <c r="V3168" s="20">
        <f t="shared" si="252"/>
        <v>0</v>
      </c>
      <c r="W3168" s="18">
        <v>44228</v>
      </c>
      <c r="X3168" s="14">
        <v>28</v>
      </c>
      <c r="Y3168" s="14">
        <v>28</v>
      </c>
      <c r="Z3168" s="42">
        <v>0</v>
      </c>
      <c r="AA3168" s="51">
        <f t="shared" si="253"/>
        <v>0</v>
      </c>
    </row>
    <row r="3169" spans="1:27" ht="19" x14ac:dyDescent="0.25">
      <c r="A3169" s="14">
        <v>1362</v>
      </c>
      <c r="B3169" s="14">
        <v>7768580</v>
      </c>
      <c r="C3169" s="14" t="s">
        <v>19</v>
      </c>
      <c r="D3169" s="14" t="s">
        <v>29</v>
      </c>
      <c r="E3169" s="14" t="s">
        <v>651</v>
      </c>
      <c r="F3169" s="14">
        <v>78748</v>
      </c>
      <c r="G3169" s="14">
        <v>3</v>
      </c>
      <c r="H3169" s="14">
        <v>2</v>
      </c>
      <c r="I3169" s="14">
        <v>1</v>
      </c>
      <c r="J3169" s="14">
        <v>2</v>
      </c>
      <c r="K3169" s="14">
        <v>2</v>
      </c>
      <c r="L3169" s="14">
        <v>2011</v>
      </c>
      <c r="M3169" s="14">
        <v>0.224</v>
      </c>
      <c r="N3169" s="15">
        <v>1778</v>
      </c>
      <c r="O3169" s="16">
        <v>190.91</v>
      </c>
      <c r="P3169" s="17">
        <v>339444</v>
      </c>
      <c r="Q3169" s="16">
        <v>190.91</v>
      </c>
      <c r="R3169" s="17">
        <v>339444</v>
      </c>
      <c r="S3169" s="19">
        <f t="shared" si="249"/>
        <v>0</v>
      </c>
      <c r="T3169" s="20">
        <f t="shared" si="250"/>
        <v>0</v>
      </c>
      <c r="U3169" s="19">
        <f t="shared" si="251"/>
        <v>0</v>
      </c>
      <c r="V3169" s="20">
        <f t="shared" si="252"/>
        <v>0</v>
      </c>
      <c r="W3169" s="18">
        <v>44228</v>
      </c>
      <c r="X3169" s="14">
        <v>5</v>
      </c>
      <c r="Y3169" s="14">
        <v>5</v>
      </c>
      <c r="Z3169" s="42">
        <v>0</v>
      </c>
      <c r="AA3169" s="51">
        <f t="shared" si="253"/>
        <v>0</v>
      </c>
    </row>
    <row r="3170" spans="1:27" ht="19" x14ac:dyDescent="0.25">
      <c r="A3170" s="14">
        <v>1363</v>
      </c>
      <c r="B3170" s="14">
        <v>4122090</v>
      </c>
      <c r="C3170" s="14" t="s">
        <v>19</v>
      </c>
      <c r="D3170" s="14" t="s">
        <v>27</v>
      </c>
      <c r="E3170" s="14" t="s">
        <v>661</v>
      </c>
      <c r="F3170" s="14">
        <v>78724</v>
      </c>
      <c r="G3170" s="14">
        <v>3</v>
      </c>
      <c r="H3170" s="14">
        <v>3</v>
      </c>
      <c r="I3170" s="14">
        <v>1</v>
      </c>
      <c r="J3170" s="14">
        <v>2</v>
      </c>
      <c r="K3170" s="14">
        <v>2</v>
      </c>
      <c r="L3170" s="14">
        <v>2020</v>
      </c>
      <c r="M3170" s="14">
        <v>0.13800000000000001</v>
      </c>
      <c r="N3170" s="15">
        <v>2516</v>
      </c>
      <c r="O3170" s="16">
        <v>191.53</v>
      </c>
      <c r="P3170" s="17">
        <v>481900</v>
      </c>
      <c r="Q3170" s="16">
        <v>191.53</v>
      </c>
      <c r="R3170" s="17">
        <v>481900</v>
      </c>
      <c r="S3170" s="19">
        <f t="shared" si="249"/>
        <v>0</v>
      </c>
      <c r="T3170" s="20">
        <f t="shared" si="250"/>
        <v>0</v>
      </c>
      <c r="U3170" s="19">
        <f t="shared" si="251"/>
        <v>0</v>
      </c>
      <c r="V3170" s="20">
        <f t="shared" si="252"/>
        <v>0</v>
      </c>
      <c r="W3170" s="18">
        <v>44228</v>
      </c>
      <c r="X3170" s="14">
        <v>108</v>
      </c>
      <c r="Y3170" s="14">
        <v>108</v>
      </c>
      <c r="Z3170" s="42">
        <v>0</v>
      </c>
      <c r="AA3170" s="51">
        <f t="shared" si="253"/>
        <v>0</v>
      </c>
    </row>
    <row r="3171" spans="1:27" ht="19" x14ac:dyDescent="0.25">
      <c r="A3171" s="14">
        <v>1367</v>
      </c>
      <c r="B3171" s="14">
        <v>3772842</v>
      </c>
      <c r="C3171" s="14" t="s">
        <v>19</v>
      </c>
      <c r="D3171" s="14" t="s">
        <v>27</v>
      </c>
      <c r="E3171" s="14" t="s">
        <v>945</v>
      </c>
      <c r="F3171" s="14">
        <v>78724</v>
      </c>
      <c r="G3171" s="14">
        <v>4</v>
      </c>
      <c r="H3171" s="14">
        <v>3</v>
      </c>
      <c r="I3171" s="14">
        <v>0</v>
      </c>
      <c r="J3171" s="14">
        <v>3</v>
      </c>
      <c r="K3171" s="14">
        <v>2</v>
      </c>
      <c r="L3171" s="14">
        <v>2020</v>
      </c>
      <c r="M3171" s="14">
        <v>0.13800000000000001</v>
      </c>
      <c r="N3171" s="15">
        <v>2786</v>
      </c>
      <c r="O3171" s="16">
        <v>206.71</v>
      </c>
      <c r="P3171" s="17">
        <v>575900</v>
      </c>
      <c r="Q3171" s="16">
        <v>206.71</v>
      </c>
      <c r="R3171" s="17">
        <v>575900</v>
      </c>
      <c r="S3171" s="19">
        <f t="shared" si="249"/>
        <v>0</v>
      </c>
      <c r="T3171" s="20">
        <f t="shared" si="250"/>
        <v>0</v>
      </c>
      <c r="U3171" s="19">
        <f t="shared" si="251"/>
        <v>0</v>
      </c>
      <c r="V3171" s="20">
        <f t="shared" si="252"/>
        <v>0</v>
      </c>
      <c r="W3171" s="18">
        <v>44228</v>
      </c>
      <c r="X3171" s="14">
        <v>15</v>
      </c>
      <c r="Y3171" s="14">
        <v>15</v>
      </c>
      <c r="Z3171" s="42">
        <v>0</v>
      </c>
      <c r="AA3171" s="51">
        <f t="shared" si="253"/>
        <v>0</v>
      </c>
    </row>
    <row r="3172" spans="1:27" ht="19" x14ac:dyDescent="0.25">
      <c r="A3172" s="14">
        <v>1386</v>
      </c>
      <c r="B3172" s="14">
        <v>9864526</v>
      </c>
      <c r="C3172" s="14" t="s">
        <v>19</v>
      </c>
      <c r="D3172" s="14" t="s">
        <v>68</v>
      </c>
      <c r="E3172" s="14" t="s">
        <v>3365</v>
      </c>
      <c r="F3172" s="14">
        <v>78738</v>
      </c>
      <c r="G3172" s="14">
        <v>5</v>
      </c>
      <c r="H3172" s="14">
        <v>5</v>
      </c>
      <c r="I3172" s="14">
        <v>1</v>
      </c>
      <c r="J3172" s="14">
        <v>3</v>
      </c>
      <c r="K3172" s="14">
        <v>2</v>
      </c>
      <c r="L3172" s="14">
        <v>2017</v>
      </c>
      <c r="M3172" s="14">
        <v>2</v>
      </c>
      <c r="N3172" s="15">
        <v>4544</v>
      </c>
      <c r="O3172" s="16">
        <v>418.13</v>
      </c>
      <c r="P3172" s="17">
        <v>1900000</v>
      </c>
      <c r="Q3172" s="16">
        <v>418.13</v>
      </c>
      <c r="R3172" s="17">
        <v>1900000</v>
      </c>
      <c r="S3172" s="19">
        <f t="shared" si="249"/>
        <v>0</v>
      </c>
      <c r="T3172" s="20">
        <f t="shared" si="250"/>
        <v>0</v>
      </c>
      <c r="U3172" s="19">
        <f t="shared" si="251"/>
        <v>0</v>
      </c>
      <c r="V3172" s="20">
        <f t="shared" si="252"/>
        <v>0</v>
      </c>
      <c r="W3172" s="18">
        <v>44228</v>
      </c>
      <c r="X3172" s="14">
        <v>0</v>
      </c>
      <c r="Y3172" s="14">
        <v>0</v>
      </c>
      <c r="Z3172" s="42">
        <v>0</v>
      </c>
      <c r="AA3172" s="51">
        <f t="shared" si="253"/>
        <v>0</v>
      </c>
    </row>
    <row r="3173" spans="1:27" ht="19" x14ac:dyDescent="0.25">
      <c r="A3173" s="14">
        <v>1387</v>
      </c>
      <c r="B3173" s="14">
        <v>8690420</v>
      </c>
      <c r="C3173" s="14" t="s">
        <v>19</v>
      </c>
      <c r="D3173" s="14">
        <v>5</v>
      </c>
      <c r="E3173" s="14" t="s">
        <v>4232</v>
      </c>
      <c r="F3173" s="14">
        <v>78702</v>
      </c>
      <c r="G3173" s="14">
        <v>2</v>
      </c>
      <c r="H3173" s="14">
        <v>2</v>
      </c>
      <c r="I3173" s="14">
        <v>1</v>
      </c>
      <c r="J3173" s="14">
        <v>1</v>
      </c>
      <c r="K3173" s="14">
        <v>2</v>
      </c>
      <c r="L3173" s="14">
        <v>2020</v>
      </c>
      <c r="M3173" s="14">
        <v>0</v>
      </c>
      <c r="N3173" s="14">
        <v>975</v>
      </c>
      <c r="O3173" s="16">
        <v>497.44</v>
      </c>
      <c r="P3173" s="17">
        <v>485000</v>
      </c>
      <c r="Q3173" s="16">
        <v>497.44</v>
      </c>
      <c r="R3173" s="17">
        <v>485000</v>
      </c>
      <c r="S3173" s="19">
        <f t="shared" si="249"/>
        <v>0</v>
      </c>
      <c r="T3173" s="20">
        <f t="shared" si="250"/>
        <v>0</v>
      </c>
      <c r="U3173" s="19">
        <f t="shared" si="251"/>
        <v>0</v>
      </c>
      <c r="V3173" s="20">
        <f t="shared" si="252"/>
        <v>0</v>
      </c>
      <c r="W3173" s="18">
        <v>44228</v>
      </c>
      <c r="X3173" s="14">
        <v>19</v>
      </c>
      <c r="Y3173" s="14">
        <v>19</v>
      </c>
      <c r="Z3173" s="42">
        <v>0</v>
      </c>
      <c r="AA3173" s="51">
        <f t="shared" si="253"/>
        <v>0</v>
      </c>
    </row>
    <row r="3174" spans="1:27" ht="19" x14ac:dyDescent="0.25">
      <c r="A3174" s="14">
        <v>1390</v>
      </c>
      <c r="B3174" s="14">
        <v>1390271</v>
      </c>
      <c r="C3174" s="14" t="s">
        <v>19</v>
      </c>
      <c r="D3174" s="14">
        <v>6</v>
      </c>
      <c r="E3174" s="14" t="s">
        <v>3872</v>
      </c>
      <c r="F3174" s="14">
        <v>78704</v>
      </c>
      <c r="G3174" s="14">
        <v>3</v>
      </c>
      <c r="H3174" s="14">
        <v>3</v>
      </c>
      <c r="I3174" s="14">
        <v>1</v>
      </c>
      <c r="J3174" s="14">
        <v>2</v>
      </c>
      <c r="K3174" s="14">
        <v>3</v>
      </c>
      <c r="L3174" s="14">
        <v>2020</v>
      </c>
      <c r="M3174" s="14">
        <v>0.1</v>
      </c>
      <c r="N3174" s="15">
        <v>2593</v>
      </c>
      <c r="O3174" s="16">
        <v>674.89</v>
      </c>
      <c r="P3174" s="17">
        <v>1750000</v>
      </c>
      <c r="Q3174" s="16">
        <v>674.89</v>
      </c>
      <c r="R3174" s="17">
        <v>1750000</v>
      </c>
      <c r="S3174" s="19">
        <f t="shared" si="249"/>
        <v>0</v>
      </c>
      <c r="T3174" s="20">
        <f t="shared" si="250"/>
        <v>0</v>
      </c>
      <c r="U3174" s="19">
        <f t="shared" si="251"/>
        <v>0</v>
      </c>
      <c r="V3174" s="20">
        <f t="shared" si="252"/>
        <v>0</v>
      </c>
      <c r="W3174" s="18">
        <v>44228</v>
      </c>
      <c r="X3174" s="14">
        <v>37</v>
      </c>
      <c r="Y3174" s="14">
        <v>232</v>
      </c>
      <c r="Z3174" s="42">
        <v>0</v>
      </c>
      <c r="AA3174" s="51">
        <f t="shared" si="253"/>
        <v>0</v>
      </c>
    </row>
    <row r="3175" spans="1:27" ht="19" x14ac:dyDescent="0.25">
      <c r="A3175" s="14">
        <v>1402</v>
      </c>
      <c r="B3175" s="14">
        <v>4512717</v>
      </c>
      <c r="C3175" s="14" t="s">
        <v>19</v>
      </c>
      <c r="D3175" s="14" t="s">
        <v>27</v>
      </c>
      <c r="E3175" s="14" t="s">
        <v>104</v>
      </c>
      <c r="F3175" s="14">
        <v>78724</v>
      </c>
      <c r="G3175" s="14">
        <v>4</v>
      </c>
      <c r="H3175" s="14">
        <v>2</v>
      </c>
      <c r="I3175" s="14">
        <v>0</v>
      </c>
      <c r="J3175" s="14">
        <v>2</v>
      </c>
      <c r="K3175" s="14">
        <v>1</v>
      </c>
      <c r="L3175" s="14">
        <v>2017</v>
      </c>
      <c r="M3175" s="14">
        <v>0.17899999999999999</v>
      </c>
      <c r="N3175" s="15">
        <v>2047</v>
      </c>
      <c r="O3175" s="16">
        <v>139.66999999999999</v>
      </c>
      <c r="P3175" s="17">
        <v>285900</v>
      </c>
      <c r="Q3175" s="16">
        <v>139.66999999999999</v>
      </c>
      <c r="R3175" s="17">
        <v>285900</v>
      </c>
      <c r="S3175" s="19">
        <f t="shared" si="249"/>
        <v>0</v>
      </c>
      <c r="T3175" s="20">
        <f t="shared" si="250"/>
        <v>0</v>
      </c>
      <c r="U3175" s="19">
        <f t="shared" si="251"/>
        <v>0</v>
      </c>
      <c r="V3175" s="20">
        <f t="shared" si="252"/>
        <v>0</v>
      </c>
      <c r="W3175" s="18">
        <v>44230</v>
      </c>
      <c r="X3175" s="14">
        <v>0</v>
      </c>
      <c r="Y3175" s="14">
        <v>0</v>
      </c>
      <c r="Z3175" s="42">
        <v>0</v>
      </c>
      <c r="AA3175" s="51">
        <f t="shared" si="253"/>
        <v>0</v>
      </c>
    </row>
    <row r="3176" spans="1:27" ht="19" x14ac:dyDescent="0.25">
      <c r="A3176" s="14">
        <v>1414</v>
      </c>
      <c r="B3176" s="14">
        <v>3050633</v>
      </c>
      <c r="C3176" s="14" t="s">
        <v>19</v>
      </c>
      <c r="D3176" s="14">
        <v>9</v>
      </c>
      <c r="E3176" s="14" t="s">
        <v>2841</v>
      </c>
      <c r="F3176" s="14">
        <v>78741</v>
      </c>
      <c r="G3176" s="14">
        <v>3</v>
      </c>
      <c r="H3176" s="14">
        <v>2</v>
      </c>
      <c r="I3176" s="14">
        <v>0</v>
      </c>
      <c r="J3176" s="14">
        <v>2</v>
      </c>
      <c r="K3176" s="14">
        <v>1</v>
      </c>
      <c r="L3176" s="14">
        <v>1984</v>
      </c>
      <c r="M3176" s="14">
        <v>0.114</v>
      </c>
      <c r="N3176" s="15">
        <v>1234</v>
      </c>
      <c r="O3176" s="16">
        <v>328.2</v>
      </c>
      <c r="P3176" s="17">
        <v>405000</v>
      </c>
      <c r="Q3176" s="16">
        <v>328.2</v>
      </c>
      <c r="R3176" s="17">
        <v>405000</v>
      </c>
      <c r="S3176" s="19">
        <f t="shared" si="249"/>
        <v>0</v>
      </c>
      <c r="T3176" s="20">
        <f t="shared" si="250"/>
        <v>0</v>
      </c>
      <c r="U3176" s="19">
        <f t="shared" si="251"/>
        <v>0</v>
      </c>
      <c r="V3176" s="20">
        <f t="shared" si="252"/>
        <v>0</v>
      </c>
      <c r="W3176" s="18">
        <v>44230</v>
      </c>
      <c r="X3176" s="14">
        <v>0</v>
      </c>
      <c r="Y3176" s="14">
        <v>0</v>
      </c>
      <c r="Z3176" s="42">
        <v>0</v>
      </c>
      <c r="AA3176" s="51">
        <f t="shared" si="253"/>
        <v>0</v>
      </c>
    </row>
    <row r="3177" spans="1:27" ht="19" x14ac:dyDescent="0.25">
      <c r="A3177" s="14">
        <v>1416</v>
      </c>
      <c r="B3177" s="14">
        <v>3162412</v>
      </c>
      <c r="C3177" s="14" t="s">
        <v>19</v>
      </c>
      <c r="D3177" s="14">
        <v>3</v>
      </c>
      <c r="E3177" s="14" t="s">
        <v>2916</v>
      </c>
      <c r="F3177" s="14">
        <v>78752</v>
      </c>
      <c r="G3177" s="14">
        <v>3</v>
      </c>
      <c r="H3177" s="14">
        <v>2</v>
      </c>
      <c r="I3177" s="14">
        <v>0</v>
      </c>
      <c r="J3177" s="14">
        <v>2</v>
      </c>
      <c r="K3177" s="14">
        <v>1</v>
      </c>
      <c r="L3177" s="14">
        <v>1965</v>
      </c>
      <c r="M3177" s="14">
        <v>0.17699999999999999</v>
      </c>
      <c r="N3177" s="15">
        <v>1390</v>
      </c>
      <c r="O3177" s="16">
        <v>338.06</v>
      </c>
      <c r="P3177" s="17">
        <v>469900</v>
      </c>
      <c r="Q3177" s="16">
        <v>338.06</v>
      </c>
      <c r="R3177" s="17">
        <v>469900</v>
      </c>
      <c r="S3177" s="19">
        <f t="shared" si="249"/>
        <v>0</v>
      </c>
      <c r="T3177" s="20">
        <f t="shared" si="250"/>
        <v>0</v>
      </c>
      <c r="U3177" s="19">
        <f t="shared" si="251"/>
        <v>0</v>
      </c>
      <c r="V3177" s="20">
        <f t="shared" si="252"/>
        <v>0</v>
      </c>
      <c r="W3177" s="18">
        <v>44230</v>
      </c>
      <c r="X3177" s="14">
        <v>45</v>
      </c>
      <c r="Y3177" s="14">
        <v>45</v>
      </c>
      <c r="Z3177" s="42">
        <v>0</v>
      </c>
      <c r="AA3177" s="51">
        <f t="shared" si="253"/>
        <v>0</v>
      </c>
    </row>
    <row r="3178" spans="1:27" ht="19" x14ac:dyDescent="0.25">
      <c r="A3178" s="14">
        <v>1418</v>
      </c>
      <c r="B3178" s="14">
        <v>3943407</v>
      </c>
      <c r="C3178" s="14" t="s">
        <v>19</v>
      </c>
      <c r="D3178" s="14">
        <v>3</v>
      </c>
      <c r="E3178" s="14" t="s">
        <v>3168</v>
      </c>
      <c r="F3178" s="14">
        <v>78722</v>
      </c>
      <c r="G3178" s="14">
        <v>3</v>
      </c>
      <c r="H3178" s="14">
        <v>2</v>
      </c>
      <c r="I3178" s="14">
        <v>0</v>
      </c>
      <c r="J3178" s="14">
        <v>1</v>
      </c>
      <c r="K3178" s="14">
        <v>1</v>
      </c>
      <c r="L3178" s="14">
        <v>1960</v>
      </c>
      <c r="M3178" s="14">
        <v>0.22900000000000001</v>
      </c>
      <c r="N3178" s="15">
        <v>1701</v>
      </c>
      <c r="O3178" s="16">
        <v>376.25</v>
      </c>
      <c r="P3178" s="17">
        <v>640000</v>
      </c>
      <c r="Q3178" s="16">
        <v>376.25</v>
      </c>
      <c r="R3178" s="17">
        <v>640000</v>
      </c>
      <c r="S3178" s="19">
        <f t="shared" si="249"/>
        <v>0</v>
      </c>
      <c r="T3178" s="20">
        <f t="shared" si="250"/>
        <v>0</v>
      </c>
      <c r="U3178" s="19">
        <f t="shared" si="251"/>
        <v>0</v>
      </c>
      <c r="V3178" s="20">
        <f t="shared" si="252"/>
        <v>0</v>
      </c>
      <c r="W3178" s="18">
        <v>44230</v>
      </c>
      <c r="X3178" s="14">
        <v>4</v>
      </c>
      <c r="Y3178" s="14">
        <v>4</v>
      </c>
      <c r="Z3178" s="42">
        <v>0</v>
      </c>
      <c r="AA3178" s="51">
        <f t="shared" si="253"/>
        <v>0</v>
      </c>
    </row>
    <row r="3179" spans="1:27" ht="19" x14ac:dyDescent="0.25">
      <c r="A3179" s="14">
        <v>1422</v>
      </c>
      <c r="B3179" s="14">
        <v>2687552</v>
      </c>
      <c r="C3179" s="14" t="s">
        <v>19</v>
      </c>
      <c r="D3179" s="14">
        <v>6</v>
      </c>
      <c r="E3179" s="14" t="s">
        <v>4265</v>
      </c>
      <c r="F3179" s="14">
        <v>78704</v>
      </c>
      <c r="G3179" s="14">
        <v>2</v>
      </c>
      <c r="H3179" s="14">
        <v>1</v>
      </c>
      <c r="I3179" s="14">
        <v>1</v>
      </c>
      <c r="J3179" s="14">
        <v>0</v>
      </c>
      <c r="K3179" s="14">
        <v>2</v>
      </c>
      <c r="L3179" s="14">
        <v>2018</v>
      </c>
      <c r="M3179" s="14">
        <v>0.3</v>
      </c>
      <c r="N3179" s="15">
        <v>1014</v>
      </c>
      <c r="O3179" s="16">
        <v>567.05999999999995</v>
      </c>
      <c r="P3179" s="17">
        <v>575000</v>
      </c>
      <c r="Q3179" s="16">
        <v>567.05999999999995</v>
      </c>
      <c r="R3179" s="17">
        <v>575000</v>
      </c>
      <c r="S3179" s="19">
        <f t="shared" si="249"/>
        <v>0</v>
      </c>
      <c r="T3179" s="20">
        <f t="shared" si="250"/>
        <v>0</v>
      </c>
      <c r="U3179" s="19">
        <f t="shared" si="251"/>
        <v>0</v>
      </c>
      <c r="V3179" s="20">
        <f t="shared" si="252"/>
        <v>0</v>
      </c>
      <c r="W3179" s="18">
        <v>44230</v>
      </c>
      <c r="X3179" s="14">
        <v>7</v>
      </c>
      <c r="Y3179" s="14">
        <v>7</v>
      </c>
      <c r="Z3179" s="42">
        <v>0</v>
      </c>
      <c r="AA3179" s="51">
        <f t="shared" si="253"/>
        <v>0</v>
      </c>
    </row>
    <row r="3180" spans="1:27" ht="19" x14ac:dyDescent="0.25">
      <c r="A3180" s="14">
        <v>1423</v>
      </c>
      <c r="B3180" s="14">
        <v>1044753</v>
      </c>
      <c r="C3180" s="14" t="s">
        <v>19</v>
      </c>
      <c r="D3180" s="14">
        <v>6</v>
      </c>
      <c r="E3180" s="14" t="s">
        <v>3921</v>
      </c>
      <c r="F3180" s="14">
        <v>78704</v>
      </c>
      <c r="G3180" s="14">
        <v>3</v>
      </c>
      <c r="H3180" s="14">
        <v>2</v>
      </c>
      <c r="I3180" s="14">
        <v>0</v>
      </c>
      <c r="J3180" s="14">
        <v>1</v>
      </c>
      <c r="K3180" s="14">
        <v>1</v>
      </c>
      <c r="L3180" s="14">
        <v>1938</v>
      </c>
      <c r="M3180" s="14">
        <v>0</v>
      </c>
      <c r="N3180" s="15">
        <v>1495</v>
      </c>
      <c r="O3180" s="16">
        <v>785.95</v>
      </c>
      <c r="P3180" s="17">
        <v>1175000</v>
      </c>
      <c r="Q3180" s="16">
        <v>785.95</v>
      </c>
      <c r="R3180" s="17">
        <v>1175000</v>
      </c>
      <c r="S3180" s="19">
        <f t="shared" si="249"/>
        <v>0</v>
      </c>
      <c r="T3180" s="20">
        <f t="shared" si="250"/>
        <v>0</v>
      </c>
      <c r="U3180" s="19">
        <f t="shared" si="251"/>
        <v>0</v>
      </c>
      <c r="V3180" s="20">
        <f t="shared" si="252"/>
        <v>0</v>
      </c>
      <c r="W3180" s="18">
        <v>44230</v>
      </c>
      <c r="X3180" s="14">
        <v>5</v>
      </c>
      <c r="Y3180" s="14">
        <v>4</v>
      </c>
      <c r="Z3180" s="42">
        <v>0</v>
      </c>
      <c r="AA3180" s="51">
        <f t="shared" si="253"/>
        <v>0</v>
      </c>
    </row>
    <row r="3181" spans="1:27" ht="19" x14ac:dyDescent="0.25">
      <c r="A3181" s="14">
        <v>1439</v>
      </c>
      <c r="B3181" s="14">
        <v>3153148</v>
      </c>
      <c r="C3181" s="14" t="s">
        <v>19</v>
      </c>
      <c r="D3181" s="14" t="s">
        <v>165</v>
      </c>
      <c r="E3181" s="14" t="s">
        <v>2801</v>
      </c>
      <c r="F3181" s="14">
        <v>78749</v>
      </c>
      <c r="G3181" s="14">
        <v>3</v>
      </c>
      <c r="H3181" s="14">
        <v>2</v>
      </c>
      <c r="I3181" s="14">
        <v>0</v>
      </c>
      <c r="J3181" s="14">
        <v>2</v>
      </c>
      <c r="K3181" s="14">
        <v>1</v>
      </c>
      <c r="L3181" s="14">
        <v>1979</v>
      </c>
      <c r="M3181" s="14">
        <v>0.153</v>
      </c>
      <c r="N3181" s="15">
        <v>1469</v>
      </c>
      <c r="O3181" s="16">
        <v>323.35000000000002</v>
      </c>
      <c r="P3181" s="17">
        <v>475000</v>
      </c>
      <c r="Q3181" s="16">
        <v>323.35000000000002</v>
      </c>
      <c r="R3181" s="17">
        <v>475000</v>
      </c>
      <c r="S3181" s="19">
        <f t="shared" si="249"/>
        <v>0</v>
      </c>
      <c r="T3181" s="20">
        <f t="shared" si="250"/>
        <v>0</v>
      </c>
      <c r="U3181" s="19">
        <f t="shared" si="251"/>
        <v>0</v>
      </c>
      <c r="V3181" s="20">
        <f t="shared" si="252"/>
        <v>0</v>
      </c>
      <c r="W3181" s="18">
        <v>44231</v>
      </c>
      <c r="X3181" s="14">
        <v>3</v>
      </c>
      <c r="Y3181" s="14">
        <v>3</v>
      </c>
      <c r="Z3181" s="42">
        <v>0</v>
      </c>
      <c r="AA3181" s="51">
        <f t="shared" si="253"/>
        <v>0</v>
      </c>
    </row>
    <row r="3182" spans="1:27" ht="19" x14ac:dyDescent="0.25">
      <c r="A3182" s="14">
        <v>1443</v>
      </c>
      <c r="B3182" s="14">
        <v>6451984</v>
      </c>
      <c r="C3182" s="14" t="s">
        <v>19</v>
      </c>
      <c r="D3182" s="14">
        <v>5</v>
      </c>
      <c r="E3182" s="14" t="s">
        <v>4159</v>
      </c>
      <c r="F3182" s="14">
        <v>78721</v>
      </c>
      <c r="G3182" s="14">
        <v>2</v>
      </c>
      <c r="H3182" s="14">
        <v>1</v>
      </c>
      <c r="I3182" s="14">
        <v>1</v>
      </c>
      <c r="J3182" s="14">
        <v>1</v>
      </c>
      <c r="K3182" s="14">
        <v>2</v>
      </c>
      <c r="L3182" s="14">
        <v>2018</v>
      </c>
      <c r="M3182" s="14">
        <v>0.14000000000000001</v>
      </c>
      <c r="N3182" s="14">
        <v>880</v>
      </c>
      <c r="O3182" s="16">
        <v>426.14</v>
      </c>
      <c r="P3182" s="17">
        <v>375000</v>
      </c>
      <c r="Q3182" s="16">
        <v>426.14</v>
      </c>
      <c r="R3182" s="17">
        <v>375000</v>
      </c>
      <c r="S3182" s="19">
        <f t="shared" si="249"/>
        <v>0</v>
      </c>
      <c r="T3182" s="20">
        <f t="shared" si="250"/>
        <v>0</v>
      </c>
      <c r="U3182" s="19">
        <f t="shared" si="251"/>
        <v>0</v>
      </c>
      <c r="V3182" s="20">
        <f t="shared" si="252"/>
        <v>0</v>
      </c>
      <c r="W3182" s="18">
        <v>44231</v>
      </c>
      <c r="X3182" s="14">
        <v>29</v>
      </c>
      <c r="Y3182" s="14">
        <v>27</v>
      </c>
      <c r="Z3182" s="42">
        <v>0</v>
      </c>
      <c r="AA3182" s="51">
        <f t="shared" si="253"/>
        <v>0</v>
      </c>
    </row>
    <row r="3183" spans="1:27" ht="19" x14ac:dyDescent="0.25">
      <c r="A3183" s="14">
        <v>1447</v>
      </c>
      <c r="B3183" s="14">
        <v>9607825</v>
      </c>
      <c r="C3183" s="14" t="s">
        <v>19</v>
      </c>
      <c r="D3183" s="14" t="s">
        <v>29</v>
      </c>
      <c r="E3183" s="14" t="s">
        <v>228</v>
      </c>
      <c r="F3183" s="14">
        <v>78748</v>
      </c>
      <c r="G3183" s="14">
        <v>5</v>
      </c>
      <c r="H3183" s="14">
        <v>4</v>
      </c>
      <c r="I3183" s="14">
        <v>0</v>
      </c>
      <c r="J3183" s="14">
        <v>2</v>
      </c>
      <c r="K3183" s="14">
        <v>2</v>
      </c>
      <c r="L3183" s="14">
        <v>2020</v>
      </c>
      <c r="M3183" s="14">
        <v>0.24</v>
      </c>
      <c r="N3183" s="15">
        <v>2530</v>
      </c>
      <c r="O3183" s="16">
        <v>157.9</v>
      </c>
      <c r="P3183" s="17">
        <v>399490</v>
      </c>
      <c r="Q3183" s="16">
        <v>157.9</v>
      </c>
      <c r="R3183" s="17">
        <v>399490</v>
      </c>
      <c r="S3183" s="19">
        <f t="shared" si="249"/>
        <v>0</v>
      </c>
      <c r="T3183" s="20">
        <f t="shared" si="250"/>
        <v>0</v>
      </c>
      <c r="U3183" s="19">
        <f t="shared" si="251"/>
        <v>0</v>
      </c>
      <c r="V3183" s="20">
        <f t="shared" si="252"/>
        <v>0</v>
      </c>
      <c r="W3183" s="18">
        <v>44232</v>
      </c>
      <c r="X3183" s="14">
        <v>0</v>
      </c>
      <c r="Y3183" s="14">
        <v>0</v>
      </c>
      <c r="Z3183" s="42">
        <v>0</v>
      </c>
      <c r="AA3183" s="51">
        <f t="shared" si="253"/>
        <v>0</v>
      </c>
    </row>
    <row r="3184" spans="1:27" ht="19" x14ac:dyDescent="0.25">
      <c r="A3184" s="14">
        <v>1451</v>
      </c>
      <c r="B3184" s="14">
        <v>7659763</v>
      </c>
      <c r="C3184" s="14" t="s">
        <v>19</v>
      </c>
      <c r="D3184" s="14" t="s">
        <v>22</v>
      </c>
      <c r="E3184" s="14" t="s">
        <v>440</v>
      </c>
      <c r="F3184" s="14">
        <v>78744</v>
      </c>
      <c r="G3184" s="14">
        <v>4</v>
      </c>
      <c r="H3184" s="14">
        <v>3</v>
      </c>
      <c r="I3184" s="14">
        <v>0</v>
      </c>
      <c r="J3184" s="14">
        <v>3</v>
      </c>
      <c r="K3184" s="14">
        <v>1.5</v>
      </c>
      <c r="L3184" s="14">
        <v>2021</v>
      </c>
      <c r="M3184" s="14">
        <v>0.23</v>
      </c>
      <c r="N3184" s="15">
        <v>3593</v>
      </c>
      <c r="O3184" s="16">
        <v>176.99</v>
      </c>
      <c r="P3184" s="17">
        <v>635943</v>
      </c>
      <c r="Q3184" s="16">
        <v>176.99</v>
      </c>
      <c r="R3184" s="17">
        <v>635943</v>
      </c>
      <c r="S3184" s="19">
        <f t="shared" si="249"/>
        <v>0</v>
      </c>
      <c r="T3184" s="20">
        <f t="shared" si="250"/>
        <v>0</v>
      </c>
      <c r="U3184" s="19">
        <f t="shared" si="251"/>
        <v>0</v>
      </c>
      <c r="V3184" s="20">
        <f t="shared" si="252"/>
        <v>0</v>
      </c>
      <c r="W3184" s="18">
        <v>44232</v>
      </c>
      <c r="X3184" s="14">
        <v>0</v>
      </c>
      <c r="Y3184" s="14">
        <v>0</v>
      </c>
      <c r="Z3184" s="42">
        <v>0</v>
      </c>
      <c r="AA3184" s="51">
        <f t="shared" si="253"/>
        <v>0</v>
      </c>
    </row>
    <row r="3185" spans="1:27" ht="19" x14ac:dyDescent="0.25">
      <c r="A3185" s="14">
        <v>1462</v>
      </c>
      <c r="B3185" s="14">
        <v>5374621</v>
      </c>
      <c r="C3185" s="14" t="s">
        <v>19</v>
      </c>
      <c r="D3185" s="14" t="s">
        <v>229</v>
      </c>
      <c r="E3185" s="14" t="s">
        <v>1444</v>
      </c>
      <c r="F3185" s="14">
        <v>78732</v>
      </c>
      <c r="G3185" s="14">
        <v>4</v>
      </c>
      <c r="H3185" s="14">
        <v>2</v>
      </c>
      <c r="I3185" s="14">
        <v>1</v>
      </c>
      <c r="J3185" s="14">
        <v>2</v>
      </c>
      <c r="K3185" s="14">
        <v>2</v>
      </c>
      <c r="L3185" s="14">
        <v>2020</v>
      </c>
      <c r="M3185" s="14">
        <v>0</v>
      </c>
      <c r="N3185" s="15">
        <v>2551</v>
      </c>
      <c r="O3185" s="16">
        <v>230.89</v>
      </c>
      <c r="P3185" s="17">
        <v>588990</v>
      </c>
      <c r="Q3185" s="16">
        <v>230.89</v>
      </c>
      <c r="R3185" s="17">
        <v>588990</v>
      </c>
      <c r="S3185" s="19">
        <f t="shared" si="249"/>
        <v>0</v>
      </c>
      <c r="T3185" s="20">
        <f t="shared" si="250"/>
        <v>0</v>
      </c>
      <c r="U3185" s="19">
        <f t="shared" si="251"/>
        <v>0</v>
      </c>
      <c r="V3185" s="20">
        <f t="shared" si="252"/>
        <v>0</v>
      </c>
      <c r="W3185" s="18">
        <v>44232</v>
      </c>
      <c r="X3185" s="14">
        <v>243</v>
      </c>
      <c r="Y3185" s="14">
        <v>243</v>
      </c>
      <c r="Z3185" s="42">
        <v>0</v>
      </c>
      <c r="AA3185" s="51">
        <f t="shared" si="253"/>
        <v>0</v>
      </c>
    </row>
    <row r="3186" spans="1:27" ht="19" x14ac:dyDescent="0.25">
      <c r="A3186" s="14">
        <v>1465</v>
      </c>
      <c r="B3186" s="14">
        <v>9592414</v>
      </c>
      <c r="C3186" s="14" t="s">
        <v>19</v>
      </c>
      <c r="D3186" s="14" t="s">
        <v>35</v>
      </c>
      <c r="E3186" s="14" t="s">
        <v>1649</v>
      </c>
      <c r="F3186" s="14">
        <v>78753</v>
      </c>
      <c r="G3186" s="14">
        <v>3</v>
      </c>
      <c r="H3186" s="14">
        <v>2</v>
      </c>
      <c r="I3186" s="14">
        <v>0</v>
      </c>
      <c r="J3186" s="14">
        <v>2</v>
      </c>
      <c r="K3186" s="14">
        <v>1</v>
      </c>
      <c r="L3186" s="14">
        <v>1982</v>
      </c>
      <c r="M3186" s="14">
        <v>0.14199999999999999</v>
      </c>
      <c r="N3186" s="15">
        <v>1405</v>
      </c>
      <c r="O3186" s="16">
        <v>241.99</v>
      </c>
      <c r="P3186" s="17">
        <v>340000</v>
      </c>
      <c r="Q3186" s="16">
        <v>241.99</v>
      </c>
      <c r="R3186" s="17">
        <v>340000</v>
      </c>
      <c r="S3186" s="19">
        <f t="shared" si="249"/>
        <v>0</v>
      </c>
      <c r="T3186" s="20">
        <f t="shared" si="250"/>
        <v>0</v>
      </c>
      <c r="U3186" s="19">
        <f t="shared" si="251"/>
        <v>0</v>
      </c>
      <c r="V3186" s="20">
        <f t="shared" si="252"/>
        <v>0</v>
      </c>
      <c r="W3186" s="18">
        <v>44232</v>
      </c>
      <c r="X3186" s="14">
        <v>2</v>
      </c>
      <c r="Y3186" s="14">
        <v>2</v>
      </c>
      <c r="Z3186" s="42">
        <v>0</v>
      </c>
      <c r="AA3186" s="51">
        <f t="shared" si="253"/>
        <v>0</v>
      </c>
    </row>
    <row r="3187" spans="1:27" ht="19" x14ac:dyDescent="0.25">
      <c r="A3187" s="14">
        <v>1476</v>
      </c>
      <c r="B3187" s="14">
        <v>9821080</v>
      </c>
      <c r="C3187" s="14" t="s">
        <v>19</v>
      </c>
      <c r="D3187" s="14">
        <v>3</v>
      </c>
      <c r="E3187" s="14" t="s">
        <v>2392</v>
      </c>
      <c r="F3187" s="14">
        <v>78723</v>
      </c>
      <c r="G3187" s="14">
        <v>4</v>
      </c>
      <c r="H3187" s="14">
        <v>2</v>
      </c>
      <c r="I3187" s="14">
        <v>0</v>
      </c>
      <c r="J3187" s="14">
        <v>2</v>
      </c>
      <c r="K3187" s="14">
        <v>1</v>
      </c>
      <c r="L3187" s="14">
        <v>1964</v>
      </c>
      <c r="M3187" s="14">
        <v>0.29799999999999999</v>
      </c>
      <c r="N3187" s="15">
        <v>1519</v>
      </c>
      <c r="O3187" s="16">
        <v>286.37</v>
      </c>
      <c r="P3187" s="17">
        <v>435000</v>
      </c>
      <c r="Q3187" s="16">
        <v>286.37</v>
      </c>
      <c r="R3187" s="17">
        <v>435000</v>
      </c>
      <c r="S3187" s="19">
        <f t="shared" si="249"/>
        <v>0</v>
      </c>
      <c r="T3187" s="20">
        <f t="shared" si="250"/>
        <v>0</v>
      </c>
      <c r="U3187" s="19">
        <f t="shared" si="251"/>
        <v>0</v>
      </c>
      <c r="V3187" s="20">
        <f t="shared" si="252"/>
        <v>0</v>
      </c>
      <c r="W3187" s="18">
        <v>44232</v>
      </c>
      <c r="X3187" s="14">
        <v>5</v>
      </c>
      <c r="Y3187" s="14">
        <v>3</v>
      </c>
      <c r="Z3187" s="42">
        <v>0</v>
      </c>
      <c r="AA3187" s="51">
        <f t="shared" si="253"/>
        <v>0</v>
      </c>
    </row>
    <row r="3188" spans="1:27" ht="19" x14ac:dyDescent="0.25">
      <c r="A3188" s="14">
        <v>1500</v>
      </c>
      <c r="B3188" s="14">
        <v>1721294</v>
      </c>
      <c r="C3188" s="14" t="s">
        <v>19</v>
      </c>
      <c r="D3188" s="14" t="s">
        <v>29</v>
      </c>
      <c r="E3188" s="14" t="s">
        <v>159</v>
      </c>
      <c r="F3188" s="14">
        <v>78748</v>
      </c>
      <c r="G3188" s="14">
        <v>4</v>
      </c>
      <c r="H3188" s="14">
        <v>3</v>
      </c>
      <c r="I3188" s="14">
        <v>0</v>
      </c>
      <c r="J3188" s="14">
        <v>2</v>
      </c>
      <c r="K3188" s="14">
        <v>2</v>
      </c>
      <c r="L3188" s="14">
        <v>2020</v>
      </c>
      <c r="M3188" s="14">
        <v>0.11</v>
      </c>
      <c r="N3188" s="15">
        <v>2508</v>
      </c>
      <c r="O3188" s="16">
        <v>147.68</v>
      </c>
      <c r="P3188" s="17">
        <v>370390</v>
      </c>
      <c r="Q3188" s="16">
        <v>147.68</v>
      </c>
      <c r="R3188" s="17">
        <v>370390</v>
      </c>
      <c r="S3188" s="19">
        <f t="shared" si="249"/>
        <v>0</v>
      </c>
      <c r="T3188" s="20">
        <f t="shared" si="250"/>
        <v>0</v>
      </c>
      <c r="U3188" s="19">
        <f t="shared" si="251"/>
        <v>0</v>
      </c>
      <c r="V3188" s="20">
        <f t="shared" si="252"/>
        <v>0</v>
      </c>
      <c r="W3188" s="18">
        <v>44233</v>
      </c>
      <c r="X3188" s="14">
        <v>25</v>
      </c>
      <c r="Y3188" s="14">
        <v>25</v>
      </c>
      <c r="Z3188" s="42">
        <v>0</v>
      </c>
      <c r="AA3188" s="51">
        <f t="shared" si="253"/>
        <v>0</v>
      </c>
    </row>
    <row r="3189" spans="1:27" ht="19" x14ac:dyDescent="0.25">
      <c r="A3189" s="14">
        <v>1503</v>
      </c>
      <c r="B3189" s="14">
        <v>7546917</v>
      </c>
      <c r="C3189" s="14" t="s">
        <v>19</v>
      </c>
      <c r="D3189" s="14" t="s">
        <v>68</v>
      </c>
      <c r="E3189" s="14" t="s">
        <v>722</v>
      </c>
      <c r="F3189" s="14">
        <v>78738</v>
      </c>
      <c r="G3189" s="14">
        <v>4</v>
      </c>
      <c r="H3189" s="14">
        <v>3</v>
      </c>
      <c r="I3189" s="14">
        <v>1</v>
      </c>
      <c r="J3189" s="14">
        <v>4</v>
      </c>
      <c r="K3189" s="14">
        <v>2</v>
      </c>
      <c r="L3189" s="14">
        <v>2020</v>
      </c>
      <c r="M3189" s="14">
        <v>0.22</v>
      </c>
      <c r="N3189" s="15">
        <v>3530</v>
      </c>
      <c r="O3189" s="16">
        <v>195.45</v>
      </c>
      <c r="P3189" s="17">
        <v>689921</v>
      </c>
      <c r="Q3189" s="16">
        <v>195.45</v>
      </c>
      <c r="R3189" s="17">
        <v>689921</v>
      </c>
      <c r="S3189" s="19">
        <f t="shared" si="249"/>
        <v>0</v>
      </c>
      <c r="T3189" s="20">
        <f t="shared" si="250"/>
        <v>0</v>
      </c>
      <c r="U3189" s="19">
        <f t="shared" si="251"/>
        <v>0</v>
      </c>
      <c r="V3189" s="20">
        <f t="shared" si="252"/>
        <v>0</v>
      </c>
      <c r="W3189" s="18">
        <v>44235</v>
      </c>
      <c r="X3189" s="14">
        <v>42</v>
      </c>
      <c r="Y3189" s="14">
        <v>42</v>
      </c>
      <c r="Z3189" s="42">
        <v>0</v>
      </c>
      <c r="AA3189" s="51">
        <f t="shared" si="253"/>
        <v>0</v>
      </c>
    </row>
    <row r="3190" spans="1:27" ht="19" x14ac:dyDescent="0.25">
      <c r="A3190" s="14">
        <v>1504</v>
      </c>
      <c r="B3190" s="14">
        <v>4868012</v>
      </c>
      <c r="C3190" s="14" t="s">
        <v>19</v>
      </c>
      <c r="D3190" s="14" t="s">
        <v>20</v>
      </c>
      <c r="E3190" s="14" t="s">
        <v>776</v>
      </c>
      <c r="F3190" s="14">
        <v>78729</v>
      </c>
      <c r="G3190" s="14">
        <v>4</v>
      </c>
      <c r="H3190" s="14">
        <v>3</v>
      </c>
      <c r="I3190" s="14">
        <v>1</v>
      </c>
      <c r="J3190" s="14">
        <v>2</v>
      </c>
      <c r="K3190" s="14">
        <v>2</v>
      </c>
      <c r="L3190" s="14">
        <v>1994</v>
      </c>
      <c r="M3190" s="14">
        <v>0.25</v>
      </c>
      <c r="N3190" s="15">
        <v>2943</v>
      </c>
      <c r="O3190" s="16">
        <v>199.12</v>
      </c>
      <c r="P3190" s="17">
        <v>586000</v>
      </c>
      <c r="Q3190" s="16">
        <v>199.12</v>
      </c>
      <c r="R3190" s="17">
        <v>586000</v>
      </c>
      <c r="S3190" s="19">
        <f t="shared" si="249"/>
        <v>0</v>
      </c>
      <c r="T3190" s="20">
        <f t="shared" si="250"/>
        <v>0</v>
      </c>
      <c r="U3190" s="19">
        <f t="shared" si="251"/>
        <v>0</v>
      </c>
      <c r="V3190" s="20">
        <f t="shared" si="252"/>
        <v>0</v>
      </c>
      <c r="W3190" s="18">
        <v>44235</v>
      </c>
      <c r="X3190" s="14">
        <v>4</v>
      </c>
      <c r="Y3190" s="14">
        <v>4</v>
      </c>
      <c r="Z3190" s="42">
        <v>0</v>
      </c>
      <c r="AA3190" s="51">
        <f t="shared" si="253"/>
        <v>0</v>
      </c>
    </row>
    <row r="3191" spans="1:27" ht="19" x14ac:dyDescent="0.25">
      <c r="A3191" s="14">
        <v>1516</v>
      </c>
      <c r="B3191" s="14">
        <v>9581384</v>
      </c>
      <c r="C3191" s="14" t="s">
        <v>19</v>
      </c>
      <c r="D3191" s="14" t="s">
        <v>68</v>
      </c>
      <c r="E3191" s="14" t="s">
        <v>2166</v>
      </c>
      <c r="F3191" s="14">
        <v>78738</v>
      </c>
      <c r="G3191" s="14">
        <v>3</v>
      </c>
      <c r="H3191" s="14">
        <v>2</v>
      </c>
      <c r="I3191" s="14">
        <v>0</v>
      </c>
      <c r="J3191" s="14">
        <v>2</v>
      </c>
      <c r="K3191" s="14">
        <v>1</v>
      </c>
      <c r="L3191" s="14">
        <v>2005</v>
      </c>
      <c r="M3191" s="14">
        <v>0.22500000000000001</v>
      </c>
      <c r="N3191" s="15">
        <v>2202</v>
      </c>
      <c r="O3191" s="16">
        <v>272.48</v>
      </c>
      <c r="P3191" s="17">
        <v>600000</v>
      </c>
      <c r="Q3191" s="16">
        <v>272.48</v>
      </c>
      <c r="R3191" s="17">
        <v>600000</v>
      </c>
      <c r="S3191" s="19">
        <f t="shared" si="249"/>
        <v>0</v>
      </c>
      <c r="T3191" s="20">
        <f t="shared" si="250"/>
        <v>0</v>
      </c>
      <c r="U3191" s="19">
        <f t="shared" si="251"/>
        <v>0</v>
      </c>
      <c r="V3191" s="20">
        <f t="shared" si="252"/>
        <v>0</v>
      </c>
      <c r="W3191" s="18">
        <v>44235</v>
      </c>
      <c r="X3191" s="14">
        <v>2</v>
      </c>
      <c r="Y3191" s="14">
        <v>2</v>
      </c>
      <c r="Z3191" s="42">
        <v>0</v>
      </c>
      <c r="AA3191" s="51">
        <f t="shared" si="253"/>
        <v>0</v>
      </c>
    </row>
    <row r="3192" spans="1:27" ht="19" x14ac:dyDescent="0.25">
      <c r="A3192" s="14">
        <v>1521</v>
      </c>
      <c r="B3192" s="14">
        <v>9355206</v>
      </c>
      <c r="C3192" s="14" t="s">
        <v>19</v>
      </c>
      <c r="D3192" s="14" t="s">
        <v>165</v>
      </c>
      <c r="E3192" s="14" t="s">
        <v>2718</v>
      </c>
      <c r="F3192" s="14">
        <v>78745</v>
      </c>
      <c r="G3192" s="14">
        <v>2</v>
      </c>
      <c r="H3192" s="14">
        <v>1</v>
      </c>
      <c r="I3192" s="14">
        <v>0</v>
      </c>
      <c r="J3192" s="14">
        <v>1</v>
      </c>
      <c r="K3192" s="14">
        <v>1</v>
      </c>
      <c r="L3192" s="14">
        <v>1970</v>
      </c>
      <c r="M3192" s="14">
        <v>0.13600000000000001</v>
      </c>
      <c r="N3192" s="14">
        <v>810</v>
      </c>
      <c r="O3192" s="16">
        <v>314.81</v>
      </c>
      <c r="P3192" s="17">
        <v>255000</v>
      </c>
      <c r="Q3192" s="16">
        <v>314.81</v>
      </c>
      <c r="R3192" s="17">
        <v>255000</v>
      </c>
      <c r="S3192" s="19">
        <f t="shared" si="249"/>
        <v>0</v>
      </c>
      <c r="T3192" s="20">
        <f t="shared" si="250"/>
        <v>0</v>
      </c>
      <c r="U3192" s="19">
        <f t="shared" si="251"/>
        <v>0</v>
      </c>
      <c r="V3192" s="20">
        <f t="shared" si="252"/>
        <v>0</v>
      </c>
      <c r="W3192" s="18">
        <v>44235</v>
      </c>
      <c r="X3192" s="14">
        <v>0</v>
      </c>
      <c r="Y3192" s="14">
        <v>0</v>
      </c>
      <c r="Z3192" s="42">
        <v>0</v>
      </c>
      <c r="AA3192" s="51">
        <f t="shared" si="253"/>
        <v>0</v>
      </c>
    </row>
    <row r="3193" spans="1:27" ht="19" x14ac:dyDescent="0.25">
      <c r="A3193" s="14">
        <v>1525</v>
      </c>
      <c r="B3193" s="14">
        <v>3840998</v>
      </c>
      <c r="C3193" s="14" t="s">
        <v>19</v>
      </c>
      <c r="D3193" s="14">
        <v>6</v>
      </c>
      <c r="E3193" s="14" t="s">
        <v>4240</v>
      </c>
      <c r="F3193" s="14">
        <v>78704</v>
      </c>
      <c r="G3193" s="14">
        <v>2</v>
      </c>
      <c r="H3193" s="14">
        <v>2</v>
      </c>
      <c r="I3193" s="14">
        <v>1</v>
      </c>
      <c r="J3193" s="14">
        <v>0</v>
      </c>
      <c r="K3193" s="14">
        <v>2</v>
      </c>
      <c r="L3193" s="14">
        <v>2020</v>
      </c>
      <c r="M3193" s="14">
        <v>0.15</v>
      </c>
      <c r="N3193" s="14">
        <v>967</v>
      </c>
      <c r="O3193" s="16">
        <v>517.05999999999995</v>
      </c>
      <c r="P3193" s="17">
        <v>500000</v>
      </c>
      <c r="Q3193" s="16">
        <v>517.05999999999995</v>
      </c>
      <c r="R3193" s="17">
        <v>500000</v>
      </c>
      <c r="S3193" s="19">
        <f t="shared" si="249"/>
        <v>0</v>
      </c>
      <c r="T3193" s="20">
        <f t="shared" si="250"/>
        <v>0</v>
      </c>
      <c r="U3193" s="19">
        <f t="shared" si="251"/>
        <v>0</v>
      </c>
      <c r="V3193" s="20">
        <f t="shared" si="252"/>
        <v>0</v>
      </c>
      <c r="W3193" s="18">
        <v>44235</v>
      </c>
      <c r="X3193" s="14">
        <v>4</v>
      </c>
      <c r="Y3193" s="14">
        <v>3</v>
      </c>
      <c r="Z3193" s="42">
        <v>0</v>
      </c>
      <c r="AA3193" s="51">
        <f t="shared" si="253"/>
        <v>0</v>
      </c>
    </row>
    <row r="3194" spans="1:27" ht="19" x14ac:dyDescent="0.25">
      <c r="A3194" s="14">
        <v>1526</v>
      </c>
      <c r="B3194" s="14">
        <v>7149903</v>
      </c>
      <c r="C3194" s="14" t="s">
        <v>19</v>
      </c>
      <c r="D3194" s="14" t="s">
        <v>84</v>
      </c>
      <c r="E3194" s="14" t="s">
        <v>85</v>
      </c>
      <c r="F3194" s="14">
        <v>78728</v>
      </c>
      <c r="G3194" s="14">
        <v>4</v>
      </c>
      <c r="H3194" s="14">
        <v>3</v>
      </c>
      <c r="I3194" s="14">
        <v>1</v>
      </c>
      <c r="J3194" s="14">
        <v>2</v>
      </c>
      <c r="K3194" s="14">
        <v>2</v>
      </c>
      <c r="L3194" s="14">
        <v>1996</v>
      </c>
      <c r="M3194" s="14">
        <v>0.185</v>
      </c>
      <c r="N3194" s="15">
        <v>3186</v>
      </c>
      <c r="O3194" s="16">
        <v>133.36000000000001</v>
      </c>
      <c r="P3194" s="17">
        <v>424900</v>
      </c>
      <c r="Q3194" s="16">
        <v>133.36000000000001</v>
      </c>
      <c r="R3194" s="17">
        <v>424900</v>
      </c>
      <c r="S3194" s="19">
        <f t="shared" si="249"/>
        <v>0</v>
      </c>
      <c r="T3194" s="20">
        <f t="shared" si="250"/>
        <v>0</v>
      </c>
      <c r="U3194" s="19">
        <f t="shared" si="251"/>
        <v>0</v>
      </c>
      <c r="V3194" s="20">
        <f t="shared" si="252"/>
        <v>0</v>
      </c>
      <c r="W3194" s="18">
        <v>44236</v>
      </c>
      <c r="X3194" s="14">
        <v>7</v>
      </c>
      <c r="Y3194" s="14">
        <v>7</v>
      </c>
      <c r="Z3194" s="42">
        <v>0</v>
      </c>
      <c r="AA3194" s="51">
        <f t="shared" si="253"/>
        <v>0</v>
      </c>
    </row>
    <row r="3195" spans="1:27" ht="19" x14ac:dyDescent="0.25">
      <c r="A3195" s="14">
        <v>1528</v>
      </c>
      <c r="B3195" s="14">
        <v>2959337</v>
      </c>
      <c r="C3195" s="14" t="s">
        <v>19</v>
      </c>
      <c r="D3195" s="14" t="s">
        <v>29</v>
      </c>
      <c r="E3195" s="14" t="s">
        <v>223</v>
      </c>
      <c r="F3195" s="14">
        <v>78748</v>
      </c>
      <c r="G3195" s="14">
        <v>5</v>
      </c>
      <c r="H3195" s="14">
        <v>4</v>
      </c>
      <c r="I3195" s="14">
        <v>0</v>
      </c>
      <c r="J3195" s="14">
        <v>2</v>
      </c>
      <c r="K3195" s="14">
        <v>2</v>
      </c>
      <c r="L3195" s="14">
        <v>2020</v>
      </c>
      <c r="M3195" s="14">
        <v>0.17299999999999999</v>
      </c>
      <c r="N3195" s="15">
        <v>2530</v>
      </c>
      <c r="O3195" s="16">
        <v>157.02000000000001</v>
      </c>
      <c r="P3195" s="17">
        <v>397255</v>
      </c>
      <c r="Q3195" s="16">
        <v>157.02000000000001</v>
      </c>
      <c r="R3195" s="17">
        <v>397255</v>
      </c>
      <c r="S3195" s="19">
        <f t="shared" si="249"/>
        <v>0</v>
      </c>
      <c r="T3195" s="20">
        <f t="shared" si="250"/>
        <v>0</v>
      </c>
      <c r="U3195" s="19">
        <f t="shared" si="251"/>
        <v>0</v>
      </c>
      <c r="V3195" s="20">
        <f t="shared" si="252"/>
        <v>0</v>
      </c>
      <c r="W3195" s="18">
        <v>44236</v>
      </c>
      <c r="X3195" s="14">
        <v>64</v>
      </c>
      <c r="Y3195" s="14">
        <v>64</v>
      </c>
      <c r="Z3195" s="42">
        <v>0</v>
      </c>
      <c r="AA3195" s="51">
        <f t="shared" si="253"/>
        <v>0</v>
      </c>
    </row>
    <row r="3196" spans="1:27" ht="19" x14ac:dyDescent="0.25">
      <c r="A3196" s="14">
        <v>1551</v>
      </c>
      <c r="B3196" s="14">
        <v>4880589</v>
      </c>
      <c r="C3196" s="14" t="s">
        <v>19</v>
      </c>
      <c r="D3196" s="14" t="s">
        <v>357</v>
      </c>
      <c r="E3196" s="14" t="s">
        <v>3215</v>
      </c>
      <c r="F3196" s="14">
        <v>78745</v>
      </c>
      <c r="G3196" s="14">
        <v>3</v>
      </c>
      <c r="H3196" s="14">
        <v>2</v>
      </c>
      <c r="I3196" s="14">
        <v>0</v>
      </c>
      <c r="J3196" s="14">
        <v>2</v>
      </c>
      <c r="K3196" s="14">
        <v>1</v>
      </c>
      <c r="L3196" s="14">
        <v>1971</v>
      </c>
      <c r="M3196" s="14">
        <v>0.17399999999999999</v>
      </c>
      <c r="N3196" s="15">
        <v>1268</v>
      </c>
      <c r="O3196" s="16">
        <v>386.44</v>
      </c>
      <c r="P3196" s="17">
        <v>490000</v>
      </c>
      <c r="Q3196" s="16">
        <v>386.44</v>
      </c>
      <c r="R3196" s="17">
        <v>490000</v>
      </c>
      <c r="S3196" s="19">
        <f t="shared" si="249"/>
        <v>0</v>
      </c>
      <c r="T3196" s="20">
        <f t="shared" si="250"/>
        <v>0</v>
      </c>
      <c r="U3196" s="19">
        <f t="shared" si="251"/>
        <v>0</v>
      </c>
      <c r="V3196" s="20">
        <f t="shared" si="252"/>
        <v>0</v>
      </c>
      <c r="W3196" s="18">
        <v>44236</v>
      </c>
      <c r="X3196" s="14">
        <v>3</v>
      </c>
      <c r="Y3196" s="14">
        <v>3</v>
      </c>
      <c r="Z3196" s="42">
        <v>0</v>
      </c>
      <c r="AA3196" s="51">
        <f t="shared" si="253"/>
        <v>0</v>
      </c>
    </row>
    <row r="3197" spans="1:27" ht="19" x14ac:dyDescent="0.25">
      <c r="A3197" s="14">
        <v>1555</v>
      </c>
      <c r="B3197" s="14">
        <v>1472027</v>
      </c>
      <c r="C3197" s="14" t="s">
        <v>19</v>
      </c>
      <c r="D3197" s="14" t="s">
        <v>2365</v>
      </c>
      <c r="E3197" s="14" t="s">
        <v>4242</v>
      </c>
      <c r="F3197" s="14">
        <v>78704</v>
      </c>
      <c r="G3197" s="14">
        <v>4</v>
      </c>
      <c r="H3197" s="14">
        <v>3</v>
      </c>
      <c r="I3197" s="14">
        <v>0</v>
      </c>
      <c r="J3197" s="14">
        <v>1</v>
      </c>
      <c r="K3197" s="14">
        <v>2</v>
      </c>
      <c r="L3197" s="14">
        <v>2021</v>
      </c>
      <c r="M3197" s="14">
        <v>0.121</v>
      </c>
      <c r="N3197" s="15">
        <v>2403</v>
      </c>
      <c r="O3197" s="16">
        <v>520.17999999999995</v>
      </c>
      <c r="P3197" s="17">
        <v>1250000</v>
      </c>
      <c r="Q3197" s="16">
        <v>520.17999999999995</v>
      </c>
      <c r="R3197" s="17">
        <v>1250000</v>
      </c>
      <c r="S3197" s="19">
        <f t="shared" si="249"/>
        <v>0</v>
      </c>
      <c r="T3197" s="20">
        <f t="shared" si="250"/>
        <v>0</v>
      </c>
      <c r="U3197" s="19">
        <f t="shared" si="251"/>
        <v>0</v>
      </c>
      <c r="V3197" s="20">
        <f t="shared" si="252"/>
        <v>0</v>
      </c>
      <c r="W3197" s="18">
        <v>44236</v>
      </c>
      <c r="X3197" s="14">
        <v>0</v>
      </c>
      <c r="Y3197" s="14">
        <v>0</v>
      </c>
      <c r="Z3197" s="42">
        <v>0</v>
      </c>
      <c r="AA3197" s="51">
        <f t="shared" si="253"/>
        <v>0</v>
      </c>
    </row>
    <row r="3198" spans="1:27" ht="19" x14ac:dyDescent="0.25">
      <c r="A3198" s="14">
        <v>1560</v>
      </c>
      <c r="B3198" s="14">
        <v>1765205</v>
      </c>
      <c r="C3198" s="14" t="s">
        <v>19</v>
      </c>
      <c r="D3198" s="14" t="s">
        <v>29</v>
      </c>
      <c r="E3198" s="14" t="s">
        <v>451</v>
      </c>
      <c r="F3198" s="14">
        <v>78748</v>
      </c>
      <c r="G3198" s="14">
        <v>4</v>
      </c>
      <c r="H3198" s="14">
        <v>3</v>
      </c>
      <c r="I3198" s="14">
        <v>0</v>
      </c>
      <c r="J3198" s="14">
        <v>2</v>
      </c>
      <c r="K3198" s="14">
        <v>2</v>
      </c>
      <c r="L3198" s="14">
        <v>2020</v>
      </c>
      <c r="M3198" s="14">
        <v>0.11799999999999999</v>
      </c>
      <c r="N3198" s="15">
        <v>2030</v>
      </c>
      <c r="O3198" s="16">
        <v>177.7</v>
      </c>
      <c r="P3198" s="17">
        <v>360740</v>
      </c>
      <c r="Q3198" s="16">
        <v>177.7</v>
      </c>
      <c r="R3198" s="17">
        <v>360740</v>
      </c>
      <c r="S3198" s="19">
        <f t="shared" si="249"/>
        <v>0</v>
      </c>
      <c r="T3198" s="20">
        <f t="shared" si="250"/>
        <v>0</v>
      </c>
      <c r="U3198" s="19">
        <f t="shared" si="251"/>
        <v>0</v>
      </c>
      <c r="V3198" s="20">
        <f t="shared" si="252"/>
        <v>0</v>
      </c>
      <c r="W3198" s="18">
        <v>44237</v>
      </c>
      <c r="X3198" s="14">
        <v>17</v>
      </c>
      <c r="Y3198" s="14">
        <v>17</v>
      </c>
      <c r="Z3198" s="42">
        <v>0</v>
      </c>
      <c r="AA3198" s="51">
        <f t="shared" si="253"/>
        <v>0</v>
      </c>
    </row>
    <row r="3199" spans="1:27" ht="19" x14ac:dyDescent="0.25">
      <c r="A3199" s="14">
        <v>1571</v>
      </c>
      <c r="B3199" s="14">
        <v>6160426</v>
      </c>
      <c r="C3199" s="14" t="s">
        <v>19</v>
      </c>
      <c r="D3199" s="14" t="s">
        <v>46</v>
      </c>
      <c r="E3199" s="14" t="s">
        <v>2204</v>
      </c>
      <c r="F3199" s="14">
        <v>78758</v>
      </c>
      <c r="G3199" s="14">
        <v>4</v>
      </c>
      <c r="H3199" s="14">
        <v>2</v>
      </c>
      <c r="I3199" s="14">
        <v>0</v>
      </c>
      <c r="J3199" s="14">
        <v>2</v>
      </c>
      <c r="K3199" s="14">
        <v>1</v>
      </c>
      <c r="L3199" s="14">
        <v>1974</v>
      </c>
      <c r="M3199" s="14">
        <v>0.2</v>
      </c>
      <c r="N3199" s="15">
        <v>1866</v>
      </c>
      <c r="O3199" s="16">
        <v>274.38</v>
      </c>
      <c r="P3199" s="17">
        <v>512000</v>
      </c>
      <c r="Q3199" s="16">
        <v>274.38</v>
      </c>
      <c r="R3199" s="17">
        <v>512000</v>
      </c>
      <c r="S3199" s="19">
        <f t="shared" si="249"/>
        <v>0</v>
      </c>
      <c r="T3199" s="20">
        <f t="shared" si="250"/>
        <v>0</v>
      </c>
      <c r="U3199" s="19">
        <f t="shared" si="251"/>
        <v>0</v>
      </c>
      <c r="V3199" s="20">
        <f t="shared" si="252"/>
        <v>0</v>
      </c>
      <c r="W3199" s="18">
        <v>44237</v>
      </c>
      <c r="X3199" s="14">
        <v>2</v>
      </c>
      <c r="Y3199" s="14">
        <v>1</v>
      </c>
      <c r="Z3199" s="42">
        <v>0</v>
      </c>
      <c r="AA3199" s="51">
        <f t="shared" si="253"/>
        <v>0</v>
      </c>
    </row>
    <row r="3200" spans="1:27" ht="19" x14ac:dyDescent="0.25">
      <c r="A3200" s="14">
        <v>1576</v>
      </c>
      <c r="B3200" s="14">
        <v>5251437</v>
      </c>
      <c r="C3200" s="14" t="s">
        <v>19</v>
      </c>
      <c r="D3200" s="14">
        <v>3</v>
      </c>
      <c r="E3200" s="14" t="s">
        <v>3154</v>
      </c>
      <c r="F3200" s="14">
        <v>78723</v>
      </c>
      <c r="G3200" s="14">
        <v>4</v>
      </c>
      <c r="H3200" s="14">
        <v>3</v>
      </c>
      <c r="I3200" s="14">
        <v>1</v>
      </c>
      <c r="J3200" s="14">
        <v>2</v>
      </c>
      <c r="K3200" s="14">
        <v>2</v>
      </c>
      <c r="L3200" s="14">
        <v>2020</v>
      </c>
      <c r="M3200" s="14">
        <v>0.09</v>
      </c>
      <c r="N3200" s="15">
        <v>2812</v>
      </c>
      <c r="O3200" s="16">
        <v>373.76</v>
      </c>
      <c r="P3200" s="17">
        <v>1051000</v>
      </c>
      <c r="Q3200" s="16">
        <v>373.76</v>
      </c>
      <c r="R3200" s="17">
        <v>1051000</v>
      </c>
      <c r="S3200" s="19">
        <f t="shared" si="249"/>
        <v>0</v>
      </c>
      <c r="T3200" s="20">
        <f t="shared" si="250"/>
        <v>0</v>
      </c>
      <c r="U3200" s="19">
        <f t="shared" si="251"/>
        <v>0</v>
      </c>
      <c r="V3200" s="20">
        <f t="shared" si="252"/>
        <v>0</v>
      </c>
      <c r="W3200" s="18">
        <v>44237</v>
      </c>
      <c r="X3200" s="14">
        <v>6</v>
      </c>
      <c r="Y3200" s="14">
        <v>3</v>
      </c>
      <c r="Z3200" s="42">
        <v>0</v>
      </c>
      <c r="AA3200" s="51">
        <f t="shared" si="253"/>
        <v>0</v>
      </c>
    </row>
    <row r="3201" spans="1:27" ht="19" x14ac:dyDescent="0.25">
      <c r="A3201" s="14">
        <v>1592</v>
      </c>
      <c r="B3201" s="14">
        <v>7044218</v>
      </c>
      <c r="C3201" s="14" t="s">
        <v>19</v>
      </c>
      <c r="D3201" s="14" t="s">
        <v>68</v>
      </c>
      <c r="E3201" s="14" t="s">
        <v>477</v>
      </c>
      <c r="F3201" s="14">
        <v>78738</v>
      </c>
      <c r="G3201" s="14">
        <v>6</v>
      </c>
      <c r="H3201" s="14">
        <v>4</v>
      </c>
      <c r="I3201" s="14">
        <v>0</v>
      </c>
      <c r="J3201" s="14">
        <v>3</v>
      </c>
      <c r="K3201" s="14">
        <v>2</v>
      </c>
      <c r="L3201" s="14">
        <v>2020</v>
      </c>
      <c r="M3201" s="14">
        <v>0.24</v>
      </c>
      <c r="N3201" s="15">
        <v>4124</v>
      </c>
      <c r="O3201" s="16">
        <v>178.95</v>
      </c>
      <c r="P3201" s="17">
        <v>737990</v>
      </c>
      <c r="Q3201" s="16">
        <v>178.95</v>
      </c>
      <c r="R3201" s="17">
        <v>737990</v>
      </c>
      <c r="S3201" s="19">
        <f t="shared" si="249"/>
        <v>0</v>
      </c>
      <c r="T3201" s="20">
        <f t="shared" si="250"/>
        <v>0</v>
      </c>
      <c r="U3201" s="19">
        <f t="shared" si="251"/>
        <v>0</v>
      </c>
      <c r="V3201" s="20">
        <f t="shared" si="252"/>
        <v>0</v>
      </c>
      <c r="W3201" s="18">
        <v>44238</v>
      </c>
      <c r="X3201" s="14">
        <v>113</v>
      </c>
      <c r="Y3201" s="14">
        <v>113</v>
      </c>
      <c r="Z3201" s="42">
        <v>0</v>
      </c>
      <c r="AA3201" s="51">
        <f t="shared" si="253"/>
        <v>0</v>
      </c>
    </row>
    <row r="3202" spans="1:27" ht="19" x14ac:dyDescent="0.25">
      <c r="A3202" s="14">
        <v>1593</v>
      </c>
      <c r="B3202" s="14">
        <v>5450038</v>
      </c>
      <c r="C3202" s="14" t="s">
        <v>19</v>
      </c>
      <c r="D3202" s="14" t="s">
        <v>22</v>
      </c>
      <c r="E3202" s="14" t="s">
        <v>488</v>
      </c>
      <c r="F3202" s="14">
        <v>78747</v>
      </c>
      <c r="G3202" s="14">
        <v>4</v>
      </c>
      <c r="H3202" s="14">
        <v>3</v>
      </c>
      <c r="I3202" s="14">
        <v>0</v>
      </c>
      <c r="J3202" s="14">
        <v>3</v>
      </c>
      <c r="K3202" s="14">
        <v>2</v>
      </c>
      <c r="L3202" s="14">
        <v>2016</v>
      </c>
      <c r="M3202" s="14">
        <v>0.17799999999999999</v>
      </c>
      <c r="N3202" s="15">
        <v>2171</v>
      </c>
      <c r="O3202" s="16">
        <v>179.64</v>
      </c>
      <c r="P3202" s="17">
        <v>390000</v>
      </c>
      <c r="Q3202" s="16">
        <v>179.64</v>
      </c>
      <c r="R3202" s="17">
        <v>390000</v>
      </c>
      <c r="S3202" s="19">
        <f t="shared" si="249"/>
        <v>0</v>
      </c>
      <c r="T3202" s="20">
        <f t="shared" si="250"/>
        <v>0</v>
      </c>
      <c r="U3202" s="19">
        <f t="shared" si="251"/>
        <v>0</v>
      </c>
      <c r="V3202" s="20">
        <f t="shared" si="252"/>
        <v>0</v>
      </c>
      <c r="W3202" s="18">
        <v>44238</v>
      </c>
      <c r="X3202" s="14">
        <v>3</v>
      </c>
      <c r="Y3202" s="14">
        <v>3</v>
      </c>
      <c r="Z3202" s="42">
        <v>0</v>
      </c>
      <c r="AA3202" s="51">
        <f t="shared" si="253"/>
        <v>0</v>
      </c>
    </row>
    <row r="3203" spans="1:27" ht="19" x14ac:dyDescent="0.25">
      <c r="A3203" s="14">
        <v>1595</v>
      </c>
      <c r="B3203" s="14">
        <v>3389119</v>
      </c>
      <c r="C3203" s="14" t="s">
        <v>19</v>
      </c>
      <c r="D3203" s="14" t="s">
        <v>35</v>
      </c>
      <c r="E3203" s="14" t="s">
        <v>786</v>
      </c>
      <c r="F3203" s="14">
        <v>78753</v>
      </c>
      <c r="G3203" s="14">
        <v>4</v>
      </c>
      <c r="H3203" s="14">
        <v>3</v>
      </c>
      <c r="I3203" s="14">
        <v>0</v>
      </c>
      <c r="J3203" s="14">
        <v>0</v>
      </c>
      <c r="K3203" s="14">
        <v>1</v>
      </c>
      <c r="L3203" s="14">
        <v>1972</v>
      </c>
      <c r="M3203" s="14">
        <v>0.20100000000000001</v>
      </c>
      <c r="N3203" s="15">
        <v>2444</v>
      </c>
      <c r="O3203" s="16">
        <v>199.88</v>
      </c>
      <c r="P3203" s="17">
        <v>488500</v>
      </c>
      <c r="Q3203" s="16">
        <v>199.88</v>
      </c>
      <c r="R3203" s="17">
        <v>488500</v>
      </c>
      <c r="S3203" s="19">
        <f t="shared" si="249"/>
        <v>0</v>
      </c>
      <c r="T3203" s="20">
        <f t="shared" si="250"/>
        <v>0</v>
      </c>
      <c r="U3203" s="19">
        <f t="shared" si="251"/>
        <v>0</v>
      </c>
      <c r="V3203" s="20">
        <f t="shared" si="252"/>
        <v>0</v>
      </c>
      <c r="W3203" s="18">
        <v>44238</v>
      </c>
      <c r="X3203" s="14">
        <v>3</v>
      </c>
      <c r="Y3203" s="14">
        <v>3</v>
      </c>
      <c r="Z3203" s="42">
        <v>0</v>
      </c>
      <c r="AA3203" s="51">
        <f t="shared" si="253"/>
        <v>0</v>
      </c>
    </row>
    <row r="3204" spans="1:27" ht="19" x14ac:dyDescent="0.25">
      <c r="A3204" s="14">
        <v>1602</v>
      </c>
      <c r="B3204" s="14">
        <v>2818036</v>
      </c>
      <c r="C3204" s="14" t="s">
        <v>19</v>
      </c>
      <c r="D3204" s="14" t="s">
        <v>46</v>
      </c>
      <c r="E3204" s="14" t="s">
        <v>2682</v>
      </c>
      <c r="F3204" s="14">
        <v>78758</v>
      </c>
      <c r="G3204" s="14">
        <v>3</v>
      </c>
      <c r="H3204" s="14">
        <v>2</v>
      </c>
      <c r="I3204" s="14">
        <v>0</v>
      </c>
      <c r="J3204" s="14">
        <v>2</v>
      </c>
      <c r="K3204" s="14">
        <v>1</v>
      </c>
      <c r="L3204" s="14">
        <v>1973</v>
      </c>
      <c r="M3204" s="14">
        <v>0</v>
      </c>
      <c r="N3204" s="15">
        <v>1154</v>
      </c>
      <c r="O3204" s="16">
        <v>311.08999999999997</v>
      </c>
      <c r="P3204" s="17">
        <v>359000</v>
      </c>
      <c r="Q3204" s="16">
        <v>311.08999999999997</v>
      </c>
      <c r="R3204" s="17">
        <v>359000</v>
      </c>
      <c r="S3204" s="19">
        <f t="shared" si="249"/>
        <v>0</v>
      </c>
      <c r="T3204" s="20">
        <f t="shared" si="250"/>
        <v>0</v>
      </c>
      <c r="U3204" s="19">
        <f t="shared" si="251"/>
        <v>0</v>
      </c>
      <c r="V3204" s="20">
        <f t="shared" si="252"/>
        <v>0</v>
      </c>
      <c r="W3204" s="18">
        <v>44238</v>
      </c>
      <c r="X3204" s="14">
        <v>7</v>
      </c>
      <c r="Y3204" s="14">
        <v>7</v>
      </c>
      <c r="Z3204" s="42">
        <v>0</v>
      </c>
      <c r="AA3204" s="51">
        <f t="shared" si="253"/>
        <v>0</v>
      </c>
    </row>
    <row r="3205" spans="1:27" ht="19" x14ac:dyDescent="0.25">
      <c r="A3205" s="14">
        <v>1622</v>
      </c>
      <c r="B3205" s="14">
        <v>6429505</v>
      </c>
      <c r="C3205" s="14" t="s">
        <v>19</v>
      </c>
      <c r="D3205" s="14" t="s">
        <v>27</v>
      </c>
      <c r="E3205" s="14" t="s">
        <v>919</v>
      </c>
      <c r="F3205" s="14">
        <v>78724</v>
      </c>
      <c r="G3205" s="14">
        <v>3</v>
      </c>
      <c r="H3205" s="14">
        <v>3</v>
      </c>
      <c r="I3205" s="14">
        <v>0</v>
      </c>
      <c r="J3205" s="14">
        <v>2</v>
      </c>
      <c r="K3205" s="14">
        <v>2</v>
      </c>
      <c r="L3205" s="14">
        <v>2020</v>
      </c>
      <c r="M3205" s="14">
        <v>0.13800000000000001</v>
      </c>
      <c r="N3205" s="15">
        <v>2415</v>
      </c>
      <c r="O3205" s="16">
        <v>205.34</v>
      </c>
      <c r="P3205" s="17">
        <v>495900</v>
      </c>
      <c r="Q3205" s="16">
        <v>205.34</v>
      </c>
      <c r="R3205" s="17">
        <v>495900</v>
      </c>
      <c r="S3205" s="19">
        <f t="shared" si="249"/>
        <v>0</v>
      </c>
      <c r="T3205" s="20">
        <f t="shared" si="250"/>
        <v>0</v>
      </c>
      <c r="U3205" s="19">
        <f t="shared" si="251"/>
        <v>0</v>
      </c>
      <c r="V3205" s="20">
        <f t="shared" si="252"/>
        <v>0</v>
      </c>
      <c r="W3205" s="18">
        <v>44239</v>
      </c>
      <c r="X3205" s="14">
        <v>103</v>
      </c>
      <c r="Y3205" s="14">
        <v>103</v>
      </c>
      <c r="Z3205" s="42">
        <v>0</v>
      </c>
      <c r="AA3205" s="51">
        <f t="shared" si="253"/>
        <v>0</v>
      </c>
    </row>
    <row r="3206" spans="1:27" ht="19" x14ac:dyDescent="0.25">
      <c r="A3206" s="14">
        <v>1639</v>
      </c>
      <c r="B3206" s="14">
        <v>6396568</v>
      </c>
      <c r="C3206" s="14" t="s">
        <v>19</v>
      </c>
      <c r="D3206" s="14" t="s">
        <v>712</v>
      </c>
      <c r="E3206" s="14" t="s">
        <v>2480</v>
      </c>
      <c r="F3206" s="14">
        <v>78759</v>
      </c>
      <c r="G3206" s="14">
        <v>4</v>
      </c>
      <c r="H3206" s="14">
        <v>3</v>
      </c>
      <c r="I3206" s="14">
        <v>0</v>
      </c>
      <c r="J3206" s="14">
        <v>2</v>
      </c>
      <c r="K3206" s="14">
        <v>2</v>
      </c>
      <c r="L3206" s="14">
        <v>1991</v>
      </c>
      <c r="M3206" s="14">
        <v>0.311</v>
      </c>
      <c r="N3206" s="15">
        <v>2928</v>
      </c>
      <c r="O3206" s="16">
        <v>293.68</v>
      </c>
      <c r="P3206" s="17">
        <v>859900</v>
      </c>
      <c r="Q3206" s="16">
        <v>293.68</v>
      </c>
      <c r="R3206" s="17">
        <v>859900</v>
      </c>
      <c r="S3206" s="19">
        <f t="shared" si="249"/>
        <v>0</v>
      </c>
      <c r="T3206" s="20">
        <f t="shared" si="250"/>
        <v>0</v>
      </c>
      <c r="U3206" s="19">
        <f t="shared" si="251"/>
        <v>0</v>
      </c>
      <c r="V3206" s="20">
        <f t="shared" si="252"/>
        <v>0</v>
      </c>
      <c r="W3206" s="18">
        <v>44239</v>
      </c>
      <c r="X3206" s="14">
        <v>5</v>
      </c>
      <c r="Y3206" s="14">
        <v>5</v>
      </c>
      <c r="Z3206" s="42">
        <v>0</v>
      </c>
      <c r="AA3206" s="51">
        <f t="shared" si="253"/>
        <v>0</v>
      </c>
    </row>
    <row r="3207" spans="1:27" ht="19" x14ac:dyDescent="0.25">
      <c r="A3207" s="14">
        <v>1651</v>
      </c>
      <c r="B3207" s="14">
        <v>1469123</v>
      </c>
      <c r="C3207" s="14" t="s">
        <v>19</v>
      </c>
      <c r="D3207" s="14">
        <v>6</v>
      </c>
      <c r="E3207" s="14" t="s">
        <v>4105</v>
      </c>
      <c r="F3207" s="14">
        <v>78704</v>
      </c>
      <c r="G3207" s="14">
        <v>3</v>
      </c>
      <c r="H3207" s="14">
        <v>2</v>
      </c>
      <c r="I3207" s="14">
        <v>0</v>
      </c>
      <c r="J3207" s="14">
        <v>0</v>
      </c>
      <c r="K3207" s="14">
        <v>2</v>
      </c>
      <c r="L3207" s="14">
        <v>2006</v>
      </c>
      <c r="M3207" s="14">
        <v>8.4000000000000005E-2</v>
      </c>
      <c r="N3207" s="15">
        <v>1532</v>
      </c>
      <c r="O3207" s="16">
        <v>364.88</v>
      </c>
      <c r="P3207" s="17">
        <v>559000</v>
      </c>
      <c r="Q3207" s="16">
        <v>364.88</v>
      </c>
      <c r="R3207" s="17">
        <v>559000</v>
      </c>
      <c r="S3207" s="19">
        <f t="shared" ref="S3207:S3270" si="254">Q3207-O3207</f>
        <v>0</v>
      </c>
      <c r="T3207" s="20">
        <f t="shared" ref="T3207:T3270" si="255">S3207/O3207</f>
        <v>0</v>
      </c>
      <c r="U3207" s="19">
        <f t="shared" ref="U3207:U3270" si="256">R3207-P3207</f>
        <v>0</v>
      </c>
      <c r="V3207" s="20">
        <f t="shared" ref="V3207:V3270" si="257">U3207/P3207</f>
        <v>0</v>
      </c>
      <c r="W3207" s="18">
        <v>44239</v>
      </c>
      <c r="X3207" s="14">
        <v>25</v>
      </c>
      <c r="Y3207" s="14">
        <v>99</v>
      </c>
      <c r="Z3207" s="42">
        <v>0</v>
      </c>
      <c r="AA3207" s="51">
        <f t="shared" ref="AA3207:AA3270" si="258">MROUND(V3207,0.01)</f>
        <v>0</v>
      </c>
    </row>
    <row r="3208" spans="1:27" ht="19" x14ac:dyDescent="0.25">
      <c r="A3208" s="14">
        <v>1653</v>
      </c>
      <c r="B3208" s="14">
        <v>7965130</v>
      </c>
      <c r="C3208" s="14" t="s">
        <v>19</v>
      </c>
      <c r="D3208" s="14" t="s">
        <v>357</v>
      </c>
      <c r="E3208" s="14" t="s">
        <v>3206</v>
      </c>
      <c r="F3208" s="14">
        <v>78745</v>
      </c>
      <c r="G3208" s="14">
        <v>3</v>
      </c>
      <c r="H3208" s="14">
        <v>2</v>
      </c>
      <c r="I3208" s="14">
        <v>0</v>
      </c>
      <c r="J3208" s="14">
        <v>2</v>
      </c>
      <c r="K3208" s="14">
        <v>1</v>
      </c>
      <c r="L3208" s="14">
        <v>1971</v>
      </c>
      <c r="M3208" s="14">
        <v>0.17699999999999999</v>
      </c>
      <c r="N3208" s="15">
        <v>1428</v>
      </c>
      <c r="O3208" s="16">
        <v>385.15</v>
      </c>
      <c r="P3208" s="17">
        <v>550000</v>
      </c>
      <c r="Q3208" s="16">
        <v>385.15</v>
      </c>
      <c r="R3208" s="17">
        <v>550000</v>
      </c>
      <c r="S3208" s="19">
        <f t="shared" si="254"/>
        <v>0</v>
      </c>
      <c r="T3208" s="20">
        <f t="shared" si="255"/>
        <v>0</v>
      </c>
      <c r="U3208" s="19">
        <f t="shared" si="256"/>
        <v>0</v>
      </c>
      <c r="V3208" s="20">
        <f t="shared" si="257"/>
        <v>0</v>
      </c>
      <c r="W3208" s="18">
        <v>44239</v>
      </c>
      <c r="X3208" s="14">
        <v>15</v>
      </c>
      <c r="Y3208" s="14">
        <v>15</v>
      </c>
      <c r="Z3208" s="42">
        <v>0</v>
      </c>
      <c r="AA3208" s="51">
        <f t="shared" si="258"/>
        <v>0</v>
      </c>
    </row>
    <row r="3209" spans="1:27" ht="19" x14ac:dyDescent="0.25">
      <c r="A3209" s="14">
        <v>1661</v>
      </c>
      <c r="B3209" s="14">
        <v>9595224</v>
      </c>
      <c r="C3209" s="14" t="s">
        <v>19</v>
      </c>
      <c r="D3209" s="14">
        <v>6</v>
      </c>
      <c r="E3209" s="14" t="s">
        <v>4169</v>
      </c>
      <c r="F3209" s="14">
        <v>78704</v>
      </c>
      <c r="G3209" s="14">
        <v>3</v>
      </c>
      <c r="H3209" s="14">
        <v>2</v>
      </c>
      <c r="I3209" s="14">
        <v>0</v>
      </c>
      <c r="J3209" s="14">
        <v>1</v>
      </c>
      <c r="K3209" s="14">
        <v>1</v>
      </c>
      <c r="L3209" s="14">
        <v>2004</v>
      </c>
      <c r="M3209" s="14">
        <v>0.104</v>
      </c>
      <c r="N3209" s="15">
        <v>1383</v>
      </c>
      <c r="O3209" s="16">
        <v>433.84</v>
      </c>
      <c r="P3209" s="17">
        <v>600000</v>
      </c>
      <c r="Q3209" s="16">
        <v>433.84</v>
      </c>
      <c r="R3209" s="17">
        <v>600000</v>
      </c>
      <c r="S3209" s="19">
        <f t="shared" si="254"/>
        <v>0</v>
      </c>
      <c r="T3209" s="20">
        <f t="shared" si="255"/>
        <v>0</v>
      </c>
      <c r="U3209" s="19">
        <f t="shared" si="256"/>
        <v>0</v>
      </c>
      <c r="V3209" s="20">
        <f t="shared" si="257"/>
        <v>0</v>
      </c>
      <c r="W3209" s="18">
        <v>44239</v>
      </c>
      <c r="X3209" s="14">
        <v>4</v>
      </c>
      <c r="Y3209" s="14">
        <v>4</v>
      </c>
      <c r="Z3209" s="42">
        <v>0</v>
      </c>
      <c r="AA3209" s="51">
        <f t="shared" si="258"/>
        <v>0</v>
      </c>
    </row>
    <row r="3210" spans="1:27" ht="19" x14ac:dyDescent="0.25">
      <c r="A3210" s="14">
        <v>1683</v>
      </c>
      <c r="B3210" s="14">
        <v>9227365</v>
      </c>
      <c r="C3210" s="14" t="s">
        <v>19</v>
      </c>
      <c r="D3210" s="14" t="s">
        <v>22</v>
      </c>
      <c r="E3210" s="14" t="s">
        <v>1194</v>
      </c>
      <c r="F3210" s="14">
        <v>78747</v>
      </c>
      <c r="G3210" s="14">
        <v>4</v>
      </c>
      <c r="H3210" s="14">
        <v>3</v>
      </c>
      <c r="I3210" s="14">
        <v>0</v>
      </c>
      <c r="J3210" s="14">
        <v>2</v>
      </c>
      <c r="K3210" s="14">
        <v>1</v>
      </c>
      <c r="L3210" s="14">
        <v>2019</v>
      </c>
      <c r="M3210" s="14">
        <v>0.38500000000000001</v>
      </c>
      <c r="N3210" s="15">
        <v>2726</v>
      </c>
      <c r="O3210" s="16">
        <v>218.27</v>
      </c>
      <c r="P3210" s="17">
        <v>595000</v>
      </c>
      <c r="Q3210" s="16">
        <v>218.27</v>
      </c>
      <c r="R3210" s="17">
        <v>595000</v>
      </c>
      <c r="S3210" s="19">
        <f t="shared" si="254"/>
        <v>0</v>
      </c>
      <c r="T3210" s="20">
        <f t="shared" si="255"/>
        <v>0</v>
      </c>
      <c r="U3210" s="19">
        <f t="shared" si="256"/>
        <v>0</v>
      </c>
      <c r="V3210" s="20">
        <f t="shared" si="257"/>
        <v>0</v>
      </c>
      <c r="W3210" s="18">
        <v>44244</v>
      </c>
      <c r="X3210" s="14">
        <v>12</v>
      </c>
      <c r="Y3210" s="14">
        <v>12</v>
      </c>
      <c r="Z3210" s="42">
        <v>0</v>
      </c>
      <c r="AA3210" s="51">
        <f t="shared" si="258"/>
        <v>0</v>
      </c>
    </row>
    <row r="3211" spans="1:27" ht="19" x14ac:dyDescent="0.25">
      <c r="A3211" s="14">
        <v>1695</v>
      </c>
      <c r="B3211" s="14">
        <v>1438934</v>
      </c>
      <c r="C3211" s="14" t="s">
        <v>19</v>
      </c>
      <c r="D3211" s="14" t="s">
        <v>40</v>
      </c>
      <c r="E3211" s="14" t="s">
        <v>1123</v>
      </c>
      <c r="F3211" s="14">
        <v>78737</v>
      </c>
      <c r="G3211" s="14">
        <v>2</v>
      </c>
      <c r="H3211" s="14">
        <v>2</v>
      </c>
      <c r="I3211" s="14">
        <v>1</v>
      </c>
      <c r="J3211" s="14">
        <v>2</v>
      </c>
      <c r="K3211" s="14">
        <v>1</v>
      </c>
      <c r="L3211" s="14">
        <v>2015</v>
      </c>
      <c r="M3211" s="14">
        <v>0.16400000000000001</v>
      </c>
      <c r="N3211" s="15">
        <v>2157</v>
      </c>
      <c r="O3211" s="16">
        <v>215.58</v>
      </c>
      <c r="P3211" s="17">
        <v>465000</v>
      </c>
      <c r="Q3211" s="16">
        <v>215.58</v>
      </c>
      <c r="R3211" s="17">
        <v>465000</v>
      </c>
      <c r="S3211" s="19">
        <f t="shared" si="254"/>
        <v>0</v>
      </c>
      <c r="T3211" s="20">
        <f t="shared" si="255"/>
        <v>0</v>
      </c>
      <c r="U3211" s="19">
        <f t="shared" si="256"/>
        <v>0</v>
      </c>
      <c r="V3211" s="20">
        <f t="shared" si="257"/>
        <v>0</v>
      </c>
      <c r="W3211" s="18">
        <v>44246</v>
      </c>
      <c r="X3211" s="14">
        <v>0</v>
      </c>
      <c r="Y3211" s="14">
        <v>0</v>
      </c>
      <c r="Z3211" s="42">
        <v>0</v>
      </c>
      <c r="AA3211" s="51">
        <f t="shared" si="258"/>
        <v>0</v>
      </c>
    </row>
    <row r="3212" spans="1:27" ht="19" x14ac:dyDescent="0.25">
      <c r="A3212" s="14">
        <v>1702</v>
      </c>
      <c r="B3212" s="14">
        <v>9205731</v>
      </c>
      <c r="C3212" s="14" t="s">
        <v>19</v>
      </c>
      <c r="D3212" s="14">
        <v>6</v>
      </c>
      <c r="E3212" s="14" t="s">
        <v>3682</v>
      </c>
      <c r="F3212" s="14">
        <v>78704</v>
      </c>
      <c r="G3212" s="14">
        <v>4</v>
      </c>
      <c r="H3212" s="14">
        <v>3</v>
      </c>
      <c r="I3212" s="14">
        <v>0</v>
      </c>
      <c r="J3212" s="14">
        <v>2</v>
      </c>
      <c r="K3212" s="14">
        <v>1</v>
      </c>
      <c r="L3212" s="14">
        <v>1986</v>
      </c>
      <c r="M3212" s="14">
        <v>0.28299999999999997</v>
      </c>
      <c r="N3212" s="15">
        <v>2289</v>
      </c>
      <c r="O3212" s="16">
        <v>522.05999999999995</v>
      </c>
      <c r="P3212" s="17">
        <v>1195000</v>
      </c>
      <c r="Q3212" s="16">
        <v>522.05999999999995</v>
      </c>
      <c r="R3212" s="17">
        <v>1195000</v>
      </c>
      <c r="S3212" s="19">
        <f t="shared" si="254"/>
        <v>0</v>
      </c>
      <c r="T3212" s="20">
        <f t="shared" si="255"/>
        <v>0</v>
      </c>
      <c r="U3212" s="19">
        <f t="shared" si="256"/>
        <v>0</v>
      </c>
      <c r="V3212" s="20">
        <f t="shared" si="257"/>
        <v>0</v>
      </c>
      <c r="W3212" s="18">
        <v>44246</v>
      </c>
      <c r="X3212" s="14">
        <v>3</v>
      </c>
      <c r="Y3212" s="14">
        <v>3</v>
      </c>
      <c r="Z3212" s="42">
        <v>0</v>
      </c>
      <c r="AA3212" s="51">
        <f t="shared" si="258"/>
        <v>0</v>
      </c>
    </row>
    <row r="3213" spans="1:27" ht="19" x14ac:dyDescent="0.25">
      <c r="A3213" s="14">
        <v>1703</v>
      </c>
      <c r="B3213" s="14">
        <v>7816951</v>
      </c>
      <c r="C3213" s="14" t="s">
        <v>19</v>
      </c>
      <c r="D3213" s="14" t="s">
        <v>27</v>
      </c>
      <c r="E3213" s="14" t="s">
        <v>709</v>
      </c>
      <c r="F3213" s="14">
        <v>78724</v>
      </c>
      <c r="G3213" s="14">
        <v>4</v>
      </c>
      <c r="H3213" s="14">
        <v>3</v>
      </c>
      <c r="I3213" s="14">
        <v>0</v>
      </c>
      <c r="J3213" s="14">
        <v>2</v>
      </c>
      <c r="K3213" s="14">
        <v>2</v>
      </c>
      <c r="L3213" s="14">
        <v>2019</v>
      </c>
      <c r="M3213" s="14">
        <v>0.106</v>
      </c>
      <c r="N3213" s="15">
        <v>2271</v>
      </c>
      <c r="O3213" s="16">
        <v>194.58</v>
      </c>
      <c r="P3213" s="17">
        <v>441900</v>
      </c>
      <c r="Q3213" s="16">
        <v>194.58</v>
      </c>
      <c r="R3213" s="17">
        <v>441900</v>
      </c>
      <c r="S3213" s="19">
        <f t="shared" si="254"/>
        <v>0</v>
      </c>
      <c r="T3213" s="20">
        <f t="shared" si="255"/>
        <v>0</v>
      </c>
      <c r="U3213" s="19">
        <f t="shared" si="256"/>
        <v>0</v>
      </c>
      <c r="V3213" s="20">
        <f t="shared" si="257"/>
        <v>0</v>
      </c>
      <c r="W3213" s="18">
        <v>44248</v>
      </c>
      <c r="X3213" s="14">
        <v>57</v>
      </c>
      <c r="Y3213" s="14">
        <v>57</v>
      </c>
      <c r="Z3213" s="42">
        <v>0</v>
      </c>
      <c r="AA3213" s="51">
        <f t="shared" si="258"/>
        <v>0</v>
      </c>
    </row>
    <row r="3214" spans="1:27" ht="19" x14ac:dyDescent="0.25">
      <c r="A3214" s="14">
        <v>1704</v>
      </c>
      <c r="B3214" s="14">
        <v>4748600</v>
      </c>
      <c r="C3214" s="14" t="s">
        <v>19</v>
      </c>
      <c r="D3214" s="14" t="s">
        <v>27</v>
      </c>
      <c r="E3214" s="14" t="s">
        <v>1238</v>
      </c>
      <c r="F3214" s="14">
        <v>78724</v>
      </c>
      <c r="G3214" s="14">
        <v>3</v>
      </c>
      <c r="H3214" s="14">
        <v>2</v>
      </c>
      <c r="I3214" s="14">
        <v>1</v>
      </c>
      <c r="J3214" s="14">
        <v>2</v>
      </c>
      <c r="K3214" s="14">
        <v>2</v>
      </c>
      <c r="L3214" s="14">
        <v>2020</v>
      </c>
      <c r="M3214" s="14">
        <v>0.14399999999999999</v>
      </c>
      <c r="N3214" s="15">
        <v>2239</v>
      </c>
      <c r="O3214" s="16">
        <v>221.04</v>
      </c>
      <c r="P3214" s="17">
        <v>494900</v>
      </c>
      <c r="Q3214" s="16">
        <v>221.04</v>
      </c>
      <c r="R3214" s="17">
        <v>494900</v>
      </c>
      <c r="S3214" s="19">
        <f t="shared" si="254"/>
        <v>0</v>
      </c>
      <c r="T3214" s="20">
        <f t="shared" si="255"/>
        <v>0</v>
      </c>
      <c r="U3214" s="19">
        <f t="shared" si="256"/>
        <v>0</v>
      </c>
      <c r="V3214" s="20">
        <f t="shared" si="257"/>
        <v>0</v>
      </c>
      <c r="W3214" s="18">
        <v>44248</v>
      </c>
      <c r="X3214" s="14">
        <v>45</v>
      </c>
      <c r="Y3214" s="14">
        <v>45</v>
      </c>
      <c r="Z3214" s="42">
        <v>0</v>
      </c>
      <c r="AA3214" s="51">
        <f t="shared" si="258"/>
        <v>0</v>
      </c>
    </row>
    <row r="3215" spans="1:27" ht="19" x14ac:dyDescent="0.25">
      <c r="A3215" s="14">
        <v>1707</v>
      </c>
      <c r="B3215" s="14">
        <v>3022099</v>
      </c>
      <c r="C3215" s="14" t="s">
        <v>19</v>
      </c>
      <c r="D3215" s="14" t="s">
        <v>49</v>
      </c>
      <c r="E3215" s="14" t="s">
        <v>240</v>
      </c>
      <c r="F3215" s="14">
        <v>78754</v>
      </c>
      <c r="G3215" s="14">
        <v>3</v>
      </c>
      <c r="H3215" s="14">
        <v>2</v>
      </c>
      <c r="I3215" s="14">
        <v>1</v>
      </c>
      <c r="J3215" s="14">
        <v>2</v>
      </c>
      <c r="K3215" s="14">
        <v>2</v>
      </c>
      <c r="L3215" s="14">
        <v>2007</v>
      </c>
      <c r="M3215" s="14">
        <v>0.10100000000000001</v>
      </c>
      <c r="N3215" s="15">
        <v>1856</v>
      </c>
      <c r="O3215" s="16">
        <v>158.94</v>
      </c>
      <c r="P3215" s="17">
        <v>295000</v>
      </c>
      <c r="Q3215" s="16">
        <v>158.94</v>
      </c>
      <c r="R3215" s="17">
        <v>295000</v>
      </c>
      <c r="S3215" s="19">
        <f t="shared" si="254"/>
        <v>0</v>
      </c>
      <c r="T3215" s="20">
        <f t="shared" si="255"/>
        <v>0</v>
      </c>
      <c r="U3215" s="19">
        <f t="shared" si="256"/>
        <v>0</v>
      </c>
      <c r="V3215" s="20">
        <f t="shared" si="257"/>
        <v>0</v>
      </c>
      <c r="W3215" s="18">
        <v>44249</v>
      </c>
      <c r="X3215" s="14">
        <v>1</v>
      </c>
      <c r="Y3215" s="14">
        <v>1</v>
      </c>
      <c r="Z3215" s="42">
        <v>0</v>
      </c>
      <c r="AA3215" s="51">
        <f t="shared" si="258"/>
        <v>0</v>
      </c>
    </row>
    <row r="3216" spans="1:27" ht="19" x14ac:dyDescent="0.25">
      <c r="A3216" s="14">
        <v>1715</v>
      </c>
      <c r="B3216" s="14">
        <v>9516477</v>
      </c>
      <c r="C3216" s="14" t="s">
        <v>19</v>
      </c>
      <c r="D3216" s="14" t="s">
        <v>29</v>
      </c>
      <c r="E3216" s="14" t="s">
        <v>634</v>
      </c>
      <c r="F3216" s="14">
        <v>78739</v>
      </c>
      <c r="G3216" s="14">
        <v>4</v>
      </c>
      <c r="H3216" s="14">
        <v>2</v>
      </c>
      <c r="I3216" s="14">
        <v>0</v>
      </c>
      <c r="J3216" s="14">
        <v>2</v>
      </c>
      <c r="K3216" s="14">
        <v>1</v>
      </c>
      <c r="L3216" s="14">
        <v>1991</v>
      </c>
      <c r="M3216" s="14">
        <v>0.21199999999999999</v>
      </c>
      <c r="N3216" s="15">
        <v>2226</v>
      </c>
      <c r="O3216" s="16">
        <v>190.03</v>
      </c>
      <c r="P3216" s="17">
        <v>423000</v>
      </c>
      <c r="Q3216" s="16">
        <v>190.03</v>
      </c>
      <c r="R3216" s="17">
        <v>423000</v>
      </c>
      <c r="S3216" s="19">
        <f t="shared" si="254"/>
        <v>0</v>
      </c>
      <c r="T3216" s="20">
        <f t="shared" si="255"/>
        <v>0</v>
      </c>
      <c r="U3216" s="19">
        <f t="shared" si="256"/>
        <v>0</v>
      </c>
      <c r="V3216" s="20">
        <f t="shared" si="257"/>
        <v>0</v>
      </c>
      <c r="W3216" s="18">
        <v>44249</v>
      </c>
      <c r="X3216" s="14">
        <v>0</v>
      </c>
      <c r="Y3216" s="14">
        <v>0</v>
      </c>
      <c r="Z3216" s="42">
        <v>0</v>
      </c>
      <c r="AA3216" s="51">
        <f t="shared" si="258"/>
        <v>0</v>
      </c>
    </row>
    <row r="3217" spans="1:27" ht="19" x14ac:dyDescent="0.25">
      <c r="A3217" s="14">
        <v>1719</v>
      </c>
      <c r="B3217" s="14">
        <v>5807644</v>
      </c>
      <c r="C3217" s="14" t="s">
        <v>19</v>
      </c>
      <c r="D3217" s="14">
        <v>11</v>
      </c>
      <c r="E3217" s="14" t="s">
        <v>706</v>
      </c>
      <c r="F3217" s="14">
        <v>78744</v>
      </c>
      <c r="G3217" s="14">
        <v>3</v>
      </c>
      <c r="H3217" s="14">
        <v>2</v>
      </c>
      <c r="I3217" s="14">
        <v>0</v>
      </c>
      <c r="J3217" s="14">
        <v>2</v>
      </c>
      <c r="K3217" s="14">
        <v>1</v>
      </c>
      <c r="L3217" s="14">
        <v>2020</v>
      </c>
      <c r="M3217" s="14">
        <v>0.10100000000000001</v>
      </c>
      <c r="N3217" s="15">
        <v>1266</v>
      </c>
      <c r="O3217" s="16">
        <v>194.3</v>
      </c>
      <c r="P3217" s="17">
        <v>245990</v>
      </c>
      <c r="Q3217" s="16">
        <v>194.3</v>
      </c>
      <c r="R3217" s="17">
        <v>245990</v>
      </c>
      <c r="S3217" s="19">
        <f t="shared" si="254"/>
        <v>0</v>
      </c>
      <c r="T3217" s="20">
        <f t="shared" si="255"/>
        <v>0</v>
      </c>
      <c r="U3217" s="19">
        <f t="shared" si="256"/>
        <v>0</v>
      </c>
      <c r="V3217" s="20">
        <f t="shared" si="257"/>
        <v>0</v>
      </c>
      <c r="W3217" s="18">
        <v>44249</v>
      </c>
      <c r="X3217" s="14">
        <v>26</v>
      </c>
      <c r="Y3217" s="14">
        <v>26</v>
      </c>
      <c r="Z3217" s="42">
        <v>0</v>
      </c>
      <c r="AA3217" s="51">
        <f t="shared" si="258"/>
        <v>0</v>
      </c>
    </row>
    <row r="3218" spans="1:27" ht="19" x14ac:dyDescent="0.25">
      <c r="A3218" s="14">
        <v>1720</v>
      </c>
      <c r="B3218" s="14">
        <v>6801186</v>
      </c>
      <c r="C3218" s="14" t="s">
        <v>19</v>
      </c>
      <c r="D3218" s="14" t="s">
        <v>29</v>
      </c>
      <c r="E3218" s="14" t="s">
        <v>724</v>
      </c>
      <c r="F3218" s="14">
        <v>78748</v>
      </c>
      <c r="G3218" s="14">
        <v>5</v>
      </c>
      <c r="H3218" s="14">
        <v>3</v>
      </c>
      <c r="I3218" s="14">
        <v>1</v>
      </c>
      <c r="J3218" s="14">
        <v>2</v>
      </c>
      <c r="K3218" s="14">
        <v>2</v>
      </c>
      <c r="L3218" s="14">
        <v>2006</v>
      </c>
      <c r="M3218" s="14">
        <v>0.17199999999999999</v>
      </c>
      <c r="N3218" s="15">
        <v>3095</v>
      </c>
      <c r="O3218" s="16">
        <v>195.48</v>
      </c>
      <c r="P3218" s="17">
        <v>605000</v>
      </c>
      <c r="Q3218" s="16">
        <v>195.48</v>
      </c>
      <c r="R3218" s="17">
        <v>605000</v>
      </c>
      <c r="S3218" s="19">
        <f t="shared" si="254"/>
        <v>0</v>
      </c>
      <c r="T3218" s="20">
        <f t="shared" si="255"/>
        <v>0</v>
      </c>
      <c r="U3218" s="19">
        <f t="shared" si="256"/>
        <v>0</v>
      </c>
      <c r="V3218" s="20">
        <f t="shared" si="257"/>
        <v>0</v>
      </c>
      <c r="W3218" s="18">
        <v>44249</v>
      </c>
      <c r="X3218" s="14">
        <v>4</v>
      </c>
      <c r="Y3218" s="14">
        <v>4</v>
      </c>
      <c r="Z3218" s="42">
        <v>0</v>
      </c>
      <c r="AA3218" s="51">
        <f t="shared" si="258"/>
        <v>0</v>
      </c>
    </row>
    <row r="3219" spans="1:27" ht="19" x14ac:dyDescent="0.25">
      <c r="A3219" s="14">
        <v>1723</v>
      </c>
      <c r="B3219" s="14">
        <v>9934738</v>
      </c>
      <c r="C3219" s="14" t="s">
        <v>19</v>
      </c>
      <c r="D3219" s="14" t="s">
        <v>46</v>
      </c>
      <c r="E3219" s="14" t="s">
        <v>1243</v>
      </c>
      <c r="F3219" s="14">
        <v>78753</v>
      </c>
      <c r="G3219" s="14">
        <v>3</v>
      </c>
      <c r="H3219" s="14">
        <v>1</v>
      </c>
      <c r="I3219" s="14">
        <v>1</v>
      </c>
      <c r="J3219" s="14">
        <v>0</v>
      </c>
      <c r="K3219" s="14">
        <v>1</v>
      </c>
      <c r="L3219" s="14">
        <v>1979</v>
      </c>
      <c r="M3219" s="14">
        <v>0.20300000000000001</v>
      </c>
      <c r="N3219" s="15">
        <v>1152</v>
      </c>
      <c r="O3219" s="16">
        <v>221.35</v>
      </c>
      <c r="P3219" s="17">
        <v>255000</v>
      </c>
      <c r="Q3219" s="16">
        <v>221.35</v>
      </c>
      <c r="R3219" s="17">
        <v>255000</v>
      </c>
      <c r="S3219" s="19">
        <f t="shared" si="254"/>
        <v>0</v>
      </c>
      <c r="T3219" s="20">
        <f t="shared" si="255"/>
        <v>0</v>
      </c>
      <c r="U3219" s="19">
        <f t="shared" si="256"/>
        <v>0</v>
      </c>
      <c r="V3219" s="20">
        <f t="shared" si="257"/>
        <v>0</v>
      </c>
      <c r="W3219" s="18">
        <v>44249</v>
      </c>
      <c r="X3219" s="14">
        <v>61</v>
      </c>
      <c r="Y3219" s="14">
        <v>61</v>
      </c>
      <c r="Z3219" s="42">
        <v>0</v>
      </c>
      <c r="AA3219" s="51">
        <f t="shared" si="258"/>
        <v>0</v>
      </c>
    </row>
    <row r="3220" spans="1:27" ht="19" x14ac:dyDescent="0.25">
      <c r="A3220" s="14">
        <v>1762</v>
      </c>
      <c r="B3220" s="14">
        <v>1201067</v>
      </c>
      <c r="C3220" s="14" t="s">
        <v>19</v>
      </c>
      <c r="D3220" s="14" t="s">
        <v>22</v>
      </c>
      <c r="E3220" s="14" t="s">
        <v>587</v>
      </c>
      <c r="F3220" s="14">
        <v>78747</v>
      </c>
      <c r="G3220" s="14">
        <v>4</v>
      </c>
      <c r="H3220" s="14">
        <v>2</v>
      </c>
      <c r="I3220" s="14">
        <v>1</v>
      </c>
      <c r="J3220" s="14">
        <v>2</v>
      </c>
      <c r="K3220" s="14">
        <v>2</v>
      </c>
      <c r="L3220" s="14">
        <v>2017</v>
      </c>
      <c r="M3220" s="14">
        <v>0.129</v>
      </c>
      <c r="N3220" s="15">
        <v>2223</v>
      </c>
      <c r="O3220" s="16">
        <v>186.68</v>
      </c>
      <c r="P3220" s="17">
        <v>415000</v>
      </c>
      <c r="Q3220" s="16">
        <v>186.68</v>
      </c>
      <c r="R3220" s="17">
        <v>415000</v>
      </c>
      <c r="S3220" s="19">
        <f t="shared" si="254"/>
        <v>0</v>
      </c>
      <c r="T3220" s="20">
        <f t="shared" si="255"/>
        <v>0</v>
      </c>
      <c r="U3220" s="19">
        <f t="shared" si="256"/>
        <v>0</v>
      </c>
      <c r="V3220" s="20">
        <f t="shared" si="257"/>
        <v>0</v>
      </c>
      <c r="W3220" s="18">
        <v>44250</v>
      </c>
      <c r="X3220" s="14">
        <v>0</v>
      </c>
      <c r="Y3220" s="14">
        <v>0</v>
      </c>
      <c r="Z3220" s="42">
        <v>0</v>
      </c>
      <c r="AA3220" s="51">
        <f t="shared" si="258"/>
        <v>0</v>
      </c>
    </row>
    <row r="3221" spans="1:27" ht="19" x14ac:dyDescent="0.25">
      <c r="A3221" s="14">
        <v>1768</v>
      </c>
      <c r="B3221" s="14">
        <v>5284917</v>
      </c>
      <c r="C3221" s="14" t="s">
        <v>19</v>
      </c>
      <c r="D3221" s="14" t="s">
        <v>27</v>
      </c>
      <c r="E3221" s="14" t="s">
        <v>1081</v>
      </c>
      <c r="F3221" s="14">
        <v>78724</v>
      </c>
      <c r="G3221" s="14">
        <v>3</v>
      </c>
      <c r="H3221" s="14">
        <v>2</v>
      </c>
      <c r="I3221" s="14">
        <v>1</v>
      </c>
      <c r="J3221" s="14">
        <v>2</v>
      </c>
      <c r="K3221" s="14">
        <v>2</v>
      </c>
      <c r="L3221" s="14">
        <v>2020</v>
      </c>
      <c r="M3221" s="14">
        <v>0.155</v>
      </c>
      <c r="N3221" s="15">
        <v>2277</v>
      </c>
      <c r="O3221" s="16">
        <v>213.39</v>
      </c>
      <c r="P3221" s="17">
        <v>485900</v>
      </c>
      <c r="Q3221" s="16">
        <v>213.39</v>
      </c>
      <c r="R3221" s="17">
        <v>485900</v>
      </c>
      <c r="S3221" s="19">
        <f t="shared" si="254"/>
        <v>0</v>
      </c>
      <c r="T3221" s="20">
        <f t="shared" si="255"/>
        <v>0</v>
      </c>
      <c r="U3221" s="19">
        <f t="shared" si="256"/>
        <v>0</v>
      </c>
      <c r="V3221" s="20">
        <f t="shared" si="257"/>
        <v>0</v>
      </c>
      <c r="W3221" s="18">
        <v>44250</v>
      </c>
      <c r="X3221" s="14">
        <v>0</v>
      </c>
      <c r="Y3221" s="14">
        <v>0</v>
      </c>
      <c r="Z3221" s="42">
        <v>0</v>
      </c>
      <c r="AA3221" s="51">
        <f t="shared" si="258"/>
        <v>0</v>
      </c>
    </row>
    <row r="3222" spans="1:27" ht="19" x14ac:dyDescent="0.25">
      <c r="A3222" s="14">
        <v>1788</v>
      </c>
      <c r="B3222" s="14">
        <v>9097636</v>
      </c>
      <c r="C3222" s="14" t="s">
        <v>19</v>
      </c>
      <c r="D3222" s="14" t="s">
        <v>357</v>
      </c>
      <c r="E3222" s="14" t="s">
        <v>2966</v>
      </c>
      <c r="F3222" s="14">
        <v>78745</v>
      </c>
      <c r="G3222" s="14">
        <v>3</v>
      </c>
      <c r="H3222" s="14">
        <v>2</v>
      </c>
      <c r="I3222" s="14">
        <v>0</v>
      </c>
      <c r="J3222" s="14">
        <v>2</v>
      </c>
      <c r="K3222" s="14">
        <v>1</v>
      </c>
      <c r="L3222" s="14">
        <v>1968</v>
      </c>
      <c r="M3222" s="14">
        <v>0.28199999999999997</v>
      </c>
      <c r="N3222" s="15">
        <v>1666</v>
      </c>
      <c r="O3222" s="16">
        <v>345.08</v>
      </c>
      <c r="P3222" s="17">
        <v>574900</v>
      </c>
      <c r="Q3222" s="16">
        <v>345.08</v>
      </c>
      <c r="R3222" s="17">
        <v>574900</v>
      </c>
      <c r="S3222" s="19">
        <f t="shared" si="254"/>
        <v>0</v>
      </c>
      <c r="T3222" s="20">
        <f t="shared" si="255"/>
        <v>0</v>
      </c>
      <c r="U3222" s="19">
        <f t="shared" si="256"/>
        <v>0</v>
      </c>
      <c r="V3222" s="20">
        <f t="shared" si="257"/>
        <v>0</v>
      </c>
      <c r="W3222" s="18">
        <v>44250</v>
      </c>
      <c r="X3222" s="14">
        <v>62</v>
      </c>
      <c r="Y3222" s="14">
        <v>62</v>
      </c>
      <c r="Z3222" s="42">
        <v>0</v>
      </c>
      <c r="AA3222" s="51">
        <f t="shared" si="258"/>
        <v>0</v>
      </c>
    </row>
    <row r="3223" spans="1:27" ht="19" x14ac:dyDescent="0.25">
      <c r="A3223" s="14">
        <v>1791</v>
      </c>
      <c r="B3223" s="14">
        <v>3166768</v>
      </c>
      <c r="C3223" s="14" t="s">
        <v>19</v>
      </c>
      <c r="D3223" s="14">
        <v>3</v>
      </c>
      <c r="E3223" s="14" t="s">
        <v>3042</v>
      </c>
      <c r="F3223" s="14">
        <v>78723</v>
      </c>
      <c r="G3223" s="14">
        <v>3</v>
      </c>
      <c r="H3223" s="14">
        <v>2</v>
      </c>
      <c r="I3223" s="14">
        <v>0</v>
      </c>
      <c r="J3223" s="14">
        <v>0</v>
      </c>
      <c r="K3223" s="14">
        <v>1</v>
      </c>
      <c r="L3223" s="14">
        <v>1961</v>
      </c>
      <c r="M3223" s="14">
        <v>0.158</v>
      </c>
      <c r="N3223" s="15">
        <v>1350</v>
      </c>
      <c r="O3223" s="16">
        <v>355.56</v>
      </c>
      <c r="P3223" s="17">
        <v>480000</v>
      </c>
      <c r="Q3223" s="16">
        <v>355.56</v>
      </c>
      <c r="R3223" s="17">
        <v>480000</v>
      </c>
      <c r="S3223" s="19">
        <f t="shared" si="254"/>
        <v>0</v>
      </c>
      <c r="T3223" s="20">
        <f t="shared" si="255"/>
        <v>0</v>
      </c>
      <c r="U3223" s="19">
        <f t="shared" si="256"/>
        <v>0</v>
      </c>
      <c r="V3223" s="20">
        <f t="shared" si="257"/>
        <v>0</v>
      </c>
      <c r="W3223" s="18">
        <v>44250</v>
      </c>
      <c r="X3223" s="14">
        <v>6</v>
      </c>
      <c r="Y3223" s="14">
        <v>6</v>
      </c>
      <c r="Z3223" s="42">
        <v>0</v>
      </c>
      <c r="AA3223" s="51">
        <f t="shared" si="258"/>
        <v>0</v>
      </c>
    </row>
    <row r="3224" spans="1:27" ht="19" x14ac:dyDescent="0.25">
      <c r="A3224" s="14">
        <v>1818</v>
      </c>
      <c r="B3224" s="14">
        <v>4004623</v>
      </c>
      <c r="C3224" s="14" t="s">
        <v>19</v>
      </c>
      <c r="D3224" s="14" t="s">
        <v>68</v>
      </c>
      <c r="E3224" s="14" t="s">
        <v>1488</v>
      </c>
      <c r="F3224" s="14">
        <v>78738</v>
      </c>
      <c r="G3224" s="14">
        <v>4</v>
      </c>
      <c r="H3224" s="14">
        <v>3</v>
      </c>
      <c r="I3224" s="14">
        <v>1</v>
      </c>
      <c r="J3224" s="14">
        <v>3</v>
      </c>
      <c r="K3224" s="14">
        <v>2</v>
      </c>
      <c r="L3224" s="14">
        <v>2020</v>
      </c>
      <c r="M3224" s="14">
        <v>0.29199999999999998</v>
      </c>
      <c r="N3224" s="15">
        <v>3067</v>
      </c>
      <c r="O3224" s="16">
        <v>233.13</v>
      </c>
      <c r="P3224" s="17">
        <v>715000</v>
      </c>
      <c r="Q3224" s="16">
        <v>233.13</v>
      </c>
      <c r="R3224" s="17">
        <v>715000</v>
      </c>
      <c r="S3224" s="19">
        <f t="shared" si="254"/>
        <v>0</v>
      </c>
      <c r="T3224" s="20">
        <f t="shared" si="255"/>
        <v>0</v>
      </c>
      <c r="U3224" s="19">
        <f t="shared" si="256"/>
        <v>0</v>
      </c>
      <c r="V3224" s="20">
        <f t="shared" si="257"/>
        <v>0</v>
      </c>
      <c r="W3224" s="18">
        <v>44251</v>
      </c>
      <c r="X3224" s="14">
        <v>5</v>
      </c>
      <c r="Y3224" s="14">
        <v>5</v>
      </c>
      <c r="Z3224" s="42">
        <v>0</v>
      </c>
      <c r="AA3224" s="51">
        <f t="shared" si="258"/>
        <v>0</v>
      </c>
    </row>
    <row r="3225" spans="1:27" ht="19" x14ac:dyDescent="0.25">
      <c r="A3225" s="14">
        <v>1835</v>
      </c>
      <c r="B3225" s="14">
        <v>7937857</v>
      </c>
      <c r="C3225" s="14" t="s">
        <v>19</v>
      </c>
      <c r="D3225" s="14">
        <v>5</v>
      </c>
      <c r="E3225" s="14" t="s">
        <v>4166</v>
      </c>
      <c r="F3225" s="14">
        <v>78721</v>
      </c>
      <c r="G3225" s="14">
        <v>3</v>
      </c>
      <c r="H3225" s="14">
        <v>2</v>
      </c>
      <c r="I3225" s="14">
        <v>0</v>
      </c>
      <c r="J3225" s="14">
        <v>0</v>
      </c>
      <c r="K3225" s="14">
        <v>2</v>
      </c>
      <c r="L3225" s="14">
        <v>2020</v>
      </c>
      <c r="M3225" s="14">
        <v>0.188</v>
      </c>
      <c r="N3225" s="15">
        <v>1100</v>
      </c>
      <c r="O3225" s="16">
        <v>431.82</v>
      </c>
      <c r="P3225" s="17">
        <v>475000</v>
      </c>
      <c r="Q3225" s="16">
        <v>431.82</v>
      </c>
      <c r="R3225" s="17">
        <v>475000</v>
      </c>
      <c r="S3225" s="19">
        <f t="shared" si="254"/>
        <v>0</v>
      </c>
      <c r="T3225" s="20">
        <f t="shared" si="255"/>
        <v>0</v>
      </c>
      <c r="U3225" s="19">
        <f t="shared" si="256"/>
        <v>0</v>
      </c>
      <c r="V3225" s="20">
        <f t="shared" si="257"/>
        <v>0</v>
      </c>
      <c r="W3225" s="18">
        <v>44251</v>
      </c>
      <c r="X3225" s="14">
        <v>9</v>
      </c>
      <c r="Y3225" s="14">
        <v>1</v>
      </c>
      <c r="Z3225" s="42">
        <v>0</v>
      </c>
      <c r="AA3225" s="51">
        <f t="shared" si="258"/>
        <v>0</v>
      </c>
    </row>
    <row r="3226" spans="1:27" ht="19" x14ac:dyDescent="0.25">
      <c r="A3226" s="14">
        <v>1838</v>
      </c>
      <c r="B3226" s="14">
        <v>1678647</v>
      </c>
      <c r="C3226" s="14" t="s">
        <v>19</v>
      </c>
      <c r="D3226" s="14">
        <v>4</v>
      </c>
      <c r="E3226" s="14" t="s">
        <v>4222</v>
      </c>
      <c r="F3226" s="14">
        <v>78751</v>
      </c>
      <c r="G3226" s="14">
        <v>2</v>
      </c>
      <c r="H3226" s="14">
        <v>2</v>
      </c>
      <c r="I3226" s="14">
        <v>1</v>
      </c>
      <c r="J3226" s="14">
        <v>1</v>
      </c>
      <c r="K3226" s="14">
        <v>2</v>
      </c>
      <c r="L3226" s="14">
        <v>2020</v>
      </c>
      <c r="M3226" s="14">
        <v>7.0000000000000001E-3</v>
      </c>
      <c r="N3226" s="14">
        <v>974</v>
      </c>
      <c r="O3226" s="16">
        <v>487.58</v>
      </c>
      <c r="P3226" s="17">
        <v>474900</v>
      </c>
      <c r="Q3226" s="16">
        <v>487.58</v>
      </c>
      <c r="R3226" s="17">
        <v>474900</v>
      </c>
      <c r="S3226" s="19">
        <f t="shared" si="254"/>
        <v>0</v>
      </c>
      <c r="T3226" s="20">
        <f t="shared" si="255"/>
        <v>0</v>
      </c>
      <c r="U3226" s="19">
        <f t="shared" si="256"/>
        <v>0</v>
      </c>
      <c r="V3226" s="20">
        <f t="shared" si="257"/>
        <v>0</v>
      </c>
      <c r="W3226" s="18">
        <v>44251</v>
      </c>
      <c r="X3226" s="14">
        <v>4</v>
      </c>
      <c r="Y3226" s="14">
        <v>31</v>
      </c>
      <c r="Z3226" s="42">
        <v>0</v>
      </c>
      <c r="AA3226" s="51">
        <f t="shared" si="258"/>
        <v>0</v>
      </c>
    </row>
    <row r="3227" spans="1:27" ht="19" x14ac:dyDescent="0.25">
      <c r="A3227" s="14">
        <v>1841</v>
      </c>
      <c r="B3227" s="14">
        <v>6347583</v>
      </c>
      <c r="C3227" s="14" t="s">
        <v>19</v>
      </c>
      <c r="D3227" s="14">
        <v>5</v>
      </c>
      <c r="E3227" s="14" t="s">
        <v>3853</v>
      </c>
      <c r="F3227" s="14">
        <v>78702</v>
      </c>
      <c r="G3227" s="14">
        <v>3</v>
      </c>
      <c r="H3227" s="14">
        <v>2</v>
      </c>
      <c r="I3227" s="14">
        <v>0</v>
      </c>
      <c r="J3227" s="14">
        <v>0</v>
      </c>
      <c r="K3227" s="14">
        <v>1</v>
      </c>
      <c r="L3227" s="14">
        <v>1895</v>
      </c>
      <c r="M3227" s="14">
        <v>0.27400000000000002</v>
      </c>
      <c r="N3227" s="15">
        <v>2179</v>
      </c>
      <c r="O3227" s="16">
        <v>642.45000000000005</v>
      </c>
      <c r="P3227" s="17">
        <v>1399900</v>
      </c>
      <c r="Q3227" s="16">
        <v>642.45000000000005</v>
      </c>
      <c r="R3227" s="17">
        <v>1399900</v>
      </c>
      <c r="S3227" s="19">
        <f t="shared" si="254"/>
        <v>0</v>
      </c>
      <c r="T3227" s="20">
        <f t="shared" si="255"/>
        <v>0</v>
      </c>
      <c r="U3227" s="19">
        <f t="shared" si="256"/>
        <v>0</v>
      </c>
      <c r="V3227" s="20">
        <f t="shared" si="257"/>
        <v>0</v>
      </c>
      <c r="W3227" s="18">
        <v>44251</v>
      </c>
      <c r="X3227" s="14">
        <v>43</v>
      </c>
      <c r="Y3227" s="14">
        <v>43</v>
      </c>
      <c r="Z3227" s="42">
        <v>0</v>
      </c>
      <c r="AA3227" s="51">
        <f t="shared" si="258"/>
        <v>0</v>
      </c>
    </row>
    <row r="3228" spans="1:27" ht="19" x14ac:dyDescent="0.25">
      <c r="A3228" s="14">
        <v>1848</v>
      </c>
      <c r="B3228" s="14">
        <v>2664057</v>
      </c>
      <c r="C3228" s="14" t="s">
        <v>19</v>
      </c>
      <c r="D3228" s="14" t="s">
        <v>22</v>
      </c>
      <c r="E3228" s="14" t="s">
        <v>769</v>
      </c>
      <c r="F3228" s="14">
        <v>78747</v>
      </c>
      <c r="G3228" s="14">
        <v>4</v>
      </c>
      <c r="H3228" s="14">
        <v>2</v>
      </c>
      <c r="I3228" s="14">
        <v>1</v>
      </c>
      <c r="J3228" s="14">
        <v>2</v>
      </c>
      <c r="K3228" s="14">
        <v>2</v>
      </c>
      <c r="L3228" s="14">
        <v>2002</v>
      </c>
      <c r="M3228" s="14">
        <v>0.14499999999999999</v>
      </c>
      <c r="N3228" s="15">
        <v>1586</v>
      </c>
      <c r="O3228" s="16">
        <v>198.61</v>
      </c>
      <c r="P3228" s="17">
        <v>315000</v>
      </c>
      <c r="Q3228" s="16">
        <v>198.61</v>
      </c>
      <c r="R3228" s="17">
        <v>315000</v>
      </c>
      <c r="S3228" s="19">
        <f t="shared" si="254"/>
        <v>0</v>
      </c>
      <c r="T3228" s="20">
        <f t="shared" si="255"/>
        <v>0</v>
      </c>
      <c r="U3228" s="19">
        <f t="shared" si="256"/>
        <v>0</v>
      </c>
      <c r="V3228" s="20">
        <f t="shared" si="257"/>
        <v>0</v>
      </c>
      <c r="W3228" s="18">
        <v>44252</v>
      </c>
      <c r="X3228" s="14">
        <v>1</v>
      </c>
      <c r="Y3228" s="14">
        <v>1</v>
      </c>
      <c r="Z3228" s="42">
        <v>0</v>
      </c>
      <c r="AA3228" s="51">
        <f t="shared" si="258"/>
        <v>0</v>
      </c>
    </row>
    <row r="3229" spans="1:27" ht="19" x14ac:dyDescent="0.25">
      <c r="A3229" s="14">
        <v>1860</v>
      </c>
      <c r="B3229" s="14">
        <v>5316942</v>
      </c>
      <c r="C3229" s="14" t="s">
        <v>19</v>
      </c>
      <c r="D3229" s="14">
        <v>11</v>
      </c>
      <c r="E3229" s="14" t="s">
        <v>2027</v>
      </c>
      <c r="F3229" s="14">
        <v>78744</v>
      </c>
      <c r="G3229" s="14">
        <v>2</v>
      </c>
      <c r="H3229" s="14">
        <v>1</v>
      </c>
      <c r="I3229" s="14">
        <v>1</v>
      </c>
      <c r="J3229" s="14">
        <v>0</v>
      </c>
      <c r="K3229" s="14">
        <v>1</v>
      </c>
      <c r="L3229" s="14">
        <v>1983</v>
      </c>
      <c r="M3229" s="14">
        <v>0.14000000000000001</v>
      </c>
      <c r="N3229" s="14">
        <v>988</v>
      </c>
      <c r="O3229" s="16">
        <v>263.16000000000003</v>
      </c>
      <c r="P3229" s="17">
        <v>260000</v>
      </c>
      <c r="Q3229" s="16">
        <v>263.16000000000003</v>
      </c>
      <c r="R3229" s="17">
        <v>260000</v>
      </c>
      <c r="S3229" s="19">
        <f t="shared" si="254"/>
        <v>0</v>
      </c>
      <c r="T3229" s="20">
        <f t="shared" si="255"/>
        <v>0</v>
      </c>
      <c r="U3229" s="19">
        <f t="shared" si="256"/>
        <v>0</v>
      </c>
      <c r="V3229" s="20">
        <f t="shared" si="257"/>
        <v>0</v>
      </c>
      <c r="W3229" s="18">
        <v>44252</v>
      </c>
      <c r="X3229" s="14">
        <v>7</v>
      </c>
      <c r="Y3229" s="14">
        <v>6</v>
      </c>
      <c r="Z3229" s="42">
        <v>0</v>
      </c>
      <c r="AA3229" s="51">
        <f t="shared" si="258"/>
        <v>0</v>
      </c>
    </row>
    <row r="3230" spans="1:27" ht="19" x14ac:dyDescent="0.25">
      <c r="A3230" s="14">
        <v>1866</v>
      </c>
      <c r="B3230" s="14">
        <v>5825876</v>
      </c>
      <c r="C3230" s="14" t="s">
        <v>19</v>
      </c>
      <c r="D3230" s="14" t="s">
        <v>68</v>
      </c>
      <c r="E3230" s="14" t="s">
        <v>2730</v>
      </c>
      <c r="F3230" s="14">
        <v>78738</v>
      </c>
      <c r="G3230" s="14">
        <v>6</v>
      </c>
      <c r="H3230" s="14">
        <v>5</v>
      </c>
      <c r="I3230" s="14">
        <v>2</v>
      </c>
      <c r="J3230" s="14">
        <v>3</v>
      </c>
      <c r="K3230" s="14">
        <v>2</v>
      </c>
      <c r="L3230" s="14">
        <v>2016</v>
      </c>
      <c r="M3230" s="14">
        <v>0.81599999999999995</v>
      </c>
      <c r="N3230" s="15">
        <v>6175</v>
      </c>
      <c r="O3230" s="16">
        <v>315.79000000000002</v>
      </c>
      <c r="P3230" s="17">
        <v>1950000</v>
      </c>
      <c r="Q3230" s="16">
        <v>315.79000000000002</v>
      </c>
      <c r="R3230" s="17">
        <v>1950000</v>
      </c>
      <c r="S3230" s="19">
        <f t="shared" si="254"/>
        <v>0</v>
      </c>
      <c r="T3230" s="20">
        <f t="shared" si="255"/>
        <v>0</v>
      </c>
      <c r="U3230" s="19">
        <f t="shared" si="256"/>
        <v>0</v>
      </c>
      <c r="V3230" s="20">
        <f t="shared" si="257"/>
        <v>0</v>
      </c>
      <c r="W3230" s="18">
        <v>44252</v>
      </c>
      <c r="X3230" s="14">
        <v>3</v>
      </c>
      <c r="Y3230" s="14">
        <v>2</v>
      </c>
      <c r="Z3230" s="42">
        <v>0</v>
      </c>
      <c r="AA3230" s="51">
        <f t="shared" si="258"/>
        <v>0</v>
      </c>
    </row>
    <row r="3231" spans="1:27" ht="19" x14ac:dyDescent="0.25">
      <c r="A3231" s="14">
        <v>1878</v>
      </c>
      <c r="B3231" s="14">
        <v>5792986</v>
      </c>
      <c r="C3231" s="14" t="s">
        <v>19</v>
      </c>
      <c r="D3231" s="14" t="s">
        <v>68</v>
      </c>
      <c r="E3231" s="14" t="s">
        <v>3553</v>
      </c>
      <c r="F3231" s="14">
        <v>78734</v>
      </c>
      <c r="G3231" s="14">
        <v>4</v>
      </c>
      <c r="H3231" s="14">
        <v>3</v>
      </c>
      <c r="I3231" s="14">
        <v>1</v>
      </c>
      <c r="J3231" s="14">
        <v>2</v>
      </c>
      <c r="K3231" s="14">
        <v>3</v>
      </c>
      <c r="L3231" s="14">
        <v>2008</v>
      </c>
      <c r="M3231" s="14">
        <v>0.378</v>
      </c>
      <c r="N3231" s="15">
        <v>3247</v>
      </c>
      <c r="O3231" s="16">
        <v>474.28</v>
      </c>
      <c r="P3231" s="17">
        <v>1540000</v>
      </c>
      <c r="Q3231" s="16">
        <v>474.28</v>
      </c>
      <c r="R3231" s="17">
        <v>1540000</v>
      </c>
      <c r="S3231" s="19">
        <f t="shared" si="254"/>
        <v>0</v>
      </c>
      <c r="T3231" s="20">
        <f t="shared" si="255"/>
        <v>0</v>
      </c>
      <c r="U3231" s="19">
        <f t="shared" si="256"/>
        <v>0</v>
      </c>
      <c r="V3231" s="20">
        <f t="shared" si="257"/>
        <v>0</v>
      </c>
      <c r="W3231" s="18">
        <v>44252</v>
      </c>
      <c r="X3231" s="14">
        <v>175</v>
      </c>
      <c r="Y3231" s="14">
        <v>175</v>
      </c>
      <c r="Z3231" s="42">
        <v>0</v>
      </c>
      <c r="AA3231" s="51">
        <f t="shared" si="258"/>
        <v>0</v>
      </c>
    </row>
    <row r="3232" spans="1:27" ht="19" x14ac:dyDescent="0.25">
      <c r="A3232" s="14">
        <v>1882</v>
      </c>
      <c r="B3232" s="14">
        <v>7355072</v>
      </c>
      <c r="C3232" s="14" t="s">
        <v>19</v>
      </c>
      <c r="D3232" s="14">
        <v>7</v>
      </c>
      <c r="E3232" s="14" t="s">
        <v>3715</v>
      </c>
      <c r="F3232" s="14">
        <v>78704</v>
      </c>
      <c r="G3232" s="14">
        <v>3</v>
      </c>
      <c r="H3232" s="14">
        <v>2</v>
      </c>
      <c r="I3232" s="14">
        <v>0</v>
      </c>
      <c r="J3232" s="14">
        <v>2</v>
      </c>
      <c r="K3232" s="14">
        <v>1</v>
      </c>
      <c r="L3232" s="14">
        <v>1972</v>
      </c>
      <c r="M3232" s="14">
        <v>0.309</v>
      </c>
      <c r="N3232" s="15">
        <v>1770</v>
      </c>
      <c r="O3232" s="16">
        <v>536.72</v>
      </c>
      <c r="P3232" s="17">
        <v>950000</v>
      </c>
      <c r="Q3232" s="16">
        <v>536.72</v>
      </c>
      <c r="R3232" s="17">
        <v>950000</v>
      </c>
      <c r="S3232" s="19">
        <f t="shared" si="254"/>
        <v>0</v>
      </c>
      <c r="T3232" s="20">
        <f t="shared" si="255"/>
        <v>0</v>
      </c>
      <c r="U3232" s="19">
        <f t="shared" si="256"/>
        <v>0</v>
      </c>
      <c r="V3232" s="20">
        <f t="shared" si="257"/>
        <v>0</v>
      </c>
      <c r="W3232" s="18">
        <v>44252</v>
      </c>
      <c r="X3232" s="14">
        <v>0</v>
      </c>
      <c r="Y3232" s="14">
        <v>0</v>
      </c>
      <c r="Z3232" s="42">
        <v>0</v>
      </c>
      <c r="AA3232" s="51">
        <f t="shared" si="258"/>
        <v>0</v>
      </c>
    </row>
    <row r="3233" spans="1:27" ht="19" x14ac:dyDescent="0.25">
      <c r="A3233" s="14">
        <v>1889</v>
      </c>
      <c r="B3233" s="14">
        <v>2588314</v>
      </c>
      <c r="C3233" s="14" t="s">
        <v>19</v>
      </c>
      <c r="D3233" s="14" t="s">
        <v>42</v>
      </c>
      <c r="E3233" s="14" t="s">
        <v>151</v>
      </c>
      <c r="F3233" s="14">
        <v>78653</v>
      </c>
      <c r="G3233" s="14">
        <v>4</v>
      </c>
      <c r="H3233" s="14">
        <v>3</v>
      </c>
      <c r="I3233" s="14">
        <v>0</v>
      </c>
      <c r="J3233" s="14">
        <v>2</v>
      </c>
      <c r="K3233" s="14">
        <v>2</v>
      </c>
      <c r="L3233" s="14">
        <v>2020</v>
      </c>
      <c r="M3233" s="14">
        <v>0</v>
      </c>
      <c r="N3233" s="15">
        <v>2923</v>
      </c>
      <c r="O3233" s="16">
        <v>146.1</v>
      </c>
      <c r="P3233" s="17">
        <v>427051</v>
      </c>
      <c r="Q3233" s="16">
        <v>146.1</v>
      </c>
      <c r="R3233" s="17">
        <v>427051</v>
      </c>
      <c r="S3233" s="19">
        <f t="shared" si="254"/>
        <v>0</v>
      </c>
      <c r="T3233" s="20">
        <f t="shared" si="255"/>
        <v>0</v>
      </c>
      <c r="U3233" s="19">
        <f t="shared" si="256"/>
        <v>0</v>
      </c>
      <c r="V3233" s="20">
        <f t="shared" si="257"/>
        <v>0</v>
      </c>
      <c r="W3233" s="18">
        <v>44253</v>
      </c>
      <c r="X3233" s="14">
        <v>76</v>
      </c>
      <c r="Y3233" s="14">
        <v>76</v>
      </c>
      <c r="Z3233" s="42">
        <v>0</v>
      </c>
      <c r="AA3233" s="51">
        <f t="shared" si="258"/>
        <v>0</v>
      </c>
    </row>
    <row r="3234" spans="1:27" ht="19" x14ac:dyDescent="0.25">
      <c r="A3234" s="14">
        <v>1890</v>
      </c>
      <c r="B3234" s="14">
        <v>6033073</v>
      </c>
      <c r="C3234" s="14" t="s">
        <v>19</v>
      </c>
      <c r="D3234" s="14" t="s">
        <v>29</v>
      </c>
      <c r="E3234" s="14" t="s">
        <v>291</v>
      </c>
      <c r="F3234" s="14">
        <v>78748</v>
      </c>
      <c r="G3234" s="14">
        <v>4</v>
      </c>
      <c r="H3234" s="14">
        <v>3</v>
      </c>
      <c r="I3234" s="14">
        <v>1</v>
      </c>
      <c r="J3234" s="14">
        <v>2</v>
      </c>
      <c r="K3234" s="14">
        <v>2</v>
      </c>
      <c r="L3234" s="14">
        <v>2020</v>
      </c>
      <c r="M3234" s="14">
        <v>0.17</v>
      </c>
      <c r="N3234" s="15">
        <v>2634</v>
      </c>
      <c r="O3234" s="16">
        <v>164.03</v>
      </c>
      <c r="P3234" s="17">
        <v>432065</v>
      </c>
      <c r="Q3234" s="16">
        <v>164.03</v>
      </c>
      <c r="R3234" s="17">
        <v>432065</v>
      </c>
      <c r="S3234" s="19">
        <f t="shared" si="254"/>
        <v>0</v>
      </c>
      <c r="T3234" s="20">
        <f t="shared" si="255"/>
        <v>0</v>
      </c>
      <c r="U3234" s="19">
        <f t="shared" si="256"/>
        <v>0</v>
      </c>
      <c r="V3234" s="20">
        <f t="shared" si="257"/>
        <v>0</v>
      </c>
      <c r="W3234" s="18">
        <v>44253</v>
      </c>
      <c r="X3234" s="14">
        <v>41</v>
      </c>
      <c r="Y3234" s="14">
        <v>41</v>
      </c>
      <c r="Z3234" s="42">
        <v>0</v>
      </c>
      <c r="AA3234" s="51">
        <f t="shared" si="258"/>
        <v>0</v>
      </c>
    </row>
    <row r="3235" spans="1:27" ht="19" x14ac:dyDescent="0.25">
      <c r="A3235" s="14">
        <v>1899</v>
      </c>
      <c r="B3235" s="14">
        <v>9372965</v>
      </c>
      <c r="C3235" s="14" t="s">
        <v>19</v>
      </c>
      <c r="D3235" s="14" t="s">
        <v>29</v>
      </c>
      <c r="E3235" s="14" t="s">
        <v>608</v>
      </c>
      <c r="F3235" s="14">
        <v>78748</v>
      </c>
      <c r="G3235" s="14">
        <v>4</v>
      </c>
      <c r="H3235" s="14">
        <v>3</v>
      </c>
      <c r="I3235" s="14">
        <v>0</v>
      </c>
      <c r="J3235" s="14">
        <v>2</v>
      </c>
      <c r="K3235" s="14">
        <v>1.5</v>
      </c>
      <c r="L3235" s="14">
        <v>2014</v>
      </c>
      <c r="M3235" s="14">
        <v>0.13100000000000001</v>
      </c>
      <c r="N3235" s="15">
        <v>2577</v>
      </c>
      <c r="O3235" s="16">
        <v>188.2</v>
      </c>
      <c r="P3235" s="17">
        <v>485000</v>
      </c>
      <c r="Q3235" s="16">
        <v>188.2</v>
      </c>
      <c r="R3235" s="17">
        <v>485000</v>
      </c>
      <c r="S3235" s="19">
        <f t="shared" si="254"/>
        <v>0</v>
      </c>
      <c r="T3235" s="20">
        <f t="shared" si="255"/>
        <v>0</v>
      </c>
      <c r="U3235" s="19">
        <f t="shared" si="256"/>
        <v>0</v>
      </c>
      <c r="V3235" s="20">
        <f t="shared" si="257"/>
        <v>0</v>
      </c>
      <c r="W3235" s="18">
        <v>44253</v>
      </c>
      <c r="X3235" s="14">
        <v>10</v>
      </c>
      <c r="Y3235" s="14">
        <v>10</v>
      </c>
      <c r="Z3235" s="42">
        <v>0</v>
      </c>
      <c r="AA3235" s="51">
        <f t="shared" si="258"/>
        <v>0</v>
      </c>
    </row>
    <row r="3236" spans="1:27" ht="19" x14ac:dyDescent="0.25">
      <c r="A3236" s="14">
        <v>1900</v>
      </c>
      <c r="B3236" s="14">
        <v>1254145</v>
      </c>
      <c r="C3236" s="14" t="s">
        <v>19</v>
      </c>
      <c r="D3236" s="14" t="s">
        <v>165</v>
      </c>
      <c r="E3236" s="14" t="s">
        <v>693</v>
      </c>
      <c r="F3236" s="14">
        <v>78745</v>
      </c>
      <c r="G3236" s="14">
        <v>4</v>
      </c>
      <c r="H3236" s="14">
        <v>2</v>
      </c>
      <c r="I3236" s="14">
        <v>1</v>
      </c>
      <c r="J3236" s="14">
        <v>2</v>
      </c>
      <c r="K3236" s="14">
        <v>2</v>
      </c>
      <c r="L3236" s="14">
        <v>2001</v>
      </c>
      <c r="M3236" s="14">
        <v>0.152</v>
      </c>
      <c r="N3236" s="15">
        <v>3302</v>
      </c>
      <c r="O3236" s="16">
        <v>193.82</v>
      </c>
      <c r="P3236" s="17">
        <v>640000</v>
      </c>
      <c r="Q3236" s="16">
        <v>193.82</v>
      </c>
      <c r="R3236" s="17">
        <v>640000</v>
      </c>
      <c r="S3236" s="19">
        <f t="shared" si="254"/>
        <v>0</v>
      </c>
      <c r="T3236" s="20">
        <f t="shared" si="255"/>
        <v>0</v>
      </c>
      <c r="U3236" s="19">
        <f t="shared" si="256"/>
        <v>0</v>
      </c>
      <c r="V3236" s="20">
        <f t="shared" si="257"/>
        <v>0</v>
      </c>
      <c r="W3236" s="18">
        <v>44253</v>
      </c>
      <c r="X3236" s="14">
        <v>5</v>
      </c>
      <c r="Y3236" s="14">
        <v>3</v>
      </c>
      <c r="Z3236" s="42">
        <v>0</v>
      </c>
      <c r="AA3236" s="51">
        <f t="shared" si="258"/>
        <v>0</v>
      </c>
    </row>
    <row r="3237" spans="1:27" ht="19" x14ac:dyDescent="0.25">
      <c r="A3237" s="14">
        <v>1906</v>
      </c>
      <c r="B3237" s="14">
        <v>1313102</v>
      </c>
      <c r="C3237" s="14" t="s">
        <v>19</v>
      </c>
      <c r="D3237" s="14" t="s">
        <v>68</v>
      </c>
      <c r="E3237" s="14" t="s">
        <v>1052</v>
      </c>
      <c r="F3237" s="14">
        <v>78738</v>
      </c>
      <c r="G3237" s="14">
        <v>5</v>
      </c>
      <c r="H3237" s="14">
        <v>4</v>
      </c>
      <c r="I3237" s="14">
        <v>0</v>
      </c>
      <c r="J3237" s="14">
        <v>3</v>
      </c>
      <c r="K3237" s="14">
        <v>2</v>
      </c>
      <c r="L3237" s="14">
        <v>2020</v>
      </c>
      <c r="M3237" s="14">
        <v>0.25</v>
      </c>
      <c r="N3237" s="15">
        <v>3773</v>
      </c>
      <c r="O3237" s="16">
        <v>212.01</v>
      </c>
      <c r="P3237" s="17">
        <v>799900</v>
      </c>
      <c r="Q3237" s="16">
        <v>212.01</v>
      </c>
      <c r="R3237" s="17">
        <v>799900</v>
      </c>
      <c r="S3237" s="19">
        <f t="shared" si="254"/>
        <v>0</v>
      </c>
      <c r="T3237" s="20">
        <f t="shared" si="255"/>
        <v>0</v>
      </c>
      <c r="U3237" s="19">
        <f t="shared" si="256"/>
        <v>0</v>
      </c>
      <c r="V3237" s="20">
        <f t="shared" si="257"/>
        <v>0</v>
      </c>
      <c r="W3237" s="18">
        <v>44253</v>
      </c>
      <c r="X3237" s="14">
        <v>103</v>
      </c>
      <c r="Y3237" s="14">
        <v>103</v>
      </c>
      <c r="Z3237" s="42">
        <v>0</v>
      </c>
      <c r="AA3237" s="51">
        <f t="shared" si="258"/>
        <v>0</v>
      </c>
    </row>
    <row r="3238" spans="1:27" ht="19" x14ac:dyDescent="0.25">
      <c r="A3238" s="14">
        <v>1908</v>
      </c>
      <c r="B3238" s="14">
        <v>2503917</v>
      </c>
      <c r="C3238" s="14" t="s">
        <v>19</v>
      </c>
      <c r="D3238" s="14" t="s">
        <v>40</v>
      </c>
      <c r="E3238" s="14" t="s">
        <v>1163</v>
      </c>
      <c r="F3238" s="14">
        <v>78737</v>
      </c>
      <c r="G3238" s="14">
        <v>4</v>
      </c>
      <c r="H3238" s="14">
        <v>3</v>
      </c>
      <c r="I3238" s="14">
        <v>0</v>
      </c>
      <c r="J3238" s="14">
        <v>3</v>
      </c>
      <c r="K3238" s="14">
        <v>1</v>
      </c>
      <c r="L3238" s="14">
        <v>2020</v>
      </c>
      <c r="M3238" s="14">
        <v>0.27</v>
      </c>
      <c r="N3238" s="15">
        <v>2785</v>
      </c>
      <c r="O3238" s="16">
        <v>217.01</v>
      </c>
      <c r="P3238" s="17">
        <v>604374</v>
      </c>
      <c r="Q3238" s="16">
        <v>217.01</v>
      </c>
      <c r="R3238" s="17">
        <v>604374</v>
      </c>
      <c r="S3238" s="19">
        <f t="shared" si="254"/>
        <v>0</v>
      </c>
      <c r="T3238" s="20">
        <f t="shared" si="255"/>
        <v>0</v>
      </c>
      <c r="U3238" s="19">
        <f t="shared" si="256"/>
        <v>0</v>
      </c>
      <c r="V3238" s="20">
        <f t="shared" si="257"/>
        <v>0</v>
      </c>
      <c r="W3238" s="18">
        <v>44253</v>
      </c>
      <c r="X3238" s="14">
        <v>4</v>
      </c>
      <c r="Y3238" s="14">
        <v>4</v>
      </c>
      <c r="Z3238" s="42">
        <v>0</v>
      </c>
      <c r="AA3238" s="51">
        <f t="shared" si="258"/>
        <v>0</v>
      </c>
    </row>
    <row r="3239" spans="1:27" ht="19" x14ac:dyDescent="0.25">
      <c r="A3239" s="14">
        <v>1911</v>
      </c>
      <c r="B3239" s="14">
        <v>9771166</v>
      </c>
      <c r="C3239" s="14" t="s">
        <v>19</v>
      </c>
      <c r="D3239" s="14" t="s">
        <v>40</v>
      </c>
      <c r="E3239" s="14" t="s">
        <v>1209</v>
      </c>
      <c r="F3239" s="14">
        <v>78737</v>
      </c>
      <c r="G3239" s="14">
        <v>4</v>
      </c>
      <c r="H3239" s="14">
        <v>3</v>
      </c>
      <c r="I3239" s="14">
        <v>0</v>
      </c>
      <c r="J3239" s="14">
        <v>3</v>
      </c>
      <c r="K3239" s="14">
        <v>1</v>
      </c>
      <c r="L3239" s="14">
        <v>2020</v>
      </c>
      <c r="M3239" s="14">
        <v>0.36</v>
      </c>
      <c r="N3239" s="15">
        <v>2785</v>
      </c>
      <c r="O3239" s="16">
        <v>219.33</v>
      </c>
      <c r="P3239" s="17">
        <v>610841</v>
      </c>
      <c r="Q3239" s="16">
        <v>219.33</v>
      </c>
      <c r="R3239" s="17">
        <v>610841</v>
      </c>
      <c r="S3239" s="19">
        <f t="shared" si="254"/>
        <v>0</v>
      </c>
      <c r="T3239" s="20">
        <f t="shared" si="255"/>
        <v>0</v>
      </c>
      <c r="U3239" s="19">
        <f t="shared" si="256"/>
        <v>0</v>
      </c>
      <c r="V3239" s="20">
        <f t="shared" si="257"/>
        <v>0</v>
      </c>
      <c r="W3239" s="18">
        <v>44253</v>
      </c>
      <c r="X3239" s="14">
        <v>24</v>
      </c>
      <c r="Y3239" s="14">
        <v>24</v>
      </c>
      <c r="Z3239" s="42">
        <v>0</v>
      </c>
      <c r="AA3239" s="51">
        <f t="shared" si="258"/>
        <v>0</v>
      </c>
    </row>
    <row r="3240" spans="1:27" ht="19" x14ac:dyDescent="0.25">
      <c r="A3240" s="14">
        <v>1914</v>
      </c>
      <c r="B3240" s="14">
        <v>1108890</v>
      </c>
      <c r="C3240" s="14" t="s">
        <v>19</v>
      </c>
      <c r="D3240" s="14" t="s">
        <v>40</v>
      </c>
      <c r="E3240" s="14" t="s">
        <v>1299</v>
      </c>
      <c r="F3240" s="14">
        <v>78737</v>
      </c>
      <c r="G3240" s="14">
        <v>4</v>
      </c>
      <c r="H3240" s="14">
        <v>3</v>
      </c>
      <c r="I3240" s="14">
        <v>1</v>
      </c>
      <c r="J3240" s="14">
        <v>3</v>
      </c>
      <c r="K3240" s="14">
        <v>1</v>
      </c>
      <c r="L3240" s="14">
        <v>2020</v>
      </c>
      <c r="M3240" s="14">
        <v>0.25</v>
      </c>
      <c r="N3240" s="15">
        <v>2870</v>
      </c>
      <c r="O3240" s="16">
        <v>223.59</v>
      </c>
      <c r="P3240" s="17">
        <v>641714</v>
      </c>
      <c r="Q3240" s="16">
        <v>223.59</v>
      </c>
      <c r="R3240" s="17">
        <v>641714</v>
      </c>
      <c r="S3240" s="19">
        <f t="shared" si="254"/>
        <v>0</v>
      </c>
      <c r="T3240" s="20">
        <f t="shared" si="255"/>
        <v>0</v>
      </c>
      <c r="U3240" s="19">
        <f t="shared" si="256"/>
        <v>0</v>
      </c>
      <c r="V3240" s="20">
        <f t="shared" si="257"/>
        <v>0</v>
      </c>
      <c r="W3240" s="18">
        <v>44253</v>
      </c>
      <c r="X3240" s="14">
        <v>9</v>
      </c>
      <c r="Y3240" s="14">
        <v>80</v>
      </c>
      <c r="Z3240" s="42">
        <v>0</v>
      </c>
      <c r="AA3240" s="51">
        <f t="shared" si="258"/>
        <v>0</v>
      </c>
    </row>
    <row r="3241" spans="1:27" ht="19" x14ac:dyDescent="0.25">
      <c r="A3241" s="14">
        <v>1916</v>
      </c>
      <c r="B3241" s="14">
        <v>1124100</v>
      </c>
      <c r="C3241" s="14" t="s">
        <v>19</v>
      </c>
      <c r="D3241" s="14" t="s">
        <v>229</v>
      </c>
      <c r="E3241" s="14" t="s">
        <v>1368</v>
      </c>
      <c r="F3241" s="14">
        <v>78732</v>
      </c>
      <c r="G3241" s="14">
        <v>4</v>
      </c>
      <c r="H3241" s="14">
        <v>2</v>
      </c>
      <c r="I3241" s="14">
        <v>1</v>
      </c>
      <c r="J3241" s="14">
        <v>2</v>
      </c>
      <c r="K3241" s="14">
        <v>2</v>
      </c>
      <c r="L3241" s="14">
        <v>2020</v>
      </c>
      <c r="M3241" s="14">
        <v>0</v>
      </c>
      <c r="N3241" s="15">
        <v>2630</v>
      </c>
      <c r="O3241" s="16">
        <v>227.13</v>
      </c>
      <c r="P3241" s="17">
        <v>597340</v>
      </c>
      <c r="Q3241" s="16">
        <v>227.13</v>
      </c>
      <c r="R3241" s="17">
        <v>597340</v>
      </c>
      <c r="S3241" s="19">
        <f t="shared" si="254"/>
        <v>0</v>
      </c>
      <c r="T3241" s="20">
        <f t="shared" si="255"/>
        <v>0</v>
      </c>
      <c r="U3241" s="19">
        <f t="shared" si="256"/>
        <v>0</v>
      </c>
      <c r="V3241" s="20">
        <f t="shared" si="257"/>
        <v>0</v>
      </c>
      <c r="W3241" s="18">
        <v>44253</v>
      </c>
      <c r="X3241" s="14">
        <v>235</v>
      </c>
      <c r="Y3241" s="14">
        <v>235</v>
      </c>
      <c r="Z3241" s="42">
        <v>0</v>
      </c>
      <c r="AA3241" s="51">
        <f t="shared" si="258"/>
        <v>0</v>
      </c>
    </row>
    <row r="3242" spans="1:27" ht="19" x14ac:dyDescent="0.25">
      <c r="A3242" s="14">
        <v>1936</v>
      </c>
      <c r="B3242" s="14">
        <v>6614984</v>
      </c>
      <c r="C3242" s="14" t="s">
        <v>19</v>
      </c>
      <c r="D3242" s="14">
        <v>3</v>
      </c>
      <c r="E3242" s="14" t="s">
        <v>2237</v>
      </c>
      <c r="F3242" s="14">
        <v>78723</v>
      </c>
      <c r="G3242" s="14">
        <v>4</v>
      </c>
      <c r="H3242" s="14">
        <v>3</v>
      </c>
      <c r="I3242" s="14">
        <v>0</v>
      </c>
      <c r="J3242" s="14">
        <v>0</v>
      </c>
      <c r="K3242" s="14">
        <v>1</v>
      </c>
      <c r="L3242" s="14">
        <v>1970</v>
      </c>
      <c r="M3242" s="14">
        <v>0.20100000000000001</v>
      </c>
      <c r="N3242" s="15">
        <v>1989</v>
      </c>
      <c r="O3242" s="16">
        <v>276.47000000000003</v>
      </c>
      <c r="P3242" s="17">
        <v>549900</v>
      </c>
      <c r="Q3242" s="16">
        <v>276.47000000000003</v>
      </c>
      <c r="R3242" s="17">
        <v>549900</v>
      </c>
      <c r="S3242" s="19">
        <f t="shared" si="254"/>
        <v>0</v>
      </c>
      <c r="T3242" s="20">
        <f t="shared" si="255"/>
        <v>0</v>
      </c>
      <c r="U3242" s="19">
        <f t="shared" si="256"/>
        <v>0</v>
      </c>
      <c r="V3242" s="20">
        <f t="shared" si="257"/>
        <v>0</v>
      </c>
      <c r="W3242" s="18">
        <v>44253</v>
      </c>
      <c r="X3242" s="14">
        <v>3</v>
      </c>
      <c r="Y3242" s="14">
        <v>1</v>
      </c>
      <c r="Z3242" s="42">
        <v>0</v>
      </c>
      <c r="AA3242" s="51">
        <f t="shared" si="258"/>
        <v>0</v>
      </c>
    </row>
    <row r="3243" spans="1:27" ht="19" x14ac:dyDescent="0.25">
      <c r="A3243" s="14">
        <v>1943</v>
      </c>
      <c r="B3243" s="14">
        <v>6594578</v>
      </c>
      <c r="C3243" s="14" t="s">
        <v>19</v>
      </c>
      <c r="D3243" s="14" t="s">
        <v>68</v>
      </c>
      <c r="E3243" s="14" t="s">
        <v>2527</v>
      </c>
      <c r="F3243" s="14">
        <v>78738</v>
      </c>
      <c r="G3243" s="14">
        <v>3</v>
      </c>
      <c r="H3243" s="14">
        <v>3</v>
      </c>
      <c r="I3243" s="14">
        <v>0</v>
      </c>
      <c r="J3243" s="14">
        <v>2</v>
      </c>
      <c r="K3243" s="14">
        <v>1</v>
      </c>
      <c r="L3243" s="14">
        <v>2020</v>
      </c>
      <c r="M3243" s="14">
        <v>0.25</v>
      </c>
      <c r="N3243" s="15">
        <v>2037</v>
      </c>
      <c r="O3243" s="16">
        <v>296.60000000000002</v>
      </c>
      <c r="P3243" s="17">
        <v>604169</v>
      </c>
      <c r="Q3243" s="16">
        <v>296.60000000000002</v>
      </c>
      <c r="R3243" s="17">
        <v>604169</v>
      </c>
      <c r="S3243" s="19">
        <f t="shared" si="254"/>
        <v>0</v>
      </c>
      <c r="T3243" s="20">
        <f t="shared" si="255"/>
        <v>0</v>
      </c>
      <c r="U3243" s="19">
        <f t="shared" si="256"/>
        <v>0</v>
      </c>
      <c r="V3243" s="20">
        <f t="shared" si="257"/>
        <v>0</v>
      </c>
      <c r="W3243" s="18">
        <v>44253</v>
      </c>
      <c r="X3243" s="14">
        <v>84</v>
      </c>
      <c r="Y3243" s="14">
        <v>84</v>
      </c>
      <c r="Z3243" s="42">
        <v>0</v>
      </c>
      <c r="AA3243" s="51">
        <f t="shared" si="258"/>
        <v>0</v>
      </c>
    </row>
    <row r="3244" spans="1:27" ht="19" x14ac:dyDescent="0.25">
      <c r="A3244" s="14">
        <v>1947</v>
      </c>
      <c r="B3244" s="14">
        <v>3791536</v>
      </c>
      <c r="C3244" s="14" t="s">
        <v>19</v>
      </c>
      <c r="D3244" s="14">
        <v>5</v>
      </c>
      <c r="E3244" s="14" t="s">
        <v>4062</v>
      </c>
      <c r="F3244" s="14">
        <v>78721</v>
      </c>
      <c r="G3244" s="14">
        <v>3</v>
      </c>
      <c r="H3244" s="14">
        <v>3</v>
      </c>
      <c r="I3244" s="14">
        <v>1</v>
      </c>
      <c r="J3244" s="14">
        <v>1</v>
      </c>
      <c r="K3244" s="14">
        <v>2</v>
      </c>
      <c r="L3244" s="14">
        <v>2020</v>
      </c>
      <c r="M3244" s="14">
        <v>0.14599999999999999</v>
      </c>
      <c r="N3244" s="15">
        <v>1625</v>
      </c>
      <c r="O3244" s="16">
        <v>323.08</v>
      </c>
      <c r="P3244" s="17">
        <v>525000</v>
      </c>
      <c r="Q3244" s="16">
        <v>323.08</v>
      </c>
      <c r="R3244" s="17">
        <v>525000</v>
      </c>
      <c r="S3244" s="19">
        <f t="shared" si="254"/>
        <v>0</v>
      </c>
      <c r="T3244" s="20">
        <f t="shared" si="255"/>
        <v>0</v>
      </c>
      <c r="U3244" s="19">
        <f t="shared" si="256"/>
        <v>0</v>
      </c>
      <c r="V3244" s="20">
        <f t="shared" si="257"/>
        <v>0</v>
      </c>
      <c r="W3244" s="18">
        <v>44253</v>
      </c>
      <c r="X3244" s="14">
        <v>15</v>
      </c>
      <c r="Y3244" s="14">
        <v>13</v>
      </c>
      <c r="Z3244" s="42">
        <v>0</v>
      </c>
      <c r="AA3244" s="51">
        <f t="shared" si="258"/>
        <v>0</v>
      </c>
    </row>
    <row r="3245" spans="1:27" ht="19" x14ac:dyDescent="0.25">
      <c r="A3245" s="14">
        <v>1951</v>
      </c>
      <c r="B3245" s="14">
        <v>9931065</v>
      </c>
      <c r="C3245" s="14" t="s">
        <v>19</v>
      </c>
      <c r="D3245" s="14" t="s">
        <v>282</v>
      </c>
      <c r="E3245" s="14" t="s">
        <v>2901</v>
      </c>
      <c r="F3245" s="14">
        <v>78735</v>
      </c>
      <c r="G3245" s="14">
        <v>3</v>
      </c>
      <c r="H3245" s="14">
        <v>2</v>
      </c>
      <c r="I3245" s="14">
        <v>0</v>
      </c>
      <c r="J3245" s="14">
        <v>2</v>
      </c>
      <c r="K3245" s="14">
        <v>1</v>
      </c>
      <c r="L3245" s="14">
        <v>1999</v>
      </c>
      <c r="M3245" s="14">
        <v>0.161</v>
      </c>
      <c r="N3245" s="15">
        <v>1818</v>
      </c>
      <c r="O3245" s="16">
        <v>335.53</v>
      </c>
      <c r="P3245" s="17">
        <v>610000</v>
      </c>
      <c r="Q3245" s="16">
        <v>335.53</v>
      </c>
      <c r="R3245" s="17">
        <v>610000</v>
      </c>
      <c r="S3245" s="19">
        <f t="shared" si="254"/>
        <v>0</v>
      </c>
      <c r="T3245" s="20">
        <f t="shared" si="255"/>
        <v>0</v>
      </c>
      <c r="U3245" s="19">
        <f t="shared" si="256"/>
        <v>0</v>
      </c>
      <c r="V3245" s="20">
        <f t="shared" si="257"/>
        <v>0</v>
      </c>
      <c r="W3245" s="18">
        <v>44253</v>
      </c>
      <c r="X3245" s="14">
        <v>52</v>
      </c>
      <c r="Y3245" s="14">
        <v>52</v>
      </c>
      <c r="Z3245" s="42">
        <v>0</v>
      </c>
      <c r="AA3245" s="51">
        <f t="shared" si="258"/>
        <v>0</v>
      </c>
    </row>
    <row r="3246" spans="1:27" ht="19" x14ac:dyDescent="0.25">
      <c r="A3246" s="14">
        <v>1964</v>
      </c>
      <c r="B3246" s="14">
        <v>3384675</v>
      </c>
      <c r="C3246" s="14" t="s">
        <v>19</v>
      </c>
      <c r="D3246" s="14">
        <v>4</v>
      </c>
      <c r="E3246" s="14" t="s">
        <v>3227</v>
      </c>
      <c r="F3246" s="14">
        <v>78751</v>
      </c>
      <c r="G3246" s="14">
        <v>3</v>
      </c>
      <c r="H3246" s="14">
        <v>3</v>
      </c>
      <c r="I3246" s="14">
        <v>0</v>
      </c>
      <c r="J3246" s="14">
        <v>1</v>
      </c>
      <c r="K3246" s="14">
        <v>2</v>
      </c>
      <c r="L3246" s="14">
        <v>2021</v>
      </c>
      <c r="M3246" s="14">
        <v>0.152</v>
      </c>
      <c r="N3246" s="15">
        <v>2564</v>
      </c>
      <c r="O3246" s="16">
        <v>387.85</v>
      </c>
      <c r="P3246" s="17">
        <v>994450</v>
      </c>
      <c r="Q3246" s="16">
        <v>387.85</v>
      </c>
      <c r="R3246" s="17">
        <v>994450</v>
      </c>
      <c r="S3246" s="19">
        <f t="shared" si="254"/>
        <v>0</v>
      </c>
      <c r="T3246" s="20">
        <f t="shared" si="255"/>
        <v>0</v>
      </c>
      <c r="U3246" s="19">
        <f t="shared" si="256"/>
        <v>0</v>
      </c>
      <c r="V3246" s="20">
        <f t="shared" si="257"/>
        <v>0</v>
      </c>
      <c r="W3246" s="18">
        <v>44253</v>
      </c>
      <c r="X3246" s="14">
        <v>0</v>
      </c>
      <c r="Y3246" s="14">
        <v>0</v>
      </c>
      <c r="Z3246" s="42">
        <v>0</v>
      </c>
      <c r="AA3246" s="51">
        <f t="shared" si="258"/>
        <v>0</v>
      </c>
    </row>
    <row r="3247" spans="1:27" ht="19" x14ac:dyDescent="0.25">
      <c r="A3247" s="14">
        <v>1974</v>
      </c>
      <c r="B3247" s="14">
        <v>1448108</v>
      </c>
      <c r="C3247" s="14" t="s">
        <v>19</v>
      </c>
      <c r="D3247" s="14">
        <v>5</v>
      </c>
      <c r="E3247" s="14" t="s">
        <v>4178</v>
      </c>
      <c r="F3247" s="14">
        <v>78721</v>
      </c>
      <c r="G3247" s="14">
        <v>2</v>
      </c>
      <c r="H3247" s="14">
        <v>2</v>
      </c>
      <c r="I3247" s="14">
        <v>1</v>
      </c>
      <c r="J3247" s="14">
        <v>1</v>
      </c>
      <c r="K3247" s="14">
        <v>2</v>
      </c>
      <c r="L3247" s="14">
        <v>2020</v>
      </c>
      <c r="M3247" s="14">
        <v>0.14599999999999999</v>
      </c>
      <c r="N3247" s="14">
        <v>965</v>
      </c>
      <c r="O3247" s="16">
        <v>445.6</v>
      </c>
      <c r="P3247" s="17">
        <v>430000</v>
      </c>
      <c r="Q3247" s="16">
        <v>445.6</v>
      </c>
      <c r="R3247" s="17">
        <v>430000</v>
      </c>
      <c r="S3247" s="19">
        <f t="shared" si="254"/>
        <v>0</v>
      </c>
      <c r="T3247" s="20">
        <f t="shared" si="255"/>
        <v>0</v>
      </c>
      <c r="U3247" s="19">
        <f t="shared" si="256"/>
        <v>0</v>
      </c>
      <c r="V3247" s="20">
        <f t="shared" si="257"/>
        <v>0</v>
      </c>
      <c r="W3247" s="18">
        <v>44253</v>
      </c>
      <c r="X3247" s="14">
        <v>17</v>
      </c>
      <c r="Y3247" s="14">
        <v>17</v>
      </c>
      <c r="Z3247" s="42">
        <v>0</v>
      </c>
      <c r="AA3247" s="51">
        <f t="shared" si="258"/>
        <v>0</v>
      </c>
    </row>
    <row r="3248" spans="1:27" ht="19" x14ac:dyDescent="0.25">
      <c r="A3248" s="14">
        <v>1980</v>
      </c>
      <c r="B3248" s="14">
        <v>3376705</v>
      </c>
      <c r="C3248" s="14" t="s">
        <v>19</v>
      </c>
      <c r="D3248" s="14">
        <v>6</v>
      </c>
      <c r="E3248" s="14" t="s">
        <v>3776</v>
      </c>
      <c r="F3248" s="14">
        <v>78704</v>
      </c>
      <c r="G3248" s="14">
        <v>2</v>
      </c>
      <c r="H3248" s="14">
        <v>1</v>
      </c>
      <c r="I3248" s="14">
        <v>0</v>
      </c>
      <c r="J3248" s="14">
        <v>0</v>
      </c>
      <c r="K3248" s="14">
        <v>1</v>
      </c>
      <c r="L3248" s="14">
        <v>1952</v>
      </c>
      <c r="M3248" s="14">
        <v>0.128</v>
      </c>
      <c r="N3248" s="14">
        <v>780</v>
      </c>
      <c r="O3248" s="16">
        <v>576.91999999999996</v>
      </c>
      <c r="P3248" s="17">
        <v>450000</v>
      </c>
      <c r="Q3248" s="16">
        <v>576.91999999999996</v>
      </c>
      <c r="R3248" s="17">
        <v>450000</v>
      </c>
      <c r="S3248" s="19">
        <f t="shared" si="254"/>
        <v>0</v>
      </c>
      <c r="T3248" s="20">
        <f t="shared" si="255"/>
        <v>0</v>
      </c>
      <c r="U3248" s="19">
        <f t="shared" si="256"/>
        <v>0</v>
      </c>
      <c r="V3248" s="20">
        <f t="shared" si="257"/>
        <v>0</v>
      </c>
      <c r="W3248" s="18">
        <v>44253</v>
      </c>
      <c r="X3248" s="14">
        <v>24</v>
      </c>
      <c r="Y3248" s="14">
        <v>20</v>
      </c>
      <c r="Z3248" s="42">
        <v>0</v>
      </c>
      <c r="AA3248" s="51">
        <f t="shared" si="258"/>
        <v>0</v>
      </c>
    </row>
    <row r="3249" spans="1:27" ht="19" x14ac:dyDescent="0.25">
      <c r="A3249" s="14">
        <v>1981</v>
      </c>
      <c r="B3249" s="14">
        <v>5378939</v>
      </c>
      <c r="C3249" s="14" t="s">
        <v>19</v>
      </c>
      <c r="D3249" s="14" t="s">
        <v>2427</v>
      </c>
      <c r="E3249" s="14" t="s">
        <v>3781</v>
      </c>
      <c r="F3249" s="14">
        <v>78705</v>
      </c>
      <c r="G3249" s="14">
        <v>2</v>
      </c>
      <c r="H3249" s="14">
        <v>1</v>
      </c>
      <c r="I3249" s="14">
        <v>0</v>
      </c>
      <c r="J3249" s="14">
        <v>0</v>
      </c>
      <c r="K3249" s="14">
        <v>1</v>
      </c>
      <c r="L3249" s="14">
        <v>1937</v>
      </c>
      <c r="M3249" s="14">
        <v>7.0999999999999994E-2</v>
      </c>
      <c r="N3249" s="14">
        <v>905</v>
      </c>
      <c r="O3249" s="16">
        <v>580</v>
      </c>
      <c r="P3249" s="17">
        <v>524900</v>
      </c>
      <c r="Q3249" s="16">
        <v>580</v>
      </c>
      <c r="R3249" s="17">
        <v>524900</v>
      </c>
      <c r="S3249" s="19">
        <f t="shared" si="254"/>
        <v>0</v>
      </c>
      <c r="T3249" s="20">
        <f t="shared" si="255"/>
        <v>0</v>
      </c>
      <c r="U3249" s="19">
        <f t="shared" si="256"/>
        <v>0</v>
      </c>
      <c r="V3249" s="20">
        <f t="shared" si="257"/>
        <v>0</v>
      </c>
      <c r="W3249" s="18">
        <v>44253</v>
      </c>
      <c r="X3249" s="14">
        <v>7</v>
      </c>
      <c r="Y3249" s="14">
        <v>6</v>
      </c>
      <c r="Z3249" s="42">
        <v>0</v>
      </c>
      <c r="AA3249" s="51">
        <f t="shared" si="258"/>
        <v>0</v>
      </c>
    </row>
    <row r="3250" spans="1:27" ht="19" x14ac:dyDescent="0.25">
      <c r="A3250" s="14">
        <v>1986</v>
      </c>
      <c r="B3250" s="14">
        <v>2167137</v>
      </c>
      <c r="C3250" s="14" t="s">
        <v>19</v>
      </c>
      <c r="D3250" s="14">
        <v>6</v>
      </c>
      <c r="E3250" s="14" t="s">
        <v>3946</v>
      </c>
      <c r="F3250" s="14">
        <v>78704</v>
      </c>
      <c r="G3250" s="14">
        <v>2</v>
      </c>
      <c r="H3250" s="14">
        <v>1</v>
      </c>
      <c r="I3250" s="14">
        <v>0</v>
      </c>
      <c r="J3250" s="14">
        <v>0</v>
      </c>
      <c r="K3250" s="14">
        <v>1</v>
      </c>
      <c r="L3250" s="14">
        <v>1950</v>
      </c>
      <c r="M3250" s="14">
        <v>0.128</v>
      </c>
      <c r="N3250" s="14">
        <v>807</v>
      </c>
      <c r="O3250" s="16">
        <v>908.72</v>
      </c>
      <c r="P3250" s="17">
        <v>733333</v>
      </c>
      <c r="Q3250" s="16">
        <v>908.71</v>
      </c>
      <c r="R3250" s="17">
        <v>733333</v>
      </c>
      <c r="S3250" s="19">
        <f t="shared" si="254"/>
        <v>-9.9999999999909051E-3</v>
      </c>
      <c r="T3250" s="20">
        <f t="shared" si="255"/>
        <v>-1.1004489831841387E-5</v>
      </c>
      <c r="U3250" s="19">
        <f t="shared" si="256"/>
        <v>0</v>
      </c>
      <c r="V3250" s="20">
        <f t="shared" si="257"/>
        <v>0</v>
      </c>
      <c r="W3250" s="18">
        <v>44253</v>
      </c>
      <c r="X3250" s="14">
        <v>16</v>
      </c>
      <c r="Y3250" s="14">
        <v>16</v>
      </c>
      <c r="Z3250" s="42">
        <v>0</v>
      </c>
      <c r="AA3250" s="51">
        <f t="shared" si="258"/>
        <v>0</v>
      </c>
    </row>
    <row r="3251" spans="1:27" ht="19" x14ac:dyDescent="0.25">
      <c r="A3251" s="14">
        <v>1992</v>
      </c>
      <c r="B3251" s="14">
        <v>7926634</v>
      </c>
      <c r="C3251" s="14" t="s">
        <v>19</v>
      </c>
      <c r="D3251" s="14" t="s">
        <v>22</v>
      </c>
      <c r="E3251" s="14" t="s">
        <v>197</v>
      </c>
      <c r="F3251" s="14">
        <v>78747</v>
      </c>
      <c r="G3251" s="14">
        <v>3</v>
      </c>
      <c r="H3251" s="14">
        <v>2</v>
      </c>
      <c r="I3251" s="14">
        <v>1</v>
      </c>
      <c r="J3251" s="14">
        <v>2</v>
      </c>
      <c r="K3251" s="14">
        <v>2</v>
      </c>
      <c r="L3251" s="14">
        <v>2015</v>
      </c>
      <c r="M3251" s="14">
        <v>0.128</v>
      </c>
      <c r="N3251" s="15">
        <v>2497</v>
      </c>
      <c r="O3251" s="16">
        <v>154.19</v>
      </c>
      <c r="P3251" s="17">
        <v>385000</v>
      </c>
      <c r="Q3251" s="16">
        <v>154.19</v>
      </c>
      <c r="R3251" s="17">
        <v>385000</v>
      </c>
      <c r="S3251" s="19">
        <f t="shared" si="254"/>
        <v>0</v>
      </c>
      <c r="T3251" s="20">
        <f t="shared" si="255"/>
        <v>0</v>
      </c>
      <c r="U3251" s="19">
        <f t="shared" si="256"/>
        <v>0</v>
      </c>
      <c r="V3251" s="20">
        <f t="shared" si="257"/>
        <v>0</v>
      </c>
      <c r="W3251" s="18">
        <v>44256</v>
      </c>
      <c r="X3251" s="14">
        <v>4</v>
      </c>
      <c r="Y3251" s="14">
        <v>4</v>
      </c>
      <c r="Z3251" s="42">
        <v>0</v>
      </c>
      <c r="AA3251" s="51">
        <f t="shared" si="258"/>
        <v>0</v>
      </c>
    </row>
    <row r="3252" spans="1:27" ht="19" x14ac:dyDescent="0.25">
      <c r="A3252" s="14">
        <v>2004</v>
      </c>
      <c r="B3252" s="14">
        <v>7194463</v>
      </c>
      <c r="C3252" s="14" t="s">
        <v>19</v>
      </c>
      <c r="D3252" s="14">
        <v>11</v>
      </c>
      <c r="E3252" s="14" t="s">
        <v>1153</v>
      </c>
      <c r="F3252" s="14">
        <v>78744</v>
      </c>
      <c r="G3252" s="14">
        <v>3</v>
      </c>
      <c r="H3252" s="14">
        <v>2</v>
      </c>
      <c r="I3252" s="14">
        <v>0</v>
      </c>
      <c r="J3252" s="14">
        <v>2</v>
      </c>
      <c r="K3252" s="14">
        <v>1</v>
      </c>
      <c r="L3252" s="14">
        <v>2009</v>
      </c>
      <c r="M3252" s="14">
        <v>0.124</v>
      </c>
      <c r="N3252" s="15">
        <v>1398</v>
      </c>
      <c r="O3252" s="16">
        <v>216.74</v>
      </c>
      <c r="P3252" s="17">
        <v>303000</v>
      </c>
      <c r="Q3252" s="16">
        <v>216.74</v>
      </c>
      <c r="R3252" s="17">
        <v>303000</v>
      </c>
      <c r="S3252" s="19">
        <f t="shared" si="254"/>
        <v>0</v>
      </c>
      <c r="T3252" s="20">
        <f t="shared" si="255"/>
        <v>0</v>
      </c>
      <c r="U3252" s="19">
        <f t="shared" si="256"/>
        <v>0</v>
      </c>
      <c r="V3252" s="20">
        <f t="shared" si="257"/>
        <v>0</v>
      </c>
      <c r="W3252" s="18">
        <v>44256</v>
      </c>
      <c r="X3252" s="14">
        <v>0</v>
      </c>
      <c r="Y3252" s="14">
        <v>0</v>
      </c>
      <c r="Z3252" s="42">
        <v>0</v>
      </c>
      <c r="AA3252" s="51">
        <f t="shared" si="258"/>
        <v>0</v>
      </c>
    </row>
    <row r="3253" spans="1:27" ht="19" x14ac:dyDescent="0.25">
      <c r="A3253" s="14">
        <v>2013</v>
      </c>
      <c r="B3253" s="14">
        <v>6096204</v>
      </c>
      <c r="C3253" s="14" t="s">
        <v>19</v>
      </c>
      <c r="D3253" s="14" t="s">
        <v>357</v>
      </c>
      <c r="E3253" s="14" t="s">
        <v>2044</v>
      </c>
      <c r="F3253" s="14">
        <v>78745</v>
      </c>
      <c r="G3253" s="14">
        <v>3</v>
      </c>
      <c r="H3253" s="14">
        <v>2</v>
      </c>
      <c r="I3253" s="14">
        <v>0</v>
      </c>
      <c r="J3253" s="14">
        <v>0</v>
      </c>
      <c r="K3253" s="14">
        <v>1</v>
      </c>
      <c r="L3253" s="14">
        <v>1968</v>
      </c>
      <c r="M3253" s="14">
        <v>0.24399999999999999</v>
      </c>
      <c r="N3253" s="15">
        <v>2254</v>
      </c>
      <c r="O3253" s="16">
        <v>263.98</v>
      </c>
      <c r="P3253" s="17">
        <v>595000</v>
      </c>
      <c r="Q3253" s="16">
        <v>263.98</v>
      </c>
      <c r="R3253" s="17">
        <v>595000</v>
      </c>
      <c r="S3253" s="19">
        <f t="shared" si="254"/>
        <v>0</v>
      </c>
      <c r="T3253" s="20">
        <f t="shared" si="255"/>
        <v>0</v>
      </c>
      <c r="U3253" s="19">
        <f t="shared" si="256"/>
        <v>0</v>
      </c>
      <c r="V3253" s="20">
        <f t="shared" si="257"/>
        <v>0</v>
      </c>
      <c r="W3253" s="18">
        <v>44256</v>
      </c>
      <c r="X3253" s="14">
        <v>21</v>
      </c>
      <c r="Y3253" s="14">
        <v>21</v>
      </c>
      <c r="Z3253" s="42">
        <v>0</v>
      </c>
      <c r="AA3253" s="51">
        <f t="shared" si="258"/>
        <v>0</v>
      </c>
    </row>
    <row r="3254" spans="1:27" ht="19" x14ac:dyDescent="0.25">
      <c r="A3254" s="14">
        <v>2038</v>
      </c>
      <c r="B3254" s="14">
        <v>3877184</v>
      </c>
      <c r="C3254" s="14" t="s">
        <v>19</v>
      </c>
      <c r="D3254" s="14" t="s">
        <v>84</v>
      </c>
      <c r="E3254" s="14" t="s">
        <v>1455</v>
      </c>
      <c r="F3254" s="14">
        <v>78728</v>
      </c>
      <c r="G3254" s="14">
        <v>3</v>
      </c>
      <c r="H3254" s="14">
        <v>2</v>
      </c>
      <c r="I3254" s="14">
        <v>1</v>
      </c>
      <c r="J3254" s="14">
        <v>2</v>
      </c>
      <c r="K3254" s="14">
        <v>2</v>
      </c>
      <c r="L3254" s="14">
        <v>2020</v>
      </c>
      <c r="M3254" s="14">
        <v>0.1</v>
      </c>
      <c r="N3254" s="15">
        <v>1846</v>
      </c>
      <c r="O3254" s="16">
        <v>231.34</v>
      </c>
      <c r="P3254" s="17">
        <v>427050</v>
      </c>
      <c r="Q3254" s="16">
        <v>231.34</v>
      </c>
      <c r="R3254" s="17">
        <v>427050</v>
      </c>
      <c r="S3254" s="19">
        <f t="shared" si="254"/>
        <v>0</v>
      </c>
      <c r="T3254" s="20">
        <f t="shared" si="255"/>
        <v>0</v>
      </c>
      <c r="U3254" s="19">
        <f t="shared" si="256"/>
        <v>0</v>
      </c>
      <c r="V3254" s="20">
        <f t="shared" si="257"/>
        <v>0</v>
      </c>
      <c r="W3254" s="18">
        <v>44257</v>
      </c>
      <c r="X3254" s="14">
        <v>0</v>
      </c>
      <c r="Y3254" s="14">
        <v>0</v>
      </c>
      <c r="Z3254" s="42">
        <v>0</v>
      </c>
      <c r="AA3254" s="51">
        <f t="shared" si="258"/>
        <v>0</v>
      </c>
    </row>
    <row r="3255" spans="1:27" ht="19" x14ac:dyDescent="0.25">
      <c r="A3255" s="14">
        <v>2042</v>
      </c>
      <c r="B3255" s="14">
        <v>3979998</v>
      </c>
      <c r="C3255" s="14" t="s">
        <v>19</v>
      </c>
      <c r="D3255" s="14" t="s">
        <v>165</v>
      </c>
      <c r="E3255" s="14" t="s">
        <v>2068</v>
      </c>
      <c r="F3255" s="14">
        <v>78745</v>
      </c>
      <c r="G3255" s="14">
        <v>4</v>
      </c>
      <c r="H3255" s="14">
        <v>2</v>
      </c>
      <c r="I3255" s="14">
        <v>0</v>
      </c>
      <c r="J3255" s="14">
        <v>2</v>
      </c>
      <c r="K3255" s="14">
        <v>1</v>
      </c>
      <c r="L3255" s="14">
        <v>1978</v>
      </c>
      <c r="M3255" s="14">
        <v>0.189</v>
      </c>
      <c r="N3255" s="15">
        <v>1887</v>
      </c>
      <c r="O3255" s="16">
        <v>264.97000000000003</v>
      </c>
      <c r="P3255" s="17">
        <v>500000</v>
      </c>
      <c r="Q3255" s="16">
        <v>264.97000000000003</v>
      </c>
      <c r="R3255" s="17">
        <v>500000</v>
      </c>
      <c r="S3255" s="19">
        <f t="shared" si="254"/>
        <v>0</v>
      </c>
      <c r="T3255" s="20">
        <f t="shared" si="255"/>
        <v>0</v>
      </c>
      <c r="U3255" s="19">
        <f t="shared" si="256"/>
        <v>0</v>
      </c>
      <c r="V3255" s="20">
        <f t="shared" si="257"/>
        <v>0</v>
      </c>
      <c r="W3255" s="18">
        <v>44257</v>
      </c>
      <c r="X3255" s="14">
        <v>0</v>
      </c>
      <c r="Y3255" s="14">
        <v>0</v>
      </c>
      <c r="Z3255" s="42">
        <v>0</v>
      </c>
      <c r="AA3255" s="51">
        <f t="shared" si="258"/>
        <v>0</v>
      </c>
    </row>
    <row r="3256" spans="1:27" ht="19" x14ac:dyDescent="0.25">
      <c r="A3256" s="14">
        <v>2060</v>
      </c>
      <c r="B3256" s="14">
        <v>8496825</v>
      </c>
      <c r="C3256" s="14" t="s">
        <v>19</v>
      </c>
      <c r="D3256" s="14" t="s">
        <v>2365</v>
      </c>
      <c r="E3256" s="14" t="s">
        <v>3833</v>
      </c>
      <c r="F3256" s="14">
        <v>78703</v>
      </c>
      <c r="G3256" s="14">
        <v>3</v>
      </c>
      <c r="H3256" s="14">
        <v>2</v>
      </c>
      <c r="I3256" s="14">
        <v>0</v>
      </c>
      <c r="J3256" s="14">
        <v>0</v>
      </c>
      <c r="K3256" s="14">
        <v>1</v>
      </c>
      <c r="L3256" s="14">
        <v>1952</v>
      </c>
      <c r="M3256" s="14">
        <v>0.18</v>
      </c>
      <c r="N3256" s="15">
        <v>1588</v>
      </c>
      <c r="O3256" s="16">
        <v>626.57000000000005</v>
      </c>
      <c r="P3256" s="17">
        <v>995000</v>
      </c>
      <c r="Q3256" s="16">
        <v>626.57000000000005</v>
      </c>
      <c r="R3256" s="17">
        <v>995000</v>
      </c>
      <c r="S3256" s="19">
        <f t="shared" si="254"/>
        <v>0</v>
      </c>
      <c r="T3256" s="20">
        <f t="shared" si="255"/>
        <v>0</v>
      </c>
      <c r="U3256" s="19">
        <f t="shared" si="256"/>
        <v>0</v>
      </c>
      <c r="V3256" s="20">
        <f t="shared" si="257"/>
        <v>0</v>
      </c>
      <c r="W3256" s="18">
        <v>44257</v>
      </c>
      <c r="X3256" s="14">
        <v>144</v>
      </c>
      <c r="Y3256" s="14">
        <v>144</v>
      </c>
      <c r="Z3256" s="42">
        <v>0</v>
      </c>
      <c r="AA3256" s="51">
        <f t="shared" si="258"/>
        <v>0</v>
      </c>
    </row>
    <row r="3257" spans="1:27" ht="19" x14ac:dyDescent="0.25">
      <c r="A3257" s="14">
        <v>2071</v>
      </c>
      <c r="B3257" s="14">
        <v>2874355</v>
      </c>
      <c r="C3257" s="14" t="s">
        <v>19</v>
      </c>
      <c r="D3257" s="14" t="s">
        <v>68</v>
      </c>
      <c r="E3257" s="14" t="s">
        <v>1621</v>
      </c>
      <c r="F3257" s="14">
        <v>78738</v>
      </c>
      <c r="G3257" s="14">
        <v>5</v>
      </c>
      <c r="H3257" s="14">
        <v>5</v>
      </c>
      <c r="I3257" s="14">
        <v>2</v>
      </c>
      <c r="J3257" s="14">
        <v>3</v>
      </c>
      <c r="K3257" s="14">
        <v>2</v>
      </c>
      <c r="L3257" s="14">
        <v>2013</v>
      </c>
      <c r="M3257" s="14">
        <v>0.28899999999999998</v>
      </c>
      <c r="N3257" s="15">
        <v>4785</v>
      </c>
      <c r="O3257" s="16">
        <v>240.33</v>
      </c>
      <c r="P3257" s="17">
        <v>1150000</v>
      </c>
      <c r="Q3257" s="16">
        <v>240.33</v>
      </c>
      <c r="R3257" s="17">
        <v>1150000</v>
      </c>
      <c r="S3257" s="19">
        <f t="shared" si="254"/>
        <v>0</v>
      </c>
      <c r="T3257" s="20">
        <f t="shared" si="255"/>
        <v>0</v>
      </c>
      <c r="U3257" s="19">
        <f t="shared" si="256"/>
        <v>0</v>
      </c>
      <c r="V3257" s="20">
        <f t="shared" si="257"/>
        <v>0</v>
      </c>
      <c r="W3257" s="18">
        <v>44258</v>
      </c>
      <c r="X3257" s="14">
        <v>0</v>
      </c>
      <c r="Y3257" s="14">
        <v>0</v>
      </c>
      <c r="Z3257" s="42">
        <v>0</v>
      </c>
      <c r="AA3257" s="51">
        <f t="shared" si="258"/>
        <v>0</v>
      </c>
    </row>
    <row r="3258" spans="1:27" ht="19" x14ac:dyDescent="0.25">
      <c r="A3258" s="14">
        <v>2077</v>
      </c>
      <c r="B3258" s="14">
        <v>8933852</v>
      </c>
      <c r="C3258" s="14" t="s">
        <v>19</v>
      </c>
      <c r="D3258" s="14" t="s">
        <v>165</v>
      </c>
      <c r="E3258" s="14" t="s">
        <v>2627</v>
      </c>
      <c r="F3258" s="14">
        <v>78748</v>
      </c>
      <c r="G3258" s="14">
        <v>3</v>
      </c>
      <c r="H3258" s="14">
        <v>2</v>
      </c>
      <c r="I3258" s="14">
        <v>0</v>
      </c>
      <c r="J3258" s="14">
        <v>2</v>
      </c>
      <c r="K3258" s="14">
        <v>1</v>
      </c>
      <c r="L3258" s="14">
        <v>1977</v>
      </c>
      <c r="M3258" s="14">
        <v>0.16400000000000001</v>
      </c>
      <c r="N3258" s="15">
        <v>1046</v>
      </c>
      <c r="O3258" s="16">
        <v>305.45</v>
      </c>
      <c r="P3258" s="17">
        <v>319500</v>
      </c>
      <c r="Q3258" s="16">
        <v>305.45</v>
      </c>
      <c r="R3258" s="17">
        <v>319500</v>
      </c>
      <c r="S3258" s="19">
        <f t="shared" si="254"/>
        <v>0</v>
      </c>
      <c r="T3258" s="20">
        <f t="shared" si="255"/>
        <v>0</v>
      </c>
      <c r="U3258" s="19">
        <f t="shared" si="256"/>
        <v>0</v>
      </c>
      <c r="V3258" s="20">
        <f t="shared" si="257"/>
        <v>0</v>
      </c>
      <c r="W3258" s="18">
        <v>44258</v>
      </c>
      <c r="X3258" s="14">
        <v>18</v>
      </c>
      <c r="Y3258" s="14">
        <v>18</v>
      </c>
      <c r="Z3258" s="42">
        <v>0</v>
      </c>
      <c r="AA3258" s="51">
        <f t="shared" si="258"/>
        <v>0</v>
      </c>
    </row>
    <row r="3259" spans="1:27" ht="19" x14ac:dyDescent="0.25">
      <c r="A3259" s="14">
        <v>2088</v>
      </c>
      <c r="B3259" s="14">
        <v>9470952</v>
      </c>
      <c r="C3259" s="14" t="s">
        <v>19</v>
      </c>
      <c r="D3259" s="14">
        <v>3</v>
      </c>
      <c r="E3259" s="14" t="s">
        <v>3291</v>
      </c>
      <c r="F3259" s="14">
        <v>78723</v>
      </c>
      <c r="G3259" s="14">
        <v>3</v>
      </c>
      <c r="H3259" s="14">
        <v>2</v>
      </c>
      <c r="I3259" s="14">
        <v>0</v>
      </c>
      <c r="J3259" s="14">
        <v>1</v>
      </c>
      <c r="K3259" s="14">
        <v>1</v>
      </c>
      <c r="L3259" s="14">
        <v>1970</v>
      </c>
      <c r="M3259" s="14">
        <v>0.22500000000000001</v>
      </c>
      <c r="N3259" s="15">
        <v>1184</v>
      </c>
      <c r="O3259" s="16">
        <v>401.18</v>
      </c>
      <c r="P3259" s="17">
        <v>475000</v>
      </c>
      <c r="Q3259" s="16">
        <v>401.18</v>
      </c>
      <c r="R3259" s="17">
        <v>475000</v>
      </c>
      <c r="S3259" s="19">
        <f t="shared" si="254"/>
        <v>0</v>
      </c>
      <c r="T3259" s="20">
        <f t="shared" si="255"/>
        <v>0</v>
      </c>
      <c r="U3259" s="19">
        <f t="shared" si="256"/>
        <v>0</v>
      </c>
      <c r="V3259" s="20">
        <f t="shared" si="257"/>
        <v>0</v>
      </c>
      <c r="W3259" s="18">
        <v>44258</v>
      </c>
      <c r="X3259" s="14">
        <v>5</v>
      </c>
      <c r="Y3259" s="14">
        <v>4</v>
      </c>
      <c r="Z3259" s="42">
        <v>0</v>
      </c>
      <c r="AA3259" s="51">
        <f t="shared" si="258"/>
        <v>0</v>
      </c>
    </row>
    <row r="3260" spans="1:27" ht="19" x14ac:dyDescent="0.25">
      <c r="A3260" s="14">
        <v>2096</v>
      </c>
      <c r="B3260" s="14">
        <v>3286347</v>
      </c>
      <c r="C3260" s="14" t="s">
        <v>19</v>
      </c>
      <c r="D3260" s="14">
        <v>7</v>
      </c>
      <c r="E3260" s="14" t="s">
        <v>3897</v>
      </c>
      <c r="F3260" s="14">
        <v>78704</v>
      </c>
      <c r="G3260" s="14">
        <v>4</v>
      </c>
      <c r="H3260" s="14">
        <v>3</v>
      </c>
      <c r="I3260" s="14">
        <v>0</v>
      </c>
      <c r="J3260" s="14">
        <v>2</v>
      </c>
      <c r="K3260" s="14">
        <v>1</v>
      </c>
      <c r="L3260" s="14">
        <v>2015</v>
      </c>
      <c r="M3260" s="14">
        <v>0.29799999999999999</v>
      </c>
      <c r="N3260" s="15">
        <v>2759</v>
      </c>
      <c r="O3260" s="16">
        <v>710.4</v>
      </c>
      <c r="P3260" s="17">
        <v>1960000</v>
      </c>
      <c r="Q3260" s="16">
        <v>710.4</v>
      </c>
      <c r="R3260" s="17">
        <v>1960000</v>
      </c>
      <c r="S3260" s="19">
        <f t="shared" si="254"/>
        <v>0</v>
      </c>
      <c r="T3260" s="20">
        <f t="shared" si="255"/>
        <v>0</v>
      </c>
      <c r="U3260" s="19">
        <f t="shared" si="256"/>
        <v>0</v>
      </c>
      <c r="V3260" s="20">
        <f t="shared" si="257"/>
        <v>0</v>
      </c>
      <c r="W3260" s="18">
        <v>44258</v>
      </c>
      <c r="X3260" s="14">
        <v>0</v>
      </c>
      <c r="Y3260" s="14">
        <v>0</v>
      </c>
      <c r="Z3260" s="42">
        <v>0</v>
      </c>
      <c r="AA3260" s="51">
        <f t="shared" si="258"/>
        <v>0</v>
      </c>
    </row>
    <row r="3261" spans="1:27" ht="19" x14ac:dyDescent="0.25">
      <c r="A3261" s="14">
        <v>2104</v>
      </c>
      <c r="B3261" s="14">
        <v>1691065</v>
      </c>
      <c r="C3261" s="14" t="s">
        <v>19</v>
      </c>
      <c r="D3261" s="14" t="s">
        <v>84</v>
      </c>
      <c r="E3261" s="14" t="s">
        <v>943</v>
      </c>
      <c r="F3261" s="14">
        <v>78728</v>
      </c>
      <c r="G3261" s="14">
        <v>4</v>
      </c>
      <c r="H3261" s="14">
        <v>2</v>
      </c>
      <c r="I3261" s="14">
        <v>1</v>
      </c>
      <c r="J3261" s="14">
        <v>2</v>
      </c>
      <c r="K3261" s="14">
        <v>2</v>
      </c>
      <c r="L3261" s="14">
        <v>2021</v>
      </c>
      <c r="M3261" s="14">
        <v>0</v>
      </c>
      <c r="N3261" s="15">
        <v>2520</v>
      </c>
      <c r="O3261" s="16">
        <v>206.66</v>
      </c>
      <c r="P3261" s="17">
        <v>520775</v>
      </c>
      <c r="Q3261" s="16">
        <v>206.66</v>
      </c>
      <c r="R3261" s="17">
        <v>520775</v>
      </c>
      <c r="S3261" s="19">
        <f t="shared" si="254"/>
        <v>0</v>
      </c>
      <c r="T3261" s="20">
        <f t="shared" si="255"/>
        <v>0</v>
      </c>
      <c r="U3261" s="19">
        <f t="shared" si="256"/>
        <v>0</v>
      </c>
      <c r="V3261" s="20">
        <f t="shared" si="257"/>
        <v>0</v>
      </c>
      <c r="W3261" s="18">
        <v>44259</v>
      </c>
      <c r="X3261" s="14">
        <v>0</v>
      </c>
      <c r="Y3261" s="14">
        <v>0</v>
      </c>
      <c r="Z3261" s="42">
        <v>0</v>
      </c>
      <c r="AA3261" s="51">
        <f t="shared" si="258"/>
        <v>0</v>
      </c>
    </row>
    <row r="3262" spans="1:27" ht="19" x14ac:dyDescent="0.25">
      <c r="A3262" s="14">
        <v>2118</v>
      </c>
      <c r="B3262" s="14">
        <v>6518097</v>
      </c>
      <c r="C3262" s="14" t="s">
        <v>19</v>
      </c>
      <c r="D3262" s="14" t="s">
        <v>357</v>
      </c>
      <c r="E3262" s="14" t="s">
        <v>3293</v>
      </c>
      <c r="F3262" s="14">
        <v>78745</v>
      </c>
      <c r="G3262" s="14">
        <v>3</v>
      </c>
      <c r="H3262" s="14">
        <v>2</v>
      </c>
      <c r="I3262" s="14">
        <v>0</v>
      </c>
      <c r="J3262" s="14">
        <v>0</v>
      </c>
      <c r="K3262" s="14">
        <v>1</v>
      </c>
      <c r="L3262" s="14">
        <v>1964</v>
      </c>
      <c r="M3262" s="14">
        <v>0.161</v>
      </c>
      <c r="N3262" s="15">
        <v>1496</v>
      </c>
      <c r="O3262" s="16">
        <v>401.74</v>
      </c>
      <c r="P3262" s="17">
        <v>601000</v>
      </c>
      <c r="Q3262" s="16">
        <v>401.74</v>
      </c>
      <c r="R3262" s="17">
        <v>601000</v>
      </c>
      <c r="S3262" s="19">
        <f t="shared" si="254"/>
        <v>0</v>
      </c>
      <c r="T3262" s="20">
        <f t="shared" si="255"/>
        <v>0</v>
      </c>
      <c r="U3262" s="19">
        <f t="shared" si="256"/>
        <v>0</v>
      </c>
      <c r="V3262" s="20">
        <f t="shared" si="257"/>
        <v>0</v>
      </c>
      <c r="W3262" s="18">
        <v>44259</v>
      </c>
      <c r="X3262" s="14">
        <v>20</v>
      </c>
      <c r="Y3262" s="14">
        <v>20</v>
      </c>
      <c r="Z3262" s="42">
        <v>0</v>
      </c>
      <c r="AA3262" s="51">
        <f t="shared" si="258"/>
        <v>0</v>
      </c>
    </row>
    <row r="3263" spans="1:27" ht="19" x14ac:dyDescent="0.25">
      <c r="A3263" s="14">
        <v>2125</v>
      </c>
      <c r="B3263" s="14">
        <v>3989732</v>
      </c>
      <c r="C3263" s="14" t="s">
        <v>19</v>
      </c>
      <c r="D3263" s="14" t="s">
        <v>2365</v>
      </c>
      <c r="E3263" s="14" t="s">
        <v>3873</v>
      </c>
      <c r="F3263" s="14">
        <v>78703</v>
      </c>
      <c r="G3263" s="14">
        <v>4</v>
      </c>
      <c r="H3263" s="14">
        <v>5</v>
      </c>
      <c r="I3263" s="14">
        <v>0</v>
      </c>
      <c r="J3263" s="14">
        <v>2</v>
      </c>
      <c r="K3263" s="14">
        <v>3</v>
      </c>
      <c r="L3263" s="14">
        <v>2020</v>
      </c>
      <c r="M3263" s="14">
        <v>0.14899999999999999</v>
      </c>
      <c r="N3263" s="15">
        <v>2953</v>
      </c>
      <c r="O3263" s="16">
        <v>675.58</v>
      </c>
      <c r="P3263" s="17">
        <v>1995000</v>
      </c>
      <c r="Q3263" s="16">
        <v>675.58</v>
      </c>
      <c r="R3263" s="17">
        <v>1995000</v>
      </c>
      <c r="S3263" s="19">
        <f t="shared" si="254"/>
        <v>0</v>
      </c>
      <c r="T3263" s="20">
        <f t="shared" si="255"/>
        <v>0</v>
      </c>
      <c r="U3263" s="19">
        <f t="shared" si="256"/>
        <v>0</v>
      </c>
      <c r="V3263" s="20">
        <f t="shared" si="257"/>
        <v>0</v>
      </c>
      <c r="W3263" s="18">
        <v>44259</v>
      </c>
      <c r="X3263" s="14">
        <v>204</v>
      </c>
      <c r="Y3263" s="14">
        <v>204</v>
      </c>
      <c r="Z3263" s="42">
        <v>0</v>
      </c>
      <c r="AA3263" s="51">
        <f t="shared" si="258"/>
        <v>0</v>
      </c>
    </row>
    <row r="3264" spans="1:27" ht="19" x14ac:dyDescent="0.25">
      <c r="A3264" s="14">
        <v>2129</v>
      </c>
      <c r="B3264" s="14">
        <v>4061167</v>
      </c>
      <c r="C3264" s="14" t="s">
        <v>19</v>
      </c>
      <c r="D3264" s="14" t="s">
        <v>68</v>
      </c>
      <c r="E3264" s="14" t="s">
        <v>398</v>
      </c>
      <c r="F3264" s="14">
        <v>78738</v>
      </c>
      <c r="G3264" s="14">
        <v>5</v>
      </c>
      <c r="H3264" s="14">
        <v>4</v>
      </c>
      <c r="I3264" s="14">
        <v>2</v>
      </c>
      <c r="J3264" s="14">
        <v>2</v>
      </c>
      <c r="K3264" s="14">
        <v>2</v>
      </c>
      <c r="L3264" s="14">
        <v>2011</v>
      </c>
      <c r="M3264" s="14">
        <v>0.34200000000000003</v>
      </c>
      <c r="N3264" s="15">
        <v>5477</v>
      </c>
      <c r="O3264" s="16">
        <v>173.45</v>
      </c>
      <c r="P3264" s="17">
        <v>950000</v>
      </c>
      <c r="Q3264" s="16">
        <v>173.45</v>
      </c>
      <c r="R3264" s="17">
        <v>950000</v>
      </c>
      <c r="S3264" s="19">
        <f t="shared" si="254"/>
        <v>0</v>
      </c>
      <c r="T3264" s="20">
        <f t="shared" si="255"/>
        <v>0</v>
      </c>
      <c r="U3264" s="19">
        <f t="shared" si="256"/>
        <v>0</v>
      </c>
      <c r="V3264" s="20">
        <f t="shared" si="257"/>
        <v>0</v>
      </c>
      <c r="W3264" s="18">
        <v>44260</v>
      </c>
      <c r="X3264" s="14">
        <v>0</v>
      </c>
      <c r="Y3264" s="14">
        <v>0</v>
      </c>
      <c r="Z3264" s="42">
        <v>0</v>
      </c>
      <c r="AA3264" s="51">
        <f t="shared" si="258"/>
        <v>0</v>
      </c>
    </row>
    <row r="3265" spans="1:27" ht="19" x14ac:dyDescent="0.25">
      <c r="A3265" s="14">
        <v>2138</v>
      </c>
      <c r="B3265" s="14">
        <v>6058039</v>
      </c>
      <c r="C3265" s="14" t="s">
        <v>19</v>
      </c>
      <c r="D3265" s="14" t="s">
        <v>20</v>
      </c>
      <c r="E3265" s="14" t="s">
        <v>1227</v>
      </c>
      <c r="F3265" s="14">
        <v>78750</v>
      </c>
      <c r="G3265" s="14">
        <v>4</v>
      </c>
      <c r="H3265" s="14">
        <v>4</v>
      </c>
      <c r="I3265" s="14">
        <v>0</v>
      </c>
      <c r="J3265" s="14">
        <v>3</v>
      </c>
      <c r="K3265" s="14" t="s">
        <v>453</v>
      </c>
      <c r="L3265" s="14">
        <v>1976</v>
      </c>
      <c r="M3265" s="14">
        <v>0.39300000000000002</v>
      </c>
      <c r="N3265" s="15">
        <v>3854</v>
      </c>
      <c r="O3265" s="16">
        <v>220.55</v>
      </c>
      <c r="P3265" s="17">
        <v>850000</v>
      </c>
      <c r="Q3265" s="16">
        <v>220.55</v>
      </c>
      <c r="R3265" s="17">
        <v>850000</v>
      </c>
      <c r="S3265" s="19">
        <f t="shared" si="254"/>
        <v>0</v>
      </c>
      <c r="T3265" s="20">
        <f t="shared" si="255"/>
        <v>0</v>
      </c>
      <c r="U3265" s="19">
        <f t="shared" si="256"/>
        <v>0</v>
      </c>
      <c r="V3265" s="20">
        <f t="shared" si="257"/>
        <v>0</v>
      </c>
      <c r="W3265" s="18">
        <v>44260</v>
      </c>
      <c r="X3265" s="14">
        <v>0</v>
      </c>
      <c r="Y3265" s="14">
        <v>0</v>
      </c>
      <c r="Z3265" s="42">
        <v>0</v>
      </c>
      <c r="AA3265" s="51">
        <f t="shared" si="258"/>
        <v>0</v>
      </c>
    </row>
    <row r="3266" spans="1:27" ht="19" x14ac:dyDescent="0.25">
      <c r="A3266" s="14">
        <v>2142</v>
      </c>
      <c r="B3266" s="14">
        <v>5340163</v>
      </c>
      <c r="C3266" s="14" t="s">
        <v>19</v>
      </c>
      <c r="D3266" s="14" t="s">
        <v>40</v>
      </c>
      <c r="E3266" s="14" t="s">
        <v>1466</v>
      </c>
      <c r="F3266" s="14">
        <v>78737</v>
      </c>
      <c r="G3266" s="14">
        <v>4</v>
      </c>
      <c r="H3266" s="14">
        <v>4</v>
      </c>
      <c r="I3266" s="14">
        <v>0</v>
      </c>
      <c r="J3266" s="14">
        <v>3</v>
      </c>
      <c r="K3266" s="14">
        <v>1</v>
      </c>
      <c r="L3266" s="14">
        <v>2020</v>
      </c>
      <c r="M3266" s="14">
        <v>0</v>
      </c>
      <c r="N3266" s="15">
        <v>3050</v>
      </c>
      <c r="O3266" s="16">
        <v>231.71</v>
      </c>
      <c r="P3266" s="17">
        <v>706730</v>
      </c>
      <c r="Q3266" s="16">
        <v>231.71</v>
      </c>
      <c r="R3266" s="17">
        <v>706730</v>
      </c>
      <c r="S3266" s="19">
        <f t="shared" si="254"/>
        <v>0</v>
      </c>
      <c r="T3266" s="20">
        <f t="shared" si="255"/>
        <v>0</v>
      </c>
      <c r="U3266" s="19">
        <f t="shared" si="256"/>
        <v>0</v>
      </c>
      <c r="V3266" s="20">
        <f t="shared" si="257"/>
        <v>0</v>
      </c>
      <c r="W3266" s="18">
        <v>44260</v>
      </c>
      <c r="X3266" s="14">
        <v>184</v>
      </c>
      <c r="Y3266" s="14">
        <v>184</v>
      </c>
      <c r="Z3266" s="42">
        <v>0</v>
      </c>
      <c r="AA3266" s="51">
        <f t="shared" si="258"/>
        <v>0</v>
      </c>
    </row>
    <row r="3267" spans="1:27" ht="19" x14ac:dyDescent="0.25">
      <c r="A3267" s="14">
        <v>2151</v>
      </c>
      <c r="B3267" s="14">
        <v>2779559</v>
      </c>
      <c r="C3267" s="14" t="s">
        <v>19</v>
      </c>
      <c r="D3267" s="14" t="s">
        <v>68</v>
      </c>
      <c r="E3267" s="14" t="s">
        <v>2109</v>
      </c>
      <c r="F3267" s="14">
        <v>78734</v>
      </c>
      <c r="G3267" s="14">
        <v>3</v>
      </c>
      <c r="H3267" s="14">
        <v>2</v>
      </c>
      <c r="I3267" s="14">
        <v>0</v>
      </c>
      <c r="J3267" s="14">
        <v>3</v>
      </c>
      <c r="K3267" s="14">
        <v>1</v>
      </c>
      <c r="L3267" s="14">
        <v>2001</v>
      </c>
      <c r="M3267" s="14">
        <v>1.9690000000000001</v>
      </c>
      <c r="N3267" s="15">
        <v>2422</v>
      </c>
      <c r="O3267" s="16">
        <v>268.17</v>
      </c>
      <c r="P3267" s="17">
        <v>649500</v>
      </c>
      <c r="Q3267" s="16">
        <v>268.17</v>
      </c>
      <c r="R3267" s="17">
        <v>649500</v>
      </c>
      <c r="S3267" s="19">
        <f t="shared" si="254"/>
        <v>0</v>
      </c>
      <c r="T3267" s="20">
        <f t="shared" si="255"/>
        <v>0</v>
      </c>
      <c r="U3267" s="19">
        <f t="shared" si="256"/>
        <v>0</v>
      </c>
      <c r="V3267" s="20">
        <f t="shared" si="257"/>
        <v>0</v>
      </c>
      <c r="W3267" s="18">
        <v>44260</v>
      </c>
      <c r="X3267" s="14">
        <v>29</v>
      </c>
      <c r="Y3267" s="14">
        <v>29</v>
      </c>
      <c r="Z3267" s="42">
        <v>0</v>
      </c>
      <c r="AA3267" s="51">
        <f t="shared" si="258"/>
        <v>0</v>
      </c>
    </row>
    <row r="3268" spans="1:27" ht="19" x14ac:dyDescent="0.25">
      <c r="A3268" s="14">
        <v>2154</v>
      </c>
      <c r="B3268" s="14">
        <v>9687202</v>
      </c>
      <c r="C3268" s="14" t="s">
        <v>19</v>
      </c>
      <c r="D3268" s="14" t="s">
        <v>165</v>
      </c>
      <c r="E3268" s="14" t="s">
        <v>2301</v>
      </c>
      <c r="F3268" s="14">
        <v>78749</v>
      </c>
      <c r="G3268" s="14">
        <v>3</v>
      </c>
      <c r="H3268" s="14">
        <v>2</v>
      </c>
      <c r="I3268" s="14">
        <v>1</v>
      </c>
      <c r="J3268" s="14">
        <v>2</v>
      </c>
      <c r="K3268" s="14">
        <v>2</v>
      </c>
      <c r="L3268" s="14">
        <v>1985</v>
      </c>
      <c r="M3268" s="14">
        <v>0.14000000000000001</v>
      </c>
      <c r="N3268" s="15">
        <v>1675</v>
      </c>
      <c r="O3268" s="16">
        <v>280.60000000000002</v>
      </c>
      <c r="P3268" s="17">
        <v>470000</v>
      </c>
      <c r="Q3268" s="16">
        <v>280.60000000000002</v>
      </c>
      <c r="R3268" s="17">
        <v>470000</v>
      </c>
      <c r="S3268" s="19">
        <f t="shared" si="254"/>
        <v>0</v>
      </c>
      <c r="T3268" s="20">
        <f t="shared" si="255"/>
        <v>0</v>
      </c>
      <c r="U3268" s="19">
        <f t="shared" si="256"/>
        <v>0</v>
      </c>
      <c r="V3268" s="20">
        <f t="shared" si="257"/>
        <v>0</v>
      </c>
      <c r="W3268" s="18">
        <v>44260</v>
      </c>
      <c r="X3268" s="14">
        <v>0</v>
      </c>
      <c r="Y3268" s="14">
        <v>0</v>
      </c>
      <c r="Z3268" s="42">
        <v>0</v>
      </c>
      <c r="AA3268" s="51">
        <f t="shared" si="258"/>
        <v>0</v>
      </c>
    </row>
    <row r="3269" spans="1:27" ht="19" x14ac:dyDescent="0.25">
      <c r="A3269" s="14">
        <v>2158</v>
      </c>
      <c r="B3269" s="14">
        <v>6849709</v>
      </c>
      <c r="C3269" s="14" t="s">
        <v>19</v>
      </c>
      <c r="D3269" s="14">
        <v>9</v>
      </c>
      <c r="E3269" s="14" t="s">
        <v>2635</v>
      </c>
      <c r="F3269" s="14">
        <v>78741</v>
      </c>
      <c r="G3269" s="14">
        <v>2</v>
      </c>
      <c r="H3269" s="14">
        <v>2</v>
      </c>
      <c r="I3269" s="14">
        <v>0</v>
      </c>
      <c r="J3269" s="14">
        <v>0</v>
      </c>
      <c r="K3269" s="14">
        <v>1</v>
      </c>
      <c r="L3269" s="14">
        <v>1940</v>
      </c>
      <c r="M3269" s="14">
        <v>0.17599999999999999</v>
      </c>
      <c r="N3269" s="15">
        <v>1225</v>
      </c>
      <c r="O3269" s="16">
        <v>306.12</v>
      </c>
      <c r="P3269" s="17">
        <v>375000</v>
      </c>
      <c r="Q3269" s="16">
        <v>306.12</v>
      </c>
      <c r="R3269" s="17">
        <v>375000</v>
      </c>
      <c r="S3269" s="19">
        <f t="shared" si="254"/>
        <v>0</v>
      </c>
      <c r="T3269" s="20">
        <f t="shared" si="255"/>
        <v>0</v>
      </c>
      <c r="U3269" s="19">
        <f t="shared" si="256"/>
        <v>0</v>
      </c>
      <c r="V3269" s="20">
        <f t="shared" si="257"/>
        <v>0</v>
      </c>
      <c r="W3269" s="18">
        <v>44260</v>
      </c>
      <c r="X3269" s="14">
        <v>5</v>
      </c>
      <c r="Y3269" s="14">
        <v>5</v>
      </c>
      <c r="Z3269" s="42">
        <v>0</v>
      </c>
      <c r="AA3269" s="51">
        <f t="shared" si="258"/>
        <v>0</v>
      </c>
    </row>
    <row r="3270" spans="1:27" ht="19" x14ac:dyDescent="0.25">
      <c r="A3270" s="14">
        <v>2163</v>
      </c>
      <c r="B3270" s="14">
        <v>2488792</v>
      </c>
      <c r="C3270" s="14" t="s">
        <v>19</v>
      </c>
      <c r="D3270" s="14">
        <v>3</v>
      </c>
      <c r="E3270" s="14" t="s">
        <v>4079</v>
      </c>
      <c r="F3270" s="14">
        <v>78752</v>
      </c>
      <c r="G3270" s="14">
        <v>3</v>
      </c>
      <c r="H3270" s="14">
        <v>2</v>
      </c>
      <c r="I3270" s="14">
        <v>1</v>
      </c>
      <c r="J3270" s="14">
        <v>1</v>
      </c>
      <c r="K3270" s="14">
        <v>2</v>
      </c>
      <c r="L3270" s="14">
        <v>2015</v>
      </c>
      <c r="M3270" s="14">
        <v>7.9000000000000001E-2</v>
      </c>
      <c r="N3270" s="15">
        <v>1600</v>
      </c>
      <c r="O3270" s="16">
        <v>343.13</v>
      </c>
      <c r="P3270" s="17">
        <v>549000</v>
      </c>
      <c r="Q3270" s="16">
        <v>343.13</v>
      </c>
      <c r="R3270" s="17">
        <v>549000</v>
      </c>
      <c r="S3270" s="19">
        <f t="shared" si="254"/>
        <v>0</v>
      </c>
      <c r="T3270" s="20">
        <f t="shared" si="255"/>
        <v>0</v>
      </c>
      <c r="U3270" s="19">
        <f t="shared" si="256"/>
        <v>0</v>
      </c>
      <c r="V3270" s="20">
        <f t="shared" si="257"/>
        <v>0</v>
      </c>
      <c r="W3270" s="18">
        <v>44260</v>
      </c>
      <c r="X3270" s="14">
        <v>27</v>
      </c>
      <c r="Y3270" s="14">
        <v>27</v>
      </c>
      <c r="Z3270" s="42">
        <v>0</v>
      </c>
      <c r="AA3270" s="51">
        <f t="shared" si="258"/>
        <v>0</v>
      </c>
    </row>
    <row r="3271" spans="1:27" ht="19" x14ac:dyDescent="0.25">
      <c r="A3271" s="14">
        <v>2164</v>
      </c>
      <c r="B3271" s="14">
        <v>3204065</v>
      </c>
      <c r="C3271" s="14" t="s">
        <v>19</v>
      </c>
      <c r="D3271" s="14" t="s">
        <v>165</v>
      </c>
      <c r="E3271" s="14" t="s">
        <v>2977</v>
      </c>
      <c r="F3271" s="14">
        <v>78748</v>
      </c>
      <c r="G3271" s="14">
        <v>2</v>
      </c>
      <c r="H3271" s="14">
        <v>2</v>
      </c>
      <c r="I3271" s="14">
        <v>0</v>
      </c>
      <c r="J3271" s="14">
        <v>2</v>
      </c>
      <c r="K3271" s="14">
        <v>1</v>
      </c>
      <c r="L3271" s="14">
        <v>1984</v>
      </c>
      <c r="M3271" s="14">
        <v>0.17699999999999999</v>
      </c>
      <c r="N3271" s="15">
        <v>1042</v>
      </c>
      <c r="O3271" s="16">
        <v>346.45</v>
      </c>
      <c r="P3271" s="17">
        <v>361000</v>
      </c>
      <c r="Q3271" s="16">
        <v>346.45</v>
      </c>
      <c r="R3271" s="17">
        <v>361000</v>
      </c>
      <c r="S3271" s="19">
        <f t="shared" ref="S3271:S3334" si="259">Q3271-O3271</f>
        <v>0</v>
      </c>
      <c r="T3271" s="20">
        <f t="shared" ref="T3271:T3334" si="260">S3271/O3271</f>
        <v>0</v>
      </c>
      <c r="U3271" s="19">
        <f t="shared" ref="U3271:U3334" si="261">R3271-P3271</f>
        <v>0</v>
      </c>
      <c r="V3271" s="20">
        <f t="shared" ref="V3271:V3334" si="262">U3271/P3271</f>
        <v>0</v>
      </c>
      <c r="W3271" s="18">
        <v>44260</v>
      </c>
      <c r="X3271" s="14">
        <v>4</v>
      </c>
      <c r="Y3271" s="14">
        <v>4</v>
      </c>
      <c r="Z3271" s="42">
        <v>0</v>
      </c>
      <c r="AA3271" s="51">
        <f t="shared" ref="AA3271:AA3334" si="263">MROUND(V3271,0.01)</f>
        <v>0</v>
      </c>
    </row>
    <row r="3272" spans="1:27" ht="19" x14ac:dyDescent="0.25">
      <c r="A3272" s="14">
        <v>2166</v>
      </c>
      <c r="B3272" s="14">
        <v>8887169</v>
      </c>
      <c r="C3272" s="14" t="s">
        <v>19</v>
      </c>
      <c r="D3272" s="14" t="s">
        <v>165</v>
      </c>
      <c r="E3272" s="14" t="s">
        <v>3065</v>
      </c>
      <c r="F3272" s="14">
        <v>78748</v>
      </c>
      <c r="G3272" s="14">
        <v>2</v>
      </c>
      <c r="H3272" s="14">
        <v>2</v>
      </c>
      <c r="I3272" s="14">
        <v>0</v>
      </c>
      <c r="J3272" s="14">
        <v>1</v>
      </c>
      <c r="K3272" s="14">
        <v>1</v>
      </c>
      <c r="L3272" s="14">
        <v>2017</v>
      </c>
      <c r="M3272" s="14">
        <v>0</v>
      </c>
      <c r="N3272" s="15">
        <v>1045</v>
      </c>
      <c r="O3272" s="16">
        <v>358.85</v>
      </c>
      <c r="P3272" s="17">
        <v>375000</v>
      </c>
      <c r="Q3272" s="16">
        <v>358.85</v>
      </c>
      <c r="R3272" s="17">
        <v>375000</v>
      </c>
      <c r="S3272" s="19">
        <f t="shared" si="259"/>
        <v>0</v>
      </c>
      <c r="T3272" s="20">
        <f t="shared" si="260"/>
        <v>0</v>
      </c>
      <c r="U3272" s="19">
        <f t="shared" si="261"/>
        <v>0</v>
      </c>
      <c r="V3272" s="20">
        <f t="shared" si="262"/>
        <v>0</v>
      </c>
      <c r="W3272" s="18">
        <v>44260</v>
      </c>
      <c r="X3272" s="14">
        <v>5</v>
      </c>
      <c r="Y3272" s="14">
        <v>5</v>
      </c>
      <c r="Z3272" s="42">
        <v>0</v>
      </c>
      <c r="AA3272" s="51">
        <f t="shared" si="263"/>
        <v>0</v>
      </c>
    </row>
    <row r="3273" spans="1:27" ht="19" x14ac:dyDescent="0.25">
      <c r="A3273" s="14">
        <v>2168</v>
      </c>
      <c r="B3273" s="14">
        <v>5155086</v>
      </c>
      <c r="C3273" s="14" t="s">
        <v>19</v>
      </c>
      <c r="D3273" s="14">
        <v>2</v>
      </c>
      <c r="E3273" s="14" t="s">
        <v>3123</v>
      </c>
      <c r="F3273" s="14">
        <v>78757</v>
      </c>
      <c r="G3273" s="14">
        <v>3</v>
      </c>
      <c r="H3273" s="14">
        <v>2</v>
      </c>
      <c r="I3273" s="14">
        <v>0</v>
      </c>
      <c r="J3273" s="14">
        <v>2</v>
      </c>
      <c r="K3273" s="14">
        <v>1</v>
      </c>
      <c r="L3273" s="14">
        <v>1959</v>
      </c>
      <c r="M3273" s="14">
        <v>0.27800000000000002</v>
      </c>
      <c r="N3273" s="15">
        <v>1490</v>
      </c>
      <c r="O3273" s="16">
        <v>369.13</v>
      </c>
      <c r="P3273" s="17">
        <v>550000</v>
      </c>
      <c r="Q3273" s="16">
        <v>369.13</v>
      </c>
      <c r="R3273" s="17">
        <v>550000</v>
      </c>
      <c r="S3273" s="19">
        <f t="shared" si="259"/>
        <v>0</v>
      </c>
      <c r="T3273" s="20">
        <f t="shared" si="260"/>
        <v>0</v>
      </c>
      <c r="U3273" s="19">
        <f t="shared" si="261"/>
        <v>0</v>
      </c>
      <c r="V3273" s="20">
        <f t="shared" si="262"/>
        <v>0</v>
      </c>
      <c r="W3273" s="18">
        <v>44260</v>
      </c>
      <c r="X3273" s="14">
        <v>0</v>
      </c>
      <c r="Y3273" s="14">
        <v>0</v>
      </c>
      <c r="Z3273" s="42">
        <v>0</v>
      </c>
      <c r="AA3273" s="51">
        <f t="shared" si="263"/>
        <v>0</v>
      </c>
    </row>
    <row r="3274" spans="1:27" ht="19" x14ac:dyDescent="0.25">
      <c r="A3274" s="14">
        <v>2186</v>
      </c>
      <c r="B3274" s="14">
        <v>7578574</v>
      </c>
      <c r="C3274" s="14" t="s">
        <v>19</v>
      </c>
      <c r="D3274" s="14" t="s">
        <v>2365</v>
      </c>
      <c r="E3274" s="14" t="s">
        <v>3755</v>
      </c>
      <c r="F3274" s="14">
        <v>78703</v>
      </c>
      <c r="G3274" s="14">
        <v>2</v>
      </c>
      <c r="H3274" s="14">
        <v>2</v>
      </c>
      <c r="I3274" s="14">
        <v>0</v>
      </c>
      <c r="J3274" s="14">
        <v>1</v>
      </c>
      <c r="K3274" s="14">
        <v>1</v>
      </c>
      <c r="L3274" s="14">
        <v>1941</v>
      </c>
      <c r="M3274" s="14">
        <v>0.156</v>
      </c>
      <c r="N3274" s="15">
        <v>1385</v>
      </c>
      <c r="O3274" s="16">
        <v>566.79</v>
      </c>
      <c r="P3274" s="17">
        <v>785000</v>
      </c>
      <c r="Q3274" s="16">
        <v>566.79</v>
      </c>
      <c r="R3274" s="17">
        <v>785000</v>
      </c>
      <c r="S3274" s="19">
        <f t="shared" si="259"/>
        <v>0</v>
      </c>
      <c r="T3274" s="20">
        <f t="shared" si="260"/>
        <v>0</v>
      </c>
      <c r="U3274" s="19">
        <f t="shared" si="261"/>
        <v>0</v>
      </c>
      <c r="V3274" s="20">
        <f t="shared" si="262"/>
        <v>0</v>
      </c>
      <c r="W3274" s="18">
        <v>44260</v>
      </c>
      <c r="X3274" s="14">
        <v>0</v>
      </c>
      <c r="Y3274" s="14">
        <v>0</v>
      </c>
      <c r="Z3274" s="42">
        <v>0</v>
      </c>
      <c r="AA3274" s="51">
        <f t="shared" si="263"/>
        <v>0</v>
      </c>
    </row>
    <row r="3275" spans="1:27" ht="19" x14ac:dyDescent="0.25">
      <c r="A3275" s="14">
        <v>2194</v>
      </c>
      <c r="B3275" s="14">
        <v>6822829</v>
      </c>
      <c r="C3275" s="14" t="s">
        <v>19</v>
      </c>
      <c r="D3275" s="14" t="s">
        <v>49</v>
      </c>
      <c r="E3275" s="14" t="s">
        <v>284</v>
      </c>
      <c r="F3275" s="14">
        <v>78753</v>
      </c>
      <c r="G3275" s="14">
        <v>4</v>
      </c>
      <c r="H3275" s="14">
        <v>2</v>
      </c>
      <c r="I3275" s="14">
        <v>1</v>
      </c>
      <c r="J3275" s="14">
        <v>2</v>
      </c>
      <c r="K3275" s="14">
        <v>2</v>
      </c>
      <c r="L3275" s="14">
        <v>1997</v>
      </c>
      <c r="M3275" s="14">
        <v>0.184</v>
      </c>
      <c r="N3275" s="15">
        <v>2356</v>
      </c>
      <c r="O3275" s="16">
        <v>163.41</v>
      </c>
      <c r="P3275" s="17">
        <v>385000</v>
      </c>
      <c r="Q3275" s="16">
        <v>163.41</v>
      </c>
      <c r="R3275" s="17">
        <v>385000</v>
      </c>
      <c r="S3275" s="19">
        <f t="shared" si="259"/>
        <v>0</v>
      </c>
      <c r="T3275" s="20">
        <f t="shared" si="260"/>
        <v>0</v>
      </c>
      <c r="U3275" s="19">
        <f t="shared" si="261"/>
        <v>0</v>
      </c>
      <c r="V3275" s="20">
        <f t="shared" si="262"/>
        <v>0</v>
      </c>
      <c r="W3275" s="18">
        <v>44263</v>
      </c>
      <c r="X3275" s="14">
        <v>4</v>
      </c>
      <c r="Y3275" s="14">
        <v>4</v>
      </c>
      <c r="Z3275" s="42">
        <v>0</v>
      </c>
      <c r="AA3275" s="51">
        <f t="shared" si="263"/>
        <v>0</v>
      </c>
    </row>
    <row r="3276" spans="1:27" ht="19" x14ac:dyDescent="0.25">
      <c r="A3276" s="14">
        <v>2203</v>
      </c>
      <c r="B3276" s="14">
        <v>8562655</v>
      </c>
      <c r="C3276" s="14" t="s">
        <v>19</v>
      </c>
      <c r="D3276" s="14" t="s">
        <v>22</v>
      </c>
      <c r="E3276" s="14" t="s">
        <v>995</v>
      </c>
      <c r="F3276" s="14">
        <v>78744</v>
      </c>
      <c r="G3276" s="14">
        <v>2</v>
      </c>
      <c r="H3276" s="14">
        <v>2</v>
      </c>
      <c r="I3276" s="14">
        <v>0</v>
      </c>
      <c r="J3276" s="14">
        <v>2</v>
      </c>
      <c r="K3276" s="14">
        <v>1</v>
      </c>
      <c r="L3276" s="14">
        <v>2021</v>
      </c>
      <c r="M3276" s="14">
        <v>8.3000000000000004E-2</v>
      </c>
      <c r="N3276" s="15">
        <v>1518</v>
      </c>
      <c r="O3276" s="16">
        <v>209.72</v>
      </c>
      <c r="P3276" s="17">
        <v>318358</v>
      </c>
      <c r="Q3276" s="16">
        <v>209.72</v>
      </c>
      <c r="R3276" s="17">
        <v>318358</v>
      </c>
      <c r="S3276" s="19">
        <f t="shared" si="259"/>
        <v>0</v>
      </c>
      <c r="T3276" s="20">
        <f t="shared" si="260"/>
        <v>0</v>
      </c>
      <c r="U3276" s="19">
        <f t="shared" si="261"/>
        <v>0</v>
      </c>
      <c r="V3276" s="20">
        <f t="shared" si="262"/>
        <v>0</v>
      </c>
      <c r="W3276" s="18">
        <v>44263</v>
      </c>
      <c r="X3276" s="14">
        <v>1</v>
      </c>
      <c r="Y3276" s="14">
        <v>1</v>
      </c>
      <c r="Z3276" s="42">
        <v>0</v>
      </c>
      <c r="AA3276" s="51">
        <f t="shared" si="263"/>
        <v>0</v>
      </c>
    </row>
    <row r="3277" spans="1:27" ht="19" x14ac:dyDescent="0.25">
      <c r="A3277" s="14">
        <v>2224</v>
      </c>
      <c r="B3277" s="14">
        <v>7072848</v>
      </c>
      <c r="C3277" s="14" t="s">
        <v>19</v>
      </c>
      <c r="D3277" s="14">
        <v>2</v>
      </c>
      <c r="E3277" s="14" t="s">
        <v>4117</v>
      </c>
      <c r="F3277" s="14">
        <v>78757</v>
      </c>
      <c r="G3277" s="14">
        <v>3</v>
      </c>
      <c r="H3277" s="14">
        <v>2</v>
      </c>
      <c r="I3277" s="14">
        <v>1</v>
      </c>
      <c r="J3277" s="14">
        <v>1</v>
      </c>
      <c r="K3277" s="14">
        <v>2</v>
      </c>
      <c r="L3277" s="14">
        <v>2021</v>
      </c>
      <c r="M3277" s="14">
        <v>0.09</v>
      </c>
      <c r="N3277" s="15">
        <v>2182</v>
      </c>
      <c r="O3277" s="16">
        <v>378.09</v>
      </c>
      <c r="P3277" s="17">
        <v>825000</v>
      </c>
      <c r="Q3277" s="16">
        <v>378.09</v>
      </c>
      <c r="R3277" s="17">
        <v>825000</v>
      </c>
      <c r="S3277" s="19">
        <f t="shared" si="259"/>
        <v>0</v>
      </c>
      <c r="T3277" s="20">
        <f t="shared" si="260"/>
        <v>0</v>
      </c>
      <c r="U3277" s="19">
        <f t="shared" si="261"/>
        <v>0</v>
      </c>
      <c r="V3277" s="20">
        <f t="shared" si="262"/>
        <v>0</v>
      </c>
      <c r="W3277" s="18">
        <v>44263</v>
      </c>
      <c r="X3277" s="14">
        <v>0</v>
      </c>
      <c r="Y3277" s="14">
        <v>0</v>
      </c>
      <c r="Z3277" s="42">
        <v>0</v>
      </c>
      <c r="AA3277" s="51">
        <f t="shared" si="263"/>
        <v>0</v>
      </c>
    </row>
    <row r="3278" spans="1:27" ht="19" x14ac:dyDescent="0.25">
      <c r="A3278" s="14">
        <v>2225</v>
      </c>
      <c r="B3278" s="14">
        <v>2607367</v>
      </c>
      <c r="C3278" s="14" t="s">
        <v>19</v>
      </c>
      <c r="D3278" s="14">
        <v>2</v>
      </c>
      <c r="E3278" s="14" t="s">
        <v>3284</v>
      </c>
      <c r="F3278" s="14">
        <v>78752</v>
      </c>
      <c r="G3278" s="14">
        <v>3</v>
      </c>
      <c r="H3278" s="14">
        <v>1</v>
      </c>
      <c r="I3278" s="14">
        <v>0</v>
      </c>
      <c r="J3278" s="14">
        <v>0</v>
      </c>
      <c r="K3278" s="14">
        <v>1</v>
      </c>
      <c r="L3278" s="14">
        <v>1963</v>
      </c>
      <c r="M3278" s="14">
        <v>0.159</v>
      </c>
      <c r="N3278" s="14">
        <v>952</v>
      </c>
      <c r="O3278" s="16">
        <v>399.16</v>
      </c>
      <c r="P3278" s="17">
        <v>380000</v>
      </c>
      <c r="Q3278" s="16">
        <v>399.16</v>
      </c>
      <c r="R3278" s="17">
        <v>380000</v>
      </c>
      <c r="S3278" s="19">
        <f t="shared" si="259"/>
        <v>0</v>
      </c>
      <c r="T3278" s="20">
        <f t="shared" si="260"/>
        <v>0</v>
      </c>
      <c r="U3278" s="19">
        <f t="shared" si="261"/>
        <v>0</v>
      </c>
      <c r="V3278" s="20">
        <f t="shared" si="262"/>
        <v>0</v>
      </c>
      <c r="W3278" s="18">
        <v>44263</v>
      </c>
      <c r="X3278" s="14">
        <v>0</v>
      </c>
      <c r="Y3278" s="14">
        <v>0</v>
      </c>
      <c r="Z3278" s="42">
        <v>0</v>
      </c>
      <c r="AA3278" s="51">
        <f t="shared" si="263"/>
        <v>0</v>
      </c>
    </row>
    <row r="3279" spans="1:27" ht="19" x14ac:dyDescent="0.25">
      <c r="A3279" s="14">
        <v>2228</v>
      </c>
      <c r="B3279" s="14">
        <v>6214982</v>
      </c>
      <c r="C3279" s="14" t="s">
        <v>19</v>
      </c>
      <c r="D3279" s="14">
        <v>2</v>
      </c>
      <c r="E3279" s="14" t="s">
        <v>4211</v>
      </c>
      <c r="F3279" s="14">
        <v>78757</v>
      </c>
      <c r="G3279" s="14">
        <v>2</v>
      </c>
      <c r="H3279" s="14">
        <v>2</v>
      </c>
      <c r="I3279" s="14">
        <v>1</v>
      </c>
      <c r="J3279" s="14">
        <v>1</v>
      </c>
      <c r="K3279" s="14">
        <v>2</v>
      </c>
      <c r="L3279" s="14">
        <v>2021</v>
      </c>
      <c r="M3279" s="14">
        <v>0.22500000000000001</v>
      </c>
      <c r="N3279" s="15">
        <v>1100</v>
      </c>
      <c r="O3279" s="16">
        <v>481.36</v>
      </c>
      <c r="P3279" s="17">
        <v>529500</v>
      </c>
      <c r="Q3279" s="16">
        <v>481.36</v>
      </c>
      <c r="R3279" s="17">
        <v>529500</v>
      </c>
      <c r="S3279" s="19">
        <f t="shared" si="259"/>
        <v>0</v>
      </c>
      <c r="T3279" s="20">
        <f t="shared" si="260"/>
        <v>0</v>
      </c>
      <c r="U3279" s="19">
        <f t="shared" si="261"/>
        <v>0</v>
      </c>
      <c r="V3279" s="20">
        <f t="shared" si="262"/>
        <v>0</v>
      </c>
      <c r="W3279" s="18">
        <v>44263</v>
      </c>
      <c r="X3279" s="14">
        <v>13</v>
      </c>
      <c r="Y3279" s="14">
        <v>13</v>
      </c>
      <c r="Z3279" s="42">
        <v>0</v>
      </c>
      <c r="AA3279" s="51">
        <f t="shared" si="263"/>
        <v>0</v>
      </c>
    </row>
    <row r="3280" spans="1:27" ht="19" x14ac:dyDescent="0.25">
      <c r="A3280" s="14">
        <v>2229</v>
      </c>
      <c r="B3280" s="14">
        <v>2000648</v>
      </c>
      <c r="C3280" s="14" t="s">
        <v>19</v>
      </c>
      <c r="D3280" s="14">
        <v>5</v>
      </c>
      <c r="E3280" s="14" t="s">
        <v>3626</v>
      </c>
      <c r="F3280" s="14">
        <v>78702</v>
      </c>
      <c r="G3280" s="14">
        <v>2</v>
      </c>
      <c r="H3280" s="14">
        <v>2</v>
      </c>
      <c r="I3280" s="14">
        <v>0</v>
      </c>
      <c r="J3280" s="14">
        <v>0</v>
      </c>
      <c r="K3280" s="14">
        <v>1</v>
      </c>
      <c r="L3280" s="14">
        <v>1900</v>
      </c>
      <c r="M3280" s="14">
        <v>0.14199999999999999</v>
      </c>
      <c r="N3280" s="14">
        <v>826</v>
      </c>
      <c r="O3280" s="16">
        <v>497.58</v>
      </c>
      <c r="P3280" s="17">
        <v>411000</v>
      </c>
      <c r="Q3280" s="16">
        <v>497.58</v>
      </c>
      <c r="R3280" s="17">
        <v>411000</v>
      </c>
      <c r="S3280" s="19">
        <f t="shared" si="259"/>
        <v>0</v>
      </c>
      <c r="T3280" s="20">
        <f t="shared" si="260"/>
        <v>0</v>
      </c>
      <c r="U3280" s="19">
        <f t="shared" si="261"/>
        <v>0</v>
      </c>
      <c r="V3280" s="20">
        <f t="shared" si="262"/>
        <v>0</v>
      </c>
      <c r="W3280" s="18">
        <v>44263</v>
      </c>
      <c r="X3280" s="14">
        <v>14</v>
      </c>
      <c r="Y3280" s="14">
        <v>14</v>
      </c>
      <c r="Z3280" s="42">
        <v>0</v>
      </c>
      <c r="AA3280" s="51">
        <f t="shared" si="263"/>
        <v>0</v>
      </c>
    </row>
    <row r="3281" spans="1:27" ht="19" x14ac:dyDescent="0.25">
      <c r="A3281" s="14">
        <v>2230</v>
      </c>
      <c r="B3281" s="14">
        <v>9507651</v>
      </c>
      <c r="C3281" s="14" t="s">
        <v>19</v>
      </c>
      <c r="D3281" s="14" t="s">
        <v>357</v>
      </c>
      <c r="E3281" s="14" t="s">
        <v>4246</v>
      </c>
      <c r="F3281" s="14">
        <v>78745</v>
      </c>
      <c r="G3281" s="14">
        <v>2</v>
      </c>
      <c r="H3281" s="14">
        <v>2</v>
      </c>
      <c r="I3281" s="14">
        <v>0</v>
      </c>
      <c r="J3281" s="14">
        <v>1</v>
      </c>
      <c r="K3281" s="14">
        <v>1</v>
      </c>
      <c r="L3281" s="14">
        <v>2021</v>
      </c>
      <c r="M3281" s="14">
        <v>0.12</v>
      </c>
      <c r="N3281" s="15">
        <v>1100</v>
      </c>
      <c r="O3281" s="16">
        <v>522.73</v>
      </c>
      <c r="P3281" s="17">
        <v>575000</v>
      </c>
      <c r="Q3281" s="16">
        <v>522.73</v>
      </c>
      <c r="R3281" s="17">
        <v>575000</v>
      </c>
      <c r="S3281" s="19">
        <f t="shared" si="259"/>
        <v>0</v>
      </c>
      <c r="T3281" s="20">
        <f t="shared" si="260"/>
        <v>0</v>
      </c>
      <c r="U3281" s="19">
        <f t="shared" si="261"/>
        <v>0</v>
      </c>
      <c r="V3281" s="20">
        <f t="shared" si="262"/>
        <v>0</v>
      </c>
      <c r="W3281" s="18">
        <v>44263</v>
      </c>
      <c r="X3281" s="14">
        <v>4</v>
      </c>
      <c r="Y3281" s="14">
        <v>4</v>
      </c>
      <c r="Z3281" s="42">
        <v>0</v>
      </c>
      <c r="AA3281" s="51">
        <f t="shared" si="263"/>
        <v>0</v>
      </c>
    </row>
    <row r="3282" spans="1:27" ht="19" x14ac:dyDescent="0.25">
      <c r="A3282" s="14">
        <v>2233</v>
      </c>
      <c r="B3282" s="14">
        <v>6995330</v>
      </c>
      <c r="C3282" s="14" t="s">
        <v>19</v>
      </c>
      <c r="D3282" s="14" t="s">
        <v>22</v>
      </c>
      <c r="E3282" s="14" t="s">
        <v>130</v>
      </c>
      <c r="F3282" s="14">
        <v>78747</v>
      </c>
      <c r="G3282" s="14">
        <v>3</v>
      </c>
      <c r="H3282" s="14">
        <v>2</v>
      </c>
      <c r="I3282" s="14">
        <v>1</v>
      </c>
      <c r="J3282" s="14">
        <v>2</v>
      </c>
      <c r="K3282" s="14">
        <v>2</v>
      </c>
      <c r="L3282" s="14">
        <v>2014</v>
      </c>
      <c r="M3282" s="14">
        <v>0.124</v>
      </c>
      <c r="N3282" s="15">
        <v>2068</v>
      </c>
      <c r="O3282" s="16">
        <v>142.65</v>
      </c>
      <c r="P3282" s="17">
        <v>295000</v>
      </c>
      <c r="Q3282" s="16">
        <v>142.65</v>
      </c>
      <c r="R3282" s="17">
        <v>295000</v>
      </c>
      <c r="S3282" s="19">
        <f t="shared" si="259"/>
        <v>0</v>
      </c>
      <c r="T3282" s="20">
        <f t="shared" si="260"/>
        <v>0</v>
      </c>
      <c r="U3282" s="19">
        <f t="shared" si="261"/>
        <v>0</v>
      </c>
      <c r="V3282" s="20">
        <f t="shared" si="262"/>
        <v>0</v>
      </c>
      <c r="W3282" s="18">
        <v>44264</v>
      </c>
      <c r="X3282" s="14">
        <v>0</v>
      </c>
      <c r="Y3282" s="14">
        <v>0</v>
      </c>
      <c r="Z3282" s="42">
        <v>0</v>
      </c>
      <c r="AA3282" s="51">
        <f t="shared" si="263"/>
        <v>0</v>
      </c>
    </row>
    <row r="3283" spans="1:27" ht="19" x14ac:dyDescent="0.25">
      <c r="A3283" s="14">
        <v>2235</v>
      </c>
      <c r="B3283" s="14">
        <v>9462653</v>
      </c>
      <c r="C3283" s="14" t="s">
        <v>19</v>
      </c>
      <c r="D3283" s="14" t="s">
        <v>29</v>
      </c>
      <c r="E3283" s="14" t="s">
        <v>254</v>
      </c>
      <c r="F3283" s="14">
        <v>78748</v>
      </c>
      <c r="G3283" s="14">
        <v>4</v>
      </c>
      <c r="H3283" s="14">
        <v>4</v>
      </c>
      <c r="I3283" s="14">
        <v>0</v>
      </c>
      <c r="J3283" s="14">
        <v>2</v>
      </c>
      <c r="K3283" s="14">
        <v>2</v>
      </c>
      <c r="L3283" s="14">
        <v>2020</v>
      </c>
      <c r="M3283" s="14">
        <v>0.16</v>
      </c>
      <c r="N3283" s="15">
        <v>2530</v>
      </c>
      <c r="O3283" s="16">
        <v>160.30000000000001</v>
      </c>
      <c r="P3283" s="17">
        <v>405555</v>
      </c>
      <c r="Q3283" s="16">
        <v>160.30000000000001</v>
      </c>
      <c r="R3283" s="17">
        <v>405555</v>
      </c>
      <c r="S3283" s="19">
        <f t="shared" si="259"/>
        <v>0</v>
      </c>
      <c r="T3283" s="20">
        <f t="shared" si="260"/>
        <v>0</v>
      </c>
      <c r="U3283" s="19">
        <f t="shared" si="261"/>
        <v>0</v>
      </c>
      <c r="V3283" s="20">
        <f t="shared" si="262"/>
        <v>0</v>
      </c>
      <c r="W3283" s="18">
        <v>44264</v>
      </c>
      <c r="X3283" s="14">
        <v>20</v>
      </c>
      <c r="Y3283" s="14">
        <v>20</v>
      </c>
      <c r="Z3283" s="42">
        <v>0</v>
      </c>
      <c r="AA3283" s="51">
        <f t="shared" si="263"/>
        <v>0</v>
      </c>
    </row>
    <row r="3284" spans="1:27" ht="19" x14ac:dyDescent="0.25">
      <c r="A3284" s="14">
        <v>2249</v>
      </c>
      <c r="B3284" s="14">
        <v>7856803</v>
      </c>
      <c r="C3284" s="14" t="s">
        <v>19</v>
      </c>
      <c r="D3284" s="14">
        <v>9</v>
      </c>
      <c r="E3284" s="14" t="s">
        <v>4016</v>
      </c>
      <c r="F3284" s="14">
        <v>78741</v>
      </c>
      <c r="G3284" s="14">
        <v>3</v>
      </c>
      <c r="H3284" s="14">
        <v>2</v>
      </c>
      <c r="I3284" s="14">
        <v>1</v>
      </c>
      <c r="J3284" s="14">
        <v>1</v>
      </c>
      <c r="K3284" s="14">
        <v>2</v>
      </c>
      <c r="L3284" s="14">
        <v>2012</v>
      </c>
      <c r="M3284" s="14">
        <v>0.15</v>
      </c>
      <c r="N3284" s="15">
        <v>1488</v>
      </c>
      <c r="O3284" s="16">
        <v>262.10000000000002</v>
      </c>
      <c r="P3284" s="17">
        <v>390000</v>
      </c>
      <c r="Q3284" s="16">
        <v>262.10000000000002</v>
      </c>
      <c r="R3284" s="17">
        <v>390000</v>
      </c>
      <c r="S3284" s="19">
        <f t="shared" si="259"/>
        <v>0</v>
      </c>
      <c r="T3284" s="20">
        <f t="shared" si="260"/>
        <v>0</v>
      </c>
      <c r="U3284" s="19">
        <f t="shared" si="261"/>
        <v>0</v>
      </c>
      <c r="V3284" s="20">
        <f t="shared" si="262"/>
        <v>0</v>
      </c>
      <c r="W3284" s="18">
        <v>44264</v>
      </c>
      <c r="X3284" s="14">
        <v>16</v>
      </c>
      <c r="Y3284" s="14">
        <v>16</v>
      </c>
      <c r="Z3284" s="42">
        <v>0</v>
      </c>
      <c r="AA3284" s="51">
        <f t="shared" si="263"/>
        <v>0</v>
      </c>
    </row>
    <row r="3285" spans="1:27" ht="19" x14ac:dyDescent="0.25">
      <c r="A3285" s="14">
        <v>2251</v>
      </c>
      <c r="B3285" s="14">
        <v>5432956</v>
      </c>
      <c r="C3285" s="14" t="s">
        <v>19</v>
      </c>
      <c r="D3285" s="14" t="s">
        <v>20</v>
      </c>
      <c r="E3285" s="14" t="s">
        <v>2227</v>
      </c>
      <c r="F3285" s="14">
        <v>78750</v>
      </c>
      <c r="G3285" s="14">
        <v>4</v>
      </c>
      <c r="H3285" s="14">
        <v>2</v>
      </c>
      <c r="I3285" s="14">
        <v>0</v>
      </c>
      <c r="J3285" s="14">
        <v>2</v>
      </c>
      <c r="K3285" s="14">
        <v>1</v>
      </c>
      <c r="L3285" s="14">
        <v>1975</v>
      </c>
      <c r="M3285" s="14">
        <v>0.18</v>
      </c>
      <c r="N3285" s="15">
        <v>1302</v>
      </c>
      <c r="O3285" s="16">
        <v>275.73</v>
      </c>
      <c r="P3285" s="17">
        <v>359000</v>
      </c>
      <c r="Q3285" s="16">
        <v>275.73</v>
      </c>
      <c r="R3285" s="17">
        <v>359000</v>
      </c>
      <c r="S3285" s="19">
        <f t="shared" si="259"/>
        <v>0</v>
      </c>
      <c r="T3285" s="20">
        <f t="shared" si="260"/>
        <v>0</v>
      </c>
      <c r="U3285" s="19">
        <f t="shared" si="261"/>
        <v>0</v>
      </c>
      <c r="V3285" s="20">
        <f t="shared" si="262"/>
        <v>0</v>
      </c>
      <c r="W3285" s="18">
        <v>44264</v>
      </c>
      <c r="X3285" s="14">
        <v>0</v>
      </c>
      <c r="Y3285" s="14">
        <v>0</v>
      </c>
      <c r="Z3285" s="42">
        <v>0</v>
      </c>
      <c r="AA3285" s="51">
        <f t="shared" si="263"/>
        <v>0</v>
      </c>
    </row>
    <row r="3286" spans="1:27" ht="19" x14ac:dyDescent="0.25">
      <c r="A3286" s="14">
        <v>2257</v>
      </c>
      <c r="B3286" s="14">
        <v>2340601</v>
      </c>
      <c r="C3286" s="14" t="s">
        <v>19</v>
      </c>
      <c r="D3286" s="14" t="s">
        <v>165</v>
      </c>
      <c r="E3286" s="14" t="s">
        <v>412</v>
      </c>
      <c r="F3286" s="14">
        <v>78745</v>
      </c>
      <c r="G3286" s="14">
        <v>3</v>
      </c>
      <c r="H3286" s="14">
        <v>2</v>
      </c>
      <c r="I3286" s="14">
        <v>1</v>
      </c>
      <c r="J3286" s="14">
        <v>2</v>
      </c>
      <c r="K3286" s="14">
        <v>2</v>
      </c>
      <c r="L3286" s="14">
        <v>1988</v>
      </c>
      <c r="M3286" s="14">
        <v>0.17599999999999999</v>
      </c>
      <c r="N3286" s="15">
        <v>1687</v>
      </c>
      <c r="O3286" s="16">
        <v>325.95999999999998</v>
      </c>
      <c r="P3286" s="17">
        <v>549900</v>
      </c>
      <c r="Q3286" s="16">
        <v>325.95999999999998</v>
      </c>
      <c r="R3286" s="17">
        <v>549900</v>
      </c>
      <c r="S3286" s="19">
        <f t="shared" si="259"/>
        <v>0</v>
      </c>
      <c r="T3286" s="20">
        <f t="shared" si="260"/>
        <v>0</v>
      </c>
      <c r="U3286" s="19">
        <f t="shared" si="261"/>
        <v>0</v>
      </c>
      <c r="V3286" s="20">
        <f t="shared" si="262"/>
        <v>0</v>
      </c>
      <c r="W3286" s="18">
        <v>44264</v>
      </c>
      <c r="X3286" s="14">
        <v>4</v>
      </c>
      <c r="Y3286" s="14">
        <v>4</v>
      </c>
      <c r="Z3286" s="42">
        <v>0</v>
      </c>
      <c r="AA3286" s="51">
        <f t="shared" si="263"/>
        <v>0</v>
      </c>
    </row>
    <row r="3287" spans="1:27" ht="19" x14ac:dyDescent="0.25">
      <c r="A3287" s="14">
        <v>2258</v>
      </c>
      <c r="B3287" s="14">
        <v>4223799</v>
      </c>
      <c r="C3287" s="14" t="s">
        <v>19</v>
      </c>
      <c r="D3287" s="14" t="s">
        <v>193</v>
      </c>
      <c r="E3287" s="14" t="s">
        <v>2828</v>
      </c>
      <c r="F3287" s="14">
        <v>78737</v>
      </c>
      <c r="G3287" s="14">
        <v>4</v>
      </c>
      <c r="H3287" s="14">
        <v>4</v>
      </c>
      <c r="I3287" s="14">
        <v>0</v>
      </c>
      <c r="J3287" s="14">
        <v>3</v>
      </c>
      <c r="K3287" s="14">
        <v>2</v>
      </c>
      <c r="L3287" s="14">
        <v>2005</v>
      </c>
      <c r="M3287" s="14">
        <v>1.1599999999999999</v>
      </c>
      <c r="N3287" s="15">
        <v>3831</v>
      </c>
      <c r="O3287" s="16">
        <v>326.29000000000002</v>
      </c>
      <c r="P3287" s="17">
        <v>1250000</v>
      </c>
      <c r="Q3287" s="16">
        <v>326.29000000000002</v>
      </c>
      <c r="R3287" s="17">
        <v>1250000</v>
      </c>
      <c r="S3287" s="19">
        <f t="shared" si="259"/>
        <v>0</v>
      </c>
      <c r="T3287" s="20">
        <f t="shared" si="260"/>
        <v>0</v>
      </c>
      <c r="U3287" s="19">
        <f t="shared" si="261"/>
        <v>0</v>
      </c>
      <c r="V3287" s="20">
        <f t="shared" si="262"/>
        <v>0</v>
      </c>
      <c r="W3287" s="18">
        <v>44264</v>
      </c>
      <c r="X3287" s="14">
        <v>0</v>
      </c>
      <c r="Y3287" s="14">
        <v>5</v>
      </c>
      <c r="Z3287" s="42">
        <v>0</v>
      </c>
      <c r="AA3287" s="51">
        <f t="shared" si="263"/>
        <v>0</v>
      </c>
    </row>
    <row r="3288" spans="1:27" ht="19" x14ac:dyDescent="0.25">
      <c r="A3288" s="14">
        <v>2264</v>
      </c>
      <c r="B3288" s="14">
        <v>2901983</v>
      </c>
      <c r="C3288" s="14" t="s">
        <v>19</v>
      </c>
      <c r="D3288" s="14">
        <v>3</v>
      </c>
      <c r="E3288" s="14" t="s">
        <v>3507</v>
      </c>
      <c r="F3288" s="14">
        <v>78723</v>
      </c>
      <c r="G3288" s="14">
        <v>4</v>
      </c>
      <c r="H3288" s="14">
        <v>2</v>
      </c>
      <c r="I3288" s="14">
        <v>0</v>
      </c>
      <c r="J3288" s="14">
        <v>2</v>
      </c>
      <c r="K3288" s="14">
        <v>1</v>
      </c>
      <c r="L3288" s="14">
        <v>1952</v>
      </c>
      <c r="M3288" s="14">
        <v>0.75</v>
      </c>
      <c r="N3288" s="15">
        <v>1392</v>
      </c>
      <c r="O3288" s="16">
        <v>459.77</v>
      </c>
      <c r="P3288" s="17">
        <v>640000</v>
      </c>
      <c r="Q3288" s="16">
        <v>459.77</v>
      </c>
      <c r="R3288" s="17">
        <v>640000</v>
      </c>
      <c r="S3288" s="19">
        <f t="shared" si="259"/>
        <v>0</v>
      </c>
      <c r="T3288" s="20">
        <f t="shared" si="260"/>
        <v>0</v>
      </c>
      <c r="U3288" s="19">
        <f t="shared" si="261"/>
        <v>0</v>
      </c>
      <c r="V3288" s="20">
        <f t="shared" si="262"/>
        <v>0</v>
      </c>
      <c r="W3288" s="18">
        <v>44264</v>
      </c>
      <c r="X3288" s="14">
        <v>0</v>
      </c>
      <c r="Y3288" s="14">
        <v>0</v>
      </c>
      <c r="Z3288" s="42">
        <v>0</v>
      </c>
      <c r="AA3288" s="51">
        <f t="shared" si="263"/>
        <v>0</v>
      </c>
    </row>
    <row r="3289" spans="1:27" ht="19" x14ac:dyDescent="0.25">
      <c r="A3289" s="14">
        <v>2269</v>
      </c>
      <c r="B3289" s="14">
        <v>7757787</v>
      </c>
      <c r="C3289" s="14" t="s">
        <v>19</v>
      </c>
      <c r="D3289" s="14">
        <v>3</v>
      </c>
      <c r="E3289" s="14" t="s">
        <v>3929</v>
      </c>
      <c r="F3289" s="14">
        <v>78722</v>
      </c>
      <c r="G3289" s="14">
        <v>2</v>
      </c>
      <c r="H3289" s="14">
        <v>1</v>
      </c>
      <c r="I3289" s="14">
        <v>0</v>
      </c>
      <c r="J3289" s="14">
        <v>0</v>
      </c>
      <c r="K3289" s="14">
        <v>1</v>
      </c>
      <c r="L3289" s="14">
        <v>1933</v>
      </c>
      <c r="M3289" s="14">
        <v>0.124</v>
      </c>
      <c r="N3289" s="14">
        <v>744</v>
      </c>
      <c r="O3289" s="16">
        <v>826.61</v>
      </c>
      <c r="P3289" s="17">
        <v>615000</v>
      </c>
      <c r="Q3289" s="16">
        <v>826.61</v>
      </c>
      <c r="R3289" s="17">
        <v>615000</v>
      </c>
      <c r="S3289" s="19">
        <f t="shared" si="259"/>
        <v>0</v>
      </c>
      <c r="T3289" s="20">
        <f t="shared" si="260"/>
        <v>0</v>
      </c>
      <c r="U3289" s="19">
        <f t="shared" si="261"/>
        <v>0</v>
      </c>
      <c r="V3289" s="20">
        <f t="shared" si="262"/>
        <v>0</v>
      </c>
      <c r="W3289" s="18">
        <v>44264</v>
      </c>
      <c r="X3289" s="14">
        <v>5</v>
      </c>
      <c r="Y3289" s="14">
        <v>4</v>
      </c>
      <c r="Z3289" s="42">
        <v>0</v>
      </c>
      <c r="AA3289" s="51">
        <f t="shared" si="263"/>
        <v>0</v>
      </c>
    </row>
    <row r="3290" spans="1:27" ht="19" x14ac:dyDescent="0.25">
      <c r="A3290" s="14">
        <v>2273</v>
      </c>
      <c r="B3290" s="14">
        <v>2000021</v>
      </c>
      <c r="C3290" s="14" t="s">
        <v>19</v>
      </c>
      <c r="D3290" s="14" t="s">
        <v>68</v>
      </c>
      <c r="E3290" s="14" t="s">
        <v>286</v>
      </c>
      <c r="F3290" s="14">
        <v>78738</v>
      </c>
      <c r="G3290" s="14">
        <v>6</v>
      </c>
      <c r="H3290" s="14">
        <v>4</v>
      </c>
      <c r="I3290" s="14">
        <v>1</v>
      </c>
      <c r="J3290" s="14">
        <v>3</v>
      </c>
      <c r="K3290" s="14">
        <v>2</v>
      </c>
      <c r="L3290" s="14">
        <v>2014</v>
      </c>
      <c r="M3290" s="14">
        <v>0.22600000000000001</v>
      </c>
      <c r="N3290" s="15">
        <v>4640</v>
      </c>
      <c r="O3290" s="16">
        <v>163.58000000000001</v>
      </c>
      <c r="P3290" s="17">
        <v>759000</v>
      </c>
      <c r="Q3290" s="16">
        <v>163.58000000000001</v>
      </c>
      <c r="R3290" s="17">
        <v>759000</v>
      </c>
      <c r="S3290" s="19">
        <f t="shared" si="259"/>
        <v>0</v>
      </c>
      <c r="T3290" s="20">
        <f t="shared" si="260"/>
        <v>0</v>
      </c>
      <c r="U3290" s="19">
        <f t="shared" si="261"/>
        <v>0</v>
      </c>
      <c r="V3290" s="20">
        <f t="shared" si="262"/>
        <v>0</v>
      </c>
      <c r="W3290" s="18">
        <v>44265</v>
      </c>
      <c r="X3290" s="14">
        <v>0</v>
      </c>
      <c r="Y3290" s="14">
        <v>0</v>
      </c>
      <c r="Z3290" s="42">
        <v>0</v>
      </c>
      <c r="AA3290" s="51">
        <f t="shared" si="263"/>
        <v>0</v>
      </c>
    </row>
    <row r="3291" spans="1:27" ht="19" x14ac:dyDescent="0.25">
      <c r="A3291" s="14">
        <v>2291</v>
      </c>
      <c r="B3291" s="14">
        <v>2865728</v>
      </c>
      <c r="C3291" s="14" t="s">
        <v>19</v>
      </c>
      <c r="D3291" s="14" t="s">
        <v>29</v>
      </c>
      <c r="E3291" s="14" t="s">
        <v>2148</v>
      </c>
      <c r="F3291" s="14">
        <v>78748</v>
      </c>
      <c r="G3291" s="14">
        <v>3</v>
      </c>
      <c r="H3291" s="14">
        <v>2</v>
      </c>
      <c r="I3291" s="14">
        <v>0</v>
      </c>
      <c r="J3291" s="14">
        <v>2</v>
      </c>
      <c r="K3291" s="14">
        <v>1</v>
      </c>
      <c r="L3291" s="14">
        <v>2005</v>
      </c>
      <c r="M3291" s="14">
        <v>0.108</v>
      </c>
      <c r="N3291" s="15">
        <v>1115</v>
      </c>
      <c r="O3291" s="16">
        <v>270.85000000000002</v>
      </c>
      <c r="P3291" s="17">
        <v>302000</v>
      </c>
      <c r="Q3291" s="16">
        <v>270.85000000000002</v>
      </c>
      <c r="R3291" s="17">
        <v>302000</v>
      </c>
      <c r="S3291" s="19">
        <f t="shared" si="259"/>
        <v>0</v>
      </c>
      <c r="T3291" s="20">
        <f t="shared" si="260"/>
        <v>0</v>
      </c>
      <c r="U3291" s="19">
        <f t="shared" si="261"/>
        <v>0</v>
      </c>
      <c r="V3291" s="20">
        <f t="shared" si="262"/>
        <v>0</v>
      </c>
      <c r="W3291" s="18">
        <v>44265</v>
      </c>
      <c r="X3291" s="14">
        <v>0</v>
      </c>
      <c r="Y3291" s="14">
        <v>0</v>
      </c>
      <c r="Z3291" s="42">
        <v>0</v>
      </c>
      <c r="AA3291" s="51">
        <f t="shared" si="263"/>
        <v>0</v>
      </c>
    </row>
    <row r="3292" spans="1:27" ht="19" x14ac:dyDescent="0.25">
      <c r="A3292" s="14">
        <v>2304</v>
      </c>
      <c r="B3292" s="14">
        <v>6931372</v>
      </c>
      <c r="C3292" s="14" t="s">
        <v>19</v>
      </c>
      <c r="D3292" s="14">
        <v>6</v>
      </c>
      <c r="E3292" s="14" t="s">
        <v>4227</v>
      </c>
      <c r="F3292" s="14">
        <v>78704</v>
      </c>
      <c r="G3292" s="14">
        <v>3</v>
      </c>
      <c r="H3292" s="14">
        <v>3</v>
      </c>
      <c r="I3292" s="14">
        <v>0</v>
      </c>
      <c r="J3292" s="14">
        <v>1</v>
      </c>
      <c r="K3292" s="14">
        <v>2</v>
      </c>
      <c r="L3292" s="14">
        <v>2021</v>
      </c>
      <c r="M3292" s="14">
        <v>0.15</v>
      </c>
      <c r="N3292" s="15">
        <v>1761</v>
      </c>
      <c r="O3292" s="16">
        <v>494.04</v>
      </c>
      <c r="P3292" s="17">
        <v>870000</v>
      </c>
      <c r="Q3292" s="16">
        <v>494.04</v>
      </c>
      <c r="R3292" s="17">
        <v>870000</v>
      </c>
      <c r="S3292" s="19">
        <f t="shared" si="259"/>
        <v>0</v>
      </c>
      <c r="T3292" s="20">
        <f t="shared" si="260"/>
        <v>0</v>
      </c>
      <c r="U3292" s="19">
        <f t="shared" si="261"/>
        <v>0</v>
      </c>
      <c r="V3292" s="20">
        <f t="shared" si="262"/>
        <v>0</v>
      </c>
      <c r="W3292" s="18">
        <v>44265</v>
      </c>
      <c r="X3292" s="14">
        <v>9</v>
      </c>
      <c r="Y3292" s="14">
        <v>8</v>
      </c>
      <c r="Z3292" s="42">
        <v>0</v>
      </c>
      <c r="AA3292" s="51">
        <f t="shared" si="263"/>
        <v>0</v>
      </c>
    </row>
    <row r="3293" spans="1:27" ht="19" x14ac:dyDescent="0.25">
      <c r="A3293" s="14">
        <v>2309</v>
      </c>
      <c r="B3293" s="14">
        <v>7901275</v>
      </c>
      <c r="C3293" s="14" t="s">
        <v>19</v>
      </c>
      <c r="D3293" s="14" t="s">
        <v>29</v>
      </c>
      <c r="E3293" s="14" t="s">
        <v>537</v>
      </c>
      <c r="F3293" s="14">
        <v>78748</v>
      </c>
      <c r="G3293" s="14">
        <v>4</v>
      </c>
      <c r="H3293" s="14">
        <v>3</v>
      </c>
      <c r="I3293" s="14">
        <v>1</v>
      </c>
      <c r="J3293" s="14">
        <v>2</v>
      </c>
      <c r="K3293" s="14">
        <v>2</v>
      </c>
      <c r="L3293" s="14">
        <v>2020</v>
      </c>
      <c r="M3293" s="14">
        <v>0.1</v>
      </c>
      <c r="N3293" s="15">
        <v>2152</v>
      </c>
      <c r="O3293" s="16">
        <v>183.73</v>
      </c>
      <c r="P3293" s="17">
        <v>395390</v>
      </c>
      <c r="Q3293" s="16">
        <v>183.73</v>
      </c>
      <c r="R3293" s="17">
        <v>395390</v>
      </c>
      <c r="S3293" s="19">
        <f t="shared" si="259"/>
        <v>0</v>
      </c>
      <c r="T3293" s="20">
        <f t="shared" si="260"/>
        <v>0</v>
      </c>
      <c r="U3293" s="19">
        <f t="shared" si="261"/>
        <v>0</v>
      </c>
      <c r="V3293" s="20">
        <f t="shared" si="262"/>
        <v>0</v>
      </c>
      <c r="W3293" s="18">
        <v>44266</v>
      </c>
      <c r="X3293" s="14">
        <v>1</v>
      </c>
      <c r="Y3293" s="14">
        <v>1</v>
      </c>
      <c r="Z3293" s="42">
        <v>0</v>
      </c>
      <c r="AA3293" s="51">
        <f t="shared" si="263"/>
        <v>0</v>
      </c>
    </row>
    <row r="3294" spans="1:27" ht="19" x14ac:dyDescent="0.25">
      <c r="A3294" s="14">
        <v>2311</v>
      </c>
      <c r="B3294" s="14">
        <v>2067688</v>
      </c>
      <c r="C3294" s="14" t="s">
        <v>19</v>
      </c>
      <c r="D3294" s="14" t="s">
        <v>29</v>
      </c>
      <c r="E3294" s="14" t="s">
        <v>738</v>
      </c>
      <c r="F3294" s="14">
        <v>78748</v>
      </c>
      <c r="G3294" s="14">
        <v>4</v>
      </c>
      <c r="H3294" s="14">
        <v>3</v>
      </c>
      <c r="I3294" s="14">
        <v>0</v>
      </c>
      <c r="J3294" s="14">
        <v>2</v>
      </c>
      <c r="K3294" s="14">
        <v>2</v>
      </c>
      <c r="L3294" s="14">
        <v>2020</v>
      </c>
      <c r="M3294" s="14">
        <v>0.11</v>
      </c>
      <c r="N3294" s="15">
        <v>2030</v>
      </c>
      <c r="O3294" s="16">
        <v>196.94</v>
      </c>
      <c r="P3294" s="17">
        <v>399790</v>
      </c>
      <c r="Q3294" s="16">
        <v>196.94</v>
      </c>
      <c r="R3294" s="17">
        <v>399790</v>
      </c>
      <c r="S3294" s="19">
        <f t="shared" si="259"/>
        <v>0</v>
      </c>
      <c r="T3294" s="20">
        <f t="shared" si="260"/>
        <v>0</v>
      </c>
      <c r="U3294" s="19">
        <f t="shared" si="261"/>
        <v>0</v>
      </c>
      <c r="V3294" s="20">
        <f t="shared" si="262"/>
        <v>0</v>
      </c>
      <c r="W3294" s="18">
        <v>44266</v>
      </c>
      <c r="X3294" s="14">
        <v>6</v>
      </c>
      <c r="Y3294" s="14">
        <v>6</v>
      </c>
      <c r="Z3294" s="42">
        <v>0</v>
      </c>
      <c r="AA3294" s="51">
        <f t="shared" si="263"/>
        <v>0</v>
      </c>
    </row>
    <row r="3295" spans="1:27" ht="19" x14ac:dyDescent="0.25">
      <c r="A3295" s="14">
        <v>2328</v>
      </c>
      <c r="B3295" s="14">
        <v>7935685</v>
      </c>
      <c r="C3295" s="14" t="s">
        <v>19</v>
      </c>
      <c r="D3295" s="14" t="s">
        <v>611</v>
      </c>
      <c r="E3295" s="14" t="s">
        <v>3446</v>
      </c>
      <c r="F3295" s="14">
        <v>78731</v>
      </c>
      <c r="G3295" s="14">
        <v>5</v>
      </c>
      <c r="H3295" s="14">
        <v>4</v>
      </c>
      <c r="I3295" s="14">
        <v>1</v>
      </c>
      <c r="J3295" s="14">
        <v>2</v>
      </c>
      <c r="K3295" s="14">
        <v>3</v>
      </c>
      <c r="L3295" s="14">
        <v>2020</v>
      </c>
      <c r="M3295" s="14">
        <v>0.38</v>
      </c>
      <c r="N3295" s="15">
        <v>3972</v>
      </c>
      <c r="O3295" s="16">
        <v>440.58</v>
      </c>
      <c r="P3295" s="17">
        <v>1750000</v>
      </c>
      <c r="Q3295" s="16">
        <v>440.58</v>
      </c>
      <c r="R3295" s="17">
        <v>1750000</v>
      </c>
      <c r="S3295" s="19">
        <f t="shared" si="259"/>
        <v>0</v>
      </c>
      <c r="T3295" s="20">
        <f t="shared" si="260"/>
        <v>0</v>
      </c>
      <c r="U3295" s="19">
        <f t="shared" si="261"/>
        <v>0</v>
      </c>
      <c r="V3295" s="20">
        <f t="shared" si="262"/>
        <v>0</v>
      </c>
      <c r="W3295" s="18">
        <v>44266</v>
      </c>
      <c r="X3295" s="14">
        <v>91</v>
      </c>
      <c r="Y3295" s="14">
        <v>91</v>
      </c>
      <c r="Z3295" s="42">
        <v>0</v>
      </c>
      <c r="AA3295" s="51">
        <f t="shared" si="263"/>
        <v>0</v>
      </c>
    </row>
    <row r="3296" spans="1:27" ht="19" x14ac:dyDescent="0.25">
      <c r="A3296" s="14">
        <v>2329</v>
      </c>
      <c r="B3296" s="14">
        <v>2609089</v>
      </c>
      <c r="C3296" s="14" t="s">
        <v>19</v>
      </c>
      <c r="D3296" s="14">
        <v>5</v>
      </c>
      <c r="E3296" s="14" t="s">
        <v>4203</v>
      </c>
      <c r="F3296" s="14">
        <v>78702</v>
      </c>
      <c r="G3296" s="14">
        <v>3</v>
      </c>
      <c r="H3296" s="14">
        <v>3</v>
      </c>
      <c r="I3296" s="14">
        <v>1</v>
      </c>
      <c r="J3296" s="14">
        <v>1</v>
      </c>
      <c r="K3296" s="14">
        <v>3</v>
      </c>
      <c r="L3296" s="14">
        <v>2018</v>
      </c>
      <c r="M3296" s="14">
        <v>9.0999999999999998E-2</v>
      </c>
      <c r="N3296" s="15">
        <v>2286</v>
      </c>
      <c r="O3296" s="16">
        <v>476.82</v>
      </c>
      <c r="P3296" s="17">
        <v>1090000</v>
      </c>
      <c r="Q3296" s="16">
        <v>476.82</v>
      </c>
      <c r="R3296" s="17">
        <v>1090000</v>
      </c>
      <c r="S3296" s="19">
        <f t="shared" si="259"/>
        <v>0</v>
      </c>
      <c r="T3296" s="20">
        <f t="shared" si="260"/>
        <v>0</v>
      </c>
      <c r="U3296" s="19">
        <f t="shared" si="261"/>
        <v>0</v>
      </c>
      <c r="V3296" s="20">
        <f t="shared" si="262"/>
        <v>0</v>
      </c>
      <c r="W3296" s="18">
        <v>44266</v>
      </c>
      <c r="X3296" s="14">
        <v>59</v>
      </c>
      <c r="Y3296" s="14">
        <v>59</v>
      </c>
      <c r="Z3296" s="42">
        <v>0</v>
      </c>
      <c r="AA3296" s="51">
        <f t="shared" si="263"/>
        <v>0</v>
      </c>
    </row>
    <row r="3297" spans="1:27" ht="19" x14ac:dyDescent="0.25">
      <c r="A3297" s="14">
        <v>2343</v>
      </c>
      <c r="B3297" s="14">
        <v>1896697</v>
      </c>
      <c r="C3297" s="14" t="s">
        <v>19</v>
      </c>
      <c r="D3297" s="14" t="s">
        <v>29</v>
      </c>
      <c r="E3297" s="14" t="s">
        <v>551</v>
      </c>
      <c r="F3297" s="14">
        <v>78748</v>
      </c>
      <c r="G3297" s="14">
        <v>4</v>
      </c>
      <c r="H3297" s="14">
        <v>3</v>
      </c>
      <c r="I3297" s="14">
        <v>1</v>
      </c>
      <c r="J3297" s="14">
        <v>2</v>
      </c>
      <c r="K3297" s="14">
        <v>2</v>
      </c>
      <c r="L3297" s="14">
        <v>2020</v>
      </c>
      <c r="M3297" s="14">
        <v>0.12</v>
      </c>
      <c r="N3297" s="15">
        <v>2152</v>
      </c>
      <c r="O3297" s="16">
        <v>184.2</v>
      </c>
      <c r="P3297" s="17">
        <v>396390</v>
      </c>
      <c r="Q3297" s="16">
        <v>184.2</v>
      </c>
      <c r="R3297" s="17">
        <v>396390</v>
      </c>
      <c r="S3297" s="19">
        <f t="shared" si="259"/>
        <v>0</v>
      </c>
      <c r="T3297" s="20">
        <f t="shared" si="260"/>
        <v>0</v>
      </c>
      <c r="U3297" s="19">
        <f t="shared" si="261"/>
        <v>0</v>
      </c>
      <c r="V3297" s="20">
        <f t="shared" si="262"/>
        <v>0</v>
      </c>
      <c r="W3297" s="18">
        <v>44267</v>
      </c>
      <c r="X3297" s="14">
        <v>79</v>
      </c>
      <c r="Y3297" s="14">
        <v>79</v>
      </c>
      <c r="Z3297" s="42">
        <v>0</v>
      </c>
      <c r="AA3297" s="51">
        <f t="shared" si="263"/>
        <v>0</v>
      </c>
    </row>
    <row r="3298" spans="1:27" ht="19" x14ac:dyDescent="0.25">
      <c r="A3298" s="14">
        <v>2349</v>
      </c>
      <c r="B3298" s="14">
        <v>5585306</v>
      </c>
      <c r="C3298" s="14" t="s">
        <v>19</v>
      </c>
      <c r="D3298" s="14" t="s">
        <v>68</v>
      </c>
      <c r="E3298" s="14" t="s">
        <v>669</v>
      </c>
      <c r="F3298" s="14">
        <v>78734</v>
      </c>
      <c r="G3298" s="14">
        <v>3</v>
      </c>
      <c r="H3298" s="14">
        <v>3</v>
      </c>
      <c r="I3298" s="14">
        <v>0</v>
      </c>
      <c r="J3298" s="14">
        <v>0</v>
      </c>
      <c r="K3298" s="14">
        <v>2</v>
      </c>
      <c r="L3298" s="14">
        <v>1984</v>
      </c>
      <c r="M3298" s="14">
        <v>0.34</v>
      </c>
      <c r="N3298" s="15">
        <v>1822</v>
      </c>
      <c r="O3298" s="16">
        <v>192.04</v>
      </c>
      <c r="P3298" s="17">
        <v>349900</v>
      </c>
      <c r="Q3298" s="16">
        <v>192.04</v>
      </c>
      <c r="R3298" s="17">
        <v>349900</v>
      </c>
      <c r="S3298" s="19">
        <f t="shared" si="259"/>
        <v>0</v>
      </c>
      <c r="T3298" s="20">
        <f t="shared" si="260"/>
        <v>0</v>
      </c>
      <c r="U3298" s="19">
        <f t="shared" si="261"/>
        <v>0</v>
      </c>
      <c r="V3298" s="20">
        <f t="shared" si="262"/>
        <v>0</v>
      </c>
      <c r="W3298" s="18">
        <v>44267</v>
      </c>
      <c r="X3298" s="14">
        <v>30</v>
      </c>
      <c r="Y3298" s="14">
        <v>103</v>
      </c>
      <c r="Z3298" s="42">
        <v>0</v>
      </c>
      <c r="AA3298" s="51">
        <f t="shared" si="263"/>
        <v>0</v>
      </c>
    </row>
    <row r="3299" spans="1:27" ht="19" x14ac:dyDescent="0.25">
      <c r="A3299" s="14">
        <v>2351</v>
      </c>
      <c r="B3299" s="14">
        <v>6668406</v>
      </c>
      <c r="C3299" s="14" t="s">
        <v>19</v>
      </c>
      <c r="D3299" s="14" t="s">
        <v>29</v>
      </c>
      <c r="E3299" s="14" t="s">
        <v>740</v>
      </c>
      <c r="F3299" s="14">
        <v>78748</v>
      </c>
      <c r="G3299" s="14">
        <v>4</v>
      </c>
      <c r="H3299" s="14">
        <v>2</v>
      </c>
      <c r="I3299" s="14">
        <v>1</v>
      </c>
      <c r="J3299" s="14">
        <v>2</v>
      </c>
      <c r="K3299" s="14">
        <v>2</v>
      </c>
      <c r="L3299" s="14">
        <v>2020</v>
      </c>
      <c r="M3299" s="14">
        <v>0.1</v>
      </c>
      <c r="N3299" s="15">
        <v>1997</v>
      </c>
      <c r="O3299" s="16">
        <v>197.15</v>
      </c>
      <c r="P3299" s="17">
        <v>393700</v>
      </c>
      <c r="Q3299" s="16">
        <v>197.15</v>
      </c>
      <c r="R3299" s="17">
        <v>393700</v>
      </c>
      <c r="S3299" s="19">
        <f t="shared" si="259"/>
        <v>0</v>
      </c>
      <c r="T3299" s="20">
        <f t="shared" si="260"/>
        <v>0</v>
      </c>
      <c r="U3299" s="19">
        <f t="shared" si="261"/>
        <v>0</v>
      </c>
      <c r="V3299" s="20">
        <f t="shared" si="262"/>
        <v>0</v>
      </c>
      <c r="W3299" s="18">
        <v>44267</v>
      </c>
      <c r="X3299" s="14">
        <v>10</v>
      </c>
      <c r="Y3299" s="14">
        <v>10</v>
      </c>
      <c r="Z3299" s="42">
        <v>0</v>
      </c>
      <c r="AA3299" s="51">
        <f t="shared" si="263"/>
        <v>0</v>
      </c>
    </row>
    <row r="3300" spans="1:27" ht="19" x14ac:dyDescent="0.25">
      <c r="A3300" s="14">
        <v>2354</v>
      </c>
      <c r="B3300" s="14">
        <v>1478639</v>
      </c>
      <c r="C3300" s="14" t="s">
        <v>19</v>
      </c>
      <c r="D3300" s="14" t="s">
        <v>27</v>
      </c>
      <c r="E3300" s="14" t="s">
        <v>845</v>
      </c>
      <c r="F3300" s="14">
        <v>78724</v>
      </c>
      <c r="G3300" s="14">
        <v>3</v>
      </c>
      <c r="H3300" s="14">
        <v>2</v>
      </c>
      <c r="I3300" s="14">
        <v>0</v>
      </c>
      <c r="J3300" s="14">
        <v>2</v>
      </c>
      <c r="K3300" s="14">
        <v>1</v>
      </c>
      <c r="L3300" s="14">
        <v>2021</v>
      </c>
      <c r="M3300" s="14">
        <v>0.13400000000000001</v>
      </c>
      <c r="N3300" s="15">
        <v>1412</v>
      </c>
      <c r="O3300" s="16">
        <v>202.29</v>
      </c>
      <c r="P3300" s="17">
        <v>285640</v>
      </c>
      <c r="Q3300" s="16">
        <v>202.29</v>
      </c>
      <c r="R3300" s="17">
        <v>285640</v>
      </c>
      <c r="S3300" s="19">
        <f t="shared" si="259"/>
        <v>0</v>
      </c>
      <c r="T3300" s="20">
        <f t="shared" si="260"/>
        <v>0</v>
      </c>
      <c r="U3300" s="19">
        <f t="shared" si="261"/>
        <v>0</v>
      </c>
      <c r="V3300" s="20">
        <f t="shared" si="262"/>
        <v>0</v>
      </c>
      <c r="W3300" s="18">
        <v>44267</v>
      </c>
      <c r="X3300" s="14">
        <v>4</v>
      </c>
      <c r="Y3300" s="14">
        <v>4</v>
      </c>
      <c r="Z3300" s="42">
        <v>0</v>
      </c>
      <c r="AA3300" s="51">
        <f t="shared" si="263"/>
        <v>0</v>
      </c>
    </row>
    <row r="3301" spans="1:27" ht="19" x14ac:dyDescent="0.25">
      <c r="A3301" s="14">
        <v>2368</v>
      </c>
      <c r="B3301" s="14">
        <v>8401290</v>
      </c>
      <c r="C3301" s="14" t="s">
        <v>19</v>
      </c>
      <c r="D3301" s="14" t="s">
        <v>68</v>
      </c>
      <c r="E3301" s="14" t="s">
        <v>1417</v>
      </c>
      <c r="F3301" s="14">
        <v>78738</v>
      </c>
      <c r="G3301" s="14">
        <v>5</v>
      </c>
      <c r="H3301" s="14">
        <v>3</v>
      </c>
      <c r="I3301" s="14">
        <v>0</v>
      </c>
      <c r="J3301" s="14">
        <v>2</v>
      </c>
      <c r="K3301" s="14">
        <v>2</v>
      </c>
      <c r="L3301" s="14">
        <v>1996</v>
      </c>
      <c r="M3301" s="14">
        <v>0.18099999999999999</v>
      </c>
      <c r="N3301" s="15">
        <v>2868</v>
      </c>
      <c r="O3301" s="16">
        <v>229.78</v>
      </c>
      <c r="P3301" s="17">
        <v>659000</v>
      </c>
      <c r="Q3301" s="16">
        <v>229.78</v>
      </c>
      <c r="R3301" s="17">
        <v>659000</v>
      </c>
      <c r="S3301" s="19">
        <f t="shared" si="259"/>
        <v>0</v>
      </c>
      <c r="T3301" s="20">
        <f t="shared" si="260"/>
        <v>0</v>
      </c>
      <c r="U3301" s="19">
        <f t="shared" si="261"/>
        <v>0</v>
      </c>
      <c r="V3301" s="20">
        <f t="shared" si="262"/>
        <v>0</v>
      </c>
      <c r="W3301" s="18">
        <v>44267</v>
      </c>
      <c r="X3301" s="14">
        <v>21</v>
      </c>
      <c r="Y3301" s="14">
        <v>21</v>
      </c>
      <c r="Z3301" s="42">
        <v>0</v>
      </c>
      <c r="AA3301" s="51">
        <f t="shared" si="263"/>
        <v>0</v>
      </c>
    </row>
    <row r="3302" spans="1:27" ht="19" x14ac:dyDescent="0.25">
      <c r="A3302" s="14">
        <v>2375</v>
      </c>
      <c r="B3302" s="14">
        <v>2871605</v>
      </c>
      <c r="C3302" s="14" t="s">
        <v>19</v>
      </c>
      <c r="D3302" s="14" t="s">
        <v>193</v>
      </c>
      <c r="E3302" s="14" t="s">
        <v>2009</v>
      </c>
      <c r="F3302" s="14">
        <v>78739</v>
      </c>
      <c r="G3302" s="14">
        <v>3</v>
      </c>
      <c r="H3302" s="14">
        <v>2</v>
      </c>
      <c r="I3302" s="14">
        <v>1</v>
      </c>
      <c r="J3302" s="14">
        <v>2</v>
      </c>
      <c r="K3302" s="14">
        <v>2</v>
      </c>
      <c r="L3302" s="14">
        <v>1998</v>
      </c>
      <c r="M3302" s="14">
        <v>0.17199999999999999</v>
      </c>
      <c r="N3302" s="15">
        <v>2671</v>
      </c>
      <c r="O3302" s="16">
        <v>262.07</v>
      </c>
      <c r="P3302" s="17">
        <v>700000</v>
      </c>
      <c r="Q3302" s="16">
        <v>262.07</v>
      </c>
      <c r="R3302" s="17">
        <v>700000</v>
      </c>
      <c r="S3302" s="19">
        <f t="shared" si="259"/>
        <v>0</v>
      </c>
      <c r="T3302" s="20">
        <f t="shared" si="260"/>
        <v>0</v>
      </c>
      <c r="U3302" s="19">
        <f t="shared" si="261"/>
        <v>0</v>
      </c>
      <c r="V3302" s="20">
        <f t="shared" si="262"/>
        <v>0</v>
      </c>
      <c r="W3302" s="18">
        <v>44267</v>
      </c>
      <c r="X3302" s="14">
        <v>0</v>
      </c>
      <c r="Y3302" s="14">
        <v>0</v>
      </c>
      <c r="Z3302" s="42">
        <v>0</v>
      </c>
      <c r="AA3302" s="51">
        <f t="shared" si="263"/>
        <v>0</v>
      </c>
    </row>
    <row r="3303" spans="1:27" ht="19" x14ac:dyDescent="0.25">
      <c r="A3303" s="14">
        <v>2381</v>
      </c>
      <c r="B3303" s="14">
        <v>4998937</v>
      </c>
      <c r="C3303" s="14" t="s">
        <v>19</v>
      </c>
      <c r="D3303" s="14" t="s">
        <v>68</v>
      </c>
      <c r="E3303" s="14" t="s">
        <v>2291</v>
      </c>
      <c r="F3303" s="14">
        <v>78738</v>
      </c>
      <c r="G3303" s="14">
        <v>3</v>
      </c>
      <c r="H3303" s="14">
        <v>2</v>
      </c>
      <c r="I3303" s="14">
        <v>1</v>
      </c>
      <c r="J3303" s="14">
        <v>2</v>
      </c>
      <c r="K3303" s="14">
        <v>2</v>
      </c>
      <c r="L3303" s="14">
        <v>2018</v>
      </c>
      <c r="M3303" s="14">
        <v>0.17199999999999999</v>
      </c>
      <c r="N3303" s="15">
        <v>2324</v>
      </c>
      <c r="O3303" s="16">
        <v>279.69</v>
      </c>
      <c r="P3303" s="17">
        <v>650000</v>
      </c>
      <c r="Q3303" s="16">
        <v>279.69</v>
      </c>
      <c r="R3303" s="17">
        <v>650000</v>
      </c>
      <c r="S3303" s="19">
        <f t="shared" si="259"/>
        <v>0</v>
      </c>
      <c r="T3303" s="20">
        <f t="shared" si="260"/>
        <v>0</v>
      </c>
      <c r="U3303" s="19">
        <f t="shared" si="261"/>
        <v>0</v>
      </c>
      <c r="V3303" s="20">
        <f t="shared" si="262"/>
        <v>0</v>
      </c>
      <c r="W3303" s="18">
        <v>44267</v>
      </c>
      <c r="X3303" s="14">
        <v>0</v>
      </c>
      <c r="Y3303" s="14">
        <v>0</v>
      </c>
      <c r="Z3303" s="42">
        <v>0</v>
      </c>
      <c r="AA3303" s="51">
        <f t="shared" si="263"/>
        <v>0</v>
      </c>
    </row>
    <row r="3304" spans="1:27" ht="19" x14ac:dyDescent="0.25">
      <c r="A3304" s="14">
        <v>2391</v>
      </c>
      <c r="B3304" s="14">
        <v>5936779</v>
      </c>
      <c r="C3304" s="14" t="s">
        <v>19</v>
      </c>
      <c r="D3304" s="14">
        <v>5</v>
      </c>
      <c r="E3304" s="14" t="s">
        <v>2849</v>
      </c>
      <c r="F3304" s="14">
        <v>78721</v>
      </c>
      <c r="G3304" s="14">
        <v>4</v>
      </c>
      <c r="H3304" s="14">
        <v>1</v>
      </c>
      <c r="I3304" s="14">
        <v>0</v>
      </c>
      <c r="J3304" s="14">
        <v>0</v>
      </c>
      <c r="K3304" s="14">
        <v>1</v>
      </c>
      <c r="L3304" s="14">
        <v>1947</v>
      </c>
      <c r="M3304" s="14">
        <v>0.34200000000000003</v>
      </c>
      <c r="N3304" s="15">
        <v>1216</v>
      </c>
      <c r="O3304" s="16">
        <v>328.95</v>
      </c>
      <c r="P3304" s="17">
        <v>400000</v>
      </c>
      <c r="Q3304" s="16">
        <v>328.95</v>
      </c>
      <c r="R3304" s="17">
        <v>400000</v>
      </c>
      <c r="S3304" s="19">
        <f t="shared" si="259"/>
        <v>0</v>
      </c>
      <c r="T3304" s="20">
        <f t="shared" si="260"/>
        <v>0</v>
      </c>
      <c r="U3304" s="19">
        <f t="shared" si="261"/>
        <v>0</v>
      </c>
      <c r="V3304" s="20">
        <f t="shared" si="262"/>
        <v>0</v>
      </c>
      <c r="W3304" s="18">
        <v>44267</v>
      </c>
      <c r="X3304" s="14">
        <v>63</v>
      </c>
      <c r="Y3304" s="14">
        <v>63</v>
      </c>
      <c r="Z3304" s="42">
        <v>0</v>
      </c>
      <c r="AA3304" s="51">
        <f t="shared" si="263"/>
        <v>0</v>
      </c>
    </row>
    <row r="3305" spans="1:27" ht="19" x14ac:dyDescent="0.25">
      <c r="A3305" s="14">
        <v>2394</v>
      </c>
      <c r="B3305" s="14">
        <v>3465550</v>
      </c>
      <c r="C3305" s="14" t="s">
        <v>19</v>
      </c>
      <c r="D3305" s="14">
        <v>2</v>
      </c>
      <c r="E3305" s="14" t="s">
        <v>3132</v>
      </c>
      <c r="F3305" s="14">
        <v>78757</v>
      </c>
      <c r="G3305" s="14">
        <v>4</v>
      </c>
      <c r="H3305" s="14">
        <v>3</v>
      </c>
      <c r="I3305" s="14">
        <v>0</v>
      </c>
      <c r="J3305" s="14">
        <v>0</v>
      </c>
      <c r="K3305" s="14">
        <v>1</v>
      </c>
      <c r="L3305" s="14">
        <v>1967</v>
      </c>
      <c r="M3305" s="14">
        <v>0.17899999999999999</v>
      </c>
      <c r="N3305" s="15">
        <v>1590</v>
      </c>
      <c r="O3305" s="16">
        <v>370.44</v>
      </c>
      <c r="P3305" s="17">
        <v>589000</v>
      </c>
      <c r="Q3305" s="16">
        <v>370.44</v>
      </c>
      <c r="R3305" s="17">
        <v>589000</v>
      </c>
      <c r="S3305" s="19">
        <f t="shared" si="259"/>
        <v>0</v>
      </c>
      <c r="T3305" s="20">
        <f t="shared" si="260"/>
        <v>0</v>
      </c>
      <c r="U3305" s="19">
        <f t="shared" si="261"/>
        <v>0</v>
      </c>
      <c r="V3305" s="20">
        <f t="shared" si="262"/>
        <v>0</v>
      </c>
      <c r="W3305" s="18">
        <v>44267</v>
      </c>
      <c r="X3305" s="14">
        <v>6</v>
      </c>
      <c r="Y3305" s="14">
        <v>5</v>
      </c>
      <c r="Z3305" s="42">
        <v>0</v>
      </c>
      <c r="AA3305" s="51">
        <f t="shared" si="263"/>
        <v>0</v>
      </c>
    </row>
    <row r="3306" spans="1:27" ht="19" x14ac:dyDescent="0.25">
      <c r="A3306" s="14">
        <v>2414</v>
      </c>
      <c r="B3306" s="14">
        <v>5092933</v>
      </c>
      <c r="C3306" s="14" t="s">
        <v>19</v>
      </c>
      <c r="D3306" s="14">
        <v>2</v>
      </c>
      <c r="E3306" s="14" t="s">
        <v>4205</v>
      </c>
      <c r="F3306" s="14">
        <v>78757</v>
      </c>
      <c r="G3306" s="14">
        <v>2</v>
      </c>
      <c r="H3306" s="14">
        <v>2</v>
      </c>
      <c r="I3306" s="14">
        <v>1</v>
      </c>
      <c r="J3306" s="14">
        <v>1</v>
      </c>
      <c r="K3306" s="14">
        <v>2</v>
      </c>
      <c r="L3306" s="14">
        <v>2021</v>
      </c>
      <c r="M3306" s="14">
        <v>8.5000000000000006E-2</v>
      </c>
      <c r="N3306" s="15">
        <v>1100</v>
      </c>
      <c r="O3306" s="16">
        <v>477.27</v>
      </c>
      <c r="P3306" s="17">
        <v>525000</v>
      </c>
      <c r="Q3306" s="16">
        <v>477.27</v>
      </c>
      <c r="R3306" s="17">
        <v>525000</v>
      </c>
      <c r="S3306" s="19">
        <f t="shared" si="259"/>
        <v>0</v>
      </c>
      <c r="T3306" s="20">
        <f t="shared" si="260"/>
        <v>0</v>
      </c>
      <c r="U3306" s="19">
        <f t="shared" si="261"/>
        <v>0</v>
      </c>
      <c r="V3306" s="20">
        <f t="shared" si="262"/>
        <v>0</v>
      </c>
      <c r="W3306" s="18">
        <v>44267</v>
      </c>
      <c r="X3306" s="14">
        <v>0</v>
      </c>
      <c r="Y3306" s="14">
        <v>0</v>
      </c>
      <c r="Z3306" s="42">
        <v>0</v>
      </c>
      <c r="AA3306" s="51">
        <f t="shared" si="263"/>
        <v>0</v>
      </c>
    </row>
    <row r="3307" spans="1:27" ht="19" x14ac:dyDescent="0.25">
      <c r="A3307" s="14">
        <v>2453</v>
      </c>
      <c r="B3307" s="14">
        <v>1535580</v>
      </c>
      <c r="C3307" s="14" t="s">
        <v>19</v>
      </c>
      <c r="D3307" s="14" t="s">
        <v>165</v>
      </c>
      <c r="E3307" s="14" t="s">
        <v>2680</v>
      </c>
      <c r="F3307" s="14">
        <v>78745</v>
      </c>
      <c r="G3307" s="14">
        <v>3</v>
      </c>
      <c r="H3307" s="14">
        <v>2</v>
      </c>
      <c r="I3307" s="14">
        <v>0</v>
      </c>
      <c r="J3307" s="14">
        <v>2</v>
      </c>
      <c r="K3307" s="14">
        <v>1</v>
      </c>
      <c r="L3307" s="14">
        <v>1988</v>
      </c>
      <c r="M3307" s="14">
        <v>0.16500000000000001</v>
      </c>
      <c r="N3307" s="15">
        <v>1441</v>
      </c>
      <c r="O3307" s="16">
        <v>310.72000000000003</v>
      </c>
      <c r="P3307" s="17">
        <v>447750</v>
      </c>
      <c r="Q3307" s="16">
        <v>310.72000000000003</v>
      </c>
      <c r="R3307" s="17">
        <v>447750</v>
      </c>
      <c r="S3307" s="19">
        <f t="shared" si="259"/>
        <v>0</v>
      </c>
      <c r="T3307" s="20">
        <f t="shared" si="260"/>
        <v>0</v>
      </c>
      <c r="U3307" s="19">
        <f t="shared" si="261"/>
        <v>0</v>
      </c>
      <c r="V3307" s="20">
        <f t="shared" si="262"/>
        <v>0</v>
      </c>
      <c r="W3307" s="18">
        <v>44270</v>
      </c>
      <c r="X3307" s="14">
        <v>0</v>
      </c>
      <c r="Y3307" s="14">
        <v>0</v>
      </c>
      <c r="Z3307" s="42">
        <v>0</v>
      </c>
      <c r="AA3307" s="51">
        <f t="shared" si="263"/>
        <v>0</v>
      </c>
    </row>
    <row r="3308" spans="1:27" ht="19" x14ac:dyDescent="0.25">
      <c r="A3308" s="14">
        <v>2457</v>
      </c>
      <c r="B3308" s="14">
        <v>1762285</v>
      </c>
      <c r="C3308" s="14" t="s">
        <v>19</v>
      </c>
      <c r="D3308" s="14">
        <v>4</v>
      </c>
      <c r="E3308" s="14" t="s">
        <v>3086</v>
      </c>
      <c r="F3308" s="14">
        <v>78756</v>
      </c>
      <c r="G3308" s="14">
        <v>4</v>
      </c>
      <c r="H3308" s="14">
        <v>3</v>
      </c>
      <c r="I3308" s="14">
        <v>1</v>
      </c>
      <c r="J3308" s="14">
        <v>2</v>
      </c>
      <c r="K3308" s="14">
        <v>2</v>
      </c>
      <c r="L3308" s="14">
        <v>1951</v>
      </c>
      <c r="M3308" s="14">
        <v>0.223</v>
      </c>
      <c r="N3308" s="15">
        <v>2532</v>
      </c>
      <c r="O3308" s="16">
        <v>363.35</v>
      </c>
      <c r="P3308" s="17">
        <v>920000</v>
      </c>
      <c r="Q3308" s="16">
        <v>363.35</v>
      </c>
      <c r="R3308" s="17">
        <v>920000</v>
      </c>
      <c r="S3308" s="19">
        <f t="shared" si="259"/>
        <v>0</v>
      </c>
      <c r="T3308" s="20">
        <f t="shared" si="260"/>
        <v>0</v>
      </c>
      <c r="U3308" s="19">
        <f t="shared" si="261"/>
        <v>0</v>
      </c>
      <c r="V3308" s="20">
        <f t="shared" si="262"/>
        <v>0</v>
      </c>
      <c r="W3308" s="18">
        <v>44270</v>
      </c>
      <c r="X3308" s="14">
        <v>30</v>
      </c>
      <c r="Y3308" s="14">
        <v>30</v>
      </c>
      <c r="Z3308" s="42">
        <v>0</v>
      </c>
      <c r="AA3308" s="51">
        <f t="shared" si="263"/>
        <v>0</v>
      </c>
    </row>
    <row r="3309" spans="1:27" ht="19" x14ac:dyDescent="0.25">
      <c r="A3309" s="14">
        <v>2458</v>
      </c>
      <c r="B3309" s="14">
        <v>8853412</v>
      </c>
      <c r="C3309" s="14" t="s">
        <v>19</v>
      </c>
      <c r="D3309" s="14">
        <v>5</v>
      </c>
      <c r="E3309" s="14" t="s">
        <v>4124</v>
      </c>
      <c r="F3309" s="14">
        <v>78721</v>
      </c>
      <c r="G3309" s="14">
        <v>3</v>
      </c>
      <c r="H3309" s="14">
        <v>2</v>
      </c>
      <c r="I3309" s="14">
        <v>1</v>
      </c>
      <c r="J3309" s="14">
        <v>1</v>
      </c>
      <c r="K3309" s="14">
        <v>2</v>
      </c>
      <c r="L3309" s="14">
        <v>2020</v>
      </c>
      <c r="M3309" s="14">
        <v>0.26200000000000001</v>
      </c>
      <c r="N3309" s="15">
        <v>1270</v>
      </c>
      <c r="O3309" s="16">
        <v>385.04</v>
      </c>
      <c r="P3309" s="17">
        <v>489000</v>
      </c>
      <c r="Q3309" s="16">
        <v>385.04</v>
      </c>
      <c r="R3309" s="17">
        <v>489000</v>
      </c>
      <c r="S3309" s="19">
        <f t="shared" si="259"/>
        <v>0</v>
      </c>
      <c r="T3309" s="20">
        <f t="shared" si="260"/>
        <v>0</v>
      </c>
      <c r="U3309" s="19">
        <f t="shared" si="261"/>
        <v>0</v>
      </c>
      <c r="V3309" s="20">
        <f t="shared" si="262"/>
        <v>0</v>
      </c>
      <c r="W3309" s="18">
        <v>44270</v>
      </c>
      <c r="X3309" s="14">
        <v>20</v>
      </c>
      <c r="Y3309" s="14">
        <v>19</v>
      </c>
      <c r="Z3309" s="42">
        <v>0</v>
      </c>
      <c r="AA3309" s="51">
        <f t="shared" si="263"/>
        <v>0</v>
      </c>
    </row>
    <row r="3310" spans="1:27" ht="19" x14ac:dyDescent="0.25">
      <c r="A3310" s="14">
        <v>2486</v>
      </c>
      <c r="B3310" s="14">
        <v>5439508</v>
      </c>
      <c r="C3310" s="14" t="s">
        <v>19</v>
      </c>
      <c r="D3310" s="14" t="s">
        <v>2365</v>
      </c>
      <c r="E3310" s="14" t="s">
        <v>2546</v>
      </c>
      <c r="F3310" s="14">
        <v>78731</v>
      </c>
      <c r="G3310" s="14">
        <v>4</v>
      </c>
      <c r="H3310" s="14">
        <v>4</v>
      </c>
      <c r="I3310" s="14">
        <v>1</v>
      </c>
      <c r="J3310" s="14">
        <v>3</v>
      </c>
      <c r="K3310" s="14">
        <v>2</v>
      </c>
      <c r="L3310" s="14">
        <v>1990</v>
      </c>
      <c r="M3310" s="14">
        <v>0.19600000000000001</v>
      </c>
      <c r="N3310" s="15">
        <v>4542</v>
      </c>
      <c r="O3310" s="16">
        <v>298.33</v>
      </c>
      <c r="P3310" s="17">
        <v>1355000</v>
      </c>
      <c r="Q3310" s="16">
        <v>298.33</v>
      </c>
      <c r="R3310" s="17">
        <v>1355000</v>
      </c>
      <c r="S3310" s="19">
        <f t="shared" si="259"/>
        <v>0</v>
      </c>
      <c r="T3310" s="20">
        <f t="shared" si="260"/>
        <v>0</v>
      </c>
      <c r="U3310" s="19">
        <f t="shared" si="261"/>
        <v>0</v>
      </c>
      <c r="V3310" s="20">
        <f t="shared" si="262"/>
        <v>0</v>
      </c>
      <c r="W3310" s="18">
        <v>44271</v>
      </c>
      <c r="X3310" s="14">
        <v>11</v>
      </c>
      <c r="Y3310" s="14">
        <v>11</v>
      </c>
      <c r="Z3310" s="42">
        <v>0</v>
      </c>
      <c r="AA3310" s="51">
        <f t="shared" si="263"/>
        <v>0</v>
      </c>
    </row>
    <row r="3311" spans="1:27" ht="19" x14ac:dyDescent="0.25">
      <c r="A3311" s="14">
        <v>2493</v>
      </c>
      <c r="B3311" s="14">
        <v>4834436</v>
      </c>
      <c r="C3311" s="14" t="s">
        <v>19</v>
      </c>
      <c r="D3311" s="14">
        <v>2</v>
      </c>
      <c r="E3311" s="14" t="s">
        <v>4299</v>
      </c>
      <c r="F3311" s="14">
        <v>78757</v>
      </c>
      <c r="G3311" s="14">
        <v>3</v>
      </c>
      <c r="H3311" s="14">
        <v>2</v>
      </c>
      <c r="I3311" s="14">
        <v>1</v>
      </c>
      <c r="J3311" s="14">
        <v>1</v>
      </c>
      <c r="K3311" s="14">
        <v>2</v>
      </c>
      <c r="L3311" s="14">
        <v>2021</v>
      </c>
      <c r="M3311" s="14">
        <v>0.14499999999999999</v>
      </c>
      <c r="N3311" s="15">
        <v>1530</v>
      </c>
      <c r="O3311" s="16">
        <v>404.58</v>
      </c>
      <c r="P3311" s="17">
        <v>619000</v>
      </c>
      <c r="Q3311" s="16">
        <v>404.58</v>
      </c>
      <c r="R3311" s="17">
        <v>619000</v>
      </c>
      <c r="S3311" s="19">
        <f t="shared" si="259"/>
        <v>0</v>
      </c>
      <c r="T3311" s="20">
        <f t="shared" si="260"/>
        <v>0</v>
      </c>
      <c r="U3311" s="19">
        <f t="shared" si="261"/>
        <v>0</v>
      </c>
      <c r="V3311" s="20">
        <f t="shared" si="262"/>
        <v>0</v>
      </c>
      <c r="W3311" s="18">
        <v>44271</v>
      </c>
      <c r="X3311" s="14">
        <v>13</v>
      </c>
      <c r="Y3311" s="14">
        <v>13</v>
      </c>
      <c r="Z3311" s="42">
        <v>0</v>
      </c>
      <c r="AA3311" s="51">
        <f t="shared" si="263"/>
        <v>0</v>
      </c>
    </row>
    <row r="3312" spans="1:27" ht="19" x14ac:dyDescent="0.25">
      <c r="A3312" s="14">
        <v>2496</v>
      </c>
      <c r="B3312" s="14">
        <v>5848792</v>
      </c>
      <c r="C3312" s="14" t="s">
        <v>19</v>
      </c>
      <c r="D3312" s="14">
        <v>5</v>
      </c>
      <c r="E3312" s="14" t="s">
        <v>4250</v>
      </c>
      <c r="F3312" s="14">
        <v>78702</v>
      </c>
      <c r="G3312" s="14">
        <v>4</v>
      </c>
      <c r="H3312" s="14">
        <v>2</v>
      </c>
      <c r="I3312" s="14">
        <v>1</v>
      </c>
      <c r="J3312" s="14">
        <v>1</v>
      </c>
      <c r="K3312" s="14">
        <v>2</v>
      </c>
      <c r="L3312" s="14">
        <v>2020</v>
      </c>
      <c r="M3312" s="14">
        <v>0.16</v>
      </c>
      <c r="N3312" s="15">
        <v>2450</v>
      </c>
      <c r="O3312" s="16">
        <v>530.61</v>
      </c>
      <c r="P3312" s="17">
        <v>1300000</v>
      </c>
      <c r="Q3312" s="16">
        <v>530.61</v>
      </c>
      <c r="R3312" s="17">
        <v>1300000</v>
      </c>
      <c r="S3312" s="19">
        <f t="shared" si="259"/>
        <v>0</v>
      </c>
      <c r="T3312" s="20">
        <f t="shared" si="260"/>
        <v>0</v>
      </c>
      <c r="U3312" s="19">
        <f t="shared" si="261"/>
        <v>0</v>
      </c>
      <c r="V3312" s="20">
        <f t="shared" si="262"/>
        <v>0</v>
      </c>
      <c r="W3312" s="18">
        <v>44271</v>
      </c>
      <c r="X3312" s="14">
        <v>3</v>
      </c>
      <c r="Y3312" s="14">
        <v>3</v>
      </c>
      <c r="Z3312" s="42">
        <v>0</v>
      </c>
      <c r="AA3312" s="51">
        <f t="shared" si="263"/>
        <v>0</v>
      </c>
    </row>
    <row r="3313" spans="1:27" ht="19" x14ac:dyDescent="0.25">
      <c r="A3313" s="14">
        <v>2518</v>
      </c>
      <c r="B3313" s="14">
        <v>3169892</v>
      </c>
      <c r="C3313" s="14" t="s">
        <v>19</v>
      </c>
      <c r="D3313" s="14">
        <v>9</v>
      </c>
      <c r="E3313" s="14" t="s">
        <v>3005</v>
      </c>
      <c r="F3313" s="14">
        <v>78741</v>
      </c>
      <c r="G3313" s="14">
        <v>4</v>
      </c>
      <c r="H3313" s="14">
        <v>2</v>
      </c>
      <c r="I3313" s="14">
        <v>0</v>
      </c>
      <c r="J3313" s="14">
        <v>1</v>
      </c>
      <c r="K3313" s="14">
        <v>1</v>
      </c>
      <c r="L3313" s="14">
        <v>1970</v>
      </c>
      <c r="M3313" s="14">
        <v>0.249</v>
      </c>
      <c r="N3313" s="15">
        <v>1400</v>
      </c>
      <c r="O3313" s="16">
        <v>349.64</v>
      </c>
      <c r="P3313" s="17">
        <v>489500</v>
      </c>
      <c r="Q3313" s="16">
        <v>349.64</v>
      </c>
      <c r="R3313" s="17">
        <v>489500</v>
      </c>
      <c r="S3313" s="19">
        <f t="shared" si="259"/>
        <v>0</v>
      </c>
      <c r="T3313" s="20">
        <f t="shared" si="260"/>
        <v>0</v>
      </c>
      <c r="U3313" s="19">
        <f t="shared" si="261"/>
        <v>0</v>
      </c>
      <c r="V3313" s="20">
        <f t="shared" si="262"/>
        <v>0</v>
      </c>
      <c r="W3313" s="18">
        <v>44272</v>
      </c>
      <c r="X3313" s="14">
        <v>15</v>
      </c>
      <c r="Y3313" s="14">
        <v>13</v>
      </c>
      <c r="Z3313" s="42">
        <v>0</v>
      </c>
      <c r="AA3313" s="51">
        <f t="shared" si="263"/>
        <v>0</v>
      </c>
    </row>
    <row r="3314" spans="1:27" ht="19" x14ac:dyDescent="0.25">
      <c r="A3314" s="14">
        <v>2533</v>
      </c>
      <c r="B3314" s="14">
        <v>8030949</v>
      </c>
      <c r="C3314" s="14" t="s">
        <v>19</v>
      </c>
      <c r="D3314" s="14" t="s">
        <v>22</v>
      </c>
      <c r="E3314" s="14" t="s">
        <v>933</v>
      </c>
      <c r="F3314" s="14">
        <v>78744</v>
      </c>
      <c r="G3314" s="14">
        <v>4</v>
      </c>
      <c r="H3314" s="14">
        <v>3</v>
      </c>
      <c r="I3314" s="14">
        <v>1</v>
      </c>
      <c r="J3314" s="14">
        <v>2</v>
      </c>
      <c r="K3314" s="14">
        <v>2</v>
      </c>
      <c r="L3314" s="14">
        <v>2021</v>
      </c>
      <c r="M3314" s="14">
        <v>8.3000000000000004E-2</v>
      </c>
      <c r="N3314" s="15">
        <v>1977</v>
      </c>
      <c r="O3314" s="16">
        <v>206.19</v>
      </c>
      <c r="P3314" s="17">
        <v>407646</v>
      </c>
      <c r="Q3314" s="16">
        <v>206.19</v>
      </c>
      <c r="R3314" s="17">
        <v>407646</v>
      </c>
      <c r="S3314" s="19">
        <f t="shared" si="259"/>
        <v>0</v>
      </c>
      <c r="T3314" s="20">
        <f t="shared" si="260"/>
        <v>0</v>
      </c>
      <c r="U3314" s="19">
        <f t="shared" si="261"/>
        <v>0</v>
      </c>
      <c r="V3314" s="20">
        <f t="shared" si="262"/>
        <v>0</v>
      </c>
      <c r="W3314" s="18">
        <v>44273</v>
      </c>
      <c r="X3314" s="14">
        <v>1</v>
      </c>
      <c r="Y3314" s="14">
        <v>1</v>
      </c>
      <c r="Z3314" s="42">
        <v>0</v>
      </c>
      <c r="AA3314" s="51">
        <f t="shared" si="263"/>
        <v>0</v>
      </c>
    </row>
    <row r="3315" spans="1:27" ht="19" x14ac:dyDescent="0.25">
      <c r="A3315" s="14">
        <v>2539</v>
      </c>
      <c r="B3315" s="14">
        <v>6551541</v>
      </c>
      <c r="C3315" s="14" t="s">
        <v>19</v>
      </c>
      <c r="D3315" s="14" t="s">
        <v>22</v>
      </c>
      <c r="E3315" s="14" t="s">
        <v>1354</v>
      </c>
      <c r="F3315" s="14">
        <v>78747</v>
      </c>
      <c r="G3315" s="14">
        <v>3</v>
      </c>
      <c r="H3315" s="14">
        <v>2</v>
      </c>
      <c r="I3315" s="14">
        <v>1</v>
      </c>
      <c r="J3315" s="14">
        <v>2</v>
      </c>
      <c r="K3315" s="14">
        <v>2</v>
      </c>
      <c r="L3315" s="14">
        <v>2020</v>
      </c>
      <c r="M3315" s="14">
        <v>0.11</v>
      </c>
      <c r="N3315" s="15">
        <v>1900</v>
      </c>
      <c r="O3315" s="16">
        <v>226.32</v>
      </c>
      <c r="P3315" s="17">
        <v>430000</v>
      </c>
      <c r="Q3315" s="16">
        <v>226.32</v>
      </c>
      <c r="R3315" s="17">
        <v>430000</v>
      </c>
      <c r="S3315" s="19">
        <f t="shared" si="259"/>
        <v>0</v>
      </c>
      <c r="T3315" s="20">
        <f t="shared" si="260"/>
        <v>0</v>
      </c>
      <c r="U3315" s="19">
        <f t="shared" si="261"/>
        <v>0</v>
      </c>
      <c r="V3315" s="20">
        <f t="shared" si="262"/>
        <v>0</v>
      </c>
      <c r="W3315" s="18">
        <v>44273</v>
      </c>
      <c r="X3315" s="14">
        <v>0</v>
      </c>
      <c r="Y3315" s="14">
        <v>0</v>
      </c>
      <c r="Z3315" s="42">
        <v>0</v>
      </c>
      <c r="AA3315" s="51">
        <f t="shared" si="263"/>
        <v>0</v>
      </c>
    </row>
    <row r="3316" spans="1:27" ht="19" x14ac:dyDescent="0.25">
      <c r="A3316" s="14">
        <v>2540</v>
      </c>
      <c r="B3316" s="14">
        <v>4737888</v>
      </c>
      <c r="C3316" s="14" t="s">
        <v>19</v>
      </c>
      <c r="D3316" s="14" t="s">
        <v>229</v>
      </c>
      <c r="E3316" s="14" t="s">
        <v>1390</v>
      </c>
      <c r="F3316" s="14">
        <v>78732</v>
      </c>
      <c r="G3316" s="14">
        <v>4</v>
      </c>
      <c r="H3316" s="14">
        <v>3</v>
      </c>
      <c r="I3316" s="14">
        <v>1</v>
      </c>
      <c r="J3316" s="14">
        <v>2</v>
      </c>
      <c r="K3316" s="14">
        <v>2</v>
      </c>
      <c r="L3316" s="14">
        <v>2020</v>
      </c>
      <c r="M3316" s="14">
        <v>0.13</v>
      </c>
      <c r="N3316" s="15">
        <v>2925</v>
      </c>
      <c r="O3316" s="16">
        <v>228.4</v>
      </c>
      <c r="P3316" s="17">
        <v>668063</v>
      </c>
      <c r="Q3316" s="16">
        <v>228.4</v>
      </c>
      <c r="R3316" s="17">
        <v>668063</v>
      </c>
      <c r="S3316" s="19">
        <f t="shared" si="259"/>
        <v>0</v>
      </c>
      <c r="T3316" s="20">
        <f t="shared" si="260"/>
        <v>0</v>
      </c>
      <c r="U3316" s="19">
        <f t="shared" si="261"/>
        <v>0</v>
      </c>
      <c r="V3316" s="20">
        <f t="shared" si="262"/>
        <v>0</v>
      </c>
      <c r="W3316" s="18">
        <v>44273</v>
      </c>
      <c r="X3316" s="14">
        <v>85</v>
      </c>
      <c r="Y3316" s="14">
        <v>85</v>
      </c>
      <c r="Z3316" s="42">
        <v>0</v>
      </c>
      <c r="AA3316" s="51">
        <f t="shared" si="263"/>
        <v>0</v>
      </c>
    </row>
    <row r="3317" spans="1:27" ht="19" x14ac:dyDescent="0.25">
      <c r="A3317" s="14">
        <v>2554</v>
      </c>
      <c r="B3317" s="14">
        <v>9795888</v>
      </c>
      <c r="C3317" s="14" t="s">
        <v>19</v>
      </c>
      <c r="D3317" s="14" t="s">
        <v>29</v>
      </c>
      <c r="E3317" s="14" t="s">
        <v>362</v>
      </c>
      <c r="F3317" s="14">
        <v>78748</v>
      </c>
      <c r="G3317" s="14">
        <v>5</v>
      </c>
      <c r="H3317" s="14">
        <v>4</v>
      </c>
      <c r="I3317" s="14">
        <v>0</v>
      </c>
      <c r="J3317" s="14">
        <v>2</v>
      </c>
      <c r="K3317" s="14">
        <v>2</v>
      </c>
      <c r="L3317" s="14">
        <v>2020</v>
      </c>
      <c r="M3317" s="14">
        <v>0.17</v>
      </c>
      <c r="N3317" s="15">
        <v>2530</v>
      </c>
      <c r="O3317" s="16">
        <v>170.85</v>
      </c>
      <c r="P3317" s="17">
        <v>432255</v>
      </c>
      <c r="Q3317" s="16">
        <v>170.85</v>
      </c>
      <c r="R3317" s="17">
        <v>432255</v>
      </c>
      <c r="S3317" s="19">
        <f t="shared" si="259"/>
        <v>0</v>
      </c>
      <c r="T3317" s="20">
        <f t="shared" si="260"/>
        <v>0</v>
      </c>
      <c r="U3317" s="19">
        <f t="shared" si="261"/>
        <v>0</v>
      </c>
      <c r="V3317" s="20">
        <f t="shared" si="262"/>
        <v>0</v>
      </c>
      <c r="W3317" s="18">
        <v>44274</v>
      </c>
      <c r="X3317" s="14">
        <v>43</v>
      </c>
      <c r="Y3317" s="14">
        <v>43</v>
      </c>
      <c r="Z3317" s="42">
        <v>0</v>
      </c>
      <c r="AA3317" s="51">
        <f t="shared" si="263"/>
        <v>0</v>
      </c>
    </row>
    <row r="3318" spans="1:27" ht="19" x14ac:dyDescent="0.25">
      <c r="A3318" s="14">
        <v>2571</v>
      </c>
      <c r="B3318" s="14">
        <v>6462880</v>
      </c>
      <c r="C3318" s="14" t="s">
        <v>19</v>
      </c>
      <c r="D3318" s="14" t="s">
        <v>357</v>
      </c>
      <c r="E3318" s="14" t="s">
        <v>2021</v>
      </c>
      <c r="F3318" s="14">
        <v>78745</v>
      </c>
      <c r="G3318" s="14">
        <v>4</v>
      </c>
      <c r="H3318" s="14">
        <v>3</v>
      </c>
      <c r="I3318" s="14">
        <v>0</v>
      </c>
      <c r="J3318" s="14">
        <v>1</v>
      </c>
      <c r="K3318" s="14">
        <v>1</v>
      </c>
      <c r="L3318" s="14">
        <v>1968</v>
      </c>
      <c r="M3318" s="14">
        <v>0.14899999999999999</v>
      </c>
      <c r="N3318" s="15">
        <v>1618</v>
      </c>
      <c r="O3318" s="16">
        <v>262.67</v>
      </c>
      <c r="P3318" s="17">
        <v>425000</v>
      </c>
      <c r="Q3318" s="16">
        <v>262.67</v>
      </c>
      <c r="R3318" s="17">
        <v>425000</v>
      </c>
      <c r="S3318" s="19">
        <f t="shared" si="259"/>
        <v>0</v>
      </c>
      <c r="T3318" s="20">
        <f t="shared" si="260"/>
        <v>0</v>
      </c>
      <c r="U3318" s="19">
        <f t="shared" si="261"/>
        <v>0</v>
      </c>
      <c r="V3318" s="20">
        <f t="shared" si="262"/>
        <v>0</v>
      </c>
      <c r="W3318" s="18">
        <v>44274</v>
      </c>
      <c r="X3318" s="14">
        <v>20</v>
      </c>
      <c r="Y3318" s="14">
        <v>20</v>
      </c>
      <c r="Z3318" s="42">
        <v>0</v>
      </c>
      <c r="AA3318" s="51">
        <f t="shared" si="263"/>
        <v>0</v>
      </c>
    </row>
    <row r="3319" spans="1:27" ht="19" x14ac:dyDescent="0.25">
      <c r="A3319" s="14">
        <v>2576</v>
      </c>
      <c r="B3319" s="14">
        <v>2037797</v>
      </c>
      <c r="C3319" s="14" t="s">
        <v>19</v>
      </c>
      <c r="D3319" s="14">
        <v>11</v>
      </c>
      <c r="E3319" s="14" t="s">
        <v>2539</v>
      </c>
      <c r="F3319" s="14">
        <v>78744</v>
      </c>
      <c r="G3319" s="14">
        <v>2</v>
      </c>
      <c r="H3319" s="14">
        <v>1</v>
      </c>
      <c r="I3319" s="14">
        <v>0</v>
      </c>
      <c r="J3319" s="14">
        <v>0</v>
      </c>
      <c r="K3319" s="14">
        <v>1</v>
      </c>
      <c r="L3319" s="14">
        <v>1971</v>
      </c>
      <c r="M3319" s="14">
        <v>0.251</v>
      </c>
      <c r="N3319" s="14">
        <v>840</v>
      </c>
      <c r="O3319" s="16">
        <v>297.62</v>
      </c>
      <c r="P3319" s="17">
        <v>250000</v>
      </c>
      <c r="Q3319" s="16">
        <v>297.62</v>
      </c>
      <c r="R3319" s="17">
        <v>250000</v>
      </c>
      <c r="S3319" s="19">
        <f t="shared" si="259"/>
        <v>0</v>
      </c>
      <c r="T3319" s="20">
        <f t="shared" si="260"/>
        <v>0</v>
      </c>
      <c r="U3319" s="19">
        <f t="shared" si="261"/>
        <v>0</v>
      </c>
      <c r="V3319" s="20">
        <f t="shared" si="262"/>
        <v>0</v>
      </c>
      <c r="W3319" s="18">
        <v>44274</v>
      </c>
      <c r="X3319" s="14">
        <v>4</v>
      </c>
      <c r="Y3319" s="14">
        <v>4</v>
      </c>
      <c r="Z3319" s="42">
        <v>0</v>
      </c>
      <c r="AA3319" s="51">
        <f t="shared" si="263"/>
        <v>0</v>
      </c>
    </row>
    <row r="3320" spans="1:27" ht="19" x14ac:dyDescent="0.25">
      <c r="A3320" s="14">
        <v>2584</v>
      </c>
      <c r="B3320" s="14">
        <v>9770889</v>
      </c>
      <c r="C3320" s="14" t="s">
        <v>19</v>
      </c>
      <c r="D3320" s="14">
        <v>2</v>
      </c>
      <c r="E3320" s="14" t="s">
        <v>3257</v>
      </c>
      <c r="F3320" s="14">
        <v>78757</v>
      </c>
      <c r="G3320" s="14">
        <v>3</v>
      </c>
      <c r="H3320" s="14">
        <v>2</v>
      </c>
      <c r="I3320" s="14">
        <v>0</v>
      </c>
      <c r="J3320" s="14">
        <v>2</v>
      </c>
      <c r="K3320" s="14">
        <v>1</v>
      </c>
      <c r="L3320" s="14">
        <v>1962</v>
      </c>
      <c r="M3320" s="14">
        <v>0.186</v>
      </c>
      <c r="N3320" s="15">
        <v>1082</v>
      </c>
      <c r="O3320" s="16">
        <v>392.79</v>
      </c>
      <c r="P3320" s="17">
        <v>425000</v>
      </c>
      <c r="Q3320" s="16">
        <v>392.79</v>
      </c>
      <c r="R3320" s="17">
        <v>425000</v>
      </c>
      <c r="S3320" s="19">
        <f t="shared" si="259"/>
        <v>0</v>
      </c>
      <c r="T3320" s="20">
        <f t="shared" si="260"/>
        <v>0</v>
      </c>
      <c r="U3320" s="19">
        <f t="shared" si="261"/>
        <v>0</v>
      </c>
      <c r="V3320" s="20">
        <f t="shared" si="262"/>
        <v>0</v>
      </c>
      <c r="W3320" s="18">
        <v>44274</v>
      </c>
      <c r="X3320" s="14">
        <v>0</v>
      </c>
      <c r="Y3320" s="14">
        <v>0</v>
      </c>
      <c r="Z3320" s="42">
        <v>0</v>
      </c>
      <c r="AA3320" s="51">
        <f t="shared" si="263"/>
        <v>0</v>
      </c>
    </row>
    <row r="3321" spans="1:27" ht="19" x14ac:dyDescent="0.25">
      <c r="A3321" s="14">
        <v>2586</v>
      </c>
      <c r="B3321" s="14">
        <v>2095654</v>
      </c>
      <c r="C3321" s="14" t="s">
        <v>19</v>
      </c>
      <c r="D3321" s="14">
        <v>4</v>
      </c>
      <c r="E3321" s="14" t="s">
        <v>3422</v>
      </c>
      <c r="F3321" s="14">
        <v>78751</v>
      </c>
      <c r="G3321" s="14">
        <v>4</v>
      </c>
      <c r="H3321" s="14">
        <v>2</v>
      </c>
      <c r="I3321" s="14">
        <v>1</v>
      </c>
      <c r="J3321" s="14">
        <v>2</v>
      </c>
      <c r="K3321" s="14">
        <v>2</v>
      </c>
      <c r="L3321" s="14">
        <v>2014</v>
      </c>
      <c r="M3321" s="14">
        <v>0.16400000000000001</v>
      </c>
      <c r="N3321" s="15">
        <v>1911</v>
      </c>
      <c r="O3321" s="16">
        <v>434.33</v>
      </c>
      <c r="P3321" s="17">
        <v>830000</v>
      </c>
      <c r="Q3321" s="16">
        <v>434.33</v>
      </c>
      <c r="R3321" s="17">
        <v>830000</v>
      </c>
      <c r="S3321" s="19">
        <f t="shared" si="259"/>
        <v>0</v>
      </c>
      <c r="T3321" s="20">
        <f t="shared" si="260"/>
        <v>0</v>
      </c>
      <c r="U3321" s="19">
        <f t="shared" si="261"/>
        <v>0</v>
      </c>
      <c r="V3321" s="20">
        <f t="shared" si="262"/>
        <v>0</v>
      </c>
      <c r="W3321" s="18">
        <v>44274</v>
      </c>
      <c r="X3321" s="14">
        <v>8</v>
      </c>
      <c r="Y3321" s="14">
        <v>7</v>
      </c>
      <c r="Z3321" s="42">
        <v>0</v>
      </c>
      <c r="AA3321" s="51">
        <f t="shared" si="263"/>
        <v>0</v>
      </c>
    </row>
    <row r="3322" spans="1:27" ht="19" x14ac:dyDescent="0.25">
      <c r="A3322" s="14">
        <v>2596</v>
      </c>
      <c r="B3322" s="14">
        <v>7796218</v>
      </c>
      <c r="C3322" s="14" t="s">
        <v>19</v>
      </c>
      <c r="D3322" s="14" t="s">
        <v>40</v>
      </c>
      <c r="E3322" s="14" t="s">
        <v>1125</v>
      </c>
      <c r="F3322" s="14">
        <v>78737</v>
      </c>
      <c r="G3322" s="14">
        <v>4</v>
      </c>
      <c r="H3322" s="14">
        <v>3</v>
      </c>
      <c r="I3322" s="14">
        <v>1</v>
      </c>
      <c r="J3322" s="14">
        <v>2</v>
      </c>
      <c r="K3322" s="14">
        <v>2</v>
      </c>
      <c r="L3322" s="14">
        <v>2009</v>
      </c>
      <c r="M3322" s="14">
        <v>0.34799999999999998</v>
      </c>
      <c r="N3322" s="15">
        <v>3245</v>
      </c>
      <c r="O3322" s="16">
        <v>215.72</v>
      </c>
      <c r="P3322" s="17">
        <v>700000</v>
      </c>
      <c r="Q3322" s="16">
        <v>215.72</v>
      </c>
      <c r="R3322" s="17">
        <v>700000</v>
      </c>
      <c r="S3322" s="19">
        <f t="shared" si="259"/>
        <v>0</v>
      </c>
      <c r="T3322" s="20">
        <f t="shared" si="260"/>
        <v>0</v>
      </c>
      <c r="U3322" s="19">
        <f t="shared" si="261"/>
        <v>0</v>
      </c>
      <c r="V3322" s="20">
        <f t="shared" si="262"/>
        <v>0</v>
      </c>
      <c r="W3322" s="18">
        <v>44277</v>
      </c>
      <c r="X3322" s="14">
        <v>0</v>
      </c>
      <c r="Y3322" s="14">
        <v>0</v>
      </c>
      <c r="Z3322" s="42">
        <v>0</v>
      </c>
      <c r="AA3322" s="51">
        <f t="shared" si="263"/>
        <v>0</v>
      </c>
    </row>
    <row r="3323" spans="1:27" ht="19" x14ac:dyDescent="0.25">
      <c r="A3323" s="14">
        <v>2603</v>
      </c>
      <c r="B3323" s="14">
        <v>1245189</v>
      </c>
      <c r="C3323" s="14" t="s">
        <v>19</v>
      </c>
      <c r="D3323" s="14">
        <v>11</v>
      </c>
      <c r="E3323" s="14" t="s">
        <v>1606</v>
      </c>
      <c r="F3323" s="14">
        <v>78744</v>
      </c>
      <c r="G3323" s="14">
        <v>4</v>
      </c>
      <c r="H3323" s="14">
        <v>1</v>
      </c>
      <c r="I3323" s="14">
        <v>1</v>
      </c>
      <c r="J3323" s="14">
        <v>0</v>
      </c>
      <c r="K3323" s="14">
        <v>1</v>
      </c>
      <c r="L3323" s="14">
        <v>1978</v>
      </c>
      <c r="M3323" s="14">
        <v>0.187</v>
      </c>
      <c r="N3323" s="15">
        <v>1357</v>
      </c>
      <c r="O3323" s="16">
        <v>239.5</v>
      </c>
      <c r="P3323" s="17">
        <v>325000</v>
      </c>
      <c r="Q3323" s="16">
        <v>239.5</v>
      </c>
      <c r="R3323" s="17">
        <v>325000</v>
      </c>
      <c r="S3323" s="19">
        <f t="shared" si="259"/>
        <v>0</v>
      </c>
      <c r="T3323" s="20">
        <f t="shared" si="260"/>
        <v>0</v>
      </c>
      <c r="U3323" s="19">
        <f t="shared" si="261"/>
        <v>0</v>
      </c>
      <c r="V3323" s="20">
        <f t="shared" si="262"/>
        <v>0</v>
      </c>
      <c r="W3323" s="18">
        <v>44277</v>
      </c>
      <c r="X3323" s="14">
        <v>16</v>
      </c>
      <c r="Y3323" s="14">
        <v>16</v>
      </c>
      <c r="Z3323" s="42">
        <v>0</v>
      </c>
      <c r="AA3323" s="51">
        <f t="shared" si="263"/>
        <v>0</v>
      </c>
    </row>
    <row r="3324" spans="1:27" ht="19" x14ac:dyDescent="0.25">
      <c r="A3324" s="14">
        <v>2627</v>
      </c>
      <c r="B3324" s="14">
        <v>5692813</v>
      </c>
      <c r="C3324" s="14" t="s">
        <v>19</v>
      </c>
      <c r="D3324" s="14" t="s">
        <v>229</v>
      </c>
      <c r="E3324" s="14" t="s">
        <v>1576</v>
      </c>
      <c r="F3324" s="14">
        <v>78732</v>
      </c>
      <c r="G3324" s="14">
        <v>4</v>
      </c>
      <c r="H3324" s="14">
        <v>3</v>
      </c>
      <c r="I3324" s="14">
        <v>1</v>
      </c>
      <c r="J3324" s="14">
        <v>3</v>
      </c>
      <c r="K3324" s="14">
        <v>2</v>
      </c>
      <c r="L3324" s="14">
        <v>2006</v>
      </c>
      <c r="M3324" s="14">
        <v>0.35799999999999998</v>
      </c>
      <c r="N3324" s="15">
        <v>3760</v>
      </c>
      <c r="O3324" s="16">
        <v>238.03</v>
      </c>
      <c r="P3324" s="17">
        <v>895000</v>
      </c>
      <c r="Q3324" s="16">
        <v>238.03</v>
      </c>
      <c r="R3324" s="17">
        <v>895000</v>
      </c>
      <c r="S3324" s="19">
        <f t="shared" si="259"/>
        <v>0</v>
      </c>
      <c r="T3324" s="20">
        <f t="shared" si="260"/>
        <v>0</v>
      </c>
      <c r="U3324" s="19">
        <f t="shared" si="261"/>
        <v>0</v>
      </c>
      <c r="V3324" s="20">
        <f t="shared" si="262"/>
        <v>0</v>
      </c>
      <c r="W3324" s="18">
        <v>44278</v>
      </c>
      <c r="X3324" s="14">
        <v>34</v>
      </c>
      <c r="Y3324" s="14">
        <v>34</v>
      </c>
      <c r="Z3324" s="42">
        <v>0</v>
      </c>
      <c r="AA3324" s="51">
        <f t="shared" si="263"/>
        <v>0</v>
      </c>
    </row>
    <row r="3325" spans="1:27" ht="19" x14ac:dyDescent="0.25">
      <c r="A3325" s="14">
        <v>2632</v>
      </c>
      <c r="B3325" s="14">
        <v>2096633</v>
      </c>
      <c r="C3325" s="14" t="s">
        <v>19</v>
      </c>
      <c r="D3325" s="14" t="s">
        <v>68</v>
      </c>
      <c r="E3325" s="14" t="s">
        <v>2115</v>
      </c>
      <c r="F3325" s="14">
        <v>78738</v>
      </c>
      <c r="G3325" s="14">
        <v>4</v>
      </c>
      <c r="H3325" s="14">
        <v>3</v>
      </c>
      <c r="I3325" s="14">
        <v>1</v>
      </c>
      <c r="J3325" s="14">
        <v>3</v>
      </c>
      <c r="K3325" s="14">
        <v>1</v>
      </c>
      <c r="L3325" s="14">
        <v>2020</v>
      </c>
      <c r="M3325" s="14">
        <v>0.19</v>
      </c>
      <c r="N3325" s="15">
        <v>3301</v>
      </c>
      <c r="O3325" s="16">
        <v>268.7</v>
      </c>
      <c r="P3325" s="17">
        <v>886990</v>
      </c>
      <c r="Q3325" s="16">
        <v>268.7</v>
      </c>
      <c r="R3325" s="17">
        <v>886990</v>
      </c>
      <c r="S3325" s="19">
        <f t="shared" si="259"/>
        <v>0</v>
      </c>
      <c r="T3325" s="20">
        <f t="shared" si="260"/>
        <v>0</v>
      </c>
      <c r="U3325" s="19">
        <f t="shared" si="261"/>
        <v>0</v>
      </c>
      <c r="V3325" s="20">
        <f t="shared" si="262"/>
        <v>0</v>
      </c>
      <c r="W3325" s="18">
        <v>44278</v>
      </c>
      <c r="X3325" s="14">
        <v>0</v>
      </c>
      <c r="Y3325" s="14">
        <v>0</v>
      </c>
      <c r="Z3325" s="42">
        <v>0</v>
      </c>
      <c r="AA3325" s="51">
        <f t="shared" si="263"/>
        <v>0</v>
      </c>
    </row>
    <row r="3326" spans="1:27" ht="19" x14ac:dyDescent="0.25">
      <c r="A3326" s="14">
        <v>2635</v>
      </c>
      <c r="B3326" s="14">
        <v>2162637</v>
      </c>
      <c r="C3326" s="14" t="s">
        <v>19</v>
      </c>
      <c r="D3326" s="14" t="s">
        <v>712</v>
      </c>
      <c r="E3326" s="14" t="s">
        <v>2401</v>
      </c>
      <c r="F3326" s="14">
        <v>78759</v>
      </c>
      <c r="G3326" s="14">
        <v>2</v>
      </c>
      <c r="H3326" s="14">
        <v>2</v>
      </c>
      <c r="I3326" s="14">
        <v>0</v>
      </c>
      <c r="J3326" s="14">
        <v>2</v>
      </c>
      <c r="K3326" s="14">
        <v>1</v>
      </c>
      <c r="L3326" s="14">
        <v>1974</v>
      </c>
      <c r="M3326" s="14">
        <v>0.317</v>
      </c>
      <c r="N3326" s="15">
        <v>1723</v>
      </c>
      <c r="O3326" s="16">
        <v>287.29000000000002</v>
      </c>
      <c r="P3326" s="17">
        <v>495000</v>
      </c>
      <c r="Q3326" s="16">
        <v>287.29000000000002</v>
      </c>
      <c r="R3326" s="17">
        <v>495000</v>
      </c>
      <c r="S3326" s="19">
        <f t="shared" si="259"/>
        <v>0</v>
      </c>
      <c r="T3326" s="20">
        <f t="shared" si="260"/>
        <v>0</v>
      </c>
      <c r="U3326" s="19">
        <f t="shared" si="261"/>
        <v>0</v>
      </c>
      <c r="V3326" s="20">
        <f t="shared" si="262"/>
        <v>0</v>
      </c>
      <c r="W3326" s="18">
        <v>44278</v>
      </c>
      <c r="X3326" s="14">
        <v>0</v>
      </c>
      <c r="Y3326" s="14">
        <v>0</v>
      </c>
      <c r="Z3326" s="42">
        <v>0</v>
      </c>
      <c r="AA3326" s="51">
        <f t="shared" si="263"/>
        <v>0</v>
      </c>
    </row>
    <row r="3327" spans="1:27" ht="19" x14ac:dyDescent="0.25">
      <c r="A3327" s="14">
        <v>2639</v>
      </c>
      <c r="B3327" s="14">
        <v>9278799</v>
      </c>
      <c r="C3327" s="14" t="s">
        <v>19</v>
      </c>
      <c r="D3327" s="14" t="s">
        <v>1643</v>
      </c>
      <c r="E3327" s="14" t="s">
        <v>2777</v>
      </c>
      <c r="F3327" s="14">
        <v>78733</v>
      </c>
      <c r="G3327" s="14">
        <v>3</v>
      </c>
      <c r="H3327" s="14">
        <v>2</v>
      </c>
      <c r="I3327" s="14">
        <v>0</v>
      </c>
      <c r="J3327" s="14">
        <v>0</v>
      </c>
      <c r="K3327" s="14">
        <v>1</v>
      </c>
      <c r="L3327" s="14">
        <v>1983</v>
      </c>
      <c r="M3327" s="14">
        <v>0.27500000000000002</v>
      </c>
      <c r="N3327" s="15">
        <v>1680</v>
      </c>
      <c r="O3327" s="16">
        <v>321.13</v>
      </c>
      <c r="P3327" s="17">
        <v>539500</v>
      </c>
      <c r="Q3327" s="16">
        <v>321.13</v>
      </c>
      <c r="R3327" s="17">
        <v>539500</v>
      </c>
      <c r="S3327" s="19">
        <f t="shared" si="259"/>
        <v>0</v>
      </c>
      <c r="T3327" s="20">
        <f t="shared" si="260"/>
        <v>0</v>
      </c>
      <c r="U3327" s="19">
        <f t="shared" si="261"/>
        <v>0</v>
      </c>
      <c r="V3327" s="20">
        <f t="shared" si="262"/>
        <v>0</v>
      </c>
      <c r="W3327" s="18">
        <v>44278</v>
      </c>
      <c r="X3327" s="14">
        <v>67</v>
      </c>
      <c r="Y3327" s="14">
        <v>67</v>
      </c>
      <c r="Z3327" s="42">
        <v>0</v>
      </c>
      <c r="AA3327" s="51">
        <f t="shared" si="263"/>
        <v>0</v>
      </c>
    </row>
    <row r="3328" spans="1:27" ht="19" x14ac:dyDescent="0.25">
      <c r="A3328" s="14">
        <v>2643</v>
      </c>
      <c r="B3328" s="14">
        <v>6354243</v>
      </c>
      <c r="C3328" s="14" t="s">
        <v>19</v>
      </c>
      <c r="D3328" s="14" t="s">
        <v>68</v>
      </c>
      <c r="E3328" s="14" t="s">
        <v>3196</v>
      </c>
      <c r="F3328" s="14">
        <v>78738</v>
      </c>
      <c r="G3328" s="14">
        <v>5</v>
      </c>
      <c r="H3328" s="14">
        <v>5</v>
      </c>
      <c r="I3328" s="14">
        <v>1</v>
      </c>
      <c r="J3328" s="14">
        <v>3</v>
      </c>
      <c r="K3328" s="14">
        <v>2</v>
      </c>
      <c r="L3328" s="14">
        <v>2019</v>
      </c>
      <c r="M3328" s="14">
        <v>0.41</v>
      </c>
      <c r="N3328" s="15">
        <v>5207</v>
      </c>
      <c r="O3328" s="16">
        <v>383.14</v>
      </c>
      <c r="P3328" s="17">
        <v>1995000</v>
      </c>
      <c r="Q3328" s="16">
        <v>383.14</v>
      </c>
      <c r="R3328" s="17">
        <v>1995000</v>
      </c>
      <c r="S3328" s="19">
        <f t="shared" si="259"/>
        <v>0</v>
      </c>
      <c r="T3328" s="20">
        <f t="shared" si="260"/>
        <v>0</v>
      </c>
      <c r="U3328" s="19">
        <f t="shared" si="261"/>
        <v>0</v>
      </c>
      <c r="V3328" s="20">
        <f t="shared" si="262"/>
        <v>0</v>
      </c>
      <c r="W3328" s="18">
        <v>44278</v>
      </c>
      <c r="X3328" s="14">
        <v>27</v>
      </c>
      <c r="Y3328" s="14">
        <v>27</v>
      </c>
      <c r="Z3328" s="42">
        <v>0</v>
      </c>
      <c r="AA3328" s="51">
        <f t="shared" si="263"/>
        <v>0</v>
      </c>
    </row>
    <row r="3329" spans="1:27" ht="19" x14ac:dyDescent="0.25">
      <c r="A3329" s="14">
        <v>2644</v>
      </c>
      <c r="B3329" s="14">
        <v>5225332</v>
      </c>
      <c r="C3329" s="14" t="s">
        <v>19</v>
      </c>
      <c r="D3329" s="14">
        <v>3</v>
      </c>
      <c r="E3329" s="14" t="s">
        <v>3900</v>
      </c>
      <c r="F3329" s="14">
        <v>78722</v>
      </c>
      <c r="G3329" s="14">
        <v>2</v>
      </c>
      <c r="H3329" s="14">
        <v>1</v>
      </c>
      <c r="I3329" s="14">
        <v>0</v>
      </c>
      <c r="J3329" s="14">
        <v>0</v>
      </c>
      <c r="K3329" s="14">
        <v>1</v>
      </c>
      <c r="L3329" s="14">
        <v>1930</v>
      </c>
      <c r="M3329" s="14">
        <v>0.19500000000000001</v>
      </c>
      <c r="N3329" s="14">
        <v>768</v>
      </c>
      <c r="O3329" s="16">
        <v>716.14</v>
      </c>
      <c r="P3329" s="17">
        <v>549999</v>
      </c>
      <c r="Q3329" s="16">
        <v>716.14</v>
      </c>
      <c r="R3329" s="17">
        <v>549999</v>
      </c>
      <c r="S3329" s="19">
        <f t="shared" si="259"/>
        <v>0</v>
      </c>
      <c r="T3329" s="20">
        <f t="shared" si="260"/>
        <v>0</v>
      </c>
      <c r="U3329" s="19">
        <f t="shared" si="261"/>
        <v>0</v>
      </c>
      <c r="V3329" s="20">
        <f t="shared" si="262"/>
        <v>0</v>
      </c>
      <c r="W3329" s="18">
        <v>44278</v>
      </c>
      <c r="X3329" s="14">
        <v>61</v>
      </c>
      <c r="Y3329" s="14">
        <v>60</v>
      </c>
      <c r="Z3329" s="42">
        <v>0</v>
      </c>
      <c r="AA3329" s="51">
        <f t="shared" si="263"/>
        <v>0</v>
      </c>
    </row>
    <row r="3330" spans="1:27" ht="19" x14ac:dyDescent="0.25">
      <c r="A3330" s="14">
        <v>2645</v>
      </c>
      <c r="B3330" s="14">
        <v>8871783</v>
      </c>
      <c r="C3330" s="14" t="s">
        <v>19</v>
      </c>
      <c r="D3330" s="14">
        <v>5</v>
      </c>
      <c r="E3330" s="14" t="s">
        <v>3928</v>
      </c>
      <c r="F3330" s="14">
        <v>78702</v>
      </c>
      <c r="G3330" s="14">
        <v>2</v>
      </c>
      <c r="H3330" s="14">
        <v>1</v>
      </c>
      <c r="I3330" s="14">
        <v>0</v>
      </c>
      <c r="J3330" s="14">
        <v>0</v>
      </c>
      <c r="K3330" s="14">
        <v>1</v>
      </c>
      <c r="L3330" s="14">
        <v>1982</v>
      </c>
      <c r="M3330" s="14">
        <v>0.14099999999999999</v>
      </c>
      <c r="N3330" s="14">
        <v>730</v>
      </c>
      <c r="O3330" s="16">
        <v>821.92</v>
      </c>
      <c r="P3330" s="17">
        <v>600000</v>
      </c>
      <c r="Q3330" s="16">
        <v>821.92</v>
      </c>
      <c r="R3330" s="17">
        <v>600000</v>
      </c>
      <c r="S3330" s="19">
        <f t="shared" si="259"/>
        <v>0</v>
      </c>
      <c r="T3330" s="20">
        <f t="shared" si="260"/>
        <v>0</v>
      </c>
      <c r="U3330" s="19">
        <f t="shared" si="261"/>
        <v>0</v>
      </c>
      <c r="V3330" s="20">
        <f t="shared" si="262"/>
        <v>0</v>
      </c>
      <c r="W3330" s="18">
        <v>44278</v>
      </c>
      <c r="X3330" s="14">
        <v>3</v>
      </c>
      <c r="Y3330" s="14">
        <v>2</v>
      </c>
      <c r="Z3330" s="42">
        <v>0</v>
      </c>
      <c r="AA3330" s="51">
        <f t="shared" si="263"/>
        <v>0</v>
      </c>
    </row>
    <row r="3331" spans="1:27" ht="19" x14ac:dyDescent="0.25">
      <c r="A3331" s="14">
        <v>2656</v>
      </c>
      <c r="B3331" s="14">
        <v>7870767</v>
      </c>
      <c r="C3331" s="14" t="s">
        <v>19</v>
      </c>
      <c r="D3331" s="14" t="s">
        <v>68</v>
      </c>
      <c r="E3331" s="14" t="s">
        <v>1554</v>
      </c>
      <c r="F3331" s="14">
        <v>78734</v>
      </c>
      <c r="G3331" s="14">
        <v>3</v>
      </c>
      <c r="H3331" s="14">
        <v>2</v>
      </c>
      <c r="I3331" s="14">
        <v>1</v>
      </c>
      <c r="J3331" s="14">
        <v>2</v>
      </c>
      <c r="K3331" s="14">
        <v>2</v>
      </c>
      <c r="L3331" s="14">
        <v>2021</v>
      </c>
      <c r="M3331" s="14">
        <v>0.24</v>
      </c>
      <c r="N3331" s="15">
        <v>1690</v>
      </c>
      <c r="O3331" s="16">
        <v>236.69</v>
      </c>
      <c r="P3331" s="17">
        <v>400000</v>
      </c>
      <c r="Q3331" s="16">
        <v>236.69</v>
      </c>
      <c r="R3331" s="17">
        <v>400000</v>
      </c>
      <c r="S3331" s="19">
        <f t="shared" si="259"/>
        <v>0</v>
      </c>
      <c r="T3331" s="20">
        <f t="shared" si="260"/>
        <v>0</v>
      </c>
      <c r="U3331" s="19">
        <f t="shared" si="261"/>
        <v>0</v>
      </c>
      <c r="V3331" s="20">
        <f t="shared" si="262"/>
        <v>0</v>
      </c>
      <c r="W3331" s="18">
        <v>44279</v>
      </c>
      <c r="X3331" s="14">
        <v>0</v>
      </c>
      <c r="Y3331" s="14">
        <v>0</v>
      </c>
      <c r="Z3331" s="42">
        <v>0</v>
      </c>
      <c r="AA3331" s="51">
        <f t="shared" si="263"/>
        <v>0</v>
      </c>
    </row>
    <row r="3332" spans="1:27" ht="19" x14ac:dyDescent="0.25">
      <c r="A3332" s="14">
        <v>2667</v>
      </c>
      <c r="B3332" s="14">
        <v>6988801</v>
      </c>
      <c r="C3332" s="14" t="s">
        <v>19</v>
      </c>
      <c r="D3332" s="14" t="s">
        <v>42</v>
      </c>
      <c r="E3332" s="14" t="s">
        <v>127</v>
      </c>
      <c r="F3332" s="14">
        <v>78754</v>
      </c>
      <c r="G3332" s="14">
        <v>4</v>
      </c>
      <c r="H3332" s="14">
        <v>2</v>
      </c>
      <c r="I3332" s="14">
        <v>1</v>
      </c>
      <c r="J3332" s="14">
        <v>2</v>
      </c>
      <c r="K3332" s="14">
        <v>2</v>
      </c>
      <c r="L3332" s="14">
        <v>2021</v>
      </c>
      <c r="M3332" s="14">
        <v>0.1</v>
      </c>
      <c r="N3332" s="15">
        <v>2160</v>
      </c>
      <c r="O3332" s="16">
        <v>142.27000000000001</v>
      </c>
      <c r="P3332" s="17">
        <v>307296</v>
      </c>
      <c r="Q3332" s="16">
        <v>142.27000000000001</v>
      </c>
      <c r="R3332" s="17">
        <v>307296</v>
      </c>
      <c r="S3332" s="19">
        <f t="shared" si="259"/>
        <v>0</v>
      </c>
      <c r="T3332" s="20">
        <f t="shared" si="260"/>
        <v>0</v>
      </c>
      <c r="U3332" s="19">
        <f t="shared" si="261"/>
        <v>0</v>
      </c>
      <c r="V3332" s="20">
        <f t="shared" si="262"/>
        <v>0</v>
      </c>
      <c r="W3332" s="18">
        <v>44280</v>
      </c>
      <c r="X3332" s="14">
        <v>0</v>
      </c>
      <c r="Y3332" s="14">
        <v>0</v>
      </c>
      <c r="Z3332" s="42">
        <v>0</v>
      </c>
      <c r="AA3332" s="51">
        <f t="shared" si="263"/>
        <v>0</v>
      </c>
    </row>
    <row r="3333" spans="1:27" ht="19" x14ac:dyDescent="0.25">
      <c r="A3333" s="14">
        <v>2670</v>
      </c>
      <c r="B3333" s="14">
        <v>8277013</v>
      </c>
      <c r="C3333" s="14" t="s">
        <v>19</v>
      </c>
      <c r="D3333" s="14" t="s">
        <v>229</v>
      </c>
      <c r="E3333" s="14" t="s">
        <v>767</v>
      </c>
      <c r="F3333" s="14">
        <v>78732</v>
      </c>
      <c r="G3333" s="14">
        <v>4</v>
      </c>
      <c r="H3333" s="14">
        <v>2</v>
      </c>
      <c r="I3333" s="14">
        <v>1</v>
      </c>
      <c r="J3333" s="14">
        <v>2</v>
      </c>
      <c r="K3333" s="14">
        <v>2</v>
      </c>
      <c r="L3333" s="14">
        <v>2004</v>
      </c>
      <c r="M3333" s="14">
        <v>0.18099999999999999</v>
      </c>
      <c r="N3333" s="15">
        <v>2670</v>
      </c>
      <c r="O3333" s="16">
        <v>198.5</v>
      </c>
      <c r="P3333" s="17">
        <v>530000</v>
      </c>
      <c r="Q3333" s="16">
        <v>198.5</v>
      </c>
      <c r="R3333" s="17">
        <v>530000</v>
      </c>
      <c r="S3333" s="19">
        <f t="shared" si="259"/>
        <v>0</v>
      </c>
      <c r="T3333" s="20">
        <f t="shared" si="260"/>
        <v>0</v>
      </c>
      <c r="U3333" s="19">
        <f t="shared" si="261"/>
        <v>0</v>
      </c>
      <c r="V3333" s="20">
        <f t="shared" si="262"/>
        <v>0</v>
      </c>
      <c r="W3333" s="18">
        <v>44280</v>
      </c>
      <c r="X3333" s="14">
        <v>1</v>
      </c>
      <c r="Y3333" s="14">
        <v>1</v>
      </c>
      <c r="Z3333" s="42">
        <v>0</v>
      </c>
      <c r="AA3333" s="51">
        <f t="shared" si="263"/>
        <v>0</v>
      </c>
    </row>
    <row r="3334" spans="1:27" ht="19" x14ac:dyDescent="0.25">
      <c r="A3334" s="14">
        <v>2672</v>
      </c>
      <c r="B3334" s="14">
        <v>8870992</v>
      </c>
      <c r="C3334" s="14" t="s">
        <v>19</v>
      </c>
      <c r="D3334" s="14" t="s">
        <v>68</v>
      </c>
      <c r="E3334" s="14" t="s">
        <v>1202</v>
      </c>
      <c r="F3334" s="14">
        <v>78738</v>
      </c>
      <c r="G3334" s="14">
        <v>5</v>
      </c>
      <c r="H3334" s="14">
        <v>4</v>
      </c>
      <c r="I3334" s="14">
        <v>1</v>
      </c>
      <c r="J3334" s="14">
        <v>3</v>
      </c>
      <c r="K3334" s="14">
        <v>2</v>
      </c>
      <c r="L3334" s="14">
        <v>2020</v>
      </c>
      <c r="M3334" s="14">
        <v>0.26</v>
      </c>
      <c r="N3334" s="15">
        <v>5233</v>
      </c>
      <c r="O3334" s="16">
        <v>218.58</v>
      </c>
      <c r="P3334" s="17">
        <v>1143827</v>
      </c>
      <c r="Q3334" s="16">
        <v>218.58</v>
      </c>
      <c r="R3334" s="17">
        <v>1143827</v>
      </c>
      <c r="S3334" s="19">
        <f t="shared" si="259"/>
        <v>0</v>
      </c>
      <c r="T3334" s="20">
        <f t="shared" si="260"/>
        <v>0</v>
      </c>
      <c r="U3334" s="19">
        <f t="shared" si="261"/>
        <v>0</v>
      </c>
      <c r="V3334" s="20">
        <f t="shared" si="262"/>
        <v>0</v>
      </c>
      <c r="W3334" s="18">
        <v>44280</v>
      </c>
      <c r="X3334" s="14">
        <v>0</v>
      </c>
      <c r="Y3334" s="14">
        <v>0</v>
      </c>
      <c r="Z3334" s="42">
        <v>0</v>
      </c>
      <c r="AA3334" s="51">
        <f t="shared" si="263"/>
        <v>0</v>
      </c>
    </row>
    <row r="3335" spans="1:27" ht="19" x14ac:dyDescent="0.25">
      <c r="A3335" s="14">
        <v>2681</v>
      </c>
      <c r="B3335" s="14">
        <v>4022957</v>
      </c>
      <c r="C3335" s="14" t="s">
        <v>19</v>
      </c>
      <c r="D3335" s="14" t="s">
        <v>20</v>
      </c>
      <c r="E3335" s="14" t="s">
        <v>2537</v>
      </c>
      <c r="F3335" s="14">
        <v>78750</v>
      </c>
      <c r="G3335" s="14">
        <v>3</v>
      </c>
      <c r="H3335" s="14">
        <v>2</v>
      </c>
      <c r="I3335" s="14">
        <v>0</v>
      </c>
      <c r="J3335" s="14">
        <v>2</v>
      </c>
      <c r="K3335" s="14">
        <v>1</v>
      </c>
      <c r="L3335" s="14">
        <v>1978</v>
      </c>
      <c r="M3335" s="14">
        <v>0.182</v>
      </c>
      <c r="N3335" s="15">
        <v>1778</v>
      </c>
      <c r="O3335" s="16">
        <v>297.52999999999997</v>
      </c>
      <c r="P3335" s="17">
        <v>529000</v>
      </c>
      <c r="Q3335" s="16">
        <v>297.52999999999997</v>
      </c>
      <c r="R3335" s="17">
        <v>529000</v>
      </c>
      <c r="S3335" s="19">
        <f t="shared" ref="S3335:S3398" si="264">Q3335-O3335</f>
        <v>0</v>
      </c>
      <c r="T3335" s="20">
        <f t="shared" ref="T3335:T3398" si="265">S3335/O3335</f>
        <v>0</v>
      </c>
      <c r="U3335" s="19">
        <f t="shared" ref="U3335:U3398" si="266">R3335-P3335</f>
        <v>0</v>
      </c>
      <c r="V3335" s="20">
        <f t="shared" ref="V3335:V3398" si="267">U3335/P3335</f>
        <v>0</v>
      </c>
      <c r="W3335" s="18">
        <v>44280</v>
      </c>
      <c r="X3335" s="14">
        <v>9</v>
      </c>
      <c r="Y3335" s="14">
        <v>9</v>
      </c>
      <c r="Z3335" s="42">
        <v>0</v>
      </c>
      <c r="AA3335" s="51">
        <f t="shared" ref="AA3335:AA3398" si="268">MROUND(V3335,0.01)</f>
        <v>0</v>
      </c>
    </row>
    <row r="3336" spans="1:27" ht="19" x14ac:dyDescent="0.25">
      <c r="A3336" s="14">
        <v>2689</v>
      </c>
      <c r="B3336" s="14">
        <v>8700912</v>
      </c>
      <c r="C3336" s="14" t="s">
        <v>19</v>
      </c>
      <c r="D3336" s="14" t="s">
        <v>40</v>
      </c>
      <c r="E3336" s="14" t="s">
        <v>3354</v>
      </c>
      <c r="F3336" s="14">
        <v>78737</v>
      </c>
      <c r="G3336" s="14">
        <v>4</v>
      </c>
      <c r="H3336" s="14">
        <v>3</v>
      </c>
      <c r="I3336" s="14">
        <v>1</v>
      </c>
      <c r="J3336" s="14">
        <v>0</v>
      </c>
      <c r="K3336" s="14">
        <v>2</v>
      </c>
      <c r="L3336" s="14">
        <v>2005</v>
      </c>
      <c r="M3336" s="14">
        <v>9.6999999999999993</v>
      </c>
      <c r="N3336" s="15">
        <v>3614</v>
      </c>
      <c r="O3336" s="16">
        <v>415.05</v>
      </c>
      <c r="P3336" s="17">
        <v>1500000</v>
      </c>
      <c r="Q3336" s="16">
        <v>415.05</v>
      </c>
      <c r="R3336" s="17">
        <v>1500000</v>
      </c>
      <c r="S3336" s="19">
        <f t="shared" si="264"/>
        <v>0</v>
      </c>
      <c r="T3336" s="20">
        <f t="shared" si="265"/>
        <v>0</v>
      </c>
      <c r="U3336" s="19">
        <f t="shared" si="266"/>
        <v>0</v>
      </c>
      <c r="V3336" s="20">
        <f t="shared" si="267"/>
        <v>0</v>
      </c>
      <c r="W3336" s="18">
        <v>44280</v>
      </c>
      <c r="X3336" s="14">
        <v>7</v>
      </c>
      <c r="Y3336" s="14">
        <v>7</v>
      </c>
      <c r="Z3336" s="42">
        <v>0</v>
      </c>
      <c r="AA3336" s="51">
        <f t="shared" si="268"/>
        <v>0</v>
      </c>
    </row>
    <row r="3337" spans="1:27" ht="19" x14ac:dyDescent="0.25">
      <c r="A3337" s="14">
        <v>2690</v>
      </c>
      <c r="B3337" s="14">
        <v>2828137</v>
      </c>
      <c r="C3337" s="14" t="s">
        <v>19</v>
      </c>
      <c r="D3337" s="14">
        <v>5</v>
      </c>
      <c r="E3337" s="14" t="s">
        <v>3405</v>
      </c>
      <c r="F3337" s="14">
        <v>78721</v>
      </c>
      <c r="G3337" s="14">
        <v>3</v>
      </c>
      <c r="H3337" s="14">
        <v>2</v>
      </c>
      <c r="I3337" s="14">
        <v>1</v>
      </c>
      <c r="J3337" s="14">
        <v>2</v>
      </c>
      <c r="K3337" s="14">
        <v>1.5</v>
      </c>
      <c r="L3337" s="14">
        <v>2020</v>
      </c>
      <c r="M3337" s="14">
        <v>0.17</v>
      </c>
      <c r="N3337" s="15">
        <v>2150</v>
      </c>
      <c r="O3337" s="16">
        <v>430.23</v>
      </c>
      <c r="P3337" s="17">
        <v>925000</v>
      </c>
      <c r="Q3337" s="16">
        <v>430.23</v>
      </c>
      <c r="R3337" s="17">
        <v>925000</v>
      </c>
      <c r="S3337" s="19">
        <f t="shared" si="264"/>
        <v>0</v>
      </c>
      <c r="T3337" s="20">
        <f t="shared" si="265"/>
        <v>0</v>
      </c>
      <c r="U3337" s="19">
        <f t="shared" si="266"/>
        <v>0</v>
      </c>
      <c r="V3337" s="20">
        <f t="shared" si="267"/>
        <v>0</v>
      </c>
      <c r="W3337" s="18">
        <v>44280</v>
      </c>
      <c r="X3337" s="14">
        <v>53</v>
      </c>
      <c r="Y3337" s="14">
        <v>53</v>
      </c>
      <c r="Z3337" s="42">
        <v>0</v>
      </c>
      <c r="AA3337" s="51">
        <f t="shared" si="268"/>
        <v>0</v>
      </c>
    </row>
    <row r="3338" spans="1:27" ht="19" x14ac:dyDescent="0.25">
      <c r="A3338" s="14">
        <v>2693</v>
      </c>
      <c r="B3338" s="14">
        <v>2686407</v>
      </c>
      <c r="C3338" s="14" t="s">
        <v>19</v>
      </c>
      <c r="D3338" s="14" t="s">
        <v>27</v>
      </c>
      <c r="E3338" s="14" t="s">
        <v>93</v>
      </c>
      <c r="F3338" s="14">
        <v>78724</v>
      </c>
      <c r="G3338" s="14">
        <v>3</v>
      </c>
      <c r="H3338" s="14">
        <v>2</v>
      </c>
      <c r="I3338" s="14">
        <v>1</v>
      </c>
      <c r="J3338" s="14">
        <v>2</v>
      </c>
      <c r="K3338" s="14">
        <v>2</v>
      </c>
      <c r="L3338" s="14">
        <v>2011</v>
      </c>
      <c r="M3338" s="14">
        <v>0.13700000000000001</v>
      </c>
      <c r="N3338" s="15">
        <v>2573</v>
      </c>
      <c r="O3338" s="16">
        <v>136.03</v>
      </c>
      <c r="P3338" s="17">
        <v>350000</v>
      </c>
      <c r="Q3338" s="16">
        <v>136.03</v>
      </c>
      <c r="R3338" s="17">
        <v>350000</v>
      </c>
      <c r="S3338" s="19">
        <f t="shared" si="264"/>
        <v>0</v>
      </c>
      <c r="T3338" s="20">
        <f t="shared" si="265"/>
        <v>0</v>
      </c>
      <c r="U3338" s="19">
        <f t="shared" si="266"/>
        <v>0</v>
      </c>
      <c r="V3338" s="20">
        <f t="shared" si="267"/>
        <v>0</v>
      </c>
      <c r="W3338" s="18">
        <v>44281</v>
      </c>
      <c r="X3338" s="14">
        <v>10</v>
      </c>
      <c r="Y3338" s="14">
        <v>10</v>
      </c>
      <c r="Z3338" s="42">
        <v>0</v>
      </c>
      <c r="AA3338" s="51">
        <f t="shared" si="268"/>
        <v>0</v>
      </c>
    </row>
    <row r="3339" spans="1:27" ht="19" x14ac:dyDescent="0.25">
      <c r="A3339" s="14">
        <v>2718</v>
      </c>
      <c r="B3339" s="14">
        <v>1148286</v>
      </c>
      <c r="C3339" s="14" t="s">
        <v>19</v>
      </c>
      <c r="D3339" s="14">
        <v>11</v>
      </c>
      <c r="E3339" s="14" t="s">
        <v>1990</v>
      </c>
      <c r="F3339" s="14">
        <v>78744</v>
      </c>
      <c r="G3339" s="14">
        <v>3</v>
      </c>
      <c r="H3339" s="14">
        <v>2</v>
      </c>
      <c r="I3339" s="14">
        <v>0</v>
      </c>
      <c r="J3339" s="14">
        <v>2</v>
      </c>
      <c r="K3339" s="14">
        <v>1</v>
      </c>
      <c r="L3339" s="14">
        <v>1981</v>
      </c>
      <c r="M3339" s="14">
        <v>0.13400000000000001</v>
      </c>
      <c r="N3339" s="15">
        <v>1016</v>
      </c>
      <c r="O3339" s="16">
        <v>260.83</v>
      </c>
      <c r="P3339" s="17">
        <v>265000</v>
      </c>
      <c r="Q3339" s="16">
        <v>260.83</v>
      </c>
      <c r="R3339" s="17">
        <v>265000</v>
      </c>
      <c r="S3339" s="19">
        <f t="shared" si="264"/>
        <v>0</v>
      </c>
      <c r="T3339" s="20">
        <f t="shared" si="265"/>
        <v>0</v>
      </c>
      <c r="U3339" s="19">
        <f t="shared" si="266"/>
        <v>0</v>
      </c>
      <c r="V3339" s="20">
        <f t="shared" si="267"/>
        <v>0</v>
      </c>
      <c r="W3339" s="18">
        <v>44281</v>
      </c>
      <c r="X3339" s="14">
        <v>2</v>
      </c>
      <c r="Y3339" s="14">
        <v>2</v>
      </c>
      <c r="Z3339" s="42">
        <v>0</v>
      </c>
      <c r="AA3339" s="51">
        <f t="shared" si="268"/>
        <v>0</v>
      </c>
    </row>
    <row r="3340" spans="1:27" ht="19" x14ac:dyDescent="0.25">
      <c r="A3340" s="14">
        <v>2724</v>
      </c>
      <c r="B3340" s="14">
        <v>4565632</v>
      </c>
      <c r="C3340" s="14" t="s">
        <v>19</v>
      </c>
      <c r="D3340" s="14" t="s">
        <v>68</v>
      </c>
      <c r="E3340" s="14" t="s">
        <v>2353</v>
      </c>
      <c r="F3340" s="14">
        <v>78738</v>
      </c>
      <c r="G3340" s="14">
        <v>3</v>
      </c>
      <c r="H3340" s="14">
        <v>2</v>
      </c>
      <c r="I3340" s="14">
        <v>0</v>
      </c>
      <c r="J3340" s="14">
        <v>2</v>
      </c>
      <c r="K3340" s="14">
        <v>2</v>
      </c>
      <c r="L3340" s="14">
        <v>2020</v>
      </c>
      <c r="M3340" s="14">
        <v>0.22</v>
      </c>
      <c r="N3340" s="15">
        <v>1895</v>
      </c>
      <c r="O3340" s="16">
        <v>284.11</v>
      </c>
      <c r="P3340" s="17">
        <v>538390</v>
      </c>
      <c r="Q3340" s="16">
        <v>284.11</v>
      </c>
      <c r="R3340" s="17">
        <v>538390</v>
      </c>
      <c r="S3340" s="19">
        <f t="shared" si="264"/>
        <v>0</v>
      </c>
      <c r="T3340" s="20">
        <f t="shared" si="265"/>
        <v>0</v>
      </c>
      <c r="U3340" s="19">
        <f t="shared" si="266"/>
        <v>0</v>
      </c>
      <c r="V3340" s="20">
        <f t="shared" si="267"/>
        <v>0</v>
      </c>
      <c r="W3340" s="18">
        <v>44281</v>
      </c>
      <c r="X3340" s="14">
        <v>16</v>
      </c>
      <c r="Y3340" s="14">
        <v>16</v>
      </c>
      <c r="Z3340" s="42">
        <v>0</v>
      </c>
      <c r="AA3340" s="51">
        <f t="shared" si="268"/>
        <v>0</v>
      </c>
    </row>
    <row r="3341" spans="1:27" ht="19" x14ac:dyDescent="0.25">
      <c r="A3341" s="14">
        <v>2729</v>
      </c>
      <c r="B3341" s="14">
        <v>6648137</v>
      </c>
      <c r="C3341" s="14" t="s">
        <v>19</v>
      </c>
      <c r="D3341" s="14">
        <v>3</v>
      </c>
      <c r="E3341" s="14" t="s">
        <v>4046</v>
      </c>
      <c r="F3341" s="14">
        <v>78723</v>
      </c>
      <c r="G3341" s="14">
        <v>3</v>
      </c>
      <c r="H3341" s="14">
        <v>3</v>
      </c>
      <c r="I3341" s="14">
        <v>1</v>
      </c>
      <c r="J3341" s="14">
        <v>1</v>
      </c>
      <c r="K3341" s="14">
        <v>2</v>
      </c>
      <c r="L3341" s="14">
        <v>2020</v>
      </c>
      <c r="M3341" s="14">
        <v>0.21099999999999999</v>
      </c>
      <c r="N3341" s="15">
        <v>1847</v>
      </c>
      <c r="O3341" s="16">
        <v>311.32</v>
      </c>
      <c r="P3341" s="17">
        <v>575000</v>
      </c>
      <c r="Q3341" s="16">
        <v>311.32</v>
      </c>
      <c r="R3341" s="17">
        <v>575000</v>
      </c>
      <c r="S3341" s="19">
        <f t="shared" si="264"/>
        <v>0</v>
      </c>
      <c r="T3341" s="20">
        <f t="shared" si="265"/>
        <v>0</v>
      </c>
      <c r="U3341" s="19">
        <f t="shared" si="266"/>
        <v>0</v>
      </c>
      <c r="V3341" s="20">
        <f t="shared" si="267"/>
        <v>0</v>
      </c>
      <c r="W3341" s="18">
        <v>44281</v>
      </c>
      <c r="X3341" s="14">
        <v>0</v>
      </c>
      <c r="Y3341" s="14">
        <v>0</v>
      </c>
      <c r="Z3341" s="42">
        <v>0</v>
      </c>
      <c r="AA3341" s="51">
        <f t="shared" si="268"/>
        <v>0</v>
      </c>
    </row>
    <row r="3342" spans="1:27" ht="19" x14ac:dyDescent="0.25">
      <c r="A3342" s="14">
        <v>2735</v>
      </c>
      <c r="B3342" s="14">
        <v>2309819</v>
      </c>
      <c r="C3342" s="14" t="s">
        <v>19</v>
      </c>
      <c r="D3342" s="14">
        <v>9</v>
      </c>
      <c r="E3342" s="14" t="s">
        <v>4085</v>
      </c>
      <c r="F3342" s="14">
        <v>78741</v>
      </c>
      <c r="G3342" s="14">
        <v>2</v>
      </c>
      <c r="H3342" s="14">
        <v>2</v>
      </c>
      <c r="I3342" s="14">
        <v>1</v>
      </c>
      <c r="J3342" s="14">
        <v>1</v>
      </c>
      <c r="K3342" s="14">
        <v>2</v>
      </c>
      <c r="L3342" s="14">
        <v>2020</v>
      </c>
      <c r="M3342" s="14">
        <v>0.2</v>
      </c>
      <c r="N3342" s="15">
        <v>1200</v>
      </c>
      <c r="O3342" s="16">
        <v>350</v>
      </c>
      <c r="P3342" s="17">
        <v>420000</v>
      </c>
      <c r="Q3342" s="16">
        <v>350</v>
      </c>
      <c r="R3342" s="17">
        <v>420000</v>
      </c>
      <c r="S3342" s="19">
        <f t="shared" si="264"/>
        <v>0</v>
      </c>
      <c r="T3342" s="20">
        <f t="shared" si="265"/>
        <v>0</v>
      </c>
      <c r="U3342" s="19">
        <f t="shared" si="266"/>
        <v>0</v>
      </c>
      <c r="V3342" s="20">
        <f t="shared" si="267"/>
        <v>0</v>
      </c>
      <c r="W3342" s="18">
        <v>44281</v>
      </c>
      <c r="X3342" s="14">
        <v>0</v>
      </c>
      <c r="Y3342" s="14">
        <v>0</v>
      </c>
      <c r="Z3342" s="42">
        <v>0</v>
      </c>
      <c r="AA3342" s="51">
        <f t="shared" si="268"/>
        <v>0</v>
      </c>
    </row>
    <row r="3343" spans="1:27" ht="19" x14ac:dyDescent="0.25">
      <c r="A3343" s="14">
        <v>2738</v>
      </c>
      <c r="B3343" s="14">
        <v>7013915</v>
      </c>
      <c r="C3343" s="14" t="s">
        <v>19</v>
      </c>
      <c r="D3343" s="14">
        <v>5</v>
      </c>
      <c r="E3343" s="14" t="s">
        <v>3214</v>
      </c>
      <c r="F3343" s="14">
        <v>78702</v>
      </c>
      <c r="G3343" s="14">
        <v>3</v>
      </c>
      <c r="H3343" s="14">
        <v>3</v>
      </c>
      <c r="I3343" s="14">
        <v>0</v>
      </c>
      <c r="J3343" s="14">
        <v>1</v>
      </c>
      <c r="K3343" s="14">
        <v>3</v>
      </c>
      <c r="L3343" s="14">
        <v>2021</v>
      </c>
      <c r="M3343" s="14">
        <v>9.2999999999999999E-2</v>
      </c>
      <c r="N3343" s="15">
        <v>2200</v>
      </c>
      <c r="O3343" s="16">
        <v>386.36</v>
      </c>
      <c r="P3343" s="17">
        <v>850000</v>
      </c>
      <c r="Q3343" s="16">
        <v>386.36</v>
      </c>
      <c r="R3343" s="17">
        <v>850000</v>
      </c>
      <c r="S3343" s="19">
        <f t="shared" si="264"/>
        <v>0</v>
      </c>
      <c r="T3343" s="20">
        <f t="shared" si="265"/>
        <v>0</v>
      </c>
      <c r="U3343" s="19">
        <f t="shared" si="266"/>
        <v>0</v>
      </c>
      <c r="V3343" s="20">
        <f t="shared" si="267"/>
        <v>0</v>
      </c>
      <c r="W3343" s="18">
        <v>44281</v>
      </c>
      <c r="X3343" s="14">
        <v>0</v>
      </c>
      <c r="Y3343" s="14">
        <v>0</v>
      </c>
      <c r="Z3343" s="42">
        <v>0</v>
      </c>
      <c r="AA3343" s="51">
        <f t="shared" si="268"/>
        <v>0</v>
      </c>
    </row>
    <row r="3344" spans="1:27" ht="19" x14ac:dyDescent="0.25">
      <c r="A3344" s="14">
        <v>2739</v>
      </c>
      <c r="B3344" s="14">
        <v>5058429</v>
      </c>
      <c r="C3344" s="14" t="s">
        <v>19</v>
      </c>
      <c r="D3344" s="14">
        <v>4</v>
      </c>
      <c r="E3344" s="14" t="s">
        <v>3232</v>
      </c>
      <c r="F3344" s="14">
        <v>78731</v>
      </c>
      <c r="G3344" s="14">
        <v>6</v>
      </c>
      <c r="H3344" s="14">
        <v>5</v>
      </c>
      <c r="I3344" s="14">
        <v>0</v>
      </c>
      <c r="J3344" s="14">
        <v>2</v>
      </c>
      <c r="K3344" s="14">
        <v>2</v>
      </c>
      <c r="L3344" s="14">
        <v>2020</v>
      </c>
      <c r="M3344" s="14">
        <v>9.1999999999999998E-2</v>
      </c>
      <c r="N3344" s="15">
        <v>4117</v>
      </c>
      <c r="O3344" s="16">
        <v>388.39</v>
      </c>
      <c r="P3344" s="17">
        <v>1599000</v>
      </c>
      <c r="Q3344" s="16">
        <v>388.39</v>
      </c>
      <c r="R3344" s="17">
        <v>1599000</v>
      </c>
      <c r="S3344" s="19">
        <f t="shared" si="264"/>
        <v>0</v>
      </c>
      <c r="T3344" s="20">
        <f t="shared" si="265"/>
        <v>0</v>
      </c>
      <c r="U3344" s="19">
        <f t="shared" si="266"/>
        <v>0</v>
      </c>
      <c r="V3344" s="20">
        <f t="shared" si="267"/>
        <v>0</v>
      </c>
      <c r="W3344" s="18">
        <v>44281</v>
      </c>
      <c r="X3344" s="14">
        <v>41</v>
      </c>
      <c r="Y3344" s="14">
        <v>40</v>
      </c>
      <c r="Z3344" s="42">
        <v>0</v>
      </c>
      <c r="AA3344" s="51">
        <f t="shared" si="268"/>
        <v>0</v>
      </c>
    </row>
    <row r="3345" spans="1:27" ht="19" x14ac:dyDescent="0.25">
      <c r="A3345" s="14">
        <v>2741</v>
      </c>
      <c r="B3345" s="14">
        <v>5212212</v>
      </c>
      <c r="C3345" s="14" t="s">
        <v>19</v>
      </c>
      <c r="D3345" s="14">
        <v>3</v>
      </c>
      <c r="E3345" s="14" t="s">
        <v>4162</v>
      </c>
      <c r="F3345" s="14">
        <v>78722</v>
      </c>
      <c r="G3345" s="14">
        <v>3</v>
      </c>
      <c r="H3345" s="14">
        <v>2</v>
      </c>
      <c r="I3345" s="14">
        <v>1</v>
      </c>
      <c r="J3345" s="14">
        <v>0</v>
      </c>
      <c r="K3345" s="14">
        <v>2</v>
      </c>
      <c r="L3345" s="14">
        <v>2020</v>
      </c>
      <c r="M3345" s="14">
        <v>6.6000000000000003E-2</v>
      </c>
      <c r="N3345" s="15">
        <v>1697</v>
      </c>
      <c r="O3345" s="16">
        <v>427.22</v>
      </c>
      <c r="P3345" s="17">
        <v>725000</v>
      </c>
      <c r="Q3345" s="16">
        <v>427.22</v>
      </c>
      <c r="R3345" s="17">
        <v>725000</v>
      </c>
      <c r="S3345" s="19">
        <f t="shared" si="264"/>
        <v>0</v>
      </c>
      <c r="T3345" s="20">
        <f t="shared" si="265"/>
        <v>0</v>
      </c>
      <c r="U3345" s="19">
        <f t="shared" si="266"/>
        <v>0</v>
      </c>
      <c r="V3345" s="20">
        <f t="shared" si="267"/>
        <v>0</v>
      </c>
      <c r="W3345" s="18">
        <v>44281</v>
      </c>
      <c r="X3345" s="14">
        <v>0</v>
      </c>
      <c r="Y3345" s="14">
        <v>0</v>
      </c>
      <c r="Z3345" s="42">
        <v>0</v>
      </c>
      <c r="AA3345" s="51">
        <f t="shared" si="268"/>
        <v>0</v>
      </c>
    </row>
    <row r="3346" spans="1:27" ht="19" x14ac:dyDescent="0.25">
      <c r="A3346" s="14">
        <v>2745</v>
      </c>
      <c r="B3346" s="14">
        <v>1691057</v>
      </c>
      <c r="C3346" s="14" t="s">
        <v>19</v>
      </c>
      <c r="D3346" s="14">
        <v>5</v>
      </c>
      <c r="E3346" s="14" t="s">
        <v>3981</v>
      </c>
      <c r="F3346" s="14">
        <v>78702</v>
      </c>
      <c r="G3346" s="14">
        <v>2</v>
      </c>
      <c r="H3346" s="14">
        <v>2</v>
      </c>
      <c r="I3346" s="14">
        <v>1</v>
      </c>
      <c r="J3346" s="14">
        <v>0</v>
      </c>
      <c r="K3346" s="14">
        <v>2</v>
      </c>
      <c r="L3346" s="14">
        <v>2020</v>
      </c>
      <c r="M3346" s="14">
        <v>0.157</v>
      </c>
      <c r="N3346" s="15">
        <v>1056</v>
      </c>
      <c r="O3346" s="16">
        <v>497.16</v>
      </c>
      <c r="P3346" s="17">
        <v>525000</v>
      </c>
      <c r="Q3346" s="16">
        <v>497.16</v>
      </c>
      <c r="R3346" s="17">
        <v>525000</v>
      </c>
      <c r="S3346" s="19">
        <f t="shared" si="264"/>
        <v>0</v>
      </c>
      <c r="T3346" s="20">
        <f t="shared" si="265"/>
        <v>0</v>
      </c>
      <c r="U3346" s="19">
        <f t="shared" si="266"/>
        <v>0</v>
      </c>
      <c r="V3346" s="20">
        <f t="shared" si="267"/>
        <v>0</v>
      </c>
      <c r="W3346" s="18">
        <v>44281</v>
      </c>
      <c r="X3346" s="14">
        <v>0</v>
      </c>
      <c r="Y3346" s="14">
        <v>0</v>
      </c>
      <c r="Z3346" s="42">
        <v>0</v>
      </c>
      <c r="AA3346" s="51">
        <f t="shared" si="268"/>
        <v>0</v>
      </c>
    </row>
    <row r="3347" spans="1:27" ht="19" x14ac:dyDescent="0.25">
      <c r="A3347" s="14">
        <v>2753</v>
      </c>
      <c r="B3347" s="14">
        <v>6392810</v>
      </c>
      <c r="C3347" s="14" t="s">
        <v>19</v>
      </c>
      <c r="D3347" s="14">
        <v>7</v>
      </c>
      <c r="E3347" s="14" t="s">
        <v>3948</v>
      </c>
      <c r="F3347" s="14">
        <v>78704</v>
      </c>
      <c r="G3347" s="14">
        <v>2</v>
      </c>
      <c r="H3347" s="14">
        <v>1</v>
      </c>
      <c r="I3347" s="14">
        <v>0</v>
      </c>
      <c r="J3347" s="14">
        <v>1</v>
      </c>
      <c r="K3347" s="14">
        <v>1</v>
      </c>
      <c r="L3347" s="14">
        <v>1951</v>
      </c>
      <c r="M3347" s="14">
        <v>0.13700000000000001</v>
      </c>
      <c r="N3347" s="14">
        <v>965</v>
      </c>
      <c r="O3347" s="16">
        <v>927.46</v>
      </c>
      <c r="P3347" s="17">
        <v>895000</v>
      </c>
      <c r="Q3347" s="16">
        <v>927.46</v>
      </c>
      <c r="R3347" s="17">
        <v>895000</v>
      </c>
      <c r="S3347" s="19">
        <f t="shared" si="264"/>
        <v>0</v>
      </c>
      <c r="T3347" s="20">
        <f t="shared" si="265"/>
        <v>0</v>
      </c>
      <c r="U3347" s="19">
        <f t="shared" si="266"/>
        <v>0</v>
      </c>
      <c r="V3347" s="20">
        <f t="shared" si="267"/>
        <v>0</v>
      </c>
      <c r="W3347" s="18">
        <v>44281</v>
      </c>
      <c r="X3347" s="14">
        <v>12</v>
      </c>
      <c r="Y3347" s="14">
        <v>8</v>
      </c>
      <c r="Z3347" s="42">
        <v>0</v>
      </c>
      <c r="AA3347" s="51">
        <f t="shared" si="268"/>
        <v>0</v>
      </c>
    </row>
    <row r="3348" spans="1:27" ht="19" x14ac:dyDescent="0.25">
      <c r="A3348" s="14">
        <v>2755</v>
      </c>
      <c r="B3348" s="14">
        <v>9063191</v>
      </c>
      <c r="C3348" s="14" t="s">
        <v>19</v>
      </c>
      <c r="D3348" s="14" t="s">
        <v>38</v>
      </c>
      <c r="E3348" s="14" t="s">
        <v>88</v>
      </c>
      <c r="F3348" s="14">
        <v>78725</v>
      </c>
      <c r="G3348" s="14">
        <v>4</v>
      </c>
      <c r="H3348" s="14">
        <v>2</v>
      </c>
      <c r="I3348" s="14">
        <v>1</v>
      </c>
      <c r="J3348" s="14">
        <v>2</v>
      </c>
      <c r="K3348" s="14">
        <v>2</v>
      </c>
      <c r="L3348" s="14">
        <v>2020</v>
      </c>
      <c r="M3348" s="14">
        <v>0.13800000000000001</v>
      </c>
      <c r="N3348" s="15">
        <v>2450</v>
      </c>
      <c r="O3348" s="16">
        <v>134.91</v>
      </c>
      <c r="P3348" s="17">
        <v>330521</v>
      </c>
      <c r="Q3348" s="16">
        <v>134.91</v>
      </c>
      <c r="R3348" s="17">
        <v>330521</v>
      </c>
      <c r="S3348" s="19">
        <f t="shared" si="264"/>
        <v>0</v>
      </c>
      <c r="T3348" s="20">
        <f t="shared" si="265"/>
        <v>0</v>
      </c>
      <c r="U3348" s="19">
        <f t="shared" si="266"/>
        <v>0</v>
      </c>
      <c r="V3348" s="20">
        <f t="shared" si="267"/>
        <v>0</v>
      </c>
      <c r="W3348" s="18">
        <v>44284</v>
      </c>
      <c r="X3348" s="14">
        <v>0</v>
      </c>
      <c r="Y3348" s="14">
        <v>0</v>
      </c>
      <c r="Z3348" s="42">
        <v>0</v>
      </c>
      <c r="AA3348" s="51">
        <f t="shared" si="268"/>
        <v>0</v>
      </c>
    </row>
    <row r="3349" spans="1:27" ht="19" x14ac:dyDescent="0.25">
      <c r="A3349" s="14">
        <v>2772</v>
      </c>
      <c r="B3349" s="14">
        <v>9424084</v>
      </c>
      <c r="C3349" s="14" t="s">
        <v>19</v>
      </c>
      <c r="D3349" s="14">
        <v>3</v>
      </c>
      <c r="E3349" s="14" t="s">
        <v>2087</v>
      </c>
      <c r="F3349" s="14">
        <v>78723</v>
      </c>
      <c r="G3349" s="14">
        <v>3</v>
      </c>
      <c r="H3349" s="14">
        <v>2</v>
      </c>
      <c r="I3349" s="14">
        <v>0</v>
      </c>
      <c r="J3349" s="14">
        <v>0</v>
      </c>
      <c r="K3349" s="14">
        <v>1</v>
      </c>
      <c r="L3349" s="14">
        <v>1963</v>
      </c>
      <c r="M3349" s="14">
        <v>0.20699999999999999</v>
      </c>
      <c r="N3349" s="15">
        <v>1621</v>
      </c>
      <c r="O3349" s="16">
        <v>266.5</v>
      </c>
      <c r="P3349" s="17">
        <v>432000</v>
      </c>
      <c r="Q3349" s="16">
        <v>266.5</v>
      </c>
      <c r="R3349" s="17">
        <v>432000</v>
      </c>
      <c r="S3349" s="19">
        <f t="shared" si="264"/>
        <v>0</v>
      </c>
      <c r="T3349" s="20">
        <f t="shared" si="265"/>
        <v>0</v>
      </c>
      <c r="U3349" s="19">
        <f t="shared" si="266"/>
        <v>0</v>
      </c>
      <c r="V3349" s="20">
        <f t="shared" si="267"/>
        <v>0</v>
      </c>
      <c r="W3349" s="18">
        <v>44284</v>
      </c>
      <c r="X3349" s="14">
        <v>0</v>
      </c>
      <c r="Y3349" s="14">
        <v>0</v>
      </c>
      <c r="Z3349" s="42">
        <v>0</v>
      </c>
      <c r="AA3349" s="51">
        <f t="shared" si="268"/>
        <v>0</v>
      </c>
    </row>
    <row r="3350" spans="1:27" ht="19" x14ac:dyDescent="0.25">
      <c r="A3350" s="14">
        <v>2793</v>
      </c>
      <c r="B3350" s="14">
        <v>7577423</v>
      </c>
      <c r="C3350" s="14" t="s">
        <v>19</v>
      </c>
      <c r="D3350" s="14">
        <v>5</v>
      </c>
      <c r="E3350" s="14" t="s">
        <v>3981</v>
      </c>
      <c r="F3350" s="14">
        <v>78702</v>
      </c>
      <c r="G3350" s="14">
        <v>2</v>
      </c>
      <c r="H3350" s="14">
        <v>2</v>
      </c>
      <c r="I3350" s="14">
        <v>1</v>
      </c>
      <c r="J3350" s="14">
        <v>0</v>
      </c>
      <c r="K3350" s="14">
        <v>2</v>
      </c>
      <c r="L3350" s="14">
        <v>2019</v>
      </c>
      <c r="M3350" s="14">
        <v>0.157</v>
      </c>
      <c r="N3350" s="15">
        <v>2668</v>
      </c>
      <c r="O3350" s="16">
        <v>196.78</v>
      </c>
      <c r="P3350" s="17">
        <v>525000</v>
      </c>
      <c r="Q3350" s="16">
        <v>196.78</v>
      </c>
      <c r="R3350" s="17">
        <v>525000</v>
      </c>
      <c r="S3350" s="19">
        <f t="shared" si="264"/>
        <v>0</v>
      </c>
      <c r="T3350" s="20">
        <f t="shared" si="265"/>
        <v>0</v>
      </c>
      <c r="U3350" s="19">
        <f t="shared" si="266"/>
        <v>0</v>
      </c>
      <c r="V3350" s="20">
        <f t="shared" si="267"/>
        <v>0</v>
      </c>
      <c r="W3350" s="18">
        <v>44285</v>
      </c>
      <c r="X3350" s="14">
        <v>0</v>
      </c>
      <c r="Y3350" s="14">
        <v>0</v>
      </c>
      <c r="Z3350" s="42">
        <v>0</v>
      </c>
      <c r="AA3350" s="51">
        <f t="shared" si="268"/>
        <v>0</v>
      </c>
    </row>
    <row r="3351" spans="1:27" ht="19" x14ac:dyDescent="0.25">
      <c r="A3351" s="14">
        <v>2798</v>
      </c>
      <c r="B3351" s="14">
        <v>5408626</v>
      </c>
      <c r="C3351" s="14" t="s">
        <v>19</v>
      </c>
      <c r="D3351" s="14" t="s">
        <v>40</v>
      </c>
      <c r="E3351" s="14" t="s">
        <v>992</v>
      </c>
      <c r="F3351" s="14">
        <v>78737</v>
      </c>
      <c r="G3351" s="14">
        <v>4</v>
      </c>
      <c r="H3351" s="14">
        <v>3</v>
      </c>
      <c r="I3351" s="14">
        <v>1</v>
      </c>
      <c r="J3351" s="14">
        <v>3</v>
      </c>
      <c r="K3351" s="14">
        <v>1</v>
      </c>
      <c r="L3351" s="14">
        <v>2020</v>
      </c>
      <c r="M3351" s="14">
        <v>0.28999999999999998</v>
      </c>
      <c r="N3351" s="15">
        <v>3179</v>
      </c>
      <c r="O3351" s="16">
        <v>209.48</v>
      </c>
      <c r="P3351" s="17">
        <v>665932</v>
      </c>
      <c r="Q3351" s="16">
        <v>209.48</v>
      </c>
      <c r="R3351" s="17">
        <v>665932</v>
      </c>
      <c r="S3351" s="19">
        <f t="shared" si="264"/>
        <v>0</v>
      </c>
      <c r="T3351" s="20">
        <f t="shared" si="265"/>
        <v>0</v>
      </c>
      <c r="U3351" s="19">
        <f t="shared" si="266"/>
        <v>0</v>
      </c>
      <c r="V3351" s="20">
        <f t="shared" si="267"/>
        <v>0</v>
      </c>
      <c r="W3351" s="18">
        <v>44285</v>
      </c>
      <c r="X3351" s="14">
        <v>0</v>
      </c>
      <c r="Y3351" s="14">
        <v>0</v>
      </c>
      <c r="Z3351" s="42">
        <v>0</v>
      </c>
      <c r="AA3351" s="51">
        <f t="shared" si="268"/>
        <v>0</v>
      </c>
    </row>
    <row r="3352" spans="1:27" ht="19" x14ac:dyDescent="0.25">
      <c r="A3352" s="14">
        <v>2808</v>
      </c>
      <c r="B3352" s="14">
        <v>8176512</v>
      </c>
      <c r="C3352" s="14" t="s">
        <v>19</v>
      </c>
      <c r="D3352" s="14" t="s">
        <v>165</v>
      </c>
      <c r="E3352" s="14" t="s">
        <v>2326</v>
      </c>
      <c r="F3352" s="14">
        <v>78745</v>
      </c>
      <c r="G3352" s="14">
        <v>3</v>
      </c>
      <c r="H3352" s="14">
        <v>2</v>
      </c>
      <c r="I3352" s="14">
        <v>0</v>
      </c>
      <c r="J3352" s="14">
        <v>2</v>
      </c>
      <c r="K3352" s="14">
        <v>1</v>
      </c>
      <c r="L3352" s="14">
        <v>1979</v>
      </c>
      <c r="M3352" s="14">
        <v>0.187</v>
      </c>
      <c r="N3352" s="15">
        <v>1382</v>
      </c>
      <c r="O3352" s="16">
        <v>282.2</v>
      </c>
      <c r="P3352" s="17">
        <v>390000</v>
      </c>
      <c r="Q3352" s="16">
        <v>282.2</v>
      </c>
      <c r="R3352" s="17">
        <v>390000</v>
      </c>
      <c r="S3352" s="19">
        <f t="shared" si="264"/>
        <v>0</v>
      </c>
      <c r="T3352" s="20">
        <f t="shared" si="265"/>
        <v>0</v>
      </c>
      <c r="U3352" s="19">
        <f t="shared" si="266"/>
        <v>0</v>
      </c>
      <c r="V3352" s="20">
        <f t="shared" si="267"/>
        <v>0</v>
      </c>
      <c r="W3352" s="18">
        <v>44285</v>
      </c>
      <c r="X3352" s="14">
        <v>0</v>
      </c>
      <c r="Y3352" s="14">
        <v>0</v>
      </c>
      <c r="Z3352" s="42">
        <v>0</v>
      </c>
      <c r="AA3352" s="51">
        <f t="shared" si="268"/>
        <v>0</v>
      </c>
    </row>
    <row r="3353" spans="1:27" ht="19" x14ac:dyDescent="0.25">
      <c r="A3353" s="14">
        <v>2810</v>
      </c>
      <c r="B3353" s="14">
        <v>6208589</v>
      </c>
      <c r="C3353" s="14" t="s">
        <v>19</v>
      </c>
      <c r="D3353" s="14">
        <v>3</v>
      </c>
      <c r="E3353" s="14" t="s">
        <v>4033</v>
      </c>
      <c r="F3353" s="14">
        <v>78723</v>
      </c>
      <c r="G3353" s="14">
        <v>3</v>
      </c>
      <c r="H3353" s="14">
        <v>3</v>
      </c>
      <c r="I3353" s="14">
        <v>1</v>
      </c>
      <c r="J3353" s="14">
        <v>1</v>
      </c>
      <c r="K3353" s="14">
        <v>2</v>
      </c>
      <c r="L3353" s="14">
        <v>2020</v>
      </c>
      <c r="M3353" s="14">
        <v>0.20699999999999999</v>
      </c>
      <c r="N3353" s="15">
        <v>1847</v>
      </c>
      <c r="O3353" s="16">
        <v>297.77999999999997</v>
      </c>
      <c r="P3353" s="17">
        <v>550000</v>
      </c>
      <c r="Q3353" s="16">
        <v>297.77999999999997</v>
      </c>
      <c r="R3353" s="17">
        <v>550000</v>
      </c>
      <c r="S3353" s="19">
        <f t="shared" si="264"/>
        <v>0</v>
      </c>
      <c r="T3353" s="20">
        <f t="shared" si="265"/>
        <v>0</v>
      </c>
      <c r="U3353" s="19">
        <f t="shared" si="266"/>
        <v>0</v>
      </c>
      <c r="V3353" s="20">
        <f t="shared" si="267"/>
        <v>0</v>
      </c>
      <c r="W3353" s="18">
        <v>44285</v>
      </c>
      <c r="X3353" s="14">
        <v>0</v>
      </c>
      <c r="Y3353" s="14">
        <v>0</v>
      </c>
      <c r="Z3353" s="42">
        <v>0</v>
      </c>
      <c r="AA3353" s="51">
        <f t="shared" si="268"/>
        <v>0</v>
      </c>
    </row>
    <row r="3354" spans="1:27" ht="19" x14ac:dyDescent="0.25">
      <c r="A3354" s="14">
        <v>2829</v>
      </c>
      <c r="B3354" s="14">
        <v>4242474</v>
      </c>
      <c r="C3354" s="14" t="s">
        <v>19</v>
      </c>
      <c r="D3354" s="14" t="s">
        <v>29</v>
      </c>
      <c r="E3354" s="14" t="s">
        <v>245</v>
      </c>
      <c r="F3354" s="14">
        <v>78748</v>
      </c>
      <c r="G3354" s="14">
        <v>4</v>
      </c>
      <c r="H3354" s="14">
        <v>2</v>
      </c>
      <c r="I3354" s="14">
        <v>1</v>
      </c>
      <c r="J3354" s="14">
        <v>2</v>
      </c>
      <c r="K3354" s="14">
        <v>2</v>
      </c>
      <c r="L3354" s="14">
        <v>2009</v>
      </c>
      <c r="M3354" s="14">
        <v>0.16400000000000001</v>
      </c>
      <c r="N3354" s="15">
        <v>2542</v>
      </c>
      <c r="O3354" s="16">
        <v>159.32</v>
      </c>
      <c r="P3354" s="17">
        <v>405000</v>
      </c>
      <c r="Q3354" s="16">
        <v>159.32</v>
      </c>
      <c r="R3354" s="17">
        <v>405000</v>
      </c>
      <c r="S3354" s="19">
        <f t="shared" si="264"/>
        <v>0</v>
      </c>
      <c r="T3354" s="20">
        <f t="shared" si="265"/>
        <v>0</v>
      </c>
      <c r="U3354" s="19">
        <f t="shared" si="266"/>
        <v>0</v>
      </c>
      <c r="V3354" s="20">
        <f t="shared" si="267"/>
        <v>0</v>
      </c>
      <c r="W3354" s="18">
        <v>44286</v>
      </c>
      <c r="X3354" s="14">
        <v>4</v>
      </c>
      <c r="Y3354" s="14">
        <v>4</v>
      </c>
      <c r="Z3354" s="42">
        <v>0</v>
      </c>
      <c r="AA3354" s="51">
        <f t="shared" si="268"/>
        <v>0</v>
      </c>
    </row>
    <row r="3355" spans="1:27" ht="19" x14ac:dyDescent="0.25">
      <c r="A3355" s="14">
        <v>2844</v>
      </c>
      <c r="B3355" s="14">
        <v>8055963</v>
      </c>
      <c r="C3355" s="14" t="s">
        <v>19</v>
      </c>
      <c r="D3355" s="14" t="s">
        <v>165</v>
      </c>
      <c r="E3355" s="14" t="s">
        <v>1293</v>
      </c>
      <c r="F3355" s="14">
        <v>78748</v>
      </c>
      <c r="G3355" s="14">
        <v>3</v>
      </c>
      <c r="H3355" s="14">
        <v>2</v>
      </c>
      <c r="I3355" s="14">
        <v>0</v>
      </c>
      <c r="J3355" s="14">
        <v>2</v>
      </c>
      <c r="K3355" s="14">
        <v>1</v>
      </c>
      <c r="L3355" s="14">
        <v>2001</v>
      </c>
      <c r="M3355" s="14">
        <v>0.13400000000000001</v>
      </c>
      <c r="N3355" s="15">
        <v>1680</v>
      </c>
      <c r="O3355" s="16">
        <v>223.21</v>
      </c>
      <c r="P3355" s="17">
        <v>375000</v>
      </c>
      <c r="Q3355" s="16">
        <v>223.21</v>
      </c>
      <c r="R3355" s="17">
        <v>375000</v>
      </c>
      <c r="S3355" s="19">
        <f t="shared" si="264"/>
        <v>0</v>
      </c>
      <c r="T3355" s="20">
        <f t="shared" si="265"/>
        <v>0</v>
      </c>
      <c r="U3355" s="19">
        <f t="shared" si="266"/>
        <v>0</v>
      </c>
      <c r="V3355" s="20">
        <f t="shared" si="267"/>
        <v>0</v>
      </c>
      <c r="W3355" s="18">
        <v>44286</v>
      </c>
      <c r="X3355" s="14">
        <v>0</v>
      </c>
      <c r="Y3355" s="14">
        <v>0</v>
      </c>
      <c r="Z3355" s="42">
        <v>0</v>
      </c>
      <c r="AA3355" s="51">
        <f t="shared" si="268"/>
        <v>0</v>
      </c>
    </row>
    <row r="3356" spans="1:27" ht="19" x14ac:dyDescent="0.25">
      <c r="A3356" s="14">
        <v>2845</v>
      </c>
      <c r="B3356" s="14">
        <v>8694259</v>
      </c>
      <c r="C3356" s="14" t="s">
        <v>19</v>
      </c>
      <c r="D3356" s="14" t="s">
        <v>68</v>
      </c>
      <c r="E3356" s="14" t="s">
        <v>1316</v>
      </c>
      <c r="F3356" s="14">
        <v>78734</v>
      </c>
      <c r="G3356" s="14">
        <v>4</v>
      </c>
      <c r="H3356" s="14">
        <v>3</v>
      </c>
      <c r="I3356" s="14">
        <v>1</v>
      </c>
      <c r="J3356" s="14">
        <v>3</v>
      </c>
      <c r="K3356" s="14">
        <v>2</v>
      </c>
      <c r="L3356" s="14">
        <v>2005</v>
      </c>
      <c r="M3356" s="14">
        <v>1.03</v>
      </c>
      <c r="N3356" s="15">
        <v>4009</v>
      </c>
      <c r="O3356" s="16">
        <v>224.49</v>
      </c>
      <c r="P3356" s="17">
        <v>900000</v>
      </c>
      <c r="Q3356" s="16">
        <v>224.49</v>
      </c>
      <c r="R3356" s="17">
        <v>900000</v>
      </c>
      <c r="S3356" s="19">
        <f t="shared" si="264"/>
        <v>0</v>
      </c>
      <c r="T3356" s="20">
        <f t="shared" si="265"/>
        <v>0</v>
      </c>
      <c r="U3356" s="19">
        <f t="shared" si="266"/>
        <v>0</v>
      </c>
      <c r="V3356" s="20">
        <f t="shared" si="267"/>
        <v>0</v>
      </c>
      <c r="W3356" s="18">
        <v>44286</v>
      </c>
      <c r="X3356" s="14">
        <v>10</v>
      </c>
      <c r="Y3356" s="14">
        <v>10</v>
      </c>
      <c r="Z3356" s="42">
        <v>0</v>
      </c>
      <c r="AA3356" s="51">
        <f t="shared" si="268"/>
        <v>0</v>
      </c>
    </row>
    <row r="3357" spans="1:27" ht="19" x14ac:dyDescent="0.25">
      <c r="A3357" s="14">
        <v>2858</v>
      </c>
      <c r="B3357" s="14">
        <v>6379180</v>
      </c>
      <c r="C3357" s="14" t="s">
        <v>19</v>
      </c>
      <c r="D3357" s="14" t="s">
        <v>165</v>
      </c>
      <c r="E3357" s="14" t="s">
        <v>1986</v>
      </c>
      <c r="F3357" s="14">
        <v>78745</v>
      </c>
      <c r="G3357" s="14">
        <v>3</v>
      </c>
      <c r="H3357" s="14">
        <v>2</v>
      </c>
      <c r="I3357" s="14">
        <v>0</v>
      </c>
      <c r="J3357" s="14">
        <v>2</v>
      </c>
      <c r="K3357" s="14">
        <v>1</v>
      </c>
      <c r="L3357" s="14">
        <v>1994</v>
      </c>
      <c r="M3357" s="14">
        <v>0.16500000000000001</v>
      </c>
      <c r="N3357" s="15">
        <v>1669</v>
      </c>
      <c r="O3357" s="16">
        <v>260.64</v>
      </c>
      <c r="P3357" s="17">
        <v>435000</v>
      </c>
      <c r="Q3357" s="16">
        <v>260.64</v>
      </c>
      <c r="R3357" s="17">
        <v>435000</v>
      </c>
      <c r="S3357" s="19">
        <f t="shared" si="264"/>
        <v>0</v>
      </c>
      <c r="T3357" s="20">
        <f t="shared" si="265"/>
        <v>0</v>
      </c>
      <c r="U3357" s="19">
        <f t="shared" si="266"/>
        <v>0</v>
      </c>
      <c r="V3357" s="20">
        <f t="shared" si="267"/>
        <v>0</v>
      </c>
      <c r="W3357" s="18">
        <v>44286</v>
      </c>
      <c r="X3357" s="14">
        <v>0</v>
      </c>
      <c r="Y3357" s="14">
        <v>0</v>
      </c>
      <c r="Z3357" s="42">
        <v>0</v>
      </c>
      <c r="AA3357" s="51">
        <f t="shared" si="268"/>
        <v>0</v>
      </c>
    </row>
    <row r="3358" spans="1:27" ht="19" x14ac:dyDescent="0.25">
      <c r="A3358" s="14">
        <v>2862</v>
      </c>
      <c r="B3358" s="14">
        <v>9221443</v>
      </c>
      <c r="C3358" s="14" t="s">
        <v>19</v>
      </c>
      <c r="D3358" s="14" t="s">
        <v>165</v>
      </c>
      <c r="E3358" s="14" t="s">
        <v>2151</v>
      </c>
      <c r="F3358" s="14">
        <v>78745</v>
      </c>
      <c r="G3358" s="14">
        <v>4</v>
      </c>
      <c r="H3358" s="14">
        <v>2</v>
      </c>
      <c r="I3358" s="14">
        <v>0</v>
      </c>
      <c r="J3358" s="14">
        <v>2</v>
      </c>
      <c r="K3358" s="14">
        <v>1</v>
      </c>
      <c r="L3358" s="14">
        <v>1982</v>
      </c>
      <c r="M3358" s="14">
        <v>0.151</v>
      </c>
      <c r="N3358" s="15">
        <v>1605</v>
      </c>
      <c r="O3358" s="16">
        <v>271.02999999999997</v>
      </c>
      <c r="P3358" s="17">
        <v>435000</v>
      </c>
      <c r="Q3358" s="16">
        <v>271.02999999999997</v>
      </c>
      <c r="R3358" s="17">
        <v>435000</v>
      </c>
      <c r="S3358" s="19">
        <f t="shared" si="264"/>
        <v>0</v>
      </c>
      <c r="T3358" s="20">
        <f t="shared" si="265"/>
        <v>0</v>
      </c>
      <c r="U3358" s="19">
        <f t="shared" si="266"/>
        <v>0</v>
      </c>
      <c r="V3358" s="20">
        <f t="shared" si="267"/>
        <v>0</v>
      </c>
      <c r="W3358" s="18">
        <v>44286</v>
      </c>
      <c r="X3358" s="14">
        <v>0</v>
      </c>
      <c r="Y3358" s="14">
        <v>0</v>
      </c>
      <c r="Z3358" s="42">
        <v>0</v>
      </c>
      <c r="AA3358" s="51">
        <f t="shared" si="268"/>
        <v>0</v>
      </c>
    </row>
    <row r="3359" spans="1:27" ht="19" x14ac:dyDescent="0.25">
      <c r="A3359" s="14">
        <v>2863</v>
      </c>
      <c r="B3359" s="14">
        <v>9702469</v>
      </c>
      <c r="C3359" s="14" t="s">
        <v>19</v>
      </c>
      <c r="D3359" s="14" t="s">
        <v>165</v>
      </c>
      <c r="E3359" s="14" t="s">
        <v>2213</v>
      </c>
      <c r="F3359" s="14">
        <v>78745</v>
      </c>
      <c r="G3359" s="14">
        <v>3</v>
      </c>
      <c r="H3359" s="14">
        <v>2</v>
      </c>
      <c r="I3359" s="14">
        <v>0</v>
      </c>
      <c r="J3359" s="14">
        <v>2</v>
      </c>
      <c r="K3359" s="14">
        <v>1</v>
      </c>
      <c r="L3359" s="14">
        <v>1976</v>
      </c>
      <c r="M3359" s="14">
        <v>0.17499999999999999</v>
      </c>
      <c r="N3359" s="15">
        <v>1382</v>
      </c>
      <c r="O3359" s="16">
        <v>274.95999999999998</v>
      </c>
      <c r="P3359" s="17">
        <v>380000</v>
      </c>
      <c r="Q3359" s="16">
        <v>274.95999999999998</v>
      </c>
      <c r="R3359" s="17">
        <v>380000</v>
      </c>
      <c r="S3359" s="19">
        <f t="shared" si="264"/>
        <v>0</v>
      </c>
      <c r="T3359" s="20">
        <f t="shared" si="265"/>
        <v>0</v>
      </c>
      <c r="U3359" s="19">
        <f t="shared" si="266"/>
        <v>0</v>
      </c>
      <c r="V3359" s="20">
        <f t="shared" si="267"/>
        <v>0</v>
      </c>
      <c r="W3359" s="18">
        <v>44286</v>
      </c>
      <c r="X3359" s="14">
        <v>0</v>
      </c>
      <c r="Y3359" s="14">
        <v>0</v>
      </c>
      <c r="Z3359" s="42">
        <v>0</v>
      </c>
      <c r="AA3359" s="51">
        <f t="shared" si="268"/>
        <v>0</v>
      </c>
    </row>
    <row r="3360" spans="1:27" ht="19" x14ac:dyDescent="0.25">
      <c r="A3360" s="14">
        <v>2865</v>
      </c>
      <c r="B3360" s="14">
        <v>9409265</v>
      </c>
      <c r="C3360" s="14" t="s">
        <v>19</v>
      </c>
      <c r="D3360" s="14" t="s">
        <v>165</v>
      </c>
      <c r="E3360" s="14" t="s">
        <v>2364</v>
      </c>
      <c r="F3360" s="14">
        <v>78745</v>
      </c>
      <c r="G3360" s="14">
        <v>4</v>
      </c>
      <c r="H3360" s="14">
        <v>2</v>
      </c>
      <c r="I3360" s="14">
        <v>0</v>
      </c>
      <c r="J3360" s="14">
        <v>2</v>
      </c>
      <c r="K3360" s="14">
        <v>1</v>
      </c>
      <c r="L3360" s="14">
        <v>1978</v>
      </c>
      <c r="M3360" s="14">
        <v>0.20499999999999999</v>
      </c>
      <c r="N3360" s="15">
        <v>1597</v>
      </c>
      <c r="O3360" s="16">
        <v>284.91000000000003</v>
      </c>
      <c r="P3360" s="17">
        <v>455000</v>
      </c>
      <c r="Q3360" s="16">
        <v>284.91000000000003</v>
      </c>
      <c r="R3360" s="17">
        <v>455000</v>
      </c>
      <c r="S3360" s="19">
        <f t="shared" si="264"/>
        <v>0</v>
      </c>
      <c r="T3360" s="20">
        <f t="shared" si="265"/>
        <v>0</v>
      </c>
      <c r="U3360" s="19">
        <f t="shared" si="266"/>
        <v>0</v>
      </c>
      <c r="V3360" s="20">
        <f t="shared" si="267"/>
        <v>0</v>
      </c>
      <c r="W3360" s="18">
        <v>44286</v>
      </c>
      <c r="X3360" s="14">
        <v>0</v>
      </c>
      <c r="Y3360" s="14">
        <v>0</v>
      </c>
      <c r="Z3360" s="42">
        <v>0</v>
      </c>
      <c r="AA3360" s="51">
        <f t="shared" si="268"/>
        <v>0</v>
      </c>
    </row>
    <row r="3361" spans="1:27" ht="19" x14ac:dyDescent="0.25">
      <c r="A3361" s="14">
        <v>2867</v>
      </c>
      <c r="B3361" s="14">
        <v>2375419</v>
      </c>
      <c r="C3361" s="14" t="s">
        <v>19</v>
      </c>
      <c r="D3361" s="14" t="s">
        <v>165</v>
      </c>
      <c r="E3361" s="14" t="s">
        <v>2443</v>
      </c>
      <c r="F3361" s="14">
        <v>78745</v>
      </c>
      <c r="G3361" s="14">
        <v>3</v>
      </c>
      <c r="H3361" s="14">
        <v>2</v>
      </c>
      <c r="I3361" s="14">
        <v>0</v>
      </c>
      <c r="J3361" s="14">
        <v>2</v>
      </c>
      <c r="K3361" s="14">
        <v>1</v>
      </c>
      <c r="L3361" s="14">
        <v>1979</v>
      </c>
      <c r="M3361" s="14">
        <v>0.17299999999999999</v>
      </c>
      <c r="N3361" s="15">
        <v>1497</v>
      </c>
      <c r="O3361" s="16">
        <v>290.58</v>
      </c>
      <c r="P3361" s="17">
        <v>435000</v>
      </c>
      <c r="Q3361" s="16">
        <v>290.58</v>
      </c>
      <c r="R3361" s="17">
        <v>435000</v>
      </c>
      <c r="S3361" s="19">
        <f t="shared" si="264"/>
        <v>0</v>
      </c>
      <c r="T3361" s="20">
        <f t="shared" si="265"/>
        <v>0</v>
      </c>
      <c r="U3361" s="19">
        <f t="shared" si="266"/>
        <v>0</v>
      </c>
      <c r="V3361" s="20">
        <f t="shared" si="267"/>
        <v>0</v>
      </c>
      <c r="W3361" s="18">
        <v>44286</v>
      </c>
      <c r="X3361" s="14">
        <v>0</v>
      </c>
      <c r="Y3361" s="14">
        <v>0</v>
      </c>
      <c r="Z3361" s="42">
        <v>0</v>
      </c>
      <c r="AA3361" s="51">
        <f t="shared" si="268"/>
        <v>0</v>
      </c>
    </row>
    <row r="3362" spans="1:27" ht="19" x14ac:dyDescent="0.25">
      <c r="A3362" s="14">
        <v>2872</v>
      </c>
      <c r="B3362" s="14">
        <v>1617090</v>
      </c>
      <c r="C3362" s="14" t="s">
        <v>19</v>
      </c>
      <c r="D3362" s="14" t="s">
        <v>165</v>
      </c>
      <c r="E3362" s="14" t="s">
        <v>2723</v>
      </c>
      <c r="F3362" s="14">
        <v>78745</v>
      </c>
      <c r="G3362" s="14">
        <v>3</v>
      </c>
      <c r="H3362" s="14">
        <v>2</v>
      </c>
      <c r="I3362" s="14">
        <v>0</v>
      </c>
      <c r="J3362" s="14">
        <v>2</v>
      </c>
      <c r="K3362" s="14">
        <v>1</v>
      </c>
      <c r="L3362" s="14">
        <v>1981</v>
      </c>
      <c r="M3362" s="14">
        <v>0.186</v>
      </c>
      <c r="N3362" s="15">
        <v>1381</v>
      </c>
      <c r="O3362" s="16">
        <v>314.99</v>
      </c>
      <c r="P3362" s="17">
        <v>435000</v>
      </c>
      <c r="Q3362" s="16">
        <v>314.99</v>
      </c>
      <c r="R3362" s="17">
        <v>435000</v>
      </c>
      <c r="S3362" s="19">
        <f t="shared" si="264"/>
        <v>0</v>
      </c>
      <c r="T3362" s="20">
        <f t="shared" si="265"/>
        <v>0</v>
      </c>
      <c r="U3362" s="19">
        <f t="shared" si="266"/>
        <v>0</v>
      </c>
      <c r="V3362" s="20">
        <f t="shared" si="267"/>
        <v>0</v>
      </c>
      <c r="W3362" s="18">
        <v>44286</v>
      </c>
      <c r="X3362" s="14">
        <v>0</v>
      </c>
      <c r="Y3362" s="14">
        <v>0</v>
      </c>
      <c r="Z3362" s="42">
        <v>0</v>
      </c>
      <c r="AA3362" s="51">
        <f t="shared" si="268"/>
        <v>0</v>
      </c>
    </row>
    <row r="3363" spans="1:27" ht="19" x14ac:dyDescent="0.25">
      <c r="A3363" s="14">
        <v>2884</v>
      </c>
      <c r="B3363" s="14">
        <v>1365708</v>
      </c>
      <c r="C3363" s="14" t="s">
        <v>19</v>
      </c>
      <c r="D3363" s="14">
        <v>3</v>
      </c>
      <c r="E3363" s="14" t="s">
        <v>3300</v>
      </c>
      <c r="F3363" s="14">
        <v>78723</v>
      </c>
      <c r="G3363" s="14">
        <v>3</v>
      </c>
      <c r="H3363" s="14">
        <v>2</v>
      </c>
      <c r="I3363" s="14">
        <v>1</v>
      </c>
      <c r="J3363" s="14">
        <v>0</v>
      </c>
      <c r="K3363" s="14">
        <v>2</v>
      </c>
      <c r="L3363" s="14">
        <v>2018</v>
      </c>
      <c r="M3363" s="14">
        <v>0.10100000000000001</v>
      </c>
      <c r="N3363" s="15">
        <v>1567</v>
      </c>
      <c r="O3363" s="16">
        <v>405.23</v>
      </c>
      <c r="P3363" s="17">
        <v>635000</v>
      </c>
      <c r="Q3363" s="16">
        <v>405.23</v>
      </c>
      <c r="R3363" s="17">
        <v>635000</v>
      </c>
      <c r="S3363" s="19">
        <f t="shared" si="264"/>
        <v>0</v>
      </c>
      <c r="T3363" s="20">
        <f t="shared" si="265"/>
        <v>0</v>
      </c>
      <c r="U3363" s="19">
        <f t="shared" si="266"/>
        <v>0</v>
      </c>
      <c r="V3363" s="20">
        <f t="shared" si="267"/>
        <v>0</v>
      </c>
      <c r="W3363" s="18">
        <v>44286</v>
      </c>
      <c r="X3363" s="14">
        <v>0</v>
      </c>
      <c r="Y3363" s="14">
        <v>0</v>
      </c>
      <c r="Z3363" s="42">
        <v>0</v>
      </c>
      <c r="AA3363" s="51">
        <f t="shared" si="268"/>
        <v>0</v>
      </c>
    </row>
    <row r="3364" spans="1:27" ht="19" x14ac:dyDescent="0.25">
      <c r="A3364" s="14">
        <v>2888</v>
      </c>
      <c r="B3364" s="14">
        <v>6890512</v>
      </c>
      <c r="C3364" s="14" t="s">
        <v>19</v>
      </c>
      <c r="D3364" s="14">
        <v>5</v>
      </c>
      <c r="E3364" s="14" t="s">
        <v>3563</v>
      </c>
      <c r="F3364" s="14">
        <v>78702</v>
      </c>
      <c r="G3364" s="14">
        <v>4</v>
      </c>
      <c r="H3364" s="14">
        <v>3</v>
      </c>
      <c r="I3364" s="14">
        <v>1</v>
      </c>
      <c r="J3364" s="14">
        <v>1</v>
      </c>
      <c r="K3364" s="14">
        <v>3</v>
      </c>
      <c r="L3364" s="14">
        <v>2021</v>
      </c>
      <c r="M3364" s="14">
        <v>0.124</v>
      </c>
      <c r="N3364" s="15">
        <v>2836</v>
      </c>
      <c r="O3364" s="16">
        <v>476.02</v>
      </c>
      <c r="P3364" s="17">
        <v>1350000</v>
      </c>
      <c r="Q3364" s="16">
        <v>476.02</v>
      </c>
      <c r="R3364" s="17">
        <v>1350000</v>
      </c>
      <c r="S3364" s="19">
        <f t="shared" si="264"/>
        <v>0</v>
      </c>
      <c r="T3364" s="20">
        <f t="shared" si="265"/>
        <v>0</v>
      </c>
      <c r="U3364" s="19">
        <f t="shared" si="266"/>
        <v>0</v>
      </c>
      <c r="V3364" s="20">
        <f t="shared" si="267"/>
        <v>0</v>
      </c>
      <c r="W3364" s="18">
        <v>44286</v>
      </c>
      <c r="X3364" s="14">
        <v>14</v>
      </c>
      <c r="Y3364" s="14">
        <v>12</v>
      </c>
      <c r="Z3364" s="42">
        <v>0</v>
      </c>
      <c r="AA3364" s="51">
        <f t="shared" si="268"/>
        <v>0</v>
      </c>
    </row>
    <row r="3365" spans="1:27" ht="19" x14ac:dyDescent="0.25">
      <c r="A3365" s="14">
        <v>2891</v>
      </c>
      <c r="B3365" s="14">
        <v>4999820</v>
      </c>
      <c r="C3365" s="14" t="s">
        <v>19</v>
      </c>
      <c r="D3365" s="14" t="s">
        <v>2365</v>
      </c>
      <c r="E3365" s="14" t="s">
        <v>3726</v>
      </c>
      <c r="F3365" s="14">
        <v>78703</v>
      </c>
      <c r="G3365" s="14">
        <v>5</v>
      </c>
      <c r="H3365" s="14">
        <v>4</v>
      </c>
      <c r="I3365" s="14">
        <v>0</v>
      </c>
      <c r="J3365" s="14">
        <v>2</v>
      </c>
      <c r="K3365" s="14">
        <v>2</v>
      </c>
      <c r="L3365" s="14">
        <v>1971</v>
      </c>
      <c r="M3365" s="14">
        <v>0.251</v>
      </c>
      <c r="N3365" s="15">
        <v>3307</v>
      </c>
      <c r="O3365" s="16">
        <v>544.29999999999995</v>
      </c>
      <c r="P3365" s="17">
        <v>1800000</v>
      </c>
      <c r="Q3365" s="16">
        <v>544.29999999999995</v>
      </c>
      <c r="R3365" s="17">
        <v>1800000</v>
      </c>
      <c r="S3365" s="19">
        <f t="shared" si="264"/>
        <v>0</v>
      </c>
      <c r="T3365" s="20">
        <f t="shared" si="265"/>
        <v>0</v>
      </c>
      <c r="U3365" s="19">
        <f t="shared" si="266"/>
        <v>0</v>
      </c>
      <c r="V3365" s="20">
        <f t="shared" si="267"/>
        <v>0</v>
      </c>
      <c r="W3365" s="18">
        <v>44286</v>
      </c>
      <c r="X3365" s="14">
        <v>0</v>
      </c>
      <c r="Y3365" s="14">
        <v>0</v>
      </c>
      <c r="Z3365" s="42">
        <v>0</v>
      </c>
      <c r="AA3365" s="51">
        <f t="shared" si="268"/>
        <v>0</v>
      </c>
    </row>
    <row r="3366" spans="1:27" ht="19" x14ac:dyDescent="0.25">
      <c r="A3366" s="14">
        <v>2915</v>
      </c>
      <c r="B3366" s="14">
        <v>2698441</v>
      </c>
      <c r="C3366" s="14" t="s">
        <v>19</v>
      </c>
      <c r="D3366" s="14" t="s">
        <v>229</v>
      </c>
      <c r="E3366" s="14" t="s">
        <v>2414</v>
      </c>
      <c r="F3366" s="14">
        <v>78732</v>
      </c>
      <c r="G3366" s="14">
        <v>3</v>
      </c>
      <c r="H3366" s="14">
        <v>3</v>
      </c>
      <c r="I3366" s="14">
        <v>0</v>
      </c>
      <c r="J3366" s="14">
        <v>2</v>
      </c>
      <c r="K3366" s="14">
        <v>1</v>
      </c>
      <c r="L3366" s="14">
        <v>2011</v>
      </c>
      <c r="M3366" s="14">
        <v>0.13900000000000001</v>
      </c>
      <c r="N3366" s="15">
        <v>2933</v>
      </c>
      <c r="O3366" s="16">
        <v>288.10000000000002</v>
      </c>
      <c r="P3366" s="17">
        <v>845000</v>
      </c>
      <c r="Q3366" s="16">
        <v>288.10000000000002</v>
      </c>
      <c r="R3366" s="17">
        <v>845000</v>
      </c>
      <c r="S3366" s="19">
        <f t="shared" si="264"/>
        <v>0</v>
      </c>
      <c r="T3366" s="20">
        <f t="shared" si="265"/>
        <v>0</v>
      </c>
      <c r="U3366" s="19">
        <f t="shared" si="266"/>
        <v>0</v>
      </c>
      <c r="V3366" s="20">
        <f t="shared" si="267"/>
        <v>0</v>
      </c>
      <c r="W3366" s="18">
        <v>44287</v>
      </c>
      <c r="X3366" s="14">
        <v>14</v>
      </c>
      <c r="Y3366" s="14">
        <v>14</v>
      </c>
      <c r="Z3366" s="42">
        <v>0</v>
      </c>
      <c r="AA3366" s="51">
        <f t="shared" si="268"/>
        <v>0</v>
      </c>
    </row>
    <row r="3367" spans="1:27" ht="19" x14ac:dyDescent="0.25">
      <c r="A3367" s="14">
        <v>2919</v>
      </c>
      <c r="B3367" s="14">
        <v>2952143</v>
      </c>
      <c r="C3367" s="14" t="s">
        <v>19</v>
      </c>
      <c r="D3367" s="14" t="s">
        <v>165</v>
      </c>
      <c r="E3367" s="14" t="s">
        <v>4076</v>
      </c>
      <c r="F3367" s="14">
        <v>78745</v>
      </c>
      <c r="G3367" s="14">
        <v>2</v>
      </c>
      <c r="H3367" s="14">
        <v>1</v>
      </c>
      <c r="I3367" s="14">
        <v>1</v>
      </c>
      <c r="J3367" s="14">
        <v>0</v>
      </c>
      <c r="K3367" s="14">
        <v>2</v>
      </c>
      <c r="L3367" s="14">
        <v>1982</v>
      </c>
      <c r="M3367" s="14">
        <v>0.16800000000000001</v>
      </c>
      <c r="N3367" s="15">
        <v>1046</v>
      </c>
      <c r="O3367" s="16">
        <v>339.39</v>
      </c>
      <c r="P3367" s="17">
        <v>355000</v>
      </c>
      <c r="Q3367" s="16">
        <v>339.39</v>
      </c>
      <c r="R3367" s="17">
        <v>355000</v>
      </c>
      <c r="S3367" s="19">
        <f t="shared" si="264"/>
        <v>0</v>
      </c>
      <c r="T3367" s="20">
        <f t="shared" si="265"/>
        <v>0</v>
      </c>
      <c r="U3367" s="19">
        <f t="shared" si="266"/>
        <v>0</v>
      </c>
      <c r="V3367" s="20">
        <f t="shared" si="267"/>
        <v>0</v>
      </c>
      <c r="W3367" s="18">
        <v>44287</v>
      </c>
      <c r="X3367" s="14">
        <v>6</v>
      </c>
      <c r="Y3367" s="14">
        <v>5</v>
      </c>
      <c r="Z3367" s="42">
        <v>0</v>
      </c>
      <c r="AA3367" s="51">
        <f t="shared" si="268"/>
        <v>0</v>
      </c>
    </row>
    <row r="3368" spans="1:27" ht="19" x14ac:dyDescent="0.25">
      <c r="A3368" s="14">
        <v>2921</v>
      </c>
      <c r="B3368" s="14">
        <v>2320785</v>
      </c>
      <c r="C3368" s="14" t="s">
        <v>19</v>
      </c>
      <c r="D3368" s="14">
        <v>3</v>
      </c>
      <c r="E3368" s="14" t="s">
        <v>3218</v>
      </c>
      <c r="F3368" s="14">
        <v>78723</v>
      </c>
      <c r="G3368" s="14">
        <v>3</v>
      </c>
      <c r="H3368" s="14">
        <v>2</v>
      </c>
      <c r="I3368" s="14">
        <v>0</v>
      </c>
      <c r="J3368" s="14">
        <v>1</v>
      </c>
      <c r="K3368" s="14">
        <v>1</v>
      </c>
      <c r="L3368" s="14">
        <v>1966</v>
      </c>
      <c r="M3368" s="14">
        <v>0.18099999999999999</v>
      </c>
      <c r="N3368" s="15">
        <v>1228</v>
      </c>
      <c r="O3368" s="16">
        <v>386.81</v>
      </c>
      <c r="P3368" s="17">
        <v>475000</v>
      </c>
      <c r="Q3368" s="16">
        <v>386.81</v>
      </c>
      <c r="R3368" s="17">
        <v>475000</v>
      </c>
      <c r="S3368" s="19">
        <f t="shared" si="264"/>
        <v>0</v>
      </c>
      <c r="T3368" s="20">
        <f t="shared" si="265"/>
        <v>0</v>
      </c>
      <c r="U3368" s="19">
        <f t="shared" si="266"/>
        <v>0</v>
      </c>
      <c r="V3368" s="20">
        <f t="shared" si="267"/>
        <v>0</v>
      </c>
      <c r="W3368" s="18">
        <v>44287</v>
      </c>
      <c r="X3368" s="14">
        <v>4</v>
      </c>
      <c r="Y3368" s="14">
        <v>4</v>
      </c>
      <c r="Z3368" s="42">
        <v>0</v>
      </c>
      <c r="AA3368" s="51">
        <f t="shared" si="268"/>
        <v>0</v>
      </c>
    </row>
    <row r="3369" spans="1:27" ht="19" x14ac:dyDescent="0.25">
      <c r="A3369" s="14">
        <v>2936</v>
      </c>
      <c r="B3369" s="14">
        <v>9880500</v>
      </c>
      <c r="C3369" s="14" t="s">
        <v>19</v>
      </c>
      <c r="D3369" s="14">
        <v>3</v>
      </c>
      <c r="E3369" s="14" t="s">
        <v>1208</v>
      </c>
      <c r="F3369" s="14">
        <v>78723</v>
      </c>
      <c r="G3369" s="14">
        <v>5</v>
      </c>
      <c r="H3369" s="14">
        <v>2</v>
      </c>
      <c r="I3369" s="14">
        <v>1</v>
      </c>
      <c r="J3369" s="14">
        <v>2</v>
      </c>
      <c r="K3369" s="14">
        <v>2</v>
      </c>
      <c r="L3369" s="14">
        <v>1975</v>
      </c>
      <c r="M3369" s="14">
        <v>0.26500000000000001</v>
      </c>
      <c r="N3369" s="15">
        <v>1984</v>
      </c>
      <c r="O3369" s="16">
        <v>219.25</v>
      </c>
      <c r="P3369" s="17">
        <v>435000</v>
      </c>
      <c r="Q3369" s="16">
        <v>219.25</v>
      </c>
      <c r="R3369" s="17">
        <v>435000</v>
      </c>
      <c r="S3369" s="19">
        <f t="shared" si="264"/>
        <v>0</v>
      </c>
      <c r="T3369" s="20">
        <f t="shared" si="265"/>
        <v>0</v>
      </c>
      <c r="U3369" s="19">
        <f t="shared" si="266"/>
        <v>0</v>
      </c>
      <c r="V3369" s="20">
        <f t="shared" si="267"/>
        <v>0</v>
      </c>
      <c r="W3369" s="18">
        <v>44288</v>
      </c>
      <c r="X3369" s="14">
        <v>617</v>
      </c>
      <c r="Y3369" s="14">
        <v>616</v>
      </c>
      <c r="Z3369" s="42">
        <v>0</v>
      </c>
      <c r="AA3369" s="51">
        <f t="shared" si="268"/>
        <v>0</v>
      </c>
    </row>
    <row r="3370" spans="1:27" ht="19" x14ac:dyDescent="0.25">
      <c r="A3370" s="14">
        <v>2943</v>
      </c>
      <c r="B3370" s="14">
        <v>2807488</v>
      </c>
      <c r="C3370" s="14" t="s">
        <v>19</v>
      </c>
      <c r="D3370" s="14" t="s">
        <v>68</v>
      </c>
      <c r="E3370" s="14" t="s">
        <v>2435</v>
      </c>
      <c r="F3370" s="14">
        <v>78734</v>
      </c>
      <c r="G3370" s="14">
        <v>3</v>
      </c>
      <c r="H3370" s="14">
        <v>2</v>
      </c>
      <c r="I3370" s="14">
        <v>0</v>
      </c>
      <c r="J3370" s="14">
        <v>2</v>
      </c>
      <c r="K3370" s="14">
        <v>1</v>
      </c>
      <c r="L3370" s="14">
        <v>2002</v>
      </c>
      <c r="M3370" s="14">
        <v>0.27600000000000002</v>
      </c>
      <c r="N3370" s="15">
        <v>1711</v>
      </c>
      <c r="O3370" s="16">
        <v>289.89</v>
      </c>
      <c r="P3370" s="17">
        <v>496000</v>
      </c>
      <c r="Q3370" s="16">
        <v>289.89</v>
      </c>
      <c r="R3370" s="17">
        <v>496000</v>
      </c>
      <c r="S3370" s="19">
        <f t="shared" si="264"/>
        <v>0</v>
      </c>
      <c r="T3370" s="20">
        <f t="shared" si="265"/>
        <v>0</v>
      </c>
      <c r="U3370" s="19">
        <f t="shared" si="266"/>
        <v>0</v>
      </c>
      <c r="V3370" s="20">
        <f t="shared" si="267"/>
        <v>0</v>
      </c>
      <c r="W3370" s="18">
        <v>44288</v>
      </c>
      <c r="X3370" s="14">
        <v>5</v>
      </c>
      <c r="Y3370" s="14">
        <v>5</v>
      </c>
      <c r="Z3370" s="42">
        <v>0</v>
      </c>
      <c r="AA3370" s="51">
        <f t="shared" si="268"/>
        <v>0</v>
      </c>
    </row>
    <row r="3371" spans="1:27" ht="19" x14ac:dyDescent="0.25">
      <c r="A3371" s="14">
        <v>2946</v>
      </c>
      <c r="B3371" s="14">
        <v>3698806</v>
      </c>
      <c r="C3371" s="14" t="s">
        <v>19</v>
      </c>
      <c r="D3371" s="14" t="s">
        <v>229</v>
      </c>
      <c r="E3371" s="14" t="s">
        <v>2630</v>
      </c>
      <c r="F3371" s="14">
        <v>78732</v>
      </c>
      <c r="G3371" s="14">
        <v>4</v>
      </c>
      <c r="H3371" s="14">
        <v>5</v>
      </c>
      <c r="I3371" s="14">
        <v>0</v>
      </c>
      <c r="J3371" s="14">
        <v>3</v>
      </c>
      <c r="K3371" s="14">
        <v>2</v>
      </c>
      <c r="L3371" s="14">
        <v>2006</v>
      </c>
      <c r="M3371" s="14">
        <v>0.51900000000000002</v>
      </c>
      <c r="N3371" s="15">
        <v>4826</v>
      </c>
      <c r="O3371" s="16">
        <v>305.64</v>
      </c>
      <c r="P3371" s="17">
        <v>1475000</v>
      </c>
      <c r="Q3371" s="16">
        <v>305.64</v>
      </c>
      <c r="R3371" s="17">
        <v>1475000</v>
      </c>
      <c r="S3371" s="19">
        <f t="shared" si="264"/>
        <v>0</v>
      </c>
      <c r="T3371" s="20">
        <f t="shared" si="265"/>
        <v>0</v>
      </c>
      <c r="U3371" s="19">
        <f t="shared" si="266"/>
        <v>0</v>
      </c>
      <c r="V3371" s="20">
        <f t="shared" si="267"/>
        <v>0</v>
      </c>
      <c r="W3371" s="18">
        <v>44288</v>
      </c>
      <c r="X3371" s="14">
        <v>3</v>
      </c>
      <c r="Y3371" s="14">
        <v>3</v>
      </c>
      <c r="Z3371" s="42">
        <v>0</v>
      </c>
      <c r="AA3371" s="51">
        <f t="shared" si="268"/>
        <v>0</v>
      </c>
    </row>
    <row r="3372" spans="1:27" ht="19" x14ac:dyDescent="0.25">
      <c r="A3372" s="14">
        <v>2962</v>
      </c>
      <c r="B3372" s="14">
        <v>5396190</v>
      </c>
      <c r="C3372" s="14" t="s">
        <v>19</v>
      </c>
      <c r="D3372" s="14">
        <v>5</v>
      </c>
      <c r="E3372" s="14" t="s">
        <v>4268</v>
      </c>
      <c r="F3372" s="14">
        <v>78702</v>
      </c>
      <c r="G3372" s="14">
        <v>2</v>
      </c>
      <c r="H3372" s="14">
        <v>2</v>
      </c>
      <c r="I3372" s="14">
        <v>0</v>
      </c>
      <c r="J3372" s="14">
        <v>1</v>
      </c>
      <c r="K3372" s="14">
        <v>2</v>
      </c>
      <c r="L3372" s="14">
        <v>2021</v>
      </c>
      <c r="M3372" s="14">
        <v>0.09</v>
      </c>
      <c r="N3372" s="15">
        <v>1100</v>
      </c>
      <c r="O3372" s="16">
        <v>571.82000000000005</v>
      </c>
      <c r="P3372" s="17">
        <v>629000</v>
      </c>
      <c r="Q3372" s="16">
        <v>571.82000000000005</v>
      </c>
      <c r="R3372" s="17">
        <v>629000</v>
      </c>
      <c r="S3372" s="19">
        <f t="shared" si="264"/>
        <v>0</v>
      </c>
      <c r="T3372" s="20">
        <f t="shared" si="265"/>
        <v>0</v>
      </c>
      <c r="U3372" s="19">
        <f t="shared" si="266"/>
        <v>0</v>
      </c>
      <c r="V3372" s="20">
        <f t="shared" si="267"/>
        <v>0</v>
      </c>
      <c r="W3372" s="18">
        <v>44290</v>
      </c>
      <c r="X3372" s="14">
        <v>0</v>
      </c>
      <c r="Y3372" s="14">
        <v>0</v>
      </c>
      <c r="Z3372" s="42">
        <v>0</v>
      </c>
      <c r="AA3372" s="51">
        <f t="shared" si="268"/>
        <v>0</v>
      </c>
    </row>
    <row r="3373" spans="1:27" ht="19" x14ac:dyDescent="0.25">
      <c r="A3373" s="14">
        <v>2980</v>
      </c>
      <c r="B3373" s="14">
        <v>9548156</v>
      </c>
      <c r="C3373" s="14" t="s">
        <v>19</v>
      </c>
      <c r="D3373" s="14">
        <v>9</v>
      </c>
      <c r="E3373" s="14" t="s">
        <v>4018</v>
      </c>
      <c r="F3373" s="14">
        <v>78741</v>
      </c>
      <c r="G3373" s="14">
        <v>3</v>
      </c>
      <c r="H3373" s="14">
        <v>3</v>
      </c>
      <c r="I3373" s="14">
        <v>1</v>
      </c>
      <c r="J3373" s="14">
        <v>2</v>
      </c>
      <c r="K3373" s="14">
        <v>2</v>
      </c>
      <c r="L3373" s="14">
        <v>2020</v>
      </c>
      <c r="M3373" s="14">
        <v>0.2</v>
      </c>
      <c r="N3373" s="15">
        <v>1890</v>
      </c>
      <c r="O3373" s="16">
        <v>264.55</v>
      </c>
      <c r="P3373" s="17">
        <v>500000</v>
      </c>
      <c r="Q3373" s="16">
        <v>264.55</v>
      </c>
      <c r="R3373" s="17">
        <v>500000</v>
      </c>
      <c r="S3373" s="19">
        <f t="shared" si="264"/>
        <v>0</v>
      </c>
      <c r="T3373" s="20">
        <f t="shared" si="265"/>
        <v>0</v>
      </c>
      <c r="U3373" s="19">
        <f t="shared" si="266"/>
        <v>0</v>
      </c>
      <c r="V3373" s="20">
        <f t="shared" si="267"/>
        <v>0</v>
      </c>
      <c r="W3373" s="18">
        <v>44291</v>
      </c>
      <c r="X3373" s="14">
        <v>0</v>
      </c>
      <c r="Y3373" s="14">
        <v>0</v>
      </c>
      <c r="Z3373" s="42">
        <v>0</v>
      </c>
      <c r="AA3373" s="51">
        <f t="shared" si="268"/>
        <v>0</v>
      </c>
    </row>
    <row r="3374" spans="1:27" ht="19" x14ac:dyDescent="0.25">
      <c r="A3374" s="14">
        <v>2995</v>
      </c>
      <c r="B3374" s="14">
        <v>1252733</v>
      </c>
      <c r="C3374" s="14" t="s">
        <v>19</v>
      </c>
      <c r="D3374" s="14">
        <v>6</v>
      </c>
      <c r="E3374" s="14" t="s">
        <v>4290</v>
      </c>
      <c r="F3374" s="14">
        <v>78704</v>
      </c>
      <c r="G3374" s="14">
        <v>3</v>
      </c>
      <c r="H3374" s="14">
        <v>2</v>
      </c>
      <c r="I3374" s="14">
        <v>0</v>
      </c>
      <c r="J3374" s="14">
        <v>1</v>
      </c>
      <c r="K3374" s="14">
        <v>1</v>
      </c>
      <c r="L3374" s="14">
        <v>2020</v>
      </c>
      <c r="M3374" s="14">
        <v>8.4000000000000005E-2</v>
      </c>
      <c r="N3374" s="15">
        <v>1091</v>
      </c>
      <c r="O3374" s="16">
        <v>664.53</v>
      </c>
      <c r="P3374" s="17">
        <v>725000</v>
      </c>
      <c r="Q3374" s="16">
        <v>664.53</v>
      </c>
      <c r="R3374" s="17">
        <v>725000</v>
      </c>
      <c r="S3374" s="19">
        <f t="shared" si="264"/>
        <v>0</v>
      </c>
      <c r="T3374" s="20">
        <f t="shared" si="265"/>
        <v>0</v>
      </c>
      <c r="U3374" s="19">
        <f t="shared" si="266"/>
        <v>0</v>
      </c>
      <c r="V3374" s="20">
        <f t="shared" si="267"/>
        <v>0</v>
      </c>
      <c r="W3374" s="18">
        <v>44291</v>
      </c>
      <c r="X3374" s="14">
        <v>0</v>
      </c>
      <c r="Y3374" s="14">
        <v>0</v>
      </c>
      <c r="Z3374" s="42">
        <v>0</v>
      </c>
      <c r="AA3374" s="51">
        <f t="shared" si="268"/>
        <v>0</v>
      </c>
    </row>
    <row r="3375" spans="1:27" ht="19" x14ac:dyDescent="0.25">
      <c r="A3375" s="14">
        <v>3017</v>
      </c>
      <c r="B3375" s="14">
        <v>9077700</v>
      </c>
      <c r="C3375" s="14" t="s">
        <v>19</v>
      </c>
      <c r="D3375" s="14" t="s">
        <v>165</v>
      </c>
      <c r="E3375" s="14" t="s">
        <v>3222</v>
      </c>
      <c r="F3375" s="14">
        <v>78745</v>
      </c>
      <c r="G3375" s="14">
        <v>3</v>
      </c>
      <c r="H3375" s="14">
        <v>2</v>
      </c>
      <c r="I3375" s="14">
        <v>0</v>
      </c>
      <c r="J3375" s="14">
        <v>2</v>
      </c>
      <c r="K3375" s="14">
        <v>1</v>
      </c>
      <c r="L3375" s="14">
        <v>1980</v>
      </c>
      <c r="M3375" s="14">
        <v>0.159</v>
      </c>
      <c r="N3375" s="15">
        <v>1098</v>
      </c>
      <c r="O3375" s="16">
        <v>387.07</v>
      </c>
      <c r="P3375" s="17">
        <v>425000</v>
      </c>
      <c r="Q3375" s="16">
        <v>387.07</v>
      </c>
      <c r="R3375" s="17">
        <v>425000</v>
      </c>
      <c r="S3375" s="19">
        <f t="shared" si="264"/>
        <v>0</v>
      </c>
      <c r="T3375" s="20">
        <f t="shared" si="265"/>
        <v>0</v>
      </c>
      <c r="U3375" s="19">
        <f t="shared" si="266"/>
        <v>0</v>
      </c>
      <c r="V3375" s="20">
        <f t="shared" si="267"/>
        <v>0</v>
      </c>
      <c r="W3375" s="18">
        <v>44292</v>
      </c>
      <c r="X3375" s="14">
        <v>0</v>
      </c>
      <c r="Y3375" s="14">
        <v>0</v>
      </c>
      <c r="Z3375" s="42">
        <v>0</v>
      </c>
      <c r="AA3375" s="51">
        <f t="shared" si="268"/>
        <v>0</v>
      </c>
    </row>
    <row r="3376" spans="1:27" ht="19" x14ac:dyDescent="0.25">
      <c r="A3376" s="14">
        <v>3023</v>
      </c>
      <c r="B3376" s="14">
        <v>9637552</v>
      </c>
      <c r="C3376" s="14" t="s">
        <v>19</v>
      </c>
      <c r="D3376" s="14">
        <v>2</v>
      </c>
      <c r="E3376" s="14" t="s">
        <v>3648</v>
      </c>
      <c r="F3376" s="14">
        <v>78757</v>
      </c>
      <c r="G3376" s="14">
        <v>3</v>
      </c>
      <c r="H3376" s="14">
        <v>1</v>
      </c>
      <c r="I3376" s="14">
        <v>0</v>
      </c>
      <c r="J3376" s="14">
        <v>2</v>
      </c>
      <c r="K3376" s="14">
        <v>1</v>
      </c>
      <c r="L3376" s="14">
        <v>1951</v>
      </c>
      <c r="M3376" s="14">
        <v>0.182</v>
      </c>
      <c r="N3376" s="15">
        <v>1108</v>
      </c>
      <c r="O3376" s="16">
        <v>505.42</v>
      </c>
      <c r="P3376" s="17">
        <v>560000</v>
      </c>
      <c r="Q3376" s="16">
        <v>505.42</v>
      </c>
      <c r="R3376" s="17">
        <v>560000</v>
      </c>
      <c r="S3376" s="19">
        <f t="shared" si="264"/>
        <v>0</v>
      </c>
      <c r="T3376" s="20">
        <f t="shared" si="265"/>
        <v>0</v>
      </c>
      <c r="U3376" s="19">
        <f t="shared" si="266"/>
        <v>0</v>
      </c>
      <c r="V3376" s="20">
        <f t="shared" si="267"/>
        <v>0</v>
      </c>
      <c r="W3376" s="18">
        <v>44292</v>
      </c>
      <c r="X3376" s="14">
        <v>0</v>
      </c>
      <c r="Y3376" s="14">
        <v>0</v>
      </c>
      <c r="Z3376" s="42">
        <v>0</v>
      </c>
      <c r="AA3376" s="51">
        <f t="shared" si="268"/>
        <v>0</v>
      </c>
    </row>
    <row r="3377" spans="1:27" ht="19" x14ac:dyDescent="0.25">
      <c r="A3377" s="14">
        <v>3026</v>
      </c>
      <c r="B3377" s="14">
        <v>5276542</v>
      </c>
      <c r="C3377" s="14" t="s">
        <v>19</v>
      </c>
      <c r="D3377" s="14" t="s">
        <v>2365</v>
      </c>
      <c r="E3377" s="14" t="s">
        <v>3871</v>
      </c>
      <c r="F3377" s="14">
        <v>78703</v>
      </c>
      <c r="G3377" s="14">
        <v>4</v>
      </c>
      <c r="H3377" s="14">
        <v>4</v>
      </c>
      <c r="I3377" s="14">
        <v>1</v>
      </c>
      <c r="J3377" s="14">
        <v>2</v>
      </c>
      <c r="K3377" s="14">
        <v>2</v>
      </c>
      <c r="L3377" s="14">
        <v>2007</v>
      </c>
      <c r="M3377" s="14">
        <v>0.16300000000000001</v>
      </c>
      <c r="N3377" s="15">
        <v>2962</v>
      </c>
      <c r="O3377" s="16">
        <v>673.53</v>
      </c>
      <c r="P3377" s="17">
        <v>1995000</v>
      </c>
      <c r="Q3377" s="16">
        <v>673.53</v>
      </c>
      <c r="R3377" s="17">
        <v>1995000</v>
      </c>
      <c r="S3377" s="19">
        <f t="shared" si="264"/>
        <v>0</v>
      </c>
      <c r="T3377" s="20">
        <f t="shared" si="265"/>
        <v>0</v>
      </c>
      <c r="U3377" s="19">
        <f t="shared" si="266"/>
        <v>0</v>
      </c>
      <c r="V3377" s="20">
        <f t="shared" si="267"/>
        <v>0</v>
      </c>
      <c r="W3377" s="18">
        <v>44292</v>
      </c>
      <c r="X3377" s="14">
        <v>105</v>
      </c>
      <c r="Y3377" s="14">
        <v>104</v>
      </c>
      <c r="Z3377" s="42">
        <v>0</v>
      </c>
      <c r="AA3377" s="51">
        <f t="shared" si="268"/>
        <v>0</v>
      </c>
    </row>
    <row r="3378" spans="1:27" ht="19" x14ac:dyDescent="0.25">
      <c r="A3378" s="14">
        <v>3052</v>
      </c>
      <c r="B3378" s="14">
        <v>9579874</v>
      </c>
      <c r="C3378" s="14" t="s">
        <v>19</v>
      </c>
      <c r="D3378" s="14">
        <v>3</v>
      </c>
      <c r="E3378" s="14" t="s">
        <v>2800</v>
      </c>
      <c r="F3378" s="14">
        <v>78752</v>
      </c>
      <c r="G3378" s="14">
        <v>4</v>
      </c>
      <c r="H3378" s="14">
        <v>2</v>
      </c>
      <c r="I3378" s="14">
        <v>1</v>
      </c>
      <c r="J3378" s="14">
        <v>2</v>
      </c>
      <c r="K3378" s="14">
        <v>1</v>
      </c>
      <c r="L3378" s="14">
        <v>1970</v>
      </c>
      <c r="M3378" s="14">
        <v>0.20100000000000001</v>
      </c>
      <c r="N3378" s="15">
        <v>1531</v>
      </c>
      <c r="O3378" s="16">
        <v>323.32</v>
      </c>
      <c r="P3378" s="17">
        <v>495000</v>
      </c>
      <c r="Q3378" s="16">
        <v>323.32</v>
      </c>
      <c r="R3378" s="17">
        <v>495000</v>
      </c>
      <c r="S3378" s="19">
        <f t="shared" si="264"/>
        <v>0</v>
      </c>
      <c r="T3378" s="20">
        <f t="shared" si="265"/>
        <v>0</v>
      </c>
      <c r="U3378" s="19">
        <f t="shared" si="266"/>
        <v>0</v>
      </c>
      <c r="V3378" s="20">
        <f t="shared" si="267"/>
        <v>0</v>
      </c>
      <c r="W3378" s="18">
        <v>44293</v>
      </c>
      <c r="X3378" s="14">
        <v>7</v>
      </c>
      <c r="Y3378" s="14">
        <v>7</v>
      </c>
      <c r="Z3378" s="42">
        <v>0</v>
      </c>
      <c r="AA3378" s="51">
        <f t="shared" si="268"/>
        <v>0</v>
      </c>
    </row>
    <row r="3379" spans="1:27" ht="19" x14ac:dyDescent="0.25">
      <c r="A3379" s="14">
        <v>3060</v>
      </c>
      <c r="B3379" s="14">
        <v>5310757</v>
      </c>
      <c r="C3379" s="14" t="s">
        <v>19</v>
      </c>
      <c r="D3379" s="14">
        <v>6</v>
      </c>
      <c r="E3379" s="14" t="s">
        <v>4194</v>
      </c>
      <c r="F3379" s="14">
        <v>78704</v>
      </c>
      <c r="G3379" s="14">
        <v>3</v>
      </c>
      <c r="H3379" s="14">
        <v>3</v>
      </c>
      <c r="I3379" s="14">
        <v>1</v>
      </c>
      <c r="J3379" s="14">
        <v>1</v>
      </c>
      <c r="K3379" s="14">
        <v>3</v>
      </c>
      <c r="L3379" s="14">
        <v>2018</v>
      </c>
      <c r="M3379" s="14">
        <v>0.155</v>
      </c>
      <c r="N3379" s="15">
        <v>2143</v>
      </c>
      <c r="O3379" s="16">
        <v>466.64</v>
      </c>
      <c r="P3379" s="17">
        <v>1000000</v>
      </c>
      <c r="Q3379" s="16">
        <v>466.64</v>
      </c>
      <c r="R3379" s="17">
        <v>1000000</v>
      </c>
      <c r="S3379" s="19">
        <f t="shared" si="264"/>
        <v>0</v>
      </c>
      <c r="T3379" s="20">
        <f t="shared" si="265"/>
        <v>0</v>
      </c>
      <c r="U3379" s="19">
        <f t="shared" si="266"/>
        <v>0</v>
      </c>
      <c r="V3379" s="20">
        <f t="shared" si="267"/>
        <v>0</v>
      </c>
      <c r="W3379" s="18">
        <v>44293</v>
      </c>
      <c r="X3379" s="14">
        <v>0</v>
      </c>
      <c r="Y3379" s="14">
        <v>0</v>
      </c>
      <c r="Z3379" s="42">
        <v>0</v>
      </c>
      <c r="AA3379" s="51">
        <f t="shared" si="268"/>
        <v>0</v>
      </c>
    </row>
    <row r="3380" spans="1:27" ht="19" x14ac:dyDescent="0.25">
      <c r="A3380" s="14">
        <v>3099</v>
      </c>
      <c r="B3380" s="14">
        <v>4068682</v>
      </c>
      <c r="C3380" s="14" t="s">
        <v>19</v>
      </c>
      <c r="D3380" s="14">
        <v>2</v>
      </c>
      <c r="E3380" s="14" t="s">
        <v>3527</v>
      </c>
      <c r="F3380" s="14">
        <v>78757</v>
      </c>
      <c r="G3380" s="14">
        <v>4</v>
      </c>
      <c r="H3380" s="14">
        <v>3</v>
      </c>
      <c r="I3380" s="14">
        <v>1</v>
      </c>
      <c r="J3380" s="14">
        <v>0</v>
      </c>
      <c r="K3380" s="14">
        <v>2</v>
      </c>
      <c r="L3380" s="14">
        <v>2016</v>
      </c>
      <c r="M3380" s="14">
        <v>0.151</v>
      </c>
      <c r="N3380" s="15">
        <v>2895</v>
      </c>
      <c r="O3380" s="16">
        <v>466.32</v>
      </c>
      <c r="P3380" s="17">
        <v>1350000</v>
      </c>
      <c r="Q3380" s="16">
        <v>466.32</v>
      </c>
      <c r="R3380" s="17">
        <v>1350000</v>
      </c>
      <c r="S3380" s="19">
        <f t="shared" si="264"/>
        <v>0</v>
      </c>
      <c r="T3380" s="20">
        <f t="shared" si="265"/>
        <v>0</v>
      </c>
      <c r="U3380" s="19">
        <f t="shared" si="266"/>
        <v>0</v>
      </c>
      <c r="V3380" s="20">
        <f t="shared" si="267"/>
        <v>0</v>
      </c>
      <c r="W3380" s="18">
        <v>44294</v>
      </c>
      <c r="X3380" s="14">
        <v>5</v>
      </c>
      <c r="Y3380" s="14">
        <v>5</v>
      </c>
      <c r="Z3380" s="42">
        <v>0</v>
      </c>
      <c r="AA3380" s="51">
        <f t="shared" si="268"/>
        <v>0</v>
      </c>
    </row>
    <row r="3381" spans="1:27" ht="19" x14ac:dyDescent="0.25">
      <c r="A3381" s="14">
        <v>3100</v>
      </c>
      <c r="B3381" s="14">
        <v>7727175</v>
      </c>
      <c r="C3381" s="14" t="s">
        <v>19</v>
      </c>
      <c r="D3381" s="14">
        <v>5</v>
      </c>
      <c r="E3381" s="14" t="s">
        <v>3538</v>
      </c>
      <c r="F3381" s="14">
        <v>78702</v>
      </c>
      <c r="G3381" s="14">
        <v>2</v>
      </c>
      <c r="H3381" s="14">
        <v>1</v>
      </c>
      <c r="I3381" s="14">
        <v>0</v>
      </c>
      <c r="J3381" s="14">
        <v>0</v>
      </c>
      <c r="K3381" s="14">
        <v>1</v>
      </c>
      <c r="L3381" s="14">
        <v>1924</v>
      </c>
      <c r="M3381" s="14">
        <v>0.14699999999999999</v>
      </c>
      <c r="N3381" s="15">
        <v>1018</v>
      </c>
      <c r="O3381" s="16">
        <v>470.53</v>
      </c>
      <c r="P3381" s="17">
        <v>479000</v>
      </c>
      <c r="Q3381" s="16">
        <v>470.53</v>
      </c>
      <c r="R3381" s="17">
        <v>479000</v>
      </c>
      <c r="S3381" s="19">
        <f t="shared" si="264"/>
        <v>0</v>
      </c>
      <c r="T3381" s="20">
        <f t="shared" si="265"/>
        <v>0</v>
      </c>
      <c r="U3381" s="19">
        <f t="shared" si="266"/>
        <v>0</v>
      </c>
      <c r="V3381" s="20">
        <f t="shared" si="267"/>
        <v>0</v>
      </c>
      <c r="W3381" s="18">
        <v>44294</v>
      </c>
      <c r="X3381" s="14">
        <v>0</v>
      </c>
      <c r="Y3381" s="14">
        <v>0</v>
      </c>
      <c r="Z3381" s="42">
        <v>0</v>
      </c>
      <c r="AA3381" s="51">
        <f t="shared" si="268"/>
        <v>0</v>
      </c>
    </row>
    <row r="3382" spans="1:27" ht="19" x14ac:dyDescent="0.25">
      <c r="A3382" s="14">
        <v>3103</v>
      </c>
      <c r="B3382" s="14">
        <v>9499376</v>
      </c>
      <c r="C3382" s="14" t="s">
        <v>19</v>
      </c>
      <c r="D3382" s="14">
        <v>5</v>
      </c>
      <c r="E3382" s="14" t="s">
        <v>4256</v>
      </c>
      <c r="F3382" s="14">
        <v>78702</v>
      </c>
      <c r="G3382" s="14">
        <v>2</v>
      </c>
      <c r="H3382" s="14">
        <v>2</v>
      </c>
      <c r="I3382" s="14">
        <v>0</v>
      </c>
      <c r="J3382" s="14">
        <v>1</v>
      </c>
      <c r="K3382" s="14">
        <v>2</v>
      </c>
      <c r="L3382" s="14">
        <v>2019</v>
      </c>
      <c r="M3382" s="14">
        <v>0.23</v>
      </c>
      <c r="N3382" s="15">
        <v>1065</v>
      </c>
      <c r="O3382" s="16">
        <v>539.91</v>
      </c>
      <c r="P3382" s="17">
        <v>575000</v>
      </c>
      <c r="Q3382" s="16">
        <v>539.91</v>
      </c>
      <c r="R3382" s="17">
        <v>575000</v>
      </c>
      <c r="S3382" s="19">
        <f t="shared" si="264"/>
        <v>0</v>
      </c>
      <c r="T3382" s="20">
        <f t="shared" si="265"/>
        <v>0</v>
      </c>
      <c r="U3382" s="19">
        <f t="shared" si="266"/>
        <v>0</v>
      </c>
      <c r="V3382" s="20">
        <f t="shared" si="267"/>
        <v>0</v>
      </c>
      <c r="W3382" s="18">
        <v>44294</v>
      </c>
      <c r="X3382" s="14">
        <v>9</v>
      </c>
      <c r="Y3382" s="14">
        <v>9</v>
      </c>
      <c r="Z3382" s="42">
        <v>0</v>
      </c>
      <c r="AA3382" s="51">
        <f t="shared" si="268"/>
        <v>0</v>
      </c>
    </row>
    <row r="3383" spans="1:27" ht="19" x14ac:dyDescent="0.25">
      <c r="A3383" s="14">
        <v>3116</v>
      </c>
      <c r="B3383" s="14">
        <v>2434328</v>
      </c>
      <c r="C3383" s="14" t="s">
        <v>19</v>
      </c>
      <c r="D3383" s="14" t="s">
        <v>22</v>
      </c>
      <c r="E3383" s="14" t="s">
        <v>909</v>
      </c>
      <c r="F3383" s="14">
        <v>78747</v>
      </c>
      <c r="G3383" s="14">
        <v>3</v>
      </c>
      <c r="H3383" s="14">
        <v>2</v>
      </c>
      <c r="I3383" s="14">
        <v>0</v>
      </c>
      <c r="J3383" s="14">
        <v>2</v>
      </c>
      <c r="K3383" s="14">
        <v>1</v>
      </c>
      <c r="L3383" s="14">
        <v>1998</v>
      </c>
      <c r="M3383" s="14">
        <v>0.24299999999999999</v>
      </c>
      <c r="N3383" s="15">
        <v>2734</v>
      </c>
      <c r="O3383" s="16">
        <v>204.83</v>
      </c>
      <c r="P3383" s="17">
        <v>560000</v>
      </c>
      <c r="Q3383" s="16">
        <v>204.83</v>
      </c>
      <c r="R3383" s="17">
        <v>560000</v>
      </c>
      <c r="S3383" s="19">
        <f t="shared" si="264"/>
        <v>0</v>
      </c>
      <c r="T3383" s="20">
        <f t="shared" si="265"/>
        <v>0</v>
      </c>
      <c r="U3383" s="19">
        <f t="shared" si="266"/>
        <v>0</v>
      </c>
      <c r="V3383" s="20">
        <f t="shared" si="267"/>
        <v>0</v>
      </c>
      <c r="W3383" s="18">
        <v>44295</v>
      </c>
      <c r="X3383" s="14">
        <v>4</v>
      </c>
      <c r="Y3383" s="14">
        <v>4</v>
      </c>
      <c r="Z3383" s="42">
        <v>0</v>
      </c>
      <c r="AA3383" s="51">
        <f t="shared" si="268"/>
        <v>0</v>
      </c>
    </row>
    <row r="3384" spans="1:27" ht="19" x14ac:dyDescent="0.25">
      <c r="A3384" s="14">
        <v>3119</v>
      </c>
      <c r="B3384" s="14">
        <v>9910538</v>
      </c>
      <c r="C3384" s="14" t="s">
        <v>19</v>
      </c>
      <c r="D3384" s="14">
        <v>11</v>
      </c>
      <c r="E3384" s="14" t="s">
        <v>1032</v>
      </c>
      <c r="F3384" s="14">
        <v>78744</v>
      </c>
      <c r="G3384" s="14">
        <v>3</v>
      </c>
      <c r="H3384" s="14">
        <v>2</v>
      </c>
      <c r="I3384" s="14">
        <v>0</v>
      </c>
      <c r="J3384" s="14">
        <v>2</v>
      </c>
      <c r="K3384" s="14">
        <v>1</v>
      </c>
      <c r="L3384" s="14">
        <v>1974</v>
      </c>
      <c r="M3384" s="14">
        <v>0.184</v>
      </c>
      <c r="N3384" s="15">
        <v>1184</v>
      </c>
      <c r="O3384" s="16">
        <v>211.15</v>
      </c>
      <c r="P3384" s="17">
        <v>250000</v>
      </c>
      <c r="Q3384" s="16">
        <v>211.15</v>
      </c>
      <c r="R3384" s="17">
        <v>250000</v>
      </c>
      <c r="S3384" s="19">
        <f t="shared" si="264"/>
        <v>0</v>
      </c>
      <c r="T3384" s="20">
        <f t="shared" si="265"/>
        <v>0</v>
      </c>
      <c r="U3384" s="19">
        <f t="shared" si="266"/>
        <v>0</v>
      </c>
      <c r="V3384" s="20">
        <f t="shared" si="267"/>
        <v>0</v>
      </c>
      <c r="W3384" s="18">
        <v>44295</v>
      </c>
      <c r="X3384" s="14">
        <v>0</v>
      </c>
      <c r="Y3384" s="14">
        <v>0</v>
      </c>
      <c r="Z3384" s="42">
        <v>0</v>
      </c>
      <c r="AA3384" s="51">
        <f t="shared" si="268"/>
        <v>0</v>
      </c>
    </row>
    <row r="3385" spans="1:27" ht="19" x14ac:dyDescent="0.25">
      <c r="A3385" s="14">
        <v>3140</v>
      </c>
      <c r="B3385" s="14">
        <v>6850326</v>
      </c>
      <c r="C3385" s="14" t="s">
        <v>19</v>
      </c>
      <c r="D3385" s="14" t="s">
        <v>68</v>
      </c>
      <c r="E3385" s="14" t="s">
        <v>2372</v>
      </c>
      <c r="F3385" s="14">
        <v>78734</v>
      </c>
      <c r="G3385" s="14">
        <v>3</v>
      </c>
      <c r="H3385" s="14">
        <v>2</v>
      </c>
      <c r="I3385" s="14">
        <v>0</v>
      </c>
      <c r="J3385" s="14">
        <v>3</v>
      </c>
      <c r="K3385" s="14">
        <v>1</v>
      </c>
      <c r="L3385" s="14">
        <v>2015</v>
      </c>
      <c r="M3385" s="14">
        <v>0.502</v>
      </c>
      <c r="N3385" s="15">
        <v>2120</v>
      </c>
      <c r="O3385" s="16">
        <v>285.38</v>
      </c>
      <c r="P3385" s="17">
        <v>605000</v>
      </c>
      <c r="Q3385" s="16">
        <v>285.38</v>
      </c>
      <c r="R3385" s="17">
        <v>605000</v>
      </c>
      <c r="S3385" s="19">
        <f t="shared" si="264"/>
        <v>0</v>
      </c>
      <c r="T3385" s="20">
        <f t="shared" si="265"/>
        <v>0</v>
      </c>
      <c r="U3385" s="19">
        <f t="shared" si="266"/>
        <v>0</v>
      </c>
      <c r="V3385" s="20">
        <f t="shared" si="267"/>
        <v>0</v>
      </c>
      <c r="W3385" s="18">
        <v>44295</v>
      </c>
      <c r="X3385" s="14">
        <v>3</v>
      </c>
      <c r="Y3385" s="14">
        <v>3</v>
      </c>
      <c r="Z3385" s="42">
        <v>0</v>
      </c>
      <c r="AA3385" s="51">
        <f t="shared" si="268"/>
        <v>0</v>
      </c>
    </row>
    <row r="3386" spans="1:27" ht="19" x14ac:dyDescent="0.25">
      <c r="A3386" s="14">
        <v>3155</v>
      </c>
      <c r="B3386" s="14">
        <v>1972771</v>
      </c>
      <c r="C3386" s="14" t="s">
        <v>19</v>
      </c>
      <c r="D3386" s="14" t="s">
        <v>46</v>
      </c>
      <c r="E3386" s="14" t="s">
        <v>3245</v>
      </c>
      <c r="F3386" s="14">
        <v>78758</v>
      </c>
      <c r="G3386" s="14">
        <v>3</v>
      </c>
      <c r="H3386" s="14">
        <v>2</v>
      </c>
      <c r="I3386" s="14">
        <v>0</v>
      </c>
      <c r="J3386" s="14">
        <v>2</v>
      </c>
      <c r="K3386" s="14">
        <v>1.5</v>
      </c>
      <c r="L3386" s="14">
        <v>1972</v>
      </c>
      <c r="M3386" s="14">
        <v>0.32300000000000001</v>
      </c>
      <c r="N3386" s="15">
        <v>1854</v>
      </c>
      <c r="O3386" s="16">
        <v>391.05</v>
      </c>
      <c r="P3386" s="17">
        <v>725000</v>
      </c>
      <c r="Q3386" s="16">
        <v>391.05</v>
      </c>
      <c r="R3386" s="17">
        <v>725000</v>
      </c>
      <c r="S3386" s="19">
        <f t="shared" si="264"/>
        <v>0</v>
      </c>
      <c r="T3386" s="20">
        <f t="shared" si="265"/>
        <v>0</v>
      </c>
      <c r="U3386" s="19">
        <f t="shared" si="266"/>
        <v>0</v>
      </c>
      <c r="V3386" s="20">
        <f t="shared" si="267"/>
        <v>0</v>
      </c>
      <c r="W3386" s="18">
        <v>44295</v>
      </c>
      <c r="X3386" s="14">
        <v>4</v>
      </c>
      <c r="Y3386" s="14">
        <v>4</v>
      </c>
      <c r="Z3386" s="42">
        <v>0</v>
      </c>
      <c r="AA3386" s="51">
        <f t="shared" si="268"/>
        <v>0</v>
      </c>
    </row>
    <row r="3387" spans="1:27" ht="19" x14ac:dyDescent="0.25">
      <c r="A3387" s="14">
        <v>3160</v>
      </c>
      <c r="B3387" s="14">
        <v>6236341</v>
      </c>
      <c r="C3387" s="14" t="s">
        <v>19</v>
      </c>
      <c r="D3387" s="14" t="s">
        <v>357</v>
      </c>
      <c r="E3387" s="14" t="s">
        <v>3343</v>
      </c>
      <c r="F3387" s="14">
        <v>78745</v>
      </c>
      <c r="G3387" s="14">
        <v>4</v>
      </c>
      <c r="H3387" s="14">
        <v>2</v>
      </c>
      <c r="I3387" s="14">
        <v>0</v>
      </c>
      <c r="J3387" s="14">
        <v>2</v>
      </c>
      <c r="K3387" s="14">
        <v>1</v>
      </c>
      <c r="L3387" s="14">
        <v>1973</v>
      </c>
      <c r="M3387" s="14">
        <v>0.252</v>
      </c>
      <c r="N3387" s="15">
        <v>1695</v>
      </c>
      <c r="O3387" s="16">
        <v>412.98</v>
      </c>
      <c r="P3387" s="17">
        <v>699999</v>
      </c>
      <c r="Q3387" s="16">
        <v>412.98</v>
      </c>
      <c r="R3387" s="17">
        <v>699999</v>
      </c>
      <c r="S3387" s="19">
        <f t="shared" si="264"/>
        <v>0</v>
      </c>
      <c r="T3387" s="20">
        <f t="shared" si="265"/>
        <v>0</v>
      </c>
      <c r="U3387" s="19">
        <f t="shared" si="266"/>
        <v>0</v>
      </c>
      <c r="V3387" s="20">
        <f t="shared" si="267"/>
        <v>0</v>
      </c>
      <c r="W3387" s="18">
        <v>44295</v>
      </c>
      <c r="X3387" s="14">
        <v>12</v>
      </c>
      <c r="Y3387" s="14">
        <v>12</v>
      </c>
      <c r="Z3387" s="42">
        <v>0</v>
      </c>
      <c r="AA3387" s="51">
        <f t="shared" si="268"/>
        <v>0</v>
      </c>
    </row>
    <row r="3388" spans="1:27" ht="19" x14ac:dyDescent="0.25">
      <c r="A3388" s="14">
        <v>3166</v>
      </c>
      <c r="B3388" s="14">
        <v>6163467</v>
      </c>
      <c r="C3388" s="14" t="s">
        <v>19</v>
      </c>
      <c r="D3388" s="14">
        <v>5</v>
      </c>
      <c r="E3388" s="14" t="s">
        <v>4251</v>
      </c>
      <c r="F3388" s="14">
        <v>78702</v>
      </c>
      <c r="G3388" s="14">
        <v>3</v>
      </c>
      <c r="H3388" s="14">
        <v>3</v>
      </c>
      <c r="I3388" s="14">
        <v>0</v>
      </c>
      <c r="J3388" s="14">
        <v>1</v>
      </c>
      <c r="K3388" s="14">
        <v>2</v>
      </c>
      <c r="L3388" s="14">
        <v>2021</v>
      </c>
      <c r="M3388" s="14">
        <v>0.1</v>
      </c>
      <c r="N3388" s="15">
        <v>2160</v>
      </c>
      <c r="O3388" s="16">
        <v>532.41</v>
      </c>
      <c r="P3388" s="17">
        <v>1150000</v>
      </c>
      <c r="Q3388" s="16">
        <v>532.41</v>
      </c>
      <c r="R3388" s="17">
        <v>1150000</v>
      </c>
      <c r="S3388" s="19">
        <f t="shared" si="264"/>
        <v>0</v>
      </c>
      <c r="T3388" s="20">
        <f t="shared" si="265"/>
        <v>0</v>
      </c>
      <c r="U3388" s="19">
        <f t="shared" si="266"/>
        <v>0</v>
      </c>
      <c r="V3388" s="20">
        <f t="shared" si="267"/>
        <v>0</v>
      </c>
      <c r="W3388" s="18">
        <v>44295</v>
      </c>
      <c r="X3388" s="14">
        <v>0</v>
      </c>
      <c r="Y3388" s="14">
        <v>0</v>
      </c>
      <c r="Z3388" s="42">
        <v>0</v>
      </c>
      <c r="AA3388" s="51">
        <f t="shared" si="268"/>
        <v>0</v>
      </c>
    </row>
    <row r="3389" spans="1:27" ht="19" x14ac:dyDescent="0.25">
      <c r="A3389" s="14">
        <v>3168</v>
      </c>
      <c r="B3389" s="14">
        <v>2060315</v>
      </c>
      <c r="C3389" s="14" t="s">
        <v>19</v>
      </c>
      <c r="D3389" s="14">
        <v>5</v>
      </c>
      <c r="E3389" s="14" t="s">
        <v>4264</v>
      </c>
      <c r="F3389" s="14">
        <v>78702</v>
      </c>
      <c r="G3389" s="14">
        <v>2</v>
      </c>
      <c r="H3389" s="14">
        <v>2</v>
      </c>
      <c r="I3389" s="14">
        <v>1</v>
      </c>
      <c r="J3389" s="14">
        <v>1</v>
      </c>
      <c r="K3389" s="14">
        <v>2</v>
      </c>
      <c r="L3389" s="14">
        <v>2021</v>
      </c>
      <c r="M3389" s="14">
        <v>0.08</v>
      </c>
      <c r="N3389" s="14">
        <v>921</v>
      </c>
      <c r="O3389" s="16">
        <v>564.6</v>
      </c>
      <c r="P3389" s="17">
        <v>520000</v>
      </c>
      <c r="Q3389" s="16">
        <v>564.6</v>
      </c>
      <c r="R3389" s="17">
        <v>520000</v>
      </c>
      <c r="S3389" s="19">
        <f t="shared" si="264"/>
        <v>0</v>
      </c>
      <c r="T3389" s="20">
        <f t="shared" si="265"/>
        <v>0</v>
      </c>
      <c r="U3389" s="19">
        <f t="shared" si="266"/>
        <v>0</v>
      </c>
      <c r="V3389" s="20">
        <f t="shared" si="267"/>
        <v>0</v>
      </c>
      <c r="W3389" s="18">
        <v>44295</v>
      </c>
      <c r="X3389" s="14">
        <v>0</v>
      </c>
      <c r="Y3389" s="14">
        <v>0</v>
      </c>
      <c r="Z3389" s="42">
        <v>0</v>
      </c>
      <c r="AA3389" s="51">
        <f t="shared" si="268"/>
        <v>0</v>
      </c>
    </row>
    <row r="3390" spans="1:27" ht="19" x14ac:dyDescent="0.25">
      <c r="A3390" s="14">
        <v>3169</v>
      </c>
      <c r="B3390" s="14">
        <v>8097357</v>
      </c>
      <c r="C3390" s="14" t="s">
        <v>19</v>
      </c>
      <c r="D3390" s="14">
        <v>6</v>
      </c>
      <c r="E3390" s="14" t="s">
        <v>4281</v>
      </c>
      <c r="F3390" s="14">
        <v>78704</v>
      </c>
      <c r="G3390" s="14">
        <v>3</v>
      </c>
      <c r="H3390" s="14">
        <v>2</v>
      </c>
      <c r="I3390" s="14">
        <v>1</v>
      </c>
      <c r="J3390" s="14">
        <v>1</v>
      </c>
      <c r="K3390" s="14">
        <v>2</v>
      </c>
      <c r="L3390" s="14">
        <v>2021</v>
      </c>
      <c r="M3390" s="14">
        <v>0.2</v>
      </c>
      <c r="N3390" s="15">
        <v>1750</v>
      </c>
      <c r="O3390" s="16">
        <v>600</v>
      </c>
      <c r="P3390" s="17">
        <v>1050000</v>
      </c>
      <c r="Q3390" s="16">
        <v>600</v>
      </c>
      <c r="R3390" s="17">
        <v>1050000</v>
      </c>
      <c r="S3390" s="19">
        <f t="shared" si="264"/>
        <v>0</v>
      </c>
      <c r="T3390" s="20">
        <f t="shared" si="265"/>
        <v>0</v>
      </c>
      <c r="U3390" s="19">
        <f t="shared" si="266"/>
        <v>0</v>
      </c>
      <c r="V3390" s="20">
        <f t="shared" si="267"/>
        <v>0</v>
      </c>
      <c r="W3390" s="18">
        <v>44295</v>
      </c>
      <c r="X3390" s="14">
        <v>28</v>
      </c>
      <c r="Y3390" s="14">
        <v>28</v>
      </c>
      <c r="Z3390" s="42">
        <v>0</v>
      </c>
      <c r="AA3390" s="51">
        <f t="shared" si="268"/>
        <v>0</v>
      </c>
    </row>
    <row r="3391" spans="1:27" ht="19" x14ac:dyDescent="0.25">
      <c r="A3391" s="14">
        <v>3197</v>
      </c>
      <c r="B3391" s="14">
        <v>7509515</v>
      </c>
      <c r="C3391" s="14" t="s">
        <v>19</v>
      </c>
      <c r="D3391" s="14" t="s">
        <v>22</v>
      </c>
      <c r="E3391" s="14" t="s">
        <v>2246</v>
      </c>
      <c r="F3391" s="14">
        <v>78747</v>
      </c>
      <c r="G3391" s="14">
        <v>3</v>
      </c>
      <c r="H3391" s="14">
        <v>3</v>
      </c>
      <c r="I3391" s="14">
        <v>0</v>
      </c>
      <c r="J3391" s="14">
        <v>2</v>
      </c>
      <c r="K3391" s="14">
        <v>1</v>
      </c>
      <c r="L3391" s="14">
        <v>2018</v>
      </c>
      <c r="M3391" s="14">
        <v>0.105</v>
      </c>
      <c r="N3391" s="15">
        <v>1533</v>
      </c>
      <c r="O3391" s="16">
        <v>277.23</v>
      </c>
      <c r="P3391" s="17">
        <v>425000</v>
      </c>
      <c r="Q3391" s="16">
        <v>277.23</v>
      </c>
      <c r="R3391" s="17">
        <v>425000</v>
      </c>
      <c r="S3391" s="19">
        <f t="shared" si="264"/>
        <v>0</v>
      </c>
      <c r="T3391" s="20">
        <f t="shared" si="265"/>
        <v>0</v>
      </c>
      <c r="U3391" s="19">
        <f t="shared" si="266"/>
        <v>0</v>
      </c>
      <c r="V3391" s="20">
        <f t="shared" si="267"/>
        <v>0</v>
      </c>
      <c r="W3391" s="18">
        <v>44298</v>
      </c>
      <c r="X3391" s="14">
        <v>7</v>
      </c>
      <c r="Y3391" s="14">
        <v>7</v>
      </c>
      <c r="Z3391" s="42">
        <v>0</v>
      </c>
      <c r="AA3391" s="51">
        <f t="shared" si="268"/>
        <v>0</v>
      </c>
    </row>
    <row r="3392" spans="1:27" ht="19" x14ac:dyDescent="0.25">
      <c r="A3392" s="14">
        <v>3206</v>
      </c>
      <c r="B3392" s="14">
        <v>3518371</v>
      </c>
      <c r="C3392" s="14" t="s">
        <v>19</v>
      </c>
      <c r="D3392" s="14">
        <v>4</v>
      </c>
      <c r="E3392" s="14" t="s">
        <v>3535</v>
      </c>
      <c r="F3392" s="14">
        <v>78751</v>
      </c>
      <c r="G3392" s="14">
        <v>3</v>
      </c>
      <c r="H3392" s="14">
        <v>2</v>
      </c>
      <c r="I3392" s="14">
        <v>1</v>
      </c>
      <c r="J3392" s="14">
        <v>2</v>
      </c>
      <c r="K3392" s="14">
        <v>2</v>
      </c>
      <c r="L3392" s="14">
        <v>2012</v>
      </c>
      <c r="M3392" s="14">
        <v>0.14399999999999999</v>
      </c>
      <c r="N3392" s="15">
        <v>2343</v>
      </c>
      <c r="O3392" s="16">
        <v>469.48</v>
      </c>
      <c r="P3392" s="17">
        <v>1100000</v>
      </c>
      <c r="Q3392" s="16">
        <v>469.48</v>
      </c>
      <c r="R3392" s="17">
        <v>1100000</v>
      </c>
      <c r="S3392" s="19">
        <f t="shared" si="264"/>
        <v>0</v>
      </c>
      <c r="T3392" s="20">
        <f t="shared" si="265"/>
        <v>0</v>
      </c>
      <c r="U3392" s="19">
        <f t="shared" si="266"/>
        <v>0</v>
      </c>
      <c r="V3392" s="20">
        <f t="shared" si="267"/>
        <v>0</v>
      </c>
      <c r="W3392" s="18">
        <v>44298</v>
      </c>
      <c r="X3392" s="14">
        <v>6</v>
      </c>
      <c r="Y3392" s="14">
        <v>6</v>
      </c>
      <c r="Z3392" s="42">
        <v>0</v>
      </c>
      <c r="AA3392" s="51">
        <f t="shared" si="268"/>
        <v>0</v>
      </c>
    </row>
    <row r="3393" spans="1:27" ht="19" x14ac:dyDescent="0.25">
      <c r="A3393" s="14">
        <v>3229</v>
      </c>
      <c r="B3393" s="14">
        <v>1059719</v>
      </c>
      <c r="C3393" s="14" t="s">
        <v>19</v>
      </c>
      <c r="D3393" s="14" t="s">
        <v>165</v>
      </c>
      <c r="E3393" s="14" t="s">
        <v>2703</v>
      </c>
      <c r="F3393" s="14">
        <v>78745</v>
      </c>
      <c r="G3393" s="14">
        <v>3</v>
      </c>
      <c r="H3393" s="14">
        <v>2</v>
      </c>
      <c r="I3393" s="14">
        <v>0</v>
      </c>
      <c r="J3393" s="14">
        <v>2</v>
      </c>
      <c r="K3393" s="14">
        <v>1</v>
      </c>
      <c r="L3393" s="14">
        <v>1976</v>
      </c>
      <c r="M3393" s="14">
        <v>0.155</v>
      </c>
      <c r="N3393" s="15">
        <v>1389</v>
      </c>
      <c r="O3393" s="16">
        <v>313.89</v>
      </c>
      <c r="P3393" s="17">
        <v>436000</v>
      </c>
      <c r="Q3393" s="16">
        <v>313.89</v>
      </c>
      <c r="R3393" s="17">
        <v>436000</v>
      </c>
      <c r="S3393" s="19">
        <f t="shared" si="264"/>
        <v>0</v>
      </c>
      <c r="T3393" s="20">
        <f t="shared" si="265"/>
        <v>0</v>
      </c>
      <c r="U3393" s="19">
        <f t="shared" si="266"/>
        <v>0</v>
      </c>
      <c r="V3393" s="20">
        <f t="shared" si="267"/>
        <v>0</v>
      </c>
      <c r="W3393" s="18">
        <v>44299</v>
      </c>
      <c r="X3393" s="14">
        <v>0</v>
      </c>
      <c r="Y3393" s="14">
        <v>0</v>
      </c>
      <c r="Z3393" s="42">
        <v>0</v>
      </c>
      <c r="AA3393" s="51">
        <f t="shared" si="268"/>
        <v>0</v>
      </c>
    </row>
    <row r="3394" spans="1:27" ht="19" x14ac:dyDescent="0.25">
      <c r="A3394" s="14">
        <v>3238</v>
      </c>
      <c r="B3394" s="14">
        <v>2028288</v>
      </c>
      <c r="C3394" s="14" t="s">
        <v>19</v>
      </c>
      <c r="D3394" s="14">
        <v>2</v>
      </c>
      <c r="E3394" s="14" t="s">
        <v>3830</v>
      </c>
      <c r="F3394" s="14">
        <v>78757</v>
      </c>
      <c r="G3394" s="14">
        <v>2</v>
      </c>
      <c r="H3394" s="14">
        <v>1</v>
      </c>
      <c r="I3394" s="14">
        <v>0</v>
      </c>
      <c r="J3394" s="14">
        <v>1</v>
      </c>
      <c r="K3394" s="14">
        <v>1</v>
      </c>
      <c r="L3394" s="14">
        <v>1950</v>
      </c>
      <c r="M3394" s="14">
        <v>0.191</v>
      </c>
      <c r="N3394" s="14">
        <v>896</v>
      </c>
      <c r="O3394" s="16">
        <v>625</v>
      </c>
      <c r="P3394" s="17">
        <v>560000</v>
      </c>
      <c r="Q3394" s="16">
        <v>625</v>
      </c>
      <c r="R3394" s="17">
        <v>560000</v>
      </c>
      <c r="S3394" s="19">
        <f t="shared" si="264"/>
        <v>0</v>
      </c>
      <c r="T3394" s="20">
        <f t="shared" si="265"/>
        <v>0</v>
      </c>
      <c r="U3394" s="19">
        <f t="shared" si="266"/>
        <v>0</v>
      </c>
      <c r="V3394" s="20">
        <f t="shared" si="267"/>
        <v>0</v>
      </c>
      <c r="W3394" s="18">
        <v>44299</v>
      </c>
      <c r="X3394" s="14">
        <v>0</v>
      </c>
      <c r="Y3394" s="14">
        <v>0</v>
      </c>
      <c r="Z3394" s="42">
        <v>0</v>
      </c>
      <c r="AA3394" s="51">
        <f t="shared" si="268"/>
        <v>0</v>
      </c>
    </row>
    <row r="3395" spans="1:27" ht="19" x14ac:dyDescent="0.25">
      <c r="A3395" s="14">
        <v>3247</v>
      </c>
      <c r="B3395" s="14">
        <v>5504626</v>
      </c>
      <c r="C3395" s="14" t="s">
        <v>19</v>
      </c>
      <c r="D3395" s="14" t="s">
        <v>161</v>
      </c>
      <c r="E3395" s="14" t="s">
        <v>874</v>
      </c>
      <c r="F3395" s="14">
        <v>78717</v>
      </c>
      <c r="G3395" s="14">
        <v>3</v>
      </c>
      <c r="H3395" s="14">
        <v>2</v>
      </c>
      <c r="I3395" s="14">
        <v>1</v>
      </c>
      <c r="J3395" s="14">
        <v>2</v>
      </c>
      <c r="K3395" s="14">
        <v>2</v>
      </c>
      <c r="L3395" s="14">
        <v>1988</v>
      </c>
      <c r="M3395" s="14">
        <v>0.36</v>
      </c>
      <c r="N3395" s="15">
        <v>2872</v>
      </c>
      <c r="O3395" s="16">
        <v>203.69</v>
      </c>
      <c r="P3395" s="17">
        <v>585000</v>
      </c>
      <c r="Q3395" s="16">
        <v>203.69</v>
      </c>
      <c r="R3395" s="17">
        <v>585000</v>
      </c>
      <c r="S3395" s="19">
        <f t="shared" si="264"/>
        <v>0</v>
      </c>
      <c r="T3395" s="20">
        <f t="shared" si="265"/>
        <v>0</v>
      </c>
      <c r="U3395" s="19">
        <f t="shared" si="266"/>
        <v>0</v>
      </c>
      <c r="V3395" s="20">
        <f t="shared" si="267"/>
        <v>0</v>
      </c>
      <c r="W3395" s="18">
        <v>44300</v>
      </c>
      <c r="X3395" s="14">
        <v>1</v>
      </c>
      <c r="Y3395" s="14">
        <v>1</v>
      </c>
      <c r="Z3395" s="42">
        <v>0</v>
      </c>
      <c r="AA3395" s="51">
        <f t="shared" si="268"/>
        <v>0</v>
      </c>
    </row>
    <row r="3396" spans="1:27" ht="19" x14ac:dyDescent="0.25">
      <c r="A3396" s="14">
        <v>3248</v>
      </c>
      <c r="B3396" s="14">
        <v>8743421</v>
      </c>
      <c r="C3396" s="14" t="s">
        <v>19</v>
      </c>
      <c r="D3396" s="14" t="s">
        <v>40</v>
      </c>
      <c r="E3396" s="14" t="s">
        <v>989</v>
      </c>
      <c r="F3396" s="14">
        <v>78737</v>
      </c>
      <c r="G3396" s="14">
        <v>3</v>
      </c>
      <c r="H3396" s="14">
        <v>2</v>
      </c>
      <c r="I3396" s="14">
        <v>0</v>
      </c>
      <c r="J3396" s="14">
        <v>2</v>
      </c>
      <c r="K3396" s="14">
        <v>2</v>
      </c>
      <c r="L3396" s="14">
        <v>2004</v>
      </c>
      <c r="M3396" s="14">
        <v>0.30399999999999999</v>
      </c>
      <c r="N3396" s="15">
        <v>2627</v>
      </c>
      <c r="O3396" s="16">
        <v>209.36</v>
      </c>
      <c r="P3396" s="17">
        <v>550000</v>
      </c>
      <c r="Q3396" s="16">
        <v>209.36</v>
      </c>
      <c r="R3396" s="17">
        <v>550000</v>
      </c>
      <c r="S3396" s="19">
        <f t="shared" si="264"/>
        <v>0</v>
      </c>
      <c r="T3396" s="20">
        <f t="shared" si="265"/>
        <v>0</v>
      </c>
      <c r="U3396" s="19">
        <f t="shared" si="266"/>
        <v>0</v>
      </c>
      <c r="V3396" s="20">
        <f t="shared" si="267"/>
        <v>0</v>
      </c>
      <c r="W3396" s="18">
        <v>44300</v>
      </c>
      <c r="X3396" s="14">
        <v>14</v>
      </c>
      <c r="Y3396" s="14">
        <v>13</v>
      </c>
      <c r="Z3396" s="42">
        <v>0</v>
      </c>
      <c r="AA3396" s="51">
        <f t="shared" si="268"/>
        <v>0</v>
      </c>
    </row>
    <row r="3397" spans="1:27" ht="19" x14ac:dyDescent="0.25">
      <c r="A3397" s="14">
        <v>3254</v>
      </c>
      <c r="B3397" s="14">
        <v>2793016</v>
      </c>
      <c r="C3397" s="14" t="s">
        <v>19</v>
      </c>
      <c r="D3397" s="14">
        <v>9</v>
      </c>
      <c r="E3397" s="14" t="s">
        <v>1773</v>
      </c>
      <c r="F3397" s="14">
        <v>78741</v>
      </c>
      <c r="G3397" s="14">
        <v>2</v>
      </c>
      <c r="H3397" s="14">
        <v>1</v>
      </c>
      <c r="I3397" s="14">
        <v>0</v>
      </c>
      <c r="J3397" s="14">
        <v>0</v>
      </c>
      <c r="K3397" s="14">
        <v>1</v>
      </c>
      <c r="L3397" s="14">
        <v>1931</v>
      </c>
      <c r="M3397" s="14">
        <v>0.23200000000000001</v>
      </c>
      <c r="N3397" s="15">
        <v>1368</v>
      </c>
      <c r="O3397" s="16">
        <v>248.54</v>
      </c>
      <c r="P3397" s="17">
        <v>340000</v>
      </c>
      <c r="Q3397" s="16">
        <v>248.54</v>
      </c>
      <c r="R3397" s="17">
        <v>340000</v>
      </c>
      <c r="S3397" s="19">
        <f t="shared" si="264"/>
        <v>0</v>
      </c>
      <c r="T3397" s="20">
        <f t="shared" si="265"/>
        <v>0</v>
      </c>
      <c r="U3397" s="19">
        <f t="shared" si="266"/>
        <v>0</v>
      </c>
      <c r="V3397" s="20">
        <f t="shared" si="267"/>
        <v>0</v>
      </c>
      <c r="W3397" s="18">
        <v>44300</v>
      </c>
      <c r="X3397" s="14">
        <v>7</v>
      </c>
      <c r="Y3397" s="14">
        <v>7</v>
      </c>
      <c r="Z3397" s="42">
        <v>0</v>
      </c>
      <c r="AA3397" s="51">
        <f t="shared" si="268"/>
        <v>0</v>
      </c>
    </row>
    <row r="3398" spans="1:27" ht="19" x14ac:dyDescent="0.25">
      <c r="A3398" s="14">
        <v>3270</v>
      </c>
      <c r="B3398" s="14">
        <v>1114651</v>
      </c>
      <c r="C3398" s="14" t="s">
        <v>19</v>
      </c>
      <c r="D3398" s="14" t="s">
        <v>29</v>
      </c>
      <c r="E3398" s="14" t="s">
        <v>3048</v>
      </c>
      <c r="F3398" s="14">
        <v>78748</v>
      </c>
      <c r="G3398" s="14">
        <v>2</v>
      </c>
      <c r="H3398" s="14">
        <v>1</v>
      </c>
      <c r="I3398" s="14">
        <v>0</v>
      </c>
      <c r="J3398" s="14">
        <v>1</v>
      </c>
      <c r="K3398" s="14">
        <v>2</v>
      </c>
      <c r="L3398" s="14">
        <v>2001</v>
      </c>
      <c r="M3398" s="14">
        <v>0.129</v>
      </c>
      <c r="N3398" s="14">
        <v>954</v>
      </c>
      <c r="O3398" s="16">
        <v>356.39</v>
      </c>
      <c r="P3398" s="17">
        <v>340000</v>
      </c>
      <c r="Q3398" s="16">
        <v>356.39</v>
      </c>
      <c r="R3398" s="17">
        <v>340000</v>
      </c>
      <c r="S3398" s="19">
        <f t="shared" si="264"/>
        <v>0</v>
      </c>
      <c r="T3398" s="20">
        <f t="shared" si="265"/>
        <v>0</v>
      </c>
      <c r="U3398" s="19">
        <f t="shared" si="266"/>
        <v>0</v>
      </c>
      <c r="V3398" s="20">
        <f t="shared" si="267"/>
        <v>0</v>
      </c>
      <c r="W3398" s="18">
        <v>44300</v>
      </c>
      <c r="X3398" s="14">
        <v>3</v>
      </c>
      <c r="Y3398" s="14">
        <v>3</v>
      </c>
      <c r="Z3398" s="42">
        <v>0</v>
      </c>
      <c r="AA3398" s="51">
        <f t="shared" si="268"/>
        <v>0</v>
      </c>
    </row>
    <row r="3399" spans="1:27" ht="19" x14ac:dyDescent="0.25">
      <c r="A3399" s="14">
        <v>3271</v>
      </c>
      <c r="B3399" s="14">
        <v>5739274</v>
      </c>
      <c r="C3399" s="14" t="s">
        <v>19</v>
      </c>
      <c r="D3399" s="14" t="s">
        <v>357</v>
      </c>
      <c r="E3399" s="14" t="s">
        <v>3403</v>
      </c>
      <c r="F3399" s="14">
        <v>78745</v>
      </c>
      <c r="G3399" s="14">
        <v>4</v>
      </c>
      <c r="H3399" s="14">
        <v>3</v>
      </c>
      <c r="I3399" s="14">
        <v>1</v>
      </c>
      <c r="J3399" s="14">
        <v>1</v>
      </c>
      <c r="K3399" s="14">
        <v>2</v>
      </c>
      <c r="L3399" s="14">
        <v>2021</v>
      </c>
      <c r="M3399" s="14">
        <v>0.20100000000000001</v>
      </c>
      <c r="N3399" s="15">
        <v>3200</v>
      </c>
      <c r="O3399" s="16">
        <v>429.69</v>
      </c>
      <c r="P3399" s="17">
        <v>1375000</v>
      </c>
      <c r="Q3399" s="16">
        <v>429.69</v>
      </c>
      <c r="R3399" s="17">
        <v>1375000</v>
      </c>
      <c r="S3399" s="19">
        <f t="shared" ref="S3399:S3462" si="269">Q3399-O3399</f>
        <v>0</v>
      </c>
      <c r="T3399" s="20">
        <f t="shared" ref="T3399:T3462" si="270">S3399/O3399</f>
        <v>0</v>
      </c>
      <c r="U3399" s="19">
        <f t="shared" ref="U3399:U3462" si="271">R3399-P3399</f>
        <v>0</v>
      </c>
      <c r="V3399" s="20">
        <f t="shared" ref="V3399:V3462" si="272">U3399/P3399</f>
        <v>0</v>
      </c>
      <c r="W3399" s="18">
        <v>44300</v>
      </c>
      <c r="X3399" s="14">
        <v>3</v>
      </c>
      <c r="Y3399" s="14">
        <v>3</v>
      </c>
      <c r="Z3399" s="42">
        <v>0</v>
      </c>
      <c r="AA3399" s="51">
        <f t="shared" ref="AA3399:AA3462" si="273">MROUND(V3399,0.01)</f>
        <v>0</v>
      </c>
    </row>
    <row r="3400" spans="1:27" ht="19" x14ac:dyDescent="0.25">
      <c r="A3400" s="14">
        <v>3289</v>
      </c>
      <c r="B3400" s="14">
        <v>4456690</v>
      </c>
      <c r="C3400" s="14" t="s">
        <v>19</v>
      </c>
      <c r="D3400" s="14" t="s">
        <v>165</v>
      </c>
      <c r="E3400" s="14" t="s">
        <v>887</v>
      </c>
      <c r="F3400" s="14">
        <v>78748</v>
      </c>
      <c r="G3400" s="14">
        <v>3</v>
      </c>
      <c r="H3400" s="14">
        <v>2</v>
      </c>
      <c r="I3400" s="14">
        <v>1</v>
      </c>
      <c r="J3400" s="14">
        <v>2</v>
      </c>
      <c r="K3400" s="14">
        <v>2</v>
      </c>
      <c r="L3400" s="14">
        <v>1994</v>
      </c>
      <c r="M3400" s="14">
        <v>0.17799999999999999</v>
      </c>
      <c r="N3400" s="15">
        <v>2495</v>
      </c>
      <c r="O3400" s="16">
        <v>204.01</v>
      </c>
      <c r="P3400" s="17">
        <v>509000</v>
      </c>
      <c r="Q3400" s="16">
        <v>204.01</v>
      </c>
      <c r="R3400" s="17">
        <v>509000</v>
      </c>
      <c r="S3400" s="19">
        <f t="shared" si="269"/>
        <v>0</v>
      </c>
      <c r="T3400" s="20">
        <f t="shared" si="270"/>
        <v>0</v>
      </c>
      <c r="U3400" s="19">
        <f t="shared" si="271"/>
        <v>0</v>
      </c>
      <c r="V3400" s="20">
        <f t="shared" si="272"/>
        <v>0</v>
      </c>
      <c r="W3400" s="18">
        <v>44301</v>
      </c>
      <c r="X3400" s="14">
        <v>0</v>
      </c>
      <c r="Y3400" s="14">
        <v>0</v>
      </c>
      <c r="Z3400" s="42">
        <v>0</v>
      </c>
      <c r="AA3400" s="51">
        <f t="shared" si="273"/>
        <v>0</v>
      </c>
    </row>
    <row r="3401" spans="1:27" ht="19" x14ac:dyDescent="0.25">
      <c r="A3401" s="14">
        <v>3322</v>
      </c>
      <c r="B3401" s="14">
        <v>8118369</v>
      </c>
      <c r="C3401" s="14" t="s">
        <v>19</v>
      </c>
      <c r="D3401" s="14">
        <v>3</v>
      </c>
      <c r="E3401" s="14" t="s">
        <v>2937</v>
      </c>
      <c r="F3401" s="14">
        <v>78723</v>
      </c>
      <c r="G3401" s="14">
        <v>3</v>
      </c>
      <c r="H3401" s="14">
        <v>2</v>
      </c>
      <c r="I3401" s="14">
        <v>0</v>
      </c>
      <c r="J3401" s="14">
        <v>2</v>
      </c>
      <c r="K3401" s="14">
        <v>1</v>
      </c>
      <c r="L3401" s="14">
        <v>1959</v>
      </c>
      <c r="M3401" s="14">
        <v>0.26200000000000001</v>
      </c>
      <c r="N3401" s="15">
        <v>1684</v>
      </c>
      <c r="O3401" s="16">
        <v>341.45</v>
      </c>
      <c r="P3401" s="17">
        <v>575000</v>
      </c>
      <c r="Q3401" s="16">
        <v>341.45</v>
      </c>
      <c r="R3401" s="17">
        <v>575000</v>
      </c>
      <c r="S3401" s="19">
        <f t="shared" si="269"/>
        <v>0</v>
      </c>
      <c r="T3401" s="20">
        <f t="shared" si="270"/>
        <v>0</v>
      </c>
      <c r="U3401" s="19">
        <f t="shared" si="271"/>
        <v>0</v>
      </c>
      <c r="V3401" s="20">
        <f t="shared" si="272"/>
        <v>0</v>
      </c>
      <c r="W3401" s="18">
        <v>44301</v>
      </c>
      <c r="X3401" s="14">
        <v>4</v>
      </c>
      <c r="Y3401" s="14">
        <v>4</v>
      </c>
      <c r="Z3401" s="42">
        <v>0</v>
      </c>
      <c r="AA3401" s="51">
        <f t="shared" si="273"/>
        <v>0</v>
      </c>
    </row>
    <row r="3402" spans="1:27" ht="19" x14ac:dyDescent="0.25">
      <c r="A3402" s="14">
        <v>3329</v>
      </c>
      <c r="B3402" s="14">
        <v>7550593</v>
      </c>
      <c r="C3402" s="14" t="s">
        <v>19</v>
      </c>
      <c r="D3402" s="14" t="s">
        <v>357</v>
      </c>
      <c r="E3402" s="14" t="s">
        <v>4177</v>
      </c>
      <c r="F3402" s="14">
        <v>78745</v>
      </c>
      <c r="G3402" s="14">
        <v>5</v>
      </c>
      <c r="H3402" s="14">
        <v>3</v>
      </c>
      <c r="I3402" s="14">
        <v>1</v>
      </c>
      <c r="J3402" s="14">
        <v>0</v>
      </c>
      <c r="K3402" s="14">
        <v>2</v>
      </c>
      <c r="L3402" s="14">
        <v>2018</v>
      </c>
      <c r="M3402" s="14">
        <v>0.19600000000000001</v>
      </c>
      <c r="N3402" s="15">
        <v>1700</v>
      </c>
      <c r="O3402" s="16">
        <v>441.18</v>
      </c>
      <c r="P3402" s="17">
        <v>750000</v>
      </c>
      <c r="Q3402" s="16">
        <v>441.18</v>
      </c>
      <c r="R3402" s="17">
        <v>750000</v>
      </c>
      <c r="S3402" s="19">
        <f t="shared" si="269"/>
        <v>0</v>
      </c>
      <c r="T3402" s="20">
        <f t="shared" si="270"/>
        <v>0</v>
      </c>
      <c r="U3402" s="19">
        <f t="shared" si="271"/>
        <v>0</v>
      </c>
      <c r="V3402" s="20">
        <f t="shared" si="272"/>
        <v>0</v>
      </c>
      <c r="W3402" s="18">
        <v>44301</v>
      </c>
      <c r="X3402" s="14">
        <v>14</v>
      </c>
      <c r="Y3402" s="14">
        <v>10</v>
      </c>
      <c r="Z3402" s="42">
        <v>0</v>
      </c>
      <c r="AA3402" s="51">
        <f t="shared" si="273"/>
        <v>0</v>
      </c>
    </row>
    <row r="3403" spans="1:27" ht="19" x14ac:dyDescent="0.25">
      <c r="A3403" s="14">
        <v>3334</v>
      </c>
      <c r="B3403" s="14">
        <v>4391309</v>
      </c>
      <c r="C3403" s="14" t="s">
        <v>19</v>
      </c>
      <c r="D3403" s="14">
        <v>5</v>
      </c>
      <c r="E3403" s="14" t="s">
        <v>3903</v>
      </c>
      <c r="F3403" s="14">
        <v>78702</v>
      </c>
      <c r="G3403" s="14">
        <v>2</v>
      </c>
      <c r="H3403" s="14">
        <v>1</v>
      </c>
      <c r="I3403" s="14">
        <v>0</v>
      </c>
      <c r="J3403" s="14">
        <v>0</v>
      </c>
      <c r="K3403" s="14">
        <v>1</v>
      </c>
      <c r="L3403" s="14">
        <v>1950</v>
      </c>
      <c r="M3403" s="14">
        <v>0.12</v>
      </c>
      <c r="N3403" s="14">
        <v>624</v>
      </c>
      <c r="O3403" s="16">
        <v>721.15</v>
      </c>
      <c r="P3403" s="17">
        <v>450000</v>
      </c>
      <c r="Q3403" s="16">
        <v>721.15</v>
      </c>
      <c r="R3403" s="17">
        <v>450000</v>
      </c>
      <c r="S3403" s="19">
        <f t="shared" si="269"/>
        <v>0</v>
      </c>
      <c r="T3403" s="20">
        <f t="shared" si="270"/>
        <v>0</v>
      </c>
      <c r="U3403" s="19">
        <f t="shared" si="271"/>
        <v>0</v>
      </c>
      <c r="V3403" s="20">
        <f t="shared" si="272"/>
        <v>0</v>
      </c>
      <c r="W3403" s="18">
        <v>44301</v>
      </c>
      <c r="X3403" s="14">
        <v>6</v>
      </c>
      <c r="Y3403" s="14">
        <v>6</v>
      </c>
      <c r="Z3403" s="42">
        <v>0</v>
      </c>
      <c r="AA3403" s="51">
        <f t="shared" si="273"/>
        <v>0</v>
      </c>
    </row>
    <row r="3404" spans="1:27" ht="19" x14ac:dyDescent="0.25">
      <c r="A3404" s="14">
        <v>3412</v>
      </c>
      <c r="B3404" s="14">
        <v>7116683</v>
      </c>
      <c r="C3404" s="14" t="s">
        <v>19</v>
      </c>
      <c r="D3404" s="14" t="s">
        <v>22</v>
      </c>
      <c r="E3404" s="14" t="s">
        <v>329</v>
      </c>
      <c r="F3404" s="14">
        <v>78744</v>
      </c>
      <c r="G3404" s="14">
        <v>3</v>
      </c>
      <c r="H3404" s="14">
        <v>2</v>
      </c>
      <c r="I3404" s="14">
        <v>1</v>
      </c>
      <c r="J3404" s="14">
        <v>2</v>
      </c>
      <c r="K3404" s="14">
        <v>2</v>
      </c>
      <c r="L3404" s="14">
        <v>2020</v>
      </c>
      <c r="M3404" s="14">
        <v>0.1</v>
      </c>
      <c r="N3404" s="15">
        <v>1942</v>
      </c>
      <c r="O3404" s="16">
        <v>168.3</v>
      </c>
      <c r="P3404" s="17">
        <v>326830</v>
      </c>
      <c r="Q3404" s="16">
        <v>168.3</v>
      </c>
      <c r="R3404" s="17">
        <v>326830</v>
      </c>
      <c r="S3404" s="19">
        <f t="shared" si="269"/>
        <v>0</v>
      </c>
      <c r="T3404" s="20">
        <f t="shared" si="270"/>
        <v>0</v>
      </c>
      <c r="U3404" s="19">
        <f t="shared" si="271"/>
        <v>0</v>
      </c>
      <c r="V3404" s="20">
        <f t="shared" si="272"/>
        <v>0</v>
      </c>
      <c r="W3404" s="18">
        <v>44305</v>
      </c>
      <c r="X3404" s="14">
        <v>0</v>
      </c>
      <c r="Y3404" s="14">
        <v>0</v>
      </c>
      <c r="Z3404" s="42">
        <v>0</v>
      </c>
      <c r="AA3404" s="51">
        <f t="shared" si="273"/>
        <v>0</v>
      </c>
    </row>
    <row r="3405" spans="1:27" ht="19" x14ac:dyDescent="0.25">
      <c r="A3405" s="14">
        <v>3415</v>
      </c>
      <c r="B3405" s="14">
        <v>2486955</v>
      </c>
      <c r="C3405" s="14" t="s">
        <v>19</v>
      </c>
      <c r="D3405" s="14" t="s">
        <v>22</v>
      </c>
      <c r="E3405" s="14" t="s">
        <v>490</v>
      </c>
      <c r="F3405" s="14">
        <v>78744</v>
      </c>
      <c r="G3405" s="14">
        <v>3</v>
      </c>
      <c r="H3405" s="14">
        <v>2</v>
      </c>
      <c r="I3405" s="14">
        <v>1</v>
      </c>
      <c r="J3405" s="14">
        <v>2</v>
      </c>
      <c r="K3405" s="14">
        <v>2</v>
      </c>
      <c r="L3405" s="14">
        <v>2020</v>
      </c>
      <c r="M3405" s="14">
        <v>0.1</v>
      </c>
      <c r="N3405" s="15">
        <v>1771</v>
      </c>
      <c r="O3405" s="16">
        <v>179.82</v>
      </c>
      <c r="P3405" s="17">
        <v>318470</v>
      </c>
      <c r="Q3405" s="16">
        <v>179.82</v>
      </c>
      <c r="R3405" s="17">
        <v>318470</v>
      </c>
      <c r="S3405" s="19">
        <f t="shared" si="269"/>
        <v>0</v>
      </c>
      <c r="T3405" s="20">
        <f t="shared" si="270"/>
        <v>0</v>
      </c>
      <c r="U3405" s="19">
        <f t="shared" si="271"/>
        <v>0</v>
      </c>
      <c r="V3405" s="20">
        <f t="shared" si="272"/>
        <v>0</v>
      </c>
      <c r="W3405" s="18">
        <v>44305</v>
      </c>
      <c r="X3405" s="14">
        <v>0</v>
      </c>
      <c r="Y3405" s="14">
        <v>0</v>
      </c>
      <c r="Z3405" s="42">
        <v>0</v>
      </c>
      <c r="AA3405" s="51">
        <f t="shared" si="273"/>
        <v>0</v>
      </c>
    </row>
    <row r="3406" spans="1:27" ht="19" x14ac:dyDescent="0.25">
      <c r="A3406" s="14">
        <v>3424</v>
      </c>
      <c r="B3406" s="14">
        <v>6067530</v>
      </c>
      <c r="C3406" s="14" t="s">
        <v>19</v>
      </c>
      <c r="D3406" s="14" t="s">
        <v>161</v>
      </c>
      <c r="E3406" s="14" t="s">
        <v>1315</v>
      </c>
      <c r="F3406" s="14">
        <v>78717</v>
      </c>
      <c r="G3406" s="14">
        <v>4</v>
      </c>
      <c r="H3406" s="14">
        <v>2</v>
      </c>
      <c r="I3406" s="14">
        <v>0</v>
      </c>
      <c r="J3406" s="14">
        <v>2</v>
      </c>
      <c r="K3406" s="14">
        <v>1</v>
      </c>
      <c r="L3406" s="14">
        <v>1990</v>
      </c>
      <c r="M3406" s="14">
        <v>0.223</v>
      </c>
      <c r="N3406" s="15">
        <v>2561</v>
      </c>
      <c r="O3406" s="16">
        <v>224.48</v>
      </c>
      <c r="P3406" s="17">
        <v>574900</v>
      </c>
      <c r="Q3406" s="16">
        <v>224.48</v>
      </c>
      <c r="R3406" s="17">
        <v>574900</v>
      </c>
      <c r="S3406" s="19">
        <f t="shared" si="269"/>
        <v>0</v>
      </c>
      <c r="T3406" s="20">
        <f t="shared" si="270"/>
        <v>0</v>
      </c>
      <c r="U3406" s="19">
        <f t="shared" si="271"/>
        <v>0</v>
      </c>
      <c r="V3406" s="20">
        <f t="shared" si="272"/>
        <v>0</v>
      </c>
      <c r="W3406" s="18">
        <v>44305</v>
      </c>
      <c r="X3406" s="14">
        <v>25</v>
      </c>
      <c r="Y3406" s="14">
        <v>24</v>
      </c>
      <c r="Z3406" s="42">
        <v>0</v>
      </c>
      <c r="AA3406" s="51">
        <f t="shared" si="273"/>
        <v>0</v>
      </c>
    </row>
    <row r="3407" spans="1:27" ht="19" x14ac:dyDescent="0.25">
      <c r="A3407" s="14">
        <v>3430</v>
      </c>
      <c r="B3407" s="14">
        <v>5239046</v>
      </c>
      <c r="C3407" s="14" t="s">
        <v>19</v>
      </c>
      <c r="D3407" s="14" t="s">
        <v>165</v>
      </c>
      <c r="E3407" s="14" t="s">
        <v>2033</v>
      </c>
      <c r="F3407" s="14">
        <v>78749</v>
      </c>
      <c r="G3407" s="14">
        <v>3</v>
      </c>
      <c r="H3407" s="14">
        <v>2</v>
      </c>
      <c r="I3407" s="14">
        <v>0</v>
      </c>
      <c r="J3407" s="14">
        <v>2</v>
      </c>
      <c r="K3407" s="14">
        <v>1</v>
      </c>
      <c r="L3407" s="14">
        <v>1993</v>
      </c>
      <c r="M3407" s="14">
        <v>0</v>
      </c>
      <c r="N3407" s="15">
        <v>1804</v>
      </c>
      <c r="O3407" s="16">
        <v>263.3</v>
      </c>
      <c r="P3407" s="17">
        <v>475000</v>
      </c>
      <c r="Q3407" s="16">
        <v>263.3</v>
      </c>
      <c r="R3407" s="17">
        <v>475000</v>
      </c>
      <c r="S3407" s="19">
        <f t="shared" si="269"/>
        <v>0</v>
      </c>
      <c r="T3407" s="20">
        <f t="shared" si="270"/>
        <v>0</v>
      </c>
      <c r="U3407" s="19">
        <f t="shared" si="271"/>
        <v>0</v>
      </c>
      <c r="V3407" s="20">
        <f t="shared" si="272"/>
        <v>0</v>
      </c>
      <c r="W3407" s="18">
        <v>44305</v>
      </c>
      <c r="X3407" s="14">
        <v>6</v>
      </c>
      <c r="Y3407" s="14">
        <v>5</v>
      </c>
      <c r="Z3407" s="42">
        <v>0</v>
      </c>
      <c r="AA3407" s="51">
        <f t="shared" si="273"/>
        <v>0</v>
      </c>
    </row>
    <row r="3408" spans="1:27" ht="19" x14ac:dyDescent="0.25">
      <c r="A3408" s="14">
        <v>3452</v>
      </c>
      <c r="B3408" s="14">
        <v>5132134</v>
      </c>
      <c r="C3408" s="14" t="s">
        <v>19</v>
      </c>
      <c r="D3408" s="14" t="s">
        <v>35</v>
      </c>
      <c r="E3408" s="14" t="s">
        <v>146</v>
      </c>
      <c r="F3408" s="14">
        <v>78754</v>
      </c>
      <c r="G3408" s="14">
        <v>4</v>
      </c>
      <c r="H3408" s="14">
        <v>2</v>
      </c>
      <c r="I3408" s="14">
        <v>1</v>
      </c>
      <c r="J3408" s="14">
        <v>2</v>
      </c>
      <c r="K3408" s="14">
        <v>2</v>
      </c>
      <c r="L3408" s="14">
        <v>2021</v>
      </c>
      <c r="M3408" s="14">
        <v>0.14000000000000001</v>
      </c>
      <c r="N3408" s="15">
        <v>2160</v>
      </c>
      <c r="O3408" s="16">
        <v>144.68</v>
      </c>
      <c r="P3408" s="17">
        <v>312504</v>
      </c>
      <c r="Q3408" s="16">
        <v>144.68</v>
      </c>
      <c r="R3408" s="17">
        <v>312504</v>
      </c>
      <c r="S3408" s="19">
        <f t="shared" si="269"/>
        <v>0</v>
      </c>
      <c r="T3408" s="20">
        <f t="shared" si="270"/>
        <v>0</v>
      </c>
      <c r="U3408" s="19">
        <f t="shared" si="271"/>
        <v>0</v>
      </c>
      <c r="V3408" s="20">
        <f t="shared" si="272"/>
        <v>0</v>
      </c>
      <c r="W3408" s="18">
        <v>44306</v>
      </c>
      <c r="X3408" s="14">
        <v>306</v>
      </c>
      <c r="Y3408" s="14">
        <v>315</v>
      </c>
      <c r="Z3408" s="42">
        <v>0</v>
      </c>
      <c r="AA3408" s="51">
        <f t="shared" si="273"/>
        <v>0</v>
      </c>
    </row>
    <row r="3409" spans="1:27" ht="19" x14ac:dyDescent="0.25">
      <c r="A3409" s="14">
        <v>3455</v>
      </c>
      <c r="B3409" s="14">
        <v>1002731</v>
      </c>
      <c r="C3409" s="14" t="s">
        <v>19</v>
      </c>
      <c r="D3409" s="14" t="s">
        <v>27</v>
      </c>
      <c r="E3409" s="14" t="s">
        <v>465</v>
      </c>
      <c r="F3409" s="14">
        <v>78724</v>
      </c>
      <c r="G3409" s="14">
        <v>3</v>
      </c>
      <c r="H3409" s="14">
        <v>2</v>
      </c>
      <c r="I3409" s="14">
        <v>0</v>
      </c>
      <c r="J3409" s="14">
        <v>2</v>
      </c>
      <c r="K3409" s="14">
        <v>1</v>
      </c>
      <c r="L3409" s="14">
        <v>2021</v>
      </c>
      <c r="M3409" s="14">
        <v>0</v>
      </c>
      <c r="N3409" s="15">
        <v>1574</v>
      </c>
      <c r="O3409" s="16">
        <v>178.52</v>
      </c>
      <c r="P3409" s="17">
        <v>280990</v>
      </c>
      <c r="Q3409" s="16">
        <v>178.52</v>
      </c>
      <c r="R3409" s="17">
        <v>280990</v>
      </c>
      <c r="S3409" s="19">
        <f t="shared" si="269"/>
        <v>0</v>
      </c>
      <c r="T3409" s="20">
        <f t="shared" si="270"/>
        <v>0</v>
      </c>
      <c r="U3409" s="19">
        <f t="shared" si="271"/>
        <v>0</v>
      </c>
      <c r="V3409" s="20">
        <f t="shared" si="272"/>
        <v>0</v>
      </c>
      <c r="W3409" s="18">
        <v>44306</v>
      </c>
      <c r="X3409" s="14">
        <v>2</v>
      </c>
      <c r="Y3409" s="14">
        <v>2</v>
      </c>
      <c r="Z3409" s="42">
        <v>0</v>
      </c>
      <c r="AA3409" s="51">
        <f t="shared" si="273"/>
        <v>0</v>
      </c>
    </row>
    <row r="3410" spans="1:27" ht="19" x14ac:dyDescent="0.25">
      <c r="A3410" s="14">
        <v>3476</v>
      </c>
      <c r="B3410" s="14">
        <v>9621520</v>
      </c>
      <c r="C3410" s="14" t="s">
        <v>19</v>
      </c>
      <c r="D3410" s="14" t="s">
        <v>2365</v>
      </c>
      <c r="E3410" s="14" t="s">
        <v>2442</v>
      </c>
      <c r="F3410" s="14">
        <v>78703</v>
      </c>
      <c r="G3410" s="14">
        <v>6</v>
      </c>
      <c r="H3410" s="14">
        <v>5</v>
      </c>
      <c r="I3410" s="14">
        <v>1</v>
      </c>
      <c r="J3410" s="14">
        <v>2</v>
      </c>
      <c r="K3410" s="14">
        <v>3</v>
      </c>
      <c r="L3410" s="14">
        <v>2005</v>
      </c>
      <c r="M3410" s="14">
        <v>0.435</v>
      </c>
      <c r="N3410" s="15">
        <v>6885</v>
      </c>
      <c r="O3410" s="16">
        <v>290.49</v>
      </c>
      <c r="P3410" s="17">
        <v>2000000</v>
      </c>
      <c r="Q3410" s="16">
        <v>290.49</v>
      </c>
      <c r="R3410" s="17">
        <v>2000000</v>
      </c>
      <c r="S3410" s="19">
        <f t="shared" si="269"/>
        <v>0</v>
      </c>
      <c r="T3410" s="20">
        <f t="shared" si="270"/>
        <v>0</v>
      </c>
      <c r="U3410" s="19">
        <f t="shared" si="271"/>
        <v>0</v>
      </c>
      <c r="V3410" s="20">
        <f t="shared" si="272"/>
        <v>0</v>
      </c>
      <c r="W3410" s="18">
        <v>44306</v>
      </c>
      <c r="X3410" s="14">
        <v>111</v>
      </c>
      <c r="Y3410" s="14">
        <v>111</v>
      </c>
      <c r="Z3410" s="42">
        <v>0</v>
      </c>
      <c r="AA3410" s="51">
        <f t="shared" si="273"/>
        <v>0</v>
      </c>
    </row>
    <row r="3411" spans="1:27" ht="19" x14ac:dyDescent="0.25">
      <c r="A3411" s="14">
        <v>3480</v>
      </c>
      <c r="B3411" s="14">
        <v>2353073</v>
      </c>
      <c r="C3411" s="14" t="s">
        <v>19</v>
      </c>
      <c r="D3411" s="14" t="s">
        <v>611</v>
      </c>
      <c r="E3411" s="14" t="s">
        <v>3270</v>
      </c>
      <c r="F3411" s="14">
        <v>78759</v>
      </c>
      <c r="G3411" s="14">
        <v>3</v>
      </c>
      <c r="H3411" s="14">
        <v>2</v>
      </c>
      <c r="I3411" s="14">
        <v>0</v>
      </c>
      <c r="J3411" s="14">
        <v>2</v>
      </c>
      <c r="K3411" s="14">
        <v>1</v>
      </c>
      <c r="L3411" s="14">
        <v>1972</v>
      </c>
      <c r="M3411" s="14">
        <v>0.23100000000000001</v>
      </c>
      <c r="N3411" s="15">
        <v>1643</v>
      </c>
      <c r="O3411" s="16">
        <v>395.62</v>
      </c>
      <c r="P3411" s="17">
        <v>650000</v>
      </c>
      <c r="Q3411" s="16">
        <v>395.62</v>
      </c>
      <c r="R3411" s="17">
        <v>650000</v>
      </c>
      <c r="S3411" s="19">
        <f t="shared" si="269"/>
        <v>0</v>
      </c>
      <c r="T3411" s="20">
        <f t="shared" si="270"/>
        <v>0</v>
      </c>
      <c r="U3411" s="19">
        <f t="shared" si="271"/>
        <v>0</v>
      </c>
      <c r="V3411" s="20">
        <f t="shared" si="272"/>
        <v>0</v>
      </c>
      <c r="W3411" s="18">
        <v>44306</v>
      </c>
      <c r="X3411" s="14">
        <v>6</v>
      </c>
      <c r="Y3411" s="14">
        <v>6</v>
      </c>
      <c r="Z3411" s="42">
        <v>0</v>
      </c>
      <c r="AA3411" s="51">
        <f t="shared" si="273"/>
        <v>0</v>
      </c>
    </row>
    <row r="3412" spans="1:27" ht="19" x14ac:dyDescent="0.25">
      <c r="A3412" s="14">
        <v>3482</v>
      </c>
      <c r="B3412" s="14">
        <v>8552695</v>
      </c>
      <c r="C3412" s="14" t="s">
        <v>19</v>
      </c>
      <c r="D3412" s="14" t="s">
        <v>1643</v>
      </c>
      <c r="E3412" s="14" t="s">
        <v>3544</v>
      </c>
      <c r="F3412" s="14">
        <v>78733</v>
      </c>
      <c r="G3412" s="14">
        <v>3</v>
      </c>
      <c r="H3412" s="14">
        <v>2</v>
      </c>
      <c r="I3412" s="14">
        <v>1</v>
      </c>
      <c r="J3412" s="14">
        <v>3</v>
      </c>
      <c r="K3412" s="14">
        <v>1</v>
      </c>
      <c r="L3412" s="14">
        <v>2006</v>
      </c>
      <c r="M3412" s="14">
        <v>0.39500000000000002</v>
      </c>
      <c r="N3412" s="15">
        <v>1907</v>
      </c>
      <c r="O3412" s="16">
        <v>471.68</v>
      </c>
      <c r="P3412" s="17">
        <v>899500</v>
      </c>
      <c r="Q3412" s="16">
        <v>471.68</v>
      </c>
      <c r="R3412" s="17">
        <v>899500</v>
      </c>
      <c r="S3412" s="19">
        <f t="shared" si="269"/>
        <v>0</v>
      </c>
      <c r="T3412" s="20">
        <f t="shared" si="270"/>
        <v>0</v>
      </c>
      <c r="U3412" s="19">
        <f t="shared" si="271"/>
        <v>0</v>
      </c>
      <c r="V3412" s="20">
        <f t="shared" si="272"/>
        <v>0</v>
      </c>
      <c r="W3412" s="18">
        <v>44306</v>
      </c>
      <c r="X3412" s="14">
        <v>27</v>
      </c>
      <c r="Y3412" s="14">
        <v>27</v>
      </c>
      <c r="Z3412" s="42">
        <v>0</v>
      </c>
      <c r="AA3412" s="51">
        <f t="shared" si="273"/>
        <v>0</v>
      </c>
    </row>
    <row r="3413" spans="1:27" ht="19" x14ac:dyDescent="0.25">
      <c r="A3413" s="14">
        <v>3487</v>
      </c>
      <c r="B3413" s="14">
        <v>2274921</v>
      </c>
      <c r="C3413" s="14" t="s">
        <v>19</v>
      </c>
      <c r="D3413" s="14" t="s">
        <v>22</v>
      </c>
      <c r="E3413" s="14" t="s">
        <v>287</v>
      </c>
      <c r="F3413" s="14">
        <v>78744</v>
      </c>
      <c r="G3413" s="14">
        <v>3</v>
      </c>
      <c r="H3413" s="14">
        <v>2</v>
      </c>
      <c r="I3413" s="14">
        <v>1</v>
      </c>
      <c r="J3413" s="14">
        <v>2</v>
      </c>
      <c r="K3413" s="14">
        <v>2</v>
      </c>
      <c r="L3413" s="14">
        <v>2020</v>
      </c>
      <c r="M3413" s="14">
        <v>0.1</v>
      </c>
      <c r="N3413" s="15">
        <v>2047</v>
      </c>
      <c r="O3413" s="16">
        <v>163.59</v>
      </c>
      <c r="P3413" s="17">
        <v>334870</v>
      </c>
      <c r="Q3413" s="16">
        <v>163.59</v>
      </c>
      <c r="R3413" s="17">
        <v>334870</v>
      </c>
      <c r="S3413" s="19">
        <f t="shared" si="269"/>
        <v>0</v>
      </c>
      <c r="T3413" s="20">
        <f t="shared" si="270"/>
        <v>0</v>
      </c>
      <c r="U3413" s="19">
        <f t="shared" si="271"/>
        <v>0</v>
      </c>
      <c r="V3413" s="20">
        <f t="shared" si="272"/>
        <v>0</v>
      </c>
      <c r="W3413" s="18">
        <v>44307</v>
      </c>
      <c r="X3413" s="14">
        <v>0</v>
      </c>
      <c r="Y3413" s="14">
        <v>0</v>
      </c>
      <c r="Z3413" s="42">
        <v>0</v>
      </c>
      <c r="AA3413" s="51">
        <f t="shared" si="273"/>
        <v>0</v>
      </c>
    </row>
    <row r="3414" spans="1:27" ht="19" x14ac:dyDescent="0.25">
      <c r="A3414" s="14">
        <v>3495</v>
      </c>
      <c r="B3414" s="14">
        <v>7459445</v>
      </c>
      <c r="C3414" s="14" t="s">
        <v>19</v>
      </c>
      <c r="D3414" s="14" t="s">
        <v>40</v>
      </c>
      <c r="E3414" s="14" t="s">
        <v>2069</v>
      </c>
      <c r="F3414" s="14">
        <v>78737</v>
      </c>
      <c r="G3414" s="14">
        <v>4</v>
      </c>
      <c r="H3414" s="14">
        <v>3</v>
      </c>
      <c r="I3414" s="14">
        <v>0</v>
      </c>
      <c r="J3414" s="14">
        <v>3</v>
      </c>
      <c r="K3414" s="14">
        <v>1</v>
      </c>
      <c r="L3414" s="14">
        <v>2021</v>
      </c>
      <c r="M3414" s="14">
        <v>0.27</v>
      </c>
      <c r="N3414" s="15">
        <v>2354</v>
      </c>
      <c r="O3414" s="16">
        <v>264.97000000000003</v>
      </c>
      <c r="P3414" s="17">
        <v>623739</v>
      </c>
      <c r="Q3414" s="16">
        <v>264.97000000000003</v>
      </c>
      <c r="R3414" s="17">
        <v>623739</v>
      </c>
      <c r="S3414" s="19">
        <f t="shared" si="269"/>
        <v>0</v>
      </c>
      <c r="T3414" s="20">
        <f t="shared" si="270"/>
        <v>0</v>
      </c>
      <c r="U3414" s="19">
        <f t="shared" si="271"/>
        <v>0</v>
      </c>
      <c r="V3414" s="20">
        <f t="shared" si="272"/>
        <v>0</v>
      </c>
      <c r="W3414" s="18">
        <v>44307</v>
      </c>
      <c r="X3414" s="14">
        <v>2</v>
      </c>
      <c r="Y3414" s="14">
        <v>2</v>
      </c>
      <c r="Z3414" s="42">
        <v>0</v>
      </c>
      <c r="AA3414" s="51">
        <f t="shared" si="273"/>
        <v>0</v>
      </c>
    </row>
    <row r="3415" spans="1:27" ht="19" x14ac:dyDescent="0.25">
      <c r="A3415" s="14">
        <v>3496</v>
      </c>
      <c r="B3415" s="14">
        <v>9164299</v>
      </c>
      <c r="C3415" s="14" t="s">
        <v>19</v>
      </c>
      <c r="D3415" s="14" t="s">
        <v>20</v>
      </c>
      <c r="E3415" s="14" t="s">
        <v>2188</v>
      </c>
      <c r="F3415" s="14">
        <v>78750</v>
      </c>
      <c r="G3415" s="14">
        <v>4</v>
      </c>
      <c r="H3415" s="14">
        <v>3</v>
      </c>
      <c r="I3415" s="14">
        <v>0</v>
      </c>
      <c r="J3415" s="14">
        <v>0</v>
      </c>
      <c r="K3415" s="14">
        <v>1</v>
      </c>
      <c r="L3415" s="14">
        <v>1975</v>
      </c>
      <c r="M3415" s="14">
        <v>0.16700000000000001</v>
      </c>
      <c r="N3415" s="15">
        <v>2010</v>
      </c>
      <c r="O3415" s="16">
        <v>273.63</v>
      </c>
      <c r="P3415" s="17">
        <v>550000</v>
      </c>
      <c r="Q3415" s="16">
        <v>273.63</v>
      </c>
      <c r="R3415" s="17">
        <v>550000</v>
      </c>
      <c r="S3415" s="19">
        <f t="shared" si="269"/>
        <v>0</v>
      </c>
      <c r="T3415" s="20">
        <f t="shared" si="270"/>
        <v>0</v>
      </c>
      <c r="U3415" s="19">
        <f t="shared" si="271"/>
        <v>0</v>
      </c>
      <c r="V3415" s="20">
        <f t="shared" si="272"/>
        <v>0</v>
      </c>
      <c r="W3415" s="18">
        <v>44307</v>
      </c>
      <c r="X3415" s="14">
        <v>34</v>
      </c>
      <c r="Y3415" s="14">
        <v>33</v>
      </c>
      <c r="Z3415" s="42">
        <v>0</v>
      </c>
      <c r="AA3415" s="51">
        <f t="shared" si="273"/>
        <v>0</v>
      </c>
    </row>
    <row r="3416" spans="1:27" ht="19" x14ac:dyDescent="0.25">
      <c r="A3416" s="14">
        <v>3500</v>
      </c>
      <c r="B3416" s="14">
        <v>6639927</v>
      </c>
      <c r="C3416" s="14" t="s">
        <v>19</v>
      </c>
      <c r="D3416" s="14" t="s">
        <v>193</v>
      </c>
      <c r="E3416" s="14" t="s">
        <v>2623</v>
      </c>
      <c r="F3416" s="14">
        <v>78749</v>
      </c>
      <c r="G3416" s="14">
        <v>3</v>
      </c>
      <c r="H3416" s="14">
        <v>2</v>
      </c>
      <c r="I3416" s="14">
        <v>0</v>
      </c>
      <c r="J3416" s="14">
        <v>2</v>
      </c>
      <c r="K3416" s="14">
        <v>1</v>
      </c>
      <c r="L3416" s="14">
        <v>1997</v>
      </c>
      <c r="M3416" s="14">
        <v>0.16600000000000001</v>
      </c>
      <c r="N3416" s="15">
        <v>1687</v>
      </c>
      <c r="O3416" s="16">
        <v>305.27999999999997</v>
      </c>
      <c r="P3416" s="17">
        <v>515000</v>
      </c>
      <c r="Q3416" s="16">
        <v>305.27999999999997</v>
      </c>
      <c r="R3416" s="17">
        <v>515000</v>
      </c>
      <c r="S3416" s="19">
        <f t="shared" si="269"/>
        <v>0</v>
      </c>
      <c r="T3416" s="20">
        <f t="shared" si="270"/>
        <v>0</v>
      </c>
      <c r="U3416" s="19">
        <f t="shared" si="271"/>
        <v>0</v>
      </c>
      <c r="V3416" s="20">
        <f t="shared" si="272"/>
        <v>0</v>
      </c>
      <c r="W3416" s="18">
        <v>44307</v>
      </c>
      <c r="X3416" s="14">
        <v>5</v>
      </c>
      <c r="Y3416" s="14">
        <v>5</v>
      </c>
      <c r="Z3416" s="42">
        <v>0</v>
      </c>
      <c r="AA3416" s="51">
        <f t="shared" si="273"/>
        <v>0</v>
      </c>
    </row>
    <row r="3417" spans="1:27" ht="19" x14ac:dyDescent="0.25">
      <c r="A3417" s="14">
        <v>3504</v>
      </c>
      <c r="B3417" s="14">
        <v>3329535</v>
      </c>
      <c r="C3417" s="14" t="s">
        <v>19</v>
      </c>
      <c r="D3417" s="14">
        <v>2</v>
      </c>
      <c r="E3417" s="14" t="s">
        <v>4082</v>
      </c>
      <c r="F3417" s="14">
        <v>78757</v>
      </c>
      <c r="G3417" s="14">
        <v>3</v>
      </c>
      <c r="H3417" s="14">
        <v>2</v>
      </c>
      <c r="I3417" s="14">
        <v>1</v>
      </c>
      <c r="J3417" s="14">
        <v>1</v>
      </c>
      <c r="K3417" s="14">
        <v>2</v>
      </c>
      <c r="L3417" s="14">
        <v>2015</v>
      </c>
      <c r="M3417" s="14">
        <v>0.18</v>
      </c>
      <c r="N3417" s="15">
        <v>2167</v>
      </c>
      <c r="O3417" s="16">
        <v>346.05</v>
      </c>
      <c r="P3417" s="17">
        <v>749900</v>
      </c>
      <c r="Q3417" s="16">
        <v>346.05</v>
      </c>
      <c r="R3417" s="17">
        <v>749900</v>
      </c>
      <c r="S3417" s="19">
        <f t="shared" si="269"/>
        <v>0</v>
      </c>
      <c r="T3417" s="20">
        <f t="shared" si="270"/>
        <v>0</v>
      </c>
      <c r="U3417" s="19">
        <f t="shared" si="271"/>
        <v>0</v>
      </c>
      <c r="V3417" s="20">
        <f t="shared" si="272"/>
        <v>0</v>
      </c>
      <c r="W3417" s="18">
        <v>44307</v>
      </c>
      <c r="X3417" s="14">
        <v>98</v>
      </c>
      <c r="Y3417" s="14">
        <v>98</v>
      </c>
      <c r="Z3417" s="42">
        <v>0</v>
      </c>
      <c r="AA3417" s="51">
        <f t="shared" si="273"/>
        <v>0</v>
      </c>
    </row>
    <row r="3418" spans="1:27" ht="19" x14ac:dyDescent="0.25">
      <c r="A3418" s="14">
        <v>3520</v>
      </c>
      <c r="B3418" s="14">
        <v>2032315</v>
      </c>
      <c r="C3418" s="14" t="s">
        <v>19</v>
      </c>
      <c r="D3418" s="14" t="s">
        <v>35</v>
      </c>
      <c r="E3418" s="14" t="s">
        <v>580</v>
      </c>
      <c r="F3418" s="14">
        <v>78754</v>
      </c>
      <c r="G3418" s="14">
        <v>3</v>
      </c>
      <c r="H3418" s="14">
        <v>2</v>
      </c>
      <c r="I3418" s="14">
        <v>0</v>
      </c>
      <c r="J3418" s="14">
        <v>2</v>
      </c>
      <c r="K3418" s="14">
        <v>1</v>
      </c>
      <c r="L3418" s="14">
        <v>2021</v>
      </c>
      <c r="M3418" s="14">
        <v>0.124</v>
      </c>
      <c r="N3418" s="15">
        <v>1514</v>
      </c>
      <c r="O3418" s="16">
        <v>186.06</v>
      </c>
      <c r="P3418" s="17">
        <v>281699</v>
      </c>
      <c r="Q3418" s="16">
        <v>186.06</v>
      </c>
      <c r="R3418" s="17">
        <v>281699</v>
      </c>
      <c r="S3418" s="19">
        <f t="shared" si="269"/>
        <v>0</v>
      </c>
      <c r="T3418" s="20">
        <f t="shared" si="270"/>
        <v>0</v>
      </c>
      <c r="U3418" s="19">
        <f t="shared" si="271"/>
        <v>0</v>
      </c>
      <c r="V3418" s="20">
        <f t="shared" si="272"/>
        <v>0</v>
      </c>
      <c r="W3418" s="18">
        <v>44308</v>
      </c>
      <c r="X3418" s="14">
        <v>286</v>
      </c>
      <c r="Y3418" s="14">
        <v>293</v>
      </c>
      <c r="Z3418" s="42">
        <v>0</v>
      </c>
      <c r="AA3418" s="51">
        <f t="shared" si="273"/>
        <v>0</v>
      </c>
    </row>
    <row r="3419" spans="1:27" ht="19" x14ac:dyDescent="0.25">
      <c r="A3419" s="14">
        <v>3527</v>
      </c>
      <c r="B3419" s="14">
        <v>2866987</v>
      </c>
      <c r="C3419" s="14" t="s">
        <v>19</v>
      </c>
      <c r="D3419" s="14">
        <v>3</v>
      </c>
      <c r="E3419" s="14" t="s">
        <v>2043</v>
      </c>
      <c r="F3419" s="14">
        <v>78723</v>
      </c>
      <c r="G3419" s="14">
        <v>3</v>
      </c>
      <c r="H3419" s="14">
        <v>1</v>
      </c>
      <c r="I3419" s="14">
        <v>0</v>
      </c>
      <c r="J3419" s="14">
        <v>0</v>
      </c>
      <c r="K3419" s="14">
        <v>1</v>
      </c>
      <c r="L3419" s="14">
        <v>1958</v>
      </c>
      <c r="M3419" s="14">
        <v>0.192</v>
      </c>
      <c r="N3419" s="15">
        <v>1648</v>
      </c>
      <c r="O3419" s="16">
        <v>263.95999999999998</v>
      </c>
      <c r="P3419" s="17">
        <v>435000</v>
      </c>
      <c r="Q3419" s="16">
        <v>263.95999999999998</v>
      </c>
      <c r="R3419" s="17">
        <v>435000</v>
      </c>
      <c r="S3419" s="19">
        <f t="shared" si="269"/>
        <v>0</v>
      </c>
      <c r="T3419" s="20">
        <f t="shared" si="270"/>
        <v>0</v>
      </c>
      <c r="U3419" s="19">
        <f t="shared" si="271"/>
        <v>0</v>
      </c>
      <c r="V3419" s="20">
        <f t="shared" si="272"/>
        <v>0</v>
      </c>
      <c r="W3419" s="18">
        <v>44308</v>
      </c>
      <c r="X3419" s="14">
        <v>28</v>
      </c>
      <c r="Y3419" s="14">
        <v>28</v>
      </c>
      <c r="Z3419" s="42">
        <v>0</v>
      </c>
      <c r="AA3419" s="51">
        <f t="shared" si="273"/>
        <v>0</v>
      </c>
    </row>
    <row r="3420" spans="1:27" ht="19" x14ac:dyDescent="0.25">
      <c r="A3420" s="14">
        <v>3551</v>
      </c>
      <c r="B3420" s="14">
        <v>5259473</v>
      </c>
      <c r="C3420" s="14" t="s">
        <v>19</v>
      </c>
      <c r="D3420" s="14" t="s">
        <v>611</v>
      </c>
      <c r="E3420" s="14" t="s">
        <v>3702</v>
      </c>
      <c r="F3420" s="14">
        <v>78731</v>
      </c>
      <c r="G3420" s="14">
        <v>4</v>
      </c>
      <c r="H3420" s="14">
        <v>2</v>
      </c>
      <c r="I3420" s="14">
        <v>0</v>
      </c>
      <c r="J3420" s="14">
        <v>2</v>
      </c>
      <c r="K3420" s="14">
        <v>1</v>
      </c>
      <c r="L3420" s="14">
        <v>1966</v>
      </c>
      <c r="M3420" s="14">
        <v>0.32</v>
      </c>
      <c r="N3420" s="15">
        <v>1976</v>
      </c>
      <c r="O3420" s="16">
        <v>531.38</v>
      </c>
      <c r="P3420" s="17">
        <v>1050000</v>
      </c>
      <c r="Q3420" s="16">
        <v>531.38</v>
      </c>
      <c r="R3420" s="17">
        <v>1050000</v>
      </c>
      <c r="S3420" s="19">
        <f t="shared" si="269"/>
        <v>0</v>
      </c>
      <c r="T3420" s="20">
        <f t="shared" si="270"/>
        <v>0</v>
      </c>
      <c r="U3420" s="19">
        <f t="shared" si="271"/>
        <v>0</v>
      </c>
      <c r="V3420" s="20">
        <f t="shared" si="272"/>
        <v>0</v>
      </c>
      <c r="W3420" s="18">
        <v>44308</v>
      </c>
      <c r="X3420" s="14">
        <v>2</v>
      </c>
      <c r="Y3420" s="14">
        <v>1</v>
      </c>
      <c r="Z3420" s="42">
        <v>0</v>
      </c>
      <c r="AA3420" s="51">
        <f t="shared" si="273"/>
        <v>0</v>
      </c>
    </row>
    <row r="3421" spans="1:27" ht="19" x14ac:dyDescent="0.25">
      <c r="A3421" s="14">
        <v>3555</v>
      </c>
      <c r="B3421" s="14">
        <v>5564421</v>
      </c>
      <c r="C3421" s="14" t="s">
        <v>19</v>
      </c>
      <c r="D3421" s="14" t="s">
        <v>35</v>
      </c>
      <c r="E3421" s="14" t="s">
        <v>232</v>
      </c>
      <c r="F3421" s="14">
        <v>78753</v>
      </c>
      <c r="G3421" s="14">
        <v>3</v>
      </c>
      <c r="H3421" s="14">
        <v>2</v>
      </c>
      <c r="I3421" s="14">
        <v>1</v>
      </c>
      <c r="J3421" s="14">
        <v>2</v>
      </c>
      <c r="K3421" s="14">
        <v>2</v>
      </c>
      <c r="L3421" s="14">
        <v>1995</v>
      </c>
      <c r="M3421" s="14">
        <v>0.30399999999999999</v>
      </c>
      <c r="N3421" s="15">
        <v>2815</v>
      </c>
      <c r="O3421" s="16">
        <v>158.15</v>
      </c>
      <c r="P3421" s="17">
        <v>445200</v>
      </c>
      <c r="Q3421" s="16">
        <v>158.15</v>
      </c>
      <c r="R3421" s="17">
        <v>445200</v>
      </c>
      <c r="S3421" s="19">
        <f t="shared" si="269"/>
        <v>0</v>
      </c>
      <c r="T3421" s="20">
        <f t="shared" si="270"/>
        <v>0</v>
      </c>
      <c r="U3421" s="19">
        <f t="shared" si="271"/>
        <v>0</v>
      </c>
      <c r="V3421" s="20">
        <f t="shared" si="272"/>
        <v>0</v>
      </c>
      <c r="W3421" s="18">
        <v>44309</v>
      </c>
      <c r="X3421" s="14">
        <v>7</v>
      </c>
      <c r="Y3421" s="14">
        <v>7</v>
      </c>
      <c r="Z3421" s="42">
        <v>0</v>
      </c>
      <c r="AA3421" s="51">
        <f t="shared" si="273"/>
        <v>0</v>
      </c>
    </row>
    <row r="3422" spans="1:27" ht="19" x14ac:dyDescent="0.25">
      <c r="A3422" s="14">
        <v>3560</v>
      </c>
      <c r="B3422" s="14">
        <v>2414015</v>
      </c>
      <c r="C3422" s="14" t="s">
        <v>19</v>
      </c>
      <c r="D3422" s="14" t="s">
        <v>68</v>
      </c>
      <c r="E3422" s="14" t="s">
        <v>631</v>
      </c>
      <c r="F3422" s="14">
        <v>78738</v>
      </c>
      <c r="G3422" s="14">
        <v>5</v>
      </c>
      <c r="H3422" s="14">
        <v>4</v>
      </c>
      <c r="I3422" s="14">
        <v>1</v>
      </c>
      <c r="J3422" s="14">
        <v>3</v>
      </c>
      <c r="K3422" s="14">
        <v>2</v>
      </c>
      <c r="L3422" s="14">
        <v>2020</v>
      </c>
      <c r="M3422" s="14">
        <v>0.223</v>
      </c>
      <c r="N3422" s="15">
        <v>4626</v>
      </c>
      <c r="O3422" s="16">
        <v>189.99</v>
      </c>
      <c r="P3422" s="17">
        <v>878900</v>
      </c>
      <c r="Q3422" s="16">
        <v>189.99</v>
      </c>
      <c r="R3422" s="17">
        <v>878900</v>
      </c>
      <c r="S3422" s="19">
        <f t="shared" si="269"/>
        <v>0</v>
      </c>
      <c r="T3422" s="20">
        <f t="shared" si="270"/>
        <v>0</v>
      </c>
      <c r="U3422" s="19">
        <f t="shared" si="271"/>
        <v>0</v>
      </c>
      <c r="V3422" s="20">
        <f t="shared" si="272"/>
        <v>0</v>
      </c>
      <c r="W3422" s="18">
        <v>44309</v>
      </c>
      <c r="X3422" s="14">
        <v>0</v>
      </c>
      <c r="Y3422" s="14">
        <v>0</v>
      </c>
      <c r="Z3422" s="42">
        <v>0</v>
      </c>
      <c r="AA3422" s="51">
        <f t="shared" si="273"/>
        <v>0</v>
      </c>
    </row>
    <row r="3423" spans="1:27" ht="19" x14ac:dyDescent="0.25">
      <c r="A3423" s="14">
        <v>3614</v>
      </c>
      <c r="B3423" s="14">
        <v>3737444</v>
      </c>
      <c r="C3423" s="14" t="s">
        <v>19</v>
      </c>
      <c r="D3423" s="14">
        <v>5</v>
      </c>
      <c r="E3423" s="14" t="s">
        <v>3524</v>
      </c>
      <c r="F3423" s="14">
        <v>78702</v>
      </c>
      <c r="G3423" s="14">
        <v>4</v>
      </c>
      <c r="H3423" s="14">
        <v>4</v>
      </c>
      <c r="I3423" s="14">
        <v>1</v>
      </c>
      <c r="J3423" s="14">
        <v>1</v>
      </c>
      <c r="K3423" s="14">
        <v>3</v>
      </c>
      <c r="L3423" s="14">
        <v>2021</v>
      </c>
      <c r="M3423" s="14">
        <v>0.122</v>
      </c>
      <c r="N3423" s="15">
        <v>2789</v>
      </c>
      <c r="O3423" s="16">
        <v>466.08</v>
      </c>
      <c r="P3423" s="17">
        <v>1299900</v>
      </c>
      <c r="Q3423" s="16">
        <v>466.08</v>
      </c>
      <c r="R3423" s="17">
        <v>1299900</v>
      </c>
      <c r="S3423" s="19">
        <f t="shared" si="269"/>
        <v>0</v>
      </c>
      <c r="T3423" s="20">
        <f t="shared" si="270"/>
        <v>0</v>
      </c>
      <c r="U3423" s="19">
        <f t="shared" si="271"/>
        <v>0</v>
      </c>
      <c r="V3423" s="20">
        <f t="shared" si="272"/>
        <v>0</v>
      </c>
      <c r="W3423" s="18">
        <v>44309</v>
      </c>
      <c r="X3423" s="14">
        <v>50</v>
      </c>
      <c r="Y3423" s="14">
        <v>50</v>
      </c>
      <c r="Z3423" s="42">
        <v>0</v>
      </c>
      <c r="AA3423" s="51">
        <f t="shared" si="273"/>
        <v>0</v>
      </c>
    </row>
    <row r="3424" spans="1:27" ht="19" x14ac:dyDescent="0.25">
      <c r="A3424" s="14">
        <v>3619</v>
      </c>
      <c r="B3424" s="14">
        <v>2506226</v>
      </c>
      <c r="C3424" s="14" t="s">
        <v>19</v>
      </c>
      <c r="D3424" s="14">
        <v>6</v>
      </c>
      <c r="E3424" s="14" t="s">
        <v>4260</v>
      </c>
      <c r="F3424" s="14">
        <v>78704</v>
      </c>
      <c r="G3424" s="14">
        <v>3</v>
      </c>
      <c r="H3424" s="14">
        <v>2</v>
      </c>
      <c r="I3424" s="14">
        <v>1</v>
      </c>
      <c r="J3424" s="14">
        <v>0</v>
      </c>
      <c r="K3424" s="14">
        <v>3</v>
      </c>
      <c r="L3424" s="14">
        <v>2020</v>
      </c>
      <c r="M3424" s="14">
        <v>0.16200000000000001</v>
      </c>
      <c r="N3424" s="15">
        <v>2180</v>
      </c>
      <c r="O3424" s="16">
        <v>550</v>
      </c>
      <c r="P3424" s="17">
        <v>1199000</v>
      </c>
      <c r="Q3424" s="16">
        <v>550</v>
      </c>
      <c r="R3424" s="17">
        <v>1199000</v>
      </c>
      <c r="S3424" s="19">
        <f t="shared" si="269"/>
        <v>0</v>
      </c>
      <c r="T3424" s="20">
        <f t="shared" si="270"/>
        <v>0</v>
      </c>
      <c r="U3424" s="19">
        <f t="shared" si="271"/>
        <v>0</v>
      </c>
      <c r="V3424" s="20">
        <f t="shared" si="272"/>
        <v>0</v>
      </c>
      <c r="W3424" s="18">
        <v>44309</v>
      </c>
      <c r="X3424" s="14">
        <v>11</v>
      </c>
      <c r="Y3424" s="14">
        <v>11</v>
      </c>
      <c r="Z3424" s="42">
        <v>0</v>
      </c>
      <c r="AA3424" s="51">
        <f t="shared" si="273"/>
        <v>0</v>
      </c>
    </row>
    <row r="3425" spans="1:27" ht="19" x14ac:dyDescent="0.25">
      <c r="A3425" s="14">
        <v>3623</v>
      </c>
      <c r="B3425" s="14">
        <v>5527371</v>
      </c>
      <c r="C3425" s="14" t="s">
        <v>19</v>
      </c>
      <c r="D3425" s="14">
        <v>7</v>
      </c>
      <c r="E3425" s="14" t="s">
        <v>3895</v>
      </c>
      <c r="F3425" s="14">
        <v>78704</v>
      </c>
      <c r="G3425" s="14">
        <v>3</v>
      </c>
      <c r="H3425" s="14">
        <v>3</v>
      </c>
      <c r="I3425" s="14">
        <v>1</v>
      </c>
      <c r="J3425" s="14">
        <v>1</v>
      </c>
      <c r="K3425" s="14">
        <v>3</v>
      </c>
      <c r="L3425" s="14">
        <v>2021</v>
      </c>
      <c r="M3425" s="14">
        <v>0.20399999999999999</v>
      </c>
      <c r="N3425" s="15">
        <v>2051</v>
      </c>
      <c r="O3425" s="16">
        <v>706.97</v>
      </c>
      <c r="P3425" s="17">
        <v>1450000</v>
      </c>
      <c r="Q3425" s="16">
        <v>706.97</v>
      </c>
      <c r="R3425" s="17">
        <v>1450000</v>
      </c>
      <c r="S3425" s="19">
        <f t="shared" si="269"/>
        <v>0</v>
      </c>
      <c r="T3425" s="20">
        <f t="shared" si="270"/>
        <v>0</v>
      </c>
      <c r="U3425" s="19">
        <f t="shared" si="271"/>
        <v>0</v>
      </c>
      <c r="V3425" s="20">
        <f t="shared" si="272"/>
        <v>0</v>
      </c>
      <c r="W3425" s="18">
        <v>44309</v>
      </c>
      <c r="X3425" s="14">
        <v>19</v>
      </c>
      <c r="Y3425" s="14">
        <v>19</v>
      </c>
      <c r="Z3425" s="42">
        <v>0</v>
      </c>
      <c r="AA3425" s="51">
        <f t="shared" si="273"/>
        <v>0</v>
      </c>
    </row>
    <row r="3426" spans="1:27" ht="19" x14ac:dyDescent="0.25">
      <c r="A3426" s="14">
        <v>3629</v>
      </c>
      <c r="B3426" s="14">
        <v>5884124</v>
      </c>
      <c r="C3426" s="14" t="s">
        <v>19</v>
      </c>
      <c r="D3426" s="14" t="s">
        <v>35</v>
      </c>
      <c r="E3426" s="14" t="s">
        <v>1022</v>
      </c>
      <c r="F3426" s="14">
        <v>78753</v>
      </c>
      <c r="G3426" s="14">
        <v>3</v>
      </c>
      <c r="H3426" s="14">
        <v>2</v>
      </c>
      <c r="I3426" s="14">
        <v>0</v>
      </c>
      <c r="J3426" s="14">
        <v>2</v>
      </c>
      <c r="K3426" s="14">
        <v>1</v>
      </c>
      <c r="L3426" s="14">
        <v>1964</v>
      </c>
      <c r="M3426" s="14">
        <v>0.29599999999999999</v>
      </c>
      <c r="N3426" s="15">
        <v>1637</v>
      </c>
      <c r="O3426" s="16">
        <v>210.75</v>
      </c>
      <c r="P3426" s="17">
        <v>345000</v>
      </c>
      <c r="Q3426" s="16">
        <v>210.75</v>
      </c>
      <c r="R3426" s="17">
        <v>345000</v>
      </c>
      <c r="S3426" s="19">
        <f t="shared" si="269"/>
        <v>0</v>
      </c>
      <c r="T3426" s="20">
        <f t="shared" si="270"/>
        <v>0</v>
      </c>
      <c r="U3426" s="19">
        <f t="shared" si="271"/>
        <v>0</v>
      </c>
      <c r="V3426" s="20">
        <f t="shared" si="272"/>
        <v>0</v>
      </c>
      <c r="W3426" s="18">
        <v>44312</v>
      </c>
      <c r="X3426" s="14">
        <v>5</v>
      </c>
      <c r="Y3426" s="14">
        <v>5</v>
      </c>
      <c r="Z3426" s="42">
        <v>0</v>
      </c>
      <c r="AA3426" s="51">
        <f t="shared" si="273"/>
        <v>0</v>
      </c>
    </row>
    <row r="3427" spans="1:27" ht="19" x14ac:dyDescent="0.25">
      <c r="A3427" s="14">
        <v>3640</v>
      </c>
      <c r="B3427" s="14">
        <v>4060107</v>
      </c>
      <c r="C3427" s="14" t="s">
        <v>19</v>
      </c>
      <c r="D3427" s="14">
        <v>11</v>
      </c>
      <c r="E3427" s="14" t="s">
        <v>2445</v>
      </c>
      <c r="F3427" s="14">
        <v>78744</v>
      </c>
      <c r="G3427" s="14">
        <v>4</v>
      </c>
      <c r="H3427" s="14">
        <v>2</v>
      </c>
      <c r="I3427" s="14">
        <v>0</v>
      </c>
      <c r="J3427" s="14">
        <v>1</v>
      </c>
      <c r="K3427" s="14">
        <v>1</v>
      </c>
      <c r="L3427" s="14">
        <v>1973</v>
      </c>
      <c r="M3427" s="14">
        <v>0.15</v>
      </c>
      <c r="N3427" s="15">
        <v>1290</v>
      </c>
      <c r="O3427" s="16">
        <v>290.7</v>
      </c>
      <c r="P3427" s="17">
        <v>375000</v>
      </c>
      <c r="Q3427" s="16">
        <v>290.7</v>
      </c>
      <c r="R3427" s="17">
        <v>375000</v>
      </c>
      <c r="S3427" s="19">
        <f t="shared" si="269"/>
        <v>0</v>
      </c>
      <c r="T3427" s="20">
        <f t="shared" si="270"/>
        <v>0</v>
      </c>
      <c r="U3427" s="19">
        <f t="shared" si="271"/>
        <v>0</v>
      </c>
      <c r="V3427" s="20">
        <f t="shared" si="272"/>
        <v>0</v>
      </c>
      <c r="W3427" s="18">
        <v>44312</v>
      </c>
      <c r="X3427" s="14">
        <v>12</v>
      </c>
      <c r="Y3427" s="14">
        <v>12</v>
      </c>
      <c r="Z3427" s="42">
        <v>0</v>
      </c>
      <c r="AA3427" s="51">
        <f t="shared" si="273"/>
        <v>0</v>
      </c>
    </row>
    <row r="3428" spans="1:27" ht="19" x14ac:dyDescent="0.25">
      <c r="A3428" s="14">
        <v>3645</v>
      </c>
      <c r="B3428" s="14">
        <v>3213249</v>
      </c>
      <c r="C3428" s="14" t="s">
        <v>19</v>
      </c>
      <c r="D3428" s="14" t="s">
        <v>193</v>
      </c>
      <c r="E3428" s="14" t="s">
        <v>2746</v>
      </c>
      <c r="F3428" s="14">
        <v>78737</v>
      </c>
      <c r="G3428" s="14">
        <v>3</v>
      </c>
      <c r="H3428" s="14">
        <v>2</v>
      </c>
      <c r="I3428" s="14">
        <v>0</v>
      </c>
      <c r="J3428" s="14">
        <v>2</v>
      </c>
      <c r="K3428" s="14">
        <v>2</v>
      </c>
      <c r="L3428" s="14">
        <v>1985</v>
      </c>
      <c r="M3428" s="14">
        <v>2.04</v>
      </c>
      <c r="N3428" s="15">
        <v>2437</v>
      </c>
      <c r="O3428" s="16">
        <v>318.01</v>
      </c>
      <c r="P3428" s="17">
        <v>775000</v>
      </c>
      <c r="Q3428" s="16">
        <v>318.01</v>
      </c>
      <c r="R3428" s="17">
        <v>775000</v>
      </c>
      <c r="S3428" s="19">
        <f t="shared" si="269"/>
        <v>0</v>
      </c>
      <c r="T3428" s="20">
        <f t="shared" si="270"/>
        <v>0</v>
      </c>
      <c r="U3428" s="19">
        <f t="shared" si="271"/>
        <v>0</v>
      </c>
      <c r="V3428" s="20">
        <f t="shared" si="272"/>
        <v>0</v>
      </c>
      <c r="W3428" s="18">
        <v>44312</v>
      </c>
      <c r="X3428" s="14">
        <v>9</v>
      </c>
      <c r="Y3428" s="14">
        <v>9</v>
      </c>
      <c r="Z3428" s="42">
        <v>0</v>
      </c>
      <c r="AA3428" s="51">
        <f t="shared" si="273"/>
        <v>0</v>
      </c>
    </row>
    <row r="3429" spans="1:27" ht="19" x14ac:dyDescent="0.25">
      <c r="A3429" s="14">
        <v>3648</v>
      </c>
      <c r="B3429" s="14">
        <v>3429420</v>
      </c>
      <c r="C3429" s="14" t="s">
        <v>19</v>
      </c>
      <c r="D3429" s="14" t="s">
        <v>229</v>
      </c>
      <c r="E3429" s="14" t="s">
        <v>3171</v>
      </c>
      <c r="F3429" s="14">
        <v>78732</v>
      </c>
      <c r="G3429" s="14">
        <v>5</v>
      </c>
      <c r="H3429" s="14">
        <v>5</v>
      </c>
      <c r="I3429" s="14">
        <v>1</v>
      </c>
      <c r="J3429" s="14">
        <v>3</v>
      </c>
      <c r="K3429" s="14">
        <v>2</v>
      </c>
      <c r="L3429" s="14">
        <v>2005</v>
      </c>
      <c r="M3429" s="14">
        <v>0.40300000000000002</v>
      </c>
      <c r="N3429" s="15">
        <v>4909</v>
      </c>
      <c r="O3429" s="16">
        <v>376.86</v>
      </c>
      <c r="P3429" s="17">
        <v>1850000</v>
      </c>
      <c r="Q3429" s="16">
        <v>376.86</v>
      </c>
      <c r="R3429" s="17">
        <v>1850000</v>
      </c>
      <c r="S3429" s="19">
        <f t="shared" si="269"/>
        <v>0</v>
      </c>
      <c r="T3429" s="20">
        <f t="shared" si="270"/>
        <v>0</v>
      </c>
      <c r="U3429" s="19">
        <f t="shared" si="271"/>
        <v>0</v>
      </c>
      <c r="V3429" s="20">
        <f t="shared" si="272"/>
        <v>0</v>
      </c>
      <c r="W3429" s="18">
        <v>44312</v>
      </c>
      <c r="X3429" s="14">
        <v>0</v>
      </c>
      <c r="Y3429" s="14">
        <v>0</v>
      </c>
      <c r="Z3429" s="42">
        <v>0</v>
      </c>
      <c r="AA3429" s="51">
        <f t="shared" si="273"/>
        <v>0</v>
      </c>
    </row>
    <row r="3430" spans="1:27" ht="19" x14ac:dyDescent="0.25">
      <c r="A3430" s="14">
        <v>3651</v>
      </c>
      <c r="B3430" s="14">
        <v>9579512</v>
      </c>
      <c r="C3430" s="14" t="s">
        <v>19</v>
      </c>
      <c r="D3430" s="14" t="s">
        <v>2365</v>
      </c>
      <c r="E3430" s="14" t="s">
        <v>3572</v>
      </c>
      <c r="F3430" s="14">
        <v>78731</v>
      </c>
      <c r="G3430" s="14">
        <v>3</v>
      </c>
      <c r="H3430" s="14">
        <v>1</v>
      </c>
      <c r="I3430" s="14">
        <v>1</v>
      </c>
      <c r="J3430" s="14">
        <v>0</v>
      </c>
      <c r="K3430" s="14">
        <v>2</v>
      </c>
      <c r="L3430" s="14">
        <v>1973</v>
      </c>
      <c r="M3430" s="14">
        <v>0.24199999999999999</v>
      </c>
      <c r="N3430" s="15">
        <v>1748</v>
      </c>
      <c r="O3430" s="16">
        <v>479.98</v>
      </c>
      <c r="P3430" s="17">
        <v>839000</v>
      </c>
      <c r="Q3430" s="16">
        <v>479.98</v>
      </c>
      <c r="R3430" s="17">
        <v>839000</v>
      </c>
      <c r="S3430" s="19">
        <f t="shared" si="269"/>
        <v>0</v>
      </c>
      <c r="T3430" s="20">
        <f t="shared" si="270"/>
        <v>0</v>
      </c>
      <c r="U3430" s="19">
        <f t="shared" si="271"/>
        <v>0</v>
      </c>
      <c r="V3430" s="20">
        <f t="shared" si="272"/>
        <v>0</v>
      </c>
      <c r="W3430" s="18">
        <v>44312</v>
      </c>
      <c r="X3430" s="14">
        <v>8</v>
      </c>
      <c r="Y3430" s="14">
        <v>7</v>
      </c>
      <c r="Z3430" s="42">
        <v>0</v>
      </c>
      <c r="AA3430" s="51">
        <f t="shared" si="273"/>
        <v>0</v>
      </c>
    </row>
    <row r="3431" spans="1:27" ht="19" x14ac:dyDescent="0.25">
      <c r="A3431" s="14">
        <v>3656</v>
      </c>
      <c r="B3431" s="14">
        <v>9838189</v>
      </c>
      <c r="C3431" s="14" t="s">
        <v>19</v>
      </c>
      <c r="D3431" s="14" t="s">
        <v>27</v>
      </c>
      <c r="E3431" s="14" t="s">
        <v>70</v>
      </c>
      <c r="F3431" s="14">
        <v>78724</v>
      </c>
      <c r="G3431" s="14">
        <v>4</v>
      </c>
      <c r="H3431" s="14">
        <v>3</v>
      </c>
      <c r="I3431" s="14">
        <v>0</v>
      </c>
      <c r="J3431" s="14">
        <v>2</v>
      </c>
      <c r="K3431" s="14">
        <v>2</v>
      </c>
      <c r="L3431" s="14">
        <v>2021</v>
      </c>
      <c r="M3431" s="14">
        <v>0.13700000000000001</v>
      </c>
      <c r="N3431" s="15">
        <v>2292</v>
      </c>
      <c r="O3431" s="16">
        <v>128.27000000000001</v>
      </c>
      <c r="P3431" s="17">
        <v>293990</v>
      </c>
      <c r="Q3431" s="16">
        <v>128.27000000000001</v>
      </c>
      <c r="R3431" s="17">
        <v>293990</v>
      </c>
      <c r="S3431" s="19">
        <f t="shared" si="269"/>
        <v>0</v>
      </c>
      <c r="T3431" s="20">
        <f t="shared" si="270"/>
        <v>0</v>
      </c>
      <c r="U3431" s="19">
        <f t="shared" si="271"/>
        <v>0</v>
      </c>
      <c r="V3431" s="20">
        <f t="shared" si="272"/>
        <v>0</v>
      </c>
      <c r="W3431" s="18">
        <v>44313</v>
      </c>
      <c r="X3431" s="14">
        <v>0</v>
      </c>
      <c r="Y3431" s="14">
        <v>0</v>
      </c>
      <c r="Z3431" s="42">
        <v>0</v>
      </c>
      <c r="AA3431" s="51">
        <f t="shared" si="273"/>
        <v>0</v>
      </c>
    </row>
    <row r="3432" spans="1:27" ht="19" x14ac:dyDescent="0.25">
      <c r="A3432" s="14">
        <v>3658</v>
      </c>
      <c r="B3432" s="14">
        <v>7182605</v>
      </c>
      <c r="C3432" s="14" t="s">
        <v>19</v>
      </c>
      <c r="D3432" s="14" t="s">
        <v>22</v>
      </c>
      <c r="E3432" s="14" t="s">
        <v>678</v>
      </c>
      <c r="F3432" s="14">
        <v>78744</v>
      </c>
      <c r="G3432" s="14">
        <v>3</v>
      </c>
      <c r="H3432" s="14">
        <v>2</v>
      </c>
      <c r="I3432" s="14">
        <v>1</v>
      </c>
      <c r="J3432" s="14">
        <v>2</v>
      </c>
      <c r="K3432" s="14">
        <v>2</v>
      </c>
      <c r="L3432" s="14">
        <v>2020</v>
      </c>
      <c r="M3432" s="14">
        <v>0.1</v>
      </c>
      <c r="N3432" s="15">
        <v>1650</v>
      </c>
      <c r="O3432" s="16">
        <v>192.8</v>
      </c>
      <c r="P3432" s="17">
        <v>318120</v>
      </c>
      <c r="Q3432" s="16">
        <v>192.8</v>
      </c>
      <c r="R3432" s="17">
        <v>318120</v>
      </c>
      <c r="S3432" s="19">
        <f t="shared" si="269"/>
        <v>0</v>
      </c>
      <c r="T3432" s="20">
        <f t="shared" si="270"/>
        <v>0</v>
      </c>
      <c r="U3432" s="19">
        <f t="shared" si="271"/>
        <v>0</v>
      </c>
      <c r="V3432" s="20">
        <f t="shared" si="272"/>
        <v>0</v>
      </c>
      <c r="W3432" s="18">
        <v>44313</v>
      </c>
      <c r="X3432" s="14">
        <v>0</v>
      </c>
      <c r="Y3432" s="14">
        <v>0</v>
      </c>
      <c r="Z3432" s="42">
        <v>0</v>
      </c>
      <c r="AA3432" s="51">
        <f t="shared" si="273"/>
        <v>0</v>
      </c>
    </row>
    <row r="3433" spans="1:27" ht="19" x14ac:dyDescent="0.25">
      <c r="A3433" s="14">
        <v>3674</v>
      </c>
      <c r="B3433" s="14">
        <v>8033581</v>
      </c>
      <c r="C3433" s="14" t="s">
        <v>19</v>
      </c>
      <c r="D3433" s="14" t="s">
        <v>20</v>
      </c>
      <c r="E3433" s="14" t="s">
        <v>2293</v>
      </c>
      <c r="F3433" s="14">
        <v>78729</v>
      </c>
      <c r="G3433" s="14">
        <v>3</v>
      </c>
      <c r="H3433" s="14">
        <v>2</v>
      </c>
      <c r="I3433" s="14">
        <v>0</v>
      </c>
      <c r="J3433" s="14">
        <v>2</v>
      </c>
      <c r="K3433" s="14">
        <v>1</v>
      </c>
      <c r="L3433" s="14">
        <v>1984</v>
      </c>
      <c r="M3433" s="14">
        <v>0.19800000000000001</v>
      </c>
      <c r="N3433" s="15">
        <v>1608</v>
      </c>
      <c r="O3433" s="16">
        <v>279.85000000000002</v>
      </c>
      <c r="P3433" s="17">
        <v>450000</v>
      </c>
      <c r="Q3433" s="16">
        <v>279.85000000000002</v>
      </c>
      <c r="R3433" s="17">
        <v>450000</v>
      </c>
      <c r="S3433" s="19">
        <f t="shared" si="269"/>
        <v>0</v>
      </c>
      <c r="T3433" s="20">
        <f t="shared" si="270"/>
        <v>0</v>
      </c>
      <c r="U3433" s="19">
        <f t="shared" si="271"/>
        <v>0</v>
      </c>
      <c r="V3433" s="20">
        <f t="shared" si="272"/>
        <v>0</v>
      </c>
      <c r="W3433" s="18">
        <v>44313</v>
      </c>
      <c r="X3433" s="14">
        <v>14</v>
      </c>
      <c r="Y3433" s="14">
        <v>14</v>
      </c>
      <c r="Z3433" s="42">
        <v>0</v>
      </c>
      <c r="AA3433" s="51">
        <f t="shared" si="273"/>
        <v>0</v>
      </c>
    </row>
    <row r="3434" spans="1:27" ht="19" x14ac:dyDescent="0.25">
      <c r="A3434" s="14">
        <v>3678</v>
      </c>
      <c r="B3434" s="14">
        <v>5713326</v>
      </c>
      <c r="C3434" s="14" t="s">
        <v>19</v>
      </c>
      <c r="D3434" s="14" t="s">
        <v>68</v>
      </c>
      <c r="E3434" s="14" t="s">
        <v>2674</v>
      </c>
      <c r="F3434" s="14">
        <v>78734</v>
      </c>
      <c r="G3434" s="14">
        <v>3</v>
      </c>
      <c r="H3434" s="14">
        <v>3</v>
      </c>
      <c r="I3434" s="14">
        <v>1</v>
      </c>
      <c r="J3434" s="14">
        <v>2</v>
      </c>
      <c r="K3434" s="14">
        <v>1</v>
      </c>
      <c r="L3434" s="14">
        <v>1982</v>
      </c>
      <c r="M3434" s="14">
        <v>0.32900000000000001</v>
      </c>
      <c r="N3434" s="15">
        <v>2258</v>
      </c>
      <c r="O3434" s="16">
        <v>310.01</v>
      </c>
      <c r="P3434" s="17">
        <v>700000</v>
      </c>
      <c r="Q3434" s="16">
        <v>310.01</v>
      </c>
      <c r="R3434" s="17">
        <v>700000</v>
      </c>
      <c r="S3434" s="19">
        <f t="shared" si="269"/>
        <v>0</v>
      </c>
      <c r="T3434" s="20">
        <f t="shared" si="270"/>
        <v>0</v>
      </c>
      <c r="U3434" s="19">
        <f t="shared" si="271"/>
        <v>0</v>
      </c>
      <c r="V3434" s="20">
        <f t="shared" si="272"/>
        <v>0</v>
      </c>
      <c r="W3434" s="18">
        <v>44313</v>
      </c>
      <c r="X3434" s="14">
        <v>10</v>
      </c>
      <c r="Y3434" s="14">
        <v>10</v>
      </c>
      <c r="Z3434" s="42">
        <v>0</v>
      </c>
      <c r="AA3434" s="51">
        <f t="shared" si="273"/>
        <v>0</v>
      </c>
    </row>
    <row r="3435" spans="1:27" ht="19" x14ac:dyDescent="0.25">
      <c r="A3435" s="14">
        <v>3692</v>
      </c>
      <c r="B3435" s="14">
        <v>3812137</v>
      </c>
      <c r="C3435" s="14" t="s">
        <v>19</v>
      </c>
      <c r="D3435" s="14">
        <v>9</v>
      </c>
      <c r="E3435" s="14" t="s">
        <v>4187</v>
      </c>
      <c r="F3435" s="14">
        <v>78741</v>
      </c>
      <c r="G3435" s="14">
        <v>2</v>
      </c>
      <c r="H3435" s="14">
        <v>2</v>
      </c>
      <c r="I3435" s="14">
        <v>1</v>
      </c>
      <c r="J3435" s="14">
        <v>1</v>
      </c>
      <c r="K3435" s="14">
        <v>3</v>
      </c>
      <c r="L3435" s="14">
        <v>2021</v>
      </c>
      <c r="M3435" s="14">
        <v>0.17</v>
      </c>
      <c r="N3435" s="15">
        <v>1096</v>
      </c>
      <c r="O3435" s="16">
        <v>456.2</v>
      </c>
      <c r="P3435" s="17">
        <v>500000</v>
      </c>
      <c r="Q3435" s="16">
        <v>456.2</v>
      </c>
      <c r="R3435" s="17">
        <v>500000</v>
      </c>
      <c r="S3435" s="19">
        <f t="shared" si="269"/>
        <v>0</v>
      </c>
      <c r="T3435" s="20">
        <f t="shared" si="270"/>
        <v>0</v>
      </c>
      <c r="U3435" s="19">
        <f t="shared" si="271"/>
        <v>0</v>
      </c>
      <c r="V3435" s="20">
        <f t="shared" si="272"/>
        <v>0</v>
      </c>
      <c r="W3435" s="18">
        <v>44313</v>
      </c>
      <c r="X3435" s="14">
        <v>0</v>
      </c>
      <c r="Y3435" s="14">
        <v>0</v>
      </c>
      <c r="Z3435" s="42">
        <v>0</v>
      </c>
      <c r="AA3435" s="51">
        <f t="shared" si="273"/>
        <v>0</v>
      </c>
    </row>
    <row r="3436" spans="1:27" ht="19" x14ac:dyDescent="0.25">
      <c r="A3436" s="14">
        <v>3693</v>
      </c>
      <c r="B3436" s="14">
        <v>8471343</v>
      </c>
      <c r="C3436" s="14" t="s">
        <v>19</v>
      </c>
      <c r="D3436" s="14">
        <v>5</v>
      </c>
      <c r="E3436" s="14" t="s">
        <v>4259</v>
      </c>
      <c r="F3436" s="14">
        <v>78721</v>
      </c>
      <c r="G3436" s="14">
        <v>2</v>
      </c>
      <c r="H3436" s="14">
        <v>2</v>
      </c>
      <c r="I3436" s="14">
        <v>0</v>
      </c>
      <c r="J3436" s="14">
        <v>0</v>
      </c>
      <c r="K3436" s="14">
        <v>2</v>
      </c>
      <c r="L3436" s="14">
        <v>2017</v>
      </c>
      <c r="M3436" s="14">
        <v>7.3999999999999996E-2</v>
      </c>
      <c r="N3436" s="14">
        <v>945</v>
      </c>
      <c r="O3436" s="16">
        <v>544.97</v>
      </c>
      <c r="P3436" s="17">
        <v>515000</v>
      </c>
      <c r="Q3436" s="16">
        <v>544.97</v>
      </c>
      <c r="R3436" s="17">
        <v>515000</v>
      </c>
      <c r="S3436" s="19">
        <f t="shared" si="269"/>
        <v>0</v>
      </c>
      <c r="T3436" s="20">
        <f t="shared" si="270"/>
        <v>0</v>
      </c>
      <c r="U3436" s="19">
        <f t="shared" si="271"/>
        <v>0</v>
      </c>
      <c r="V3436" s="20">
        <f t="shared" si="272"/>
        <v>0</v>
      </c>
      <c r="W3436" s="18">
        <v>44313</v>
      </c>
      <c r="X3436" s="14">
        <v>20</v>
      </c>
      <c r="Y3436" s="14">
        <v>20</v>
      </c>
      <c r="Z3436" s="42">
        <v>0</v>
      </c>
      <c r="AA3436" s="51">
        <f t="shared" si="273"/>
        <v>0</v>
      </c>
    </row>
    <row r="3437" spans="1:27" ht="19" x14ac:dyDescent="0.25">
      <c r="A3437" s="14">
        <v>3699</v>
      </c>
      <c r="B3437" s="14">
        <v>3787989</v>
      </c>
      <c r="C3437" s="14" t="s">
        <v>19</v>
      </c>
      <c r="D3437" s="14" t="s">
        <v>27</v>
      </c>
      <c r="E3437" s="14" t="s">
        <v>248</v>
      </c>
      <c r="F3437" s="14">
        <v>78724</v>
      </c>
      <c r="G3437" s="14">
        <v>4</v>
      </c>
      <c r="H3437" s="14">
        <v>2</v>
      </c>
      <c r="I3437" s="14">
        <v>0</v>
      </c>
      <c r="J3437" s="14">
        <v>2</v>
      </c>
      <c r="K3437" s="14">
        <v>1</v>
      </c>
      <c r="L3437" s="14">
        <v>2021</v>
      </c>
      <c r="M3437" s="14">
        <v>0</v>
      </c>
      <c r="N3437" s="15">
        <v>2032</v>
      </c>
      <c r="O3437" s="16">
        <v>159.94</v>
      </c>
      <c r="P3437" s="17">
        <v>325000</v>
      </c>
      <c r="Q3437" s="16">
        <v>159.94</v>
      </c>
      <c r="R3437" s="17">
        <v>325000</v>
      </c>
      <c r="S3437" s="19">
        <f t="shared" si="269"/>
        <v>0</v>
      </c>
      <c r="T3437" s="20">
        <f t="shared" si="270"/>
        <v>0</v>
      </c>
      <c r="U3437" s="19">
        <f t="shared" si="271"/>
        <v>0</v>
      </c>
      <c r="V3437" s="20">
        <f t="shared" si="272"/>
        <v>0</v>
      </c>
      <c r="W3437" s="18">
        <v>44314</v>
      </c>
      <c r="X3437" s="14">
        <v>9</v>
      </c>
      <c r="Y3437" s="14">
        <v>9</v>
      </c>
      <c r="Z3437" s="42">
        <v>0</v>
      </c>
      <c r="AA3437" s="51">
        <f t="shared" si="273"/>
        <v>0</v>
      </c>
    </row>
    <row r="3438" spans="1:27" ht="19" x14ac:dyDescent="0.25">
      <c r="A3438" s="14">
        <v>3715</v>
      </c>
      <c r="B3438" s="14">
        <v>5497750</v>
      </c>
      <c r="C3438" s="14" t="s">
        <v>19</v>
      </c>
      <c r="D3438" s="14" t="s">
        <v>46</v>
      </c>
      <c r="E3438" s="14" t="s">
        <v>1547</v>
      </c>
      <c r="F3438" s="14">
        <v>78758</v>
      </c>
      <c r="G3438" s="14">
        <v>4</v>
      </c>
      <c r="H3438" s="14">
        <v>3</v>
      </c>
      <c r="I3438" s="14">
        <v>0</v>
      </c>
      <c r="J3438" s="14">
        <v>2</v>
      </c>
      <c r="K3438" s="14">
        <v>2</v>
      </c>
      <c r="L3438" s="14">
        <v>2020</v>
      </c>
      <c r="M3438" s="14">
        <v>0</v>
      </c>
      <c r="N3438" s="15">
        <v>2547</v>
      </c>
      <c r="O3438" s="16">
        <v>236.29</v>
      </c>
      <c r="P3438" s="17">
        <v>601818</v>
      </c>
      <c r="Q3438" s="16">
        <v>236.29</v>
      </c>
      <c r="R3438" s="17">
        <v>601818</v>
      </c>
      <c r="S3438" s="19">
        <f t="shared" si="269"/>
        <v>0</v>
      </c>
      <c r="T3438" s="20">
        <f t="shared" si="270"/>
        <v>0</v>
      </c>
      <c r="U3438" s="19">
        <f t="shared" si="271"/>
        <v>0</v>
      </c>
      <c r="V3438" s="20">
        <f t="shared" si="272"/>
        <v>0</v>
      </c>
      <c r="W3438" s="18">
        <v>44314</v>
      </c>
      <c r="X3438" s="14">
        <v>3</v>
      </c>
      <c r="Y3438" s="14">
        <v>3</v>
      </c>
      <c r="Z3438" s="42">
        <v>0</v>
      </c>
      <c r="AA3438" s="51">
        <f t="shared" si="273"/>
        <v>0</v>
      </c>
    </row>
    <row r="3439" spans="1:27" ht="19" x14ac:dyDescent="0.25">
      <c r="A3439" s="14">
        <v>3716</v>
      </c>
      <c r="B3439" s="14">
        <v>3004188</v>
      </c>
      <c r="C3439" s="14" t="s">
        <v>19</v>
      </c>
      <c r="D3439" s="14" t="s">
        <v>20</v>
      </c>
      <c r="E3439" s="14" t="s">
        <v>1637</v>
      </c>
      <c r="F3439" s="14">
        <v>78729</v>
      </c>
      <c r="G3439" s="14">
        <v>3</v>
      </c>
      <c r="H3439" s="14">
        <v>2</v>
      </c>
      <c r="I3439" s="14">
        <v>1</v>
      </c>
      <c r="J3439" s="14">
        <v>2</v>
      </c>
      <c r="K3439" s="14">
        <v>2</v>
      </c>
      <c r="L3439" s="14">
        <v>1995</v>
      </c>
      <c r="M3439" s="14">
        <v>0.19800000000000001</v>
      </c>
      <c r="N3439" s="15">
        <v>2418</v>
      </c>
      <c r="O3439" s="16">
        <v>241.32</v>
      </c>
      <c r="P3439" s="17">
        <v>583500</v>
      </c>
      <c r="Q3439" s="16">
        <v>241.32</v>
      </c>
      <c r="R3439" s="17">
        <v>583500</v>
      </c>
      <c r="S3439" s="19">
        <f t="shared" si="269"/>
        <v>0</v>
      </c>
      <c r="T3439" s="20">
        <f t="shared" si="270"/>
        <v>0</v>
      </c>
      <c r="U3439" s="19">
        <f t="shared" si="271"/>
        <v>0</v>
      </c>
      <c r="V3439" s="20">
        <f t="shared" si="272"/>
        <v>0</v>
      </c>
      <c r="W3439" s="18">
        <v>44314</v>
      </c>
      <c r="X3439" s="14">
        <v>13</v>
      </c>
      <c r="Y3439" s="14">
        <v>13</v>
      </c>
      <c r="Z3439" s="42">
        <v>0</v>
      </c>
      <c r="AA3439" s="51">
        <f t="shared" si="273"/>
        <v>0</v>
      </c>
    </row>
    <row r="3440" spans="1:27" ht="19" x14ac:dyDescent="0.25">
      <c r="A3440" s="14">
        <v>3723</v>
      </c>
      <c r="B3440" s="14">
        <v>8626095</v>
      </c>
      <c r="C3440" s="14" t="s">
        <v>19</v>
      </c>
      <c r="D3440" s="14" t="s">
        <v>68</v>
      </c>
      <c r="E3440" s="14" t="s">
        <v>1860</v>
      </c>
      <c r="F3440" s="14">
        <v>78738</v>
      </c>
      <c r="G3440" s="14">
        <v>4</v>
      </c>
      <c r="H3440" s="14">
        <v>3</v>
      </c>
      <c r="I3440" s="14">
        <v>0</v>
      </c>
      <c r="J3440" s="14">
        <v>2</v>
      </c>
      <c r="K3440" s="14">
        <v>1</v>
      </c>
      <c r="L3440" s="14">
        <v>2017</v>
      </c>
      <c r="M3440" s="14">
        <v>0.217</v>
      </c>
      <c r="N3440" s="15">
        <v>3117</v>
      </c>
      <c r="O3440" s="16">
        <v>253.13</v>
      </c>
      <c r="P3440" s="17">
        <v>789000</v>
      </c>
      <c r="Q3440" s="16">
        <v>253.13</v>
      </c>
      <c r="R3440" s="17">
        <v>789000</v>
      </c>
      <c r="S3440" s="19">
        <f t="shared" si="269"/>
        <v>0</v>
      </c>
      <c r="T3440" s="20">
        <f t="shared" si="270"/>
        <v>0</v>
      </c>
      <c r="U3440" s="19">
        <f t="shared" si="271"/>
        <v>0</v>
      </c>
      <c r="V3440" s="20">
        <f t="shared" si="272"/>
        <v>0</v>
      </c>
      <c r="W3440" s="18">
        <v>44314</v>
      </c>
      <c r="X3440" s="14">
        <v>11</v>
      </c>
      <c r="Y3440" s="14">
        <v>11</v>
      </c>
      <c r="Z3440" s="42">
        <v>0</v>
      </c>
      <c r="AA3440" s="51">
        <f t="shared" si="273"/>
        <v>0</v>
      </c>
    </row>
    <row r="3441" spans="1:27" ht="19" x14ac:dyDescent="0.25">
      <c r="A3441" s="14">
        <v>3740</v>
      </c>
      <c r="B3441" s="14">
        <v>8502522</v>
      </c>
      <c r="C3441" s="14" t="s">
        <v>19</v>
      </c>
      <c r="D3441" s="14" t="s">
        <v>282</v>
      </c>
      <c r="E3441" s="14" t="s">
        <v>3057</v>
      </c>
      <c r="F3441" s="14">
        <v>78735</v>
      </c>
      <c r="G3441" s="14">
        <v>3</v>
      </c>
      <c r="H3441" s="14">
        <v>2</v>
      </c>
      <c r="I3441" s="14">
        <v>0</v>
      </c>
      <c r="J3441" s="14">
        <v>2</v>
      </c>
      <c r="K3441" s="14">
        <v>1</v>
      </c>
      <c r="L3441" s="14">
        <v>1976</v>
      </c>
      <c r="M3441" s="14">
        <v>0.16400000000000001</v>
      </c>
      <c r="N3441" s="15">
        <v>1943</v>
      </c>
      <c r="O3441" s="16">
        <v>357.69</v>
      </c>
      <c r="P3441" s="17">
        <v>695000</v>
      </c>
      <c r="Q3441" s="16">
        <v>357.69</v>
      </c>
      <c r="R3441" s="17">
        <v>695000</v>
      </c>
      <c r="S3441" s="19">
        <f t="shared" si="269"/>
        <v>0</v>
      </c>
      <c r="T3441" s="20">
        <f t="shared" si="270"/>
        <v>0</v>
      </c>
      <c r="U3441" s="19">
        <f t="shared" si="271"/>
        <v>0</v>
      </c>
      <c r="V3441" s="20">
        <f t="shared" si="272"/>
        <v>0</v>
      </c>
      <c r="W3441" s="18">
        <v>44314</v>
      </c>
      <c r="X3441" s="14">
        <v>4</v>
      </c>
      <c r="Y3441" s="14">
        <v>4</v>
      </c>
      <c r="Z3441" s="42">
        <v>0</v>
      </c>
      <c r="AA3441" s="51">
        <f t="shared" si="273"/>
        <v>0</v>
      </c>
    </row>
    <row r="3442" spans="1:27" ht="19" x14ac:dyDescent="0.25">
      <c r="A3442" s="14">
        <v>3754</v>
      </c>
      <c r="B3442" s="14">
        <v>4301480</v>
      </c>
      <c r="C3442" s="14" t="s">
        <v>19</v>
      </c>
      <c r="D3442" s="14" t="s">
        <v>35</v>
      </c>
      <c r="E3442" s="14" t="s">
        <v>277</v>
      </c>
      <c r="F3442" s="14">
        <v>78754</v>
      </c>
      <c r="G3442" s="14">
        <v>3</v>
      </c>
      <c r="H3442" s="14">
        <v>2</v>
      </c>
      <c r="I3442" s="14">
        <v>1</v>
      </c>
      <c r="J3442" s="14">
        <v>2</v>
      </c>
      <c r="K3442" s="14">
        <v>2</v>
      </c>
      <c r="L3442" s="14">
        <v>2021</v>
      </c>
      <c r="M3442" s="14">
        <v>0.109</v>
      </c>
      <c r="N3442" s="15">
        <v>1793</v>
      </c>
      <c r="O3442" s="16">
        <v>162.74</v>
      </c>
      <c r="P3442" s="17">
        <v>291796</v>
      </c>
      <c r="Q3442" s="16">
        <v>162.74</v>
      </c>
      <c r="R3442" s="17">
        <v>291796</v>
      </c>
      <c r="S3442" s="19">
        <f t="shared" si="269"/>
        <v>0</v>
      </c>
      <c r="T3442" s="20">
        <f t="shared" si="270"/>
        <v>0</v>
      </c>
      <c r="U3442" s="19">
        <f t="shared" si="271"/>
        <v>0</v>
      </c>
      <c r="V3442" s="20">
        <f t="shared" si="272"/>
        <v>0</v>
      </c>
      <c r="W3442" s="18">
        <v>44315</v>
      </c>
      <c r="X3442" s="14">
        <v>0</v>
      </c>
      <c r="Y3442" s="14">
        <v>0</v>
      </c>
      <c r="Z3442" s="42">
        <v>0</v>
      </c>
      <c r="AA3442" s="51">
        <f t="shared" si="273"/>
        <v>0</v>
      </c>
    </row>
    <row r="3443" spans="1:27" ht="19" x14ac:dyDescent="0.25">
      <c r="A3443" s="14">
        <v>3755</v>
      </c>
      <c r="B3443" s="14">
        <v>9209564</v>
      </c>
      <c r="C3443" s="14" t="s">
        <v>19</v>
      </c>
      <c r="D3443" s="14" t="s">
        <v>22</v>
      </c>
      <c r="E3443" s="14" t="s">
        <v>373</v>
      </c>
      <c r="F3443" s="14">
        <v>78744</v>
      </c>
      <c r="G3443" s="14">
        <v>3</v>
      </c>
      <c r="H3443" s="14">
        <v>2</v>
      </c>
      <c r="I3443" s="14">
        <v>1</v>
      </c>
      <c r="J3443" s="14">
        <v>2</v>
      </c>
      <c r="K3443" s="14">
        <v>2</v>
      </c>
      <c r="L3443" s="14">
        <v>2021</v>
      </c>
      <c r="M3443" s="14">
        <v>0.1</v>
      </c>
      <c r="N3443" s="15">
        <v>2047</v>
      </c>
      <c r="O3443" s="16">
        <v>171.46</v>
      </c>
      <c r="P3443" s="17">
        <v>350970</v>
      </c>
      <c r="Q3443" s="16">
        <v>171.46</v>
      </c>
      <c r="R3443" s="17">
        <v>350970</v>
      </c>
      <c r="S3443" s="19">
        <f t="shared" si="269"/>
        <v>0</v>
      </c>
      <c r="T3443" s="20">
        <f t="shared" si="270"/>
        <v>0</v>
      </c>
      <c r="U3443" s="19">
        <f t="shared" si="271"/>
        <v>0</v>
      </c>
      <c r="V3443" s="20">
        <f t="shared" si="272"/>
        <v>0</v>
      </c>
      <c r="W3443" s="18">
        <v>44315</v>
      </c>
      <c r="X3443" s="14">
        <v>0</v>
      </c>
      <c r="Y3443" s="14">
        <v>0</v>
      </c>
      <c r="Z3443" s="42">
        <v>0</v>
      </c>
      <c r="AA3443" s="51">
        <f t="shared" si="273"/>
        <v>0</v>
      </c>
    </row>
    <row r="3444" spans="1:27" ht="19" x14ac:dyDescent="0.25">
      <c r="A3444" s="14">
        <v>3758</v>
      </c>
      <c r="B3444" s="14">
        <v>9341416</v>
      </c>
      <c r="C3444" s="14" t="s">
        <v>19</v>
      </c>
      <c r="D3444" s="14" t="s">
        <v>22</v>
      </c>
      <c r="E3444" s="14" t="s">
        <v>525</v>
      </c>
      <c r="F3444" s="14">
        <v>78744</v>
      </c>
      <c r="G3444" s="14">
        <v>3</v>
      </c>
      <c r="H3444" s="14">
        <v>2</v>
      </c>
      <c r="I3444" s="14">
        <v>1</v>
      </c>
      <c r="J3444" s="14">
        <v>2</v>
      </c>
      <c r="K3444" s="14">
        <v>2</v>
      </c>
      <c r="L3444" s="14">
        <v>2020</v>
      </c>
      <c r="M3444" s="14">
        <v>0.1</v>
      </c>
      <c r="N3444" s="15">
        <v>1771</v>
      </c>
      <c r="O3444" s="16">
        <v>182.26</v>
      </c>
      <c r="P3444" s="17">
        <v>322790</v>
      </c>
      <c r="Q3444" s="16">
        <v>182.26</v>
      </c>
      <c r="R3444" s="17">
        <v>322790</v>
      </c>
      <c r="S3444" s="19">
        <f t="shared" si="269"/>
        <v>0</v>
      </c>
      <c r="T3444" s="20">
        <f t="shared" si="270"/>
        <v>0</v>
      </c>
      <c r="U3444" s="19">
        <f t="shared" si="271"/>
        <v>0</v>
      </c>
      <c r="V3444" s="20">
        <f t="shared" si="272"/>
        <v>0</v>
      </c>
      <c r="W3444" s="18">
        <v>44315</v>
      </c>
      <c r="X3444" s="14">
        <v>0</v>
      </c>
      <c r="Y3444" s="14">
        <v>0</v>
      </c>
      <c r="Z3444" s="42">
        <v>0</v>
      </c>
      <c r="AA3444" s="51">
        <f t="shared" si="273"/>
        <v>0</v>
      </c>
    </row>
    <row r="3445" spans="1:27" ht="19" x14ac:dyDescent="0.25">
      <c r="A3445" s="14">
        <v>3759</v>
      </c>
      <c r="B3445" s="14">
        <v>9516570</v>
      </c>
      <c r="C3445" s="14" t="s">
        <v>19</v>
      </c>
      <c r="D3445" s="14" t="s">
        <v>68</v>
      </c>
      <c r="E3445" s="14" t="s">
        <v>783</v>
      </c>
      <c r="F3445" s="14">
        <v>78738</v>
      </c>
      <c r="G3445" s="14">
        <v>5</v>
      </c>
      <c r="H3445" s="14">
        <v>4</v>
      </c>
      <c r="I3445" s="14">
        <v>1</v>
      </c>
      <c r="J3445" s="14">
        <v>2</v>
      </c>
      <c r="K3445" s="14">
        <v>2</v>
      </c>
      <c r="L3445" s="14">
        <v>2011</v>
      </c>
      <c r="M3445" s="14">
        <v>0.219</v>
      </c>
      <c r="N3445" s="15">
        <v>4133</v>
      </c>
      <c r="O3445" s="16">
        <v>199.61</v>
      </c>
      <c r="P3445" s="17">
        <v>825000</v>
      </c>
      <c r="Q3445" s="16">
        <v>199.61</v>
      </c>
      <c r="R3445" s="17">
        <v>825000</v>
      </c>
      <c r="S3445" s="19">
        <f t="shared" si="269"/>
        <v>0</v>
      </c>
      <c r="T3445" s="20">
        <f t="shared" si="270"/>
        <v>0</v>
      </c>
      <c r="U3445" s="19">
        <f t="shared" si="271"/>
        <v>0</v>
      </c>
      <c r="V3445" s="20">
        <f t="shared" si="272"/>
        <v>0</v>
      </c>
      <c r="W3445" s="18">
        <v>44315</v>
      </c>
      <c r="X3445" s="14">
        <v>23</v>
      </c>
      <c r="Y3445" s="14">
        <v>161</v>
      </c>
      <c r="Z3445" s="42">
        <v>0</v>
      </c>
      <c r="AA3445" s="51">
        <f t="shared" si="273"/>
        <v>0</v>
      </c>
    </row>
    <row r="3446" spans="1:27" ht="19" x14ac:dyDescent="0.25">
      <c r="A3446" s="14">
        <v>3795</v>
      </c>
      <c r="B3446" s="14">
        <v>1725430</v>
      </c>
      <c r="C3446" s="14" t="s">
        <v>19</v>
      </c>
      <c r="D3446" s="14" t="s">
        <v>161</v>
      </c>
      <c r="E3446" s="14" t="s">
        <v>3156</v>
      </c>
      <c r="F3446" s="14">
        <v>78717</v>
      </c>
      <c r="G3446" s="14">
        <v>4</v>
      </c>
      <c r="H3446" s="14">
        <v>3</v>
      </c>
      <c r="I3446" s="14">
        <v>0</v>
      </c>
      <c r="J3446" s="14">
        <v>2</v>
      </c>
      <c r="K3446" s="14">
        <v>1</v>
      </c>
      <c r="L3446" s="14">
        <v>2020</v>
      </c>
      <c r="M3446" s="14">
        <v>0.22</v>
      </c>
      <c r="N3446" s="15">
        <v>3231</v>
      </c>
      <c r="O3446" s="16">
        <v>374.57</v>
      </c>
      <c r="P3446" s="17">
        <v>1210242</v>
      </c>
      <c r="Q3446" s="16">
        <v>374.57</v>
      </c>
      <c r="R3446" s="17">
        <v>1210242</v>
      </c>
      <c r="S3446" s="19">
        <f t="shared" si="269"/>
        <v>0</v>
      </c>
      <c r="T3446" s="20">
        <f t="shared" si="270"/>
        <v>0</v>
      </c>
      <c r="U3446" s="19">
        <f t="shared" si="271"/>
        <v>0</v>
      </c>
      <c r="V3446" s="20">
        <f t="shared" si="272"/>
        <v>0</v>
      </c>
      <c r="W3446" s="18">
        <v>44315</v>
      </c>
      <c r="X3446" s="14">
        <v>20</v>
      </c>
      <c r="Y3446" s="14">
        <v>20</v>
      </c>
      <c r="Z3446" s="42">
        <v>0</v>
      </c>
      <c r="AA3446" s="51">
        <f t="shared" si="273"/>
        <v>0</v>
      </c>
    </row>
    <row r="3447" spans="1:27" ht="19" x14ac:dyDescent="0.25">
      <c r="A3447" s="14">
        <v>3803</v>
      </c>
      <c r="B3447" s="14">
        <v>8612786</v>
      </c>
      <c r="C3447" s="14" t="s">
        <v>19</v>
      </c>
      <c r="D3447" s="14" t="s">
        <v>282</v>
      </c>
      <c r="E3447" s="14" t="s">
        <v>3490</v>
      </c>
      <c r="F3447" s="14">
        <v>78735</v>
      </c>
      <c r="G3447" s="14">
        <v>3</v>
      </c>
      <c r="H3447" s="14">
        <v>2</v>
      </c>
      <c r="I3447" s="14">
        <v>0</v>
      </c>
      <c r="J3447" s="14">
        <v>2</v>
      </c>
      <c r="K3447" s="14">
        <v>1</v>
      </c>
      <c r="L3447" s="14">
        <v>2009</v>
      </c>
      <c r="M3447" s="14">
        <v>0.34399999999999997</v>
      </c>
      <c r="N3447" s="15">
        <v>1546</v>
      </c>
      <c r="O3447" s="16">
        <v>452.78</v>
      </c>
      <c r="P3447" s="17">
        <v>700000</v>
      </c>
      <c r="Q3447" s="16">
        <v>452.78</v>
      </c>
      <c r="R3447" s="17">
        <v>700000</v>
      </c>
      <c r="S3447" s="19">
        <f t="shared" si="269"/>
        <v>0</v>
      </c>
      <c r="T3447" s="20">
        <f t="shared" si="270"/>
        <v>0</v>
      </c>
      <c r="U3447" s="19">
        <f t="shared" si="271"/>
        <v>0</v>
      </c>
      <c r="V3447" s="20">
        <f t="shared" si="272"/>
        <v>0</v>
      </c>
      <c r="W3447" s="18">
        <v>44315</v>
      </c>
      <c r="X3447" s="14">
        <v>6</v>
      </c>
      <c r="Y3447" s="14">
        <v>6</v>
      </c>
      <c r="Z3447" s="42">
        <v>0</v>
      </c>
      <c r="AA3447" s="51">
        <f t="shared" si="273"/>
        <v>0</v>
      </c>
    </row>
    <row r="3448" spans="1:27" ht="19" x14ac:dyDescent="0.25">
      <c r="A3448" s="14">
        <v>3805</v>
      </c>
      <c r="B3448" s="14">
        <v>3893109</v>
      </c>
      <c r="C3448" s="14" t="s">
        <v>19</v>
      </c>
      <c r="D3448" s="14">
        <v>4</v>
      </c>
      <c r="E3448" s="14" t="s">
        <v>3641</v>
      </c>
      <c r="F3448" s="14">
        <v>78756</v>
      </c>
      <c r="G3448" s="14">
        <v>3</v>
      </c>
      <c r="H3448" s="14">
        <v>2</v>
      </c>
      <c r="I3448" s="14">
        <v>0</v>
      </c>
      <c r="J3448" s="14">
        <v>2</v>
      </c>
      <c r="K3448" s="14">
        <v>1</v>
      </c>
      <c r="L3448" s="14">
        <v>1998</v>
      </c>
      <c r="M3448" s="14">
        <v>0.14499999999999999</v>
      </c>
      <c r="N3448" s="15">
        <v>1490</v>
      </c>
      <c r="O3448" s="16">
        <v>503.36</v>
      </c>
      <c r="P3448" s="17">
        <v>750000</v>
      </c>
      <c r="Q3448" s="16">
        <v>503.36</v>
      </c>
      <c r="R3448" s="17">
        <v>750000</v>
      </c>
      <c r="S3448" s="19">
        <f t="shared" si="269"/>
        <v>0</v>
      </c>
      <c r="T3448" s="20">
        <f t="shared" si="270"/>
        <v>0</v>
      </c>
      <c r="U3448" s="19">
        <f t="shared" si="271"/>
        <v>0</v>
      </c>
      <c r="V3448" s="20">
        <f t="shared" si="272"/>
        <v>0</v>
      </c>
      <c r="W3448" s="18">
        <v>44315</v>
      </c>
      <c r="X3448" s="14">
        <v>9</v>
      </c>
      <c r="Y3448" s="14">
        <v>9</v>
      </c>
      <c r="Z3448" s="42">
        <v>0</v>
      </c>
      <c r="AA3448" s="51">
        <f t="shared" si="273"/>
        <v>0</v>
      </c>
    </row>
    <row r="3449" spans="1:27" ht="19" x14ac:dyDescent="0.25">
      <c r="A3449" s="14">
        <v>3811</v>
      </c>
      <c r="B3449" s="14">
        <v>3156225</v>
      </c>
      <c r="C3449" s="14" t="s">
        <v>19</v>
      </c>
      <c r="D3449" s="14">
        <v>5</v>
      </c>
      <c r="E3449" s="14" t="s">
        <v>3851</v>
      </c>
      <c r="F3449" s="14">
        <v>78702</v>
      </c>
      <c r="G3449" s="14">
        <v>3</v>
      </c>
      <c r="H3449" s="14">
        <v>1</v>
      </c>
      <c r="I3449" s="14">
        <v>0</v>
      </c>
      <c r="J3449" s="14">
        <v>0</v>
      </c>
      <c r="K3449" s="14">
        <v>1</v>
      </c>
      <c r="L3449" s="14">
        <v>1930</v>
      </c>
      <c r="M3449" s="14">
        <v>7.3999999999999996E-2</v>
      </c>
      <c r="N3449" s="14">
        <v>780</v>
      </c>
      <c r="O3449" s="16">
        <v>641.03</v>
      </c>
      <c r="P3449" s="17">
        <v>500000</v>
      </c>
      <c r="Q3449" s="16">
        <v>641.03</v>
      </c>
      <c r="R3449" s="17">
        <v>500000</v>
      </c>
      <c r="S3449" s="19">
        <f t="shared" si="269"/>
        <v>0</v>
      </c>
      <c r="T3449" s="20">
        <f t="shared" si="270"/>
        <v>0</v>
      </c>
      <c r="U3449" s="19">
        <f t="shared" si="271"/>
        <v>0</v>
      </c>
      <c r="V3449" s="20">
        <f t="shared" si="272"/>
        <v>0</v>
      </c>
      <c r="W3449" s="18">
        <v>44315</v>
      </c>
      <c r="X3449" s="14">
        <v>15</v>
      </c>
      <c r="Y3449" s="14">
        <v>15</v>
      </c>
      <c r="Z3449" s="42">
        <v>0</v>
      </c>
      <c r="AA3449" s="51">
        <f t="shared" si="273"/>
        <v>0</v>
      </c>
    </row>
    <row r="3450" spans="1:27" ht="19" x14ac:dyDescent="0.25">
      <c r="A3450" s="14">
        <v>3818</v>
      </c>
      <c r="B3450" s="14">
        <v>1280475</v>
      </c>
      <c r="C3450" s="14" t="s">
        <v>19</v>
      </c>
      <c r="D3450" s="14" t="s">
        <v>22</v>
      </c>
      <c r="E3450" s="14" t="s">
        <v>444</v>
      </c>
      <c r="F3450" s="14">
        <v>78744</v>
      </c>
      <c r="G3450" s="14">
        <v>3</v>
      </c>
      <c r="H3450" s="14">
        <v>2</v>
      </c>
      <c r="I3450" s="14">
        <v>1</v>
      </c>
      <c r="J3450" s="14">
        <v>2</v>
      </c>
      <c r="K3450" s="14">
        <v>2</v>
      </c>
      <c r="L3450" s="14">
        <v>2021</v>
      </c>
      <c r="M3450" s="14">
        <v>0.1</v>
      </c>
      <c r="N3450" s="15">
        <v>1942</v>
      </c>
      <c r="O3450" s="16">
        <v>177.29</v>
      </c>
      <c r="P3450" s="17">
        <v>344300</v>
      </c>
      <c r="Q3450" s="16">
        <v>177.29</v>
      </c>
      <c r="R3450" s="17">
        <v>344300</v>
      </c>
      <c r="S3450" s="19">
        <f t="shared" si="269"/>
        <v>0</v>
      </c>
      <c r="T3450" s="20">
        <f t="shared" si="270"/>
        <v>0</v>
      </c>
      <c r="U3450" s="19">
        <f t="shared" si="271"/>
        <v>0</v>
      </c>
      <c r="V3450" s="20">
        <f t="shared" si="272"/>
        <v>0</v>
      </c>
      <c r="W3450" s="18">
        <v>44316</v>
      </c>
      <c r="X3450" s="14">
        <v>0</v>
      </c>
      <c r="Y3450" s="14">
        <v>0</v>
      </c>
      <c r="Z3450" s="42">
        <v>0</v>
      </c>
      <c r="AA3450" s="51">
        <f t="shared" si="273"/>
        <v>0</v>
      </c>
    </row>
    <row r="3451" spans="1:27" ht="19" x14ac:dyDescent="0.25">
      <c r="A3451" s="14">
        <v>3829</v>
      </c>
      <c r="B3451" s="14">
        <v>6661919</v>
      </c>
      <c r="C3451" s="14" t="s">
        <v>19</v>
      </c>
      <c r="D3451" s="14" t="s">
        <v>22</v>
      </c>
      <c r="E3451" s="14" t="s">
        <v>925</v>
      </c>
      <c r="F3451" s="14">
        <v>78744</v>
      </c>
      <c r="G3451" s="14">
        <v>3</v>
      </c>
      <c r="H3451" s="14">
        <v>2</v>
      </c>
      <c r="I3451" s="14">
        <v>1</v>
      </c>
      <c r="J3451" s="14">
        <v>2</v>
      </c>
      <c r="K3451" s="14">
        <v>2</v>
      </c>
      <c r="L3451" s="14">
        <v>2021</v>
      </c>
      <c r="M3451" s="14">
        <v>0.1</v>
      </c>
      <c r="N3451" s="15">
        <v>1942</v>
      </c>
      <c r="O3451" s="16">
        <v>205.59</v>
      </c>
      <c r="P3451" s="17">
        <v>399249</v>
      </c>
      <c r="Q3451" s="16">
        <v>205.59</v>
      </c>
      <c r="R3451" s="17">
        <v>399249</v>
      </c>
      <c r="S3451" s="19">
        <f t="shared" si="269"/>
        <v>0</v>
      </c>
      <c r="T3451" s="20">
        <f t="shared" si="270"/>
        <v>0</v>
      </c>
      <c r="U3451" s="19">
        <f t="shared" si="271"/>
        <v>0</v>
      </c>
      <c r="V3451" s="20">
        <f t="shared" si="272"/>
        <v>0</v>
      </c>
      <c r="W3451" s="18">
        <v>44316</v>
      </c>
      <c r="X3451" s="14">
        <v>0</v>
      </c>
      <c r="Y3451" s="14">
        <v>0</v>
      </c>
      <c r="Z3451" s="42">
        <v>0</v>
      </c>
      <c r="AA3451" s="51">
        <f t="shared" si="273"/>
        <v>0</v>
      </c>
    </row>
    <row r="3452" spans="1:27" ht="19" x14ac:dyDescent="0.25">
      <c r="A3452" s="14">
        <v>3835</v>
      </c>
      <c r="B3452" s="14">
        <v>6401588</v>
      </c>
      <c r="C3452" s="14" t="s">
        <v>19</v>
      </c>
      <c r="D3452" s="14" t="s">
        <v>229</v>
      </c>
      <c r="E3452" s="14" t="s">
        <v>1254</v>
      </c>
      <c r="F3452" s="14">
        <v>78732</v>
      </c>
      <c r="G3452" s="14">
        <v>4</v>
      </c>
      <c r="H3452" s="14">
        <v>3</v>
      </c>
      <c r="I3452" s="14">
        <v>0</v>
      </c>
      <c r="J3452" s="14">
        <v>2</v>
      </c>
      <c r="K3452" s="14">
        <v>2</v>
      </c>
      <c r="L3452" s="14">
        <v>2020</v>
      </c>
      <c r="M3452" s="14">
        <v>0.15</v>
      </c>
      <c r="N3452" s="15">
        <v>3222</v>
      </c>
      <c r="O3452" s="16">
        <v>221.86</v>
      </c>
      <c r="P3452" s="17">
        <v>714842</v>
      </c>
      <c r="Q3452" s="16">
        <v>221.86</v>
      </c>
      <c r="R3452" s="17">
        <v>714842</v>
      </c>
      <c r="S3452" s="19">
        <f t="shared" si="269"/>
        <v>0</v>
      </c>
      <c r="T3452" s="20">
        <f t="shared" si="270"/>
        <v>0</v>
      </c>
      <c r="U3452" s="19">
        <f t="shared" si="271"/>
        <v>0</v>
      </c>
      <c r="V3452" s="20">
        <f t="shared" si="272"/>
        <v>0</v>
      </c>
      <c r="W3452" s="18">
        <v>44316</v>
      </c>
      <c r="X3452" s="14">
        <v>92</v>
      </c>
      <c r="Y3452" s="14">
        <v>92</v>
      </c>
      <c r="Z3452" s="42">
        <v>0</v>
      </c>
      <c r="AA3452" s="51">
        <f t="shared" si="273"/>
        <v>0</v>
      </c>
    </row>
    <row r="3453" spans="1:27" ht="19" x14ac:dyDescent="0.25">
      <c r="A3453" s="14">
        <v>3854</v>
      </c>
      <c r="B3453" s="14">
        <v>3121189</v>
      </c>
      <c r="C3453" s="14" t="s">
        <v>19</v>
      </c>
      <c r="D3453" s="14" t="s">
        <v>229</v>
      </c>
      <c r="E3453" s="14" t="s">
        <v>1861</v>
      </c>
      <c r="F3453" s="14">
        <v>78732</v>
      </c>
      <c r="G3453" s="14">
        <v>5</v>
      </c>
      <c r="H3453" s="14">
        <v>3</v>
      </c>
      <c r="I3453" s="14">
        <v>1</v>
      </c>
      <c r="J3453" s="14">
        <v>3</v>
      </c>
      <c r="K3453" s="14">
        <v>2</v>
      </c>
      <c r="L3453" s="14">
        <v>1999</v>
      </c>
      <c r="M3453" s="14">
        <v>0.22700000000000001</v>
      </c>
      <c r="N3453" s="15">
        <v>3535</v>
      </c>
      <c r="O3453" s="16">
        <v>253.18</v>
      </c>
      <c r="P3453" s="17">
        <v>895000</v>
      </c>
      <c r="Q3453" s="16">
        <v>253.18</v>
      </c>
      <c r="R3453" s="17">
        <v>895000</v>
      </c>
      <c r="S3453" s="19">
        <f t="shared" si="269"/>
        <v>0</v>
      </c>
      <c r="T3453" s="20">
        <f t="shared" si="270"/>
        <v>0</v>
      </c>
      <c r="U3453" s="19">
        <f t="shared" si="271"/>
        <v>0</v>
      </c>
      <c r="V3453" s="20">
        <f t="shared" si="272"/>
        <v>0</v>
      </c>
      <c r="W3453" s="18">
        <v>44316</v>
      </c>
      <c r="X3453" s="14">
        <v>4</v>
      </c>
      <c r="Y3453" s="14">
        <v>4</v>
      </c>
      <c r="Z3453" s="42">
        <v>0</v>
      </c>
      <c r="AA3453" s="51">
        <f t="shared" si="273"/>
        <v>0</v>
      </c>
    </row>
    <row r="3454" spans="1:27" ht="19" x14ac:dyDescent="0.25">
      <c r="A3454" s="14">
        <v>3856</v>
      </c>
      <c r="B3454" s="14">
        <v>2112328</v>
      </c>
      <c r="C3454" s="14" t="s">
        <v>19</v>
      </c>
      <c r="D3454" s="14" t="s">
        <v>29</v>
      </c>
      <c r="E3454" s="14" t="s">
        <v>1923</v>
      </c>
      <c r="F3454" s="14">
        <v>78739</v>
      </c>
      <c r="G3454" s="14">
        <v>5</v>
      </c>
      <c r="H3454" s="14">
        <v>4</v>
      </c>
      <c r="I3454" s="14">
        <v>0</v>
      </c>
      <c r="J3454" s="14">
        <v>3</v>
      </c>
      <c r="K3454" s="14">
        <v>2</v>
      </c>
      <c r="L3454" s="14">
        <v>2008</v>
      </c>
      <c r="M3454" s="14">
        <v>0.23100000000000001</v>
      </c>
      <c r="N3454" s="15">
        <v>3702</v>
      </c>
      <c r="O3454" s="16">
        <v>256.62</v>
      </c>
      <c r="P3454" s="17">
        <v>950000</v>
      </c>
      <c r="Q3454" s="16">
        <v>256.62</v>
      </c>
      <c r="R3454" s="17">
        <v>950000</v>
      </c>
      <c r="S3454" s="19">
        <f t="shared" si="269"/>
        <v>0</v>
      </c>
      <c r="T3454" s="20">
        <f t="shared" si="270"/>
        <v>0</v>
      </c>
      <c r="U3454" s="19">
        <f t="shared" si="271"/>
        <v>0</v>
      </c>
      <c r="V3454" s="20">
        <f t="shared" si="272"/>
        <v>0</v>
      </c>
      <c r="W3454" s="18">
        <v>44316</v>
      </c>
      <c r="X3454" s="14">
        <v>14</v>
      </c>
      <c r="Y3454" s="14">
        <v>14</v>
      </c>
      <c r="Z3454" s="42">
        <v>0</v>
      </c>
      <c r="AA3454" s="51">
        <f t="shared" si="273"/>
        <v>0</v>
      </c>
    </row>
    <row r="3455" spans="1:27" ht="19" x14ac:dyDescent="0.25">
      <c r="A3455" s="14">
        <v>3898</v>
      </c>
      <c r="B3455" s="14">
        <v>5619414</v>
      </c>
      <c r="C3455" s="14" t="s">
        <v>19</v>
      </c>
      <c r="D3455" s="14" t="s">
        <v>357</v>
      </c>
      <c r="E3455" s="14" t="s">
        <v>4151</v>
      </c>
      <c r="F3455" s="14">
        <v>78745</v>
      </c>
      <c r="G3455" s="14">
        <v>2</v>
      </c>
      <c r="H3455" s="14">
        <v>2</v>
      </c>
      <c r="I3455" s="14">
        <v>0</v>
      </c>
      <c r="J3455" s="14">
        <v>0</v>
      </c>
      <c r="K3455" s="14">
        <v>1</v>
      </c>
      <c r="L3455" s="14">
        <v>2018</v>
      </c>
      <c r="M3455" s="14">
        <v>8.7999999999999995E-2</v>
      </c>
      <c r="N3455" s="14">
        <v>950</v>
      </c>
      <c r="O3455" s="16">
        <v>419.47</v>
      </c>
      <c r="P3455" s="17">
        <v>398500</v>
      </c>
      <c r="Q3455" s="16">
        <v>419.47</v>
      </c>
      <c r="R3455" s="17">
        <v>398500</v>
      </c>
      <c r="S3455" s="19">
        <f t="shared" si="269"/>
        <v>0</v>
      </c>
      <c r="T3455" s="20">
        <f t="shared" si="270"/>
        <v>0</v>
      </c>
      <c r="U3455" s="19">
        <f t="shared" si="271"/>
        <v>0</v>
      </c>
      <c r="V3455" s="20">
        <f t="shared" si="272"/>
        <v>0</v>
      </c>
      <c r="W3455" s="18">
        <v>44316</v>
      </c>
      <c r="X3455" s="14">
        <v>6</v>
      </c>
      <c r="Y3455" s="14">
        <v>3</v>
      </c>
      <c r="Z3455" s="42">
        <v>0</v>
      </c>
      <c r="AA3455" s="51">
        <f t="shared" si="273"/>
        <v>0</v>
      </c>
    </row>
    <row r="3456" spans="1:27" ht="19" x14ac:dyDescent="0.25">
      <c r="A3456" s="14">
        <v>3903</v>
      </c>
      <c r="B3456" s="14">
        <v>7511264</v>
      </c>
      <c r="C3456" s="14" t="s">
        <v>19</v>
      </c>
      <c r="D3456" s="14" t="s">
        <v>611</v>
      </c>
      <c r="E3456" s="14" t="s">
        <v>3565</v>
      </c>
      <c r="F3456" s="14">
        <v>78731</v>
      </c>
      <c r="G3456" s="14">
        <v>4</v>
      </c>
      <c r="H3456" s="14">
        <v>3</v>
      </c>
      <c r="I3456" s="14">
        <v>0</v>
      </c>
      <c r="J3456" s="14">
        <v>2</v>
      </c>
      <c r="K3456" s="14">
        <v>2</v>
      </c>
      <c r="L3456" s="14">
        <v>1969</v>
      </c>
      <c r="M3456" s="14">
        <v>0.28599999999999998</v>
      </c>
      <c r="N3456" s="15">
        <v>2510</v>
      </c>
      <c r="O3456" s="16">
        <v>478.09</v>
      </c>
      <c r="P3456" s="17">
        <v>1200000</v>
      </c>
      <c r="Q3456" s="16">
        <v>478.09</v>
      </c>
      <c r="R3456" s="17">
        <v>1200000</v>
      </c>
      <c r="S3456" s="19">
        <f t="shared" si="269"/>
        <v>0</v>
      </c>
      <c r="T3456" s="20">
        <f t="shared" si="270"/>
        <v>0</v>
      </c>
      <c r="U3456" s="19">
        <f t="shared" si="271"/>
        <v>0</v>
      </c>
      <c r="V3456" s="20">
        <f t="shared" si="272"/>
        <v>0</v>
      </c>
      <c r="W3456" s="18">
        <v>44316</v>
      </c>
      <c r="X3456" s="14">
        <v>6</v>
      </c>
      <c r="Y3456" s="14">
        <v>6</v>
      </c>
      <c r="Z3456" s="42">
        <v>0</v>
      </c>
      <c r="AA3456" s="51">
        <f t="shared" si="273"/>
        <v>0</v>
      </c>
    </row>
    <row r="3457" spans="1:27" ht="19" x14ac:dyDescent="0.25">
      <c r="A3457" s="14">
        <v>3919</v>
      </c>
      <c r="B3457" s="14">
        <v>4544455</v>
      </c>
      <c r="C3457" s="14" t="s">
        <v>19</v>
      </c>
      <c r="D3457" s="14" t="s">
        <v>2365</v>
      </c>
      <c r="E3457" s="14" t="s">
        <v>3783</v>
      </c>
      <c r="F3457" s="14">
        <v>78703</v>
      </c>
      <c r="G3457" s="14">
        <v>2</v>
      </c>
      <c r="H3457" s="14">
        <v>2</v>
      </c>
      <c r="I3457" s="14">
        <v>0</v>
      </c>
      <c r="J3457" s="14">
        <v>0</v>
      </c>
      <c r="K3457" s="14">
        <v>1</v>
      </c>
      <c r="L3457" s="14">
        <v>1958</v>
      </c>
      <c r="M3457" s="14">
        <v>0.14799999999999999</v>
      </c>
      <c r="N3457" s="15">
        <v>1546</v>
      </c>
      <c r="O3457" s="16">
        <v>581.5</v>
      </c>
      <c r="P3457" s="17">
        <v>899000</v>
      </c>
      <c r="Q3457" s="16">
        <v>581.5</v>
      </c>
      <c r="R3457" s="17">
        <v>899000</v>
      </c>
      <c r="S3457" s="19">
        <f t="shared" si="269"/>
        <v>0</v>
      </c>
      <c r="T3457" s="20">
        <f t="shared" si="270"/>
        <v>0</v>
      </c>
      <c r="U3457" s="19">
        <f t="shared" si="271"/>
        <v>0</v>
      </c>
      <c r="V3457" s="20">
        <f t="shared" si="272"/>
        <v>0</v>
      </c>
      <c r="W3457" s="18">
        <v>44316</v>
      </c>
      <c r="X3457" s="14">
        <v>6</v>
      </c>
      <c r="Y3457" s="14">
        <v>4</v>
      </c>
      <c r="Z3457" s="42">
        <v>0</v>
      </c>
      <c r="AA3457" s="51">
        <f t="shared" si="273"/>
        <v>0</v>
      </c>
    </row>
    <row r="3458" spans="1:27" ht="19" x14ac:dyDescent="0.25">
      <c r="A3458" s="14">
        <v>3925</v>
      </c>
      <c r="B3458" s="14">
        <v>5720324</v>
      </c>
      <c r="C3458" s="14" t="s">
        <v>19</v>
      </c>
      <c r="D3458" s="14">
        <v>6</v>
      </c>
      <c r="E3458" s="14" t="s">
        <v>4294</v>
      </c>
      <c r="F3458" s="14">
        <v>78704</v>
      </c>
      <c r="G3458" s="14">
        <v>2</v>
      </c>
      <c r="H3458" s="14">
        <v>2</v>
      </c>
      <c r="I3458" s="14">
        <v>0</v>
      </c>
      <c r="J3458" s="14">
        <v>0</v>
      </c>
      <c r="K3458" s="14">
        <v>2</v>
      </c>
      <c r="L3458" s="14">
        <v>2017</v>
      </c>
      <c r="M3458" s="14">
        <v>0.1</v>
      </c>
      <c r="N3458" s="15">
        <v>1100</v>
      </c>
      <c r="O3458" s="16">
        <v>750</v>
      </c>
      <c r="P3458" s="17">
        <v>825000</v>
      </c>
      <c r="Q3458" s="16">
        <v>750</v>
      </c>
      <c r="R3458" s="17">
        <v>825000</v>
      </c>
      <c r="S3458" s="19">
        <f t="shared" si="269"/>
        <v>0</v>
      </c>
      <c r="T3458" s="20">
        <f t="shared" si="270"/>
        <v>0</v>
      </c>
      <c r="U3458" s="19">
        <f t="shared" si="271"/>
        <v>0</v>
      </c>
      <c r="V3458" s="20">
        <f t="shared" si="272"/>
        <v>0</v>
      </c>
      <c r="W3458" s="18">
        <v>44316</v>
      </c>
      <c r="X3458" s="14">
        <v>23</v>
      </c>
      <c r="Y3458" s="14">
        <v>23</v>
      </c>
      <c r="Z3458" s="42">
        <v>0</v>
      </c>
      <c r="AA3458" s="51">
        <f t="shared" si="273"/>
        <v>0</v>
      </c>
    </row>
    <row r="3459" spans="1:27" ht="19" x14ac:dyDescent="0.25">
      <c r="A3459" s="14">
        <v>3936</v>
      </c>
      <c r="B3459" s="14">
        <v>3292673</v>
      </c>
      <c r="C3459" s="14" t="s">
        <v>19</v>
      </c>
      <c r="D3459" s="14" t="s">
        <v>40</v>
      </c>
      <c r="E3459" s="14" t="s">
        <v>1282</v>
      </c>
      <c r="F3459" s="14">
        <v>78737</v>
      </c>
      <c r="G3459" s="14">
        <v>4</v>
      </c>
      <c r="H3459" s="14">
        <v>3</v>
      </c>
      <c r="I3459" s="14">
        <v>1</v>
      </c>
      <c r="J3459" s="14">
        <v>3</v>
      </c>
      <c r="K3459" s="14">
        <v>1</v>
      </c>
      <c r="L3459" s="14">
        <v>2016</v>
      </c>
      <c r="M3459" s="14">
        <v>0.432</v>
      </c>
      <c r="N3459" s="15">
        <v>3815</v>
      </c>
      <c r="O3459" s="16">
        <v>222.8</v>
      </c>
      <c r="P3459" s="17">
        <v>850000</v>
      </c>
      <c r="Q3459" s="16">
        <v>222.8</v>
      </c>
      <c r="R3459" s="17">
        <v>850000</v>
      </c>
      <c r="S3459" s="19">
        <f t="shared" si="269"/>
        <v>0</v>
      </c>
      <c r="T3459" s="20">
        <f t="shared" si="270"/>
        <v>0</v>
      </c>
      <c r="U3459" s="19">
        <f t="shared" si="271"/>
        <v>0</v>
      </c>
      <c r="V3459" s="20">
        <f t="shared" si="272"/>
        <v>0</v>
      </c>
      <c r="W3459" s="18">
        <v>44319</v>
      </c>
      <c r="X3459" s="14">
        <v>3</v>
      </c>
      <c r="Y3459" s="14">
        <v>3</v>
      </c>
      <c r="Z3459" s="42">
        <v>0</v>
      </c>
      <c r="AA3459" s="51">
        <f t="shared" si="273"/>
        <v>0</v>
      </c>
    </row>
    <row r="3460" spans="1:27" ht="19" x14ac:dyDescent="0.25">
      <c r="A3460" s="14">
        <v>3939</v>
      </c>
      <c r="B3460" s="14">
        <v>9021896</v>
      </c>
      <c r="C3460" s="14" t="s">
        <v>19</v>
      </c>
      <c r="D3460" s="14" t="s">
        <v>22</v>
      </c>
      <c r="E3460" s="14" t="s">
        <v>1366</v>
      </c>
      <c r="F3460" s="14">
        <v>78747</v>
      </c>
      <c r="G3460" s="14">
        <v>3</v>
      </c>
      <c r="H3460" s="14">
        <v>2</v>
      </c>
      <c r="I3460" s="14">
        <v>0</v>
      </c>
      <c r="J3460" s="14">
        <v>2</v>
      </c>
      <c r="K3460" s="14">
        <v>1</v>
      </c>
      <c r="L3460" s="14">
        <v>2006</v>
      </c>
      <c r="M3460" s="14">
        <v>0.17799999999999999</v>
      </c>
      <c r="N3460" s="15">
        <v>1652</v>
      </c>
      <c r="O3460" s="16">
        <v>227</v>
      </c>
      <c r="P3460" s="17">
        <v>375000</v>
      </c>
      <c r="Q3460" s="16">
        <v>227</v>
      </c>
      <c r="R3460" s="17">
        <v>375000</v>
      </c>
      <c r="S3460" s="19">
        <f t="shared" si="269"/>
        <v>0</v>
      </c>
      <c r="T3460" s="20">
        <f t="shared" si="270"/>
        <v>0</v>
      </c>
      <c r="U3460" s="19">
        <f t="shared" si="271"/>
        <v>0</v>
      </c>
      <c r="V3460" s="20">
        <f t="shared" si="272"/>
        <v>0</v>
      </c>
      <c r="W3460" s="18">
        <v>44319</v>
      </c>
      <c r="X3460" s="14">
        <v>5</v>
      </c>
      <c r="Y3460" s="14">
        <v>1</v>
      </c>
      <c r="Z3460" s="42">
        <v>0</v>
      </c>
      <c r="AA3460" s="51">
        <f t="shared" si="273"/>
        <v>0</v>
      </c>
    </row>
    <row r="3461" spans="1:27" ht="19" x14ac:dyDescent="0.25">
      <c r="A3461" s="14">
        <v>3942</v>
      </c>
      <c r="B3461" s="14">
        <v>8938757</v>
      </c>
      <c r="C3461" s="14" t="s">
        <v>19</v>
      </c>
      <c r="D3461" s="14" t="s">
        <v>229</v>
      </c>
      <c r="E3461" s="14" t="s">
        <v>1532</v>
      </c>
      <c r="F3461" s="14">
        <v>78732</v>
      </c>
      <c r="G3461" s="14">
        <v>4</v>
      </c>
      <c r="H3461" s="14">
        <v>3</v>
      </c>
      <c r="I3461" s="14">
        <v>0</v>
      </c>
      <c r="J3461" s="14">
        <v>2</v>
      </c>
      <c r="K3461" s="14">
        <v>2</v>
      </c>
      <c r="L3461" s="14">
        <v>2006</v>
      </c>
      <c r="M3461" s="14">
        <v>0.14899999999999999</v>
      </c>
      <c r="N3461" s="15">
        <v>2462</v>
      </c>
      <c r="O3461" s="16">
        <v>235.58</v>
      </c>
      <c r="P3461" s="17">
        <v>580000</v>
      </c>
      <c r="Q3461" s="16">
        <v>235.58</v>
      </c>
      <c r="R3461" s="17">
        <v>580000</v>
      </c>
      <c r="S3461" s="19">
        <f t="shared" si="269"/>
        <v>0</v>
      </c>
      <c r="T3461" s="20">
        <f t="shared" si="270"/>
        <v>0</v>
      </c>
      <c r="U3461" s="19">
        <f t="shared" si="271"/>
        <v>0</v>
      </c>
      <c r="V3461" s="20">
        <f t="shared" si="272"/>
        <v>0</v>
      </c>
      <c r="W3461" s="18">
        <v>44319</v>
      </c>
      <c r="X3461" s="14">
        <v>0</v>
      </c>
      <c r="Y3461" s="14">
        <v>0</v>
      </c>
      <c r="Z3461" s="42">
        <v>0</v>
      </c>
      <c r="AA3461" s="51">
        <f t="shared" si="273"/>
        <v>0</v>
      </c>
    </row>
    <row r="3462" spans="1:27" ht="19" x14ac:dyDescent="0.25">
      <c r="A3462" s="14">
        <v>3948</v>
      </c>
      <c r="B3462" s="14">
        <v>2915962</v>
      </c>
      <c r="C3462" s="14" t="s">
        <v>19</v>
      </c>
      <c r="D3462" s="14" t="s">
        <v>68</v>
      </c>
      <c r="E3462" s="14" t="s">
        <v>2219</v>
      </c>
      <c r="F3462" s="14">
        <v>78734</v>
      </c>
      <c r="G3462" s="14">
        <v>3</v>
      </c>
      <c r="H3462" s="14">
        <v>2</v>
      </c>
      <c r="I3462" s="14">
        <v>0</v>
      </c>
      <c r="J3462" s="14">
        <v>2</v>
      </c>
      <c r="K3462" s="14">
        <v>1</v>
      </c>
      <c r="L3462" s="14">
        <v>1997</v>
      </c>
      <c r="M3462" s="14">
        <v>0.23200000000000001</v>
      </c>
      <c r="N3462" s="15">
        <v>1398</v>
      </c>
      <c r="O3462" s="16">
        <v>275.39</v>
      </c>
      <c r="P3462" s="17">
        <v>385000</v>
      </c>
      <c r="Q3462" s="16">
        <v>275.39</v>
      </c>
      <c r="R3462" s="17">
        <v>385000</v>
      </c>
      <c r="S3462" s="19">
        <f t="shared" si="269"/>
        <v>0</v>
      </c>
      <c r="T3462" s="20">
        <f t="shared" si="270"/>
        <v>0</v>
      </c>
      <c r="U3462" s="19">
        <f t="shared" si="271"/>
        <v>0</v>
      </c>
      <c r="V3462" s="20">
        <f t="shared" si="272"/>
        <v>0</v>
      </c>
      <c r="W3462" s="18">
        <v>44319</v>
      </c>
      <c r="X3462" s="14">
        <v>0</v>
      </c>
      <c r="Y3462" s="14">
        <v>0</v>
      </c>
      <c r="Z3462" s="42">
        <v>0</v>
      </c>
      <c r="AA3462" s="51">
        <f t="shared" si="273"/>
        <v>0</v>
      </c>
    </row>
    <row r="3463" spans="1:27" ht="19" x14ac:dyDescent="0.25">
      <c r="A3463" s="14">
        <v>3954</v>
      </c>
      <c r="B3463" s="14">
        <v>7257323</v>
      </c>
      <c r="C3463" s="14" t="s">
        <v>19</v>
      </c>
      <c r="D3463" s="14" t="s">
        <v>40</v>
      </c>
      <c r="E3463" s="14" t="s">
        <v>2621</v>
      </c>
      <c r="F3463" s="14">
        <v>78737</v>
      </c>
      <c r="G3463" s="14">
        <v>5</v>
      </c>
      <c r="H3463" s="14">
        <v>2</v>
      </c>
      <c r="I3463" s="14">
        <v>0</v>
      </c>
      <c r="J3463" s="14">
        <v>0</v>
      </c>
      <c r="K3463" s="14">
        <v>1</v>
      </c>
      <c r="L3463" s="14">
        <v>1979</v>
      </c>
      <c r="M3463" s="14">
        <v>2.4489999999999998</v>
      </c>
      <c r="N3463" s="15">
        <v>2623</v>
      </c>
      <c r="O3463" s="16">
        <v>304.99</v>
      </c>
      <c r="P3463" s="17">
        <v>800000</v>
      </c>
      <c r="Q3463" s="16">
        <v>304.99</v>
      </c>
      <c r="R3463" s="17">
        <v>800000</v>
      </c>
      <c r="S3463" s="19">
        <f t="shared" ref="S3463:S3526" si="274">Q3463-O3463</f>
        <v>0</v>
      </c>
      <c r="T3463" s="20">
        <f t="shared" ref="T3463:T3526" si="275">S3463/O3463</f>
        <v>0</v>
      </c>
      <c r="U3463" s="19">
        <f t="shared" ref="U3463:U3526" si="276">R3463-P3463</f>
        <v>0</v>
      </c>
      <c r="V3463" s="20">
        <f t="shared" ref="V3463:V3526" si="277">U3463/P3463</f>
        <v>0</v>
      </c>
      <c r="W3463" s="18">
        <v>44319</v>
      </c>
      <c r="X3463" s="14">
        <v>5</v>
      </c>
      <c r="Y3463" s="14">
        <v>5</v>
      </c>
      <c r="Z3463" s="42">
        <v>0</v>
      </c>
      <c r="AA3463" s="51">
        <f t="shared" ref="AA3463:AA3491" si="278">MROUND(V3463,0.01)</f>
        <v>0</v>
      </c>
    </row>
    <row r="3464" spans="1:27" ht="19" x14ac:dyDescent="0.25">
      <c r="A3464" s="14">
        <v>3976</v>
      </c>
      <c r="B3464" s="14">
        <v>4151165</v>
      </c>
      <c r="C3464" s="14" t="s">
        <v>19</v>
      </c>
      <c r="D3464" s="14" t="s">
        <v>22</v>
      </c>
      <c r="E3464" s="14" t="s">
        <v>349</v>
      </c>
      <c r="F3464" s="14">
        <v>78744</v>
      </c>
      <c r="G3464" s="14">
        <v>3</v>
      </c>
      <c r="H3464" s="14">
        <v>2</v>
      </c>
      <c r="I3464" s="14">
        <v>1</v>
      </c>
      <c r="J3464" s="14">
        <v>2</v>
      </c>
      <c r="K3464" s="14">
        <v>2</v>
      </c>
      <c r="L3464" s="14">
        <v>2020</v>
      </c>
      <c r="M3464" s="14">
        <v>0.1</v>
      </c>
      <c r="N3464" s="15">
        <v>2047</v>
      </c>
      <c r="O3464" s="16">
        <v>169.81</v>
      </c>
      <c r="P3464" s="17">
        <v>347595</v>
      </c>
      <c r="Q3464" s="16">
        <v>169.81</v>
      </c>
      <c r="R3464" s="17">
        <v>347595</v>
      </c>
      <c r="S3464" s="19">
        <f t="shared" si="274"/>
        <v>0</v>
      </c>
      <c r="T3464" s="20">
        <f t="shared" si="275"/>
        <v>0</v>
      </c>
      <c r="U3464" s="19">
        <f t="shared" si="276"/>
        <v>0</v>
      </c>
      <c r="V3464" s="20">
        <f t="shared" si="277"/>
        <v>0</v>
      </c>
      <c r="W3464" s="18">
        <v>44320</v>
      </c>
      <c r="X3464" s="14">
        <v>0</v>
      </c>
      <c r="Y3464" s="14">
        <v>0</v>
      </c>
      <c r="Z3464" s="42">
        <v>0</v>
      </c>
      <c r="AA3464" s="51">
        <f t="shared" si="278"/>
        <v>0</v>
      </c>
    </row>
    <row r="3465" spans="1:27" ht="19" x14ac:dyDescent="0.25">
      <c r="A3465" s="14">
        <v>3979</v>
      </c>
      <c r="B3465" s="14">
        <v>4483253</v>
      </c>
      <c r="C3465" s="14" t="s">
        <v>19</v>
      </c>
      <c r="D3465" s="14" t="s">
        <v>68</v>
      </c>
      <c r="E3465" s="14" t="s">
        <v>1322</v>
      </c>
      <c r="F3465" s="14">
        <v>78738</v>
      </c>
      <c r="G3465" s="14">
        <v>4</v>
      </c>
      <c r="H3465" s="14">
        <v>3</v>
      </c>
      <c r="I3465" s="14">
        <v>1</v>
      </c>
      <c r="J3465" s="14">
        <v>3</v>
      </c>
      <c r="K3465" s="14">
        <v>2</v>
      </c>
      <c r="L3465" s="14">
        <v>2017</v>
      </c>
      <c r="M3465" s="14">
        <v>0.23899999999999999</v>
      </c>
      <c r="N3465" s="15">
        <v>4001</v>
      </c>
      <c r="O3465" s="16">
        <v>224.69</v>
      </c>
      <c r="P3465" s="17">
        <v>899000</v>
      </c>
      <c r="Q3465" s="16">
        <v>224.69</v>
      </c>
      <c r="R3465" s="17">
        <v>899000</v>
      </c>
      <c r="S3465" s="19">
        <f t="shared" si="274"/>
        <v>0</v>
      </c>
      <c r="T3465" s="20">
        <f t="shared" si="275"/>
        <v>0</v>
      </c>
      <c r="U3465" s="19">
        <f t="shared" si="276"/>
        <v>0</v>
      </c>
      <c r="V3465" s="20">
        <f t="shared" si="277"/>
        <v>0</v>
      </c>
      <c r="W3465" s="18">
        <v>44320</v>
      </c>
      <c r="X3465" s="14">
        <v>7</v>
      </c>
      <c r="Y3465" s="14">
        <v>4</v>
      </c>
      <c r="Z3465" s="42">
        <v>0</v>
      </c>
      <c r="AA3465" s="51">
        <f t="shared" si="278"/>
        <v>0</v>
      </c>
    </row>
    <row r="3466" spans="1:27" ht="19" x14ac:dyDescent="0.25">
      <c r="A3466" s="14">
        <v>3984</v>
      </c>
      <c r="B3466" s="14">
        <v>1253469</v>
      </c>
      <c r="C3466" s="14" t="s">
        <v>19</v>
      </c>
      <c r="D3466" s="14" t="s">
        <v>49</v>
      </c>
      <c r="E3466" s="14" t="s">
        <v>1660</v>
      </c>
      <c r="F3466" s="14">
        <v>78660</v>
      </c>
      <c r="G3466" s="14">
        <v>3</v>
      </c>
      <c r="H3466" s="14">
        <v>2</v>
      </c>
      <c r="I3466" s="14">
        <v>1</v>
      </c>
      <c r="J3466" s="14">
        <v>1</v>
      </c>
      <c r="K3466" s="14">
        <v>2</v>
      </c>
      <c r="L3466" s="14">
        <v>2018</v>
      </c>
      <c r="M3466" s="14">
        <v>0</v>
      </c>
      <c r="N3466" s="15">
        <v>1753</v>
      </c>
      <c r="O3466" s="16">
        <v>242.44</v>
      </c>
      <c r="P3466" s="17">
        <v>425000</v>
      </c>
      <c r="Q3466" s="16">
        <v>242.44</v>
      </c>
      <c r="R3466" s="17">
        <v>425000</v>
      </c>
      <c r="S3466" s="19">
        <f t="shared" si="274"/>
        <v>0</v>
      </c>
      <c r="T3466" s="20">
        <f t="shared" si="275"/>
        <v>0</v>
      </c>
      <c r="U3466" s="19">
        <f t="shared" si="276"/>
        <v>0</v>
      </c>
      <c r="V3466" s="20">
        <f t="shared" si="277"/>
        <v>0</v>
      </c>
      <c r="W3466" s="18">
        <v>44320</v>
      </c>
      <c r="X3466" s="14">
        <v>9</v>
      </c>
      <c r="Y3466" s="14">
        <v>9</v>
      </c>
      <c r="Z3466" s="42">
        <v>0</v>
      </c>
      <c r="AA3466" s="51">
        <f t="shared" si="278"/>
        <v>0</v>
      </c>
    </row>
    <row r="3467" spans="1:27" ht="19" x14ac:dyDescent="0.25">
      <c r="A3467" s="14">
        <v>3999</v>
      </c>
      <c r="B3467" s="14">
        <v>8799291</v>
      </c>
      <c r="C3467" s="14" t="s">
        <v>19</v>
      </c>
      <c r="D3467" s="14">
        <v>6</v>
      </c>
      <c r="E3467" s="14" t="s">
        <v>4035</v>
      </c>
      <c r="F3467" s="14">
        <v>78704</v>
      </c>
      <c r="G3467" s="14">
        <v>3</v>
      </c>
      <c r="H3467" s="14">
        <v>2</v>
      </c>
      <c r="I3467" s="14">
        <v>1</v>
      </c>
      <c r="J3467" s="14">
        <v>2</v>
      </c>
      <c r="K3467" s="14">
        <v>3</v>
      </c>
      <c r="L3467" s="14">
        <v>2008</v>
      </c>
      <c r="M3467" s="14">
        <v>0.104</v>
      </c>
      <c r="N3467" s="15">
        <v>2660</v>
      </c>
      <c r="O3467" s="16">
        <v>300.75</v>
      </c>
      <c r="P3467" s="17">
        <v>800000</v>
      </c>
      <c r="Q3467" s="16">
        <v>300.75</v>
      </c>
      <c r="R3467" s="17">
        <v>800000</v>
      </c>
      <c r="S3467" s="19">
        <f t="shared" si="274"/>
        <v>0</v>
      </c>
      <c r="T3467" s="20">
        <f t="shared" si="275"/>
        <v>0</v>
      </c>
      <c r="U3467" s="19">
        <f t="shared" si="276"/>
        <v>0</v>
      </c>
      <c r="V3467" s="20">
        <f t="shared" si="277"/>
        <v>0</v>
      </c>
      <c r="W3467" s="18">
        <v>44320</v>
      </c>
      <c r="X3467" s="14">
        <v>4</v>
      </c>
      <c r="Y3467" s="14">
        <v>4</v>
      </c>
      <c r="Z3467" s="42">
        <v>0</v>
      </c>
      <c r="AA3467" s="51">
        <f t="shared" si="278"/>
        <v>0</v>
      </c>
    </row>
    <row r="3468" spans="1:27" ht="19" x14ac:dyDescent="0.25">
      <c r="A3468" s="14">
        <v>4006</v>
      </c>
      <c r="B3468" s="14">
        <v>4642476</v>
      </c>
      <c r="C3468" s="14" t="s">
        <v>19</v>
      </c>
      <c r="D3468" s="14" t="s">
        <v>357</v>
      </c>
      <c r="E3468" s="14" t="s">
        <v>2843</v>
      </c>
      <c r="F3468" s="14">
        <v>78745</v>
      </c>
      <c r="G3468" s="14">
        <v>4</v>
      </c>
      <c r="H3468" s="14">
        <v>2</v>
      </c>
      <c r="I3468" s="14">
        <v>0</v>
      </c>
      <c r="J3468" s="14">
        <v>2</v>
      </c>
      <c r="K3468" s="14">
        <v>1</v>
      </c>
      <c r="L3468" s="14">
        <v>1972</v>
      </c>
      <c r="M3468" s="14">
        <v>0.25</v>
      </c>
      <c r="N3468" s="15">
        <v>1340</v>
      </c>
      <c r="O3468" s="16">
        <v>328.36</v>
      </c>
      <c r="P3468" s="17">
        <v>440000</v>
      </c>
      <c r="Q3468" s="16">
        <v>328.36</v>
      </c>
      <c r="R3468" s="17">
        <v>440000</v>
      </c>
      <c r="S3468" s="19">
        <f t="shared" si="274"/>
        <v>0</v>
      </c>
      <c r="T3468" s="20">
        <f t="shared" si="275"/>
        <v>0</v>
      </c>
      <c r="U3468" s="19">
        <f t="shared" si="276"/>
        <v>0</v>
      </c>
      <c r="V3468" s="20">
        <f t="shared" si="277"/>
        <v>0</v>
      </c>
      <c r="W3468" s="18">
        <v>44320</v>
      </c>
      <c r="X3468" s="14">
        <v>0</v>
      </c>
      <c r="Y3468" s="14">
        <v>0</v>
      </c>
      <c r="Z3468" s="42">
        <v>0</v>
      </c>
      <c r="AA3468" s="51">
        <f t="shared" si="278"/>
        <v>0</v>
      </c>
    </row>
    <row r="3469" spans="1:27" ht="19" x14ac:dyDescent="0.25">
      <c r="A3469" s="14">
        <v>4044</v>
      </c>
      <c r="B3469" s="14">
        <v>8573772</v>
      </c>
      <c r="C3469" s="14" t="s">
        <v>19</v>
      </c>
      <c r="D3469" s="14" t="s">
        <v>29</v>
      </c>
      <c r="E3469" s="14" t="s">
        <v>1511</v>
      </c>
      <c r="F3469" s="14">
        <v>78748</v>
      </c>
      <c r="G3469" s="14">
        <v>3</v>
      </c>
      <c r="H3469" s="14">
        <v>2</v>
      </c>
      <c r="I3469" s="14">
        <v>1</v>
      </c>
      <c r="J3469" s="14">
        <v>2</v>
      </c>
      <c r="K3469" s="14">
        <v>2</v>
      </c>
      <c r="L3469" s="14">
        <v>2007</v>
      </c>
      <c r="M3469" s="14">
        <v>9.6000000000000002E-2</v>
      </c>
      <c r="N3469" s="15">
        <v>1707</v>
      </c>
      <c r="O3469" s="16">
        <v>234.33</v>
      </c>
      <c r="P3469" s="17">
        <v>400000</v>
      </c>
      <c r="Q3469" s="16">
        <v>234.33</v>
      </c>
      <c r="R3469" s="17">
        <v>400000</v>
      </c>
      <c r="S3469" s="19">
        <f t="shared" si="274"/>
        <v>0</v>
      </c>
      <c r="T3469" s="20">
        <f t="shared" si="275"/>
        <v>0</v>
      </c>
      <c r="U3469" s="19">
        <f t="shared" si="276"/>
        <v>0</v>
      </c>
      <c r="V3469" s="20">
        <f t="shared" si="277"/>
        <v>0</v>
      </c>
      <c r="W3469" s="18">
        <v>44321</v>
      </c>
      <c r="X3469" s="14">
        <v>11</v>
      </c>
      <c r="Y3469" s="14">
        <v>9</v>
      </c>
      <c r="Z3469" s="42">
        <v>0</v>
      </c>
      <c r="AA3469" s="51">
        <f t="shared" si="278"/>
        <v>0</v>
      </c>
    </row>
    <row r="3470" spans="1:27" ht="19" x14ac:dyDescent="0.25">
      <c r="A3470" s="14">
        <v>4046</v>
      </c>
      <c r="B3470" s="14">
        <v>8424401</v>
      </c>
      <c r="C3470" s="14" t="s">
        <v>19</v>
      </c>
      <c r="D3470" s="14" t="s">
        <v>712</v>
      </c>
      <c r="E3470" s="14" t="s">
        <v>1579</v>
      </c>
      <c r="F3470" s="14">
        <v>78759</v>
      </c>
      <c r="G3470" s="14">
        <v>5</v>
      </c>
      <c r="H3470" s="14">
        <v>3</v>
      </c>
      <c r="I3470" s="14">
        <v>1</v>
      </c>
      <c r="J3470" s="14">
        <v>0</v>
      </c>
      <c r="K3470" s="14">
        <v>2</v>
      </c>
      <c r="L3470" s="14">
        <v>1976</v>
      </c>
      <c r="M3470" s="14">
        <v>0.96</v>
      </c>
      <c r="N3470" s="15">
        <v>3359</v>
      </c>
      <c r="O3470" s="16">
        <v>238.16</v>
      </c>
      <c r="P3470" s="17">
        <v>799990</v>
      </c>
      <c r="Q3470" s="16">
        <v>238.16</v>
      </c>
      <c r="R3470" s="17">
        <v>799990</v>
      </c>
      <c r="S3470" s="19">
        <f t="shared" si="274"/>
        <v>0</v>
      </c>
      <c r="T3470" s="20">
        <f t="shared" si="275"/>
        <v>0</v>
      </c>
      <c r="U3470" s="19">
        <f t="shared" si="276"/>
        <v>0</v>
      </c>
      <c r="V3470" s="20">
        <f t="shared" si="277"/>
        <v>0</v>
      </c>
      <c r="W3470" s="18">
        <v>44321</v>
      </c>
      <c r="X3470" s="14">
        <v>3</v>
      </c>
      <c r="Y3470" s="14">
        <v>3</v>
      </c>
      <c r="Z3470" s="42">
        <v>0</v>
      </c>
      <c r="AA3470" s="51">
        <f t="shared" si="278"/>
        <v>0</v>
      </c>
    </row>
    <row r="3471" spans="1:27" ht="19" x14ac:dyDescent="0.25">
      <c r="A3471" s="14">
        <v>4051</v>
      </c>
      <c r="B3471" s="14">
        <v>9226447</v>
      </c>
      <c r="C3471" s="14" t="s">
        <v>19</v>
      </c>
      <c r="D3471" s="14" t="s">
        <v>84</v>
      </c>
      <c r="E3471" s="14" t="s">
        <v>2405</v>
      </c>
      <c r="F3471" s="14">
        <v>78727</v>
      </c>
      <c r="G3471" s="14">
        <v>3</v>
      </c>
      <c r="H3471" s="14">
        <v>2</v>
      </c>
      <c r="I3471" s="14">
        <v>0</v>
      </c>
      <c r="J3471" s="14">
        <v>2</v>
      </c>
      <c r="K3471" s="14">
        <v>1</v>
      </c>
      <c r="L3471" s="14">
        <v>1978</v>
      </c>
      <c r="M3471" s="14">
        <v>0.21</v>
      </c>
      <c r="N3471" s="15">
        <v>1948</v>
      </c>
      <c r="O3471" s="16">
        <v>287.47000000000003</v>
      </c>
      <c r="P3471" s="17">
        <v>560000</v>
      </c>
      <c r="Q3471" s="16">
        <v>287.47000000000003</v>
      </c>
      <c r="R3471" s="17">
        <v>560000</v>
      </c>
      <c r="S3471" s="19">
        <f t="shared" si="274"/>
        <v>0</v>
      </c>
      <c r="T3471" s="20">
        <f t="shared" si="275"/>
        <v>0</v>
      </c>
      <c r="U3471" s="19">
        <f t="shared" si="276"/>
        <v>0</v>
      </c>
      <c r="V3471" s="20">
        <f t="shared" si="277"/>
        <v>0</v>
      </c>
      <c r="W3471" s="18">
        <v>44321</v>
      </c>
      <c r="X3471" s="14">
        <v>0</v>
      </c>
      <c r="Y3471" s="14">
        <v>0</v>
      </c>
      <c r="Z3471" s="42">
        <v>0</v>
      </c>
      <c r="AA3471" s="51">
        <f t="shared" si="278"/>
        <v>0</v>
      </c>
    </row>
    <row r="3472" spans="1:27" ht="19" x14ac:dyDescent="0.25">
      <c r="A3472" s="14">
        <v>4055</v>
      </c>
      <c r="B3472" s="14">
        <v>3344869</v>
      </c>
      <c r="C3472" s="14" t="s">
        <v>19</v>
      </c>
      <c r="D3472" s="14" t="s">
        <v>84</v>
      </c>
      <c r="E3472" s="14" t="s">
        <v>2685</v>
      </c>
      <c r="F3472" s="14">
        <v>78727</v>
      </c>
      <c r="G3472" s="14">
        <v>3</v>
      </c>
      <c r="H3472" s="14">
        <v>2</v>
      </c>
      <c r="I3472" s="14">
        <v>0</v>
      </c>
      <c r="J3472" s="14">
        <v>2</v>
      </c>
      <c r="K3472" s="14">
        <v>1</v>
      </c>
      <c r="L3472" s="14">
        <v>1976</v>
      </c>
      <c r="M3472" s="14">
        <v>0.21</v>
      </c>
      <c r="N3472" s="15">
        <v>1176</v>
      </c>
      <c r="O3472" s="16">
        <v>311.22000000000003</v>
      </c>
      <c r="P3472" s="17">
        <v>366000</v>
      </c>
      <c r="Q3472" s="16">
        <v>311.22000000000003</v>
      </c>
      <c r="R3472" s="17">
        <v>366000</v>
      </c>
      <c r="S3472" s="19">
        <f t="shared" si="274"/>
        <v>0</v>
      </c>
      <c r="T3472" s="20">
        <f t="shared" si="275"/>
        <v>0</v>
      </c>
      <c r="U3472" s="19">
        <f t="shared" si="276"/>
        <v>0</v>
      </c>
      <c r="V3472" s="20">
        <f t="shared" si="277"/>
        <v>0</v>
      </c>
      <c r="W3472" s="18">
        <v>44321</v>
      </c>
      <c r="X3472" s="14">
        <v>6</v>
      </c>
      <c r="Y3472" s="14">
        <v>6</v>
      </c>
      <c r="Z3472" s="42">
        <v>0</v>
      </c>
      <c r="AA3472" s="51">
        <f t="shared" si="278"/>
        <v>0</v>
      </c>
    </row>
    <row r="3473" spans="1:27" ht="19" x14ac:dyDescent="0.25">
      <c r="A3473" s="14">
        <v>4060</v>
      </c>
      <c r="B3473" s="14">
        <v>1780321</v>
      </c>
      <c r="C3473" s="14" t="s">
        <v>19</v>
      </c>
      <c r="D3473" s="14" t="s">
        <v>712</v>
      </c>
      <c r="E3473" s="14" t="s">
        <v>3071</v>
      </c>
      <c r="F3473" s="14">
        <v>78759</v>
      </c>
      <c r="G3473" s="14">
        <v>3</v>
      </c>
      <c r="H3473" s="14">
        <v>2</v>
      </c>
      <c r="I3473" s="14">
        <v>0</v>
      </c>
      <c r="J3473" s="14">
        <v>2</v>
      </c>
      <c r="K3473" s="14">
        <v>1</v>
      </c>
      <c r="L3473" s="14">
        <v>1973</v>
      </c>
      <c r="M3473" s="14">
        <v>0.16800000000000001</v>
      </c>
      <c r="N3473" s="15">
        <v>1470</v>
      </c>
      <c r="O3473" s="16">
        <v>359.86</v>
      </c>
      <c r="P3473" s="17">
        <v>529000</v>
      </c>
      <c r="Q3473" s="16">
        <v>359.86</v>
      </c>
      <c r="R3473" s="17">
        <v>529000</v>
      </c>
      <c r="S3473" s="19">
        <f t="shared" si="274"/>
        <v>0</v>
      </c>
      <c r="T3473" s="20">
        <f t="shared" si="275"/>
        <v>0</v>
      </c>
      <c r="U3473" s="19">
        <f t="shared" si="276"/>
        <v>0</v>
      </c>
      <c r="V3473" s="20">
        <f t="shared" si="277"/>
        <v>0</v>
      </c>
      <c r="W3473" s="18">
        <v>44321</v>
      </c>
      <c r="X3473" s="14">
        <v>5</v>
      </c>
      <c r="Y3473" s="14">
        <v>5</v>
      </c>
      <c r="Z3473" s="42">
        <v>0</v>
      </c>
      <c r="AA3473" s="51">
        <f t="shared" si="278"/>
        <v>0</v>
      </c>
    </row>
    <row r="3474" spans="1:27" ht="19" x14ac:dyDescent="0.25">
      <c r="A3474" s="14">
        <v>4078</v>
      </c>
      <c r="B3474" s="14">
        <v>8966396</v>
      </c>
      <c r="C3474" s="14" t="s">
        <v>19</v>
      </c>
      <c r="D3474" s="14" t="s">
        <v>22</v>
      </c>
      <c r="E3474" s="14" t="s">
        <v>1480</v>
      </c>
      <c r="F3474" s="14">
        <v>78747</v>
      </c>
      <c r="G3474" s="14">
        <v>3</v>
      </c>
      <c r="H3474" s="14">
        <v>2</v>
      </c>
      <c r="I3474" s="14">
        <v>0</v>
      </c>
      <c r="J3474" s="14">
        <v>2</v>
      </c>
      <c r="K3474" s="14">
        <v>1</v>
      </c>
      <c r="L3474" s="14">
        <v>2020</v>
      </c>
      <c r="M3474" s="14">
        <v>0</v>
      </c>
      <c r="N3474" s="15">
        <v>1500</v>
      </c>
      <c r="O3474" s="16">
        <v>232.25</v>
      </c>
      <c r="P3474" s="17">
        <v>348370</v>
      </c>
      <c r="Q3474" s="16">
        <v>232.25</v>
      </c>
      <c r="R3474" s="17">
        <v>348370</v>
      </c>
      <c r="S3474" s="19">
        <f t="shared" si="274"/>
        <v>0</v>
      </c>
      <c r="T3474" s="20">
        <f t="shared" si="275"/>
        <v>0</v>
      </c>
      <c r="U3474" s="19">
        <f t="shared" si="276"/>
        <v>0</v>
      </c>
      <c r="V3474" s="20">
        <f t="shared" si="277"/>
        <v>0</v>
      </c>
      <c r="W3474" s="18">
        <v>44322</v>
      </c>
      <c r="X3474" s="14">
        <v>0</v>
      </c>
      <c r="Y3474" s="14">
        <v>0</v>
      </c>
      <c r="Z3474" s="42">
        <v>0</v>
      </c>
      <c r="AA3474" s="51">
        <f t="shared" si="278"/>
        <v>0</v>
      </c>
    </row>
    <row r="3475" spans="1:27" ht="19" x14ac:dyDescent="0.25">
      <c r="A3475" s="14">
        <v>4081</v>
      </c>
      <c r="B3475" s="14">
        <v>4766979</v>
      </c>
      <c r="C3475" s="14" t="s">
        <v>19</v>
      </c>
      <c r="D3475" s="14" t="s">
        <v>35</v>
      </c>
      <c r="E3475" s="14" t="s">
        <v>1635</v>
      </c>
      <c r="F3475" s="14">
        <v>78753</v>
      </c>
      <c r="G3475" s="14">
        <v>4</v>
      </c>
      <c r="H3475" s="14">
        <v>2</v>
      </c>
      <c r="I3475" s="14">
        <v>0</v>
      </c>
      <c r="J3475" s="14">
        <v>2</v>
      </c>
      <c r="K3475" s="14">
        <v>1</v>
      </c>
      <c r="L3475" s="14">
        <v>1966</v>
      </c>
      <c r="M3475" s="14">
        <v>0.30299999999999999</v>
      </c>
      <c r="N3475" s="15">
        <v>1820</v>
      </c>
      <c r="O3475" s="16">
        <v>241.21</v>
      </c>
      <c r="P3475" s="17">
        <v>439000</v>
      </c>
      <c r="Q3475" s="16">
        <v>241.21</v>
      </c>
      <c r="R3475" s="17">
        <v>439000</v>
      </c>
      <c r="S3475" s="19">
        <f t="shared" si="274"/>
        <v>0</v>
      </c>
      <c r="T3475" s="20">
        <f t="shared" si="275"/>
        <v>0</v>
      </c>
      <c r="U3475" s="19">
        <f t="shared" si="276"/>
        <v>0</v>
      </c>
      <c r="V3475" s="20">
        <f t="shared" si="277"/>
        <v>0</v>
      </c>
      <c r="W3475" s="18">
        <v>44322</v>
      </c>
      <c r="X3475" s="14">
        <v>24</v>
      </c>
      <c r="Y3475" s="14">
        <v>24</v>
      </c>
      <c r="Z3475" s="42">
        <v>0</v>
      </c>
      <c r="AA3475" s="51">
        <f t="shared" si="278"/>
        <v>0</v>
      </c>
    </row>
    <row r="3476" spans="1:27" ht="19" x14ac:dyDescent="0.25">
      <c r="A3476" s="14">
        <v>4099</v>
      </c>
      <c r="B3476" s="14">
        <v>5981126</v>
      </c>
      <c r="C3476" s="14" t="s">
        <v>19</v>
      </c>
      <c r="D3476" s="14">
        <v>5</v>
      </c>
      <c r="E3476" s="14" t="s">
        <v>3562</v>
      </c>
      <c r="F3476" s="14">
        <v>78702</v>
      </c>
      <c r="G3476" s="14">
        <v>3</v>
      </c>
      <c r="H3476" s="14">
        <v>1</v>
      </c>
      <c r="I3476" s="14">
        <v>1</v>
      </c>
      <c r="J3476" s="14">
        <v>1</v>
      </c>
      <c r="K3476" s="14">
        <v>1</v>
      </c>
      <c r="L3476" s="14">
        <v>1940</v>
      </c>
      <c r="M3476" s="14">
        <v>0.217</v>
      </c>
      <c r="N3476" s="15">
        <v>1156</v>
      </c>
      <c r="O3476" s="16">
        <v>475.78</v>
      </c>
      <c r="P3476" s="17">
        <v>550000</v>
      </c>
      <c r="Q3476" s="16">
        <v>475.78</v>
      </c>
      <c r="R3476" s="17">
        <v>550000</v>
      </c>
      <c r="S3476" s="19">
        <f t="shared" si="274"/>
        <v>0</v>
      </c>
      <c r="T3476" s="20">
        <f t="shared" si="275"/>
        <v>0</v>
      </c>
      <c r="U3476" s="19">
        <f t="shared" si="276"/>
        <v>0</v>
      </c>
      <c r="V3476" s="20">
        <f t="shared" si="277"/>
        <v>0</v>
      </c>
      <c r="W3476" s="18">
        <v>44322</v>
      </c>
      <c r="X3476" s="14">
        <v>0</v>
      </c>
      <c r="Y3476" s="14">
        <v>0</v>
      </c>
      <c r="Z3476" s="42">
        <v>0</v>
      </c>
      <c r="AA3476" s="51">
        <f t="shared" si="278"/>
        <v>0</v>
      </c>
    </row>
    <row r="3477" spans="1:27" ht="19" x14ac:dyDescent="0.25">
      <c r="A3477" s="14">
        <v>4101</v>
      </c>
      <c r="B3477" s="14">
        <v>2191979</v>
      </c>
      <c r="C3477" s="14" t="s">
        <v>19</v>
      </c>
      <c r="D3477" s="14" t="s">
        <v>2365</v>
      </c>
      <c r="E3477" s="14" t="s">
        <v>3817</v>
      </c>
      <c r="F3477" s="14">
        <v>78703</v>
      </c>
      <c r="G3477" s="14">
        <v>2</v>
      </c>
      <c r="H3477" s="14">
        <v>2</v>
      </c>
      <c r="I3477" s="14">
        <v>0</v>
      </c>
      <c r="J3477" s="14">
        <v>1</v>
      </c>
      <c r="K3477" s="14">
        <v>1</v>
      </c>
      <c r="L3477" s="14">
        <v>1941</v>
      </c>
      <c r="M3477" s="14">
        <v>0.13800000000000001</v>
      </c>
      <c r="N3477" s="15">
        <v>1520</v>
      </c>
      <c r="O3477" s="16">
        <v>615.13</v>
      </c>
      <c r="P3477" s="17">
        <v>935000</v>
      </c>
      <c r="Q3477" s="16">
        <v>615.13</v>
      </c>
      <c r="R3477" s="17">
        <v>935000</v>
      </c>
      <c r="S3477" s="19">
        <f t="shared" si="274"/>
        <v>0</v>
      </c>
      <c r="T3477" s="20">
        <f t="shared" si="275"/>
        <v>0</v>
      </c>
      <c r="U3477" s="19">
        <f t="shared" si="276"/>
        <v>0</v>
      </c>
      <c r="V3477" s="20">
        <f t="shared" si="277"/>
        <v>0</v>
      </c>
      <c r="W3477" s="18">
        <v>44322</v>
      </c>
      <c r="X3477" s="14">
        <v>7</v>
      </c>
      <c r="Y3477" s="14">
        <v>7</v>
      </c>
      <c r="Z3477" s="42">
        <v>0</v>
      </c>
      <c r="AA3477" s="51">
        <f t="shared" si="278"/>
        <v>0</v>
      </c>
    </row>
    <row r="3478" spans="1:27" ht="19" x14ac:dyDescent="0.25">
      <c r="A3478" s="14">
        <v>4104</v>
      </c>
      <c r="B3478" s="14">
        <v>1293392</v>
      </c>
      <c r="C3478" s="14" t="s">
        <v>19</v>
      </c>
      <c r="D3478" s="14" t="s">
        <v>35</v>
      </c>
      <c r="E3478" s="14" t="s">
        <v>96</v>
      </c>
      <c r="F3478" s="14">
        <v>78754</v>
      </c>
      <c r="G3478" s="14">
        <v>4</v>
      </c>
      <c r="H3478" s="14">
        <v>2</v>
      </c>
      <c r="I3478" s="14">
        <v>1</v>
      </c>
      <c r="J3478" s="14">
        <v>2</v>
      </c>
      <c r="K3478" s="14">
        <v>2</v>
      </c>
      <c r="L3478" s="14">
        <v>2021</v>
      </c>
      <c r="M3478" s="14">
        <v>0.27</v>
      </c>
      <c r="N3478" s="15">
        <v>2309</v>
      </c>
      <c r="O3478" s="16">
        <v>137.46</v>
      </c>
      <c r="P3478" s="17">
        <v>317398</v>
      </c>
      <c r="Q3478" s="16">
        <v>137.46</v>
      </c>
      <c r="R3478" s="17">
        <v>317398</v>
      </c>
      <c r="S3478" s="19">
        <f t="shared" si="274"/>
        <v>0</v>
      </c>
      <c r="T3478" s="20">
        <f t="shared" si="275"/>
        <v>0</v>
      </c>
      <c r="U3478" s="19">
        <f t="shared" si="276"/>
        <v>0</v>
      </c>
      <c r="V3478" s="20">
        <f t="shared" si="277"/>
        <v>0</v>
      </c>
      <c r="W3478" s="18">
        <v>44323</v>
      </c>
      <c r="X3478" s="14">
        <v>0</v>
      </c>
      <c r="Y3478" s="14">
        <v>0</v>
      </c>
      <c r="Z3478" s="42">
        <v>0</v>
      </c>
      <c r="AA3478" s="51">
        <f t="shared" si="278"/>
        <v>0</v>
      </c>
    </row>
    <row r="3479" spans="1:27" ht="19" x14ac:dyDescent="0.25">
      <c r="A3479" s="14">
        <v>4107</v>
      </c>
      <c r="B3479" s="14">
        <v>5261381</v>
      </c>
      <c r="C3479" s="14" t="s">
        <v>19</v>
      </c>
      <c r="D3479" s="14" t="s">
        <v>27</v>
      </c>
      <c r="E3479" s="14" t="s">
        <v>685</v>
      </c>
      <c r="F3479" s="14">
        <v>78724</v>
      </c>
      <c r="G3479" s="14">
        <v>3</v>
      </c>
      <c r="H3479" s="14">
        <v>2</v>
      </c>
      <c r="I3479" s="14">
        <v>0</v>
      </c>
      <c r="J3479" s="14">
        <v>2</v>
      </c>
      <c r="K3479" s="14">
        <v>1</v>
      </c>
      <c r="L3479" s="14">
        <v>2021</v>
      </c>
      <c r="M3479" s="14">
        <v>0</v>
      </c>
      <c r="N3479" s="15">
        <v>1574</v>
      </c>
      <c r="O3479" s="16">
        <v>193.46</v>
      </c>
      <c r="P3479" s="17">
        <v>304500</v>
      </c>
      <c r="Q3479" s="16">
        <v>193.46</v>
      </c>
      <c r="R3479" s="17">
        <v>304500</v>
      </c>
      <c r="S3479" s="19">
        <f t="shared" si="274"/>
        <v>0</v>
      </c>
      <c r="T3479" s="20">
        <f t="shared" si="275"/>
        <v>0</v>
      </c>
      <c r="U3479" s="19">
        <f t="shared" si="276"/>
        <v>0</v>
      </c>
      <c r="V3479" s="20">
        <f t="shared" si="277"/>
        <v>0</v>
      </c>
      <c r="W3479" s="18">
        <v>44323</v>
      </c>
      <c r="X3479" s="14">
        <v>2</v>
      </c>
      <c r="Y3479" s="14">
        <v>2</v>
      </c>
      <c r="Z3479" s="42">
        <v>0</v>
      </c>
      <c r="AA3479" s="51">
        <f t="shared" si="278"/>
        <v>0</v>
      </c>
    </row>
    <row r="3480" spans="1:27" ht="19" x14ac:dyDescent="0.25">
      <c r="A3480" s="14">
        <v>4125</v>
      </c>
      <c r="B3480" s="14">
        <v>5490696</v>
      </c>
      <c r="C3480" s="14" t="s">
        <v>19</v>
      </c>
      <c r="D3480" s="14" t="s">
        <v>282</v>
      </c>
      <c r="E3480" s="14" t="s">
        <v>1772</v>
      </c>
      <c r="F3480" s="14">
        <v>78736</v>
      </c>
      <c r="G3480" s="14">
        <v>3</v>
      </c>
      <c r="H3480" s="14">
        <v>2</v>
      </c>
      <c r="I3480" s="14">
        <v>0</v>
      </c>
      <c r="J3480" s="14">
        <v>2</v>
      </c>
      <c r="K3480" s="14">
        <v>1</v>
      </c>
      <c r="L3480" s="14">
        <v>2003</v>
      </c>
      <c r="M3480" s="14">
        <v>0.17599999999999999</v>
      </c>
      <c r="N3480" s="15">
        <v>2290</v>
      </c>
      <c r="O3480" s="16">
        <v>248.47</v>
      </c>
      <c r="P3480" s="17">
        <v>569000</v>
      </c>
      <c r="Q3480" s="16">
        <v>248.47</v>
      </c>
      <c r="R3480" s="17">
        <v>569000</v>
      </c>
      <c r="S3480" s="19">
        <f t="shared" si="274"/>
        <v>0</v>
      </c>
      <c r="T3480" s="20">
        <f t="shared" si="275"/>
        <v>0</v>
      </c>
      <c r="U3480" s="19">
        <f t="shared" si="276"/>
        <v>0</v>
      </c>
      <c r="V3480" s="20">
        <f t="shared" si="277"/>
        <v>0</v>
      </c>
      <c r="W3480" s="18">
        <v>44323</v>
      </c>
      <c r="X3480" s="14">
        <v>6</v>
      </c>
      <c r="Y3480" s="14">
        <v>6</v>
      </c>
      <c r="Z3480" s="42">
        <v>0</v>
      </c>
      <c r="AA3480" s="51">
        <f t="shared" si="278"/>
        <v>0</v>
      </c>
    </row>
    <row r="3481" spans="1:27" ht="19" x14ac:dyDescent="0.25">
      <c r="A3481" s="14">
        <v>4148</v>
      </c>
      <c r="B3481" s="14">
        <v>3420027</v>
      </c>
      <c r="C3481" s="14" t="s">
        <v>19</v>
      </c>
      <c r="D3481" s="14" t="s">
        <v>357</v>
      </c>
      <c r="E3481" s="14" t="s">
        <v>3049</v>
      </c>
      <c r="F3481" s="14">
        <v>78745</v>
      </c>
      <c r="G3481" s="14">
        <v>2</v>
      </c>
      <c r="H3481" s="14">
        <v>1</v>
      </c>
      <c r="I3481" s="14">
        <v>0</v>
      </c>
      <c r="J3481" s="14">
        <v>0</v>
      </c>
      <c r="K3481" s="14">
        <v>1</v>
      </c>
      <c r="L3481" s="14">
        <v>1941</v>
      </c>
      <c r="M3481" s="14">
        <v>0.17599999999999999</v>
      </c>
      <c r="N3481" s="15">
        <v>1163</v>
      </c>
      <c r="O3481" s="16">
        <v>356.75</v>
      </c>
      <c r="P3481" s="17">
        <v>414900</v>
      </c>
      <c r="Q3481" s="16">
        <v>356.75</v>
      </c>
      <c r="R3481" s="17">
        <v>414900</v>
      </c>
      <c r="S3481" s="19">
        <f t="shared" si="274"/>
        <v>0</v>
      </c>
      <c r="T3481" s="20">
        <f t="shared" si="275"/>
        <v>0</v>
      </c>
      <c r="U3481" s="19">
        <f t="shared" si="276"/>
        <v>0</v>
      </c>
      <c r="V3481" s="20">
        <f t="shared" si="277"/>
        <v>0</v>
      </c>
      <c r="W3481" s="18">
        <v>44323</v>
      </c>
      <c r="X3481" s="14">
        <v>24</v>
      </c>
      <c r="Y3481" s="14">
        <v>24</v>
      </c>
      <c r="Z3481" s="42">
        <v>0</v>
      </c>
      <c r="AA3481" s="51">
        <f t="shared" si="278"/>
        <v>0</v>
      </c>
    </row>
    <row r="3482" spans="1:27" ht="19" x14ac:dyDescent="0.25">
      <c r="A3482" s="14">
        <v>4160</v>
      </c>
      <c r="B3482" s="14">
        <v>9261508</v>
      </c>
      <c r="C3482" s="14" t="s">
        <v>19</v>
      </c>
      <c r="D3482" s="14" t="s">
        <v>357</v>
      </c>
      <c r="E3482" s="14" t="s">
        <v>3428</v>
      </c>
      <c r="F3482" s="14">
        <v>78745</v>
      </c>
      <c r="G3482" s="14">
        <v>3</v>
      </c>
      <c r="H3482" s="14">
        <v>2</v>
      </c>
      <c r="I3482" s="14">
        <v>0</v>
      </c>
      <c r="J3482" s="14">
        <v>2</v>
      </c>
      <c r="K3482" s="14">
        <v>1</v>
      </c>
      <c r="L3482" s="14">
        <v>1972</v>
      </c>
      <c r="M3482" s="14">
        <v>0.13900000000000001</v>
      </c>
      <c r="N3482" s="15">
        <v>1260</v>
      </c>
      <c r="O3482" s="16">
        <v>435.71</v>
      </c>
      <c r="P3482" s="17">
        <v>549000</v>
      </c>
      <c r="Q3482" s="16">
        <v>435.71</v>
      </c>
      <c r="R3482" s="17">
        <v>549000</v>
      </c>
      <c r="S3482" s="19">
        <f t="shared" si="274"/>
        <v>0</v>
      </c>
      <c r="T3482" s="20">
        <f t="shared" si="275"/>
        <v>0</v>
      </c>
      <c r="U3482" s="19">
        <f t="shared" si="276"/>
        <v>0</v>
      </c>
      <c r="V3482" s="20">
        <f t="shared" si="277"/>
        <v>0</v>
      </c>
      <c r="W3482" s="18">
        <v>44323</v>
      </c>
      <c r="X3482" s="14">
        <v>12</v>
      </c>
      <c r="Y3482" s="14">
        <v>12</v>
      </c>
      <c r="Z3482" s="42">
        <v>0</v>
      </c>
      <c r="AA3482" s="51">
        <f t="shared" si="278"/>
        <v>0</v>
      </c>
    </row>
    <row r="3483" spans="1:27" ht="19" x14ac:dyDescent="0.25">
      <c r="A3483" s="14">
        <v>4165</v>
      </c>
      <c r="B3483" s="14">
        <v>9347525</v>
      </c>
      <c r="C3483" s="14" t="s">
        <v>19</v>
      </c>
      <c r="D3483" s="14">
        <v>7</v>
      </c>
      <c r="E3483" s="14" t="s">
        <v>3852</v>
      </c>
      <c r="F3483" s="14">
        <v>78704</v>
      </c>
      <c r="G3483" s="14">
        <v>3</v>
      </c>
      <c r="H3483" s="14">
        <v>2</v>
      </c>
      <c r="I3483" s="14">
        <v>1</v>
      </c>
      <c r="J3483" s="14">
        <v>0</v>
      </c>
      <c r="K3483" s="14">
        <v>2</v>
      </c>
      <c r="L3483" s="14">
        <v>1952</v>
      </c>
      <c r="M3483" s="14">
        <v>0.13600000000000001</v>
      </c>
      <c r="N3483" s="15">
        <v>1713</v>
      </c>
      <c r="O3483" s="16">
        <v>642.15</v>
      </c>
      <c r="P3483" s="17">
        <v>1100000</v>
      </c>
      <c r="Q3483" s="16">
        <v>642.15</v>
      </c>
      <c r="R3483" s="17">
        <v>1100000</v>
      </c>
      <c r="S3483" s="19">
        <f t="shared" si="274"/>
        <v>0</v>
      </c>
      <c r="T3483" s="20">
        <f t="shared" si="275"/>
        <v>0</v>
      </c>
      <c r="U3483" s="19">
        <f t="shared" si="276"/>
        <v>0</v>
      </c>
      <c r="V3483" s="20">
        <f t="shared" si="277"/>
        <v>0</v>
      </c>
      <c r="W3483" s="18">
        <v>44323</v>
      </c>
      <c r="X3483" s="14">
        <v>53</v>
      </c>
      <c r="Y3483" s="14">
        <v>57</v>
      </c>
      <c r="Z3483" s="42">
        <v>0</v>
      </c>
      <c r="AA3483" s="51">
        <f t="shared" si="278"/>
        <v>0</v>
      </c>
    </row>
    <row r="3484" spans="1:27" ht="19" x14ac:dyDescent="0.25">
      <c r="A3484" s="14">
        <v>4166</v>
      </c>
      <c r="B3484" s="14">
        <v>3424774</v>
      </c>
      <c r="C3484" s="14" t="s">
        <v>19</v>
      </c>
      <c r="D3484" s="14">
        <v>7</v>
      </c>
      <c r="E3484" s="14" t="s">
        <v>3878</v>
      </c>
      <c r="F3484" s="14">
        <v>78704</v>
      </c>
      <c r="G3484" s="14">
        <v>3</v>
      </c>
      <c r="H3484" s="14">
        <v>3</v>
      </c>
      <c r="I3484" s="14">
        <v>1</v>
      </c>
      <c r="J3484" s="14">
        <v>1</v>
      </c>
      <c r="K3484" s="14">
        <v>3</v>
      </c>
      <c r="L3484" s="14">
        <v>2021</v>
      </c>
      <c r="M3484" s="14">
        <v>0.20399999999999999</v>
      </c>
      <c r="N3484" s="15">
        <v>2051</v>
      </c>
      <c r="O3484" s="16">
        <v>680.16</v>
      </c>
      <c r="P3484" s="17">
        <v>1395000</v>
      </c>
      <c r="Q3484" s="16">
        <v>680.16</v>
      </c>
      <c r="R3484" s="17">
        <v>1395000</v>
      </c>
      <c r="S3484" s="19">
        <f t="shared" si="274"/>
        <v>0</v>
      </c>
      <c r="T3484" s="20">
        <f t="shared" si="275"/>
        <v>0</v>
      </c>
      <c r="U3484" s="19">
        <f t="shared" si="276"/>
        <v>0</v>
      </c>
      <c r="V3484" s="20">
        <f t="shared" si="277"/>
        <v>0</v>
      </c>
      <c r="W3484" s="18">
        <v>44323</v>
      </c>
      <c r="X3484" s="14">
        <v>1</v>
      </c>
      <c r="Y3484" s="14">
        <v>1</v>
      </c>
      <c r="Z3484" s="42">
        <v>0</v>
      </c>
      <c r="AA3484" s="51">
        <f t="shared" si="278"/>
        <v>0</v>
      </c>
    </row>
    <row r="3485" spans="1:27" ht="19" x14ac:dyDescent="0.25">
      <c r="A3485" s="14">
        <v>4167</v>
      </c>
      <c r="B3485" s="14">
        <v>2226815</v>
      </c>
      <c r="C3485" s="14" t="s">
        <v>19</v>
      </c>
      <c r="D3485" s="14">
        <v>4</v>
      </c>
      <c r="E3485" s="14" t="s">
        <v>3888</v>
      </c>
      <c r="F3485" s="14">
        <v>78751</v>
      </c>
      <c r="G3485" s="14">
        <v>2</v>
      </c>
      <c r="H3485" s="14">
        <v>1</v>
      </c>
      <c r="I3485" s="14">
        <v>0</v>
      </c>
      <c r="J3485" s="14">
        <v>1</v>
      </c>
      <c r="K3485" s="14">
        <v>1</v>
      </c>
      <c r="L3485" s="14">
        <v>1938</v>
      </c>
      <c r="M3485" s="14">
        <v>0.13700000000000001</v>
      </c>
      <c r="N3485" s="14">
        <v>762</v>
      </c>
      <c r="O3485" s="16">
        <v>694.23</v>
      </c>
      <c r="P3485" s="17">
        <v>529000</v>
      </c>
      <c r="Q3485" s="16">
        <v>694.23</v>
      </c>
      <c r="R3485" s="17">
        <v>529000</v>
      </c>
      <c r="S3485" s="19">
        <f t="shared" si="274"/>
        <v>0</v>
      </c>
      <c r="T3485" s="20">
        <f t="shared" si="275"/>
        <v>0</v>
      </c>
      <c r="U3485" s="19">
        <f t="shared" si="276"/>
        <v>0</v>
      </c>
      <c r="V3485" s="20">
        <f t="shared" si="277"/>
        <v>0</v>
      </c>
      <c r="W3485" s="18">
        <v>44323</v>
      </c>
      <c r="X3485" s="14">
        <v>72</v>
      </c>
      <c r="Y3485" s="14">
        <v>71</v>
      </c>
      <c r="Z3485" s="42">
        <v>0</v>
      </c>
      <c r="AA3485" s="51">
        <f t="shared" si="278"/>
        <v>0</v>
      </c>
    </row>
    <row r="3486" spans="1:27" ht="19" x14ac:dyDescent="0.25">
      <c r="A3486" s="14">
        <v>4177</v>
      </c>
      <c r="B3486" s="14">
        <v>9037555</v>
      </c>
      <c r="C3486" s="14" t="s">
        <v>19</v>
      </c>
      <c r="D3486" s="14" t="s">
        <v>22</v>
      </c>
      <c r="E3486" s="14" t="s">
        <v>516</v>
      </c>
      <c r="F3486" s="14">
        <v>78744</v>
      </c>
      <c r="G3486" s="14">
        <v>3</v>
      </c>
      <c r="H3486" s="14">
        <v>2</v>
      </c>
      <c r="I3486" s="14">
        <v>1</v>
      </c>
      <c r="J3486" s="14">
        <v>2</v>
      </c>
      <c r="K3486" s="14">
        <v>2</v>
      </c>
      <c r="L3486" s="14">
        <v>2020</v>
      </c>
      <c r="M3486" s="14">
        <v>0.1</v>
      </c>
      <c r="N3486" s="15">
        <v>1771</v>
      </c>
      <c r="O3486" s="16">
        <v>181.65</v>
      </c>
      <c r="P3486" s="17">
        <v>321700</v>
      </c>
      <c r="Q3486" s="16">
        <v>181.65</v>
      </c>
      <c r="R3486" s="17">
        <v>321700</v>
      </c>
      <c r="S3486" s="19">
        <f t="shared" si="274"/>
        <v>0</v>
      </c>
      <c r="T3486" s="20">
        <f t="shared" si="275"/>
        <v>0</v>
      </c>
      <c r="U3486" s="19">
        <f t="shared" si="276"/>
        <v>0</v>
      </c>
      <c r="V3486" s="20">
        <f t="shared" si="277"/>
        <v>0</v>
      </c>
      <c r="W3486" s="18">
        <v>44326</v>
      </c>
      <c r="X3486" s="14">
        <v>0</v>
      </c>
      <c r="Y3486" s="14">
        <v>0</v>
      </c>
      <c r="Z3486" s="42">
        <v>0</v>
      </c>
      <c r="AA3486" s="51">
        <f t="shared" si="278"/>
        <v>0</v>
      </c>
    </row>
    <row r="3487" spans="1:27" ht="19" x14ac:dyDescent="0.25">
      <c r="A3487" s="14">
        <v>4212</v>
      </c>
      <c r="B3487" s="14">
        <v>7415642</v>
      </c>
      <c r="C3487" s="14" t="s">
        <v>19</v>
      </c>
      <c r="D3487" s="14" t="s">
        <v>68</v>
      </c>
      <c r="E3487" s="14" t="s">
        <v>3526</v>
      </c>
      <c r="F3487" s="14">
        <v>78738</v>
      </c>
      <c r="G3487" s="14">
        <v>5</v>
      </c>
      <c r="H3487" s="14">
        <v>4</v>
      </c>
      <c r="I3487" s="14">
        <v>1</v>
      </c>
      <c r="J3487" s="14">
        <v>3</v>
      </c>
      <c r="K3487" s="14">
        <v>2</v>
      </c>
      <c r="L3487" s="14">
        <v>2003</v>
      </c>
      <c r="M3487" s="14">
        <v>1.02</v>
      </c>
      <c r="N3487" s="15">
        <v>3646</v>
      </c>
      <c r="O3487" s="16">
        <v>466.26</v>
      </c>
      <c r="P3487" s="17">
        <v>1700000</v>
      </c>
      <c r="Q3487" s="16">
        <v>466.26</v>
      </c>
      <c r="R3487" s="17">
        <v>1700000</v>
      </c>
      <c r="S3487" s="19">
        <f t="shared" si="274"/>
        <v>0</v>
      </c>
      <c r="T3487" s="20">
        <f t="shared" si="275"/>
        <v>0</v>
      </c>
      <c r="U3487" s="19">
        <f t="shared" si="276"/>
        <v>0</v>
      </c>
      <c r="V3487" s="20">
        <f t="shared" si="277"/>
        <v>0</v>
      </c>
      <c r="W3487" s="18">
        <v>44326</v>
      </c>
      <c r="X3487" s="14">
        <v>2</v>
      </c>
      <c r="Y3487" s="14">
        <v>2</v>
      </c>
      <c r="Z3487" s="42">
        <v>0</v>
      </c>
      <c r="AA3487" s="51">
        <f t="shared" si="278"/>
        <v>0</v>
      </c>
    </row>
    <row r="3488" spans="1:27" ht="19" x14ac:dyDescent="0.25">
      <c r="A3488" s="14">
        <v>4231</v>
      </c>
      <c r="B3488" s="14">
        <v>6063377</v>
      </c>
      <c r="C3488" s="14" t="s">
        <v>19</v>
      </c>
      <c r="D3488" s="14" t="s">
        <v>68</v>
      </c>
      <c r="E3488" s="14" t="s">
        <v>1936</v>
      </c>
      <c r="F3488" s="14">
        <v>78734</v>
      </c>
      <c r="G3488" s="14">
        <v>3</v>
      </c>
      <c r="H3488" s="14">
        <v>2</v>
      </c>
      <c r="I3488" s="14">
        <v>1</v>
      </c>
      <c r="J3488" s="14">
        <v>2</v>
      </c>
      <c r="K3488" s="14">
        <v>2</v>
      </c>
      <c r="L3488" s="14">
        <v>1984</v>
      </c>
      <c r="M3488" s="14">
        <v>0.85499999999999998</v>
      </c>
      <c r="N3488" s="15">
        <v>1800</v>
      </c>
      <c r="O3488" s="16">
        <v>257.77999999999997</v>
      </c>
      <c r="P3488" s="17">
        <v>464000</v>
      </c>
      <c r="Q3488" s="16">
        <v>257.77999999999997</v>
      </c>
      <c r="R3488" s="17">
        <v>464000</v>
      </c>
      <c r="S3488" s="19">
        <f t="shared" si="274"/>
        <v>0</v>
      </c>
      <c r="T3488" s="20">
        <f t="shared" si="275"/>
        <v>0</v>
      </c>
      <c r="U3488" s="19">
        <f t="shared" si="276"/>
        <v>0</v>
      </c>
      <c r="V3488" s="20">
        <f t="shared" si="277"/>
        <v>0</v>
      </c>
      <c r="W3488" s="18">
        <v>44327</v>
      </c>
      <c r="X3488" s="14">
        <v>0</v>
      </c>
      <c r="Y3488" s="14">
        <v>0</v>
      </c>
      <c r="Z3488" s="42">
        <v>0</v>
      </c>
      <c r="AA3488" s="51">
        <f t="shared" si="278"/>
        <v>0</v>
      </c>
    </row>
    <row r="3489" spans="1:27" ht="19" x14ac:dyDescent="0.25">
      <c r="A3489" s="14">
        <v>4242</v>
      </c>
      <c r="B3489" s="14">
        <v>7667344</v>
      </c>
      <c r="C3489" s="14" t="s">
        <v>19</v>
      </c>
      <c r="D3489" s="14">
        <v>2</v>
      </c>
      <c r="E3489" s="14" t="s">
        <v>3184</v>
      </c>
      <c r="F3489" s="14">
        <v>78752</v>
      </c>
      <c r="G3489" s="14">
        <v>2</v>
      </c>
      <c r="H3489" s="14">
        <v>1</v>
      </c>
      <c r="I3489" s="14">
        <v>0</v>
      </c>
      <c r="J3489" s="14">
        <v>0</v>
      </c>
      <c r="K3489" s="14">
        <v>1</v>
      </c>
      <c r="L3489" s="14">
        <v>1960</v>
      </c>
      <c r="M3489" s="14">
        <v>0.2</v>
      </c>
      <c r="N3489" s="15">
        <v>1510</v>
      </c>
      <c r="O3489" s="16">
        <v>380.79</v>
      </c>
      <c r="P3489" s="17">
        <v>575000</v>
      </c>
      <c r="Q3489" s="16">
        <v>380.79</v>
      </c>
      <c r="R3489" s="17">
        <v>575000</v>
      </c>
      <c r="S3489" s="19">
        <f t="shared" si="274"/>
        <v>0</v>
      </c>
      <c r="T3489" s="20">
        <f t="shared" si="275"/>
        <v>0</v>
      </c>
      <c r="U3489" s="19">
        <f t="shared" si="276"/>
        <v>0</v>
      </c>
      <c r="V3489" s="20">
        <f t="shared" si="277"/>
        <v>0</v>
      </c>
      <c r="W3489" s="18">
        <v>44327</v>
      </c>
      <c r="X3489" s="14">
        <v>2</v>
      </c>
      <c r="Y3489" s="14">
        <v>2</v>
      </c>
      <c r="Z3489" s="42">
        <v>0</v>
      </c>
      <c r="AA3489" s="51">
        <f t="shared" si="278"/>
        <v>0</v>
      </c>
    </row>
    <row r="3490" spans="1:27" ht="19" x14ac:dyDescent="0.25">
      <c r="A3490" s="14">
        <v>4253</v>
      </c>
      <c r="B3490" s="14">
        <v>2262974</v>
      </c>
      <c r="C3490" s="14" t="s">
        <v>19</v>
      </c>
      <c r="D3490" s="14">
        <v>9</v>
      </c>
      <c r="E3490" s="14" t="s">
        <v>821</v>
      </c>
      <c r="F3490" s="14">
        <v>78741</v>
      </c>
      <c r="G3490" s="14">
        <v>5</v>
      </c>
      <c r="H3490" s="14">
        <v>2</v>
      </c>
      <c r="I3490" s="14">
        <v>0</v>
      </c>
      <c r="J3490" s="14">
        <v>0</v>
      </c>
      <c r="K3490" s="14">
        <v>1</v>
      </c>
      <c r="L3490" s="14">
        <v>1970</v>
      </c>
      <c r="M3490" s="14">
        <v>0.156</v>
      </c>
      <c r="N3490" s="15">
        <v>1366</v>
      </c>
      <c r="O3490" s="16">
        <v>201.32</v>
      </c>
      <c r="P3490" s="17">
        <v>275000</v>
      </c>
      <c r="Q3490" s="16">
        <v>201.32</v>
      </c>
      <c r="R3490" s="17">
        <v>275000</v>
      </c>
      <c r="S3490" s="19">
        <f t="shared" si="274"/>
        <v>0</v>
      </c>
      <c r="T3490" s="20">
        <f t="shared" si="275"/>
        <v>0</v>
      </c>
      <c r="U3490" s="19">
        <f t="shared" si="276"/>
        <v>0</v>
      </c>
      <c r="V3490" s="20">
        <f t="shared" si="277"/>
        <v>0</v>
      </c>
      <c r="W3490" s="18">
        <v>44328</v>
      </c>
      <c r="X3490" s="14">
        <v>0</v>
      </c>
      <c r="Y3490" s="14">
        <v>0</v>
      </c>
      <c r="Z3490" s="42">
        <v>0</v>
      </c>
      <c r="AA3490" s="51">
        <f t="shared" si="278"/>
        <v>0</v>
      </c>
    </row>
    <row r="3491" spans="1:27" ht="19" x14ac:dyDescent="0.25">
      <c r="A3491" s="14">
        <v>4261</v>
      </c>
      <c r="B3491" s="14">
        <v>3152567</v>
      </c>
      <c r="C3491" s="14" t="s">
        <v>19</v>
      </c>
      <c r="D3491" s="14" t="s">
        <v>193</v>
      </c>
      <c r="E3491" s="14" t="s">
        <v>2517</v>
      </c>
      <c r="F3491" s="14">
        <v>78739</v>
      </c>
      <c r="G3491" s="14">
        <v>5</v>
      </c>
      <c r="H3491" s="14">
        <v>4</v>
      </c>
      <c r="I3491" s="14">
        <v>0</v>
      </c>
      <c r="J3491" s="14">
        <v>3</v>
      </c>
      <c r="K3491" s="14">
        <v>2</v>
      </c>
      <c r="L3491" s="14">
        <v>2008</v>
      </c>
      <c r="M3491" s="14">
        <v>0.40500000000000003</v>
      </c>
      <c r="N3491" s="15">
        <v>4397</v>
      </c>
      <c r="O3491" s="16">
        <v>295.66000000000003</v>
      </c>
      <c r="P3491" s="17">
        <v>1300000</v>
      </c>
      <c r="Q3491" s="16">
        <v>295.66000000000003</v>
      </c>
      <c r="R3491" s="17">
        <v>1300000</v>
      </c>
      <c r="S3491" s="19">
        <f t="shared" si="274"/>
        <v>0</v>
      </c>
      <c r="T3491" s="20">
        <f t="shared" si="275"/>
        <v>0</v>
      </c>
      <c r="U3491" s="19">
        <f t="shared" si="276"/>
        <v>0</v>
      </c>
      <c r="V3491" s="20">
        <f t="shared" si="277"/>
        <v>0</v>
      </c>
      <c r="W3491" s="18">
        <v>44328</v>
      </c>
      <c r="X3491" s="14">
        <v>0</v>
      </c>
      <c r="Y3491" s="14">
        <v>0</v>
      </c>
      <c r="Z3491" s="42">
        <v>0</v>
      </c>
      <c r="AA3491" s="51">
        <f t="shared" si="278"/>
        <v>0</v>
      </c>
    </row>
    <row r="3492" spans="1:27" ht="19" x14ac:dyDescent="0.25">
      <c r="A3492" s="14">
        <v>825</v>
      </c>
      <c r="B3492" s="14">
        <v>4859721</v>
      </c>
      <c r="C3492" s="14" t="s">
        <v>19</v>
      </c>
      <c r="D3492" s="14" t="s">
        <v>22</v>
      </c>
      <c r="E3492" s="14" t="s">
        <v>1226</v>
      </c>
      <c r="F3492" s="14">
        <v>78744</v>
      </c>
      <c r="G3492" s="14">
        <v>4</v>
      </c>
      <c r="H3492" s="14">
        <v>3</v>
      </c>
      <c r="I3492" s="14">
        <v>0</v>
      </c>
      <c r="J3492" s="14">
        <v>2</v>
      </c>
      <c r="K3492" s="14">
        <v>2</v>
      </c>
      <c r="L3492" s="14">
        <v>2021</v>
      </c>
      <c r="M3492" s="14">
        <v>0</v>
      </c>
      <c r="N3492" s="15">
        <v>2458</v>
      </c>
      <c r="O3492" s="16">
        <v>220.46</v>
      </c>
      <c r="P3492" s="17">
        <v>541900</v>
      </c>
      <c r="Q3492" s="16">
        <v>220.46</v>
      </c>
      <c r="R3492" s="17">
        <v>541890</v>
      </c>
      <c r="S3492" s="19">
        <f t="shared" si="274"/>
        <v>0</v>
      </c>
      <c r="T3492" s="20">
        <f t="shared" si="275"/>
        <v>0</v>
      </c>
      <c r="U3492" s="19">
        <f t="shared" si="276"/>
        <v>-10</v>
      </c>
      <c r="V3492" s="20">
        <f t="shared" si="277"/>
        <v>-1.8453589223103893E-5</v>
      </c>
      <c r="W3492" s="18">
        <v>44207</v>
      </c>
      <c r="X3492" s="14">
        <v>0</v>
      </c>
      <c r="Y3492" s="14">
        <v>0</v>
      </c>
      <c r="Z3492" s="42">
        <v>0</v>
      </c>
      <c r="AA3492" s="51">
        <f t="shared" ref="AA3492:AA3555" si="279">MROUND(V3492,-0.01)</f>
        <v>0</v>
      </c>
    </row>
    <row r="3493" spans="1:27" ht="19" x14ac:dyDescent="0.25">
      <c r="A3493" s="14">
        <v>198</v>
      </c>
      <c r="B3493" s="14">
        <v>1962822</v>
      </c>
      <c r="C3493" s="14" t="s">
        <v>19</v>
      </c>
      <c r="D3493" s="14" t="s">
        <v>27</v>
      </c>
      <c r="E3493" s="14" t="s">
        <v>144</v>
      </c>
      <c r="F3493" s="14">
        <v>78724</v>
      </c>
      <c r="G3493" s="14">
        <v>4</v>
      </c>
      <c r="H3493" s="14">
        <v>2</v>
      </c>
      <c r="I3493" s="14">
        <v>1</v>
      </c>
      <c r="J3493" s="14">
        <v>2</v>
      </c>
      <c r="K3493" s="14">
        <v>2</v>
      </c>
      <c r="L3493" s="14">
        <v>2020</v>
      </c>
      <c r="M3493" s="14">
        <v>0</v>
      </c>
      <c r="N3493" s="15">
        <v>2138</v>
      </c>
      <c r="O3493" s="16">
        <v>144.52000000000001</v>
      </c>
      <c r="P3493" s="17">
        <v>308990</v>
      </c>
      <c r="Q3493" s="16">
        <v>144.52000000000001</v>
      </c>
      <c r="R3493" s="17">
        <v>308975</v>
      </c>
      <c r="S3493" s="19">
        <f t="shared" si="274"/>
        <v>0</v>
      </c>
      <c r="T3493" s="20">
        <f t="shared" si="275"/>
        <v>0</v>
      </c>
      <c r="U3493" s="19">
        <f t="shared" si="276"/>
        <v>-15</v>
      </c>
      <c r="V3493" s="20">
        <f t="shared" si="277"/>
        <v>-4.8545260364413091E-5</v>
      </c>
      <c r="W3493" s="18">
        <v>44183</v>
      </c>
      <c r="X3493" s="14">
        <v>24</v>
      </c>
      <c r="Y3493" s="14">
        <v>24</v>
      </c>
      <c r="Z3493" s="42">
        <v>0</v>
      </c>
      <c r="AA3493" s="51">
        <f t="shared" si="279"/>
        <v>0</v>
      </c>
    </row>
    <row r="3494" spans="1:27" ht="19" x14ac:dyDescent="0.25">
      <c r="A3494" s="14">
        <v>3448</v>
      </c>
      <c r="B3494" s="14">
        <v>5458285</v>
      </c>
      <c r="C3494" s="14" t="s">
        <v>19</v>
      </c>
      <c r="D3494" s="14" t="s">
        <v>27</v>
      </c>
      <c r="E3494" s="14" t="s">
        <v>86</v>
      </c>
      <c r="F3494" s="14">
        <v>78724</v>
      </c>
      <c r="G3494" s="14">
        <v>4</v>
      </c>
      <c r="H3494" s="14">
        <v>3</v>
      </c>
      <c r="I3494" s="14">
        <v>0</v>
      </c>
      <c r="J3494" s="14">
        <v>2</v>
      </c>
      <c r="K3494" s="14">
        <v>2</v>
      </c>
      <c r="L3494" s="14">
        <v>2021</v>
      </c>
      <c r="M3494" s="14">
        <v>0.15</v>
      </c>
      <c r="N3494" s="15">
        <v>2292</v>
      </c>
      <c r="O3494" s="16">
        <v>133.94</v>
      </c>
      <c r="P3494" s="17">
        <v>306990</v>
      </c>
      <c r="Q3494" s="16">
        <v>133.88</v>
      </c>
      <c r="R3494" s="17">
        <v>306850</v>
      </c>
      <c r="S3494" s="19">
        <f t="shared" si="274"/>
        <v>-6.0000000000002274E-2</v>
      </c>
      <c r="T3494" s="20">
        <f t="shared" si="275"/>
        <v>-4.4796177392864174E-4</v>
      </c>
      <c r="U3494" s="19">
        <f t="shared" si="276"/>
        <v>-140</v>
      </c>
      <c r="V3494" s="20">
        <f t="shared" si="277"/>
        <v>-4.5604091338480079E-4</v>
      </c>
      <c r="W3494" s="18">
        <v>44306</v>
      </c>
      <c r="X3494" s="14">
        <v>0</v>
      </c>
      <c r="Y3494" s="14">
        <v>0</v>
      </c>
      <c r="Z3494" s="42">
        <v>0</v>
      </c>
      <c r="AA3494" s="51">
        <f t="shared" si="279"/>
        <v>0</v>
      </c>
    </row>
    <row r="3495" spans="1:27" ht="19" x14ac:dyDescent="0.25">
      <c r="A3495" s="14">
        <v>1228</v>
      </c>
      <c r="B3495" s="14">
        <v>8277990</v>
      </c>
      <c r="C3495" s="14" t="s">
        <v>19</v>
      </c>
      <c r="D3495" s="14" t="s">
        <v>84</v>
      </c>
      <c r="E3495" s="14" t="s">
        <v>727</v>
      </c>
      <c r="F3495" s="14">
        <v>78728</v>
      </c>
      <c r="G3495" s="14">
        <v>4</v>
      </c>
      <c r="H3495" s="14">
        <v>3</v>
      </c>
      <c r="I3495" s="14">
        <v>0</v>
      </c>
      <c r="J3495" s="14">
        <v>2</v>
      </c>
      <c r="K3495" s="14">
        <v>2</v>
      </c>
      <c r="L3495" s="14">
        <v>2020</v>
      </c>
      <c r="M3495" s="14">
        <v>0.109</v>
      </c>
      <c r="N3495" s="15">
        <v>2406</v>
      </c>
      <c r="O3495" s="16">
        <v>195.64</v>
      </c>
      <c r="P3495" s="17">
        <v>470705</v>
      </c>
      <c r="Q3495" s="16">
        <v>195.51</v>
      </c>
      <c r="R3495" s="17">
        <v>470405</v>
      </c>
      <c r="S3495" s="19">
        <f t="shared" si="274"/>
        <v>-0.12999999999999545</v>
      </c>
      <c r="T3495" s="20">
        <f t="shared" si="275"/>
        <v>-6.6448579022692429E-4</v>
      </c>
      <c r="U3495" s="19">
        <f t="shared" si="276"/>
        <v>-300</v>
      </c>
      <c r="V3495" s="20">
        <f t="shared" si="277"/>
        <v>-6.3734185955109884E-4</v>
      </c>
      <c r="W3495" s="18">
        <v>44223</v>
      </c>
      <c r="X3495" s="14">
        <v>8</v>
      </c>
      <c r="Y3495" s="14">
        <v>8</v>
      </c>
      <c r="Z3495" s="42">
        <v>0</v>
      </c>
      <c r="AA3495" s="51">
        <f t="shared" si="279"/>
        <v>0</v>
      </c>
    </row>
    <row r="3496" spans="1:27" ht="19" x14ac:dyDescent="0.25">
      <c r="A3496" s="14">
        <v>127</v>
      </c>
      <c r="B3496" s="14">
        <v>6521427</v>
      </c>
      <c r="C3496" s="14" t="s">
        <v>19</v>
      </c>
      <c r="D3496" s="14" t="s">
        <v>712</v>
      </c>
      <c r="E3496" s="14" t="s">
        <v>1974</v>
      </c>
      <c r="F3496" s="14">
        <v>78727</v>
      </c>
      <c r="G3496" s="14">
        <v>3</v>
      </c>
      <c r="H3496" s="14">
        <v>2</v>
      </c>
      <c r="I3496" s="14">
        <v>0</v>
      </c>
      <c r="J3496" s="14">
        <v>2</v>
      </c>
      <c r="K3496" s="14">
        <v>1</v>
      </c>
      <c r="L3496" s="14">
        <v>1985</v>
      </c>
      <c r="M3496" s="14">
        <v>0.13100000000000001</v>
      </c>
      <c r="N3496" s="15">
        <v>1481</v>
      </c>
      <c r="O3496" s="16">
        <v>259.95999999999998</v>
      </c>
      <c r="P3496" s="17">
        <v>385000</v>
      </c>
      <c r="Q3496" s="16">
        <v>259.62</v>
      </c>
      <c r="R3496" s="17">
        <v>384500</v>
      </c>
      <c r="S3496" s="19">
        <f t="shared" si="274"/>
        <v>-0.33999999999997499</v>
      </c>
      <c r="T3496" s="20">
        <f t="shared" si="275"/>
        <v>-1.307893522080224E-3</v>
      </c>
      <c r="U3496" s="19">
        <f t="shared" si="276"/>
        <v>-500</v>
      </c>
      <c r="V3496" s="20">
        <f t="shared" si="277"/>
        <v>-1.2987012987012987E-3</v>
      </c>
      <c r="W3496" s="18">
        <v>44181</v>
      </c>
      <c r="X3496" s="14">
        <v>4</v>
      </c>
      <c r="Y3496" s="14">
        <v>4</v>
      </c>
      <c r="Z3496" s="42">
        <v>0</v>
      </c>
      <c r="AA3496" s="51">
        <f t="shared" si="279"/>
        <v>0</v>
      </c>
    </row>
    <row r="3497" spans="1:27" ht="19" x14ac:dyDescent="0.25">
      <c r="A3497" s="14">
        <v>973</v>
      </c>
      <c r="B3497" s="14">
        <v>3663582</v>
      </c>
      <c r="C3497" s="14" t="s">
        <v>19</v>
      </c>
      <c r="D3497" s="14" t="s">
        <v>68</v>
      </c>
      <c r="E3497" s="14" t="s">
        <v>1419</v>
      </c>
      <c r="F3497" s="14">
        <v>78738</v>
      </c>
      <c r="G3497" s="14">
        <v>4</v>
      </c>
      <c r="H3497" s="14">
        <v>3</v>
      </c>
      <c r="I3497" s="14">
        <v>1</v>
      </c>
      <c r="J3497" s="14">
        <v>3</v>
      </c>
      <c r="K3497" s="14">
        <v>2</v>
      </c>
      <c r="L3497" s="14">
        <v>2016</v>
      </c>
      <c r="M3497" s="14">
        <v>0.193</v>
      </c>
      <c r="N3497" s="15">
        <v>2306</v>
      </c>
      <c r="O3497" s="16">
        <v>229.84</v>
      </c>
      <c r="P3497" s="17">
        <v>530000</v>
      </c>
      <c r="Q3497" s="16">
        <v>229.62</v>
      </c>
      <c r="R3497" s="17">
        <v>529500</v>
      </c>
      <c r="S3497" s="19">
        <f t="shared" si="274"/>
        <v>-0.21999999999999886</v>
      </c>
      <c r="T3497" s="20">
        <f t="shared" si="275"/>
        <v>-9.5718760877131425E-4</v>
      </c>
      <c r="U3497" s="19">
        <f t="shared" si="276"/>
        <v>-500</v>
      </c>
      <c r="V3497" s="20">
        <f t="shared" si="277"/>
        <v>-9.4339622641509435E-4</v>
      </c>
      <c r="W3497" s="18">
        <v>44211</v>
      </c>
      <c r="X3497" s="14">
        <v>3</v>
      </c>
      <c r="Y3497" s="14">
        <v>3</v>
      </c>
      <c r="Z3497" s="42">
        <v>0</v>
      </c>
      <c r="AA3497" s="51">
        <f t="shared" si="279"/>
        <v>0</v>
      </c>
    </row>
    <row r="3498" spans="1:27" ht="19" x14ac:dyDescent="0.25">
      <c r="A3498" s="14">
        <v>1907</v>
      </c>
      <c r="B3498" s="14">
        <v>9295960</v>
      </c>
      <c r="C3498" s="14" t="s">
        <v>19</v>
      </c>
      <c r="D3498" s="14" t="s">
        <v>40</v>
      </c>
      <c r="E3498" s="14" t="s">
        <v>1053</v>
      </c>
      <c r="F3498" s="14">
        <v>78737</v>
      </c>
      <c r="G3498" s="14">
        <v>4</v>
      </c>
      <c r="H3498" s="14">
        <v>3</v>
      </c>
      <c r="I3498" s="14">
        <v>0</v>
      </c>
      <c r="J3498" s="14">
        <v>4</v>
      </c>
      <c r="K3498" s="14">
        <v>2</v>
      </c>
      <c r="L3498" s="14">
        <v>2021</v>
      </c>
      <c r="M3498" s="14">
        <v>0</v>
      </c>
      <c r="N3498" s="15">
        <v>3399</v>
      </c>
      <c r="O3498" s="16">
        <v>212.09</v>
      </c>
      <c r="P3498" s="17">
        <v>720900</v>
      </c>
      <c r="Q3498" s="16">
        <v>211.94</v>
      </c>
      <c r="R3498" s="17">
        <v>720386</v>
      </c>
      <c r="S3498" s="19">
        <f t="shared" si="274"/>
        <v>-0.15000000000000568</v>
      </c>
      <c r="T3498" s="20">
        <f t="shared" si="275"/>
        <v>-7.072469234759097E-4</v>
      </c>
      <c r="U3498" s="19">
        <f t="shared" si="276"/>
        <v>-514</v>
      </c>
      <c r="V3498" s="20">
        <f t="shared" si="277"/>
        <v>-7.1299764183659314E-4</v>
      </c>
      <c r="W3498" s="18">
        <v>44253</v>
      </c>
      <c r="X3498" s="14">
        <v>0</v>
      </c>
      <c r="Y3498" s="14">
        <v>0</v>
      </c>
      <c r="Z3498" s="42">
        <v>0</v>
      </c>
      <c r="AA3498" s="51">
        <f t="shared" si="279"/>
        <v>0</v>
      </c>
    </row>
    <row r="3499" spans="1:27" ht="19" x14ac:dyDescent="0.25">
      <c r="A3499" s="14">
        <v>2001</v>
      </c>
      <c r="B3499" s="14">
        <v>9993289</v>
      </c>
      <c r="C3499" s="14" t="s">
        <v>19</v>
      </c>
      <c r="D3499" s="14" t="s">
        <v>40</v>
      </c>
      <c r="E3499" s="14" t="s">
        <v>993</v>
      </c>
      <c r="F3499" s="14">
        <v>78737</v>
      </c>
      <c r="G3499" s="14">
        <v>4</v>
      </c>
      <c r="H3499" s="14">
        <v>3</v>
      </c>
      <c r="I3499" s="14">
        <v>0</v>
      </c>
      <c r="J3499" s="14">
        <v>4</v>
      </c>
      <c r="K3499" s="14">
        <v>1</v>
      </c>
      <c r="L3499" s="14">
        <v>2021</v>
      </c>
      <c r="M3499" s="14">
        <v>0</v>
      </c>
      <c r="N3499" s="15">
        <v>3435</v>
      </c>
      <c r="O3499" s="16">
        <v>209.58</v>
      </c>
      <c r="P3499" s="17">
        <v>719900</v>
      </c>
      <c r="Q3499" s="16">
        <v>209.39</v>
      </c>
      <c r="R3499" s="17">
        <v>719245</v>
      </c>
      <c r="S3499" s="19">
        <f t="shared" si="274"/>
        <v>-0.19000000000002615</v>
      </c>
      <c r="T3499" s="20">
        <f t="shared" si="275"/>
        <v>-9.0657505487177277E-4</v>
      </c>
      <c r="U3499" s="19">
        <f t="shared" si="276"/>
        <v>-655</v>
      </c>
      <c r="V3499" s="20">
        <f t="shared" si="277"/>
        <v>-9.0984859008195584E-4</v>
      </c>
      <c r="W3499" s="18">
        <v>44256</v>
      </c>
      <c r="X3499" s="14">
        <v>0</v>
      </c>
      <c r="Y3499" s="14">
        <v>0</v>
      </c>
      <c r="Z3499" s="42">
        <v>0</v>
      </c>
      <c r="AA3499" s="51">
        <f t="shared" si="279"/>
        <v>0</v>
      </c>
    </row>
    <row r="3500" spans="1:27" ht="19" x14ac:dyDescent="0.25">
      <c r="A3500" s="14">
        <v>3063</v>
      </c>
      <c r="B3500" s="14">
        <v>1345358</v>
      </c>
      <c r="C3500" s="14" t="s">
        <v>19</v>
      </c>
      <c r="D3500" s="14" t="s">
        <v>38</v>
      </c>
      <c r="E3500" s="14" t="s">
        <v>136</v>
      </c>
      <c r="F3500" s="14">
        <v>78725</v>
      </c>
      <c r="G3500" s="14">
        <v>3</v>
      </c>
      <c r="H3500" s="14">
        <v>2</v>
      </c>
      <c r="I3500" s="14">
        <v>1</v>
      </c>
      <c r="J3500" s="14">
        <v>2</v>
      </c>
      <c r="K3500" s="14">
        <v>2</v>
      </c>
      <c r="L3500" s="14">
        <v>2020</v>
      </c>
      <c r="M3500" s="14">
        <v>0.13800000000000001</v>
      </c>
      <c r="N3500" s="15">
        <v>2391</v>
      </c>
      <c r="O3500" s="16">
        <v>143.44999999999999</v>
      </c>
      <c r="P3500" s="17">
        <v>342999</v>
      </c>
      <c r="Q3500" s="16">
        <v>143.16</v>
      </c>
      <c r="R3500" s="17">
        <v>342299</v>
      </c>
      <c r="S3500" s="19">
        <f t="shared" si="274"/>
        <v>-0.28999999999999204</v>
      </c>
      <c r="T3500" s="20">
        <f t="shared" si="275"/>
        <v>-2.0216103171836323E-3</v>
      </c>
      <c r="U3500" s="19">
        <f t="shared" si="276"/>
        <v>-700</v>
      </c>
      <c r="V3500" s="20">
        <f t="shared" si="277"/>
        <v>-2.0408222764497857E-3</v>
      </c>
      <c r="W3500" s="18">
        <v>44294</v>
      </c>
      <c r="X3500" s="14">
        <v>0</v>
      </c>
      <c r="Y3500" s="14">
        <v>0</v>
      </c>
      <c r="Z3500" s="42">
        <v>0</v>
      </c>
      <c r="AA3500" s="51">
        <f t="shared" si="279"/>
        <v>0</v>
      </c>
    </row>
    <row r="3501" spans="1:27" ht="19" x14ac:dyDescent="0.25">
      <c r="A3501" s="14">
        <v>150</v>
      </c>
      <c r="B3501" s="14">
        <v>3671453</v>
      </c>
      <c r="C3501" s="14" t="s">
        <v>19</v>
      </c>
      <c r="D3501" s="14" t="s">
        <v>22</v>
      </c>
      <c r="E3501" s="14" t="s">
        <v>52</v>
      </c>
      <c r="F3501" s="14">
        <v>78747</v>
      </c>
      <c r="G3501" s="14">
        <v>3</v>
      </c>
      <c r="H3501" s="14">
        <v>2</v>
      </c>
      <c r="I3501" s="14">
        <v>1</v>
      </c>
      <c r="J3501" s="14">
        <v>2</v>
      </c>
      <c r="K3501" s="14">
        <v>2</v>
      </c>
      <c r="L3501" s="14">
        <v>2012</v>
      </c>
      <c r="M3501" s="14">
        <v>0.13400000000000001</v>
      </c>
      <c r="N3501" s="15">
        <v>2850</v>
      </c>
      <c r="O3501" s="16">
        <v>122.81</v>
      </c>
      <c r="P3501" s="17">
        <v>350000</v>
      </c>
      <c r="Q3501" s="16">
        <v>122.55</v>
      </c>
      <c r="R3501" s="17">
        <v>349260</v>
      </c>
      <c r="S3501" s="19">
        <f t="shared" si="274"/>
        <v>-0.26000000000000512</v>
      </c>
      <c r="T3501" s="20">
        <f t="shared" si="275"/>
        <v>-2.1170914420650202E-3</v>
      </c>
      <c r="U3501" s="19">
        <f t="shared" si="276"/>
        <v>-740</v>
      </c>
      <c r="V3501" s="20">
        <f t="shared" si="277"/>
        <v>-2.1142857142857144E-3</v>
      </c>
      <c r="W3501" s="18">
        <v>44182</v>
      </c>
      <c r="X3501" s="14">
        <v>3</v>
      </c>
      <c r="Y3501" s="14">
        <v>2</v>
      </c>
      <c r="Z3501" s="42">
        <v>0</v>
      </c>
      <c r="AA3501" s="51">
        <f t="shared" si="279"/>
        <v>0</v>
      </c>
    </row>
    <row r="3502" spans="1:27" ht="19" x14ac:dyDescent="0.25">
      <c r="A3502" s="14">
        <v>3786</v>
      </c>
      <c r="B3502" s="14">
        <v>8124048</v>
      </c>
      <c r="C3502" s="14" t="s">
        <v>19</v>
      </c>
      <c r="D3502" s="14" t="s">
        <v>20</v>
      </c>
      <c r="E3502" s="14" t="s">
        <v>2665</v>
      </c>
      <c r="F3502" s="14">
        <v>78726</v>
      </c>
      <c r="G3502" s="14">
        <v>3</v>
      </c>
      <c r="H3502" s="14">
        <v>2</v>
      </c>
      <c r="I3502" s="14">
        <v>1</v>
      </c>
      <c r="J3502" s="14">
        <v>2</v>
      </c>
      <c r="K3502" s="14">
        <v>2</v>
      </c>
      <c r="L3502" s="14">
        <v>1980</v>
      </c>
      <c r="M3502" s="14">
        <v>1.07</v>
      </c>
      <c r="N3502" s="15">
        <v>3237</v>
      </c>
      <c r="O3502" s="16">
        <v>308.89999999999998</v>
      </c>
      <c r="P3502" s="17">
        <v>999900</v>
      </c>
      <c r="Q3502" s="16">
        <v>308.64999999999998</v>
      </c>
      <c r="R3502" s="17">
        <v>999100</v>
      </c>
      <c r="S3502" s="19">
        <f t="shared" si="274"/>
        <v>-0.25</v>
      </c>
      <c r="T3502" s="20">
        <f t="shared" si="275"/>
        <v>-8.0932340563289091E-4</v>
      </c>
      <c r="U3502" s="19">
        <f t="shared" si="276"/>
        <v>-800</v>
      </c>
      <c r="V3502" s="20">
        <f t="shared" si="277"/>
        <v>-8.0008000800080011E-4</v>
      </c>
      <c r="W3502" s="18">
        <v>44315</v>
      </c>
      <c r="X3502" s="14">
        <v>5</v>
      </c>
      <c r="Y3502" s="14">
        <v>5</v>
      </c>
      <c r="Z3502" s="42">
        <v>0</v>
      </c>
      <c r="AA3502" s="51">
        <f t="shared" si="279"/>
        <v>0</v>
      </c>
    </row>
    <row r="3503" spans="1:27" ht="19" x14ac:dyDescent="0.25">
      <c r="A3503" s="14">
        <v>3789</v>
      </c>
      <c r="B3503" s="14">
        <v>6708418</v>
      </c>
      <c r="C3503" s="14" t="s">
        <v>19</v>
      </c>
      <c r="D3503" s="14">
        <v>3</v>
      </c>
      <c r="E3503" s="14" t="s">
        <v>2822</v>
      </c>
      <c r="F3503" s="14">
        <v>78752</v>
      </c>
      <c r="G3503" s="14">
        <v>4</v>
      </c>
      <c r="H3503" s="14">
        <v>2</v>
      </c>
      <c r="I3503" s="14">
        <v>0</v>
      </c>
      <c r="J3503" s="14">
        <v>2</v>
      </c>
      <c r="K3503" s="14">
        <v>1</v>
      </c>
      <c r="L3503" s="14">
        <v>1969</v>
      </c>
      <c r="M3503" s="14">
        <v>0.24099999999999999</v>
      </c>
      <c r="N3503" s="15">
        <v>1626</v>
      </c>
      <c r="O3503" s="16">
        <v>325.89</v>
      </c>
      <c r="P3503" s="17">
        <v>529900</v>
      </c>
      <c r="Q3503" s="16">
        <v>325.39999999999998</v>
      </c>
      <c r="R3503" s="17">
        <v>529100</v>
      </c>
      <c r="S3503" s="19">
        <f t="shared" si="274"/>
        <v>-0.49000000000000909</v>
      </c>
      <c r="T3503" s="20">
        <f t="shared" si="275"/>
        <v>-1.503574825861515E-3</v>
      </c>
      <c r="U3503" s="19">
        <f t="shared" si="276"/>
        <v>-800</v>
      </c>
      <c r="V3503" s="20">
        <f t="shared" si="277"/>
        <v>-1.5097188148707303E-3</v>
      </c>
      <c r="W3503" s="18">
        <v>44315</v>
      </c>
      <c r="X3503" s="14">
        <v>16</v>
      </c>
      <c r="Y3503" s="14">
        <v>15</v>
      </c>
      <c r="Z3503" s="42">
        <v>0</v>
      </c>
      <c r="AA3503" s="51">
        <f t="shared" si="279"/>
        <v>0</v>
      </c>
    </row>
    <row r="3504" spans="1:27" ht="19" x14ac:dyDescent="0.25">
      <c r="A3504" s="14">
        <v>381</v>
      </c>
      <c r="B3504" s="14">
        <v>8992200</v>
      </c>
      <c r="C3504" s="14" t="s">
        <v>19</v>
      </c>
      <c r="D3504" s="14" t="s">
        <v>35</v>
      </c>
      <c r="E3504" s="14" t="s">
        <v>108</v>
      </c>
      <c r="F3504" s="14">
        <v>78754</v>
      </c>
      <c r="G3504" s="14">
        <v>4</v>
      </c>
      <c r="H3504" s="14">
        <v>2</v>
      </c>
      <c r="I3504" s="14">
        <v>1</v>
      </c>
      <c r="J3504" s="14">
        <v>2</v>
      </c>
      <c r="K3504" s="14">
        <v>2</v>
      </c>
      <c r="L3504" s="14">
        <v>2005</v>
      </c>
      <c r="M3504" s="14">
        <v>0.154</v>
      </c>
      <c r="N3504" s="15">
        <v>2149</v>
      </c>
      <c r="O3504" s="16">
        <v>140.02000000000001</v>
      </c>
      <c r="P3504" s="17">
        <v>300900</v>
      </c>
      <c r="Q3504" s="16">
        <v>139.6</v>
      </c>
      <c r="R3504" s="17">
        <v>300000</v>
      </c>
      <c r="S3504" s="19">
        <f t="shared" si="274"/>
        <v>-0.42000000000001592</v>
      </c>
      <c r="T3504" s="20">
        <f t="shared" si="275"/>
        <v>-2.9995714897872866E-3</v>
      </c>
      <c r="U3504" s="19">
        <f t="shared" si="276"/>
        <v>-900</v>
      </c>
      <c r="V3504" s="20">
        <f t="shared" si="277"/>
        <v>-2.9910269192422734E-3</v>
      </c>
      <c r="W3504" s="18">
        <v>44188</v>
      </c>
      <c r="X3504" s="14">
        <v>3</v>
      </c>
      <c r="Y3504" s="14">
        <v>3</v>
      </c>
      <c r="Z3504" s="42">
        <v>0</v>
      </c>
      <c r="AA3504" s="51">
        <f t="shared" si="279"/>
        <v>0</v>
      </c>
    </row>
    <row r="3505" spans="1:27" ht="19" x14ac:dyDescent="0.25">
      <c r="A3505" s="14">
        <v>646</v>
      </c>
      <c r="B3505" s="14">
        <v>2732021</v>
      </c>
      <c r="C3505" s="14" t="s">
        <v>19</v>
      </c>
      <c r="D3505" s="14">
        <v>9</v>
      </c>
      <c r="E3505" s="14" t="s">
        <v>2990</v>
      </c>
      <c r="F3505" s="14">
        <v>78741</v>
      </c>
      <c r="G3505" s="14">
        <v>3</v>
      </c>
      <c r="H3505" s="14">
        <v>2</v>
      </c>
      <c r="I3505" s="14">
        <v>0</v>
      </c>
      <c r="J3505" s="14">
        <v>0</v>
      </c>
      <c r="K3505" s="14">
        <v>1</v>
      </c>
      <c r="L3505" s="14">
        <v>1970</v>
      </c>
      <c r="M3505" s="14">
        <v>0.13300000000000001</v>
      </c>
      <c r="N3505" s="15">
        <v>1064</v>
      </c>
      <c r="O3505" s="16">
        <v>347.65</v>
      </c>
      <c r="P3505" s="17">
        <v>369900</v>
      </c>
      <c r="Q3505" s="16">
        <v>346.8</v>
      </c>
      <c r="R3505" s="17">
        <v>369000</v>
      </c>
      <c r="S3505" s="19">
        <f t="shared" si="274"/>
        <v>-0.84999999999996589</v>
      </c>
      <c r="T3505" s="20">
        <f t="shared" si="275"/>
        <v>-2.4449877750610267E-3</v>
      </c>
      <c r="U3505" s="19">
        <f t="shared" si="276"/>
        <v>-900</v>
      </c>
      <c r="V3505" s="20">
        <f t="shared" si="277"/>
        <v>-2.4330900243309003E-3</v>
      </c>
      <c r="W3505" s="18">
        <v>44196</v>
      </c>
      <c r="X3505" s="14">
        <v>13</v>
      </c>
      <c r="Y3505" s="14">
        <v>13</v>
      </c>
      <c r="Z3505" s="42">
        <v>0</v>
      </c>
      <c r="AA3505" s="51">
        <f t="shared" si="279"/>
        <v>0</v>
      </c>
    </row>
    <row r="3506" spans="1:27" ht="19" x14ac:dyDescent="0.25">
      <c r="A3506" s="14">
        <v>3752</v>
      </c>
      <c r="B3506" s="14">
        <v>6672196</v>
      </c>
      <c r="C3506" s="14" t="s">
        <v>19</v>
      </c>
      <c r="D3506" s="14" t="s">
        <v>27</v>
      </c>
      <c r="E3506" s="14" t="s">
        <v>226</v>
      </c>
      <c r="F3506" s="14">
        <v>78724</v>
      </c>
      <c r="G3506" s="14">
        <v>4</v>
      </c>
      <c r="H3506" s="14">
        <v>2</v>
      </c>
      <c r="I3506" s="14">
        <v>0</v>
      </c>
      <c r="J3506" s="14">
        <v>2</v>
      </c>
      <c r="K3506" s="14">
        <v>1</v>
      </c>
      <c r="L3506" s="14">
        <v>2021</v>
      </c>
      <c r="M3506" s="14">
        <v>0</v>
      </c>
      <c r="N3506" s="15">
        <v>1832</v>
      </c>
      <c r="O3506" s="16">
        <v>157.75</v>
      </c>
      <c r="P3506" s="17">
        <v>288990</v>
      </c>
      <c r="Q3506" s="16">
        <v>157.24</v>
      </c>
      <c r="R3506" s="17">
        <v>288070</v>
      </c>
      <c r="S3506" s="19">
        <f t="shared" si="274"/>
        <v>-0.50999999999999091</v>
      </c>
      <c r="T3506" s="20">
        <f t="shared" si="275"/>
        <v>-3.2329635499207029E-3</v>
      </c>
      <c r="U3506" s="19">
        <f t="shared" si="276"/>
        <v>-920</v>
      </c>
      <c r="V3506" s="20">
        <f t="shared" si="277"/>
        <v>-3.1835011592096611E-3</v>
      </c>
      <c r="W3506" s="18">
        <v>44315</v>
      </c>
      <c r="X3506" s="14">
        <v>0</v>
      </c>
      <c r="Y3506" s="14">
        <v>0</v>
      </c>
      <c r="Z3506" s="42">
        <v>0</v>
      </c>
      <c r="AA3506" s="51">
        <f t="shared" si="279"/>
        <v>0</v>
      </c>
    </row>
    <row r="3507" spans="1:27" ht="19" x14ac:dyDescent="0.25">
      <c r="A3507" s="14">
        <v>1022</v>
      </c>
      <c r="B3507" s="14">
        <v>2343535</v>
      </c>
      <c r="C3507" s="14" t="s">
        <v>19</v>
      </c>
      <c r="D3507" s="14" t="s">
        <v>712</v>
      </c>
      <c r="E3507" s="14" t="s">
        <v>4042</v>
      </c>
      <c r="F3507" s="14">
        <v>78759</v>
      </c>
      <c r="G3507" s="14">
        <v>4</v>
      </c>
      <c r="H3507" s="14">
        <v>3</v>
      </c>
      <c r="I3507" s="14">
        <v>1</v>
      </c>
      <c r="J3507" s="14">
        <v>2</v>
      </c>
      <c r="K3507" s="14">
        <v>2</v>
      </c>
      <c r="L3507" s="14">
        <v>2020</v>
      </c>
      <c r="M3507" s="14">
        <v>0.2</v>
      </c>
      <c r="N3507" s="15">
        <v>2610</v>
      </c>
      <c r="O3507" s="16">
        <v>306.51</v>
      </c>
      <c r="P3507" s="17">
        <v>799990</v>
      </c>
      <c r="Q3507" s="16">
        <v>306.13</v>
      </c>
      <c r="R3507" s="17">
        <v>799000</v>
      </c>
      <c r="S3507" s="19">
        <f t="shared" si="274"/>
        <v>-0.37999999999999545</v>
      </c>
      <c r="T3507" s="20">
        <f t="shared" si="275"/>
        <v>-1.2397637923721753E-3</v>
      </c>
      <c r="U3507" s="19">
        <f t="shared" si="276"/>
        <v>-990</v>
      </c>
      <c r="V3507" s="20">
        <f t="shared" si="277"/>
        <v>-1.2375154689433618E-3</v>
      </c>
      <c r="W3507" s="18">
        <v>44214</v>
      </c>
      <c r="X3507" s="14">
        <v>302</v>
      </c>
      <c r="Y3507" s="14">
        <v>302</v>
      </c>
      <c r="Z3507" s="42">
        <v>0</v>
      </c>
      <c r="AA3507" s="51">
        <f t="shared" si="279"/>
        <v>0</v>
      </c>
    </row>
    <row r="3508" spans="1:27" ht="19" x14ac:dyDescent="0.25">
      <c r="A3508" s="14">
        <v>585</v>
      </c>
      <c r="B3508" s="14">
        <v>9634260</v>
      </c>
      <c r="C3508" s="14" t="s">
        <v>19</v>
      </c>
      <c r="D3508" s="14" t="s">
        <v>46</v>
      </c>
      <c r="E3508" s="14" t="s">
        <v>2957</v>
      </c>
      <c r="F3508" s="14">
        <v>78758</v>
      </c>
      <c r="G3508" s="14">
        <v>3</v>
      </c>
      <c r="H3508" s="14">
        <v>2</v>
      </c>
      <c r="I3508" s="14">
        <v>0</v>
      </c>
      <c r="J3508" s="14">
        <v>2</v>
      </c>
      <c r="K3508" s="14">
        <v>1</v>
      </c>
      <c r="L3508" s="14">
        <v>1979</v>
      </c>
      <c r="M3508" s="14">
        <v>0.161</v>
      </c>
      <c r="N3508" s="15">
        <v>1483</v>
      </c>
      <c r="O3508" s="16">
        <v>343.9</v>
      </c>
      <c r="P3508" s="17">
        <v>510000</v>
      </c>
      <c r="Q3508" s="16">
        <v>343.22</v>
      </c>
      <c r="R3508" s="17">
        <v>509000</v>
      </c>
      <c r="S3508" s="19">
        <f t="shared" si="274"/>
        <v>-0.67999999999994998</v>
      </c>
      <c r="T3508" s="20">
        <f t="shared" si="275"/>
        <v>-1.9773189880777841E-3</v>
      </c>
      <c r="U3508" s="19">
        <f t="shared" si="276"/>
        <v>-1000</v>
      </c>
      <c r="V3508" s="20">
        <f t="shared" si="277"/>
        <v>-1.9607843137254902E-3</v>
      </c>
      <c r="W3508" s="18">
        <v>44195</v>
      </c>
      <c r="X3508" s="14">
        <v>4</v>
      </c>
      <c r="Y3508" s="14">
        <v>4</v>
      </c>
      <c r="Z3508" s="42">
        <v>0</v>
      </c>
      <c r="AA3508" s="51">
        <f t="shared" si="279"/>
        <v>0</v>
      </c>
    </row>
    <row r="3509" spans="1:27" ht="19" x14ac:dyDescent="0.25">
      <c r="A3509" s="14">
        <v>616</v>
      </c>
      <c r="B3509" s="14">
        <v>6711521</v>
      </c>
      <c r="C3509" s="14" t="s">
        <v>19</v>
      </c>
      <c r="D3509" s="14" t="s">
        <v>42</v>
      </c>
      <c r="E3509" s="14" t="s">
        <v>157</v>
      </c>
      <c r="F3509" s="14">
        <v>78653</v>
      </c>
      <c r="G3509" s="14">
        <v>4</v>
      </c>
      <c r="H3509" s="14">
        <v>2</v>
      </c>
      <c r="I3509" s="14">
        <v>1</v>
      </c>
      <c r="J3509" s="14">
        <v>2</v>
      </c>
      <c r="K3509" s="14">
        <v>2</v>
      </c>
      <c r="L3509" s="14">
        <v>2020</v>
      </c>
      <c r="M3509" s="14">
        <v>0.19</v>
      </c>
      <c r="N3509" s="15">
        <v>2725</v>
      </c>
      <c r="O3509" s="16">
        <v>147.43</v>
      </c>
      <c r="P3509" s="17">
        <v>401742</v>
      </c>
      <c r="Q3509" s="16">
        <v>147.06</v>
      </c>
      <c r="R3509" s="17">
        <v>400742</v>
      </c>
      <c r="S3509" s="19">
        <f t="shared" si="274"/>
        <v>-0.37000000000000455</v>
      </c>
      <c r="T3509" s="20">
        <f t="shared" si="275"/>
        <v>-2.5096656040154955E-3</v>
      </c>
      <c r="U3509" s="19">
        <f t="shared" si="276"/>
        <v>-1000</v>
      </c>
      <c r="V3509" s="20">
        <f t="shared" si="277"/>
        <v>-2.4891597094652785E-3</v>
      </c>
      <c r="W3509" s="18">
        <v>44196</v>
      </c>
      <c r="X3509" s="14">
        <v>111</v>
      </c>
      <c r="Y3509" s="14">
        <v>111</v>
      </c>
      <c r="Z3509" s="42">
        <v>0</v>
      </c>
      <c r="AA3509" s="51">
        <f t="shared" si="279"/>
        <v>0</v>
      </c>
    </row>
    <row r="3510" spans="1:27" ht="19" x14ac:dyDescent="0.25">
      <c r="A3510" s="14">
        <v>712</v>
      </c>
      <c r="B3510" s="14">
        <v>9075716</v>
      </c>
      <c r="C3510" s="14" t="s">
        <v>19</v>
      </c>
      <c r="D3510" s="14">
        <v>2</v>
      </c>
      <c r="E3510" s="14" t="s">
        <v>3128</v>
      </c>
      <c r="F3510" s="14">
        <v>78757</v>
      </c>
      <c r="G3510" s="14">
        <v>3</v>
      </c>
      <c r="H3510" s="14">
        <v>3</v>
      </c>
      <c r="I3510" s="14">
        <v>0</v>
      </c>
      <c r="J3510" s="14">
        <v>2</v>
      </c>
      <c r="K3510" s="14">
        <v>1</v>
      </c>
      <c r="L3510" s="14">
        <v>1967</v>
      </c>
      <c r="M3510" s="14">
        <v>0.313</v>
      </c>
      <c r="N3510" s="15">
        <v>2377</v>
      </c>
      <c r="O3510" s="16">
        <v>370.21</v>
      </c>
      <c r="P3510" s="17">
        <v>880000</v>
      </c>
      <c r="Q3510" s="16">
        <v>369.79</v>
      </c>
      <c r="R3510" s="17">
        <v>879000</v>
      </c>
      <c r="S3510" s="19">
        <f t="shared" si="274"/>
        <v>-0.41999999999995907</v>
      </c>
      <c r="T3510" s="20">
        <f t="shared" si="275"/>
        <v>-1.1344912347045165E-3</v>
      </c>
      <c r="U3510" s="19">
        <f t="shared" si="276"/>
        <v>-1000</v>
      </c>
      <c r="V3510" s="20">
        <f t="shared" si="277"/>
        <v>-1.1363636363636363E-3</v>
      </c>
      <c r="W3510" s="18">
        <v>44201</v>
      </c>
      <c r="X3510" s="14">
        <v>3</v>
      </c>
      <c r="Y3510" s="14">
        <v>3</v>
      </c>
      <c r="Z3510" s="42">
        <v>0</v>
      </c>
      <c r="AA3510" s="51">
        <f t="shared" si="279"/>
        <v>0</v>
      </c>
    </row>
    <row r="3511" spans="1:27" ht="19" x14ac:dyDescent="0.25">
      <c r="A3511" s="14">
        <v>1198</v>
      </c>
      <c r="B3511" s="14">
        <v>9591128</v>
      </c>
      <c r="C3511" s="14" t="s">
        <v>19</v>
      </c>
      <c r="D3511" s="14" t="s">
        <v>27</v>
      </c>
      <c r="E3511" s="14" t="s">
        <v>953</v>
      </c>
      <c r="F3511" s="14">
        <v>78724</v>
      </c>
      <c r="G3511" s="14">
        <v>3</v>
      </c>
      <c r="H3511" s="14">
        <v>2</v>
      </c>
      <c r="I3511" s="14">
        <v>0</v>
      </c>
      <c r="J3511" s="14">
        <v>1</v>
      </c>
      <c r="K3511" s="14">
        <v>1</v>
      </c>
      <c r="L3511" s="14">
        <v>1983</v>
      </c>
      <c r="M3511" s="14">
        <v>0.16200000000000001</v>
      </c>
      <c r="N3511" s="14">
        <v>942</v>
      </c>
      <c r="O3511" s="16">
        <v>207.01</v>
      </c>
      <c r="P3511" s="17">
        <v>195000</v>
      </c>
      <c r="Q3511" s="16">
        <v>205.94</v>
      </c>
      <c r="R3511" s="17">
        <v>194000</v>
      </c>
      <c r="S3511" s="19">
        <f t="shared" si="274"/>
        <v>-1.0699999999999932</v>
      </c>
      <c r="T3511" s="20">
        <f t="shared" si="275"/>
        <v>-5.1688324235543851E-3</v>
      </c>
      <c r="U3511" s="19">
        <f t="shared" si="276"/>
        <v>-1000</v>
      </c>
      <c r="V3511" s="20">
        <f t="shared" si="277"/>
        <v>-5.1282051282051282E-3</v>
      </c>
      <c r="W3511" s="18">
        <v>44222</v>
      </c>
      <c r="X3511" s="14">
        <v>4</v>
      </c>
      <c r="Y3511" s="14">
        <v>4</v>
      </c>
      <c r="Z3511" s="42">
        <v>0</v>
      </c>
      <c r="AA3511" s="51">
        <f t="shared" si="279"/>
        <v>-0.01</v>
      </c>
    </row>
    <row r="3512" spans="1:27" ht="19" x14ac:dyDescent="0.25">
      <c r="A3512" s="14">
        <v>2428</v>
      </c>
      <c r="B3512" s="14">
        <v>5443532</v>
      </c>
      <c r="C3512" s="14" t="s">
        <v>19</v>
      </c>
      <c r="D3512" s="14" t="s">
        <v>35</v>
      </c>
      <c r="E3512" s="14" t="s">
        <v>571</v>
      </c>
      <c r="F3512" s="14">
        <v>78754</v>
      </c>
      <c r="G3512" s="14">
        <v>3</v>
      </c>
      <c r="H3512" s="14">
        <v>2</v>
      </c>
      <c r="I3512" s="14">
        <v>0</v>
      </c>
      <c r="J3512" s="14">
        <v>2</v>
      </c>
      <c r="K3512" s="14">
        <v>1</v>
      </c>
      <c r="L3512" s="14">
        <v>2015</v>
      </c>
      <c r="M3512" s="14">
        <v>0.14599999999999999</v>
      </c>
      <c r="N3512" s="15">
        <v>1670</v>
      </c>
      <c r="O3512" s="16">
        <v>185.63</v>
      </c>
      <c r="P3512" s="17">
        <v>310000</v>
      </c>
      <c r="Q3512" s="16">
        <v>185.03</v>
      </c>
      <c r="R3512" s="17">
        <v>309000</v>
      </c>
      <c r="S3512" s="19">
        <f t="shared" si="274"/>
        <v>-0.59999999999999432</v>
      </c>
      <c r="T3512" s="20">
        <f t="shared" si="275"/>
        <v>-3.2322361687226976E-3</v>
      </c>
      <c r="U3512" s="19">
        <f t="shared" si="276"/>
        <v>-1000</v>
      </c>
      <c r="V3512" s="20">
        <f t="shared" si="277"/>
        <v>-3.2258064516129032E-3</v>
      </c>
      <c r="W3512" s="18">
        <v>44270</v>
      </c>
      <c r="X3512" s="14">
        <v>9</v>
      </c>
      <c r="Y3512" s="14">
        <v>9</v>
      </c>
      <c r="Z3512" s="42">
        <v>0</v>
      </c>
      <c r="AA3512" s="51">
        <f t="shared" si="279"/>
        <v>0</v>
      </c>
    </row>
    <row r="3513" spans="1:27" ht="19" x14ac:dyDescent="0.25">
      <c r="A3513" s="14">
        <v>2795</v>
      </c>
      <c r="B3513" s="14">
        <v>7194411</v>
      </c>
      <c r="C3513" s="14" t="s">
        <v>19</v>
      </c>
      <c r="D3513" s="14" t="s">
        <v>29</v>
      </c>
      <c r="E3513" s="14" t="s">
        <v>882</v>
      </c>
      <c r="F3513" s="14">
        <v>78748</v>
      </c>
      <c r="G3513" s="14">
        <v>3</v>
      </c>
      <c r="H3513" s="14">
        <v>2</v>
      </c>
      <c r="I3513" s="14">
        <v>1</v>
      </c>
      <c r="J3513" s="14">
        <v>2</v>
      </c>
      <c r="K3513" s="14">
        <v>2</v>
      </c>
      <c r="L3513" s="14">
        <v>2020</v>
      </c>
      <c r="M3513" s="14">
        <v>0</v>
      </c>
      <c r="N3513" s="15">
        <v>1667</v>
      </c>
      <c r="O3513" s="16">
        <v>203.95</v>
      </c>
      <c r="P3513" s="17">
        <v>339990</v>
      </c>
      <c r="Q3513" s="16">
        <v>203.35</v>
      </c>
      <c r="R3513" s="17">
        <v>338990</v>
      </c>
      <c r="S3513" s="19">
        <f t="shared" si="274"/>
        <v>-0.59999999999999432</v>
      </c>
      <c r="T3513" s="20">
        <f t="shared" si="275"/>
        <v>-2.9418975239028896E-3</v>
      </c>
      <c r="U3513" s="19">
        <f t="shared" si="276"/>
        <v>-1000</v>
      </c>
      <c r="V3513" s="20">
        <f t="shared" si="277"/>
        <v>-2.9412629783228919E-3</v>
      </c>
      <c r="W3513" s="18">
        <v>44285</v>
      </c>
      <c r="X3513" s="14">
        <v>16</v>
      </c>
      <c r="Y3513" s="14">
        <v>16</v>
      </c>
      <c r="Z3513" s="42">
        <v>0</v>
      </c>
      <c r="AA3513" s="51">
        <f t="shared" si="279"/>
        <v>0</v>
      </c>
    </row>
    <row r="3514" spans="1:27" ht="19" x14ac:dyDescent="0.25">
      <c r="A3514" s="14">
        <v>3910</v>
      </c>
      <c r="B3514" s="14">
        <v>7984984</v>
      </c>
      <c r="C3514" s="14" t="s">
        <v>19</v>
      </c>
      <c r="D3514" s="14" t="s">
        <v>357</v>
      </c>
      <c r="E3514" s="14" t="s">
        <v>3660</v>
      </c>
      <c r="F3514" s="14">
        <v>78745</v>
      </c>
      <c r="G3514" s="14">
        <v>3</v>
      </c>
      <c r="H3514" s="14">
        <v>2</v>
      </c>
      <c r="I3514" s="14">
        <v>0</v>
      </c>
      <c r="J3514" s="14">
        <v>1</v>
      </c>
      <c r="K3514" s="14">
        <v>1</v>
      </c>
      <c r="L3514" s="14">
        <v>1961</v>
      </c>
      <c r="M3514" s="14">
        <v>0.151</v>
      </c>
      <c r="N3514" s="15">
        <v>1126</v>
      </c>
      <c r="O3514" s="16">
        <v>510.57</v>
      </c>
      <c r="P3514" s="17">
        <v>574900</v>
      </c>
      <c r="Q3514" s="16">
        <v>509.59</v>
      </c>
      <c r="R3514" s="17">
        <v>573800</v>
      </c>
      <c r="S3514" s="19">
        <f t="shared" si="274"/>
        <v>-0.98000000000001819</v>
      </c>
      <c r="T3514" s="20">
        <f t="shared" si="275"/>
        <v>-1.9194233895450539E-3</v>
      </c>
      <c r="U3514" s="19">
        <f t="shared" si="276"/>
        <v>-1100</v>
      </c>
      <c r="V3514" s="20">
        <f t="shared" si="277"/>
        <v>-1.9133762393459732E-3</v>
      </c>
      <c r="W3514" s="18">
        <v>44316</v>
      </c>
      <c r="X3514" s="14">
        <v>8</v>
      </c>
      <c r="Y3514" s="14">
        <v>8</v>
      </c>
      <c r="Z3514" s="42">
        <v>0</v>
      </c>
      <c r="AA3514" s="51">
        <f t="shared" si="279"/>
        <v>0</v>
      </c>
    </row>
    <row r="3515" spans="1:27" ht="19" x14ac:dyDescent="0.25">
      <c r="A3515" s="14">
        <v>1996</v>
      </c>
      <c r="B3515" s="14">
        <v>6396875</v>
      </c>
      <c r="C3515" s="14" t="s">
        <v>19</v>
      </c>
      <c r="D3515" s="14" t="s">
        <v>22</v>
      </c>
      <c r="E3515" s="14" t="s">
        <v>502</v>
      </c>
      <c r="F3515" s="14">
        <v>78744</v>
      </c>
      <c r="G3515" s="14">
        <v>4</v>
      </c>
      <c r="H3515" s="14">
        <v>3</v>
      </c>
      <c r="I3515" s="14">
        <v>0</v>
      </c>
      <c r="J3515" s="14">
        <v>2</v>
      </c>
      <c r="K3515" s="14">
        <v>1</v>
      </c>
      <c r="L3515" s="14">
        <v>2020</v>
      </c>
      <c r="M3515" s="14">
        <v>0.17</v>
      </c>
      <c r="N3515" s="15">
        <v>2502</v>
      </c>
      <c r="O3515" s="16">
        <v>180.49</v>
      </c>
      <c r="P3515" s="17">
        <v>451580</v>
      </c>
      <c r="Q3515" s="16">
        <v>179.91</v>
      </c>
      <c r="R3515" s="17">
        <v>450124</v>
      </c>
      <c r="S3515" s="19">
        <f t="shared" si="274"/>
        <v>-0.58000000000001251</v>
      </c>
      <c r="T3515" s="20">
        <f t="shared" si="275"/>
        <v>-3.2134744307164521E-3</v>
      </c>
      <c r="U3515" s="19">
        <f t="shared" si="276"/>
        <v>-1456</v>
      </c>
      <c r="V3515" s="20">
        <f t="shared" si="277"/>
        <v>-3.2242349085433368E-3</v>
      </c>
      <c r="W3515" s="18">
        <v>44256</v>
      </c>
      <c r="X3515" s="14">
        <v>70</v>
      </c>
      <c r="Y3515" s="14">
        <v>70</v>
      </c>
      <c r="Z3515" s="42">
        <v>0</v>
      </c>
      <c r="AA3515" s="51">
        <f t="shared" si="279"/>
        <v>0</v>
      </c>
    </row>
    <row r="3516" spans="1:27" ht="19" x14ac:dyDescent="0.25">
      <c r="A3516" s="14">
        <v>2758</v>
      </c>
      <c r="B3516" s="14">
        <v>2533594</v>
      </c>
      <c r="C3516" s="14" t="s">
        <v>19</v>
      </c>
      <c r="D3516" s="14" t="s">
        <v>22</v>
      </c>
      <c r="E3516" s="14" t="s">
        <v>462</v>
      </c>
      <c r="F3516" s="14">
        <v>78744</v>
      </c>
      <c r="G3516" s="14">
        <v>4</v>
      </c>
      <c r="H3516" s="14">
        <v>3</v>
      </c>
      <c r="I3516" s="14">
        <v>0</v>
      </c>
      <c r="J3516" s="14">
        <v>2</v>
      </c>
      <c r="K3516" s="14">
        <v>1</v>
      </c>
      <c r="L3516" s="14">
        <v>2020</v>
      </c>
      <c r="M3516" s="14">
        <v>0.17</v>
      </c>
      <c r="N3516" s="15">
        <v>2502</v>
      </c>
      <c r="O3516" s="16">
        <v>178.44</v>
      </c>
      <c r="P3516" s="17">
        <v>446459</v>
      </c>
      <c r="Q3516" s="16">
        <v>177.86</v>
      </c>
      <c r="R3516" s="17">
        <v>445003</v>
      </c>
      <c r="S3516" s="19">
        <f t="shared" si="274"/>
        <v>-0.57999999999998408</v>
      </c>
      <c r="T3516" s="20">
        <f t="shared" si="275"/>
        <v>-3.250392288724412E-3</v>
      </c>
      <c r="U3516" s="19">
        <f t="shared" si="276"/>
        <v>-1456</v>
      </c>
      <c r="V3516" s="20">
        <f t="shared" si="277"/>
        <v>-3.2612177154005182E-3</v>
      </c>
      <c r="W3516" s="18">
        <v>44284</v>
      </c>
      <c r="X3516" s="14">
        <v>33</v>
      </c>
      <c r="Y3516" s="14">
        <v>33</v>
      </c>
      <c r="Z3516" s="42">
        <v>0</v>
      </c>
      <c r="AA3516" s="51">
        <f t="shared" si="279"/>
        <v>0</v>
      </c>
    </row>
    <row r="3517" spans="1:27" ht="19" x14ac:dyDescent="0.25">
      <c r="A3517" s="14">
        <v>1136</v>
      </c>
      <c r="B3517" s="14">
        <v>6572178</v>
      </c>
      <c r="C3517" s="14" t="s">
        <v>19</v>
      </c>
      <c r="D3517" s="14" t="s">
        <v>27</v>
      </c>
      <c r="E3517" s="14" t="s">
        <v>1005</v>
      </c>
      <c r="F3517" s="14">
        <v>78724</v>
      </c>
      <c r="G3517" s="14">
        <v>3</v>
      </c>
      <c r="H3517" s="14">
        <v>2</v>
      </c>
      <c r="I3517" s="14">
        <v>0</v>
      </c>
      <c r="J3517" s="14">
        <v>2</v>
      </c>
      <c r="K3517" s="14">
        <v>1</v>
      </c>
      <c r="L3517" s="14">
        <v>2020</v>
      </c>
      <c r="M3517" s="14">
        <v>0</v>
      </c>
      <c r="N3517" s="15">
        <v>1366</v>
      </c>
      <c r="O3517" s="16">
        <v>210.1</v>
      </c>
      <c r="P3517" s="17">
        <v>286990</v>
      </c>
      <c r="Q3517" s="16">
        <v>209</v>
      </c>
      <c r="R3517" s="17">
        <v>285495</v>
      </c>
      <c r="S3517" s="19">
        <f t="shared" si="274"/>
        <v>-1.0999999999999943</v>
      </c>
      <c r="T3517" s="20">
        <f t="shared" si="275"/>
        <v>-5.2356020942408111E-3</v>
      </c>
      <c r="U3517" s="19">
        <f t="shared" si="276"/>
        <v>-1495</v>
      </c>
      <c r="V3517" s="20">
        <f t="shared" si="277"/>
        <v>-5.209240740095474E-3</v>
      </c>
      <c r="W3517" s="18">
        <v>44218</v>
      </c>
      <c r="X3517" s="14">
        <v>2</v>
      </c>
      <c r="Y3517" s="14">
        <v>2</v>
      </c>
      <c r="Z3517" s="42">
        <v>0</v>
      </c>
      <c r="AA3517" s="51">
        <f t="shared" si="279"/>
        <v>-0.01</v>
      </c>
    </row>
    <row r="3518" spans="1:27" ht="19" x14ac:dyDescent="0.25">
      <c r="A3518" s="14">
        <v>3317</v>
      </c>
      <c r="B3518" s="14">
        <v>9395564</v>
      </c>
      <c r="C3518" s="14" t="s">
        <v>19</v>
      </c>
      <c r="D3518" s="14">
        <v>5</v>
      </c>
      <c r="E3518" s="14" t="s">
        <v>2532</v>
      </c>
      <c r="F3518" s="14">
        <v>78721</v>
      </c>
      <c r="G3518" s="14">
        <v>1</v>
      </c>
      <c r="H3518" s="14">
        <v>1</v>
      </c>
      <c r="I3518" s="14">
        <v>0</v>
      </c>
      <c r="J3518" s="14">
        <v>0</v>
      </c>
      <c r="K3518" s="14">
        <v>1</v>
      </c>
      <c r="L3518" s="14">
        <v>1950</v>
      </c>
      <c r="M3518" s="14">
        <v>0.17499999999999999</v>
      </c>
      <c r="N3518" s="14">
        <v>908</v>
      </c>
      <c r="O3518" s="16">
        <v>297.35000000000002</v>
      </c>
      <c r="P3518" s="17">
        <v>269997</v>
      </c>
      <c r="Q3518" s="16">
        <v>295.7</v>
      </c>
      <c r="R3518" s="17">
        <v>268500</v>
      </c>
      <c r="S3518" s="19">
        <f t="shared" si="274"/>
        <v>-1.6500000000000341</v>
      </c>
      <c r="T3518" s="20">
        <f t="shared" si="275"/>
        <v>-5.5490163107450273E-3</v>
      </c>
      <c r="U3518" s="19">
        <f t="shared" si="276"/>
        <v>-1497</v>
      </c>
      <c r="V3518" s="20">
        <f t="shared" si="277"/>
        <v>-5.5445060500672232E-3</v>
      </c>
      <c r="W3518" s="18">
        <v>44301</v>
      </c>
      <c r="X3518" s="14">
        <v>6</v>
      </c>
      <c r="Y3518" s="14">
        <v>6</v>
      </c>
      <c r="Z3518" s="42">
        <v>0</v>
      </c>
      <c r="AA3518" s="51">
        <f t="shared" si="279"/>
        <v>-0.01</v>
      </c>
    </row>
    <row r="3519" spans="1:27" ht="19" x14ac:dyDescent="0.25">
      <c r="A3519" s="14">
        <v>379</v>
      </c>
      <c r="B3519" s="14">
        <v>3477025</v>
      </c>
      <c r="C3519" s="14" t="s">
        <v>19</v>
      </c>
      <c r="D3519" s="14" t="s">
        <v>27</v>
      </c>
      <c r="E3519" s="14" t="s">
        <v>28</v>
      </c>
      <c r="F3519" s="14">
        <v>78724</v>
      </c>
      <c r="G3519" s="14">
        <v>4</v>
      </c>
      <c r="H3519" s="14">
        <v>3</v>
      </c>
      <c r="I3519" s="14">
        <v>0</v>
      </c>
      <c r="J3519" s="14">
        <v>2</v>
      </c>
      <c r="K3519" s="14">
        <v>2</v>
      </c>
      <c r="L3519" s="14">
        <v>2005</v>
      </c>
      <c r="M3519" s="14">
        <v>0.159</v>
      </c>
      <c r="N3519" s="15">
        <v>2184</v>
      </c>
      <c r="O3519" s="16">
        <v>109.89</v>
      </c>
      <c r="P3519" s="17">
        <v>240000</v>
      </c>
      <c r="Q3519" s="16">
        <v>109.2</v>
      </c>
      <c r="R3519" s="17">
        <v>238500</v>
      </c>
      <c r="S3519" s="19">
        <f t="shared" si="274"/>
        <v>-0.68999999999999773</v>
      </c>
      <c r="T3519" s="20">
        <f t="shared" si="275"/>
        <v>-6.2790062790062584E-3</v>
      </c>
      <c r="U3519" s="19">
        <f t="shared" si="276"/>
        <v>-1500</v>
      </c>
      <c r="V3519" s="20">
        <f t="shared" si="277"/>
        <v>-6.2500000000000003E-3</v>
      </c>
      <c r="W3519" s="18">
        <v>44188</v>
      </c>
      <c r="X3519" s="14">
        <v>4</v>
      </c>
      <c r="Y3519" s="14">
        <v>4</v>
      </c>
      <c r="Z3519" s="42">
        <v>0</v>
      </c>
      <c r="AA3519" s="51">
        <f t="shared" si="279"/>
        <v>-0.01</v>
      </c>
    </row>
    <row r="3520" spans="1:27" ht="19" x14ac:dyDescent="0.25">
      <c r="A3520" s="14">
        <v>1256</v>
      </c>
      <c r="B3520" s="14">
        <v>6397289</v>
      </c>
      <c r="C3520" s="14" t="s">
        <v>19</v>
      </c>
      <c r="D3520" s="14" t="s">
        <v>40</v>
      </c>
      <c r="E3520" s="14" t="s">
        <v>987</v>
      </c>
      <c r="F3520" s="14">
        <v>78737</v>
      </c>
      <c r="G3520" s="14">
        <v>4</v>
      </c>
      <c r="H3520" s="14">
        <v>4</v>
      </c>
      <c r="I3520" s="14">
        <v>1</v>
      </c>
      <c r="J3520" s="14">
        <v>3</v>
      </c>
      <c r="K3520" s="14">
        <v>1</v>
      </c>
      <c r="L3520" s="14">
        <v>2020</v>
      </c>
      <c r="M3520" s="14">
        <v>0</v>
      </c>
      <c r="N3520" s="15">
        <v>4004</v>
      </c>
      <c r="O3520" s="16">
        <v>209.18</v>
      </c>
      <c r="P3520" s="17">
        <v>837545</v>
      </c>
      <c r="Q3520" s="16">
        <v>208.79</v>
      </c>
      <c r="R3520" s="17">
        <v>835980</v>
      </c>
      <c r="S3520" s="19">
        <f t="shared" si="274"/>
        <v>-0.39000000000001478</v>
      </c>
      <c r="T3520" s="20">
        <f t="shared" si="275"/>
        <v>-1.8644229849890752E-3</v>
      </c>
      <c r="U3520" s="19">
        <f t="shared" si="276"/>
        <v>-1565</v>
      </c>
      <c r="V3520" s="20">
        <f t="shared" si="277"/>
        <v>-1.8685563163770304E-3</v>
      </c>
      <c r="W3520" s="18">
        <v>44224</v>
      </c>
      <c r="X3520" s="14">
        <v>188</v>
      </c>
      <c r="Y3520" s="14">
        <v>188</v>
      </c>
      <c r="Z3520" s="42">
        <v>0</v>
      </c>
      <c r="AA3520" s="51">
        <f t="shared" si="279"/>
        <v>0</v>
      </c>
    </row>
    <row r="3521" spans="1:27" ht="19" x14ac:dyDescent="0.25">
      <c r="A3521" s="14">
        <v>2070</v>
      </c>
      <c r="B3521" s="14">
        <v>1052963</v>
      </c>
      <c r="C3521" s="14" t="s">
        <v>19</v>
      </c>
      <c r="D3521" s="14" t="s">
        <v>84</v>
      </c>
      <c r="E3521" s="14" t="s">
        <v>1430</v>
      </c>
      <c r="F3521" s="14">
        <v>78728</v>
      </c>
      <c r="G3521" s="14">
        <v>3</v>
      </c>
      <c r="H3521" s="14">
        <v>2</v>
      </c>
      <c r="I3521" s="14">
        <v>1</v>
      </c>
      <c r="J3521" s="14">
        <v>2</v>
      </c>
      <c r="K3521" s="14">
        <v>2</v>
      </c>
      <c r="L3521" s="14">
        <v>2021</v>
      </c>
      <c r="M3521" s="14">
        <v>9.6000000000000002E-2</v>
      </c>
      <c r="N3521" s="15">
        <v>1846</v>
      </c>
      <c r="O3521" s="16">
        <v>230.34</v>
      </c>
      <c r="P3521" s="17">
        <v>425210</v>
      </c>
      <c r="Q3521" s="16">
        <v>229.41</v>
      </c>
      <c r="R3521" s="17">
        <v>423500</v>
      </c>
      <c r="S3521" s="19">
        <f t="shared" si="274"/>
        <v>-0.93000000000000682</v>
      </c>
      <c r="T3521" s="20">
        <f t="shared" si="275"/>
        <v>-4.0375097681688236E-3</v>
      </c>
      <c r="U3521" s="19">
        <f t="shared" si="276"/>
        <v>-1710</v>
      </c>
      <c r="V3521" s="20">
        <f t="shared" si="277"/>
        <v>-4.0215422967474898E-3</v>
      </c>
      <c r="W3521" s="18">
        <v>44258</v>
      </c>
      <c r="X3521" s="14">
        <v>53</v>
      </c>
      <c r="Y3521" s="14">
        <v>53</v>
      </c>
      <c r="Z3521" s="42">
        <v>0</v>
      </c>
      <c r="AA3521" s="51">
        <f t="shared" si="279"/>
        <v>0</v>
      </c>
    </row>
    <row r="3522" spans="1:27" ht="19" x14ac:dyDescent="0.25">
      <c r="A3522" s="14">
        <v>2710</v>
      </c>
      <c r="B3522" s="14">
        <v>4534866</v>
      </c>
      <c r="C3522" s="14" t="s">
        <v>19</v>
      </c>
      <c r="D3522" s="14" t="s">
        <v>29</v>
      </c>
      <c r="E3522" s="14" t="s">
        <v>1393</v>
      </c>
      <c r="F3522" s="14">
        <v>78748</v>
      </c>
      <c r="G3522" s="14">
        <v>4</v>
      </c>
      <c r="H3522" s="14">
        <v>3</v>
      </c>
      <c r="I3522" s="14">
        <v>1</v>
      </c>
      <c r="J3522" s="14">
        <v>2</v>
      </c>
      <c r="K3522" s="14">
        <v>1</v>
      </c>
      <c r="L3522" s="14">
        <v>2016</v>
      </c>
      <c r="M3522" s="14">
        <v>0</v>
      </c>
      <c r="N3522" s="15">
        <v>2122</v>
      </c>
      <c r="O3522" s="16">
        <v>228.56</v>
      </c>
      <c r="P3522" s="17">
        <v>485000</v>
      </c>
      <c r="Q3522" s="16">
        <v>227.71</v>
      </c>
      <c r="R3522" s="17">
        <v>483200</v>
      </c>
      <c r="S3522" s="19">
        <f t="shared" si="274"/>
        <v>-0.84999999999999432</v>
      </c>
      <c r="T3522" s="20">
        <f t="shared" si="275"/>
        <v>-3.7189359467973151E-3</v>
      </c>
      <c r="U3522" s="19">
        <f t="shared" si="276"/>
        <v>-1800</v>
      </c>
      <c r="V3522" s="20">
        <f t="shared" si="277"/>
        <v>-3.7113402061855669E-3</v>
      </c>
      <c r="W3522" s="18">
        <v>44281</v>
      </c>
      <c r="X3522" s="14">
        <v>13</v>
      </c>
      <c r="Y3522" s="14">
        <v>12</v>
      </c>
      <c r="Z3522" s="42">
        <v>0</v>
      </c>
      <c r="AA3522" s="51">
        <f t="shared" si="279"/>
        <v>0</v>
      </c>
    </row>
    <row r="3523" spans="1:27" ht="19" x14ac:dyDescent="0.25">
      <c r="A3523" s="14">
        <v>2193</v>
      </c>
      <c r="B3523" s="14">
        <v>7252439</v>
      </c>
      <c r="C3523" s="14" t="s">
        <v>19</v>
      </c>
      <c r="D3523" s="14" t="s">
        <v>27</v>
      </c>
      <c r="E3523" s="14" t="s">
        <v>218</v>
      </c>
      <c r="F3523" s="14">
        <v>78724</v>
      </c>
      <c r="G3523" s="14">
        <v>4</v>
      </c>
      <c r="H3523" s="14">
        <v>2</v>
      </c>
      <c r="I3523" s="14">
        <v>1</v>
      </c>
      <c r="J3523" s="14">
        <v>2</v>
      </c>
      <c r="K3523" s="14">
        <v>2</v>
      </c>
      <c r="L3523" s="14">
        <v>2020</v>
      </c>
      <c r="M3523" s="14">
        <v>0</v>
      </c>
      <c r="N3523" s="15">
        <v>2191</v>
      </c>
      <c r="O3523" s="16">
        <v>156.54</v>
      </c>
      <c r="P3523" s="17">
        <v>342990</v>
      </c>
      <c r="Q3523" s="16">
        <v>155.71</v>
      </c>
      <c r="R3523" s="17">
        <v>341150</v>
      </c>
      <c r="S3523" s="19">
        <f t="shared" si="274"/>
        <v>-0.82999999999998408</v>
      </c>
      <c r="T3523" s="20">
        <f t="shared" si="275"/>
        <v>-5.3021591925385466E-3</v>
      </c>
      <c r="U3523" s="19">
        <f t="shared" si="276"/>
        <v>-1840</v>
      </c>
      <c r="V3523" s="20">
        <f t="shared" si="277"/>
        <v>-5.3645878888597337E-3</v>
      </c>
      <c r="W3523" s="18">
        <v>44263</v>
      </c>
      <c r="X3523" s="14">
        <v>84</v>
      </c>
      <c r="Y3523" s="14">
        <v>84</v>
      </c>
      <c r="Z3523" s="42">
        <v>0</v>
      </c>
      <c r="AA3523" s="51">
        <f t="shared" si="279"/>
        <v>-0.01</v>
      </c>
    </row>
    <row r="3524" spans="1:27" ht="19" x14ac:dyDescent="0.25">
      <c r="A3524" s="14">
        <v>106</v>
      </c>
      <c r="B3524" s="14">
        <v>8234118</v>
      </c>
      <c r="C3524" s="14" t="s">
        <v>19</v>
      </c>
      <c r="D3524" s="14" t="s">
        <v>22</v>
      </c>
      <c r="E3524" s="14" t="s">
        <v>74</v>
      </c>
      <c r="F3524" s="14">
        <v>78747</v>
      </c>
      <c r="G3524" s="14">
        <v>4</v>
      </c>
      <c r="H3524" s="14">
        <v>2</v>
      </c>
      <c r="I3524" s="14">
        <v>1</v>
      </c>
      <c r="J3524" s="14">
        <v>2</v>
      </c>
      <c r="K3524" s="14">
        <v>2</v>
      </c>
      <c r="L3524" s="14">
        <v>2009</v>
      </c>
      <c r="M3524" s="14">
        <v>0.11899999999999999</v>
      </c>
      <c r="N3524" s="15">
        <v>2402</v>
      </c>
      <c r="O3524" s="16">
        <v>129.06</v>
      </c>
      <c r="P3524" s="17">
        <v>310000</v>
      </c>
      <c r="Q3524" s="16">
        <v>128.22999999999999</v>
      </c>
      <c r="R3524" s="17">
        <v>308000</v>
      </c>
      <c r="S3524" s="19">
        <f t="shared" si="274"/>
        <v>-0.83000000000001251</v>
      </c>
      <c r="T3524" s="20">
        <f t="shared" si="275"/>
        <v>-6.4311173097784946E-3</v>
      </c>
      <c r="U3524" s="19">
        <f t="shared" si="276"/>
        <v>-2000</v>
      </c>
      <c r="V3524" s="20">
        <f t="shared" si="277"/>
        <v>-6.4516129032258064E-3</v>
      </c>
      <c r="W3524" s="18">
        <v>44181</v>
      </c>
      <c r="X3524" s="14">
        <v>2</v>
      </c>
      <c r="Y3524" s="14">
        <v>2</v>
      </c>
      <c r="Z3524" s="42">
        <v>0</v>
      </c>
      <c r="AA3524" s="51">
        <f t="shared" si="279"/>
        <v>-0.01</v>
      </c>
    </row>
    <row r="3525" spans="1:27" ht="19" x14ac:dyDescent="0.25">
      <c r="A3525" s="14">
        <v>732</v>
      </c>
      <c r="B3525" s="14">
        <v>5610339</v>
      </c>
      <c r="C3525" s="14" t="s">
        <v>19</v>
      </c>
      <c r="D3525" s="14" t="s">
        <v>35</v>
      </c>
      <c r="E3525" s="14" t="s">
        <v>2041</v>
      </c>
      <c r="F3525" s="14">
        <v>78753</v>
      </c>
      <c r="G3525" s="14">
        <v>3</v>
      </c>
      <c r="H3525" s="14">
        <v>2</v>
      </c>
      <c r="I3525" s="14">
        <v>0</v>
      </c>
      <c r="J3525" s="14">
        <v>2</v>
      </c>
      <c r="K3525" s="14">
        <v>1</v>
      </c>
      <c r="L3525" s="14">
        <v>1983</v>
      </c>
      <c r="M3525" s="14">
        <v>0.14899999999999999</v>
      </c>
      <c r="N3525" s="15">
        <v>1080</v>
      </c>
      <c r="O3525" s="16">
        <v>263.89</v>
      </c>
      <c r="P3525" s="17">
        <v>285000</v>
      </c>
      <c r="Q3525" s="16">
        <v>262.04000000000002</v>
      </c>
      <c r="R3525" s="17">
        <v>283000</v>
      </c>
      <c r="S3525" s="19">
        <f t="shared" si="274"/>
        <v>-1.8499999999999659</v>
      </c>
      <c r="T3525" s="20">
        <f t="shared" si="275"/>
        <v>-7.01049679790809E-3</v>
      </c>
      <c r="U3525" s="19">
        <f t="shared" si="276"/>
        <v>-2000</v>
      </c>
      <c r="V3525" s="20">
        <f t="shared" si="277"/>
        <v>-7.0175438596491229E-3</v>
      </c>
      <c r="W3525" s="18">
        <v>44202</v>
      </c>
      <c r="X3525" s="14">
        <v>21</v>
      </c>
      <c r="Y3525" s="14">
        <v>20</v>
      </c>
      <c r="Z3525" s="42">
        <v>0</v>
      </c>
      <c r="AA3525" s="51">
        <f t="shared" si="279"/>
        <v>-0.01</v>
      </c>
    </row>
    <row r="3526" spans="1:27" ht="19" x14ac:dyDescent="0.25">
      <c r="A3526" s="14">
        <v>775</v>
      </c>
      <c r="B3526" s="14">
        <v>6559230</v>
      </c>
      <c r="C3526" s="14" t="s">
        <v>19</v>
      </c>
      <c r="D3526" s="14" t="s">
        <v>38</v>
      </c>
      <c r="E3526" s="14" t="s">
        <v>1351</v>
      </c>
      <c r="F3526" s="14">
        <v>78725</v>
      </c>
      <c r="G3526" s="14">
        <v>3</v>
      </c>
      <c r="H3526" s="14">
        <v>2</v>
      </c>
      <c r="I3526" s="14">
        <v>0</v>
      </c>
      <c r="J3526" s="14">
        <v>2</v>
      </c>
      <c r="K3526" s="14">
        <v>1</v>
      </c>
      <c r="L3526" s="14">
        <v>2018</v>
      </c>
      <c r="M3526" s="14">
        <v>0.125</v>
      </c>
      <c r="N3526" s="15">
        <v>1370</v>
      </c>
      <c r="O3526" s="16">
        <v>226.28</v>
      </c>
      <c r="P3526" s="17">
        <v>310000</v>
      </c>
      <c r="Q3526" s="16">
        <v>224.82</v>
      </c>
      <c r="R3526" s="17">
        <v>308000</v>
      </c>
      <c r="S3526" s="19">
        <f t="shared" si="274"/>
        <v>-1.460000000000008</v>
      </c>
      <c r="T3526" s="20">
        <f t="shared" si="275"/>
        <v>-6.4521831359378116E-3</v>
      </c>
      <c r="U3526" s="19">
        <f t="shared" si="276"/>
        <v>-2000</v>
      </c>
      <c r="V3526" s="20">
        <f t="shared" si="277"/>
        <v>-6.4516129032258064E-3</v>
      </c>
      <c r="W3526" s="18">
        <v>44204</v>
      </c>
      <c r="X3526" s="14">
        <v>16</v>
      </c>
      <c r="Y3526" s="14">
        <v>16</v>
      </c>
      <c r="Z3526" s="42">
        <v>0</v>
      </c>
      <c r="AA3526" s="51">
        <f t="shared" si="279"/>
        <v>-0.01</v>
      </c>
    </row>
    <row r="3527" spans="1:27" ht="19" x14ac:dyDescent="0.25">
      <c r="A3527" s="14">
        <v>821</v>
      </c>
      <c r="B3527" s="14">
        <v>3067473</v>
      </c>
      <c r="C3527" s="14" t="s">
        <v>19</v>
      </c>
      <c r="D3527" s="14" t="s">
        <v>84</v>
      </c>
      <c r="E3527" s="14" t="s">
        <v>660</v>
      </c>
      <c r="F3527" s="14">
        <v>78728</v>
      </c>
      <c r="G3527" s="14">
        <v>4</v>
      </c>
      <c r="H3527" s="14">
        <v>2</v>
      </c>
      <c r="I3527" s="14">
        <v>1</v>
      </c>
      <c r="J3527" s="14">
        <v>2</v>
      </c>
      <c r="K3527" s="14">
        <v>2</v>
      </c>
      <c r="L3527" s="14">
        <v>2020</v>
      </c>
      <c r="M3527" s="14">
        <v>0.126</v>
      </c>
      <c r="N3527" s="15">
        <v>2412</v>
      </c>
      <c r="O3527" s="16">
        <v>191.52</v>
      </c>
      <c r="P3527" s="17">
        <v>461958</v>
      </c>
      <c r="Q3527" s="16">
        <v>190.7</v>
      </c>
      <c r="R3527" s="17">
        <v>459958</v>
      </c>
      <c r="S3527" s="19">
        <f t="shared" ref="S3527:S3590" si="280">Q3527-O3527</f>
        <v>-0.8200000000000216</v>
      </c>
      <c r="T3527" s="20">
        <f t="shared" ref="T3527:T3590" si="281">S3527/O3527</f>
        <v>-4.2815371762741309E-3</v>
      </c>
      <c r="U3527" s="19">
        <f t="shared" ref="U3527:U3590" si="282">R3527-P3527</f>
        <v>-2000</v>
      </c>
      <c r="V3527" s="20">
        <f t="shared" ref="V3527:V3590" si="283">U3527/P3527</f>
        <v>-4.3293979106325681E-3</v>
      </c>
      <c r="W3527" s="18">
        <v>44207</v>
      </c>
      <c r="X3527" s="14">
        <v>7</v>
      </c>
      <c r="Y3527" s="14">
        <v>7</v>
      </c>
      <c r="Z3527" s="42">
        <v>0</v>
      </c>
      <c r="AA3527" s="51">
        <f t="shared" si="279"/>
        <v>0</v>
      </c>
    </row>
    <row r="3528" spans="1:27" ht="19" x14ac:dyDescent="0.25">
      <c r="A3528" s="14">
        <v>876</v>
      </c>
      <c r="B3528" s="14">
        <v>2201495</v>
      </c>
      <c r="C3528" s="14" t="s">
        <v>19</v>
      </c>
      <c r="D3528" s="14" t="s">
        <v>27</v>
      </c>
      <c r="E3528" s="14" t="s">
        <v>765</v>
      </c>
      <c r="F3528" s="14">
        <v>78724</v>
      </c>
      <c r="G3528" s="14">
        <v>3</v>
      </c>
      <c r="H3528" s="14">
        <v>2</v>
      </c>
      <c r="I3528" s="14">
        <v>0</v>
      </c>
      <c r="J3528" s="14">
        <v>2</v>
      </c>
      <c r="K3528" s="14">
        <v>1</v>
      </c>
      <c r="L3528" s="14">
        <v>2020</v>
      </c>
      <c r="M3528" s="14">
        <v>0</v>
      </c>
      <c r="N3528" s="15">
        <v>1366</v>
      </c>
      <c r="O3528" s="16">
        <v>198.38</v>
      </c>
      <c r="P3528" s="17">
        <v>270990</v>
      </c>
      <c r="Q3528" s="16">
        <v>196.92</v>
      </c>
      <c r="R3528" s="17">
        <v>268990</v>
      </c>
      <c r="S3528" s="19">
        <f t="shared" si="280"/>
        <v>-1.460000000000008</v>
      </c>
      <c r="T3528" s="20">
        <f t="shared" si="281"/>
        <v>-7.3596128642000602E-3</v>
      </c>
      <c r="U3528" s="19">
        <f t="shared" si="282"/>
        <v>-2000</v>
      </c>
      <c r="V3528" s="20">
        <f t="shared" si="283"/>
        <v>-7.380346138233883E-3</v>
      </c>
      <c r="W3528" s="18">
        <v>44209</v>
      </c>
      <c r="X3528" s="14">
        <v>63</v>
      </c>
      <c r="Y3528" s="14">
        <v>63</v>
      </c>
      <c r="Z3528" s="42">
        <v>0</v>
      </c>
      <c r="AA3528" s="51">
        <f t="shared" si="279"/>
        <v>-0.01</v>
      </c>
    </row>
    <row r="3529" spans="1:27" ht="19" x14ac:dyDescent="0.25">
      <c r="A3529" s="14">
        <v>1273</v>
      </c>
      <c r="B3529" s="14">
        <v>2607536</v>
      </c>
      <c r="C3529" s="14" t="s">
        <v>19</v>
      </c>
      <c r="D3529" s="14">
        <v>2</v>
      </c>
      <c r="E3529" s="14" t="s">
        <v>4174</v>
      </c>
      <c r="F3529" s="14">
        <v>78757</v>
      </c>
      <c r="G3529" s="14">
        <v>3</v>
      </c>
      <c r="H3529" s="14">
        <v>2</v>
      </c>
      <c r="I3529" s="14">
        <v>1</v>
      </c>
      <c r="J3529" s="14">
        <v>1</v>
      </c>
      <c r="K3529" s="14">
        <v>2</v>
      </c>
      <c r="L3529" s="14">
        <v>2021</v>
      </c>
      <c r="M3529" s="14">
        <v>0.09</v>
      </c>
      <c r="N3529" s="15">
        <v>1568</v>
      </c>
      <c r="O3529" s="16">
        <v>438.14</v>
      </c>
      <c r="P3529" s="17">
        <v>687000</v>
      </c>
      <c r="Q3529" s="16">
        <v>436.86</v>
      </c>
      <c r="R3529" s="17">
        <v>685000</v>
      </c>
      <c r="S3529" s="19">
        <f t="shared" si="280"/>
        <v>-1.2799999999999727</v>
      </c>
      <c r="T3529" s="20">
        <f t="shared" si="281"/>
        <v>-2.9214406354132762E-3</v>
      </c>
      <c r="U3529" s="19">
        <f t="shared" si="282"/>
        <v>-2000</v>
      </c>
      <c r="V3529" s="20">
        <f t="shared" si="283"/>
        <v>-2.911208151382824E-3</v>
      </c>
      <c r="W3529" s="18">
        <v>44224</v>
      </c>
      <c r="X3529" s="14">
        <v>0</v>
      </c>
      <c r="Y3529" s="14">
        <v>0</v>
      </c>
      <c r="Z3529" s="42">
        <v>0</v>
      </c>
      <c r="AA3529" s="51">
        <f t="shared" si="279"/>
        <v>0</v>
      </c>
    </row>
    <row r="3530" spans="1:27" ht="19" x14ac:dyDescent="0.25">
      <c r="A3530" s="14">
        <v>2764</v>
      </c>
      <c r="B3530" s="14">
        <v>9351680</v>
      </c>
      <c r="C3530" s="14" t="s">
        <v>19</v>
      </c>
      <c r="D3530" s="14" t="s">
        <v>68</v>
      </c>
      <c r="E3530" s="14" t="s">
        <v>1389</v>
      </c>
      <c r="F3530" s="14">
        <v>78738</v>
      </c>
      <c r="G3530" s="14">
        <v>3</v>
      </c>
      <c r="H3530" s="14">
        <v>3</v>
      </c>
      <c r="I3530" s="14">
        <v>1</v>
      </c>
      <c r="J3530" s="14">
        <v>2</v>
      </c>
      <c r="K3530" s="14">
        <v>2</v>
      </c>
      <c r="L3530" s="14">
        <v>2020</v>
      </c>
      <c r="M3530" s="14">
        <v>0.23</v>
      </c>
      <c r="N3530" s="15">
        <v>2836</v>
      </c>
      <c r="O3530" s="16">
        <v>228.33</v>
      </c>
      <c r="P3530" s="17">
        <v>647535</v>
      </c>
      <c r="Q3530" s="16">
        <v>227.62</v>
      </c>
      <c r="R3530" s="17">
        <v>645535</v>
      </c>
      <c r="S3530" s="19">
        <f t="shared" si="280"/>
        <v>-0.71000000000000796</v>
      </c>
      <c r="T3530" s="20">
        <f t="shared" si="281"/>
        <v>-3.109534445758367E-3</v>
      </c>
      <c r="U3530" s="19">
        <f t="shared" si="282"/>
        <v>-2000</v>
      </c>
      <c r="V3530" s="20">
        <f t="shared" si="283"/>
        <v>-3.0886361354984671E-3</v>
      </c>
      <c r="W3530" s="18">
        <v>44284</v>
      </c>
      <c r="X3530" s="14">
        <v>93</v>
      </c>
      <c r="Y3530" s="14">
        <v>93</v>
      </c>
      <c r="Z3530" s="42">
        <v>0</v>
      </c>
      <c r="AA3530" s="51">
        <f t="shared" si="279"/>
        <v>0</v>
      </c>
    </row>
    <row r="3531" spans="1:27" ht="19" x14ac:dyDescent="0.25">
      <c r="A3531" s="14">
        <v>2922</v>
      </c>
      <c r="B3531" s="14">
        <v>2886522</v>
      </c>
      <c r="C3531" s="14" t="s">
        <v>19</v>
      </c>
      <c r="D3531" s="14" t="s">
        <v>68</v>
      </c>
      <c r="E3531" s="14" t="s">
        <v>3463</v>
      </c>
      <c r="F3531" s="14">
        <v>78734</v>
      </c>
      <c r="G3531" s="14">
        <v>2</v>
      </c>
      <c r="H3531" s="14">
        <v>2</v>
      </c>
      <c r="I3531" s="14">
        <v>0</v>
      </c>
      <c r="J3531" s="14">
        <v>0</v>
      </c>
      <c r="K3531" s="14">
        <v>1</v>
      </c>
      <c r="L3531" s="14">
        <v>2002</v>
      </c>
      <c r="M3531" s="14">
        <v>0.627</v>
      </c>
      <c r="N3531" s="14">
        <v>912</v>
      </c>
      <c r="O3531" s="16">
        <v>444.08</v>
      </c>
      <c r="P3531" s="17">
        <v>405000</v>
      </c>
      <c r="Q3531" s="16">
        <v>441.89</v>
      </c>
      <c r="R3531" s="17">
        <v>403000</v>
      </c>
      <c r="S3531" s="19">
        <f t="shared" si="280"/>
        <v>-2.1899999999999977</v>
      </c>
      <c r="T3531" s="20">
        <f t="shared" si="281"/>
        <v>-4.9315438659700908E-3</v>
      </c>
      <c r="U3531" s="19">
        <f t="shared" si="282"/>
        <v>-2000</v>
      </c>
      <c r="V3531" s="20">
        <f t="shared" si="283"/>
        <v>-4.9382716049382715E-3</v>
      </c>
      <c r="W3531" s="18">
        <v>44287</v>
      </c>
      <c r="X3531" s="14">
        <v>0</v>
      </c>
      <c r="Y3531" s="14">
        <v>0</v>
      </c>
      <c r="Z3531" s="42">
        <v>0</v>
      </c>
      <c r="AA3531" s="51">
        <f t="shared" si="279"/>
        <v>0</v>
      </c>
    </row>
    <row r="3532" spans="1:27" ht="19" x14ac:dyDescent="0.25">
      <c r="A3532" s="14">
        <v>1502</v>
      </c>
      <c r="B3532" s="14">
        <v>4749140</v>
      </c>
      <c r="C3532" s="14" t="s">
        <v>19</v>
      </c>
      <c r="D3532" s="14" t="s">
        <v>49</v>
      </c>
      <c r="E3532" s="14" t="s">
        <v>507</v>
      </c>
      <c r="F3532" s="14">
        <v>78754</v>
      </c>
      <c r="G3532" s="14">
        <v>4</v>
      </c>
      <c r="H3532" s="14">
        <v>2</v>
      </c>
      <c r="I3532" s="14">
        <v>1</v>
      </c>
      <c r="J3532" s="14">
        <v>2</v>
      </c>
      <c r="K3532" s="14">
        <v>2</v>
      </c>
      <c r="L3532" s="14">
        <v>2008</v>
      </c>
      <c r="M3532" s="14">
        <v>8.6999999999999994E-2</v>
      </c>
      <c r="N3532" s="15">
        <v>1659</v>
      </c>
      <c r="O3532" s="16">
        <v>180.83</v>
      </c>
      <c r="P3532" s="17">
        <v>299999</v>
      </c>
      <c r="Q3532" s="16">
        <v>179.45</v>
      </c>
      <c r="R3532" s="17">
        <v>297700</v>
      </c>
      <c r="S3532" s="19">
        <f t="shared" si="280"/>
        <v>-1.3800000000000239</v>
      </c>
      <c r="T3532" s="20">
        <f t="shared" si="281"/>
        <v>-7.6314770779186188E-3</v>
      </c>
      <c r="U3532" s="19">
        <f t="shared" si="282"/>
        <v>-2299</v>
      </c>
      <c r="V3532" s="20">
        <f t="shared" si="283"/>
        <v>-7.6633588778629259E-3</v>
      </c>
      <c r="W3532" s="18">
        <v>44235</v>
      </c>
      <c r="X3532" s="14">
        <v>7</v>
      </c>
      <c r="Y3532" s="14">
        <v>7</v>
      </c>
      <c r="Z3532" s="42">
        <v>0</v>
      </c>
      <c r="AA3532" s="51">
        <f t="shared" si="279"/>
        <v>-0.01</v>
      </c>
    </row>
    <row r="3533" spans="1:27" ht="19" x14ac:dyDescent="0.25">
      <c r="A3533" s="14">
        <v>785</v>
      </c>
      <c r="B3533" s="14">
        <v>4172911</v>
      </c>
      <c r="C3533" s="14" t="s">
        <v>19</v>
      </c>
      <c r="D3533" s="14" t="s">
        <v>165</v>
      </c>
      <c r="E3533" s="14" t="s">
        <v>2200</v>
      </c>
      <c r="F3533" s="14">
        <v>78745</v>
      </c>
      <c r="G3533" s="14">
        <v>3</v>
      </c>
      <c r="H3533" s="14">
        <v>2</v>
      </c>
      <c r="I3533" s="14">
        <v>0</v>
      </c>
      <c r="J3533" s="14">
        <v>2</v>
      </c>
      <c r="K3533" s="14">
        <v>1</v>
      </c>
      <c r="L3533" s="14">
        <v>1980</v>
      </c>
      <c r="M3533" s="14">
        <v>0</v>
      </c>
      <c r="N3533" s="15">
        <v>1441</v>
      </c>
      <c r="O3533" s="16">
        <v>274.05</v>
      </c>
      <c r="P3533" s="17">
        <v>394900</v>
      </c>
      <c r="Q3533" s="16">
        <v>272.38</v>
      </c>
      <c r="R3533" s="17">
        <v>392500</v>
      </c>
      <c r="S3533" s="19">
        <f t="shared" si="280"/>
        <v>-1.6700000000000159</v>
      </c>
      <c r="T3533" s="20">
        <f t="shared" si="281"/>
        <v>-6.0937785075716689E-3</v>
      </c>
      <c r="U3533" s="19">
        <f t="shared" si="282"/>
        <v>-2400</v>
      </c>
      <c r="V3533" s="20">
        <f t="shared" si="283"/>
        <v>-6.0774879716383899E-3</v>
      </c>
      <c r="W3533" s="18">
        <v>44204</v>
      </c>
      <c r="X3533" s="14">
        <v>6</v>
      </c>
      <c r="Y3533" s="14">
        <v>6</v>
      </c>
      <c r="Z3533" s="42">
        <v>0</v>
      </c>
      <c r="AA3533" s="51">
        <f t="shared" si="279"/>
        <v>-0.01</v>
      </c>
    </row>
    <row r="3534" spans="1:27" ht="19" x14ac:dyDescent="0.25">
      <c r="A3534" s="14">
        <v>2709</v>
      </c>
      <c r="B3534" s="14">
        <v>5341735</v>
      </c>
      <c r="C3534" s="14" t="s">
        <v>19</v>
      </c>
      <c r="D3534" s="14" t="s">
        <v>229</v>
      </c>
      <c r="E3534" s="14" t="s">
        <v>1391</v>
      </c>
      <c r="F3534" s="14">
        <v>78732</v>
      </c>
      <c r="G3534" s="14">
        <v>4</v>
      </c>
      <c r="H3534" s="14">
        <v>3</v>
      </c>
      <c r="I3534" s="14">
        <v>1</v>
      </c>
      <c r="J3534" s="14">
        <v>2</v>
      </c>
      <c r="K3534" s="14">
        <v>2</v>
      </c>
      <c r="L3534" s="14">
        <v>2020</v>
      </c>
      <c r="M3534" s="14">
        <v>0.13</v>
      </c>
      <c r="N3534" s="15">
        <v>2925</v>
      </c>
      <c r="O3534" s="16">
        <v>228.42</v>
      </c>
      <c r="P3534" s="17">
        <v>668114</v>
      </c>
      <c r="Q3534" s="16">
        <v>227.59</v>
      </c>
      <c r="R3534" s="17">
        <v>665699</v>
      </c>
      <c r="S3534" s="19">
        <f t="shared" si="280"/>
        <v>-0.82999999999998408</v>
      </c>
      <c r="T3534" s="20">
        <f t="shared" si="281"/>
        <v>-3.6336572979598289E-3</v>
      </c>
      <c r="U3534" s="19">
        <f t="shared" si="282"/>
        <v>-2415</v>
      </c>
      <c r="V3534" s="20">
        <f t="shared" si="283"/>
        <v>-3.6146525892287841E-3</v>
      </c>
      <c r="W3534" s="18">
        <v>44281</v>
      </c>
      <c r="X3534" s="14">
        <v>97</v>
      </c>
      <c r="Y3534" s="14">
        <v>97</v>
      </c>
      <c r="Z3534" s="42">
        <v>0</v>
      </c>
      <c r="AA3534" s="51">
        <f t="shared" si="279"/>
        <v>0</v>
      </c>
    </row>
    <row r="3535" spans="1:27" ht="19" x14ac:dyDescent="0.25">
      <c r="A3535" s="14">
        <v>448</v>
      </c>
      <c r="B3535" s="14">
        <v>4987228</v>
      </c>
      <c r="C3535" s="14" t="s">
        <v>19</v>
      </c>
      <c r="D3535" s="14" t="s">
        <v>46</v>
      </c>
      <c r="E3535" s="14" t="s">
        <v>1337</v>
      </c>
      <c r="F3535" s="14">
        <v>78758</v>
      </c>
      <c r="G3535" s="14">
        <v>3</v>
      </c>
      <c r="H3535" s="14">
        <v>2</v>
      </c>
      <c r="I3535" s="14">
        <v>0</v>
      </c>
      <c r="J3535" s="14">
        <v>2</v>
      </c>
      <c r="K3535" s="14">
        <v>1</v>
      </c>
      <c r="L3535" s="14">
        <v>1985</v>
      </c>
      <c r="M3535" s="14">
        <v>0.14000000000000001</v>
      </c>
      <c r="N3535" s="15">
        <v>1606</v>
      </c>
      <c r="O3535" s="16">
        <v>225.72</v>
      </c>
      <c r="P3535" s="17">
        <v>362500</v>
      </c>
      <c r="Q3535" s="16">
        <v>224.16</v>
      </c>
      <c r="R3535" s="17">
        <v>360000</v>
      </c>
      <c r="S3535" s="19">
        <f t="shared" si="280"/>
        <v>-1.5600000000000023</v>
      </c>
      <c r="T3535" s="20">
        <f t="shared" si="281"/>
        <v>-6.911217437533237E-3</v>
      </c>
      <c r="U3535" s="19">
        <f t="shared" si="282"/>
        <v>-2500</v>
      </c>
      <c r="V3535" s="20">
        <f t="shared" si="283"/>
        <v>-6.8965517241379309E-3</v>
      </c>
      <c r="W3535" s="18">
        <v>44193</v>
      </c>
      <c r="X3535" s="14">
        <v>12</v>
      </c>
      <c r="Y3535" s="14">
        <v>12</v>
      </c>
      <c r="Z3535" s="42">
        <v>-5000</v>
      </c>
      <c r="AA3535" s="51">
        <f t="shared" si="279"/>
        <v>-0.01</v>
      </c>
    </row>
    <row r="3536" spans="1:27" ht="19" x14ac:dyDescent="0.25">
      <c r="A3536" s="14">
        <v>1189</v>
      </c>
      <c r="B3536" s="14">
        <v>5945635</v>
      </c>
      <c r="C3536" s="14" t="s">
        <v>19</v>
      </c>
      <c r="D3536" s="14">
        <v>5</v>
      </c>
      <c r="E3536" s="14" t="s">
        <v>3458</v>
      </c>
      <c r="F3536" s="14">
        <v>78702</v>
      </c>
      <c r="G3536" s="14">
        <v>2</v>
      </c>
      <c r="H3536" s="14">
        <v>1</v>
      </c>
      <c r="I3536" s="14">
        <v>0</v>
      </c>
      <c r="J3536" s="14">
        <v>0</v>
      </c>
      <c r="K3536" s="14">
        <v>1</v>
      </c>
      <c r="L3536" s="14">
        <v>1949</v>
      </c>
      <c r="M3536" s="14">
        <v>0.13400000000000001</v>
      </c>
      <c r="N3536" s="14">
        <v>971</v>
      </c>
      <c r="O3536" s="16">
        <v>442.84</v>
      </c>
      <c r="P3536" s="17">
        <v>430000</v>
      </c>
      <c r="Q3536" s="16">
        <v>440.27</v>
      </c>
      <c r="R3536" s="17">
        <v>427500</v>
      </c>
      <c r="S3536" s="19">
        <f t="shared" si="280"/>
        <v>-2.5699999999999932</v>
      </c>
      <c r="T3536" s="20">
        <f t="shared" si="281"/>
        <v>-5.8034504561466742E-3</v>
      </c>
      <c r="U3536" s="19">
        <f t="shared" si="282"/>
        <v>-2500</v>
      </c>
      <c r="V3536" s="20">
        <f t="shared" si="283"/>
        <v>-5.8139534883720929E-3</v>
      </c>
      <c r="W3536" s="18">
        <v>44221</v>
      </c>
      <c r="X3536" s="14">
        <v>6</v>
      </c>
      <c r="Y3536" s="14">
        <v>6</v>
      </c>
      <c r="Z3536" s="42">
        <v>-5000</v>
      </c>
      <c r="AA3536" s="51">
        <f t="shared" si="279"/>
        <v>-0.01</v>
      </c>
    </row>
    <row r="3537" spans="1:27" ht="19" x14ac:dyDescent="0.25">
      <c r="A3537" s="14">
        <v>1300</v>
      </c>
      <c r="B3537" s="14">
        <v>6694022</v>
      </c>
      <c r="C3537" s="14" t="s">
        <v>19</v>
      </c>
      <c r="D3537" s="14">
        <v>11</v>
      </c>
      <c r="E3537" s="14" t="s">
        <v>503</v>
      </c>
      <c r="F3537" s="14">
        <v>78744</v>
      </c>
      <c r="G3537" s="14">
        <v>4</v>
      </c>
      <c r="H3537" s="14">
        <v>2</v>
      </c>
      <c r="I3537" s="14">
        <v>0</v>
      </c>
      <c r="J3537" s="14">
        <v>1</v>
      </c>
      <c r="K3537" s="14">
        <v>1</v>
      </c>
      <c r="L3537" s="14">
        <v>2007</v>
      </c>
      <c r="M3537" s="14">
        <v>0.10299999999999999</v>
      </c>
      <c r="N3537" s="15">
        <v>1523</v>
      </c>
      <c r="O3537" s="16">
        <v>180.56</v>
      </c>
      <c r="P3537" s="17">
        <v>275000</v>
      </c>
      <c r="Q3537" s="16">
        <v>178.92</v>
      </c>
      <c r="R3537" s="17">
        <v>272500</v>
      </c>
      <c r="S3537" s="19">
        <f t="shared" si="280"/>
        <v>-1.6400000000000148</v>
      </c>
      <c r="T3537" s="20">
        <f t="shared" si="281"/>
        <v>-9.0828533451485088E-3</v>
      </c>
      <c r="U3537" s="19">
        <f t="shared" si="282"/>
        <v>-2500</v>
      </c>
      <c r="V3537" s="20">
        <f t="shared" si="283"/>
        <v>-9.0909090909090905E-3</v>
      </c>
      <c r="W3537" s="18">
        <v>44225</v>
      </c>
      <c r="X3537" s="14">
        <v>0</v>
      </c>
      <c r="Y3537" s="14">
        <v>0</v>
      </c>
      <c r="Z3537" s="42">
        <v>-5000</v>
      </c>
      <c r="AA3537" s="51">
        <f t="shared" si="279"/>
        <v>-0.01</v>
      </c>
    </row>
    <row r="3538" spans="1:27" ht="19" x14ac:dyDescent="0.25">
      <c r="A3538" s="14">
        <v>1536</v>
      </c>
      <c r="B3538" s="14">
        <v>2826610</v>
      </c>
      <c r="C3538" s="14" t="s">
        <v>19</v>
      </c>
      <c r="D3538" s="14" t="s">
        <v>46</v>
      </c>
      <c r="E3538" s="14" t="s">
        <v>1559</v>
      </c>
      <c r="F3538" s="14">
        <v>78758</v>
      </c>
      <c r="G3538" s="14">
        <v>4</v>
      </c>
      <c r="H3538" s="14">
        <v>2</v>
      </c>
      <c r="I3538" s="14">
        <v>0</v>
      </c>
      <c r="J3538" s="14">
        <v>2</v>
      </c>
      <c r="K3538" s="14">
        <v>1</v>
      </c>
      <c r="L3538" s="14">
        <v>1972</v>
      </c>
      <c r="M3538" s="14">
        <v>0.193</v>
      </c>
      <c r="N3538" s="15">
        <v>1900</v>
      </c>
      <c r="O3538" s="16">
        <v>236.84</v>
      </c>
      <c r="P3538" s="17">
        <v>450000</v>
      </c>
      <c r="Q3538" s="16">
        <v>235.53</v>
      </c>
      <c r="R3538" s="17">
        <v>447500</v>
      </c>
      <c r="S3538" s="19">
        <f t="shared" si="280"/>
        <v>-1.3100000000000023</v>
      </c>
      <c r="T3538" s="20">
        <f t="shared" si="281"/>
        <v>-5.5311602769802497E-3</v>
      </c>
      <c r="U3538" s="19">
        <f t="shared" si="282"/>
        <v>-2500</v>
      </c>
      <c r="V3538" s="20">
        <f t="shared" si="283"/>
        <v>-5.5555555555555558E-3</v>
      </c>
      <c r="W3538" s="18">
        <v>44236</v>
      </c>
      <c r="X3538" s="14">
        <v>3</v>
      </c>
      <c r="Y3538" s="14">
        <v>3</v>
      </c>
      <c r="Z3538" s="42">
        <v>-5000</v>
      </c>
      <c r="AA3538" s="51">
        <f t="shared" si="279"/>
        <v>-0.01</v>
      </c>
    </row>
    <row r="3539" spans="1:27" ht="19" x14ac:dyDescent="0.25">
      <c r="A3539" s="14">
        <v>1579</v>
      </c>
      <c r="B3539" s="14">
        <v>8759727</v>
      </c>
      <c r="C3539" s="14" t="s">
        <v>19</v>
      </c>
      <c r="D3539" s="14" t="s">
        <v>282</v>
      </c>
      <c r="E3539" s="14" t="s">
        <v>4160</v>
      </c>
      <c r="F3539" s="14">
        <v>78735</v>
      </c>
      <c r="G3539" s="14">
        <v>4</v>
      </c>
      <c r="H3539" s="14">
        <v>4</v>
      </c>
      <c r="I3539" s="14">
        <v>1</v>
      </c>
      <c r="J3539" s="14">
        <v>3</v>
      </c>
      <c r="K3539" s="14">
        <v>2</v>
      </c>
      <c r="L3539" s="14">
        <v>2016</v>
      </c>
      <c r="M3539" s="14">
        <v>0</v>
      </c>
      <c r="N3539" s="15">
        <v>4443</v>
      </c>
      <c r="O3539" s="16">
        <v>426.51</v>
      </c>
      <c r="P3539" s="17">
        <v>1895000</v>
      </c>
      <c r="Q3539" s="16">
        <v>425.95</v>
      </c>
      <c r="R3539" s="17">
        <v>1892500</v>
      </c>
      <c r="S3539" s="19">
        <f t="shared" si="280"/>
        <v>-0.56000000000000227</v>
      </c>
      <c r="T3539" s="20">
        <f t="shared" si="281"/>
        <v>-1.3129821106187482E-3</v>
      </c>
      <c r="U3539" s="19">
        <f t="shared" si="282"/>
        <v>-2500</v>
      </c>
      <c r="V3539" s="20">
        <f t="shared" si="283"/>
        <v>-1.3192612137203166E-3</v>
      </c>
      <c r="W3539" s="18">
        <v>44237</v>
      </c>
      <c r="X3539" s="14">
        <v>24</v>
      </c>
      <c r="Y3539" s="14">
        <v>24</v>
      </c>
      <c r="Z3539" s="42">
        <v>-5000</v>
      </c>
      <c r="AA3539" s="51">
        <f t="shared" si="279"/>
        <v>0</v>
      </c>
    </row>
    <row r="3540" spans="1:27" ht="19" x14ac:dyDescent="0.25">
      <c r="A3540" s="14">
        <v>1628</v>
      </c>
      <c r="B3540" s="14">
        <v>8704652</v>
      </c>
      <c r="C3540" s="14" t="s">
        <v>19</v>
      </c>
      <c r="D3540" s="14">
        <v>3</v>
      </c>
      <c r="E3540" s="14" t="s">
        <v>1522</v>
      </c>
      <c r="F3540" s="14">
        <v>78723</v>
      </c>
      <c r="G3540" s="14">
        <v>3</v>
      </c>
      <c r="H3540" s="14">
        <v>3</v>
      </c>
      <c r="I3540" s="14">
        <v>0</v>
      </c>
      <c r="J3540" s="14">
        <v>0</v>
      </c>
      <c r="K3540" s="14">
        <v>2</v>
      </c>
      <c r="L3540" s="14">
        <v>1968</v>
      </c>
      <c r="M3540" s="14">
        <v>0.18</v>
      </c>
      <c r="N3540" s="15">
        <v>1959</v>
      </c>
      <c r="O3540" s="16">
        <v>234.81</v>
      </c>
      <c r="P3540" s="17">
        <v>460000</v>
      </c>
      <c r="Q3540" s="16">
        <v>233.54</v>
      </c>
      <c r="R3540" s="17">
        <v>457500</v>
      </c>
      <c r="S3540" s="19">
        <f t="shared" si="280"/>
        <v>-1.2700000000000102</v>
      </c>
      <c r="T3540" s="20">
        <f t="shared" si="281"/>
        <v>-5.4086282526298289E-3</v>
      </c>
      <c r="U3540" s="19">
        <f t="shared" si="282"/>
        <v>-2500</v>
      </c>
      <c r="V3540" s="20">
        <f t="shared" si="283"/>
        <v>-5.434782608695652E-3</v>
      </c>
      <c r="W3540" s="18">
        <v>44239</v>
      </c>
      <c r="X3540" s="14">
        <v>7</v>
      </c>
      <c r="Y3540" s="14">
        <v>6</v>
      </c>
      <c r="Z3540" s="42">
        <v>-5000</v>
      </c>
      <c r="AA3540" s="51">
        <f t="shared" si="279"/>
        <v>-0.01</v>
      </c>
    </row>
    <row r="3541" spans="1:27" ht="19" x14ac:dyDescent="0.25">
      <c r="A3541" s="14">
        <v>2616</v>
      </c>
      <c r="B3541" s="14">
        <v>1182245</v>
      </c>
      <c r="C3541" s="14" t="s">
        <v>19</v>
      </c>
      <c r="D3541" s="14" t="s">
        <v>357</v>
      </c>
      <c r="E3541" s="14" t="s">
        <v>3179</v>
      </c>
      <c r="F3541" s="14">
        <v>78745</v>
      </c>
      <c r="G3541" s="14">
        <v>4</v>
      </c>
      <c r="H3541" s="14">
        <v>2</v>
      </c>
      <c r="I3541" s="14">
        <v>0</v>
      </c>
      <c r="J3541" s="14">
        <v>2</v>
      </c>
      <c r="K3541" s="14">
        <v>1</v>
      </c>
      <c r="L3541" s="14">
        <v>1975</v>
      </c>
      <c r="M3541" s="14">
        <v>0.14799999999999999</v>
      </c>
      <c r="N3541" s="15">
        <v>1318</v>
      </c>
      <c r="O3541" s="16">
        <v>379.36</v>
      </c>
      <c r="P3541" s="17">
        <v>500000</v>
      </c>
      <c r="Q3541" s="16">
        <v>377.47</v>
      </c>
      <c r="R3541" s="17">
        <v>497500</v>
      </c>
      <c r="S3541" s="19">
        <f t="shared" si="280"/>
        <v>-1.8899999999999864</v>
      </c>
      <c r="T3541" s="20">
        <f t="shared" si="281"/>
        <v>-4.9820750738084835E-3</v>
      </c>
      <c r="U3541" s="19">
        <f t="shared" si="282"/>
        <v>-2500</v>
      </c>
      <c r="V3541" s="20">
        <f t="shared" si="283"/>
        <v>-5.0000000000000001E-3</v>
      </c>
      <c r="W3541" s="18">
        <v>44277</v>
      </c>
      <c r="X3541" s="14">
        <v>7</v>
      </c>
      <c r="Y3541" s="14">
        <v>6</v>
      </c>
      <c r="Z3541" s="42">
        <v>-5000</v>
      </c>
      <c r="AA3541" s="51">
        <f t="shared" si="279"/>
        <v>-0.01</v>
      </c>
    </row>
    <row r="3542" spans="1:27" ht="19" x14ac:dyDescent="0.25">
      <c r="A3542" s="14">
        <v>2819</v>
      </c>
      <c r="B3542" s="14">
        <v>6591258</v>
      </c>
      <c r="C3542" s="14" t="s">
        <v>19</v>
      </c>
      <c r="D3542" s="14">
        <v>5</v>
      </c>
      <c r="E3542" s="14" t="s">
        <v>4238</v>
      </c>
      <c r="F3542" s="14">
        <v>78702</v>
      </c>
      <c r="G3542" s="14">
        <v>2</v>
      </c>
      <c r="H3542" s="14">
        <v>1</v>
      </c>
      <c r="I3542" s="14">
        <v>0</v>
      </c>
      <c r="J3542" s="14">
        <v>0</v>
      </c>
      <c r="K3542" s="14">
        <v>1</v>
      </c>
      <c r="L3542" s="14">
        <v>2005</v>
      </c>
      <c r="M3542" s="14">
        <v>0.06</v>
      </c>
      <c r="N3542" s="14">
        <v>849</v>
      </c>
      <c r="O3542" s="16">
        <v>513.54999999999995</v>
      </c>
      <c r="P3542" s="17">
        <v>436000</v>
      </c>
      <c r="Q3542" s="16">
        <v>510.6</v>
      </c>
      <c r="R3542" s="17">
        <v>433500</v>
      </c>
      <c r="S3542" s="19">
        <f t="shared" si="280"/>
        <v>-2.9499999999999318</v>
      </c>
      <c r="T3542" s="20">
        <f t="shared" si="281"/>
        <v>-5.7443286924348785E-3</v>
      </c>
      <c r="U3542" s="19">
        <f t="shared" si="282"/>
        <v>-2500</v>
      </c>
      <c r="V3542" s="20">
        <f t="shared" si="283"/>
        <v>-5.7339449541284407E-3</v>
      </c>
      <c r="W3542" s="18">
        <v>44285</v>
      </c>
      <c r="X3542" s="14">
        <v>17</v>
      </c>
      <c r="Y3542" s="14">
        <v>15</v>
      </c>
      <c r="Z3542" s="42">
        <v>-5000</v>
      </c>
      <c r="AA3542" s="51">
        <f t="shared" si="279"/>
        <v>-0.01</v>
      </c>
    </row>
    <row r="3543" spans="1:27" ht="19" x14ac:dyDescent="0.25">
      <c r="A3543" s="14">
        <v>2828</v>
      </c>
      <c r="B3543" s="14">
        <v>8208824</v>
      </c>
      <c r="C3543" s="14" t="s">
        <v>19</v>
      </c>
      <c r="D3543" s="14" t="s">
        <v>35</v>
      </c>
      <c r="E3543" s="14" t="s">
        <v>156</v>
      </c>
      <c r="F3543" s="14">
        <v>78754</v>
      </c>
      <c r="G3543" s="14">
        <v>5</v>
      </c>
      <c r="H3543" s="14">
        <v>3</v>
      </c>
      <c r="I3543" s="14">
        <v>1</v>
      </c>
      <c r="J3543" s="14">
        <v>3</v>
      </c>
      <c r="K3543" s="14">
        <v>2</v>
      </c>
      <c r="L3543" s="14">
        <v>2005</v>
      </c>
      <c r="M3543" s="14">
        <v>0.17599999999999999</v>
      </c>
      <c r="N3543" s="15">
        <v>3054</v>
      </c>
      <c r="O3543" s="16">
        <v>147.35</v>
      </c>
      <c r="P3543" s="17">
        <v>450000</v>
      </c>
      <c r="Q3543" s="16">
        <v>146.53</v>
      </c>
      <c r="R3543" s="17">
        <v>447500</v>
      </c>
      <c r="S3543" s="19">
        <f t="shared" si="280"/>
        <v>-0.81999999999999318</v>
      </c>
      <c r="T3543" s="20">
        <f t="shared" si="281"/>
        <v>-5.5649813369527869E-3</v>
      </c>
      <c r="U3543" s="19">
        <f t="shared" si="282"/>
        <v>-2500</v>
      </c>
      <c r="V3543" s="20">
        <f t="shared" si="283"/>
        <v>-5.5555555555555558E-3</v>
      </c>
      <c r="W3543" s="18">
        <v>44286</v>
      </c>
      <c r="X3543" s="14">
        <v>13</v>
      </c>
      <c r="Y3543" s="14">
        <v>12</v>
      </c>
      <c r="Z3543" s="42">
        <v>-5000</v>
      </c>
      <c r="AA3543" s="51">
        <f t="shared" si="279"/>
        <v>-0.01</v>
      </c>
    </row>
    <row r="3544" spans="1:27" ht="19" x14ac:dyDescent="0.25">
      <c r="A3544" s="14">
        <v>3021</v>
      </c>
      <c r="B3544" s="14">
        <v>7929040</v>
      </c>
      <c r="C3544" s="14" t="s">
        <v>19</v>
      </c>
      <c r="D3544" s="14">
        <v>3</v>
      </c>
      <c r="E3544" s="14" t="s">
        <v>3579</v>
      </c>
      <c r="F3544" s="14">
        <v>78723</v>
      </c>
      <c r="G3544" s="14">
        <v>3</v>
      </c>
      <c r="H3544" s="14">
        <v>2</v>
      </c>
      <c r="I3544" s="14">
        <v>0</v>
      </c>
      <c r="J3544" s="14">
        <v>1</v>
      </c>
      <c r="K3544" s="14">
        <v>1</v>
      </c>
      <c r="L3544" s="14">
        <v>1964</v>
      </c>
      <c r="M3544" s="14">
        <v>0.245</v>
      </c>
      <c r="N3544" s="15">
        <v>1068</v>
      </c>
      <c r="O3544" s="16">
        <v>482.21</v>
      </c>
      <c r="P3544" s="17">
        <v>515000</v>
      </c>
      <c r="Q3544" s="16">
        <v>479.87</v>
      </c>
      <c r="R3544" s="17">
        <v>512500</v>
      </c>
      <c r="S3544" s="19">
        <f t="shared" si="280"/>
        <v>-2.339999999999975</v>
      </c>
      <c r="T3544" s="20">
        <f t="shared" si="281"/>
        <v>-4.852657555836617E-3</v>
      </c>
      <c r="U3544" s="19">
        <f t="shared" si="282"/>
        <v>-2500</v>
      </c>
      <c r="V3544" s="20">
        <f t="shared" si="283"/>
        <v>-4.8543689320388345E-3</v>
      </c>
      <c r="W3544" s="18">
        <v>44292</v>
      </c>
      <c r="X3544" s="14">
        <v>3</v>
      </c>
      <c r="Y3544" s="14">
        <v>3</v>
      </c>
      <c r="Z3544" s="42">
        <v>-5000</v>
      </c>
      <c r="AA3544" s="51">
        <f t="shared" si="279"/>
        <v>0</v>
      </c>
    </row>
    <row r="3545" spans="1:27" ht="19" x14ac:dyDescent="0.25">
      <c r="A3545" s="14">
        <v>1857</v>
      </c>
      <c r="B3545" s="14">
        <v>7987264</v>
      </c>
      <c r="C3545" s="14" t="s">
        <v>19</v>
      </c>
      <c r="D3545" s="14" t="s">
        <v>68</v>
      </c>
      <c r="E3545" s="14" t="s">
        <v>1912</v>
      </c>
      <c r="F3545" s="14">
        <v>78738</v>
      </c>
      <c r="G3545" s="14">
        <v>3</v>
      </c>
      <c r="H3545" s="14">
        <v>3</v>
      </c>
      <c r="I3545" s="14">
        <v>0</v>
      </c>
      <c r="J3545" s="14">
        <v>2</v>
      </c>
      <c r="K3545" s="14">
        <v>1</v>
      </c>
      <c r="L3545" s="14">
        <v>2020</v>
      </c>
      <c r="M3545" s="14">
        <v>0.23</v>
      </c>
      <c r="N3545" s="15">
        <v>2142</v>
      </c>
      <c r="O3545" s="16">
        <v>256.22000000000003</v>
      </c>
      <c r="P3545" s="17">
        <v>548825</v>
      </c>
      <c r="Q3545" s="16">
        <v>255.05</v>
      </c>
      <c r="R3545" s="17">
        <v>546320</v>
      </c>
      <c r="S3545" s="19">
        <f t="shared" si="280"/>
        <v>-1.1700000000000159</v>
      </c>
      <c r="T3545" s="20">
        <f t="shared" si="281"/>
        <v>-4.5663882600890477E-3</v>
      </c>
      <c r="U3545" s="19">
        <f t="shared" si="282"/>
        <v>-2505</v>
      </c>
      <c r="V3545" s="20">
        <f t="shared" si="283"/>
        <v>-4.5642964515100444E-3</v>
      </c>
      <c r="W3545" s="18">
        <v>44252</v>
      </c>
      <c r="X3545" s="14">
        <v>93</v>
      </c>
      <c r="Y3545" s="14">
        <v>93</v>
      </c>
      <c r="Z3545" s="42">
        <v>-5000</v>
      </c>
      <c r="AA3545" s="51">
        <f t="shared" si="279"/>
        <v>0</v>
      </c>
    </row>
    <row r="3546" spans="1:27" ht="19" x14ac:dyDescent="0.25">
      <c r="A3546" s="14">
        <v>8</v>
      </c>
      <c r="B3546" s="14">
        <v>5474323</v>
      </c>
      <c r="C3546" s="14" t="s">
        <v>19</v>
      </c>
      <c r="D3546" s="14" t="s">
        <v>38</v>
      </c>
      <c r="E3546" s="14" t="s">
        <v>500</v>
      </c>
      <c r="F3546" s="14">
        <v>78725</v>
      </c>
      <c r="G3546" s="14">
        <v>3</v>
      </c>
      <c r="H3546" s="14">
        <v>2</v>
      </c>
      <c r="I3546" s="14">
        <v>0</v>
      </c>
      <c r="J3546" s="14">
        <v>2</v>
      </c>
      <c r="K3546" s="14">
        <v>1</v>
      </c>
      <c r="L3546" s="14">
        <v>2020</v>
      </c>
      <c r="M3546" s="14">
        <v>0</v>
      </c>
      <c r="N3546" s="15">
        <v>1514</v>
      </c>
      <c r="O3546" s="16">
        <v>180.36</v>
      </c>
      <c r="P3546" s="17">
        <v>273068</v>
      </c>
      <c r="Q3546" s="16">
        <v>178.64</v>
      </c>
      <c r="R3546" s="17">
        <v>270468</v>
      </c>
      <c r="S3546" s="19">
        <f t="shared" si="280"/>
        <v>-1.7200000000000273</v>
      </c>
      <c r="T3546" s="20">
        <f t="shared" si="281"/>
        <v>-9.5364825903749562E-3</v>
      </c>
      <c r="U3546" s="19">
        <f t="shared" si="282"/>
        <v>-2600</v>
      </c>
      <c r="V3546" s="20">
        <f t="shared" si="283"/>
        <v>-9.5214378836040846E-3</v>
      </c>
      <c r="W3546" s="18">
        <v>44179</v>
      </c>
      <c r="X3546" s="14">
        <v>0</v>
      </c>
      <c r="Y3546" s="14">
        <v>0</v>
      </c>
      <c r="Z3546" s="42">
        <v>-5000</v>
      </c>
      <c r="AA3546" s="51">
        <f t="shared" si="279"/>
        <v>-0.01</v>
      </c>
    </row>
    <row r="3547" spans="1:27" ht="19" x14ac:dyDescent="0.25">
      <c r="A3547" s="14">
        <v>195</v>
      </c>
      <c r="B3547" s="14">
        <v>7283805</v>
      </c>
      <c r="C3547" s="14" t="s">
        <v>19</v>
      </c>
      <c r="D3547" s="14" t="s">
        <v>42</v>
      </c>
      <c r="E3547" s="14" t="s">
        <v>119</v>
      </c>
      <c r="F3547" s="14">
        <v>78754</v>
      </c>
      <c r="G3547" s="14">
        <v>4</v>
      </c>
      <c r="H3547" s="14">
        <v>2</v>
      </c>
      <c r="I3547" s="14">
        <v>1</v>
      </c>
      <c r="J3547" s="14">
        <v>2</v>
      </c>
      <c r="K3547" s="14">
        <v>2</v>
      </c>
      <c r="L3547" s="14">
        <v>2020</v>
      </c>
      <c r="M3547" s="14">
        <v>0.11</v>
      </c>
      <c r="N3547" s="15">
        <v>2160</v>
      </c>
      <c r="O3547" s="16">
        <v>141.01</v>
      </c>
      <c r="P3547" s="17">
        <v>304587</v>
      </c>
      <c r="Q3547" s="16">
        <v>139.81</v>
      </c>
      <c r="R3547" s="17">
        <v>301987</v>
      </c>
      <c r="S3547" s="19">
        <f t="shared" si="280"/>
        <v>-1.1999999999999886</v>
      </c>
      <c r="T3547" s="20">
        <f t="shared" si="281"/>
        <v>-8.5100347493084795E-3</v>
      </c>
      <c r="U3547" s="19">
        <f t="shared" si="282"/>
        <v>-2600</v>
      </c>
      <c r="V3547" s="20">
        <f t="shared" si="283"/>
        <v>-8.5361489492328958E-3</v>
      </c>
      <c r="W3547" s="18">
        <v>44183</v>
      </c>
      <c r="X3547" s="14">
        <v>45</v>
      </c>
      <c r="Y3547" s="14">
        <v>45</v>
      </c>
      <c r="Z3547" s="42">
        <v>-5000</v>
      </c>
      <c r="AA3547" s="51">
        <f t="shared" si="279"/>
        <v>-0.01</v>
      </c>
    </row>
    <row r="3548" spans="1:27" ht="19" x14ac:dyDescent="0.25">
      <c r="A3548" s="14">
        <v>1398</v>
      </c>
      <c r="B3548" s="14">
        <v>4780219</v>
      </c>
      <c r="C3548" s="14" t="s">
        <v>19</v>
      </c>
      <c r="D3548" s="14">
        <v>5</v>
      </c>
      <c r="E3548" s="14" t="s">
        <v>2720</v>
      </c>
      <c r="F3548" s="14">
        <v>78721</v>
      </c>
      <c r="G3548" s="14">
        <v>3</v>
      </c>
      <c r="H3548" s="14">
        <v>2</v>
      </c>
      <c r="I3548" s="14">
        <v>1</v>
      </c>
      <c r="J3548" s="14">
        <v>0</v>
      </c>
      <c r="K3548" s="14">
        <v>2</v>
      </c>
      <c r="L3548" s="14">
        <v>2005</v>
      </c>
      <c r="M3548" s="14">
        <v>0.14499999999999999</v>
      </c>
      <c r="N3548" s="15">
        <v>1391</v>
      </c>
      <c r="O3548" s="16">
        <v>314.88</v>
      </c>
      <c r="P3548" s="17">
        <v>438000</v>
      </c>
      <c r="Q3548" s="16">
        <v>312.94</v>
      </c>
      <c r="R3548" s="17">
        <v>435300</v>
      </c>
      <c r="S3548" s="19">
        <f t="shared" si="280"/>
        <v>-1.9399999999999977</v>
      </c>
      <c r="T3548" s="20">
        <f t="shared" si="281"/>
        <v>-6.1610772357723505E-3</v>
      </c>
      <c r="U3548" s="19">
        <f t="shared" si="282"/>
        <v>-2700</v>
      </c>
      <c r="V3548" s="20">
        <f t="shared" si="283"/>
        <v>-6.1643835616438354E-3</v>
      </c>
      <c r="W3548" s="18">
        <v>44229</v>
      </c>
      <c r="X3548" s="14">
        <v>76</v>
      </c>
      <c r="Y3548" s="14">
        <v>76</v>
      </c>
      <c r="Z3548" s="42">
        <v>-5000</v>
      </c>
      <c r="AA3548" s="51">
        <f t="shared" si="279"/>
        <v>-0.01</v>
      </c>
    </row>
    <row r="3549" spans="1:27" ht="19" x14ac:dyDescent="0.25">
      <c r="A3549" s="14">
        <v>271</v>
      </c>
      <c r="B3549" s="14">
        <v>9159193</v>
      </c>
      <c r="C3549" s="14" t="s">
        <v>19</v>
      </c>
      <c r="D3549" s="14">
        <v>6</v>
      </c>
      <c r="E3549" s="14" t="s">
        <v>4263</v>
      </c>
      <c r="F3549" s="14">
        <v>78704</v>
      </c>
      <c r="G3549" s="14">
        <v>2</v>
      </c>
      <c r="H3549" s="14">
        <v>2</v>
      </c>
      <c r="I3549" s="14">
        <v>1</v>
      </c>
      <c r="J3549" s="14">
        <v>1</v>
      </c>
      <c r="K3549" s="14">
        <v>2</v>
      </c>
      <c r="L3549" s="14">
        <v>2020</v>
      </c>
      <c r="M3549" s="14">
        <v>0.153</v>
      </c>
      <c r="N3549" s="15">
        <v>1050</v>
      </c>
      <c r="O3549" s="16">
        <v>557.04999999999995</v>
      </c>
      <c r="P3549" s="17">
        <v>584900</v>
      </c>
      <c r="Q3549" s="16">
        <v>554.29</v>
      </c>
      <c r="R3549" s="17">
        <v>582000</v>
      </c>
      <c r="S3549" s="19">
        <f t="shared" si="280"/>
        <v>-2.7599999999999909</v>
      </c>
      <c r="T3549" s="20">
        <f t="shared" si="281"/>
        <v>-4.954671932501555E-3</v>
      </c>
      <c r="U3549" s="19">
        <f t="shared" si="282"/>
        <v>-2900</v>
      </c>
      <c r="V3549" s="20">
        <f t="shared" si="283"/>
        <v>-4.9581124978628826E-3</v>
      </c>
      <c r="W3549" s="18">
        <v>44183</v>
      </c>
      <c r="X3549" s="14">
        <v>68</v>
      </c>
      <c r="Y3549" s="14">
        <v>81</v>
      </c>
      <c r="Z3549" s="42">
        <v>-5000</v>
      </c>
      <c r="AA3549" s="51">
        <f t="shared" si="279"/>
        <v>0</v>
      </c>
    </row>
    <row r="3550" spans="1:27" ht="19" x14ac:dyDescent="0.25">
      <c r="A3550" s="14">
        <v>418</v>
      </c>
      <c r="B3550" s="14">
        <v>2058859</v>
      </c>
      <c r="C3550" s="14" t="s">
        <v>19</v>
      </c>
      <c r="D3550" s="14">
        <v>3</v>
      </c>
      <c r="E3550" s="14" t="s">
        <v>3190</v>
      </c>
      <c r="F3550" s="14">
        <v>78723</v>
      </c>
      <c r="G3550" s="14">
        <v>3</v>
      </c>
      <c r="H3550" s="14">
        <v>2</v>
      </c>
      <c r="I3550" s="14">
        <v>0</v>
      </c>
      <c r="J3550" s="14">
        <v>0</v>
      </c>
      <c r="K3550" s="14">
        <v>1</v>
      </c>
      <c r="L3550" s="14">
        <v>1967</v>
      </c>
      <c r="M3550" s="14">
        <v>0.20699999999999999</v>
      </c>
      <c r="N3550" s="15">
        <v>1126</v>
      </c>
      <c r="O3550" s="16">
        <v>381.79</v>
      </c>
      <c r="P3550" s="17">
        <v>429900</v>
      </c>
      <c r="Q3550" s="16">
        <v>379.22</v>
      </c>
      <c r="R3550" s="17">
        <v>427000</v>
      </c>
      <c r="S3550" s="19">
        <f t="shared" si="280"/>
        <v>-2.5699999999999932</v>
      </c>
      <c r="T3550" s="20">
        <f t="shared" si="281"/>
        <v>-6.7314492260142824E-3</v>
      </c>
      <c r="U3550" s="19">
        <f t="shared" si="282"/>
        <v>-2900</v>
      </c>
      <c r="V3550" s="20">
        <f t="shared" si="283"/>
        <v>-6.7457548267038847E-3</v>
      </c>
      <c r="W3550" s="18">
        <v>44188</v>
      </c>
      <c r="X3550" s="14">
        <v>13</v>
      </c>
      <c r="Y3550" s="14">
        <v>13</v>
      </c>
      <c r="Z3550" s="42">
        <v>-5000</v>
      </c>
      <c r="AA3550" s="51">
        <f t="shared" si="279"/>
        <v>-0.01</v>
      </c>
    </row>
    <row r="3551" spans="1:27" ht="19" x14ac:dyDescent="0.25">
      <c r="A3551" s="14">
        <v>497</v>
      </c>
      <c r="B3551" s="14">
        <v>7688074</v>
      </c>
      <c r="C3551" s="14" t="s">
        <v>19</v>
      </c>
      <c r="D3551" s="14" t="s">
        <v>35</v>
      </c>
      <c r="E3551" s="14" t="s">
        <v>1338</v>
      </c>
      <c r="F3551" s="14">
        <v>78753</v>
      </c>
      <c r="G3551" s="14">
        <v>4</v>
      </c>
      <c r="H3551" s="14">
        <v>2</v>
      </c>
      <c r="I3551" s="14">
        <v>1</v>
      </c>
      <c r="J3551" s="14">
        <v>2</v>
      </c>
      <c r="K3551" s="14">
        <v>2</v>
      </c>
      <c r="L3551" s="14">
        <v>1979</v>
      </c>
      <c r="M3551" s="14">
        <v>0.26400000000000001</v>
      </c>
      <c r="N3551" s="15">
        <v>1904</v>
      </c>
      <c r="O3551" s="16">
        <v>225.79</v>
      </c>
      <c r="P3551" s="17">
        <v>429900</v>
      </c>
      <c r="Q3551" s="16">
        <v>224.26</v>
      </c>
      <c r="R3551" s="17">
        <v>427000</v>
      </c>
      <c r="S3551" s="19">
        <f t="shared" si="280"/>
        <v>-1.5300000000000011</v>
      </c>
      <c r="T3551" s="20">
        <f t="shared" si="281"/>
        <v>-6.7762079808671829E-3</v>
      </c>
      <c r="U3551" s="19">
        <f t="shared" si="282"/>
        <v>-2900</v>
      </c>
      <c r="V3551" s="20">
        <f t="shared" si="283"/>
        <v>-6.7457548267038847E-3</v>
      </c>
      <c r="W3551" s="18">
        <v>44194</v>
      </c>
      <c r="X3551" s="14">
        <v>19</v>
      </c>
      <c r="Y3551" s="14">
        <v>19</v>
      </c>
      <c r="Z3551" s="42">
        <v>-5000</v>
      </c>
      <c r="AA3551" s="51">
        <f t="shared" si="279"/>
        <v>-0.01</v>
      </c>
    </row>
    <row r="3552" spans="1:27" ht="19" x14ac:dyDescent="0.25">
      <c r="A3552" s="14">
        <v>382</v>
      </c>
      <c r="B3552" s="14">
        <v>5439539</v>
      </c>
      <c r="C3552" s="14" t="s">
        <v>19</v>
      </c>
      <c r="D3552" s="14" t="s">
        <v>42</v>
      </c>
      <c r="E3552" s="14" t="s">
        <v>145</v>
      </c>
      <c r="F3552" s="14">
        <v>78653</v>
      </c>
      <c r="G3552" s="14">
        <v>4</v>
      </c>
      <c r="H3552" s="14">
        <v>2</v>
      </c>
      <c r="I3552" s="14">
        <v>1</v>
      </c>
      <c r="J3552" s="14">
        <v>2</v>
      </c>
      <c r="K3552" s="14">
        <v>2</v>
      </c>
      <c r="L3552" s="14">
        <v>2020</v>
      </c>
      <c r="M3552" s="14">
        <v>0</v>
      </c>
      <c r="N3552" s="15">
        <v>2725</v>
      </c>
      <c r="O3552" s="16">
        <v>144.53</v>
      </c>
      <c r="P3552" s="17">
        <v>393837</v>
      </c>
      <c r="Q3552" s="16">
        <v>143.43</v>
      </c>
      <c r="R3552" s="17">
        <v>390837</v>
      </c>
      <c r="S3552" s="19">
        <f t="shared" si="280"/>
        <v>-1.0999999999999943</v>
      </c>
      <c r="T3552" s="20">
        <f t="shared" si="281"/>
        <v>-7.6108766346086928E-3</v>
      </c>
      <c r="U3552" s="19">
        <f t="shared" si="282"/>
        <v>-3000</v>
      </c>
      <c r="V3552" s="20">
        <f t="shared" si="283"/>
        <v>-7.6173645442149922E-3</v>
      </c>
      <c r="W3552" s="18">
        <v>44188</v>
      </c>
      <c r="X3552" s="14">
        <v>99</v>
      </c>
      <c r="Y3552" s="14">
        <v>99</v>
      </c>
      <c r="Z3552" s="42">
        <v>-5000</v>
      </c>
      <c r="AA3552" s="51">
        <f t="shared" si="279"/>
        <v>-0.01</v>
      </c>
    </row>
    <row r="3553" spans="1:27" ht="19" x14ac:dyDescent="0.25">
      <c r="A3553" s="14">
        <v>822</v>
      </c>
      <c r="B3553" s="14">
        <v>5046257</v>
      </c>
      <c r="C3553" s="14" t="s">
        <v>19</v>
      </c>
      <c r="D3553" s="14" t="s">
        <v>49</v>
      </c>
      <c r="E3553" s="14" t="s">
        <v>728</v>
      </c>
      <c r="F3553" s="14">
        <v>78660</v>
      </c>
      <c r="G3553" s="14">
        <v>4</v>
      </c>
      <c r="H3553" s="14">
        <v>2</v>
      </c>
      <c r="I3553" s="14">
        <v>0</v>
      </c>
      <c r="J3553" s="14">
        <v>2</v>
      </c>
      <c r="K3553" s="14">
        <v>1</v>
      </c>
      <c r="L3553" s="14">
        <v>2020</v>
      </c>
      <c r="M3553" s="14">
        <v>0</v>
      </c>
      <c r="N3553" s="15">
        <v>1892</v>
      </c>
      <c r="O3553" s="16">
        <v>195.73</v>
      </c>
      <c r="P3553" s="17">
        <v>370316</v>
      </c>
      <c r="Q3553" s="16">
        <v>194.14</v>
      </c>
      <c r="R3553" s="17">
        <v>367316</v>
      </c>
      <c r="S3553" s="19">
        <f t="shared" si="280"/>
        <v>-1.5900000000000034</v>
      </c>
      <c r="T3553" s="20">
        <f t="shared" si="281"/>
        <v>-8.1234353446073843E-3</v>
      </c>
      <c r="U3553" s="19">
        <f t="shared" si="282"/>
        <v>-3000</v>
      </c>
      <c r="V3553" s="20">
        <f t="shared" si="283"/>
        <v>-8.101189254582572E-3</v>
      </c>
      <c r="W3553" s="18">
        <v>44207</v>
      </c>
      <c r="X3553" s="14">
        <v>230</v>
      </c>
      <c r="Y3553" s="14">
        <v>230</v>
      </c>
      <c r="Z3553" s="42">
        <v>-5000</v>
      </c>
      <c r="AA3553" s="51">
        <f t="shared" si="279"/>
        <v>-0.01</v>
      </c>
    </row>
    <row r="3554" spans="1:27" ht="19" x14ac:dyDescent="0.25">
      <c r="A3554" s="14">
        <v>1072</v>
      </c>
      <c r="B3554" s="14">
        <v>4773573</v>
      </c>
      <c r="C3554" s="14" t="s">
        <v>19</v>
      </c>
      <c r="D3554" s="14">
        <v>5</v>
      </c>
      <c r="E3554" s="14" t="s">
        <v>2171</v>
      </c>
      <c r="F3554" s="14">
        <v>78721</v>
      </c>
      <c r="G3554" s="14">
        <v>3</v>
      </c>
      <c r="H3554" s="14">
        <v>2</v>
      </c>
      <c r="I3554" s="14">
        <v>1</v>
      </c>
      <c r="J3554" s="14">
        <v>1</v>
      </c>
      <c r="K3554" s="14">
        <v>2</v>
      </c>
      <c r="L3554" s="14">
        <v>2015</v>
      </c>
      <c r="M3554" s="14">
        <v>0.14799999999999999</v>
      </c>
      <c r="N3554" s="15">
        <v>2013</v>
      </c>
      <c r="O3554" s="16">
        <v>272.73</v>
      </c>
      <c r="P3554" s="17">
        <v>549000</v>
      </c>
      <c r="Q3554" s="16">
        <v>271.24</v>
      </c>
      <c r="R3554" s="17">
        <v>546000</v>
      </c>
      <c r="S3554" s="19">
        <f t="shared" si="280"/>
        <v>-1.4900000000000091</v>
      </c>
      <c r="T3554" s="20">
        <f t="shared" si="281"/>
        <v>-5.4632787005463607E-3</v>
      </c>
      <c r="U3554" s="19">
        <f t="shared" si="282"/>
        <v>-3000</v>
      </c>
      <c r="V3554" s="20">
        <f t="shared" si="283"/>
        <v>-5.4644808743169399E-3</v>
      </c>
      <c r="W3554" s="18">
        <v>44216</v>
      </c>
      <c r="X3554" s="14">
        <v>42</v>
      </c>
      <c r="Y3554" s="14">
        <v>302</v>
      </c>
      <c r="Z3554" s="42">
        <v>-5000</v>
      </c>
      <c r="AA3554" s="51">
        <f t="shared" si="279"/>
        <v>-0.01</v>
      </c>
    </row>
    <row r="3555" spans="1:27" ht="19" x14ac:dyDescent="0.25">
      <c r="A3555" s="14">
        <v>1520</v>
      </c>
      <c r="B3555" s="14">
        <v>1122639</v>
      </c>
      <c r="C3555" s="14" t="s">
        <v>19</v>
      </c>
      <c r="D3555" s="14" t="s">
        <v>611</v>
      </c>
      <c r="E3555" s="14" t="s">
        <v>2626</v>
      </c>
      <c r="F3555" s="14">
        <v>78731</v>
      </c>
      <c r="G3555" s="14">
        <v>3</v>
      </c>
      <c r="H3555" s="14">
        <v>2</v>
      </c>
      <c r="I3555" s="14">
        <v>1</v>
      </c>
      <c r="J3555" s="14">
        <v>2</v>
      </c>
      <c r="K3555" s="14">
        <v>1</v>
      </c>
      <c r="L3555" s="14">
        <v>1997</v>
      </c>
      <c r="M3555" s="14">
        <v>0.18099999999999999</v>
      </c>
      <c r="N3555" s="15">
        <v>3160</v>
      </c>
      <c r="O3555" s="16">
        <v>305.38</v>
      </c>
      <c r="P3555" s="17">
        <v>965000</v>
      </c>
      <c r="Q3555" s="16">
        <v>304.43</v>
      </c>
      <c r="R3555" s="17">
        <v>962000</v>
      </c>
      <c r="S3555" s="19">
        <f t="shared" si="280"/>
        <v>-0.94999999999998863</v>
      </c>
      <c r="T3555" s="20">
        <f t="shared" si="281"/>
        <v>-3.1108782500490818E-3</v>
      </c>
      <c r="U3555" s="19">
        <f t="shared" si="282"/>
        <v>-3000</v>
      </c>
      <c r="V3555" s="20">
        <f t="shared" si="283"/>
        <v>-3.1088082901554403E-3</v>
      </c>
      <c r="W3555" s="18">
        <v>44235</v>
      </c>
      <c r="X3555" s="14">
        <v>5</v>
      </c>
      <c r="Y3555" s="14">
        <v>140</v>
      </c>
      <c r="Z3555" s="42">
        <v>-5000</v>
      </c>
      <c r="AA3555" s="51">
        <f t="shared" si="279"/>
        <v>0</v>
      </c>
    </row>
    <row r="3556" spans="1:27" ht="19" x14ac:dyDescent="0.25">
      <c r="A3556" s="14">
        <v>1583</v>
      </c>
      <c r="B3556" s="14">
        <v>6654395</v>
      </c>
      <c r="C3556" s="14" t="s">
        <v>19</v>
      </c>
      <c r="D3556" s="14" t="s">
        <v>282</v>
      </c>
      <c r="E3556" s="14" t="s">
        <v>3606</v>
      </c>
      <c r="F3556" s="14">
        <v>78735</v>
      </c>
      <c r="G3556" s="14">
        <v>3</v>
      </c>
      <c r="H3556" s="14">
        <v>2</v>
      </c>
      <c r="I3556" s="14">
        <v>0</v>
      </c>
      <c r="J3556" s="14">
        <v>2</v>
      </c>
      <c r="K3556" s="14">
        <v>1</v>
      </c>
      <c r="L3556" s="14">
        <v>1975</v>
      </c>
      <c r="M3556" s="14">
        <v>0.19500000000000001</v>
      </c>
      <c r="N3556" s="15">
        <v>1424</v>
      </c>
      <c r="O3556" s="16">
        <v>490.87</v>
      </c>
      <c r="P3556" s="17">
        <v>699000</v>
      </c>
      <c r="Q3556" s="16">
        <v>488.76</v>
      </c>
      <c r="R3556" s="17">
        <v>696000</v>
      </c>
      <c r="S3556" s="19">
        <f t="shared" si="280"/>
        <v>-2.1100000000000136</v>
      </c>
      <c r="T3556" s="20">
        <f t="shared" si="281"/>
        <v>-4.2984904353495093E-3</v>
      </c>
      <c r="U3556" s="19">
        <f t="shared" si="282"/>
        <v>-3000</v>
      </c>
      <c r="V3556" s="20">
        <f t="shared" si="283"/>
        <v>-4.2918454935622317E-3</v>
      </c>
      <c r="W3556" s="18">
        <v>44237</v>
      </c>
      <c r="X3556" s="14">
        <v>6</v>
      </c>
      <c r="Y3556" s="14">
        <v>6</v>
      </c>
      <c r="Z3556" s="42">
        <v>-5000</v>
      </c>
      <c r="AA3556" s="51">
        <f t="shared" ref="AA3556:AA3619" si="284">MROUND(V3556,-0.01)</f>
        <v>0</v>
      </c>
    </row>
    <row r="3557" spans="1:27" ht="19" x14ac:dyDescent="0.25">
      <c r="A3557" s="14">
        <v>2652</v>
      </c>
      <c r="B3557" s="14">
        <v>2037781</v>
      </c>
      <c r="C3557" s="14" t="s">
        <v>19</v>
      </c>
      <c r="D3557" s="14">
        <v>11</v>
      </c>
      <c r="E3557" s="14" t="s">
        <v>836</v>
      </c>
      <c r="F3557" s="14">
        <v>78744</v>
      </c>
      <c r="G3557" s="14">
        <v>4</v>
      </c>
      <c r="H3557" s="14">
        <v>2</v>
      </c>
      <c r="I3557" s="14">
        <v>0</v>
      </c>
      <c r="J3557" s="14">
        <v>0</v>
      </c>
      <c r="K3557" s="14">
        <v>1</v>
      </c>
      <c r="L3557" s="14">
        <v>1978</v>
      </c>
      <c r="M3557" s="14">
        <v>0.14499999999999999</v>
      </c>
      <c r="N3557" s="15">
        <v>1560</v>
      </c>
      <c r="O3557" s="16">
        <v>201.92</v>
      </c>
      <c r="P3557" s="17">
        <v>315000</v>
      </c>
      <c r="Q3557" s="16">
        <v>200</v>
      </c>
      <c r="R3557" s="17">
        <v>312000</v>
      </c>
      <c r="S3557" s="19">
        <f t="shared" si="280"/>
        <v>-1.9199999999999875</v>
      </c>
      <c r="T3557" s="20">
        <f t="shared" si="281"/>
        <v>-9.5087163232962929E-3</v>
      </c>
      <c r="U3557" s="19">
        <f t="shared" si="282"/>
        <v>-3000</v>
      </c>
      <c r="V3557" s="20">
        <f t="shared" si="283"/>
        <v>-9.5238095238095247E-3</v>
      </c>
      <c r="W3557" s="18">
        <v>44279</v>
      </c>
      <c r="X3557" s="14">
        <v>3</v>
      </c>
      <c r="Y3557" s="14">
        <v>3</v>
      </c>
      <c r="Z3557" s="42">
        <v>-5000</v>
      </c>
      <c r="AA3557" s="51">
        <f t="shared" si="284"/>
        <v>-0.01</v>
      </c>
    </row>
    <row r="3558" spans="1:27" ht="19" x14ac:dyDescent="0.25">
      <c r="A3558" s="14">
        <v>2773</v>
      </c>
      <c r="B3558" s="14">
        <v>5427609</v>
      </c>
      <c r="C3558" s="14" t="s">
        <v>19</v>
      </c>
      <c r="D3558" s="14" t="s">
        <v>193</v>
      </c>
      <c r="E3558" s="14" t="s">
        <v>2156</v>
      </c>
      <c r="F3558" s="14">
        <v>78749</v>
      </c>
      <c r="G3558" s="14">
        <v>4</v>
      </c>
      <c r="H3558" s="14">
        <v>2</v>
      </c>
      <c r="I3558" s="14">
        <v>0</v>
      </c>
      <c r="J3558" s="14">
        <v>2</v>
      </c>
      <c r="K3558" s="14">
        <v>1</v>
      </c>
      <c r="L3558" s="14">
        <v>1995</v>
      </c>
      <c r="M3558" s="14">
        <v>0.16300000000000001</v>
      </c>
      <c r="N3558" s="15">
        <v>2023</v>
      </c>
      <c r="O3558" s="16">
        <v>271.38</v>
      </c>
      <c r="P3558" s="17">
        <v>549000</v>
      </c>
      <c r="Q3558" s="16">
        <v>269.89999999999998</v>
      </c>
      <c r="R3558" s="17">
        <v>546000</v>
      </c>
      <c r="S3558" s="19">
        <f t="shared" si="280"/>
        <v>-1.4800000000000182</v>
      </c>
      <c r="T3558" s="20">
        <f t="shared" si="281"/>
        <v>-5.4536074876557527E-3</v>
      </c>
      <c r="U3558" s="19">
        <f t="shared" si="282"/>
        <v>-3000</v>
      </c>
      <c r="V3558" s="20">
        <f t="shared" si="283"/>
        <v>-5.4644808743169399E-3</v>
      </c>
      <c r="W3558" s="18">
        <v>44284</v>
      </c>
      <c r="X3558" s="14">
        <v>8</v>
      </c>
      <c r="Y3558" s="14">
        <v>8</v>
      </c>
      <c r="Z3558" s="42">
        <v>-5000</v>
      </c>
      <c r="AA3558" s="51">
        <f t="shared" si="284"/>
        <v>-0.01</v>
      </c>
    </row>
    <row r="3559" spans="1:27" ht="19" x14ac:dyDescent="0.25">
      <c r="A3559" s="14">
        <v>1675</v>
      </c>
      <c r="B3559" s="14">
        <v>7515665</v>
      </c>
      <c r="C3559" s="14" t="s">
        <v>19</v>
      </c>
      <c r="D3559" s="14" t="s">
        <v>20</v>
      </c>
      <c r="E3559" s="14" t="s">
        <v>1065</v>
      </c>
      <c r="F3559" s="14">
        <v>78726</v>
      </c>
      <c r="G3559" s="14">
        <v>4</v>
      </c>
      <c r="H3559" s="14">
        <v>4</v>
      </c>
      <c r="I3559" s="14">
        <v>0</v>
      </c>
      <c r="J3559" s="14">
        <v>2</v>
      </c>
      <c r="K3559" s="14">
        <v>2</v>
      </c>
      <c r="L3559" s="14">
        <v>2020</v>
      </c>
      <c r="M3559" s="14">
        <v>0.11</v>
      </c>
      <c r="N3559" s="15">
        <v>2799</v>
      </c>
      <c r="O3559" s="16">
        <v>212.58</v>
      </c>
      <c r="P3559" s="17">
        <v>595017</v>
      </c>
      <c r="Q3559" s="16">
        <v>211.5</v>
      </c>
      <c r="R3559" s="17">
        <v>592000</v>
      </c>
      <c r="S3559" s="19">
        <f t="shared" si="280"/>
        <v>-1.0800000000000125</v>
      </c>
      <c r="T3559" s="20">
        <f t="shared" si="281"/>
        <v>-5.0804403048264769E-3</v>
      </c>
      <c r="U3559" s="19">
        <f t="shared" si="282"/>
        <v>-3017</v>
      </c>
      <c r="V3559" s="20">
        <f t="shared" si="283"/>
        <v>-5.0704433654836754E-3</v>
      </c>
      <c r="W3559" s="18">
        <v>44243</v>
      </c>
      <c r="X3559" s="14">
        <v>70</v>
      </c>
      <c r="Y3559" s="14">
        <v>67</v>
      </c>
      <c r="Z3559" s="42">
        <v>-5000</v>
      </c>
      <c r="AA3559" s="51">
        <f t="shared" si="284"/>
        <v>-0.01</v>
      </c>
    </row>
    <row r="3560" spans="1:27" ht="19" x14ac:dyDescent="0.25">
      <c r="A3560" s="14">
        <v>2841</v>
      </c>
      <c r="B3560" s="14">
        <v>3870961</v>
      </c>
      <c r="C3560" s="14" t="s">
        <v>19</v>
      </c>
      <c r="D3560" s="14" t="s">
        <v>68</v>
      </c>
      <c r="E3560" s="14" t="s">
        <v>1186</v>
      </c>
      <c r="F3560" s="14">
        <v>78738</v>
      </c>
      <c r="G3560" s="14">
        <v>3</v>
      </c>
      <c r="H3560" s="14">
        <v>2</v>
      </c>
      <c r="I3560" s="14">
        <v>1</v>
      </c>
      <c r="J3560" s="14">
        <v>3</v>
      </c>
      <c r="K3560" s="14">
        <v>2</v>
      </c>
      <c r="L3560" s="14">
        <v>2020</v>
      </c>
      <c r="M3560" s="14">
        <v>0.217</v>
      </c>
      <c r="N3560" s="15">
        <v>2523</v>
      </c>
      <c r="O3560" s="16">
        <v>217.87</v>
      </c>
      <c r="P3560" s="17">
        <v>549695</v>
      </c>
      <c r="Q3560" s="16">
        <v>216.61</v>
      </c>
      <c r="R3560" s="17">
        <v>546513</v>
      </c>
      <c r="S3560" s="19">
        <f t="shared" si="280"/>
        <v>-1.2599999999999909</v>
      </c>
      <c r="T3560" s="20">
        <f t="shared" si="281"/>
        <v>-5.7832652499196346E-3</v>
      </c>
      <c r="U3560" s="19">
        <f t="shared" si="282"/>
        <v>-3182</v>
      </c>
      <c r="V3560" s="20">
        <f t="shared" si="283"/>
        <v>-5.7886646231091786E-3</v>
      </c>
      <c r="W3560" s="18">
        <v>44286</v>
      </c>
      <c r="X3560" s="14">
        <v>25</v>
      </c>
      <c r="Y3560" s="14">
        <v>23</v>
      </c>
      <c r="Z3560" s="42">
        <v>-5000</v>
      </c>
      <c r="AA3560" s="51">
        <f t="shared" si="284"/>
        <v>-0.01</v>
      </c>
    </row>
    <row r="3561" spans="1:27" ht="19" x14ac:dyDescent="0.25">
      <c r="A3561" s="14">
        <v>50</v>
      </c>
      <c r="B3561" s="14">
        <v>7207867</v>
      </c>
      <c r="C3561" s="14" t="s">
        <v>19</v>
      </c>
      <c r="D3561" s="14" t="s">
        <v>27</v>
      </c>
      <c r="E3561" s="14" t="s">
        <v>334</v>
      </c>
      <c r="F3561" s="14">
        <v>78724</v>
      </c>
      <c r="G3561" s="14">
        <v>3</v>
      </c>
      <c r="H3561" s="14">
        <v>2</v>
      </c>
      <c r="I3561" s="14">
        <v>0</v>
      </c>
      <c r="J3561" s="14">
        <v>2</v>
      </c>
      <c r="K3561" s="14">
        <v>1</v>
      </c>
      <c r="L3561" s="14">
        <v>2020</v>
      </c>
      <c r="M3561" s="14">
        <v>0.23400000000000001</v>
      </c>
      <c r="N3561" s="15">
        <v>1472</v>
      </c>
      <c r="O3561" s="16">
        <v>168.47</v>
      </c>
      <c r="P3561" s="17">
        <v>247990</v>
      </c>
      <c r="Q3561" s="16">
        <v>166.2</v>
      </c>
      <c r="R3561" s="17">
        <v>244648</v>
      </c>
      <c r="S3561" s="19">
        <f t="shared" si="280"/>
        <v>-2.2700000000000102</v>
      </c>
      <c r="T3561" s="20">
        <f t="shared" si="281"/>
        <v>-1.3474209057992582E-2</v>
      </c>
      <c r="U3561" s="19">
        <f t="shared" si="282"/>
        <v>-3342</v>
      </c>
      <c r="V3561" s="20">
        <f t="shared" si="283"/>
        <v>-1.3476349852816646E-2</v>
      </c>
      <c r="W3561" s="18">
        <v>44180</v>
      </c>
      <c r="X3561" s="14">
        <v>2</v>
      </c>
      <c r="Y3561" s="14">
        <v>2</v>
      </c>
      <c r="Z3561" s="42">
        <v>-5000</v>
      </c>
      <c r="AA3561" s="51">
        <f t="shared" si="284"/>
        <v>-0.01</v>
      </c>
    </row>
    <row r="3562" spans="1:27" ht="19" x14ac:dyDescent="0.25">
      <c r="A3562" s="14">
        <v>1355</v>
      </c>
      <c r="B3562" s="14">
        <v>4312111</v>
      </c>
      <c r="C3562" s="14" t="s">
        <v>19</v>
      </c>
      <c r="D3562" s="14" t="s">
        <v>42</v>
      </c>
      <c r="E3562" s="14" t="s">
        <v>225</v>
      </c>
      <c r="F3562" s="14">
        <v>78754</v>
      </c>
      <c r="G3562" s="14">
        <v>3</v>
      </c>
      <c r="H3562" s="14">
        <v>2</v>
      </c>
      <c r="I3562" s="14">
        <v>1</v>
      </c>
      <c r="J3562" s="14">
        <v>2</v>
      </c>
      <c r="K3562" s="14">
        <v>2</v>
      </c>
      <c r="L3562" s="14">
        <v>2020</v>
      </c>
      <c r="M3562" s="14">
        <v>0.12</v>
      </c>
      <c r="N3562" s="15">
        <v>1921</v>
      </c>
      <c r="O3562" s="16">
        <v>157.43</v>
      </c>
      <c r="P3562" s="17">
        <v>302422</v>
      </c>
      <c r="Q3562" s="16">
        <v>155.66</v>
      </c>
      <c r="R3562" s="17">
        <v>299032</v>
      </c>
      <c r="S3562" s="19">
        <f t="shared" si="280"/>
        <v>-1.7700000000000102</v>
      </c>
      <c r="T3562" s="20">
        <f t="shared" si="281"/>
        <v>-1.1243092167947723E-2</v>
      </c>
      <c r="U3562" s="19">
        <f t="shared" si="282"/>
        <v>-3390</v>
      </c>
      <c r="V3562" s="20">
        <f t="shared" si="283"/>
        <v>-1.1209501954222907E-2</v>
      </c>
      <c r="W3562" s="18">
        <v>44228</v>
      </c>
      <c r="X3562" s="14">
        <v>45</v>
      </c>
      <c r="Y3562" s="14">
        <v>45</v>
      </c>
      <c r="Z3562" s="42">
        <v>-5000</v>
      </c>
      <c r="AA3562" s="51">
        <f t="shared" si="284"/>
        <v>-0.01</v>
      </c>
    </row>
    <row r="3563" spans="1:27" ht="19" x14ac:dyDescent="0.25">
      <c r="A3563" s="14">
        <v>340</v>
      </c>
      <c r="B3563" s="14">
        <v>6015648</v>
      </c>
      <c r="C3563" s="14" t="s">
        <v>19</v>
      </c>
      <c r="D3563" s="14" t="s">
        <v>165</v>
      </c>
      <c r="E3563" s="14" t="s">
        <v>686</v>
      </c>
      <c r="F3563" s="14">
        <v>78749</v>
      </c>
      <c r="G3563" s="14">
        <v>3</v>
      </c>
      <c r="H3563" s="14">
        <v>2</v>
      </c>
      <c r="I3563" s="14">
        <v>0</v>
      </c>
      <c r="J3563" s="14">
        <v>0</v>
      </c>
      <c r="K3563" s="14">
        <v>1</v>
      </c>
      <c r="L3563" s="14">
        <v>1979</v>
      </c>
      <c r="M3563" s="14">
        <v>0.17</v>
      </c>
      <c r="N3563" s="15">
        <v>1941</v>
      </c>
      <c r="O3563" s="16">
        <v>193.46</v>
      </c>
      <c r="P3563" s="17">
        <v>375500</v>
      </c>
      <c r="Q3563" s="16">
        <v>191.65</v>
      </c>
      <c r="R3563" s="17">
        <v>372000</v>
      </c>
      <c r="S3563" s="19">
        <f t="shared" si="280"/>
        <v>-1.8100000000000023</v>
      </c>
      <c r="T3563" s="20">
        <f t="shared" si="281"/>
        <v>-9.3559392122402676E-3</v>
      </c>
      <c r="U3563" s="19">
        <f t="shared" si="282"/>
        <v>-3500</v>
      </c>
      <c r="V3563" s="20">
        <f t="shared" si="283"/>
        <v>-9.3209054593874838E-3</v>
      </c>
      <c r="W3563" s="18">
        <v>44187</v>
      </c>
      <c r="X3563" s="14">
        <v>10</v>
      </c>
      <c r="Y3563" s="14">
        <v>10</v>
      </c>
      <c r="Z3563" s="42">
        <v>-5000</v>
      </c>
      <c r="AA3563" s="51">
        <f t="shared" si="284"/>
        <v>-0.01</v>
      </c>
    </row>
    <row r="3564" spans="1:27" ht="19" x14ac:dyDescent="0.25">
      <c r="A3564" s="14">
        <v>543</v>
      </c>
      <c r="B3564" s="14">
        <v>2058722</v>
      </c>
      <c r="C3564" s="14" t="s">
        <v>19</v>
      </c>
      <c r="D3564" s="14">
        <v>11</v>
      </c>
      <c r="E3564" s="14" t="s">
        <v>467</v>
      </c>
      <c r="F3564" s="14">
        <v>78744</v>
      </c>
      <c r="G3564" s="14">
        <v>3</v>
      </c>
      <c r="H3564" s="14">
        <v>2</v>
      </c>
      <c r="I3564" s="14">
        <v>0</v>
      </c>
      <c r="J3564" s="14">
        <v>2</v>
      </c>
      <c r="K3564" s="14">
        <v>1</v>
      </c>
      <c r="L3564" s="14">
        <v>2006</v>
      </c>
      <c r="M3564" s="14">
        <v>0.13800000000000001</v>
      </c>
      <c r="N3564" s="15">
        <v>1880</v>
      </c>
      <c r="O3564" s="16">
        <v>178.72</v>
      </c>
      <c r="P3564" s="17">
        <v>336000</v>
      </c>
      <c r="Q3564" s="16">
        <v>176.86</v>
      </c>
      <c r="R3564" s="17">
        <v>332500</v>
      </c>
      <c r="S3564" s="19">
        <f t="shared" si="280"/>
        <v>-1.8599999999999852</v>
      </c>
      <c r="T3564" s="20">
        <f t="shared" si="281"/>
        <v>-1.0407341092211198E-2</v>
      </c>
      <c r="U3564" s="19">
        <f t="shared" si="282"/>
        <v>-3500</v>
      </c>
      <c r="V3564" s="20">
        <f t="shared" si="283"/>
        <v>-1.0416666666666666E-2</v>
      </c>
      <c r="W3564" s="18">
        <v>44195</v>
      </c>
      <c r="X3564" s="14">
        <v>8</v>
      </c>
      <c r="Y3564" s="14">
        <v>8</v>
      </c>
      <c r="Z3564" s="42">
        <v>-5000</v>
      </c>
      <c r="AA3564" s="51">
        <f t="shared" si="284"/>
        <v>-0.01</v>
      </c>
    </row>
    <row r="3565" spans="1:27" ht="19" x14ac:dyDescent="0.25">
      <c r="A3565" s="14">
        <v>2177</v>
      </c>
      <c r="B3565" s="14">
        <v>9055675</v>
      </c>
      <c r="C3565" s="14" t="s">
        <v>19</v>
      </c>
      <c r="D3565" s="14" t="s">
        <v>357</v>
      </c>
      <c r="E3565" s="14" t="s">
        <v>3476</v>
      </c>
      <c r="F3565" s="14">
        <v>78745</v>
      </c>
      <c r="G3565" s="14">
        <v>3</v>
      </c>
      <c r="H3565" s="14">
        <v>3</v>
      </c>
      <c r="I3565" s="14">
        <v>0</v>
      </c>
      <c r="J3565" s="14">
        <v>0</v>
      </c>
      <c r="K3565" s="14">
        <v>2</v>
      </c>
      <c r="L3565" s="14">
        <v>2020</v>
      </c>
      <c r="M3565" s="14">
        <v>0.08</v>
      </c>
      <c r="N3565" s="15">
        <v>1432</v>
      </c>
      <c r="O3565" s="16">
        <v>449.02</v>
      </c>
      <c r="P3565" s="17">
        <v>642990</v>
      </c>
      <c r="Q3565" s="16">
        <v>446.57</v>
      </c>
      <c r="R3565" s="17">
        <v>639490</v>
      </c>
      <c r="S3565" s="19">
        <f t="shared" si="280"/>
        <v>-2.4499999999999886</v>
      </c>
      <c r="T3565" s="20">
        <f t="shared" si="281"/>
        <v>-5.456327112378043E-3</v>
      </c>
      <c r="U3565" s="19">
        <f t="shared" si="282"/>
        <v>-3500</v>
      </c>
      <c r="V3565" s="20">
        <f t="shared" si="283"/>
        <v>-5.4433194917494826E-3</v>
      </c>
      <c r="W3565" s="18">
        <v>44260</v>
      </c>
      <c r="X3565" s="14">
        <v>164</v>
      </c>
      <c r="Y3565" s="14">
        <v>164</v>
      </c>
      <c r="Z3565" s="42">
        <v>-5000</v>
      </c>
      <c r="AA3565" s="51">
        <f t="shared" si="284"/>
        <v>-0.01</v>
      </c>
    </row>
    <row r="3566" spans="1:27" ht="19" x14ac:dyDescent="0.25">
      <c r="A3566" s="14">
        <v>1033</v>
      </c>
      <c r="B3566" s="14">
        <v>2940684</v>
      </c>
      <c r="C3566" s="14" t="s">
        <v>19</v>
      </c>
      <c r="D3566" s="14" t="s">
        <v>29</v>
      </c>
      <c r="E3566" s="14" t="s">
        <v>843</v>
      </c>
      <c r="F3566" s="14">
        <v>78748</v>
      </c>
      <c r="G3566" s="14">
        <v>4</v>
      </c>
      <c r="H3566" s="14">
        <v>2</v>
      </c>
      <c r="I3566" s="14">
        <v>1</v>
      </c>
      <c r="J3566" s="14">
        <v>2</v>
      </c>
      <c r="K3566" s="14">
        <v>2</v>
      </c>
      <c r="L3566" s="14">
        <v>2020</v>
      </c>
      <c r="M3566" s="14">
        <v>0.11799999999999999</v>
      </c>
      <c r="N3566" s="15">
        <v>1997</v>
      </c>
      <c r="O3566" s="16">
        <v>202.15</v>
      </c>
      <c r="P3566" s="17">
        <v>403700</v>
      </c>
      <c r="Q3566" s="16">
        <v>200.3</v>
      </c>
      <c r="R3566" s="17">
        <v>400000</v>
      </c>
      <c r="S3566" s="19">
        <f t="shared" si="280"/>
        <v>-1.8499999999999943</v>
      </c>
      <c r="T3566" s="20">
        <f t="shared" si="281"/>
        <v>-9.1516200840959395E-3</v>
      </c>
      <c r="U3566" s="19">
        <f t="shared" si="282"/>
        <v>-3700</v>
      </c>
      <c r="V3566" s="20">
        <f t="shared" si="283"/>
        <v>-9.1652216992816442E-3</v>
      </c>
      <c r="W3566" s="18">
        <v>44215</v>
      </c>
      <c r="X3566" s="14">
        <v>178</v>
      </c>
      <c r="Y3566" s="14">
        <v>178</v>
      </c>
      <c r="Z3566" s="42">
        <v>-5000</v>
      </c>
      <c r="AA3566" s="51">
        <f t="shared" si="284"/>
        <v>-0.01</v>
      </c>
    </row>
    <row r="3567" spans="1:27" ht="19" x14ac:dyDescent="0.25">
      <c r="A3567" s="14">
        <v>3039</v>
      </c>
      <c r="B3567" s="14">
        <v>3302297</v>
      </c>
      <c r="C3567" s="14" t="s">
        <v>19</v>
      </c>
      <c r="D3567" s="14" t="s">
        <v>68</v>
      </c>
      <c r="E3567" s="14" t="s">
        <v>1802</v>
      </c>
      <c r="F3567" s="14">
        <v>78738</v>
      </c>
      <c r="G3567" s="14">
        <v>3</v>
      </c>
      <c r="H3567" s="14">
        <v>2</v>
      </c>
      <c r="I3567" s="14">
        <v>1</v>
      </c>
      <c r="J3567" s="14">
        <v>2</v>
      </c>
      <c r="K3567" s="14">
        <v>2</v>
      </c>
      <c r="L3567" s="14">
        <v>2020</v>
      </c>
      <c r="M3567" s="14">
        <v>0.17399999999999999</v>
      </c>
      <c r="N3567" s="15">
        <v>2313</v>
      </c>
      <c r="O3567" s="16">
        <v>250.11</v>
      </c>
      <c r="P3567" s="17">
        <v>578500</v>
      </c>
      <c r="Q3567" s="16">
        <v>248.51</v>
      </c>
      <c r="R3567" s="17">
        <v>574799</v>
      </c>
      <c r="S3567" s="19">
        <f t="shared" si="280"/>
        <v>-1.6000000000000227</v>
      </c>
      <c r="T3567" s="20">
        <f t="shared" si="281"/>
        <v>-6.397185238495153E-3</v>
      </c>
      <c r="U3567" s="19">
        <f t="shared" si="282"/>
        <v>-3701</v>
      </c>
      <c r="V3567" s="20">
        <f t="shared" si="283"/>
        <v>-6.3975799481417461E-3</v>
      </c>
      <c r="W3567" s="18">
        <v>44293</v>
      </c>
      <c r="X3567" s="14">
        <v>54</v>
      </c>
      <c r="Y3567" s="14">
        <v>54</v>
      </c>
      <c r="Z3567" s="42">
        <v>-5000</v>
      </c>
      <c r="AA3567" s="51">
        <f t="shared" si="284"/>
        <v>-0.01</v>
      </c>
    </row>
    <row r="3568" spans="1:27" ht="19" x14ac:dyDescent="0.25">
      <c r="A3568" s="14">
        <v>3847</v>
      </c>
      <c r="B3568" s="14">
        <v>6668196</v>
      </c>
      <c r="C3568" s="14" t="s">
        <v>19</v>
      </c>
      <c r="D3568" s="14" t="s">
        <v>84</v>
      </c>
      <c r="E3568" s="14" t="s">
        <v>1654</v>
      </c>
      <c r="F3568" s="14">
        <v>78728</v>
      </c>
      <c r="G3568" s="14">
        <v>4</v>
      </c>
      <c r="H3568" s="14">
        <v>2</v>
      </c>
      <c r="I3568" s="14">
        <v>1</v>
      </c>
      <c r="J3568" s="14">
        <v>2</v>
      </c>
      <c r="K3568" s="14">
        <v>2</v>
      </c>
      <c r="L3568" s="14">
        <v>1984</v>
      </c>
      <c r="M3568" s="14">
        <v>0.19900000000000001</v>
      </c>
      <c r="N3568" s="15">
        <v>1791</v>
      </c>
      <c r="O3568" s="16">
        <v>242.26</v>
      </c>
      <c r="P3568" s="17">
        <v>433888</v>
      </c>
      <c r="Q3568" s="16">
        <v>240.09</v>
      </c>
      <c r="R3568" s="17">
        <v>430000</v>
      </c>
      <c r="S3568" s="19">
        <f t="shared" si="280"/>
        <v>-2.1699999999999875</v>
      </c>
      <c r="T3568" s="20">
        <f t="shared" si="281"/>
        <v>-8.9573185833401615E-3</v>
      </c>
      <c r="U3568" s="19">
        <f t="shared" si="282"/>
        <v>-3888</v>
      </c>
      <c r="V3568" s="20">
        <f t="shared" si="283"/>
        <v>-8.9608378198982232E-3</v>
      </c>
      <c r="W3568" s="18">
        <v>44316</v>
      </c>
      <c r="X3568" s="14">
        <v>0</v>
      </c>
      <c r="Y3568" s="14">
        <v>29</v>
      </c>
      <c r="Z3568" s="42">
        <v>-5000</v>
      </c>
      <c r="AA3568" s="51">
        <f t="shared" si="284"/>
        <v>-0.01</v>
      </c>
    </row>
    <row r="3569" spans="1:27" ht="19" x14ac:dyDescent="0.25">
      <c r="A3569" s="14">
        <v>1962</v>
      </c>
      <c r="B3569" s="14">
        <v>1761248</v>
      </c>
      <c r="C3569" s="14" t="s">
        <v>19</v>
      </c>
      <c r="D3569" s="14">
        <v>2</v>
      </c>
      <c r="E3569" s="14" t="s">
        <v>4119</v>
      </c>
      <c r="F3569" s="14">
        <v>78752</v>
      </c>
      <c r="G3569" s="14">
        <v>3</v>
      </c>
      <c r="H3569" s="14">
        <v>2</v>
      </c>
      <c r="I3569" s="14">
        <v>1</v>
      </c>
      <c r="J3569" s="14">
        <v>0</v>
      </c>
      <c r="K3569" s="14">
        <v>2</v>
      </c>
      <c r="L3569" s="14">
        <v>2019</v>
      </c>
      <c r="M3569" s="14">
        <v>0.161</v>
      </c>
      <c r="N3569" s="15">
        <v>1694</v>
      </c>
      <c r="O3569" s="16">
        <v>380.14</v>
      </c>
      <c r="P3569" s="17">
        <v>643950</v>
      </c>
      <c r="Q3569" s="16">
        <v>377.8</v>
      </c>
      <c r="R3569" s="17">
        <v>640000</v>
      </c>
      <c r="S3569" s="19">
        <f t="shared" si="280"/>
        <v>-2.339999999999975</v>
      </c>
      <c r="T3569" s="20">
        <f t="shared" si="281"/>
        <v>-6.1556268743093992E-3</v>
      </c>
      <c r="U3569" s="19">
        <f t="shared" si="282"/>
        <v>-3950</v>
      </c>
      <c r="V3569" s="20">
        <f t="shared" si="283"/>
        <v>-6.1340166161969094E-3</v>
      </c>
      <c r="W3569" s="18">
        <v>44253</v>
      </c>
      <c r="X3569" s="14">
        <v>32</v>
      </c>
      <c r="Y3569" s="14">
        <v>31</v>
      </c>
      <c r="Z3569" s="42">
        <v>-5000</v>
      </c>
      <c r="AA3569" s="51">
        <f t="shared" si="284"/>
        <v>-0.01</v>
      </c>
    </row>
    <row r="3570" spans="1:27" ht="19" x14ac:dyDescent="0.25">
      <c r="A3570" s="14">
        <v>77</v>
      </c>
      <c r="B3570" s="14">
        <v>1745831</v>
      </c>
      <c r="C3570" s="14" t="s">
        <v>19</v>
      </c>
      <c r="D3570" s="14">
        <v>6</v>
      </c>
      <c r="E3570" s="14" t="s">
        <v>1841</v>
      </c>
      <c r="F3570" s="14">
        <v>78704</v>
      </c>
      <c r="G3570" s="14">
        <v>3</v>
      </c>
      <c r="H3570" s="14">
        <v>2</v>
      </c>
      <c r="I3570" s="14">
        <v>1</v>
      </c>
      <c r="J3570" s="14">
        <v>2</v>
      </c>
      <c r="K3570" s="14">
        <v>2</v>
      </c>
      <c r="L3570" s="14">
        <v>2003</v>
      </c>
      <c r="M3570" s="14">
        <v>0.104</v>
      </c>
      <c r="N3570" s="15">
        <v>2636</v>
      </c>
      <c r="O3570" s="16">
        <v>252.28</v>
      </c>
      <c r="P3570" s="17">
        <v>665000</v>
      </c>
      <c r="Q3570" s="16">
        <v>250.76</v>
      </c>
      <c r="R3570" s="17">
        <v>661000</v>
      </c>
      <c r="S3570" s="19">
        <f t="shared" si="280"/>
        <v>-1.5200000000000102</v>
      </c>
      <c r="T3570" s="20">
        <f t="shared" si="281"/>
        <v>-6.025051530046021E-3</v>
      </c>
      <c r="U3570" s="19">
        <f t="shared" si="282"/>
        <v>-4000</v>
      </c>
      <c r="V3570" s="20">
        <f t="shared" si="283"/>
        <v>-6.0150375939849628E-3</v>
      </c>
      <c r="W3570" s="18">
        <v>44180</v>
      </c>
      <c r="X3570" s="14">
        <v>44</v>
      </c>
      <c r="Y3570" s="14">
        <v>43</v>
      </c>
      <c r="Z3570" s="42">
        <v>-5000</v>
      </c>
      <c r="AA3570" s="51">
        <f t="shared" si="284"/>
        <v>-0.01</v>
      </c>
    </row>
    <row r="3571" spans="1:27" ht="19" x14ac:dyDescent="0.25">
      <c r="A3571" s="14">
        <v>228</v>
      </c>
      <c r="B3571" s="14">
        <v>4175412</v>
      </c>
      <c r="C3571" s="14" t="s">
        <v>19</v>
      </c>
      <c r="D3571" s="14" t="s">
        <v>193</v>
      </c>
      <c r="E3571" s="14" t="s">
        <v>1610</v>
      </c>
      <c r="F3571" s="14">
        <v>78749</v>
      </c>
      <c r="G3571" s="14">
        <v>4</v>
      </c>
      <c r="H3571" s="14">
        <v>2</v>
      </c>
      <c r="I3571" s="14">
        <v>0</v>
      </c>
      <c r="J3571" s="14">
        <v>2</v>
      </c>
      <c r="K3571" s="14">
        <v>1</v>
      </c>
      <c r="L3571" s="14">
        <v>2001</v>
      </c>
      <c r="M3571" s="14">
        <v>0.17899999999999999</v>
      </c>
      <c r="N3571" s="15">
        <v>2082</v>
      </c>
      <c r="O3571" s="16">
        <v>239.67</v>
      </c>
      <c r="P3571" s="17">
        <v>499000</v>
      </c>
      <c r="Q3571" s="16">
        <v>237.75</v>
      </c>
      <c r="R3571" s="17">
        <v>495000</v>
      </c>
      <c r="S3571" s="19">
        <f t="shared" si="280"/>
        <v>-1.9199999999999875</v>
      </c>
      <c r="T3571" s="20">
        <f t="shared" si="281"/>
        <v>-8.0110151458254591E-3</v>
      </c>
      <c r="U3571" s="19">
        <f t="shared" si="282"/>
        <v>-4000</v>
      </c>
      <c r="V3571" s="20">
        <f t="shared" si="283"/>
        <v>-8.0160320641282558E-3</v>
      </c>
      <c r="W3571" s="18">
        <v>44183</v>
      </c>
      <c r="X3571" s="14">
        <v>17</v>
      </c>
      <c r="Y3571" s="14">
        <v>16</v>
      </c>
      <c r="Z3571" s="42">
        <v>-5000</v>
      </c>
      <c r="AA3571" s="51">
        <f t="shared" si="284"/>
        <v>-0.01</v>
      </c>
    </row>
    <row r="3572" spans="1:27" ht="19" x14ac:dyDescent="0.25">
      <c r="A3572" s="14">
        <v>279</v>
      </c>
      <c r="B3572" s="14">
        <v>6464516</v>
      </c>
      <c r="C3572" s="14" t="s">
        <v>19</v>
      </c>
      <c r="D3572" s="14" t="s">
        <v>712</v>
      </c>
      <c r="E3572" s="14" t="s">
        <v>1876</v>
      </c>
      <c r="F3572" s="14">
        <v>78727</v>
      </c>
      <c r="G3572" s="14">
        <v>3</v>
      </c>
      <c r="H3572" s="14">
        <v>2</v>
      </c>
      <c r="I3572" s="14">
        <v>1</v>
      </c>
      <c r="J3572" s="14">
        <v>2</v>
      </c>
      <c r="K3572" s="14">
        <v>2</v>
      </c>
      <c r="L3572" s="14">
        <v>1984</v>
      </c>
      <c r="M3572" s="14">
        <v>0.22900000000000001</v>
      </c>
      <c r="N3572" s="15">
        <v>1769</v>
      </c>
      <c r="O3572" s="16">
        <v>254.38</v>
      </c>
      <c r="P3572" s="17">
        <v>450000</v>
      </c>
      <c r="Q3572" s="16">
        <v>252.12</v>
      </c>
      <c r="R3572" s="17">
        <v>446000</v>
      </c>
      <c r="S3572" s="19">
        <f t="shared" si="280"/>
        <v>-2.2599999999999909</v>
      </c>
      <c r="T3572" s="20">
        <f t="shared" si="281"/>
        <v>-8.8843462536362574E-3</v>
      </c>
      <c r="U3572" s="19">
        <f t="shared" si="282"/>
        <v>-4000</v>
      </c>
      <c r="V3572" s="20">
        <f t="shared" si="283"/>
        <v>-8.8888888888888889E-3</v>
      </c>
      <c r="W3572" s="18">
        <v>44185</v>
      </c>
      <c r="X3572" s="14">
        <v>3</v>
      </c>
      <c r="Y3572" s="14">
        <v>40</v>
      </c>
      <c r="Z3572" s="42">
        <v>-5000</v>
      </c>
      <c r="AA3572" s="51">
        <f t="shared" si="284"/>
        <v>-0.01</v>
      </c>
    </row>
    <row r="3573" spans="1:27" ht="19" x14ac:dyDescent="0.25">
      <c r="A3573" s="14">
        <v>300</v>
      </c>
      <c r="B3573" s="14">
        <v>3167620</v>
      </c>
      <c r="C3573" s="14" t="s">
        <v>19</v>
      </c>
      <c r="D3573" s="14" t="s">
        <v>20</v>
      </c>
      <c r="E3573" s="14" t="s">
        <v>1558</v>
      </c>
      <c r="F3573" s="14">
        <v>78750</v>
      </c>
      <c r="G3573" s="14">
        <v>4</v>
      </c>
      <c r="H3573" s="14">
        <v>2</v>
      </c>
      <c r="I3573" s="14">
        <v>0</v>
      </c>
      <c r="J3573" s="14">
        <v>2</v>
      </c>
      <c r="K3573" s="14">
        <v>2</v>
      </c>
      <c r="L3573" s="14">
        <v>1980</v>
      </c>
      <c r="M3573" s="14">
        <v>0.23100000000000001</v>
      </c>
      <c r="N3573" s="15">
        <v>1558</v>
      </c>
      <c r="O3573" s="16">
        <v>236.84</v>
      </c>
      <c r="P3573" s="17">
        <v>369000</v>
      </c>
      <c r="Q3573" s="16">
        <v>234.27</v>
      </c>
      <c r="R3573" s="17">
        <v>365000</v>
      </c>
      <c r="S3573" s="19">
        <f t="shared" si="280"/>
        <v>-2.5699999999999932</v>
      </c>
      <c r="T3573" s="20">
        <f t="shared" si="281"/>
        <v>-1.0851207566289449E-2</v>
      </c>
      <c r="U3573" s="19">
        <f t="shared" si="282"/>
        <v>-4000</v>
      </c>
      <c r="V3573" s="20">
        <f t="shared" si="283"/>
        <v>-1.0840108401084011E-2</v>
      </c>
      <c r="W3573" s="18">
        <v>44186</v>
      </c>
      <c r="X3573" s="14">
        <v>7</v>
      </c>
      <c r="Y3573" s="14">
        <v>6</v>
      </c>
      <c r="Z3573" s="42">
        <v>-5000</v>
      </c>
      <c r="AA3573" s="51">
        <f t="shared" si="284"/>
        <v>-0.01</v>
      </c>
    </row>
    <row r="3574" spans="1:27" ht="19" x14ac:dyDescent="0.25">
      <c r="A3574" s="14">
        <v>439</v>
      </c>
      <c r="B3574" s="14">
        <v>7188728</v>
      </c>
      <c r="C3574" s="14" t="s">
        <v>19</v>
      </c>
      <c r="D3574" s="14" t="s">
        <v>22</v>
      </c>
      <c r="E3574" s="14" t="s">
        <v>76</v>
      </c>
      <c r="F3574" s="14">
        <v>78747</v>
      </c>
      <c r="G3574" s="14">
        <v>3</v>
      </c>
      <c r="H3574" s="14">
        <v>2</v>
      </c>
      <c r="I3574" s="14">
        <v>1</v>
      </c>
      <c r="J3574" s="14">
        <v>2</v>
      </c>
      <c r="K3574" s="14">
        <v>2</v>
      </c>
      <c r="L3574" s="14">
        <v>2008</v>
      </c>
      <c r="M3574" s="14">
        <v>0.26100000000000001</v>
      </c>
      <c r="N3574" s="15">
        <v>2442</v>
      </c>
      <c r="O3574" s="16">
        <v>130.63</v>
      </c>
      <c r="P3574" s="17">
        <v>319000</v>
      </c>
      <c r="Q3574" s="16">
        <v>128.99</v>
      </c>
      <c r="R3574" s="17">
        <v>315000</v>
      </c>
      <c r="S3574" s="19">
        <f t="shared" si="280"/>
        <v>-1.6399999999999864</v>
      </c>
      <c r="T3574" s="20">
        <f t="shared" si="281"/>
        <v>-1.2554543366760977E-2</v>
      </c>
      <c r="U3574" s="19">
        <f t="shared" si="282"/>
        <v>-4000</v>
      </c>
      <c r="V3574" s="20">
        <f t="shared" si="283"/>
        <v>-1.2539184952978056E-2</v>
      </c>
      <c r="W3574" s="18">
        <v>44193</v>
      </c>
      <c r="X3574" s="14">
        <v>5</v>
      </c>
      <c r="Y3574" s="14">
        <v>5</v>
      </c>
      <c r="Z3574" s="42">
        <v>-5000</v>
      </c>
      <c r="AA3574" s="51">
        <f t="shared" si="284"/>
        <v>-0.01</v>
      </c>
    </row>
    <row r="3575" spans="1:27" ht="19" x14ac:dyDescent="0.25">
      <c r="A3575" s="14">
        <v>494</v>
      </c>
      <c r="B3575" s="14">
        <v>8381297</v>
      </c>
      <c r="C3575" s="14" t="s">
        <v>19</v>
      </c>
      <c r="D3575" s="14">
        <v>3</v>
      </c>
      <c r="E3575" s="14" t="s">
        <v>1283</v>
      </c>
      <c r="F3575" s="14">
        <v>78752</v>
      </c>
      <c r="G3575" s="14">
        <v>4</v>
      </c>
      <c r="H3575" s="14">
        <v>2</v>
      </c>
      <c r="I3575" s="14">
        <v>1</v>
      </c>
      <c r="J3575" s="14">
        <v>2</v>
      </c>
      <c r="K3575" s="14">
        <v>2</v>
      </c>
      <c r="L3575" s="14">
        <v>1971</v>
      </c>
      <c r="M3575" s="14">
        <v>0.26</v>
      </c>
      <c r="N3575" s="15">
        <v>2374</v>
      </c>
      <c r="O3575" s="16">
        <v>222.83</v>
      </c>
      <c r="P3575" s="17">
        <v>529000</v>
      </c>
      <c r="Q3575" s="16">
        <v>221.15</v>
      </c>
      <c r="R3575" s="17">
        <v>525000</v>
      </c>
      <c r="S3575" s="19">
        <f t="shared" si="280"/>
        <v>-1.6800000000000068</v>
      </c>
      <c r="T3575" s="20">
        <f t="shared" si="281"/>
        <v>-7.5393797962572664E-3</v>
      </c>
      <c r="U3575" s="19">
        <f t="shared" si="282"/>
        <v>-4000</v>
      </c>
      <c r="V3575" s="20">
        <f t="shared" si="283"/>
        <v>-7.5614366729678641E-3</v>
      </c>
      <c r="W3575" s="18">
        <v>44194</v>
      </c>
      <c r="X3575" s="14">
        <v>4</v>
      </c>
      <c r="Y3575" s="14">
        <v>4</v>
      </c>
      <c r="Z3575" s="42">
        <v>-5000</v>
      </c>
      <c r="AA3575" s="51">
        <f t="shared" si="284"/>
        <v>-0.01</v>
      </c>
    </row>
    <row r="3576" spans="1:27" ht="19" x14ac:dyDescent="0.25">
      <c r="A3576" s="14">
        <v>579</v>
      </c>
      <c r="B3576" s="14">
        <v>5387495</v>
      </c>
      <c r="C3576" s="14" t="s">
        <v>19</v>
      </c>
      <c r="D3576" s="14">
        <v>2</v>
      </c>
      <c r="E3576" s="14" t="s">
        <v>4047</v>
      </c>
      <c r="F3576" s="14">
        <v>78757</v>
      </c>
      <c r="G3576" s="14">
        <v>3</v>
      </c>
      <c r="H3576" s="14">
        <v>2</v>
      </c>
      <c r="I3576" s="14">
        <v>0</v>
      </c>
      <c r="J3576" s="14">
        <v>0</v>
      </c>
      <c r="K3576" s="14">
        <v>1</v>
      </c>
      <c r="L3576" s="14">
        <v>2019</v>
      </c>
      <c r="M3576" s="14">
        <v>0.13900000000000001</v>
      </c>
      <c r="N3576" s="15">
        <v>2340</v>
      </c>
      <c r="O3576" s="16">
        <v>311.54000000000002</v>
      </c>
      <c r="P3576" s="17">
        <v>729000</v>
      </c>
      <c r="Q3576" s="16">
        <v>309.83</v>
      </c>
      <c r="R3576" s="17">
        <v>725000</v>
      </c>
      <c r="S3576" s="19">
        <f t="shared" si="280"/>
        <v>-1.7100000000000364</v>
      </c>
      <c r="T3576" s="20">
        <f t="shared" si="281"/>
        <v>-5.4888617833987168E-3</v>
      </c>
      <c r="U3576" s="19">
        <f t="shared" si="282"/>
        <v>-4000</v>
      </c>
      <c r="V3576" s="20">
        <f t="shared" si="283"/>
        <v>-5.4869684499314125E-3</v>
      </c>
      <c r="W3576" s="18">
        <v>44195</v>
      </c>
      <c r="X3576" s="14">
        <v>186</v>
      </c>
      <c r="Y3576" s="14">
        <v>293</v>
      </c>
      <c r="Z3576" s="42">
        <v>-5000</v>
      </c>
      <c r="AA3576" s="51">
        <f t="shared" si="284"/>
        <v>-0.01</v>
      </c>
    </row>
    <row r="3577" spans="1:27" ht="19" x14ac:dyDescent="0.25">
      <c r="A3577" s="14">
        <v>718</v>
      </c>
      <c r="B3577" s="14">
        <v>3832760</v>
      </c>
      <c r="C3577" s="14" t="s">
        <v>19</v>
      </c>
      <c r="D3577" s="14" t="s">
        <v>357</v>
      </c>
      <c r="E3577" s="14" t="s">
        <v>4237</v>
      </c>
      <c r="F3577" s="14">
        <v>78745</v>
      </c>
      <c r="G3577" s="14">
        <v>2</v>
      </c>
      <c r="H3577" s="14">
        <v>2</v>
      </c>
      <c r="I3577" s="14">
        <v>1</v>
      </c>
      <c r="J3577" s="14">
        <v>1</v>
      </c>
      <c r="K3577" s="14">
        <v>2</v>
      </c>
      <c r="L3577" s="14">
        <v>2020</v>
      </c>
      <c r="M3577" s="14">
        <v>0.25800000000000001</v>
      </c>
      <c r="N3577" s="15">
        <v>1076</v>
      </c>
      <c r="O3577" s="16">
        <v>510.22</v>
      </c>
      <c r="P3577" s="17">
        <v>549000</v>
      </c>
      <c r="Q3577" s="16">
        <v>506.51</v>
      </c>
      <c r="R3577" s="17">
        <v>545000</v>
      </c>
      <c r="S3577" s="19">
        <f t="shared" si="280"/>
        <v>-3.7100000000000364</v>
      </c>
      <c r="T3577" s="20">
        <f t="shared" si="281"/>
        <v>-7.2713731331583162E-3</v>
      </c>
      <c r="U3577" s="19">
        <f t="shared" si="282"/>
        <v>-4000</v>
      </c>
      <c r="V3577" s="20">
        <f t="shared" si="283"/>
        <v>-7.2859744990892532E-3</v>
      </c>
      <c r="W3577" s="18">
        <v>44201</v>
      </c>
      <c r="X3577" s="14">
        <v>6</v>
      </c>
      <c r="Y3577" s="14">
        <v>5</v>
      </c>
      <c r="Z3577" s="42">
        <v>-5000</v>
      </c>
      <c r="AA3577" s="51">
        <f t="shared" si="284"/>
        <v>-0.01</v>
      </c>
    </row>
    <row r="3578" spans="1:27" ht="19" x14ac:dyDescent="0.25">
      <c r="A3578" s="14">
        <v>992</v>
      </c>
      <c r="B3578" s="14">
        <v>6835743</v>
      </c>
      <c r="C3578" s="14" t="s">
        <v>19</v>
      </c>
      <c r="D3578" s="14">
        <v>3</v>
      </c>
      <c r="E3578" s="14" t="s">
        <v>2496</v>
      </c>
      <c r="F3578" s="14">
        <v>78752</v>
      </c>
      <c r="G3578" s="14">
        <v>3</v>
      </c>
      <c r="H3578" s="14">
        <v>2</v>
      </c>
      <c r="I3578" s="14">
        <v>0</v>
      </c>
      <c r="J3578" s="14">
        <v>1</v>
      </c>
      <c r="K3578" s="14">
        <v>1</v>
      </c>
      <c r="L3578" s="14">
        <v>1984</v>
      </c>
      <c r="M3578" s="14">
        <v>0.19</v>
      </c>
      <c r="N3578" s="15">
        <v>1116</v>
      </c>
      <c r="O3578" s="16">
        <v>294.8</v>
      </c>
      <c r="P3578" s="17">
        <v>329000</v>
      </c>
      <c r="Q3578" s="16">
        <v>291.22000000000003</v>
      </c>
      <c r="R3578" s="17">
        <v>325000</v>
      </c>
      <c r="S3578" s="19">
        <f t="shared" si="280"/>
        <v>-3.5799999999999841</v>
      </c>
      <c r="T3578" s="20">
        <f t="shared" si="281"/>
        <v>-1.2143826322930746E-2</v>
      </c>
      <c r="U3578" s="19">
        <f t="shared" si="282"/>
        <v>-4000</v>
      </c>
      <c r="V3578" s="20">
        <f t="shared" si="283"/>
        <v>-1.2158054711246201E-2</v>
      </c>
      <c r="W3578" s="18">
        <v>44211</v>
      </c>
      <c r="X3578" s="14">
        <v>70</v>
      </c>
      <c r="Y3578" s="14">
        <v>70</v>
      </c>
      <c r="Z3578" s="42">
        <v>-5000</v>
      </c>
      <c r="AA3578" s="51">
        <f t="shared" si="284"/>
        <v>-0.01</v>
      </c>
    </row>
    <row r="3579" spans="1:27" ht="19" x14ac:dyDescent="0.25">
      <c r="A3579" s="14">
        <v>1099</v>
      </c>
      <c r="B3579" s="14">
        <v>7119169</v>
      </c>
      <c r="C3579" s="14" t="s">
        <v>19</v>
      </c>
      <c r="D3579" s="14" t="s">
        <v>165</v>
      </c>
      <c r="E3579" s="14" t="s">
        <v>2499</v>
      </c>
      <c r="F3579" s="14">
        <v>78748</v>
      </c>
      <c r="G3579" s="14">
        <v>3</v>
      </c>
      <c r="H3579" s="14">
        <v>2</v>
      </c>
      <c r="I3579" s="14">
        <v>0</v>
      </c>
      <c r="J3579" s="14">
        <v>2</v>
      </c>
      <c r="K3579" s="14">
        <v>1</v>
      </c>
      <c r="L3579" s="14">
        <v>1983</v>
      </c>
      <c r="M3579" s="14">
        <v>0.125</v>
      </c>
      <c r="N3579" s="15">
        <v>1200</v>
      </c>
      <c r="O3579" s="16">
        <v>295</v>
      </c>
      <c r="P3579" s="17">
        <v>354000</v>
      </c>
      <c r="Q3579" s="16">
        <v>291.67</v>
      </c>
      <c r="R3579" s="17">
        <v>350000</v>
      </c>
      <c r="S3579" s="19">
        <f t="shared" si="280"/>
        <v>-3.3299999999999841</v>
      </c>
      <c r="T3579" s="20">
        <f t="shared" si="281"/>
        <v>-1.1288135593220285E-2</v>
      </c>
      <c r="U3579" s="19">
        <f t="shared" si="282"/>
        <v>-4000</v>
      </c>
      <c r="V3579" s="20">
        <f t="shared" si="283"/>
        <v>-1.1299435028248588E-2</v>
      </c>
      <c r="W3579" s="18">
        <v>44217</v>
      </c>
      <c r="X3579" s="14">
        <v>24</v>
      </c>
      <c r="Y3579" s="14">
        <v>24</v>
      </c>
      <c r="Z3579" s="42">
        <v>-5000</v>
      </c>
      <c r="AA3579" s="51">
        <f t="shared" si="284"/>
        <v>-0.01</v>
      </c>
    </row>
    <row r="3580" spans="1:27" ht="19" x14ac:dyDescent="0.25">
      <c r="A3580" s="14">
        <v>1187</v>
      </c>
      <c r="B3580" s="14">
        <v>8692633</v>
      </c>
      <c r="C3580" s="14" t="s">
        <v>19</v>
      </c>
      <c r="D3580" s="14">
        <v>2</v>
      </c>
      <c r="E3580" s="14" t="s">
        <v>3210</v>
      </c>
      <c r="F3580" s="14">
        <v>78757</v>
      </c>
      <c r="G3580" s="14">
        <v>2</v>
      </c>
      <c r="H3580" s="14">
        <v>2</v>
      </c>
      <c r="I3580" s="14">
        <v>0</v>
      </c>
      <c r="J3580" s="14">
        <v>0</v>
      </c>
      <c r="K3580" s="14">
        <v>1</v>
      </c>
      <c r="L3580" s="14">
        <v>1948</v>
      </c>
      <c r="M3580" s="14">
        <v>0.16700000000000001</v>
      </c>
      <c r="N3580" s="15">
        <v>1112</v>
      </c>
      <c r="O3580" s="16">
        <v>385.79</v>
      </c>
      <c r="P3580" s="17">
        <v>429000</v>
      </c>
      <c r="Q3580" s="16">
        <v>382.19</v>
      </c>
      <c r="R3580" s="17">
        <v>425000</v>
      </c>
      <c r="S3580" s="19">
        <f t="shared" si="280"/>
        <v>-3.6000000000000227</v>
      </c>
      <c r="T3580" s="20">
        <f t="shared" si="281"/>
        <v>-9.3315015941315815E-3</v>
      </c>
      <c r="U3580" s="19">
        <f t="shared" si="282"/>
        <v>-4000</v>
      </c>
      <c r="V3580" s="20">
        <f t="shared" si="283"/>
        <v>-9.324009324009324E-3</v>
      </c>
      <c r="W3580" s="18">
        <v>44221</v>
      </c>
      <c r="X3580" s="14">
        <v>0</v>
      </c>
      <c r="Y3580" s="14">
        <v>0</v>
      </c>
      <c r="Z3580" s="42">
        <v>-5000</v>
      </c>
      <c r="AA3580" s="51">
        <f t="shared" si="284"/>
        <v>-0.01</v>
      </c>
    </row>
    <row r="3581" spans="1:27" ht="19" x14ac:dyDescent="0.25">
      <c r="A3581" s="14">
        <v>1306</v>
      </c>
      <c r="B3581" s="14">
        <v>1786682</v>
      </c>
      <c r="C3581" s="14" t="s">
        <v>19</v>
      </c>
      <c r="D3581" s="14" t="s">
        <v>22</v>
      </c>
      <c r="E3581" s="14" t="s">
        <v>827</v>
      </c>
      <c r="F3581" s="14">
        <v>78744</v>
      </c>
      <c r="G3581" s="14">
        <v>3</v>
      </c>
      <c r="H3581" s="14">
        <v>3</v>
      </c>
      <c r="I3581" s="14">
        <v>0</v>
      </c>
      <c r="J3581" s="14">
        <v>2</v>
      </c>
      <c r="K3581" s="14">
        <v>2</v>
      </c>
      <c r="L3581" s="14">
        <v>2021</v>
      </c>
      <c r="M3581" s="14">
        <v>8.3000000000000004E-2</v>
      </c>
      <c r="N3581" s="15">
        <v>1694</v>
      </c>
      <c r="O3581" s="16">
        <v>201.58</v>
      </c>
      <c r="P3581" s="17">
        <v>341475</v>
      </c>
      <c r="Q3581" s="16">
        <v>199.22</v>
      </c>
      <c r="R3581" s="17">
        <v>337475</v>
      </c>
      <c r="S3581" s="19">
        <f t="shared" si="280"/>
        <v>-2.3600000000000136</v>
      </c>
      <c r="T3581" s="20">
        <f t="shared" si="281"/>
        <v>-1.1707510665740715E-2</v>
      </c>
      <c r="U3581" s="19">
        <f t="shared" si="282"/>
        <v>-4000</v>
      </c>
      <c r="V3581" s="20">
        <f t="shared" si="283"/>
        <v>-1.1713888278790541E-2</v>
      </c>
      <c r="W3581" s="18">
        <v>44225</v>
      </c>
      <c r="X3581" s="14">
        <v>1</v>
      </c>
      <c r="Y3581" s="14">
        <v>1</v>
      </c>
      <c r="Z3581" s="42">
        <v>-5000</v>
      </c>
      <c r="AA3581" s="51">
        <f t="shared" si="284"/>
        <v>-0.01</v>
      </c>
    </row>
    <row r="3582" spans="1:27" ht="19" x14ac:dyDescent="0.25">
      <c r="A3582" s="14">
        <v>1636</v>
      </c>
      <c r="B3582" s="14">
        <v>5792692</v>
      </c>
      <c r="C3582" s="14" t="s">
        <v>19</v>
      </c>
      <c r="D3582" s="14">
        <v>2</v>
      </c>
      <c r="E3582" s="14" t="s">
        <v>4020</v>
      </c>
      <c r="F3582" s="14">
        <v>78757</v>
      </c>
      <c r="G3582" s="14">
        <v>4</v>
      </c>
      <c r="H3582" s="14">
        <v>2</v>
      </c>
      <c r="I3582" s="14">
        <v>2</v>
      </c>
      <c r="J3582" s="14">
        <v>1</v>
      </c>
      <c r="K3582" s="14">
        <v>3</v>
      </c>
      <c r="L3582" s="14">
        <v>2019</v>
      </c>
      <c r="M3582" s="14">
        <v>0.16</v>
      </c>
      <c r="N3582" s="15">
        <v>2552</v>
      </c>
      <c r="O3582" s="16">
        <v>273.89999999999998</v>
      </c>
      <c r="P3582" s="17">
        <v>699000</v>
      </c>
      <c r="Q3582" s="16">
        <v>272.33999999999997</v>
      </c>
      <c r="R3582" s="17">
        <v>695000</v>
      </c>
      <c r="S3582" s="19">
        <f t="shared" si="280"/>
        <v>-1.5600000000000023</v>
      </c>
      <c r="T3582" s="20">
        <f t="shared" si="281"/>
        <v>-5.6955093099671497E-3</v>
      </c>
      <c r="U3582" s="19">
        <f t="shared" si="282"/>
        <v>-4000</v>
      </c>
      <c r="V3582" s="20">
        <f t="shared" si="283"/>
        <v>-5.7224606580829757E-3</v>
      </c>
      <c r="W3582" s="18">
        <v>44239</v>
      </c>
      <c r="X3582" s="14">
        <v>20</v>
      </c>
      <c r="Y3582" s="14">
        <v>20</v>
      </c>
      <c r="Z3582" s="42">
        <v>-5000</v>
      </c>
      <c r="AA3582" s="51">
        <f t="shared" si="284"/>
        <v>-0.01</v>
      </c>
    </row>
    <row r="3583" spans="1:27" ht="19" x14ac:dyDescent="0.25">
      <c r="A3583" s="14">
        <v>2491</v>
      </c>
      <c r="B3583" s="14">
        <v>1616354</v>
      </c>
      <c r="C3583" s="14" t="s">
        <v>19</v>
      </c>
      <c r="D3583" s="14">
        <v>5</v>
      </c>
      <c r="E3583" s="14" t="s">
        <v>4094</v>
      </c>
      <c r="F3583" s="14">
        <v>78721</v>
      </c>
      <c r="G3583" s="14">
        <v>4</v>
      </c>
      <c r="H3583" s="14">
        <v>3</v>
      </c>
      <c r="I3583" s="14">
        <v>0</v>
      </c>
      <c r="J3583" s="14">
        <v>2</v>
      </c>
      <c r="K3583" s="14">
        <v>2</v>
      </c>
      <c r="L3583" s="14">
        <v>2020</v>
      </c>
      <c r="M3583" s="14">
        <v>0.16700000000000001</v>
      </c>
      <c r="N3583" s="15">
        <v>1834</v>
      </c>
      <c r="O3583" s="16">
        <v>359.32</v>
      </c>
      <c r="P3583" s="17">
        <v>659000</v>
      </c>
      <c r="Q3583" s="16">
        <v>357.14</v>
      </c>
      <c r="R3583" s="17">
        <v>655000</v>
      </c>
      <c r="S3583" s="19">
        <f t="shared" si="280"/>
        <v>-2.1800000000000068</v>
      </c>
      <c r="T3583" s="20">
        <f t="shared" si="281"/>
        <v>-6.0670154736725112E-3</v>
      </c>
      <c r="U3583" s="19">
        <f t="shared" si="282"/>
        <v>-4000</v>
      </c>
      <c r="V3583" s="20">
        <f t="shared" si="283"/>
        <v>-6.0698027314112293E-3</v>
      </c>
      <c r="W3583" s="18">
        <v>44271</v>
      </c>
      <c r="X3583" s="14">
        <v>65</v>
      </c>
      <c r="Y3583" s="14">
        <v>65</v>
      </c>
      <c r="Z3583" s="42">
        <v>-5000</v>
      </c>
      <c r="AA3583" s="51">
        <f t="shared" si="284"/>
        <v>-0.01</v>
      </c>
    </row>
    <row r="3584" spans="1:27" ht="19" x14ac:dyDescent="0.25">
      <c r="A3584" s="14">
        <v>2991</v>
      </c>
      <c r="B3584" s="14">
        <v>4724630</v>
      </c>
      <c r="C3584" s="14" t="s">
        <v>19</v>
      </c>
      <c r="D3584" s="14" t="s">
        <v>357</v>
      </c>
      <c r="E3584" s="14" t="s">
        <v>4101</v>
      </c>
      <c r="F3584" s="14">
        <v>78745</v>
      </c>
      <c r="G3584" s="14">
        <v>4</v>
      </c>
      <c r="H3584" s="14">
        <v>4</v>
      </c>
      <c r="I3584" s="14">
        <v>0</v>
      </c>
      <c r="J3584" s="14">
        <v>0</v>
      </c>
      <c r="K3584" s="14">
        <v>2</v>
      </c>
      <c r="L3584" s="14">
        <v>2020</v>
      </c>
      <c r="M3584" s="14">
        <v>0.187</v>
      </c>
      <c r="N3584" s="15">
        <v>2144</v>
      </c>
      <c r="O3584" s="16">
        <v>363.34</v>
      </c>
      <c r="P3584" s="17">
        <v>779000</v>
      </c>
      <c r="Q3584" s="16">
        <v>361.47</v>
      </c>
      <c r="R3584" s="17">
        <v>775000</v>
      </c>
      <c r="S3584" s="19">
        <f t="shared" si="280"/>
        <v>-1.8699999999999477</v>
      </c>
      <c r="T3584" s="20">
        <f t="shared" si="281"/>
        <v>-5.1466945560630483E-3</v>
      </c>
      <c r="U3584" s="19">
        <f t="shared" si="282"/>
        <v>-4000</v>
      </c>
      <c r="V3584" s="20">
        <f t="shared" si="283"/>
        <v>-5.1347881899871627E-3</v>
      </c>
      <c r="W3584" s="18">
        <v>44291</v>
      </c>
      <c r="X3584" s="14">
        <v>31</v>
      </c>
      <c r="Y3584" s="14">
        <v>170</v>
      </c>
      <c r="Z3584" s="42">
        <v>-5000</v>
      </c>
      <c r="AA3584" s="51">
        <f t="shared" si="284"/>
        <v>-0.01</v>
      </c>
    </row>
    <row r="3585" spans="1:27" ht="19" x14ac:dyDescent="0.25">
      <c r="A3585" s="14">
        <v>3767</v>
      </c>
      <c r="B3585" s="14">
        <v>8971351</v>
      </c>
      <c r="C3585" s="14" t="s">
        <v>19</v>
      </c>
      <c r="D3585" s="14" t="s">
        <v>68</v>
      </c>
      <c r="E3585" s="14" t="s">
        <v>1394</v>
      </c>
      <c r="F3585" s="14">
        <v>78738</v>
      </c>
      <c r="G3585" s="14">
        <v>5</v>
      </c>
      <c r="H3585" s="14">
        <v>3</v>
      </c>
      <c r="I3585" s="14">
        <v>1</v>
      </c>
      <c r="J3585" s="14">
        <v>3</v>
      </c>
      <c r="K3585" s="14">
        <v>2</v>
      </c>
      <c r="L3585" s="14">
        <v>2006</v>
      </c>
      <c r="M3585" s="14">
        <v>0.28399999999999997</v>
      </c>
      <c r="N3585" s="15">
        <v>4370</v>
      </c>
      <c r="O3585" s="16">
        <v>228.6</v>
      </c>
      <c r="P3585" s="17">
        <v>999000</v>
      </c>
      <c r="Q3585" s="16">
        <v>227.69</v>
      </c>
      <c r="R3585" s="17">
        <v>995000</v>
      </c>
      <c r="S3585" s="19">
        <f t="shared" si="280"/>
        <v>-0.90999999999999659</v>
      </c>
      <c r="T3585" s="20">
        <f t="shared" si="281"/>
        <v>-3.9807524059492418E-3</v>
      </c>
      <c r="U3585" s="19">
        <f t="shared" si="282"/>
        <v>-4000</v>
      </c>
      <c r="V3585" s="20">
        <f t="shared" si="283"/>
        <v>-4.004004004004004E-3</v>
      </c>
      <c r="W3585" s="18">
        <v>44315</v>
      </c>
      <c r="X3585" s="14">
        <v>7</v>
      </c>
      <c r="Y3585" s="14">
        <v>7</v>
      </c>
      <c r="Z3585" s="42">
        <v>-5000</v>
      </c>
      <c r="AA3585" s="51">
        <f t="shared" si="284"/>
        <v>0</v>
      </c>
    </row>
    <row r="3586" spans="1:27" ht="19" x14ac:dyDescent="0.25">
      <c r="A3586" s="14">
        <v>474</v>
      </c>
      <c r="B3586" s="14">
        <v>4782961</v>
      </c>
      <c r="C3586" s="14" t="s">
        <v>19</v>
      </c>
      <c r="D3586" s="14" t="s">
        <v>27</v>
      </c>
      <c r="E3586" s="14" t="s">
        <v>381</v>
      </c>
      <c r="F3586" s="14">
        <v>78724</v>
      </c>
      <c r="G3586" s="14">
        <v>3</v>
      </c>
      <c r="H3586" s="14">
        <v>2</v>
      </c>
      <c r="I3586" s="14">
        <v>1</v>
      </c>
      <c r="J3586" s="14">
        <v>2</v>
      </c>
      <c r="K3586" s="14">
        <v>2</v>
      </c>
      <c r="L3586" s="14">
        <v>2020</v>
      </c>
      <c r="M3586" s="14">
        <v>0</v>
      </c>
      <c r="N3586" s="15">
        <v>1813</v>
      </c>
      <c r="O3586" s="16">
        <v>172.08</v>
      </c>
      <c r="P3586" s="17">
        <v>311990</v>
      </c>
      <c r="Q3586" s="16">
        <v>169.87</v>
      </c>
      <c r="R3586" s="17">
        <v>307970</v>
      </c>
      <c r="S3586" s="19">
        <f t="shared" si="280"/>
        <v>-2.210000000000008</v>
      </c>
      <c r="T3586" s="20">
        <f t="shared" si="281"/>
        <v>-1.2842863784286424E-2</v>
      </c>
      <c r="U3586" s="19">
        <f t="shared" si="282"/>
        <v>-4020</v>
      </c>
      <c r="V3586" s="20">
        <f t="shared" si="283"/>
        <v>-1.2885028366293792E-2</v>
      </c>
      <c r="W3586" s="18">
        <v>44194</v>
      </c>
      <c r="X3586" s="14">
        <v>24</v>
      </c>
      <c r="Y3586" s="14">
        <v>24</v>
      </c>
      <c r="Z3586" s="42">
        <v>-5000</v>
      </c>
      <c r="AA3586" s="51">
        <f t="shared" si="284"/>
        <v>-0.01</v>
      </c>
    </row>
    <row r="3587" spans="1:27" ht="19" x14ac:dyDescent="0.25">
      <c r="A3587" s="14">
        <v>1596</v>
      </c>
      <c r="B3587" s="14">
        <v>7505745</v>
      </c>
      <c r="C3587" s="14" t="s">
        <v>19</v>
      </c>
      <c r="D3587" s="14">
        <v>3</v>
      </c>
      <c r="E3587" s="14" t="s">
        <v>1553</v>
      </c>
      <c r="F3587" s="14">
        <v>78723</v>
      </c>
      <c r="G3587" s="14">
        <v>5</v>
      </c>
      <c r="H3587" s="14">
        <v>2</v>
      </c>
      <c r="I3587" s="14">
        <v>1</v>
      </c>
      <c r="J3587" s="14">
        <v>2</v>
      </c>
      <c r="K3587" s="14">
        <v>2</v>
      </c>
      <c r="L3587" s="14">
        <v>1970</v>
      </c>
      <c r="M3587" s="14">
        <v>0.186</v>
      </c>
      <c r="N3587" s="15">
        <v>2238</v>
      </c>
      <c r="O3587" s="16">
        <v>236.46</v>
      </c>
      <c r="P3587" s="17">
        <v>529200</v>
      </c>
      <c r="Q3587" s="16">
        <v>234.58</v>
      </c>
      <c r="R3587" s="17">
        <v>525000</v>
      </c>
      <c r="S3587" s="19">
        <f t="shared" si="280"/>
        <v>-1.8799999999999955</v>
      </c>
      <c r="T3587" s="20">
        <f t="shared" si="281"/>
        <v>-7.9506047534466523E-3</v>
      </c>
      <c r="U3587" s="19">
        <f t="shared" si="282"/>
        <v>-4200</v>
      </c>
      <c r="V3587" s="20">
        <f t="shared" si="283"/>
        <v>-7.9365079365079361E-3</v>
      </c>
      <c r="W3587" s="18">
        <v>44238</v>
      </c>
      <c r="X3587" s="14">
        <v>115</v>
      </c>
      <c r="Y3587" s="14">
        <v>114</v>
      </c>
      <c r="Z3587" s="42">
        <v>-5000</v>
      </c>
      <c r="AA3587" s="51">
        <f t="shared" si="284"/>
        <v>-0.01</v>
      </c>
    </row>
    <row r="3588" spans="1:27" ht="19" x14ac:dyDescent="0.25">
      <c r="A3588" s="14">
        <v>354</v>
      </c>
      <c r="B3588" s="14">
        <v>6689421</v>
      </c>
      <c r="C3588" s="14" t="s">
        <v>19</v>
      </c>
      <c r="D3588" s="14">
        <v>3</v>
      </c>
      <c r="E3588" s="14" t="s">
        <v>1465</v>
      </c>
      <c r="F3588" s="14">
        <v>78723</v>
      </c>
      <c r="G3588" s="14">
        <v>3</v>
      </c>
      <c r="H3588" s="14">
        <v>2</v>
      </c>
      <c r="I3588" s="14">
        <v>0</v>
      </c>
      <c r="J3588" s="14">
        <v>2</v>
      </c>
      <c r="K3588" s="14">
        <v>1</v>
      </c>
      <c r="L3588" s="14">
        <v>2007</v>
      </c>
      <c r="M3588" s="14">
        <v>0.108</v>
      </c>
      <c r="N3588" s="15">
        <v>1420</v>
      </c>
      <c r="O3588" s="16">
        <v>231.69</v>
      </c>
      <c r="P3588" s="17">
        <v>329000</v>
      </c>
      <c r="Q3588" s="16">
        <v>228.7</v>
      </c>
      <c r="R3588" s="17">
        <v>324750</v>
      </c>
      <c r="S3588" s="19">
        <f t="shared" si="280"/>
        <v>-2.9900000000000091</v>
      </c>
      <c r="T3588" s="20">
        <f t="shared" si="281"/>
        <v>-1.2905175018343516E-2</v>
      </c>
      <c r="U3588" s="19">
        <f t="shared" si="282"/>
        <v>-4250</v>
      </c>
      <c r="V3588" s="20">
        <f t="shared" si="283"/>
        <v>-1.2917933130699088E-2</v>
      </c>
      <c r="W3588" s="18">
        <v>44187</v>
      </c>
      <c r="X3588" s="14">
        <v>4</v>
      </c>
      <c r="Y3588" s="14">
        <v>4</v>
      </c>
      <c r="Z3588" s="42">
        <v>-5000</v>
      </c>
      <c r="AA3588" s="51">
        <f t="shared" si="284"/>
        <v>-0.01</v>
      </c>
    </row>
    <row r="3589" spans="1:27" ht="19" x14ac:dyDescent="0.25">
      <c r="A3589" s="14">
        <v>809</v>
      </c>
      <c r="B3589" s="14">
        <v>2612293</v>
      </c>
      <c r="C3589" s="14" t="s">
        <v>19</v>
      </c>
      <c r="D3589" s="14">
        <v>6</v>
      </c>
      <c r="E3589" s="14" t="s">
        <v>3483</v>
      </c>
      <c r="F3589" s="14">
        <v>78704</v>
      </c>
      <c r="G3589" s="14">
        <v>6</v>
      </c>
      <c r="H3589" s="14">
        <v>4</v>
      </c>
      <c r="I3589" s="14">
        <v>1</v>
      </c>
      <c r="J3589" s="14">
        <v>0</v>
      </c>
      <c r="K3589" s="14">
        <v>1</v>
      </c>
      <c r="L3589" s="14">
        <v>1955</v>
      </c>
      <c r="M3589" s="14">
        <v>0.191</v>
      </c>
      <c r="N3589" s="15">
        <v>3108</v>
      </c>
      <c r="O3589" s="16">
        <v>450.24</v>
      </c>
      <c r="P3589" s="17">
        <v>1399350</v>
      </c>
      <c r="Q3589" s="16">
        <v>448.84</v>
      </c>
      <c r="R3589" s="17">
        <v>1395000</v>
      </c>
      <c r="S3589" s="19">
        <f t="shared" si="280"/>
        <v>-1.4000000000000341</v>
      </c>
      <c r="T3589" s="20">
        <f t="shared" si="281"/>
        <v>-3.1094527363184836E-3</v>
      </c>
      <c r="U3589" s="19">
        <f t="shared" si="282"/>
        <v>-4350</v>
      </c>
      <c r="V3589" s="20">
        <f t="shared" si="283"/>
        <v>-3.1085861292743061E-3</v>
      </c>
      <c r="W3589" s="18">
        <v>44204</v>
      </c>
      <c r="X3589" s="14">
        <v>5</v>
      </c>
      <c r="Y3589" s="14">
        <v>4</v>
      </c>
      <c r="Z3589" s="42">
        <v>-5000</v>
      </c>
      <c r="AA3589" s="51">
        <f t="shared" si="284"/>
        <v>0</v>
      </c>
    </row>
    <row r="3590" spans="1:27" ht="19" x14ac:dyDescent="0.25">
      <c r="A3590" s="14">
        <v>365</v>
      </c>
      <c r="B3590" s="14">
        <v>3655789</v>
      </c>
      <c r="C3590" s="14" t="s">
        <v>19</v>
      </c>
      <c r="D3590" s="14" t="s">
        <v>20</v>
      </c>
      <c r="E3590" s="14" t="s">
        <v>2558</v>
      </c>
      <c r="F3590" s="14">
        <v>78750</v>
      </c>
      <c r="G3590" s="14">
        <v>3</v>
      </c>
      <c r="H3590" s="14">
        <v>2</v>
      </c>
      <c r="I3590" s="14">
        <v>0</v>
      </c>
      <c r="J3590" s="14">
        <v>2</v>
      </c>
      <c r="K3590" s="14">
        <v>1</v>
      </c>
      <c r="L3590" s="14">
        <v>1971</v>
      </c>
      <c r="M3590" s="14">
        <v>0.32200000000000001</v>
      </c>
      <c r="N3590" s="15">
        <v>1739</v>
      </c>
      <c r="O3590" s="16">
        <v>299.02</v>
      </c>
      <c r="P3590" s="17">
        <v>520000</v>
      </c>
      <c r="Q3590" s="16">
        <v>296.43</v>
      </c>
      <c r="R3590" s="17">
        <v>515500</v>
      </c>
      <c r="S3590" s="19">
        <f t="shared" si="280"/>
        <v>-2.589999999999975</v>
      </c>
      <c r="T3590" s="20">
        <f t="shared" si="281"/>
        <v>-8.6616279847501008E-3</v>
      </c>
      <c r="U3590" s="19">
        <f t="shared" si="282"/>
        <v>-4500</v>
      </c>
      <c r="V3590" s="20">
        <f t="shared" si="283"/>
        <v>-8.6538461538461543E-3</v>
      </c>
      <c r="W3590" s="18">
        <v>44187</v>
      </c>
      <c r="X3590" s="14">
        <v>2</v>
      </c>
      <c r="Y3590" s="14">
        <v>2</v>
      </c>
      <c r="Z3590" s="42">
        <v>-5000</v>
      </c>
      <c r="AA3590" s="51">
        <f t="shared" si="284"/>
        <v>-0.01</v>
      </c>
    </row>
    <row r="3591" spans="1:27" ht="19" x14ac:dyDescent="0.25">
      <c r="A3591" s="14">
        <v>576</v>
      </c>
      <c r="B3591" s="14">
        <v>1559580</v>
      </c>
      <c r="C3591" s="14" t="s">
        <v>19</v>
      </c>
      <c r="D3591" s="14" t="s">
        <v>46</v>
      </c>
      <c r="E3591" s="14" t="s">
        <v>2434</v>
      </c>
      <c r="F3591" s="14">
        <v>78758</v>
      </c>
      <c r="G3591" s="14">
        <v>3</v>
      </c>
      <c r="H3591" s="14">
        <v>2</v>
      </c>
      <c r="I3591" s="14">
        <v>0</v>
      </c>
      <c r="J3591" s="14">
        <v>2</v>
      </c>
      <c r="K3591" s="14">
        <v>1</v>
      </c>
      <c r="L3591" s="14">
        <v>1981</v>
      </c>
      <c r="M3591" s="14">
        <v>0.21299999999999999</v>
      </c>
      <c r="N3591" s="15">
        <v>1173</v>
      </c>
      <c r="O3591" s="16">
        <v>289.86</v>
      </c>
      <c r="P3591" s="17">
        <v>340000</v>
      </c>
      <c r="Q3591" s="16">
        <v>286.02</v>
      </c>
      <c r="R3591" s="17">
        <v>335500</v>
      </c>
      <c r="S3591" s="19">
        <f t="shared" ref="S3591:S3654" si="285">Q3591-O3591</f>
        <v>-3.8400000000000318</v>
      </c>
      <c r="T3591" s="20">
        <f t="shared" ref="T3591:T3654" si="286">S3591/O3591</f>
        <v>-1.3247774787828716E-2</v>
      </c>
      <c r="U3591" s="19">
        <f t="shared" ref="U3591:U3654" si="287">R3591-P3591</f>
        <v>-4500</v>
      </c>
      <c r="V3591" s="20">
        <f t="shared" ref="V3591:V3654" si="288">U3591/P3591</f>
        <v>-1.3235294117647059E-2</v>
      </c>
      <c r="W3591" s="18">
        <v>44195</v>
      </c>
      <c r="X3591" s="14">
        <v>16</v>
      </c>
      <c r="Y3591" s="14">
        <v>14</v>
      </c>
      <c r="Z3591" s="42">
        <v>-5000</v>
      </c>
      <c r="AA3591" s="51">
        <f t="shared" si="284"/>
        <v>-0.01</v>
      </c>
    </row>
    <row r="3592" spans="1:27" ht="19" x14ac:dyDescent="0.25">
      <c r="A3592" s="14">
        <v>482</v>
      </c>
      <c r="B3592" s="14">
        <v>8867561</v>
      </c>
      <c r="C3592" s="14" t="s">
        <v>19</v>
      </c>
      <c r="D3592" s="14" t="s">
        <v>46</v>
      </c>
      <c r="E3592" s="14" t="s">
        <v>3984</v>
      </c>
      <c r="F3592" s="14">
        <v>78758</v>
      </c>
      <c r="G3592" s="14">
        <v>3</v>
      </c>
      <c r="H3592" s="14">
        <v>3</v>
      </c>
      <c r="I3592" s="14">
        <v>0</v>
      </c>
      <c r="J3592" s="14">
        <v>2</v>
      </c>
      <c r="K3592" s="14">
        <v>3</v>
      </c>
      <c r="L3592" s="14">
        <v>2020</v>
      </c>
      <c r="M3592" s="14">
        <v>0</v>
      </c>
      <c r="N3592" s="15">
        <v>2600</v>
      </c>
      <c r="O3592" s="16">
        <v>203.81</v>
      </c>
      <c r="P3592" s="17">
        <v>529900</v>
      </c>
      <c r="Q3592" s="16">
        <v>202.07</v>
      </c>
      <c r="R3592" s="17">
        <v>525375</v>
      </c>
      <c r="S3592" s="19">
        <f t="shared" si="285"/>
        <v>-1.7400000000000091</v>
      </c>
      <c r="T3592" s="20">
        <f t="shared" si="286"/>
        <v>-8.5373632304597859E-3</v>
      </c>
      <c r="U3592" s="19">
        <f t="shared" si="287"/>
        <v>-4525</v>
      </c>
      <c r="V3592" s="20">
        <f t="shared" si="288"/>
        <v>-8.5393470466125689E-3</v>
      </c>
      <c r="W3592" s="18">
        <v>44194</v>
      </c>
      <c r="X3592" s="14">
        <v>0</v>
      </c>
      <c r="Y3592" s="14">
        <v>0</v>
      </c>
      <c r="Z3592" s="42">
        <v>-5000</v>
      </c>
      <c r="AA3592" s="51">
        <f t="shared" si="284"/>
        <v>-0.01</v>
      </c>
    </row>
    <row r="3593" spans="1:27" ht="19" x14ac:dyDescent="0.25">
      <c r="A3593" s="14">
        <v>2385</v>
      </c>
      <c r="B3593" s="14">
        <v>7004132</v>
      </c>
      <c r="C3593" s="14" t="s">
        <v>19</v>
      </c>
      <c r="D3593" s="14" t="s">
        <v>35</v>
      </c>
      <c r="E3593" s="14" t="s">
        <v>2591</v>
      </c>
      <c r="F3593" s="14">
        <v>78753</v>
      </c>
      <c r="G3593" s="14">
        <v>3</v>
      </c>
      <c r="H3593" s="14">
        <v>2</v>
      </c>
      <c r="I3593" s="14">
        <v>0</v>
      </c>
      <c r="J3593" s="14">
        <v>2</v>
      </c>
      <c r="K3593" s="14">
        <v>1</v>
      </c>
      <c r="L3593" s="14">
        <v>1969</v>
      </c>
      <c r="M3593" s="14">
        <v>0.23400000000000001</v>
      </c>
      <c r="N3593" s="15">
        <v>1516</v>
      </c>
      <c r="O3593" s="16">
        <v>302.77</v>
      </c>
      <c r="P3593" s="17">
        <v>459000</v>
      </c>
      <c r="Q3593" s="16">
        <v>299.74</v>
      </c>
      <c r="R3593" s="17">
        <v>454410</v>
      </c>
      <c r="S3593" s="19">
        <f t="shared" si="285"/>
        <v>-3.0299999999999727</v>
      </c>
      <c r="T3593" s="20">
        <f t="shared" si="286"/>
        <v>-1.0007596525415243E-2</v>
      </c>
      <c r="U3593" s="19">
        <f t="shared" si="287"/>
        <v>-4590</v>
      </c>
      <c r="V3593" s="20">
        <f t="shared" si="288"/>
        <v>-0.01</v>
      </c>
      <c r="W3593" s="18">
        <v>44267</v>
      </c>
      <c r="X3593" s="14">
        <v>47</v>
      </c>
      <c r="Y3593" s="14">
        <v>47</v>
      </c>
      <c r="Z3593" s="42">
        <v>-5000</v>
      </c>
      <c r="AA3593" s="51">
        <f t="shared" si="284"/>
        <v>-0.01</v>
      </c>
    </row>
    <row r="3594" spans="1:27" ht="19" x14ac:dyDescent="0.25">
      <c r="A3594" s="14">
        <v>235</v>
      </c>
      <c r="B3594" s="14">
        <v>1230521</v>
      </c>
      <c r="C3594" s="14" t="s">
        <v>19</v>
      </c>
      <c r="D3594" s="14" t="s">
        <v>193</v>
      </c>
      <c r="E3594" s="14" t="s">
        <v>1842</v>
      </c>
      <c r="F3594" s="14">
        <v>78749</v>
      </c>
      <c r="G3594" s="14">
        <v>4</v>
      </c>
      <c r="H3594" s="14">
        <v>3</v>
      </c>
      <c r="I3594" s="14">
        <v>0</v>
      </c>
      <c r="J3594" s="14">
        <v>0</v>
      </c>
      <c r="K3594" s="14">
        <v>1</v>
      </c>
      <c r="L3594" s="14">
        <v>1960</v>
      </c>
      <c r="M3594" s="14">
        <v>0.62</v>
      </c>
      <c r="N3594" s="15">
        <v>2714</v>
      </c>
      <c r="O3594" s="16">
        <v>252.32</v>
      </c>
      <c r="P3594" s="17">
        <v>684800</v>
      </c>
      <c r="Q3594" s="16">
        <v>250.55</v>
      </c>
      <c r="R3594" s="17">
        <v>680000</v>
      </c>
      <c r="S3594" s="19">
        <f t="shared" si="285"/>
        <v>-1.7699999999999818</v>
      </c>
      <c r="T3594" s="20">
        <f t="shared" si="286"/>
        <v>-7.0149017121115325E-3</v>
      </c>
      <c r="U3594" s="19">
        <f t="shared" si="287"/>
        <v>-4800</v>
      </c>
      <c r="V3594" s="20">
        <f t="shared" si="288"/>
        <v>-7.0093457943925233E-3</v>
      </c>
      <c r="W3594" s="18">
        <v>44183</v>
      </c>
      <c r="X3594" s="14">
        <v>125</v>
      </c>
      <c r="Y3594" s="14">
        <v>206</v>
      </c>
      <c r="Z3594" s="42">
        <v>-5000</v>
      </c>
      <c r="AA3594" s="51">
        <f t="shared" si="284"/>
        <v>-0.01</v>
      </c>
    </row>
    <row r="3595" spans="1:27" ht="19" x14ac:dyDescent="0.25">
      <c r="A3595" s="14">
        <v>272</v>
      </c>
      <c r="B3595" s="14">
        <v>9744527</v>
      </c>
      <c r="C3595" s="14" t="s">
        <v>19</v>
      </c>
      <c r="D3595" s="14">
        <v>6</v>
      </c>
      <c r="E3595" s="14" t="s">
        <v>4269</v>
      </c>
      <c r="F3595" s="14">
        <v>78704</v>
      </c>
      <c r="G3595" s="14">
        <v>2</v>
      </c>
      <c r="H3595" s="14">
        <v>2</v>
      </c>
      <c r="I3595" s="14">
        <v>1</v>
      </c>
      <c r="J3595" s="14">
        <v>0</v>
      </c>
      <c r="K3595" s="14">
        <v>2</v>
      </c>
      <c r="L3595" s="14">
        <v>2020</v>
      </c>
      <c r="M3595" s="14">
        <v>6.3E-2</v>
      </c>
      <c r="N3595" s="15">
        <v>1100</v>
      </c>
      <c r="O3595" s="16">
        <v>572.64</v>
      </c>
      <c r="P3595" s="17">
        <v>629900</v>
      </c>
      <c r="Q3595" s="16">
        <v>568.17999999999995</v>
      </c>
      <c r="R3595" s="17">
        <v>625000</v>
      </c>
      <c r="S3595" s="19">
        <f t="shared" si="285"/>
        <v>-4.4600000000000364</v>
      </c>
      <c r="T3595" s="20">
        <f t="shared" si="286"/>
        <v>-7.7884884045823491E-3</v>
      </c>
      <c r="U3595" s="19">
        <f t="shared" si="287"/>
        <v>-4900</v>
      </c>
      <c r="V3595" s="20">
        <f t="shared" si="288"/>
        <v>-7.7790125416732818E-3</v>
      </c>
      <c r="W3595" s="18">
        <v>44183</v>
      </c>
      <c r="X3595" s="14">
        <v>46</v>
      </c>
      <c r="Y3595" s="14">
        <v>108</v>
      </c>
      <c r="Z3595" s="42">
        <v>-5000</v>
      </c>
      <c r="AA3595" s="51">
        <f t="shared" si="284"/>
        <v>-0.01</v>
      </c>
    </row>
    <row r="3596" spans="1:27" ht="19" x14ac:dyDescent="0.25">
      <c r="A3596" s="14">
        <v>681</v>
      </c>
      <c r="B3596" s="14">
        <v>3786680</v>
      </c>
      <c r="C3596" s="14" t="s">
        <v>19</v>
      </c>
      <c r="D3596" s="14" t="s">
        <v>165</v>
      </c>
      <c r="E3596" s="14" t="s">
        <v>1245</v>
      </c>
      <c r="F3596" s="14">
        <v>78748</v>
      </c>
      <c r="G3596" s="14">
        <v>3</v>
      </c>
      <c r="H3596" s="14">
        <v>2</v>
      </c>
      <c r="I3596" s="14">
        <v>0</v>
      </c>
      <c r="J3596" s="14">
        <v>2</v>
      </c>
      <c r="K3596" s="14">
        <v>1</v>
      </c>
      <c r="L3596" s="14">
        <v>1994</v>
      </c>
      <c r="M3596" s="14">
        <v>0.16600000000000001</v>
      </c>
      <c r="N3596" s="15">
        <v>1761</v>
      </c>
      <c r="O3596" s="16">
        <v>221.41</v>
      </c>
      <c r="P3596" s="17">
        <v>389900</v>
      </c>
      <c r="Q3596" s="16">
        <v>218.63</v>
      </c>
      <c r="R3596" s="17">
        <v>385000</v>
      </c>
      <c r="S3596" s="19">
        <f t="shared" si="285"/>
        <v>-2.7800000000000011</v>
      </c>
      <c r="T3596" s="20">
        <f t="shared" si="286"/>
        <v>-1.2555891784472251E-2</v>
      </c>
      <c r="U3596" s="19">
        <f t="shared" si="287"/>
        <v>-4900</v>
      </c>
      <c r="V3596" s="20">
        <f t="shared" si="288"/>
        <v>-1.2567324955116697E-2</v>
      </c>
      <c r="W3596" s="18">
        <v>44200</v>
      </c>
      <c r="X3596" s="14">
        <v>35</v>
      </c>
      <c r="Y3596" s="14">
        <v>35</v>
      </c>
      <c r="Z3596" s="42">
        <v>-5000</v>
      </c>
      <c r="AA3596" s="51">
        <f t="shared" si="284"/>
        <v>-0.01</v>
      </c>
    </row>
    <row r="3597" spans="1:27" ht="19" x14ac:dyDescent="0.25">
      <c r="A3597" s="14">
        <v>844</v>
      </c>
      <c r="B3597" s="14">
        <v>7689880</v>
      </c>
      <c r="C3597" s="14" t="s">
        <v>19</v>
      </c>
      <c r="D3597" s="14">
        <v>6</v>
      </c>
      <c r="E3597" s="14" t="s">
        <v>4257</v>
      </c>
      <c r="F3597" s="14">
        <v>78704</v>
      </c>
      <c r="G3597" s="14">
        <v>2</v>
      </c>
      <c r="H3597" s="14">
        <v>2</v>
      </c>
      <c r="I3597" s="14">
        <v>0</v>
      </c>
      <c r="J3597" s="14">
        <v>0</v>
      </c>
      <c r="K3597" s="14">
        <v>1</v>
      </c>
      <c r="L3597" s="14">
        <v>1962</v>
      </c>
      <c r="M3597" s="14">
        <v>7.1999999999999995E-2</v>
      </c>
      <c r="N3597" s="15">
        <v>1065</v>
      </c>
      <c r="O3597" s="16">
        <v>544.51</v>
      </c>
      <c r="P3597" s="17">
        <v>579900</v>
      </c>
      <c r="Q3597" s="16">
        <v>539.91</v>
      </c>
      <c r="R3597" s="17">
        <v>575000</v>
      </c>
      <c r="S3597" s="19">
        <f t="shared" si="285"/>
        <v>-4.6000000000000227</v>
      </c>
      <c r="T3597" s="20">
        <f t="shared" si="286"/>
        <v>-8.4479623882022792E-3</v>
      </c>
      <c r="U3597" s="19">
        <f t="shared" si="287"/>
        <v>-4900</v>
      </c>
      <c r="V3597" s="20">
        <f t="shared" si="288"/>
        <v>-8.449732712536644E-3</v>
      </c>
      <c r="W3597" s="18">
        <v>44207</v>
      </c>
      <c r="X3597" s="14">
        <v>66</v>
      </c>
      <c r="Y3597" s="14">
        <v>66</v>
      </c>
      <c r="Z3597" s="42">
        <v>-5000</v>
      </c>
      <c r="AA3597" s="51">
        <f t="shared" si="284"/>
        <v>-0.01</v>
      </c>
    </row>
    <row r="3598" spans="1:27" ht="19" x14ac:dyDescent="0.25">
      <c r="A3598" s="14">
        <v>964</v>
      </c>
      <c r="B3598" s="14">
        <v>9643268</v>
      </c>
      <c r="C3598" s="14" t="s">
        <v>19</v>
      </c>
      <c r="D3598" s="14" t="s">
        <v>27</v>
      </c>
      <c r="E3598" s="14" t="s">
        <v>1050</v>
      </c>
      <c r="F3598" s="14">
        <v>78724</v>
      </c>
      <c r="G3598" s="14">
        <v>3</v>
      </c>
      <c r="H3598" s="14">
        <v>2</v>
      </c>
      <c r="I3598" s="14">
        <v>0</v>
      </c>
      <c r="J3598" s="14">
        <v>2</v>
      </c>
      <c r="K3598" s="14">
        <v>1</v>
      </c>
      <c r="L3598" s="14">
        <v>2013</v>
      </c>
      <c r="M3598" s="14">
        <v>0.12</v>
      </c>
      <c r="N3598" s="15">
        <v>1203</v>
      </c>
      <c r="O3598" s="16">
        <v>211.89</v>
      </c>
      <c r="P3598" s="17">
        <v>254900</v>
      </c>
      <c r="Q3598" s="16">
        <v>207.81</v>
      </c>
      <c r="R3598" s="17">
        <v>250000</v>
      </c>
      <c r="S3598" s="19">
        <f t="shared" si="285"/>
        <v>-4.0799999999999841</v>
      </c>
      <c r="T3598" s="20">
        <f t="shared" si="286"/>
        <v>-1.9255273962905207E-2</v>
      </c>
      <c r="U3598" s="19">
        <f t="shared" si="287"/>
        <v>-4900</v>
      </c>
      <c r="V3598" s="20">
        <f t="shared" si="288"/>
        <v>-1.9223224794036878E-2</v>
      </c>
      <c r="W3598" s="18">
        <v>44211</v>
      </c>
      <c r="X3598" s="14">
        <v>6</v>
      </c>
      <c r="Y3598" s="14">
        <v>6</v>
      </c>
      <c r="Z3598" s="42">
        <v>-5000</v>
      </c>
      <c r="AA3598" s="51">
        <f t="shared" si="284"/>
        <v>-0.02</v>
      </c>
    </row>
    <row r="3599" spans="1:27" ht="19" x14ac:dyDescent="0.25">
      <c r="A3599" s="14">
        <v>1961</v>
      </c>
      <c r="B3599" s="14">
        <v>6773552</v>
      </c>
      <c r="C3599" s="14" t="s">
        <v>19</v>
      </c>
      <c r="D3599" s="14">
        <v>4</v>
      </c>
      <c r="E3599" s="14" t="s">
        <v>4116</v>
      </c>
      <c r="F3599" s="14">
        <v>78751</v>
      </c>
      <c r="G3599" s="14">
        <v>4</v>
      </c>
      <c r="H3599" s="14">
        <v>4</v>
      </c>
      <c r="I3599" s="14">
        <v>0</v>
      </c>
      <c r="J3599" s="14">
        <v>2</v>
      </c>
      <c r="K3599" s="14">
        <v>2</v>
      </c>
      <c r="L3599" s="14">
        <v>1955</v>
      </c>
      <c r="M3599" s="14">
        <v>0.125</v>
      </c>
      <c r="N3599" s="15">
        <v>2647</v>
      </c>
      <c r="O3599" s="16">
        <v>377.75</v>
      </c>
      <c r="P3599" s="17">
        <v>999900</v>
      </c>
      <c r="Q3599" s="16">
        <v>375.9</v>
      </c>
      <c r="R3599" s="17">
        <v>995000</v>
      </c>
      <c r="S3599" s="19">
        <f t="shared" si="285"/>
        <v>-1.8500000000000227</v>
      </c>
      <c r="T3599" s="20">
        <f t="shared" si="286"/>
        <v>-4.897418927862403E-3</v>
      </c>
      <c r="U3599" s="19">
        <f t="shared" si="287"/>
        <v>-4900</v>
      </c>
      <c r="V3599" s="20">
        <f t="shared" si="288"/>
        <v>-4.9004900490049004E-3</v>
      </c>
      <c r="W3599" s="18">
        <v>44253</v>
      </c>
      <c r="X3599" s="14">
        <v>4</v>
      </c>
      <c r="Y3599" s="14">
        <v>4</v>
      </c>
      <c r="Z3599" s="42">
        <v>-5000</v>
      </c>
      <c r="AA3599" s="51">
        <f t="shared" si="284"/>
        <v>0</v>
      </c>
    </row>
    <row r="3600" spans="1:27" ht="19" x14ac:dyDescent="0.25">
      <c r="A3600" s="14">
        <v>2323</v>
      </c>
      <c r="B3600" s="14">
        <v>4650810</v>
      </c>
      <c r="C3600" s="14" t="s">
        <v>19</v>
      </c>
      <c r="D3600" s="14">
        <v>3</v>
      </c>
      <c r="E3600" s="14" t="s">
        <v>2425</v>
      </c>
      <c r="F3600" s="14">
        <v>78723</v>
      </c>
      <c r="G3600" s="14">
        <v>3</v>
      </c>
      <c r="H3600" s="14">
        <v>2</v>
      </c>
      <c r="I3600" s="14">
        <v>0</v>
      </c>
      <c r="J3600" s="14">
        <v>0</v>
      </c>
      <c r="K3600" s="14">
        <v>1</v>
      </c>
      <c r="L3600" s="14">
        <v>1969</v>
      </c>
      <c r="M3600" s="14">
        <v>0.23400000000000001</v>
      </c>
      <c r="N3600" s="15">
        <v>1470</v>
      </c>
      <c r="O3600" s="16">
        <v>289.05</v>
      </c>
      <c r="P3600" s="17">
        <v>424900</v>
      </c>
      <c r="Q3600" s="16">
        <v>285.70999999999998</v>
      </c>
      <c r="R3600" s="17">
        <v>420000</v>
      </c>
      <c r="S3600" s="19">
        <f t="shared" si="285"/>
        <v>-3.3400000000000318</v>
      </c>
      <c r="T3600" s="20">
        <f t="shared" si="286"/>
        <v>-1.1555094274347108E-2</v>
      </c>
      <c r="U3600" s="19">
        <f t="shared" si="287"/>
        <v>-4900</v>
      </c>
      <c r="V3600" s="20">
        <f t="shared" si="288"/>
        <v>-1.1532125205930808E-2</v>
      </c>
      <c r="W3600" s="18">
        <v>44266</v>
      </c>
      <c r="X3600" s="14">
        <v>92</v>
      </c>
      <c r="Y3600" s="14">
        <v>92</v>
      </c>
      <c r="Z3600" s="42">
        <v>-5000</v>
      </c>
      <c r="AA3600" s="51">
        <f t="shared" si="284"/>
        <v>-0.01</v>
      </c>
    </row>
    <row r="3601" spans="1:27" ht="19" x14ac:dyDescent="0.25">
      <c r="A3601" s="14">
        <v>2411</v>
      </c>
      <c r="B3601" s="14">
        <v>3319548</v>
      </c>
      <c r="C3601" s="14" t="s">
        <v>19</v>
      </c>
      <c r="D3601" s="14" t="s">
        <v>2365</v>
      </c>
      <c r="E3601" s="14" t="s">
        <v>3508</v>
      </c>
      <c r="F3601" s="14">
        <v>78703</v>
      </c>
      <c r="G3601" s="14">
        <v>2</v>
      </c>
      <c r="H3601" s="14">
        <v>1</v>
      </c>
      <c r="I3601" s="14">
        <v>0</v>
      </c>
      <c r="J3601" s="14">
        <v>0</v>
      </c>
      <c r="K3601" s="14">
        <v>1</v>
      </c>
      <c r="L3601" s="14">
        <v>1948</v>
      </c>
      <c r="M3601" s="14">
        <v>0.152</v>
      </c>
      <c r="N3601" s="15">
        <v>1304</v>
      </c>
      <c r="O3601" s="16">
        <v>460.05</v>
      </c>
      <c r="P3601" s="17">
        <v>599900</v>
      </c>
      <c r="Q3601" s="16">
        <v>456.29</v>
      </c>
      <c r="R3601" s="17">
        <v>595000</v>
      </c>
      <c r="S3601" s="19">
        <f t="shared" si="285"/>
        <v>-3.7599999999999909</v>
      </c>
      <c r="T3601" s="20">
        <f t="shared" si="286"/>
        <v>-8.1730246712313683E-3</v>
      </c>
      <c r="U3601" s="19">
        <f t="shared" si="287"/>
        <v>-4900</v>
      </c>
      <c r="V3601" s="20">
        <f t="shared" si="288"/>
        <v>-8.1680280046674443E-3</v>
      </c>
      <c r="W3601" s="18">
        <v>44267</v>
      </c>
      <c r="X3601" s="14">
        <v>42</v>
      </c>
      <c r="Y3601" s="14">
        <v>42</v>
      </c>
      <c r="Z3601" s="42">
        <v>-5000</v>
      </c>
      <c r="AA3601" s="51">
        <f t="shared" si="284"/>
        <v>-0.01</v>
      </c>
    </row>
    <row r="3602" spans="1:27" ht="19" x14ac:dyDescent="0.25">
      <c r="A3602" s="14">
        <v>2615</v>
      </c>
      <c r="B3602" s="14">
        <v>3906204</v>
      </c>
      <c r="C3602" s="14" t="s">
        <v>19</v>
      </c>
      <c r="D3602" s="14">
        <v>3</v>
      </c>
      <c r="E3602" s="14" t="s">
        <v>2949</v>
      </c>
      <c r="F3602" s="14">
        <v>78722</v>
      </c>
      <c r="G3602" s="14">
        <v>3</v>
      </c>
      <c r="H3602" s="14">
        <v>2</v>
      </c>
      <c r="I3602" s="14">
        <v>0</v>
      </c>
      <c r="J3602" s="14">
        <v>0</v>
      </c>
      <c r="K3602" s="14">
        <v>1</v>
      </c>
      <c r="L3602" s="14">
        <v>1947</v>
      </c>
      <c r="M3602" s="14">
        <v>0.191</v>
      </c>
      <c r="N3602" s="15">
        <v>1602</v>
      </c>
      <c r="O3602" s="16">
        <v>343.26</v>
      </c>
      <c r="P3602" s="17">
        <v>549900</v>
      </c>
      <c r="Q3602" s="16">
        <v>340.2</v>
      </c>
      <c r="R3602" s="17">
        <v>545000</v>
      </c>
      <c r="S3602" s="19">
        <f t="shared" si="285"/>
        <v>-3.0600000000000023</v>
      </c>
      <c r="T3602" s="20">
        <f t="shared" si="286"/>
        <v>-8.9145254326166816E-3</v>
      </c>
      <c r="U3602" s="19">
        <f t="shared" si="287"/>
        <v>-4900</v>
      </c>
      <c r="V3602" s="20">
        <f t="shared" si="288"/>
        <v>-8.9107110383706122E-3</v>
      </c>
      <c r="W3602" s="18">
        <v>44277</v>
      </c>
      <c r="X3602" s="14">
        <v>105</v>
      </c>
      <c r="Y3602" s="14">
        <v>105</v>
      </c>
      <c r="Z3602" s="42">
        <v>-5000</v>
      </c>
      <c r="AA3602" s="51">
        <f t="shared" si="284"/>
        <v>-0.01</v>
      </c>
    </row>
    <row r="3603" spans="1:27" ht="19" x14ac:dyDescent="0.25">
      <c r="A3603" s="14">
        <v>2760</v>
      </c>
      <c r="B3603" s="14">
        <v>4358400</v>
      </c>
      <c r="C3603" s="14" t="s">
        <v>19</v>
      </c>
      <c r="D3603" s="14" t="s">
        <v>29</v>
      </c>
      <c r="E3603" s="14" t="s">
        <v>664</v>
      </c>
      <c r="F3603" s="14">
        <v>78748</v>
      </c>
      <c r="G3603" s="14">
        <v>4</v>
      </c>
      <c r="H3603" s="14">
        <v>2</v>
      </c>
      <c r="I3603" s="14">
        <v>1</v>
      </c>
      <c r="J3603" s="14">
        <v>2</v>
      </c>
      <c r="K3603" s="14">
        <v>2</v>
      </c>
      <c r="L3603" s="14">
        <v>2017</v>
      </c>
      <c r="M3603" s="14">
        <v>0</v>
      </c>
      <c r="N3603" s="15">
        <v>2502</v>
      </c>
      <c r="O3603" s="16">
        <v>191.81</v>
      </c>
      <c r="P3603" s="17">
        <v>479900</v>
      </c>
      <c r="Q3603" s="16">
        <v>189.85</v>
      </c>
      <c r="R3603" s="17">
        <v>475000</v>
      </c>
      <c r="S3603" s="19">
        <f t="shared" si="285"/>
        <v>-1.960000000000008</v>
      </c>
      <c r="T3603" s="20">
        <f t="shared" si="286"/>
        <v>-1.0218445336530983E-2</v>
      </c>
      <c r="U3603" s="19">
        <f t="shared" si="287"/>
        <v>-4900</v>
      </c>
      <c r="V3603" s="20">
        <f t="shared" si="288"/>
        <v>-1.0210460512606793E-2</v>
      </c>
      <c r="W3603" s="18">
        <v>44284</v>
      </c>
      <c r="X3603" s="14">
        <v>0</v>
      </c>
      <c r="Y3603" s="14">
        <v>0</v>
      </c>
      <c r="Z3603" s="42">
        <v>-5000</v>
      </c>
      <c r="AA3603" s="51">
        <f t="shared" si="284"/>
        <v>-0.01</v>
      </c>
    </row>
    <row r="3604" spans="1:27" ht="19" x14ac:dyDescent="0.25">
      <c r="A3604" s="14">
        <v>2930</v>
      </c>
      <c r="B3604" s="14">
        <v>7216699</v>
      </c>
      <c r="C3604" s="14" t="s">
        <v>19</v>
      </c>
      <c r="D3604" s="14" t="s">
        <v>161</v>
      </c>
      <c r="E3604" s="14" t="s">
        <v>757</v>
      </c>
      <c r="F3604" s="14">
        <v>78717</v>
      </c>
      <c r="G3604" s="14">
        <v>4</v>
      </c>
      <c r="H3604" s="14">
        <v>3</v>
      </c>
      <c r="I3604" s="14">
        <v>0</v>
      </c>
      <c r="J3604" s="14">
        <v>2</v>
      </c>
      <c r="K3604" s="14">
        <v>1</v>
      </c>
      <c r="L3604" s="14">
        <v>1998</v>
      </c>
      <c r="M3604" s="14">
        <v>0.19</v>
      </c>
      <c r="N3604" s="15">
        <v>3030</v>
      </c>
      <c r="O3604" s="16">
        <v>198.02</v>
      </c>
      <c r="P3604" s="17">
        <v>600000</v>
      </c>
      <c r="Q3604" s="16">
        <v>196.4</v>
      </c>
      <c r="R3604" s="17">
        <v>595100</v>
      </c>
      <c r="S3604" s="19">
        <f t="shared" si="285"/>
        <v>-1.6200000000000045</v>
      </c>
      <c r="T3604" s="20">
        <f t="shared" si="286"/>
        <v>-8.1809918190082036E-3</v>
      </c>
      <c r="U3604" s="19">
        <f t="shared" si="287"/>
        <v>-4900</v>
      </c>
      <c r="V3604" s="20">
        <f t="shared" si="288"/>
        <v>-8.1666666666666658E-3</v>
      </c>
      <c r="W3604" s="18">
        <v>44288</v>
      </c>
      <c r="X3604" s="14">
        <v>13</v>
      </c>
      <c r="Y3604" s="14">
        <v>13</v>
      </c>
      <c r="Z3604" s="42">
        <v>-5000</v>
      </c>
      <c r="AA3604" s="51">
        <f t="shared" si="284"/>
        <v>-0.01</v>
      </c>
    </row>
    <row r="3605" spans="1:27" ht="19" x14ac:dyDescent="0.25">
      <c r="A3605" s="14">
        <v>3737</v>
      </c>
      <c r="B3605" s="14">
        <v>3160532</v>
      </c>
      <c r="C3605" s="14" t="s">
        <v>19</v>
      </c>
      <c r="D3605" s="14" t="s">
        <v>357</v>
      </c>
      <c r="E3605" s="14" t="s">
        <v>2805</v>
      </c>
      <c r="F3605" s="14">
        <v>78745</v>
      </c>
      <c r="G3605" s="14">
        <v>3</v>
      </c>
      <c r="H3605" s="14">
        <v>2</v>
      </c>
      <c r="I3605" s="14">
        <v>0</v>
      </c>
      <c r="J3605" s="14">
        <v>2</v>
      </c>
      <c r="K3605" s="14">
        <v>1</v>
      </c>
      <c r="L3605" s="14">
        <v>1972</v>
      </c>
      <c r="M3605" s="14">
        <v>0.223</v>
      </c>
      <c r="N3605" s="15">
        <v>1622</v>
      </c>
      <c r="O3605" s="16">
        <v>323.61</v>
      </c>
      <c r="P3605" s="17">
        <v>524900</v>
      </c>
      <c r="Q3605" s="16">
        <v>320.58999999999997</v>
      </c>
      <c r="R3605" s="17">
        <v>520000</v>
      </c>
      <c r="S3605" s="19">
        <f t="shared" si="285"/>
        <v>-3.0200000000000387</v>
      </c>
      <c r="T3605" s="20">
        <f t="shared" si="286"/>
        <v>-9.3322208831619503E-3</v>
      </c>
      <c r="U3605" s="19">
        <f t="shared" si="287"/>
        <v>-4900</v>
      </c>
      <c r="V3605" s="20">
        <f t="shared" si="288"/>
        <v>-9.3351114497999613E-3</v>
      </c>
      <c r="W3605" s="18">
        <v>44314</v>
      </c>
      <c r="X3605" s="14">
        <v>33</v>
      </c>
      <c r="Y3605" s="14">
        <v>32</v>
      </c>
      <c r="Z3605" s="42">
        <v>-5000</v>
      </c>
      <c r="AA3605" s="51">
        <f t="shared" si="284"/>
        <v>-0.01</v>
      </c>
    </row>
    <row r="3606" spans="1:27" ht="19" x14ac:dyDescent="0.25">
      <c r="A3606" s="14">
        <v>4233</v>
      </c>
      <c r="B3606" s="14">
        <v>1757685</v>
      </c>
      <c r="C3606" s="14" t="s">
        <v>19</v>
      </c>
      <c r="D3606" s="14" t="s">
        <v>84</v>
      </c>
      <c r="E3606" s="14" t="s">
        <v>2118</v>
      </c>
      <c r="F3606" s="14">
        <v>78727</v>
      </c>
      <c r="G3606" s="14">
        <v>3</v>
      </c>
      <c r="H3606" s="14">
        <v>2</v>
      </c>
      <c r="I3606" s="14">
        <v>0</v>
      </c>
      <c r="J3606" s="14">
        <v>2</v>
      </c>
      <c r="K3606" s="14">
        <v>1</v>
      </c>
      <c r="L3606" s="14">
        <v>1976</v>
      </c>
      <c r="M3606" s="14">
        <v>0.28999999999999998</v>
      </c>
      <c r="N3606" s="15">
        <v>1562</v>
      </c>
      <c r="O3606" s="16">
        <v>268.82</v>
      </c>
      <c r="P3606" s="17">
        <v>419900</v>
      </c>
      <c r="Q3606" s="16">
        <v>265.69</v>
      </c>
      <c r="R3606" s="17">
        <v>415000</v>
      </c>
      <c r="S3606" s="19">
        <f t="shared" si="285"/>
        <v>-3.1299999999999955</v>
      </c>
      <c r="T3606" s="20">
        <f t="shared" si="286"/>
        <v>-1.1643478907819343E-2</v>
      </c>
      <c r="U3606" s="19">
        <f t="shared" si="287"/>
        <v>-4900</v>
      </c>
      <c r="V3606" s="20">
        <f t="shared" si="288"/>
        <v>-1.1669445105977614E-2</v>
      </c>
      <c r="W3606" s="18">
        <v>44327</v>
      </c>
      <c r="X3606" s="14">
        <v>13</v>
      </c>
      <c r="Y3606" s="14">
        <v>13</v>
      </c>
      <c r="Z3606" s="42">
        <v>-5000</v>
      </c>
      <c r="AA3606" s="51">
        <f t="shared" si="284"/>
        <v>-0.01</v>
      </c>
    </row>
    <row r="3607" spans="1:27" ht="19" x14ac:dyDescent="0.25">
      <c r="A3607" s="14">
        <v>1385</v>
      </c>
      <c r="B3607" s="14">
        <v>9835868</v>
      </c>
      <c r="C3607" s="14" t="s">
        <v>19</v>
      </c>
      <c r="D3607" s="14">
        <v>9</v>
      </c>
      <c r="E3607" s="14" t="s">
        <v>4097</v>
      </c>
      <c r="F3607" s="14">
        <v>78741</v>
      </c>
      <c r="G3607" s="14">
        <v>2</v>
      </c>
      <c r="H3607" s="14">
        <v>2</v>
      </c>
      <c r="I3607" s="14">
        <v>1</v>
      </c>
      <c r="J3607" s="14">
        <v>0</v>
      </c>
      <c r="K3607" s="14">
        <v>2</v>
      </c>
      <c r="L3607" s="14">
        <v>2018</v>
      </c>
      <c r="M3607" s="14">
        <v>0.13400000000000001</v>
      </c>
      <c r="N3607" s="15">
        <v>1001</v>
      </c>
      <c r="O3607" s="16">
        <v>359.64</v>
      </c>
      <c r="P3607" s="17">
        <v>359999</v>
      </c>
      <c r="Q3607" s="16">
        <v>354.65</v>
      </c>
      <c r="R3607" s="17">
        <v>355000</v>
      </c>
      <c r="S3607" s="19">
        <f t="shared" si="285"/>
        <v>-4.9900000000000091</v>
      </c>
      <c r="T3607" s="20">
        <f t="shared" si="286"/>
        <v>-1.3874986097208344E-2</v>
      </c>
      <c r="U3607" s="19">
        <f t="shared" si="287"/>
        <v>-4999</v>
      </c>
      <c r="V3607" s="20">
        <f t="shared" si="288"/>
        <v>-1.3886149683749122E-2</v>
      </c>
      <c r="W3607" s="18">
        <v>44228</v>
      </c>
      <c r="X3607" s="14">
        <v>41</v>
      </c>
      <c r="Y3607" s="14">
        <v>56</v>
      </c>
      <c r="Z3607" s="42">
        <v>-5000</v>
      </c>
      <c r="AA3607" s="51">
        <f t="shared" si="284"/>
        <v>-0.01</v>
      </c>
    </row>
    <row r="3608" spans="1:27" ht="19" x14ac:dyDescent="0.25">
      <c r="A3608" s="14">
        <v>2996</v>
      </c>
      <c r="B3608" s="14">
        <v>9710355</v>
      </c>
      <c r="C3608" s="14" t="s">
        <v>19</v>
      </c>
      <c r="D3608" s="14">
        <v>6</v>
      </c>
      <c r="E3608" s="14" t="s">
        <v>4292</v>
      </c>
      <c r="F3608" s="14">
        <v>78704</v>
      </c>
      <c r="G3608" s="14">
        <v>2</v>
      </c>
      <c r="H3608" s="14">
        <v>1</v>
      </c>
      <c r="I3608" s="14">
        <v>0</v>
      </c>
      <c r="J3608" s="14">
        <v>0</v>
      </c>
      <c r="K3608" s="14">
        <v>1</v>
      </c>
      <c r="L3608" s="14">
        <v>1940</v>
      </c>
      <c r="M3608" s="14">
        <v>0.17199999999999999</v>
      </c>
      <c r="N3608" s="14">
        <v>720</v>
      </c>
      <c r="O3608" s="16">
        <v>694.44</v>
      </c>
      <c r="P3608" s="17">
        <v>499999</v>
      </c>
      <c r="Q3608" s="16">
        <v>687.5</v>
      </c>
      <c r="R3608" s="17">
        <v>495000</v>
      </c>
      <c r="S3608" s="19">
        <f t="shared" si="285"/>
        <v>-6.9400000000000546</v>
      </c>
      <c r="T3608" s="20">
        <f t="shared" si="286"/>
        <v>-9.9936639594494191E-3</v>
      </c>
      <c r="U3608" s="19">
        <f t="shared" si="287"/>
        <v>-4999</v>
      </c>
      <c r="V3608" s="20">
        <f t="shared" si="288"/>
        <v>-9.9980199960399922E-3</v>
      </c>
      <c r="W3608" s="18">
        <v>44291</v>
      </c>
      <c r="X3608" s="14">
        <v>34</v>
      </c>
      <c r="Y3608" s="14">
        <v>33</v>
      </c>
      <c r="Z3608" s="42">
        <v>-5000</v>
      </c>
      <c r="AA3608" s="51">
        <f t="shared" si="284"/>
        <v>-0.01</v>
      </c>
    </row>
    <row r="3609" spans="1:27" ht="19" x14ac:dyDescent="0.25">
      <c r="A3609" s="14">
        <v>32</v>
      </c>
      <c r="B3609" s="14">
        <v>5728716</v>
      </c>
      <c r="C3609" s="14" t="s">
        <v>19</v>
      </c>
      <c r="D3609" s="14">
        <v>3</v>
      </c>
      <c r="E3609" s="14" t="s">
        <v>2498</v>
      </c>
      <c r="F3609" s="14">
        <v>78723</v>
      </c>
      <c r="G3609" s="14">
        <v>3</v>
      </c>
      <c r="H3609" s="14">
        <v>2</v>
      </c>
      <c r="I3609" s="14">
        <v>0</v>
      </c>
      <c r="J3609" s="14">
        <v>2</v>
      </c>
      <c r="K3609" s="14">
        <v>1</v>
      </c>
      <c r="L3609" s="14">
        <v>1969</v>
      </c>
      <c r="M3609" s="14">
        <v>0.48299999999999998</v>
      </c>
      <c r="N3609" s="15">
        <v>2017</v>
      </c>
      <c r="O3609" s="16">
        <v>294.99</v>
      </c>
      <c r="P3609" s="17">
        <v>595000</v>
      </c>
      <c r="Q3609" s="16">
        <v>292.51</v>
      </c>
      <c r="R3609" s="17">
        <v>590000</v>
      </c>
      <c r="S3609" s="19">
        <f t="shared" si="285"/>
        <v>-2.4800000000000182</v>
      </c>
      <c r="T3609" s="20">
        <f t="shared" si="286"/>
        <v>-8.4070646462592567E-3</v>
      </c>
      <c r="U3609" s="19">
        <f t="shared" si="287"/>
        <v>-5000</v>
      </c>
      <c r="V3609" s="20">
        <f t="shared" si="288"/>
        <v>-8.4033613445378148E-3</v>
      </c>
      <c r="W3609" s="18">
        <v>44179</v>
      </c>
      <c r="X3609" s="14">
        <v>4</v>
      </c>
      <c r="Y3609" s="14">
        <v>4</v>
      </c>
      <c r="Z3609" s="42">
        <v>-5000</v>
      </c>
      <c r="AA3609" s="51">
        <f t="shared" si="284"/>
        <v>-0.01</v>
      </c>
    </row>
    <row r="3610" spans="1:27" ht="19" x14ac:dyDescent="0.25">
      <c r="A3610" s="14">
        <v>49</v>
      </c>
      <c r="B3610" s="14">
        <v>6981796</v>
      </c>
      <c r="C3610" s="14" t="s">
        <v>19</v>
      </c>
      <c r="D3610" s="14" t="s">
        <v>20</v>
      </c>
      <c r="E3610" s="14" t="s">
        <v>306</v>
      </c>
      <c r="F3610" s="14">
        <v>78729</v>
      </c>
      <c r="G3610" s="14">
        <v>3</v>
      </c>
      <c r="H3610" s="14">
        <v>2</v>
      </c>
      <c r="I3610" s="14">
        <v>1</v>
      </c>
      <c r="J3610" s="14">
        <v>2</v>
      </c>
      <c r="K3610" s="14">
        <v>2</v>
      </c>
      <c r="L3610" s="14">
        <v>1984</v>
      </c>
      <c r="M3610" s="14">
        <v>0.13600000000000001</v>
      </c>
      <c r="N3610" s="15">
        <v>2259</v>
      </c>
      <c r="O3610" s="16">
        <v>166</v>
      </c>
      <c r="P3610" s="17">
        <v>375000</v>
      </c>
      <c r="Q3610" s="16">
        <v>163.79</v>
      </c>
      <c r="R3610" s="17">
        <v>370000</v>
      </c>
      <c r="S3610" s="19">
        <f t="shared" si="285"/>
        <v>-2.210000000000008</v>
      </c>
      <c r="T3610" s="20">
        <f t="shared" si="286"/>
        <v>-1.3313253012048241E-2</v>
      </c>
      <c r="U3610" s="19">
        <f t="shared" si="287"/>
        <v>-5000</v>
      </c>
      <c r="V3610" s="20">
        <f t="shared" si="288"/>
        <v>-1.3333333333333334E-2</v>
      </c>
      <c r="W3610" s="18">
        <v>44180</v>
      </c>
      <c r="X3610" s="14">
        <v>9</v>
      </c>
      <c r="Y3610" s="14">
        <v>9</v>
      </c>
      <c r="Z3610" s="42">
        <v>-5000</v>
      </c>
      <c r="AA3610" s="51">
        <f t="shared" si="284"/>
        <v>-0.01</v>
      </c>
    </row>
    <row r="3611" spans="1:27" ht="19" x14ac:dyDescent="0.25">
      <c r="A3611" s="14">
        <v>142</v>
      </c>
      <c r="B3611" s="14">
        <v>4634680</v>
      </c>
      <c r="C3611" s="14" t="s">
        <v>19</v>
      </c>
      <c r="D3611" s="14">
        <v>4</v>
      </c>
      <c r="E3611" s="14" t="s">
        <v>3532</v>
      </c>
      <c r="F3611" s="14">
        <v>78751</v>
      </c>
      <c r="G3611" s="14">
        <v>2</v>
      </c>
      <c r="H3611" s="14">
        <v>1</v>
      </c>
      <c r="I3611" s="14">
        <v>0</v>
      </c>
      <c r="J3611" s="14">
        <v>0</v>
      </c>
      <c r="K3611" s="14">
        <v>1</v>
      </c>
      <c r="L3611" s="14">
        <v>1950</v>
      </c>
      <c r="M3611" s="14">
        <v>0.14699999999999999</v>
      </c>
      <c r="N3611" s="14">
        <v>918</v>
      </c>
      <c r="O3611" s="16">
        <v>468.41</v>
      </c>
      <c r="P3611" s="17">
        <v>430000</v>
      </c>
      <c r="Q3611" s="16">
        <v>462.96</v>
      </c>
      <c r="R3611" s="17">
        <v>425000</v>
      </c>
      <c r="S3611" s="19">
        <f t="shared" si="285"/>
        <v>-5.4500000000000455</v>
      </c>
      <c r="T3611" s="20">
        <f t="shared" si="286"/>
        <v>-1.163510599688317E-2</v>
      </c>
      <c r="U3611" s="19">
        <f t="shared" si="287"/>
        <v>-5000</v>
      </c>
      <c r="V3611" s="20">
        <f t="shared" si="288"/>
        <v>-1.1627906976744186E-2</v>
      </c>
      <c r="W3611" s="18">
        <v>44181</v>
      </c>
      <c r="X3611" s="14">
        <v>47</v>
      </c>
      <c r="Y3611" s="14">
        <v>46</v>
      </c>
      <c r="Z3611" s="42">
        <v>-5000</v>
      </c>
      <c r="AA3611" s="51">
        <f t="shared" si="284"/>
        <v>-0.01</v>
      </c>
    </row>
    <row r="3612" spans="1:27" ht="19" x14ac:dyDescent="0.25">
      <c r="A3612" s="14">
        <v>184</v>
      </c>
      <c r="B3612" s="14">
        <v>3395925</v>
      </c>
      <c r="C3612" s="14" t="s">
        <v>19</v>
      </c>
      <c r="D3612" s="14">
        <v>2</v>
      </c>
      <c r="E3612" s="14" t="s">
        <v>3174</v>
      </c>
      <c r="F3612" s="14">
        <v>78757</v>
      </c>
      <c r="G3612" s="14">
        <v>3</v>
      </c>
      <c r="H3612" s="14">
        <v>2</v>
      </c>
      <c r="I3612" s="14">
        <v>0</v>
      </c>
      <c r="J3612" s="14">
        <v>0</v>
      </c>
      <c r="K3612" s="14">
        <v>1</v>
      </c>
      <c r="L3612" s="14">
        <v>1964</v>
      </c>
      <c r="M3612" s="14">
        <v>0.13700000000000001</v>
      </c>
      <c r="N3612" s="15">
        <v>1258</v>
      </c>
      <c r="O3612" s="16">
        <v>377.58</v>
      </c>
      <c r="P3612" s="17">
        <v>475000</v>
      </c>
      <c r="Q3612" s="16">
        <v>373.61</v>
      </c>
      <c r="R3612" s="17">
        <v>470000</v>
      </c>
      <c r="S3612" s="19">
        <f t="shared" si="285"/>
        <v>-3.9699999999999704</v>
      </c>
      <c r="T3612" s="20">
        <f t="shared" si="286"/>
        <v>-1.0514328089411438E-2</v>
      </c>
      <c r="U3612" s="19">
        <f t="shared" si="287"/>
        <v>-5000</v>
      </c>
      <c r="V3612" s="20">
        <f t="shared" si="288"/>
        <v>-1.0526315789473684E-2</v>
      </c>
      <c r="W3612" s="18">
        <v>44182</v>
      </c>
      <c r="X3612" s="14">
        <v>34</v>
      </c>
      <c r="Y3612" s="14">
        <v>34</v>
      </c>
      <c r="Z3612" s="42">
        <v>-5000</v>
      </c>
      <c r="AA3612" s="51">
        <f t="shared" si="284"/>
        <v>-0.01</v>
      </c>
    </row>
    <row r="3613" spans="1:27" ht="19" x14ac:dyDescent="0.25">
      <c r="A3613" s="14">
        <v>221</v>
      </c>
      <c r="B3613" s="14">
        <v>3462378</v>
      </c>
      <c r="C3613" s="14" t="s">
        <v>19</v>
      </c>
      <c r="D3613" s="14" t="s">
        <v>20</v>
      </c>
      <c r="E3613" s="14" t="s">
        <v>984</v>
      </c>
      <c r="F3613" s="14">
        <v>78726</v>
      </c>
      <c r="G3613" s="14">
        <v>4</v>
      </c>
      <c r="H3613" s="14">
        <v>4</v>
      </c>
      <c r="I3613" s="14">
        <v>0</v>
      </c>
      <c r="J3613" s="14">
        <v>2</v>
      </c>
      <c r="K3613" s="14">
        <v>2</v>
      </c>
      <c r="L3613" s="14">
        <v>2019</v>
      </c>
      <c r="M3613" s="14">
        <v>0.12</v>
      </c>
      <c r="N3613" s="15">
        <v>2799</v>
      </c>
      <c r="O3613" s="16">
        <v>209</v>
      </c>
      <c r="P3613" s="17">
        <v>585000</v>
      </c>
      <c r="Q3613" s="16">
        <v>207.22</v>
      </c>
      <c r="R3613" s="17">
        <v>580000</v>
      </c>
      <c r="S3613" s="19">
        <f t="shared" si="285"/>
        <v>-1.7800000000000011</v>
      </c>
      <c r="T3613" s="20">
        <f t="shared" si="286"/>
        <v>-8.5167464114832593E-3</v>
      </c>
      <c r="U3613" s="19">
        <f t="shared" si="287"/>
        <v>-5000</v>
      </c>
      <c r="V3613" s="20">
        <f t="shared" si="288"/>
        <v>-8.5470085470085479E-3</v>
      </c>
      <c r="W3613" s="18">
        <v>44183</v>
      </c>
      <c r="X3613" s="14">
        <v>186</v>
      </c>
      <c r="Y3613" s="14">
        <v>183</v>
      </c>
      <c r="Z3613" s="42">
        <v>-5000</v>
      </c>
      <c r="AA3613" s="51">
        <f t="shared" si="284"/>
        <v>-0.01</v>
      </c>
    </row>
    <row r="3614" spans="1:27" ht="19" x14ac:dyDescent="0.25">
      <c r="A3614" s="14">
        <v>274</v>
      </c>
      <c r="B3614" s="14">
        <v>1130704</v>
      </c>
      <c r="C3614" s="14" t="s">
        <v>19</v>
      </c>
      <c r="D3614" s="14">
        <v>5</v>
      </c>
      <c r="E3614" s="14" t="s">
        <v>3815</v>
      </c>
      <c r="F3614" s="14">
        <v>78702</v>
      </c>
      <c r="G3614" s="14">
        <v>2</v>
      </c>
      <c r="H3614" s="14">
        <v>1</v>
      </c>
      <c r="I3614" s="14">
        <v>0</v>
      </c>
      <c r="J3614" s="14">
        <v>0</v>
      </c>
      <c r="K3614" s="14">
        <v>1</v>
      </c>
      <c r="L3614" s="14">
        <v>1970</v>
      </c>
      <c r="M3614" s="14">
        <v>0.13400000000000001</v>
      </c>
      <c r="N3614" s="14">
        <v>840</v>
      </c>
      <c r="O3614" s="16">
        <v>613.1</v>
      </c>
      <c r="P3614" s="17">
        <v>515000</v>
      </c>
      <c r="Q3614" s="16">
        <v>607.14</v>
      </c>
      <c r="R3614" s="17">
        <v>510000</v>
      </c>
      <c r="S3614" s="19">
        <f t="shared" si="285"/>
        <v>-5.9600000000000364</v>
      </c>
      <c r="T3614" s="20">
        <f t="shared" si="286"/>
        <v>-9.7210895449356318E-3</v>
      </c>
      <c r="U3614" s="19">
        <f t="shared" si="287"/>
        <v>-5000</v>
      </c>
      <c r="V3614" s="20">
        <f t="shared" si="288"/>
        <v>-9.7087378640776691E-3</v>
      </c>
      <c r="W3614" s="18">
        <v>44183</v>
      </c>
      <c r="X3614" s="14">
        <v>237</v>
      </c>
      <c r="Y3614" s="14">
        <v>237</v>
      </c>
      <c r="Z3614" s="42">
        <v>-5000</v>
      </c>
      <c r="AA3614" s="51">
        <f t="shared" si="284"/>
        <v>-0.01</v>
      </c>
    </row>
    <row r="3615" spans="1:27" ht="19" x14ac:dyDescent="0.25">
      <c r="A3615" s="14">
        <v>306</v>
      </c>
      <c r="B3615" s="14">
        <v>5806984</v>
      </c>
      <c r="C3615" s="14" t="s">
        <v>19</v>
      </c>
      <c r="D3615" s="14" t="s">
        <v>165</v>
      </c>
      <c r="E3615" s="14" t="s">
        <v>2273</v>
      </c>
      <c r="F3615" s="14">
        <v>78745</v>
      </c>
      <c r="G3615" s="14">
        <v>3</v>
      </c>
      <c r="H3615" s="14">
        <v>2</v>
      </c>
      <c r="I3615" s="14">
        <v>0</v>
      </c>
      <c r="J3615" s="14">
        <v>2</v>
      </c>
      <c r="K3615" s="14">
        <v>1</v>
      </c>
      <c r="L3615" s="14">
        <v>1982</v>
      </c>
      <c r="M3615" s="14">
        <v>0.18</v>
      </c>
      <c r="N3615" s="15">
        <v>1292</v>
      </c>
      <c r="O3615" s="16">
        <v>278.64</v>
      </c>
      <c r="P3615" s="17">
        <v>360000</v>
      </c>
      <c r="Q3615" s="16">
        <v>274.77</v>
      </c>
      <c r="R3615" s="17">
        <v>355000</v>
      </c>
      <c r="S3615" s="19">
        <f t="shared" si="285"/>
        <v>-3.8700000000000045</v>
      </c>
      <c r="T3615" s="20">
        <f t="shared" si="286"/>
        <v>-1.3888888888888905E-2</v>
      </c>
      <c r="U3615" s="19">
        <f t="shared" si="287"/>
        <v>-5000</v>
      </c>
      <c r="V3615" s="20">
        <f t="shared" si="288"/>
        <v>-1.3888888888888888E-2</v>
      </c>
      <c r="W3615" s="18">
        <v>44186</v>
      </c>
      <c r="X3615" s="14">
        <v>15</v>
      </c>
      <c r="Y3615" s="14">
        <v>15</v>
      </c>
      <c r="Z3615" s="42">
        <v>-5000</v>
      </c>
      <c r="AA3615" s="51">
        <f t="shared" si="284"/>
        <v>-0.01</v>
      </c>
    </row>
    <row r="3616" spans="1:27" ht="19" x14ac:dyDescent="0.25">
      <c r="A3616" s="14">
        <v>312</v>
      </c>
      <c r="B3616" s="14">
        <v>5536972</v>
      </c>
      <c r="C3616" s="14" t="s">
        <v>19</v>
      </c>
      <c r="D3616" s="14">
        <v>3</v>
      </c>
      <c r="E3616" s="14" t="s">
        <v>2743</v>
      </c>
      <c r="F3616" s="14">
        <v>78752</v>
      </c>
      <c r="G3616" s="14">
        <v>3</v>
      </c>
      <c r="H3616" s="14">
        <v>2</v>
      </c>
      <c r="I3616" s="14">
        <v>0</v>
      </c>
      <c r="J3616" s="14">
        <v>2</v>
      </c>
      <c r="K3616" s="14">
        <v>1</v>
      </c>
      <c r="L3616" s="14">
        <v>1971</v>
      </c>
      <c r="M3616" s="14">
        <v>0.188</v>
      </c>
      <c r="N3616" s="15">
        <v>1497</v>
      </c>
      <c r="O3616" s="16">
        <v>317.3</v>
      </c>
      <c r="P3616" s="17">
        <v>475000</v>
      </c>
      <c r="Q3616" s="16">
        <v>313.95999999999998</v>
      </c>
      <c r="R3616" s="17">
        <v>470000</v>
      </c>
      <c r="S3616" s="19">
        <f t="shared" si="285"/>
        <v>-3.3400000000000318</v>
      </c>
      <c r="T3616" s="20">
        <f t="shared" si="286"/>
        <v>-1.0526315789473785E-2</v>
      </c>
      <c r="U3616" s="19">
        <f t="shared" si="287"/>
        <v>-5000</v>
      </c>
      <c r="V3616" s="20">
        <f t="shared" si="288"/>
        <v>-1.0526315789473684E-2</v>
      </c>
      <c r="W3616" s="18">
        <v>44186</v>
      </c>
      <c r="X3616" s="14">
        <v>6</v>
      </c>
      <c r="Y3616" s="14">
        <v>6</v>
      </c>
      <c r="Z3616" s="42">
        <v>-5000</v>
      </c>
      <c r="AA3616" s="51">
        <f t="shared" si="284"/>
        <v>-0.01</v>
      </c>
    </row>
    <row r="3617" spans="1:27" ht="19" x14ac:dyDescent="0.25">
      <c r="A3617" s="14">
        <v>338</v>
      </c>
      <c r="B3617" s="14">
        <v>6262787</v>
      </c>
      <c r="C3617" s="14" t="s">
        <v>19</v>
      </c>
      <c r="D3617" s="14" t="s">
        <v>40</v>
      </c>
      <c r="E3617" s="14" t="s">
        <v>512</v>
      </c>
      <c r="F3617" s="14">
        <v>78737</v>
      </c>
      <c r="G3617" s="14">
        <v>4</v>
      </c>
      <c r="H3617" s="14">
        <v>2</v>
      </c>
      <c r="I3617" s="14">
        <v>0</v>
      </c>
      <c r="J3617" s="14">
        <v>2</v>
      </c>
      <c r="K3617" s="14">
        <v>1</v>
      </c>
      <c r="L3617" s="14">
        <v>2005</v>
      </c>
      <c r="M3617" s="14">
        <v>0.21</v>
      </c>
      <c r="N3617" s="15">
        <v>2067</v>
      </c>
      <c r="O3617" s="16">
        <v>181.42</v>
      </c>
      <c r="P3617" s="17">
        <v>375000</v>
      </c>
      <c r="Q3617" s="16">
        <v>179</v>
      </c>
      <c r="R3617" s="17">
        <v>370000</v>
      </c>
      <c r="S3617" s="19">
        <f t="shared" si="285"/>
        <v>-2.4199999999999875</v>
      </c>
      <c r="T3617" s="20">
        <f t="shared" si="286"/>
        <v>-1.3339212876198808E-2</v>
      </c>
      <c r="U3617" s="19">
        <f t="shared" si="287"/>
        <v>-5000</v>
      </c>
      <c r="V3617" s="20">
        <f t="shared" si="288"/>
        <v>-1.3333333333333334E-2</v>
      </c>
      <c r="W3617" s="18">
        <v>44187</v>
      </c>
      <c r="X3617" s="14">
        <v>0</v>
      </c>
      <c r="Y3617" s="14">
        <v>0</v>
      </c>
      <c r="Z3617" s="42">
        <v>-5000</v>
      </c>
      <c r="AA3617" s="51">
        <f t="shared" si="284"/>
        <v>-0.01</v>
      </c>
    </row>
    <row r="3618" spans="1:27" ht="19" x14ac:dyDescent="0.25">
      <c r="A3618" s="14">
        <v>398</v>
      </c>
      <c r="B3618" s="14">
        <v>9465456</v>
      </c>
      <c r="C3618" s="14" t="s">
        <v>19</v>
      </c>
      <c r="D3618" s="14" t="s">
        <v>46</v>
      </c>
      <c r="E3618" s="14" t="s">
        <v>1370</v>
      </c>
      <c r="F3618" s="14">
        <v>78758</v>
      </c>
      <c r="G3618" s="14">
        <v>3</v>
      </c>
      <c r="H3618" s="14">
        <v>2</v>
      </c>
      <c r="I3618" s="14">
        <v>0</v>
      </c>
      <c r="J3618" s="14">
        <v>2</v>
      </c>
      <c r="K3618" s="14">
        <v>1</v>
      </c>
      <c r="L3618" s="14">
        <v>1978</v>
      </c>
      <c r="M3618" s="14">
        <v>0.19900000000000001</v>
      </c>
      <c r="N3618" s="15">
        <v>1540</v>
      </c>
      <c r="O3618" s="16">
        <v>227.27</v>
      </c>
      <c r="P3618" s="17">
        <v>350000</v>
      </c>
      <c r="Q3618" s="16">
        <v>224.03</v>
      </c>
      <c r="R3618" s="17">
        <v>345000</v>
      </c>
      <c r="S3618" s="19">
        <f t="shared" si="285"/>
        <v>-3.2400000000000091</v>
      </c>
      <c r="T3618" s="20">
        <f t="shared" si="286"/>
        <v>-1.4256171074052928E-2</v>
      </c>
      <c r="U3618" s="19">
        <f t="shared" si="287"/>
        <v>-5000</v>
      </c>
      <c r="V3618" s="20">
        <f t="shared" si="288"/>
        <v>-1.4285714285714285E-2</v>
      </c>
      <c r="W3618" s="18">
        <v>44188</v>
      </c>
      <c r="X3618" s="14">
        <v>0</v>
      </c>
      <c r="Y3618" s="14">
        <v>0</v>
      </c>
      <c r="Z3618" s="42">
        <v>-5000</v>
      </c>
      <c r="AA3618" s="51">
        <f t="shared" si="284"/>
        <v>-0.01</v>
      </c>
    </row>
    <row r="3619" spans="1:27" ht="19" x14ac:dyDescent="0.25">
      <c r="A3619" s="14">
        <v>452</v>
      </c>
      <c r="B3619" s="14">
        <v>3138307</v>
      </c>
      <c r="C3619" s="14" t="s">
        <v>19</v>
      </c>
      <c r="D3619" s="14">
        <v>5</v>
      </c>
      <c r="E3619" s="14" t="s">
        <v>1931</v>
      </c>
      <c r="F3619" s="14">
        <v>78721</v>
      </c>
      <c r="G3619" s="14">
        <v>3</v>
      </c>
      <c r="H3619" s="14">
        <v>2</v>
      </c>
      <c r="I3619" s="14">
        <v>0</v>
      </c>
      <c r="J3619" s="14">
        <v>0</v>
      </c>
      <c r="K3619" s="14">
        <v>1</v>
      </c>
      <c r="L3619" s="14">
        <v>1962</v>
      </c>
      <c r="M3619" s="14">
        <v>0.14000000000000001</v>
      </c>
      <c r="N3619" s="15">
        <v>1088</v>
      </c>
      <c r="O3619" s="16">
        <v>257.35000000000002</v>
      </c>
      <c r="P3619" s="17">
        <v>280000</v>
      </c>
      <c r="Q3619" s="16">
        <v>252.76</v>
      </c>
      <c r="R3619" s="17">
        <v>275000</v>
      </c>
      <c r="S3619" s="19">
        <f t="shared" si="285"/>
        <v>-4.5900000000000318</v>
      </c>
      <c r="T3619" s="20">
        <f t="shared" si="286"/>
        <v>-1.7835632407227634E-2</v>
      </c>
      <c r="U3619" s="19">
        <f t="shared" si="287"/>
        <v>-5000</v>
      </c>
      <c r="V3619" s="20">
        <f t="shared" si="288"/>
        <v>-1.7857142857142856E-2</v>
      </c>
      <c r="W3619" s="18">
        <v>44193</v>
      </c>
      <c r="X3619" s="14">
        <v>4</v>
      </c>
      <c r="Y3619" s="14">
        <v>4</v>
      </c>
      <c r="Z3619" s="42">
        <v>-5000</v>
      </c>
      <c r="AA3619" s="51">
        <f t="shared" si="284"/>
        <v>-0.02</v>
      </c>
    </row>
    <row r="3620" spans="1:27" ht="19" x14ac:dyDescent="0.25">
      <c r="A3620" s="14">
        <v>460</v>
      </c>
      <c r="B3620" s="14">
        <v>3756419</v>
      </c>
      <c r="C3620" s="14" t="s">
        <v>19</v>
      </c>
      <c r="D3620" s="14" t="s">
        <v>165</v>
      </c>
      <c r="E3620" s="14" t="s">
        <v>2639</v>
      </c>
      <c r="F3620" s="14">
        <v>78748</v>
      </c>
      <c r="G3620" s="14">
        <v>3</v>
      </c>
      <c r="H3620" s="14">
        <v>2</v>
      </c>
      <c r="I3620" s="14">
        <v>0</v>
      </c>
      <c r="J3620" s="14">
        <v>0</v>
      </c>
      <c r="K3620" s="14">
        <v>1</v>
      </c>
      <c r="L3620" s="14">
        <v>1971</v>
      </c>
      <c r="M3620" s="14">
        <v>0.45700000000000002</v>
      </c>
      <c r="N3620" s="15">
        <v>2008</v>
      </c>
      <c r="O3620" s="16">
        <v>306.27</v>
      </c>
      <c r="P3620" s="17">
        <v>615000</v>
      </c>
      <c r="Q3620" s="16">
        <v>303.77999999999997</v>
      </c>
      <c r="R3620" s="17">
        <v>610000</v>
      </c>
      <c r="S3620" s="19">
        <f t="shared" si="285"/>
        <v>-2.4900000000000091</v>
      </c>
      <c r="T3620" s="20">
        <f t="shared" si="286"/>
        <v>-8.1300813008130385E-3</v>
      </c>
      <c r="U3620" s="19">
        <f t="shared" si="287"/>
        <v>-5000</v>
      </c>
      <c r="V3620" s="20">
        <f t="shared" si="288"/>
        <v>-8.130081300813009E-3</v>
      </c>
      <c r="W3620" s="18">
        <v>44193</v>
      </c>
      <c r="X3620" s="14">
        <v>1</v>
      </c>
      <c r="Y3620" s="14">
        <v>1</v>
      </c>
      <c r="Z3620" s="42">
        <v>-5000</v>
      </c>
      <c r="AA3620" s="51">
        <f t="shared" ref="AA3620:AA3683" si="289">MROUND(V3620,-0.01)</f>
        <v>-0.01</v>
      </c>
    </row>
    <row r="3621" spans="1:27" ht="19" x14ac:dyDescent="0.25">
      <c r="A3621" s="14">
        <v>617</v>
      </c>
      <c r="B3621" s="14">
        <v>1071261</v>
      </c>
      <c r="C3621" s="14" t="s">
        <v>19</v>
      </c>
      <c r="D3621" s="14" t="s">
        <v>29</v>
      </c>
      <c r="E3621" s="14" t="s">
        <v>198</v>
      </c>
      <c r="F3621" s="14">
        <v>78748</v>
      </c>
      <c r="G3621" s="14">
        <v>3</v>
      </c>
      <c r="H3621" s="14">
        <v>2</v>
      </c>
      <c r="I3621" s="14">
        <v>1</v>
      </c>
      <c r="J3621" s="14">
        <v>2</v>
      </c>
      <c r="K3621" s="14">
        <v>2</v>
      </c>
      <c r="L3621" s="14">
        <v>2002</v>
      </c>
      <c r="M3621" s="14">
        <v>0.13800000000000001</v>
      </c>
      <c r="N3621" s="15">
        <v>2233</v>
      </c>
      <c r="O3621" s="16">
        <v>154.5</v>
      </c>
      <c r="P3621" s="17">
        <v>345000</v>
      </c>
      <c r="Q3621" s="16">
        <v>152.26</v>
      </c>
      <c r="R3621" s="17">
        <v>340000</v>
      </c>
      <c r="S3621" s="19">
        <f t="shared" si="285"/>
        <v>-2.2400000000000091</v>
      </c>
      <c r="T3621" s="20">
        <f t="shared" si="286"/>
        <v>-1.4498381877022713E-2</v>
      </c>
      <c r="U3621" s="19">
        <f t="shared" si="287"/>
        <v>-5000</v>
      </c>
      <c r="V3621" s="20">
        <f t="shared" si="288"/>
        <v>-1.4492753623188406E-2</v>
      </c>
      <c r="W3621" s="18">
        <v>44196</v>
      </c>
      <c r="X3621" s="14">
        <v>36</v>
      </c>
      <c r="Y3621" s="14">
        <v>36</v>
      </c>
      <c r="Z3621" s="42">
        <v>-5000</v>
      </c>
      <c r="AA3621" s="51">
        <f t="shared" si="289"/>
        <v>-0.01</v>
      </c>
    </row>
    <row r="3622" spans="1:27" ht="19" x14ac:dyDescent="0.25">
      <c r="A3622" s="14">
        <v>636</v>
      </c>
      <c r="B3622" s="14">
        <v>1310587</v>
      </c>
      <c r="C3622" s="14" t="s">
        <v>19</v>
      </c>
      <c r="D3622" s="14" t="s">
        <v>712</v>
      </c>
      <c r="E3622" s="14" t="s">
        <v>1608</v>
      </c>
      <c r="F3622" s="14">
        <v>78727</v>
      </c>
      <c r="G3622" s="14">
        <v>3</v>
      </c>
      <c r="H3622" s="14">
        <v>2</v>
      </c>
      <c r="I3622" s="14">
        <v>0</v>
      </c>
      <c r="J3622" s="14">
        <v>2</v>
      </c>
      <c r="K3622" s="14">
        <v>1</v>
      </c>
      <c r="L3622" s="14">
        <v>1982</v>
      </c>
      <c r="M3622" s="14">
        <v>0.30299999999999999</v>
      </c>
      <c r="N3622" s="15">
        <v>1878</v>
      </c>
      <c r="O3622" s="16">
        <v>239.62</v>
      </c>
      <c r="P3622" s="17">
        <v>450000</v>
      </c>
      <c r="Q3622" s="16">
        <v>236.95</v>
      </c>
      <c r="R3622" s="17">
        <v>445000</v>
      </c>
      <c r="S3622" s="19">
        <f t="shared" si="285"/>
        <v>-2.6700000000000159</v>
      </c>
      <c r="T3622" s="20">
        <f t="shared" si="286"/>
        <v>-1.1142642517319154E-2</v>
      </c>
      <c r="U3622" s="19">
        <f t="shared" si="287"/>
        <v>-5000</v>
      </c>
      <c r="V3622" s="20">
        <f t="shared" si="288"/>
        <v>-1.1111111111111112E-2</v>
      </c>
      <c r="W3622" s="18">
        <v>44196</v>
      </c>
      <c r="X3622" s="14">
        <v>10</v>
      </c>
      <c r="Y3622" s="14">
        <v>10</v>
      </c>
      <c r="Z3622" s="42">
        <v>-5000</v>
      </c>
      <c r="AA3622" s="51">
        <f t="shared" si="289"/>
        <v>-0.01</v>
      </c>
    </row>
    <row r="3623" spans="1:27" ht="19" x14ac:dyDescent="0.25">
      <c r="A3623" s="14">
        <v>686</v>
      </c>
      <c r="B3623" s="14">
        <v>1785251</v>
      </c>
      <c r="C3623" s="14" t="s">
        <v>19</v>
      </c>
      <c r="D3623" s="14" t="s">
        <v>27</v>
      </c>
      <c r="E3623" s="14" t="s">
        <v>2120</v>
      </c>
      <c r="F3623" s="14">
        <v>78724</v>
      </c>
      <c r="G3623" s="14">
        <v>3</v>
      </c>
      <c r="H3623" s="14">
        <v>2</v>
      </c>
      <c r="I3623" s="14">
        <v>0</v>
      </c>
      <c r="J3623" s="14">
        <v>0</v>
      </c>
      <c r="K3623" s="14">
        <v>2</v>
      </c>
      <c r="L3623" s="14">
        <v>2006</v>
      </c>
      <c r="M3623" s="14">
        <v>0.14099999999999999</v>
      </c>
      <c r="N3623" s="15">
        <v>1525</v>
      </c>
      <c r="O3623" s="16">
        <v>268.85000000000002</v>
      </c>
      <c r="P3623" s="17">
        <v>410000</v>
      </c>
      <c r="Q3623" s="16">
        <v>265.57</v>
      </c>
      <c r="R3623" s="17">
        <v>405000</v>
      </c>
      <c r="S3623" s="19">
        <f t="shared" si="285"/>
        <v>-3.2800000000000296</v>
      </c>
      <c r="T3623" s="20">
        <f t="shared" si="286"/>
        <v>-1.2200111586386569E-2</v>
      </c>
      <c r="U3623" s="19">
        <f t="shared" si="287"/>
        <v>-5000</v>
      </c>
      <c r="V3623" s="20">
        <f t="shared" si="288"/>
        <v>-1.2195121951219513E-2</v>
      </c>
      <c r="W3623" s="18">
        <v>44200</v>
      </c>
      <c r="X3623" s="14">
        <v>11</v>
      </c>
      <c r="Y3623" s="14">
        <v>11</v>
      </c>
      <c r="Z3623" s="42">
        <v>-5000</v>
      </c>
      <c r="AA3623" s="51">
        <f t="shared" si="289"/>
        <v>-0.01</v>
      </c>
    </row>
    <row r="3624" spans="1:27" ht="19" x14ac:dyDescent="0.25">
      <c r="A3624" s="14">
        <v>719</v>
      </c>
      <c r="B3624" s="14">
        <v>6146422</v>
      </c>
      <c r="C3624" s="14" t="s">
        <v>19</v>
      </c>
      <c r="D3624" s="14">
        <v>2</v>
      </c>
      <c r="E3624" s="14" t="s">
        <v>3669</v>
      </c>
      <c r="F3624" s="14">
        <v>78752</v>
      </c>
      <c r="G3624" s="14">
        <v>3</v>
      </c>
      <c r="H3624" s="14">
        <v>1</v>
      </c>
      <c r="I3624" s="14">
        <v>0</v>
      </c>
      <c r="J3624" s="14">
        <v>1</v>
      </c>
      <c r="K3624" s="14">
        <v>1</v>
      </c>
      <c r="L3624" s="14">
        <v>1951</v>
      </c>
      <c r="M3624" s="14">
        <v>0.17499999999999999</v>
      </c>
      <c r="N3624" s="15">
        <v>1028</v>
      </c>
      <c r="O3624" s="16">
        <v>515.55999999999995</v>
      </c>
      <c r="P3624" s="17">
        <v>530000</v>
      </c>
      <c r="Q3624" s="16">
        <v>510.7</v>
      </c>
      <c r="R3624" s="17">
        <v>525000</v>
      </c>
      <c r="S3624" s="19">
        <f t="shared" si="285"/>
        <v>-4.8599999999999568</v>
      </c>
      <c r="T3624" s="20">
        <f t="shared" si="286"/>
        <v>-9.426642873768246E-3</v>
      </c>
      <c r="U3624" s="19">
        <f t="shared" si="287"/>
        <v>-5000</v>
      </c>
      <c r="V3624" s="20">
        <f t="shared" si="288"/>
        <v>-9.433962264150943E-3</v>
      </c>
      <c r="W3624" s="18">
        <v>44201</v>
      </c>
      <c r="X3624" s="14">
        <v>15</v>
      </c>
      <c r="Y3624" s="14">
        <v>15</v>
      </c>
      <c r="Z3624" s="42">
        <v>-5000</v>
      </c>
      <c r="AA3624" s="51">
        <f t="shared" si="289"/>
        <v>-0.01</v>
      </c>
    </row>
    <row r="3625" spans="1:27" ht="19" x14ac:dyDescent="0.25">
      <c r="A3625" s="14">
        <v>861</v>
      </c>
      <c r="B3625" s="14">
        <v>1923200</v>
      </c>
      <c r="C3625" s="14" t="s">
        <v>19</v>
      </c>
      <c r="D3625" s="14" t="s">
        <v>68</v>
      </c>
      <c r="E3625" s="14" t="s">
        <v>1631</v>
      </c>
      <c r="F3625" s="14">
        <v>78734</v>
      </c>
      <c r="G3625" s="14">
        <v>3</v>
      </c>
      <c r="H3625" s="14">
        <v>2</v>
      </c>
      <c r="I3625" s="14">
        <v>0</v>
      </c>
      <c r="J3625" s="14">
        <v>3</v>
      </c>
      <c r="K3625" s="14">
        <v>1</v>
      </c>
      <c r="L3625" s="14">
        <v>2006</v>
      </c>
      <c r="M3625" s="14">
        <v>0.28699999999999998</v>
      </c>
      <c r="N3625" s="15">
        <v>2200</v>
      </c>
      <c r="O3625" s="16">
        <v>240.91</v>
      </c>
      <c r="P3625" s="17">
        <v>530000</v>
      </c>
      <c r="Q3625" s="16">
        <v>238.64</v>
      </c>
      <c r="R3625" s="17">
        <v>525000</v>
      </c>
      <c r="S3625" s="19">
        <f t="shared" si="285"/>
        <v>-2.2700000000000102</v>
      </c>
      <c r="T3625" s="20">
        <f t="shared" si="286"/>
        <v>-9.4226059524304111E-3</v>
      </c>
      <c r="U3625" s="19">
        <f t="shared" si="287"/>
        <v>-5000</v>
      </c>
      <c r="V3625" s="20">
        <f t="shared" si="288"/>
        <v>-9.433962264150943E-3</v>
      </c>
      <c r="W3625" s="18">
        <v>44208</v>
      </c>
      <c r="X3625" s="14">
        <v>4</v>
      </c>
      <c r="Y3625" s="14">
        <v>4</v>
      </c>
      <c r="Z3625" s="42">
        <v>-5000</v>
      </c>
      <c r="AA3625" s="51">
        <f t="shared" si="289"/>
        <v>-0.01</v>
      </c>
    </row>
    <row r="3626" spans="1:27" ht="19" x14ac:dyDescent="0.25">
      <c r="A3626" s="14">
        <v>918</v>
      </c>
      <c r="B3626" s="14">
        <v>5805089</v>
      </c>
      <c r="C3626" s="14" t="s">
        <v>19</v>
      </c>
      <c r="D3626" s="14" t="s">
        <v>712</v>
      </c>
      <c r="E3626" s="14" t="s">
        <v>2250</v>
      </c>
      <c r="F3626" s="14">
        <v>78759</v>
      </c>
      <c r="G3626" s="14">
        <v>4</v>
      </c>
      <c r="H3626" s="14">
        <v>2</v>
      </c>
      <c r="I3626" s="14">
        <v>1</v>
      </c>
      <c r="J3626" s="14">
        <v>2</v>
      </c>
      <c r="K3626" s="14">
        <v>2</v>
      </c>
      <c r="L3626" s="14">
        <v>1991</v>
      </c>
      <c r="M3626" s="14">
        <v>0.22900000000000001</v>
      </c>
      <c r="N3626" s="15">
        <v>2304</v>
      </c>
      <c r="O3626" s="16">
        <v>277.33999999999997</v>
      </c>
      <c r="P3626" s="17">
        <v>639000</v>
      </c>
      <c r="Q3626" s="16">
        <v>275.17</v>
      </c>
      <c r="R3626" s="17">
        <v>634000</v>
      </c>
      <c r="S3626" s="19">
        <f t="shared" si="285"/>
        <v>-2.1699999999999591</v>
      </c>
      <c r="T3626" s="20">
        <f t="shared" si="286"/>
        <v>-7.8243311458857691E-3</v>
      </c>
      <c r="U3626" s="19">
        <f t="shared" si="287"/>
        <v>-5000</v>
      </c>
      <c r="V3626" s="20">
        <f t="shared" si="288"/>
        <v>-7.8247261345852897E-3</v>
      </c>
      <c r="W3626" s="18">
        <v>44210</v>
      </c>
      <c r="X3626" s="14">
        <v>84</v>
      </c>
      <c r="Y3626" s="14">
        <v>84</v>
      </c>
      <c r="Z3626" s="42">
        <v>-5000</v>
      </c>
      <c r="AA3626" s="51">
        <f t="shared" si="289"/>
        <v>-0.01</v>
      </c>
    </row>
    <row r="3627" spans="1:27" ht="19" x14ac:dyDescent="0.25">
      <c r="A3627" s="14">
        <v>930</v>
      </c>
      <c r="B3627" s="14">
        <v>7986555</v>
      </c>
      <c r="C3627" s="14" t="s">
        <v>19</v>
      </c>
      <c r="D3627" s="14">
        <v>5</v>
      </c>
      <c r="E3627" s="14" t="s">
        <v>4228</v>
      </c>
      <c r="F3627" s="14">
        <v>78702</v>
      </c>
      <c r="G3627" s="14">
        <v>2</v>
      </c>
      <c r="H3627" s="14">
        <v>2</v>
      </c>
      <c r="I3627" s="14">
        <v>1</v>
      </c>
      <c r="J3627" s="14">
        <v>0</v>
      </c>
      <c r="K3627" s="14">
        <v>2</v>
      </c>
      <c r="L3627" s="14">
        <v>2020</v>
      </c>
      <c r="M3627" s="14">
        <v>0.154</v>
      </c>
      <c r="N3627" s="15">
        <v>1012</v>
      </c>
      <c r="O3627" s="16">
        <v>494.07</v>
      </c>
      <c r="P3627" s="17">
        <v>500000</v>
      </c>
      <c r="Q3627" s="16">
        <v>489.13</v>
      </c>
      <c r="R3627" s="17">
        <v>495000</v>
      </c>
      <c r="S3627" s="19">
        <f t="shared" si="285"/>
        <v>-4.9399999999999977</v>
      </c>
      <c r="T3627" s="20">
        <f t="shared" si="286"/>
        <v>-9.9985831967130123E-3</v>
      </c>
      <c r="U3627" s="19">
        <f t="shared" si="287"/>
        <v>-5000</v>
      </c>
      <c r="V3627" s="20">
        <f t="shared" si="288"/>
        <v>-0.01</v>
      </c>
      <c r="W3627" s="18">
        <v>44210</v>
      </c>
      <c r="X3627" s="14">
        <v>18</v>
      </c>
      <c r="Y3627" s="14">
        <v>17</v>
      </c>
      <c r="Z3627" s="42">
        <v>-5000</v>
      </c>
      <c r="AA3627" s="51">
        <f t="shared" si="289"/>
        <v>-0.01</v>
      </c>
    </row>
    <row r="3628" spans="1:27" ht="19" x14ac:dyDescent="0.25">
      <c r="A3628" s="14">
        <v>936</v>
      </c>
      <c r="B3628" s="14">
        <v>2650989</v>
      </c>
      <c r="C3628" s="14" t="s">
        <v>19</v>
      </c>
      <c r="D3628" s="14">
        <v>7</v>
      </c>
      <c r="E3628" s="14" t="s">
        <v>4276</v>
      </c>
      <c r="F3628" s="14">
        <v>78704</v>
      </c>
      <c r="G3628" s="14">
        <v>2</v>
      </c>
      <c r="H3628" s="14">
        <v>2</v>
      </c>
      <c r="I3628" s="14">
        <v>1</v>
      </c>
      <c r="J3628" s="14">
        <v>1</v>
      </c>
      <c r="K3628" s="14">
        <v>2</v>
      </c>
      <c r="L3628" s="14">
        <v>2020</v>
      </c>
      <c r="M3628" s="14">
        <v>0.14499999999999999</v>
      </c>
      <c r="N3628" s="14">
        <v>950</v>
      </c>
      <c r="O3628" s="16">
        <v>592.11</v>
      </c>
      <c r="P3628" s="17">
        <v>562500</v>
      </c>
      <c r="Q3628" s="16">
        <v>586.84</v>
      </c>
      <c r="R3628" s="17">
        <v>557500</v>
      </c>
      <c r="S3628" s="19">
        <f t="shared" si="285"/>
        <v>-5.2699999999999818</v>
      </c>
      <c r="T3628" s="20">
        <f t="shared" si="286"/>
        <v>-8.9003732414584813E-3</v>
      </c>
      <c r="U3628" s="19">
        <f t="shared" si="287"/>
        <v>-5000</v>
      </c>
      <c r="V3628" s="20">
        <f t="shared" si="288"/>
        <v>-8.8888888888888889E-3</v>
      </c>
      <c r="W3628" s="18">
        <v>44210</v>
      </c>
      <c r="X3628" s="14">
        <v>8</v>
      </c>
      <c r="Y3628" s="14">
        <v>147</v>
      </c>
      <c r="Z3628" s="42">
        <v>-5000</v>
      </c>
      <c r="AA3628" s="51">
        <f t="shared" si="289"/>
        <v>-0.01</v>
      </c>
    </row>
    <row r="3629" spans="1:27" ht="19" x14ac:dyDescent="0.25">
      <c r="A3629" s="14">
        <v>938</v>
      </c>
      <c r="B3629" s="14">
        <v>9225597</v>
      </c>
      <c r="C3629" s="14" t="s">
        <v>19</v>
      </c>
      <c r="D3629" s="14">
        <v>6</v>
      </c>
      <c r="E3629" s="14" t="s">
        <v>3902</v>
      </c>
      <c r="F3629" s="14">
        <v>78704</v>
      </c>
      <c r="G3629" s="14">
        <v>2</v>
      </c>
      <c r="H3629" s="14">
        <v>1</v>
      </c>
      <c r="I3629" s="14">
        <v>0</v>
      </c>
      <c r="J3629" s="14">
        <v>0</v>
      </c>
      <c r="K3629" s="14">
        <v>1</v>
      </c>
      <c r="L3629" s="14">
        <v>1945</v>
      </c>
      <c r="M3629" s="14">
        <v>9.2999999999999999E-2</v>
      </c>
      <c r="N3629" s="14">
        <v>902</v>
      </c>
      <c r="O3629" s="16">
        <v>720.62</v>
      </c>
      <c r="P3629" s="17">
        <v>650000</v>
      </c>
      <c r="Q3629" s="16">
        <v>715.08</v>
      </c>
      <c r="R3629" s="17">
        <v>645000</v>
      </c>
      <c r="S3629" s="19">
        <f t="shared" si="285"/>
        <v>-5.5399999999999636</v>
      </c>
      <c r="T3629" s="20">
        <f t="shared" si="286"/>
        <v>-7.6878243734561404E-3</v>
      </c>
      <c r="U3629" s="19">
        <f t="shared" si="287"/>
        <v>-5000</v>
      </c>
      <c r="V3629" s="20">
        <f t="shared" si="288"/>
        <v>-7.6923076923076927E-3</v>
      </c>
      <c r="W3629" s="18">
        <v>44210</v>
      </c>
      <c r="X3629" s="14">
        <v>244</v>
      </c>
      <c r="Y3629" s="14">
        <v>244</v>
      </c>
      <c r="Z3629" s="42">
        <v>-5000</v>
      </c>
      <c r="AA3629" s="51">
        <f t="shared" si="289"/>
        <v>-0.01</v>
      </c>
    </row>
    <row r="3630" spans="1:27" ht="19" x14ac:dyDescent="0.25">
      <c r="A3630" s="14">
        <v>945</v>
      </c>
      <c r="B3630" s="14">
        <v>3406637</v>
      </c>
      <c r="C3630" s="14" t="s">
        <v>19</v>
      </c>
      <c r="D3630" s="14" t="s">
        <v>22</v>
      </c>
      <c r="E3630" s="14" t="s">
        <v>276</v>
      </c>
      <c r="F3630" s="14">
        <v>78747</v>
      </c>
      <c r="G3630" s="14">
        <v>3</v>
      </c>
      <c r="H3630" s="14">
        <v>3</v>
      </c>
      <c r="I3630" s="14">
        <v>0</v>
      </c>
      <c r="J3630" s="14">
        <v>2</v>
      </c>
      <c r="K3630" s="14">
        <v>2</v>
      </c>
      <c r="L3630" s="14">
        <v>1999</v>
      </c>
      <c r="M3630" s="14">
        <v>0.184</v>
      </c>
      <c r="N3630" s="15">
        <v>3236</v>
      </c>
      <c r="O3630" s="16">
        <v>162.24</v>
      </c>
      <c r="P3630" s="17">
        <v>525000</v>
      </c>
      <c r="Q3630" s="16">
        <v>160.69</v>
      </c>
      <c r="R3630" s="17">
        <v>520000</v>
      </c>
      <c r="S3630" s="19">
        <f t="shared" si="285"/>
        <v>-1.5500000000000114</v>
      </c>
      <c r="T3630" s="20">
        <f t="shared" si="286"/>
        <v>-9.5537475345168349E-3</v>
      </c>
      <c r="U3630" s="19">
        <f t="shared" si="287"/>
        <v>-5000</v>
      </c>
      <c r="V3630" s="20">
        <f t="shared" si="288"/>
        <v>-9.5238095238095247E-3</v>
      </c>
      <c r="W3630" s="18">
        <v>44211</v>
      </c>
      <c r="X3630" s="14">
        <v>61</v>
      </c>
      <c r="Y3630" s="14">
        <v>61</v>
      </c>
      <c r="Z3630" s="42">
        <v>-5000</v>
      </c>
      <c r="AA3630" s="51">
        <f t="shared" si="289"/>
        <v>-0.01</v>
      </c>
    </row>
    <row r="3631" spans="1:27" ht="19" x14ac:dyDescent="0.25">
      <c r="A3631" s="14">
        <v>991</v>
      </c>
      <c r="B3631" s="14">
        <v>9559994</v>
      </c>
      <c r="C3631" s="14" t="s">
        <v>19</v>
      </c>
      <c r="D3631" s="14" t="s">
        <v>22</v>
      </c>
      <c r="E3631" s="14" t="s">
        <v>2438</v>
      </c>
      <c r="F3631" s="14">
        <v>78747</v>
      </c>
      <c r="G3631" s="14">
        <v>5</v>
      </c>
      <c r="H3631" s="14">
        <v>2</v>
      </c>
      <c r="I3631" s="14">
        <v>0</v>
      </c>
      <c r="J3631" s="14">
        <v>0</v>
      </c>
      <c r="K3631" s="14">
        <v>2</v>
      </c>
      <c r="L3631" s="14">
        <v>2005</v>
      </c>
      <c r="M3631" s="14">
        <v>1.99</v>
      </c>
      <c r="N3631" s="15">
        <v>2000</v>
      </c>
      <c r="O3631" s="16">
        <v>290</v>
      </c>
      <c r="P3631" s="17">
        <v>580000</v>
      </c>
      <c r="Q3631" s="16">
        <v>287.5</v>
      </c>
      <c r="R3631" s="17">
        <v>575000</v>
      </c>
      <c r="S3631" s="19">
        <f t="shared" si="285"/>
        <v>-2.5</v>
      </c>
      <c r="T3631" s="20">
        <f t="shared" si="286"/>
        <v>-8.6206896551724137E-3</v>
      </c>
      <c r="U3631" s="19">
        <f t="shared" si="287"/>
        <v>-5000</v>
      </c>
      <c r="V3631" s="20">
        <f t="shared" si="288"/>
        <v>-8.6206896551724137E-3</v>
      </c>
      <c r="W3631" s="18">
        <v>44211</v>
      </c>
      <c r="X3631" s="14">
        <v>15</v>
      </c>
      <c r="Y3631" s="14">
        <v>15</v>
      </c>
      <c r="Z3631" s="42">
        <v>-5000</v>
      </c>
      <c r="AA3631" s="51">
        <f t="shared" si="289"/>
        <v>-0.01</v>
      </c>
    </row>
    <row r="3632" spans="1:27" ht="19" x14ac:dyDescent="0.25">
      <c r="A3632" s="14">
        <v>996</v>
      </c>
      <c r="B3632" s="14">
        <v>5737270</v>
      </c>
      <c r="C3632" s="14" t="s">
        <v>19</v>
      </c>
      <c r="D3632" s="14">
        <v>3</v>
      </c>
      <c r="E3632" s="14" t="s">
        <v>2721</v>
      </c>
      <c r="F3632" s="14">
        <v>78723</v>
      </c>
      <c r="G3632" s="14">
        <v>3</v>
      </c>
      <c r="H3632" s="14">
        <v>2</v>
      </c>
      <c r="I3632" s="14">
        <v>1</v>
      </c>
      <c r="J3632" s="14">
        <v>2</v>
      </c>
      <c r="K3632" s="14">
        <v>2</v>
      </c>
      <c r="L3632" s="14">
        <v>2020</v>
      </c>
      <c r="M3632" s="14">
        <v>0.124</v>
      </c>
      <c r="N3632" s="15">
        <v>1572</v>
      </c>
      <c r="O3632" s="16">
        <v>314.89</v>
      </c>
      <c r="P3632" s="17">
        <v>495000</v>
      </c>
      <c r="Q3632" s="16">
        <v>311.7</v>
      </c>
      <c r="R3632" s="17">
        <v>490000</v>
      </c>
      <c r="S3632" s="19">
        <f t="shared" si="285"/>
        <v>-3.1899999999999977</v>
      </c>
      <c r="T3632" s="20">
        <f t="shared" si="286"/>
        <v>-1.0130521769506805E-2</v>
      </c>
      <c r="U3632" s="19">
        <f t="shared" si="287"/>
        <v>-5000</v>
      </c>
      <c r="V3632" s="20">
        <f t="shared" si="288"/>
        <v>-1.0101010101010102E-2</v>
      </c>
      <c r="W3632" s="18">
        <v>44211</v>
      </c>
      <c r="X3632" s="14">
        <v>29</v>
      </c>
      <c r="Y3632" s="14">
        <v>29</v>
      </c>
      <c r="Z3632" s="42">
        <v>-5000</v>
      </c>
      <c r="AA3632" s="51">
        <f t="shared" si="289"/>
        <v>-0.01</v>
      </c>
    </row>
    <row r="3633" spans="1:27" ht="19" x14ac:dyDescent="0.25">
      <c r="A3633" s="14">
        <v>1044</v>
      </c>
      <c r="B3633" s="14">
        <v>3022302</v>
      </c>
      <c r="C3633" s="14" t="s">
        <v>19</v>
      </c>
      <c r="D3633" s="14" t="s">
        <v>229</v>
      </c>
      <c r="E3633" s="14" t="s">
        <v>4012</v>
      </c>
      <c r="F3633" s="14">
        <v>78732</v>
      </c>
      <c r="G3633" s="14">
        <v>2</v>
      </c>
      <c r="H3633" s="14">
        <v>2</v>
      </c>
      <c r="I3633" s="14">
        <v>0</v>
      </c>
      <c r="J3633" s="14">
        <v>2</v>
      </c>
      <c r="K3633" s="14">
        <v>1</v>
      </c>
      <c r="L3633" s="14">
        <v>2020</v>
      </c>
      <c r="M3633" s="14">
        <v>0</v>
      </c>
      <c r="N3633" s="15">
        <v>1975</v>
      </c>
      <c r="O3633" s="16">
        <v>258.23</v>
      </c>
      <c r="P3633" s="17">
        <v>510000</v>
      </c>
      <c r="Q3633" s="16">
        <v>255.7</v>
      </c>
      <c r="R3633" s="17">
        <v>505000</v>
      </c>
      <c r="S3633" s="19">
        <f t="shared" si="285"/>
        <v>-2.5300000000000296</v>
      </c>
      <c r="T3633" s="20">
        <f t="shared" si="286"/>
        <v>-9.7974673740465062E-3</v>
      </c>
      <c r="U3633" s="19">
        <f t="shared" si="287"/>
        <v>-5000</v>
      </c>
      <c r="V3633" s="20">
        <f t="shared" si="288"/>
        <v>-9.8039215686274508E-3</v>
      </c>
      <c r="W3633" s="18">
        <v>44215</v>
      </c>
      <c r="X3633" s="14">
        <v>145</v>
      </c>
      <c r="Y3633" s="14">
        <v>143</v>
      </c>
      <c r="Z3633" s="42">
        <v>-5000</v>
      </c>
      <c r="AA3633" s="51">
        <f t="shared" si="289"/>
        <v>-0.01</v>
      </c>
    </row>
    <row r="3634" spans="1:27" ht="19" x14ac:dyDescent="0.25">
      <c r="A3634" s="14">
        <v>1085</v>
      </c>
      <c r="B3634" s="14">
        <v>7859863</v>
      </c>
      <c r="C3634" s="14" t="s">
        <v>19</v>
      </c>
      <c r="D3634" s="14">
        <v>5</v>
      </c>
      <c r="E3634" s="14" t="s">
        <v>3721</v>
      </c>
      <c r="F3634" s="14">
        <v>78702</v>
      </c>
      <c r="G3634" s="14">
        <v>2</v>
      </c>
      <c r="H3634" s="14">
        <v>1</v>
      </c>
      <c r="I3634" s="14">
        <v>0</v>
      </c>
      <c r="J3634" s="14">
        <v>0</v>
      </c>
      <c r="K3634" s="14">
        <v>1</v>
      </c>
      <c r="L3634" s="14">
        <v>1946</v>
      </c>
      <c r="M3634" s="14">
        <v>0.13200000000000001</v>
      </c>
      <c r="N3634" s="14">
        <v>750</v>
      </c>
      <c r="O3634" s="16">
        <v>540</v>
      </c>
      <c r="P3634" s="17">
        <v>405000</v>
      </c>
      <c r="Q3634" s="16">
        <v>533.33000000000004</v>
      </c>
      <c r="R3634" s="17">
        <v>400000</v>
      </c>
      <c r="S3634" s="19">
        <f t="shared" si="285"/>
        <v>-6.6699999999999591</v>
      </c>
      <c r="T3634" s="20">
        <f t="shared" si="286"/>
        <v>-1.2351851851851775E-2</v>
      </c>
      <c r="U3634" s="19">
        <f t="shared" si="287"/>
        <v>-5000</v>
      </c>
      <c r="V3634" s="20">
        <f t="shared" si="288"/>
        <v>-1.2345679012345678E-2</v>
      </c>
      <c r="W3634" s="18">
        <v>44216</v>
      </c>
      <c r="X3634" s="14">
        <v>20</v>
      </c>
      <c r="Y3634" s="14">
        <v>20</v>
      </c>
      <c r="Z3634" s="42">
        <v>-5000</v>
      </c>
      <c r="AA3634" s="51">
        <f t="shared" si="289"/>
        <v>-0.01</v>
      </c>
    </row>
    <row r="3635" spans="1:27" ht="19" x14ac:dyDescent="0.25">
      <c r="A3635" s="14">
        <v>1127</v>
      </c>
      <c r="B3635" s="14">
        <v>8676060</v>
      </c>
      <c r="C3635" s="14" t="s">
        <v>19</v>
      </c>
      <c r="D3635" s="14" t="s">
        <v>40</v>
      </c>
      <c r="E3635" s="14" t="s">
        <v>455</v>
      </c>
      <c r="F3635" s="14">
        <v>78737</v>
      </c>
      <c r="G3635" s="14">
        <v>5</v>
      </c>
      <c r="H3635" s="14">
        <v>3</v>
      </c>
      <c r="I3635" s="14">
        <v>1</v>
      </c>
      <c r="J3635" s="14">
        <v>3</v>
      </c>
      <c r="K3635" s="14">
        <v>2</v>
      </c>
      <c r="L3635" s="14">
        <v>2003</v>
      </c>
      <c r="M3635" s="14">
        <v>0.27300000000000002</v>
      </c>
      <c r="N3635" s="15">
        <v>4072</v>
      </c>
      <c r="O3635" s="16">
        <v>178.05</v>
      </c>
      <c r="P3635" s="17">
        <v>725000</v>
      </c>
      <c r="Q3635" s="16">
        <v>176.82</v>
      </c>
      <c r="R3635" s="17">
        <v>720000</v>
      </c>
      <c r="S3635" s="19">
        <f t="shared" si="285"/>
        <v>-1.2300000000000182</v>
      </c>
      <c r="T3635" s="20">
        <f t="shared" si="286"/>
        <v>-6.9081718618366648E-3</v>
      </c>
      <c r="U3635" s="19">
        <f t="shared" si="287"/>
        <v>-5000</v>
      </c>
      <c r="V3635" s="20">
        <f t="shared" si="288"/>
        <v>-6.8965517241379309E-3</v>
      </c>
      <c r="W3635" s="18">
        <v>44218</v>
      </c>
      <c r="X3635" s="14">
        <v>12</v>
      </c>
      <c r="Y3635" s="14">
        <v>9</v>
      </c>
      <c r="Z3635" s="42">
        <v>-5000</v>
      </c>
      <c r="AA3635" s="51">
        <f t="shared" si="289"/>
        <v>-0.01</v>
      </c>
    </row>
    <row r="3636" spans="1:27" ht="19" x14ac:dyDescent="0.25">
      <c r="A3636" s="14">
        <v>1161</v>
      </c>
      <c r="B3636" s="14">
        <v>3654991</v>
      </c>
      <c r="C3636" s="14" t="s">
        <v>19</v>
      </c>
      <c r="D3636" s="14" t="s">
        <v>357</v>
      </c>
      <c r="E3636" s="14" t="s">
        <v>3450</v>
      </c>
      <c r="F3636" s="14">
        <v>78745</v>
      </c>
      <c r="G3636" s="14">
        <v>3</v>
      </c>
      <c r="H3636" s="14">
        <v>1</v>
      </c>
      <c r="I3636" s="14">
        <v>0</v>
      </c>
      <c r="J3636" s="14">
        <v>2</v>
      </c>
      <c r="K3636" s="14">
        <v>1</v>
      </c>
      <c r="L3636" s="14">
        <v>1959</v>
      </c>
      <c r="M3636" s="14">
        <v>0.17699999999999999</v>
      </c>
      <c r="N3636" s="14">
        <v>963</v>
      </c>
      <c r="O3636" s="16">
        <v>441.33</v>
      </c>
      <c r="P3636" s="17">
        <v>425000</v>
      </c>
      <c r="Q3636" s="16">
        <v>436.14</v>
      </c>
      <c r="R3636" s="17">
        <v>420000</v>
      </c>
      <c r="S3636" s="19">
        <f t="shared" si="285"/>
        <v>-5.1899999999999977</v>
      </c>
      <c r="T3636" s="20">
        <f t="shared" si="286"/>
        <v>-1.175990755217184E-2</v>
      </c>
      <c r="U3636" s="19">
        <f t="shared" si="287"/>
        <v>-5000</v>
      </c>
      <c r="V3636" s="20">
        <f t="shared" si="288"/>
        <v>-1.1764705882352941E-2</v>
      </c>
      <c r="W3636" s="18">
        <v>44218</v>
      </c>
      <c r="X3636" s="14">
        <v>19</v>
      </c>
      <c r="Y3636" s="14">
        <v>13</v>
      </c>
      <c r="Z3636" s="42">
        <v>-5000</v>
      </c>
      <c r="AA3636" s="51">
        <f t="shared" si="289"/>
        <v>-0.01</v>
      </c>
    </row>
    <row r="3637" spans="1:27" ht="19" x14ac:dyDescent="0.25">
      <c r="A3637" s="14">
        <v>1179</v>
      </c>
      <c r="B3637" s="14">
        <v>7253196</v>
      </c>
      <c r="C3637" s="14" t="s">
        <v>19</v>
      </c>
      <c r="D3637" s="14" t="s">
        <v>357</v>
      </c>
      <c r="E3637" s="14" t="s">
        <v>2135</v>
      </c>
      <c r="F3637" s="14">
        <v>78745</v>
      </c>
      <c r="G3637" s="14">
        <v>4</v>
      </c>
      <c r="H3637" s="14">
        <v>2</v>
      </c>
      <c r="I3637" s="14">
        <v>0</v>
      </c>
      <c r="J3637" s="14">
        <v>2</v>
      </c>
      <c r="K3637" s="14">
        <v>1</v>
      </c>
      <c r="L3637" s="14">
        <v>1978</v>
      </c>
      <c r="M3637" s="14">
        <v>0.14699999999999999</v>
      </c>
      <c r="N3637" s="15">
        <v>1520</v>
      </c>
      <c r="O3637" s="16">
        <v>269.74</v>
      </c>
      <c r="P3637" s="17">
        <v>410000</v>
      </c>
      <c r="Q3637" s="16">
        <v>266.45</v>
      </c>
      <c r="R3637" s="17">
        <v>405000</v>
      </c>
      <c r="S3637" s="19">
        <f t="shared" si="285"/>
        <v>-3.2900000000000205</v>
      </c>
      <c r="T3637" s="20">
        <f t="shared" si="286"/>
        <v>-1.2196930377400534E-2</v>
      </c>
      <c r="U3637" s="19">
        <f t="shared" si="287"/>
        <v>-5000</v>
      </c>
      <c r="V3637" s="20">
        <f t="shared" si="288"/>
        <v>-1.2195121951219513E-2</v>
      </c>
      <c r="W3637" s="18">
        <v>44221</v>
      </c>
      <c r="X3637" s="14">
        <v>15</v>
      </c>
      <c r="Y3637" s="14">
        <v>15</v>
      </c>
      <c r="Z3637" s="42">
        <v>-5000</v>
      </c>
      <c r="AA3637" s="51">
        <f t="shared" si="289"/>
        <v>-0.01</v>
      </c>
    </row>
    <row r="3638" spans="1:27" ht="19" x14ac:dyDescent="0.25">
      <c r="A3638" s="14">
        <v>1193</v>
      </c>
      <c r="B3638" s="14">
        <v>3580606</v>
      </c>
      <c r="C3638" s="14" t="s">
        <v>19</v>
      </c>
      <c r="D3638" s="14" t="s">
        <v>84</v>
      </c>
      <c r="E3638" s="14" t="s">
        <v>391</v>
      </c>
      <c r="F3638" s="14">
        <v>78727</v>
      </c>
      <c r="G3638" s="14">
        <v>4</v>
      </c>
      <c r="H3638" s="14">
        <v>2</v>
      </c>
      <c r="I3638" s="14">
        <v>1</v>
      </c>
      <c r="J3638" s="14">
        <v>2</v>
      </c>
      <c r="K3638" s="14">
        <v>2</v>
      </c>
      <c r="L3638" s="14">
        <v>2005</v>
      </c>
      <c r="M3638" s="14">
        <v>0.152</v>
      </c>
      <c r="N3638" s="15">
        <v>3040</v>
      </c>
      <c r="O3638" s="16">
        <v>172.7</v>
      </c>
      <c r="P3638" s="17">
        <v>525000</v>
      </c>
      <c r="Q3638" s="16">
        <v>171.05</v>
      </c>
      <c r="R3638" s="17">
        <v>520000</v>
      </c>
      <c r="S3638" s="19">
        <f t="shared" si="285"/>
        <v>-1.6499999999999773</v>
      </c>
      <c r="T3638" s="20">
        <f t="shared" si="286"/>
        <v>-9.5541401273884045E-3</v>
      </c>
      <c r="U3638" s="19">
        <f t="shared" si="287"/>
        <v>-5000</v>
      </c>
      <c r="V3638" s="20">
        <f t="shared" si="288"/>
        <v>-9.5238095238095247E-3</v>
      </c>
      <c r="W3638" s="18">
        <v>44222</v>
      </c>
      <c r="X3638" s="14">
        <v>2</v>
      </c>
      <c r="Y3638" s="14">
        <v>2</v>
      </c>
      <c r="Z3638" s="42">
        <v>-5000</v>
      </c>
      <c r="AA3638" s="51">
        <f t="shared" si="289"/>
        <v>-0.01</v>
      </c>
    </row>
    <row r="3639" spans="1:27" ht="19" x14ac:dyDescent="0.25">
      <c r="A3639" s="14">
        <v>1432</v>
      </c>
      <c r="B3639" s="14">
        <v>7949459</v>
      </c>
      <c r="C3639" s="14" t="s">
        <v>19</v>
      </c>
      <c r="D3639" s="14">
        <v>9</v>
      </c>
      <c r="E3639" s="14" t="s">
        <v>1916</v>
      </c>
      <c r="F3639" s="14">
        <v>78741</v>
      </c>
      <c r="G3639" s="14">
        <v>4</v>
      </c>
      <c r="H3639" s="14">
        <v>1</v>
      </c>
      <c r="I3639" s="14">
        <v>1</v>
      </c>
      <c r="J3639" s="14">
        <v>0</v>
      </c>
      <c r="K3639" s="14">
        <v>1</v>
      </c>
      <c r="L3639" s="14">
        <v>1971</v>
      </c>
      <c r="M3639" s="14">
        <v>0.13300000000000001</v>
      </c>
      <c r="N3639" s="15">
        <v>1092</v>
      </c>
      <c r="O3639" s="16">
        <v>256.41000000000003</v>
      </c>
      <c r="P3639" s="17">
        <v>280000</v>
      </c>
      <c r="Q3639" s="16">
        <v>251.83</v>
      </c>
      <c r="R3639" s="17">
        <v>275000</v>
      </c>
      <c r="S3639" s="19">
        <f t="shared" si="285"/>
        <v>-4.5800000000000125</v>
      </c>
      <c r="T3639" s="20">
        <f t="shared" si="286"/>
        <v>-1.7862017862017909E-2</v>
      </c>
      <c r="U3639" s="19">
        <f t="shared" si="287"/>
        <v>-5000</v>
      </c>
      <c r="V3639" s="20">
        <f t="shared" si="288"/>
        <v>-1.7857142857142856E-2</v>
      </c>
      <c r="W3639" s="18">
        <v>44231</v>
      </c>
      <c r="X3639" s="14">
        <v>4</v>
      </c>
      <c r="Y3639" s="14">
        <v>3</v>
      </c>
      <c r="Z3639" s="42">
        <v>-5000</v>
      </c>
      <c r="AA3639" s="51">
        <f t="shared" si="289"/>
        <v>-0.02</v>
      </c>
    </row>
    <row r="3640" spans="1:27" ht="19" x14ac:dyDescent="0.25">
      <c r="A3640" s="14">
        <v>1509</v>
      </c>
      <c r="B3640" s="14">
        <v>8146713</v>
      </c>
      <c r="C3640" s="14" t="s">
        <v>19</v>
      </c>
      <c r="D3640" s="14" t="s">
        <v>38</v>
      </c>
      <c r="E3640" s="14" t="s">
        <v>1497</v>
      </c>
      <c r="F3640" s="14">
        <v>78725</v>
      </c>
      <c r="G3640" s="14">
        <v>3</v>
      </c>
      <c r="H3640" s="14">
        <v>2</v>
      </c>
      <c r="I3640" s="14">
        <v>0</v>
      </c>
      <c r="J3640" s="14">
        <v>1</v>
      </c>
      <c r="K3640" s="14">
        <v>1</v>
      </c>
      <c r="L3640" s="14">
        <v>1969</v>
      </c>
      <c r="M3640" s="14">
        <v>0.19400000000000001</v>
      </c>
      <c r="N3640" s="15">
        <v>1349</v>
      </c>
      <c r="O3640" s="16">
        <v>233.51</v>
      </c>
      <c r="P3640" s="17">
        <v>315000</v>
      </c>
      <c r="Q3640" s="16">
        <v>229.8</v>
      </c>
      <c r="R3640" s="17">
        <v>310000</v>
      </c>
      <c r="S3640" s="19">
        <f t="shared" si="285"/>
        <v>-3.7099999999999795</v>
      </c>
      <c r="T3640" s="20">
        <f t="shared" si="286"/>
        <v>-1.5887970536593635E-2</v>
      </c>
      <c r="U3640" s="19">
        <f t="shared" si="287"/>
        <v>-5000</v>
      </c>
      <c r="V3640" s="20">
        <f t="shared" si="288"/>
        <v>-1.5873015873015872E-2</v>
      </c>
      <c r="W3640" s="18">
        <v>44235</v>
      </c>
      <c r="X3640" s="14">
        <v>13</v>
      </c>
      <c r="Y3640" s="14">
        <v>104</v>
      </c>
      <c r="Z3640" s="42">
        <v>-5000</v>
      </c>
      <c r="AA3640" s="51">
        <f t="shared" si="289"/>
        <v>-0.02</v>
      </c>
    </row>
    <row r="3641" spans="1:27" ht="19" x14ac:dyDescent="0.25">
      <c r="A3641" s="14">
        <v>1548</v>
      </c>
      <c r="B3641" s="14">
        <v>9716442</v>
      </c>
      <c r="C3641" s="14" t="s">
        <v>19</v>
      </c>
      <c r="D3641" s="14" t="s">
        <v>712</v>
      </c>
      <c r="E3641" s="14" t="s">
        <v>2862</v>
      </c>
      <c r="F3641" s="14">
        <v>78727</v>
      </c>
      <c r="G3641" s="14">
        <v>3</v>
      </c>
      <c r="H3641" s="14">
        <v>2</v>
      </c>
      <c r="I3641" s="14">
        <v>0</v>
      </c>
      <c r="J3641" s="14">
        <v>2</v>
      </c>
      <c r="K3641" s="14">
        <v>1</v>
      </c>
      <c r="L3641" s="14">
        <v>1984</v>
      </c>
      <c r="M3641" s="14">
        <v>0.187</v>
      </c>
      <c r="N3641" s="15">
        <v>1679</v>
      </c>
      <c r="O3641" s="16">
        <v>330.55</v>
      </c>
      <c r="P3641" s="17">
        <v>555000</v>
      </c>
      <c r="Q3641" s="16">
        <v>327.58</v>
      </c>
      <c r="R3641" s="17">
        <v>550000</v>
      </c>
      <c r="S3641" s="19">
        <f t="shared" si="285"/>
        <v>-2.9700000000000273</v>
      </c>
      <c r="T3641" s="20">
        <f t="shared" si="286"/>
        <v>-8.9850249584027438E-3</v>
      </c>
      <c r="U3641" s="19">
        <f t="shared" si="287"/>
        <v>-5000</v>
      </c>
      <c r="V3641" s="20">
        <f t="shared" si="288"/>
        <v>-9.0090090090090089E-3</v>
      </c>
      <c r="W3641" s="18">
        <v>44236</v>
      </c>
      <c r="X3641" s="14">
        <v>42</v>
      </c>
      <c r="Y3641" s="14">
        <v>42</v>
      </c>
      <c r="Z3641" s="42">
        <v>-5000</v>
      </c>
      <c r="AA3641" s="51">
        <f t="shared" si="289"/>
        <v>-0.01</v>
      </c>
    </row>
    <row r="3642" spans="1:27" ht="19" x14ac:dyDescent="0.25">
      <c r="A3642" s="14">
        <v>1607</v>
      </c>
      <c r="B3642" s="14">
        <v>4419014</v>
      </c>
      <c r="C3642" s="14" t="s">
        <v>19</v>
      </c>
      <c r="D3642" s="14">
        <v>2</v>
      </c>
      <c r="E3642" s="14" t="s">
        <v>2893</v>
      </c>
      <c r="F3642" s="14">
        <v>78757</v>
      </c>
      <c r="G3642" s="14">
        <v>3</v>
      </c>
      <c r="H3642" s="14">
        <v>2</v>
      </c>
      <c r="I3642" s="14">
        <v>0</v>
      </c>
      <c r="J3642" s="14">
        <v>2</v>
      </c>
      <c r="K3642" s="14">
        <v>1</v>
      </c>
      <c r="L3642" s="14">
        <v>1968</v>
      </c>
      <c r="M3642" s="14">
        <v>0.22</v>
      </c>
      <c r="N3642" s="15">
        <v>1748</v>
      </c>
      <c r="O3642" s="16">
        <v>334.67</v>
      </c>
      <c r="P3642" s="17">
        <v>585000</v>
      </c>
      <c r="Q3642" s="16">
        <v>331.81</v>
      </c>
      <c r="R3642" s="17">
        <v>580000</v>
      </c>
      <c r="S3642" s="19">
        <f t="shared" si="285"/>
        <v>-2.8600000000000136</v>
      </c>
      <c r="T3642" s="20">
        <f t="shared" si="286"/>
        <v>-8.545731616219002E-3</v>
      </c>
      <c r="U3642" s="19">
        <f t="shared" si="287"/>
        <v>-5000</v>
      </c>
      <c r="V3642" s="20">
        <f t="shared" si="288"/>
        <v>-8.5470085470085479E-3</v>
      </c>
      <c r="W3642" s="18">
        <v>44238</v>
      </c>
      <c r="X3642" s="14">
        <v>27</v>
      </c>
      <c r="Y3642" s="14">
        <v>27</v>
      </c>
      <c r="Z3642" s="42">
        <v>-5000</v>
      </c>
      <c r="AA3642" s="51">
        <f t="shared" si="289"/>
        <v>-0.01</v>
      </c>
    </row>
    <row r="3643" spans="1:27" ht="19" x14ac:dyDescent="0.25">
      <c r="A3643" s="14">
        <v>1756</v>
      </c>
      <c r="B3643" s="14">
        <v>1319053</v>
      </c>
      <c r="C3643" s="14" t="s">
        <v>19</v>
      </c>
      <c r="D3643" s="14">
        <v>5</v>
      </c>
      <c r="E3643" s="14" t="s">
        <v>3819</v>
      </c>
      <c r="F3643" s="14">
        <v>78702</v>
      </c>
      <c r="G3643" s="14">
        <v>2</v>
      </c>
      <c r="H3643" s="14">
        <v>1</v>
      </c>
      <c r="I3643" s="14">
        <v>0</v>
      </c>
      <c r="J3643" s="14">
        <v>0</v>
      </c>
      <c r="K3643" s="14">
        <v>1</v>
      </c>
      <c r="L3643" s="14">
        <v>1935</v>
      </c>
      <c r="M3643" s="14">
        <v>5.1999999999999998E-2</v>
      </c>
      <c r="N3643" s="14">
        <v>853</v>
      </c>
      <c r="O3643" s="16">
        <v>615.47</v>
      </c>
      <c r="P3643" s="17">
        <v>525000</v>
      </c>
      <c r="Q3643" s="16">
        <v>609.61</v>
      </c>
      <c r="R3643" s="17">
        <v>520000</v>
      </c>
      <c r="S3643" s="19">
        <f t="shared" si="285"/>
        <v>-5.8600000000000136</v>
      </c>
      <c r="T3643" s="20">
        <f t="shared" si="286"/>
        <v>-9.5211789364225939E-3</v>
      </c>
      <c r="U3643" s="19">
        <f t="shared" si="287"/>
        <v>-5000</v>
      </c>
      <c r="V3643" s="20">
        <f t="shared" si="288"/>
        <v>-9.5238095238095247E-3</v>
      </c>
      <c r="W3643" s="18">
        <v>44249</v>
      </c>
      <c r="X3643" s="14">
        <v>9</v>
      </c>
      <c r="Y3643" s="14">
        <v>7</v>
      </c>
      <c r="Z3643" s="42">
        <v>-5000</v>
      </c>
      <c r="AA3643" s="51">
        <f t="shared" si="289"/>
        <v>-0.01</v>
      </c>
    </row>
    <row r="3644" spans="1:27" ht="19" x14ac:dyDescent="0.25">
      <c r="A3644" s="14">
        <v>1872</v>
      </c>
      <c r="B3644" s="14">
        <v>1133626</v>
      </c>
      <c r="C3644" s="14" t="s">
        <v>19</v>
      </c>
      <c r="D3644" s="14">
        <v>2</v>
      </c>
      <c r="E3644" s="14" t="s">
        <v>3261</v>
      </c>
      <c r="F3644" s="14">
        <v>78757</v>
      </c>
      <c r="G3644" s="14">
        <v>4</v>
      </c>
      <c r="H3644" s="14">
        <v>3</v>
      </c>
      <c r="I3644" s="14">
        <v>0</v>
      </c>
      <c r="J3644" s="14">
        <v>1</v>
      </c>
      <c r="K3644" s="14">
        <v>2</v>
      </c>
      <c r="L3644" s="14">
        <v>2014</v>
      </c>
      <c r="M3644" s="14">
        <v>0.16300000000000001</v>
      </c>
      <c r="N3644" s="15">
        <v>2629</v>
      </c>
      <c r="O3644" s="16">
        <v>393.69</v>
      </c>
      <c r="P3644" s="17">
        <v>1035000</v>
      </c>
      <c r="Q3644" s="16">
        <v>391.78</v>
      </c>
      <c r="R3644" s="17">
        <v>1030000</v>
      </c>
      <c r="S3644" s="19">
        <f t="shared" si="285"/>
        <v>-1.910000000000025</v>
      </c>
      <c r="T3644" s="20">
        <f t="shared" si="286"/>
        <v>-4.8515329320024001E-3</v>
      </c>
      <c r="U3644" s="19">
        <f t="shared" si="287"/>
        <v>-5000</v>
      </c>
      <c r="V3644" s="20">
        <f t="shared" si="288"/>
        <v>-4.830917874396135E-3</v>
      </c>
      <c r="W3644" s="18">
        <v>44252</v>
      </c>
      <c r="X3644" s="14">
        <v>61</v>
      </c>
      <c r="Y3644" s="14">
        <v>60</v>
      </c>
      <c r="Z3644" s="42">
        <v>-5000</v>
      </c>
      <c r="AA3644" s="51">
        <f t="shared" si="289"/>
        <v>0</v>
      </c>
    </row>
    <row r="3645" spans="1:27" ht="19" x14ac:dyDescent="0.25">
      <c r="A3645" s="14">
        <v>1880</v>
      </c>
      <c r="B3645" s="14">
        <v>3257120</v>
      </c>
      <c r="C3645" s="14" t="s">
        <v>19</v>
      </c>
      <c r="D3645" s="14">
        <v>5</v>
      </c>
      <c r="E3645" s="14" t="s">
        <v>4235</v>
      </c>
      <c r="F3645" s="14">
        <v>78702</v>
      </c>
      <c r="G3645" s="14">
        <v>3</v>
      </c>
      <c r="H3645" s="14">
        <v>3</v>
      </c>
      <c r="I3645" s="14">
        <v>1</v>
      </c>
      <c r="J3645" s="14">
        <v>1</v>
      </c>
      <c r="K3645" s="14">
        <v>2</v>
      </c>
      <c r="L3645" s="14">
        <v>2020</v>
      </c>
      <c r="M3645" s="14">
        <v>0.28499999999999998</v>
      </c>
      <c r="N3645" s="15">
        <v>1780</v>
      </c>
      <c r="O3645" s="16">
        <v>502.81</v>
      </c>
      <c r="P3645" s="17">
        <v>895000</v>
      </c>
      <c r="Q3645" s="16">
        <v>500</v>
      </c>
      <c r="R3645" s="17">
        <v>890000</v>
      </c>
      <c r="S3645" s="19">
        <f t="shared" si="285"/>
        <v>-2.8100000000000023</v>
      </c>
      <c r="T3645" s="20">
        <f t="shared" si="286"/>
        <v>-5.5885921123287174E-3</v>
      </c>
      <c r="U3645" s="19">
        <f t="shared" si="287"/>
        <v>-5000</v>
      </c>
      <c r="V3645" s="20">
        <f t="shared" si="288"/>
        <v>-5.5865921787709499E-3</v>
      </c>
      <c r="W3645" s="18">
        <v>44252</v>
      </c>
      <c r="X3645" s="14">
        <v>60</v>
      </c>
      <c r="Y3645" s="14">
        <v>59</v>
      </c>
      <c r="Z3645" s="42">
        <v>-5000</v>
      </c>
      <c r="AA3645" s="51">
        <f t="shared" si="289"/>
        <v>-0.01</v>
      </c>
    </row>
    <row r="3646" spans="1:27" ht="19" x14ac:dyDescent="0.25">
      <c r="A3646" s="14">
        <v>2165</v>
      </c>
      <c r="B3646" s="14">
        <v>2335135</v>
      </c>
      <c r="C3646" s="14" t="s">
        <v>19</v>
      </c>
      <c r="D3646" s="14" t="s">
        <v>193</v>
      </c>
      <c r="E3646" s="14" t="s">
        <v>3060</v>
      </c>
      <c r="F3646" s="14">
        <v>78749</v>
      </c>
      <c r="G3646" s="14">
        <v>3</v>
      </c>
      <c r="H3646" s="14">
        <v>2</v>
      </c>
      <c r="I3646" s="14">
        <v>0</v>
      </c>
      <c r="J3646" s="14">
        <v>2</v>
      </c>
      <c r="K3646" s="14">
        <v>1</v>
      </c>
      <c r="L3646" s="14">
        <v>1982</v>
      </c>
      <c r="M3646" s="14">
        <v>0.24199999999999999</v>
      </c>
      <c r="N3646" s="15">
        <v>1800</v>
      </c>
      <c r="O3646" s="16">
        <v>358.33</v>
      </c>
      <c r="P3646" s="17">
        <v>645000</v>
      </c>
      <c r="Q3646" s="16">
        <v>355.56</v>
      </c>
      <c r="R3646" s="17">
        <v>640000</v>
      </c>
      <c r="S3646" s="19">
        <f t="shared" si="285"/>
        <v>-2.7699999999999818</v>
      </c>
      <c r="T3646" s="20">
        <f t="shared" si="286"/>
        <v>-7.7303044679484885E-3</v>
      </c>
      <c r="U3646" s="19">
        <f t="shared" si="287"/>
        <v>-5000</v>
      </c>
      <c r="V3646" s="20">
        <f t="shared" si="288"/>
        <v>-7.7519379844961239E-3</v>
      </c>
      <c r="W3646" s="18">
        <v>44260</v>
      </c>
      <c r="X3646" s="14">
        <v>3</v>
      </c>
      <c r="Y3646" s="14">
        <v>3</v>
      </c>
      <c r="Z3646" s="42">
        <v>-5000</v>
      </c>
      <c r="AA3646" s="51">
        <f t="shared" si="289"/>
        <v>-0.01</v>
      </c>
    </row>
    <row r="3647" spans="1:27" ht="19" x14ac:dyDescent="0.25">
      <c r="A3647" s="14">
        <v>2171</v>
      </c>
      <c r="B3647" s="14">
        <v>9833696</v>
      </c>
      <c r="C3647" s="14" t="s">
        <v>19</v>
      </c>
      <c r="D3647" s="14">
        <v>3</v>
      </c>
      <c r="E3647" s="14" t="s">
        <v>3221</v>
      </c>
      <c r="F3647" s="14">
        <v>78722</v>
      </c>
      <c r="G3647" s="14">
        <v>3</v>
      </c>
      <c r="H3647" s="14">
        <v>2</v>
      </c>
      <c r="I3647" s="14">
        <v>0</v>
      </c>
      <c r="J3647" s="14">
        <v>0</v>
      </c>
      <c r="K3647" s="14">
        <v>1</v>
      </c>
      <c r="L3647" s="14">
        <v>1962</v>
      </c>
      <c r="M3647" s="14">
        <v>0.19900000000000001</v>
      </c>
      <c r="N3647" s="15">
        <v>2194</v>
      </c>
      <c r="O3647" s="16">
        <v>386.96</v>
      </c>
      <c r="P3647" s="17">
        <v>849000</v>
      </c>
      <c r="Q3647" s="16">
        <v>384.69</v>
      </c>
      <c r="R3647" s="17">
        <v>844000</v>
      </c>
      <c r="S3647" s="19">
        <f t="shared" si="285"/>
        <v>-2.2699999999999818</v>
      </c>
      <c r="T3647" s="20">
        <f t="shared" si="286"/>
        <v>-5.866239404589575E-3</v>
      </c>
      <c r="U3647" s="19">
        <f t="shared" si="287"/>
        <v>-5000</v>
      </c>
      <c r="V3647" s="20">
        <f t="shared" si="288"/>
        <v>-5.8892815076560662E-3</v>
      </c>
      <c r="W3647" s="18">
        <v>44260</v>
      </c>
      <c r="X3647" s="14">
        <v>23</v>
      </c>
      <c r="Y3647" s="14">
        <v>23</v>
      </c>
      <c r="Z3647" s="42">
        <v>-5000</v>
      </c>
      <c r="AA3647" s="51">
        <f t="shared" si="289"/>
        <v>-0.01</v>
      </c>
    </row>
    <row r="3648" spans="1:27" ht="19" x14ac:dyDescent="0.25">
      <c r="A3648" s="14">
        <v>2181</v>
      </c>
      <c r="B3648" s="14">
        <v>5046569</v>
      </c>
      <c r="C3648" s="14" t="s">
        <v>19</v>
      </c>
      <c r="D3648" s="14">
        <v>5</v>
      </c>
      <c r="E3648" s="14" t="s">
        <v>3643</v>
      </c>
      <c r="F3648" s="14">
        <v>78721</v>
      </c>
      <c r="G3648" s="14">
        <v>2</v>
      </c>
      <c r="H3648" s="14">
        <v>1</v>
      </c>
      <c r="I3648" s="14">
        <v>0</v>
      </c>
      <c r="J3648" s="14">
        <v>0</v>
      </c>
      <c r="K3648" s="14">
        <v>1</v>
      </c>
      <c r="L3648" s="14">
        <v>1953</v>
      </c>
      <c r="M3648" s="14">
        <v>0</v>
      </c>
      <c r="N3648" s="14">
        <v>744</v>
      </c>
      <c r="O3648" s="16">
        <v>504.03</v>
      </c>
      <c r="P3648" s="17">
        <v>375000</v>
      </c>
      <c r="Q3648" s="16">
        <v>497.31</v>
      </c>
      <c r="R3648" s="17">
        <v>370000</v>
      </c>
      <c r="S3648" s="19">
        <f t="shared" si="285"/>
        <v>-6.7199999999999704</v>
      </c>
      <c r="T3648" s="20">
        <f t="shared" si="286"/>
        <v>-1.3332539729777932E-2</v>
      </c>
      <c r="U3648" s="19">
        <f t="shared" si="287"/>
        <v>-5000</v>
      </c>
      <c r="V3648" s="20">
        <f t="shared" si="288"/>
        <v>-1.3333333333333334E-2</v>
      </c>
      <c r="W3648" s="18">
        <v>44260</v>
      </c>
      <c r="X3648" s="14">
        <v>25</v>
      </c>
      <c r="Y3648" s="14">
        <v>25</v>
      </c>
      <c r="Z3648" s="42">
        <v>-5000</v>
      </c>
      <c r="AA3648" s="51">
        <f t="shared" si="289"/>
        <v>-0.01</v>
      </c>
    </row>
    <row r="3649" spans="1:27" ht="19" x14ac:dyDescent="0.25">
      <c r="A3649" s="14">
        <v>2346</v>
      </c>
      <c r="B3649" s="14">
        <v>8567295</v>
      </c>
      <c r="C3649" s="14" t="s">
        <v>19</v>
      </c>
      <c r="D3649" s="14" t="s">
        <v>193</v>
      </c>
      <c r="E3649" s="14" t="s">
        <v>597</v>
      </c>
      <c r="F3649" s="14">
        <v>78737</v>
      </c>
      <c r="G3649" s="14">
        <v>5</v>
      </c>
      <c r="H3649" s="14">
        <v>2</v>
      </c>
      <c r="I3649" s="14">
        <v>1</v>
      </c>
      <c r="J3649" s="14">
        <v>2</v>
      </c>
      <c r="K3649" s="14">
        <v>2</v>
      </c>
      <c r="L3649" s="14">
        <v>2016</v>
      </c>
      <c r="M3649" s="14">
        <v>0.26200000000000001</v>
      </c>
      <c r="N3649" s="15">
        <v>2560</v>
      </c>
      <c r="O3649" s="16">
        <v>187.5</v>
      </c>
      <c r="P3649" s="17">
        <v>480000</v>
      </c>
      <c r="Q3649" s="16">
        <v>185.55</v>
      </c>
      <c r="R3649" s="17">
        <v>475000</v>
      </c>
      <c r="S3649" s="19">
        <f t="shared" si="285"/>
        <v>-1.9499999999999886</v>
      </c>
      <c r="T3649" s="20">
        <f t="shared" si="286"/>
        <v>-1.0399999999999939E-2</v>
      </c>
      <c r="U3649" s="19">
        <f t="shared" si="287"/>
        <v>-5000</v>
      </c>
      <c r="V3649" s="20">
        <f t="shared" si="288"/>
        <v>-1.0416666666666666E-2</v>
      </c>
      <c r="W3649" s="18">
        <v>44267</v>
      </c>
      <c r="X3649" s="14">
        <v>174</v>
      </c>
      <c r="Y3649" s="14">
        <v>171</v>
      </c>
      <c r="Z3649" s="42">
        <v>-5000</v>
      </c>
      <c r="AA3649" s="51">
        <f t="shared" si="289"/>
        <v>-0.01</v>
      </c>
    </row>
    <row r="3650" spans="1:27" ht="19" x14ac:dyDescent="0.25">
      <c r="A3650" s="14">
        <v>2360</v>
      </c>
      <c r="B3650" s="14">
        <v>3052126</v>
      </c>
      <c r="C3650" s="14" t="s">
        <v>19</v>
      </c>
      <c r="D3650" s="14">
        <v>11</v>
      </c>
      <c r="E3650" s="14" t="s">
        <v>1035</v>
      </c>
      <c r="F3650" s="14">
        <v>78744</v>
      </c>
      <c r="G3650" s="14">
        <v>3</v>
      </c>
      <c r="H3650" s="14">
        <v>2</v>
      </c>
      <c r="I3650" s="14">
        <v>1</v>
      </c>
      <c r="J3650" s="14">
        <v>2</v>
      </c>
      <c r="K3650" s="14">
        <v>2</v>
      </c>
      <c r="L3650" s="14">
        <v>2016</v>
      </c>
      <c r="M3650" s="14">
        <v>0.14299999999999999</v>
      </c>
      <c r="N3650" s="15">
        <v>2035</v>
      </c>
      <c r="O3650" s="16">
        <v>211.3</v>
      </c>
      <c r="P3650" s="17">
        <v>430000</v>
      </c>
      <c r="Q3650" s="16">
        <v>208.85</v>
      </c>
      <c r="R3650" s="17">
        <v>425000</v>
      </c>
      <c r="S3650" s="19">
        <f t="shared" si="285"/>
        <v>-2.4500000000000171</v>
      </c>
      <c r="T3650" s="20">
        <f t="shared" si="286"/>
        <v>-1.159488878371991E-2</v>
      </c>
      <c r="U3650" s="19">
        <f t="shared" si="287"/>
        <v>-5000</v>
      </c>
      <c r="V3650" s="20">
        <f t="shared" si="288"/>
        <v>-1.1627906976744186E-2</v>
      </c>
      <c r="W3650" s="18">
        <v>44267</v>
      </c>
      <c r="X3650" s="14">
        <v>4</v>
      </c>
      <c r="Y3650" s="14">
        <v>4</v>
      </c>
      <c r="Z3650" s="42">
        <v>-5000</v>
      </c>
      <c r="AA3650" s="51">
        <f t="shared" si="289"/>
        <v>-0.01</v>
      </c>
    </row>
    <row r="3651" spans="1:27" ht="19" x14ac:dyDescent="0.25">
      <c r="A3651" s="14">
        <v>2476</v>
      </c>
      <c r="B3651" s="14">
        <v>5646447</v>
      </c>
      <c r="C3651" s="14" t="s">
        <v>19</v>
      </c>
      <c r="D3651" s="14" t="s">
        <v>35</v>
      </c>
      <c r="E3651" s="14" t="s">
        <v>1329</v>
      </c>
      <c r="F3651" s="14">
        <v>78753</v>
      </c>
      <c r="G3651" s="14">
        <v>2</v>
      </c>
      <c r="H3651" s="14">
        <v>2</v>
      </c>
      <c r="I3651" s="14">
        <v>0</v>
      </c>
      <c r="J3651" s="14">
        <v>2</v>
      </c>
      <c r="K3651" s="14">
        <v>1</v>
      </c>
      <c r="L3651" s="14">
        <v>1986</v>
      </c>
      <c r="M3651" s="14">
        <v>0.115</v>
      </c>
      <c r="N3651" s="15">
        <v>1021</v>
      </c>
      <c r="O3651" s="16">
        <v>225.27</v>
      </c>
      <c r="P3651" s="17">
        <v>230000</v>
      </c>
      <c r="Q3651" s="16">
        <v>220.37</v>
      </c>
      <c r="R3651" s="17">
        <v>225000</v>
      </c>
      <c r="S3651" s="19">
        <f t="shared" si="285"/>
        <v>-4.9000000000000057</v>
      </c>
      <c r="T3651" s="20">
        <f t="shared" si="286"/>
        <v>-2.1751675766857572E-2</v>
      </c>
      <c r="U3651" s="19">
        <f t="shared" si="287"/>
        <v>-5000</v>
      </c>
      <c r="V3651" s="20">
        <f t="shared" si="288"/>
        <v>-2.1739130434782608E-2</v>
      </c>
      <c r="W3651" s="18">
        <v>44271</v>
      </c>
      <c r="X3651" s="14">
        <v>0</v>
      </c>
      <c r="Y3651" s="14">
        <v>0</v>
      </c>
      <c r="Z3651" s="42">
        <v>-5000</v>
      </c>
      <c r="AA3651" s="51">
        <f t="shared" si="289"/>
        <v>-0.02</v>
      </c>
    </row>
    <row r="3652" spans="1:27" ht="19" x14ac:dyDescent="0.25">
      <c r="A3652" s="14">
        <v>3153</v>
      </c>
      <c r="B3652" s="14">
        <v>2793734</v>
      </c>
      <c r="C3652" s="14" t="s">
        <v>19</v>
      </c>
      <c r="D3652" s="14">
        <v>5</v>
      </c>
      <c r="E3652" s="14" t="s">
        <v>3129</v>
      </c>
      <c r="F3652" s="14">
        <v>78702</v>
      </c>
      <c r="G3652" s="14">
        <v>4</v>
      </c>
      <c r="H3652" s="14">
        <v>3</v>
      </c>
      <c r="I3652" s="14">
        <v>0</v>
      </c>
      <c r="J3652" s="14">
        <v>0</v>
      </c>
      <c r="K3652" s="14">
        <v>1</v>
      </c>
      <c r="L3652" s="14">
        <v>1950</v>
      </c>
      <c r="M3652" s="14">
        <v>0.216</v>
      </c>
      <c r="N3652" s="15">
        <v>1958</v>
      </c>
      <c r="O3652" s="16">
        <v>370.28</v>
      </c>
      <c r="P3652" s="17">
        <v>725000</v>
      </c>
      <c r="Q3652" s="16">
        <v>367.72</v>
      </c>
      <c r="R3652" s="17">
        <v>720000</v>
      </c>
      <c r="S3652" s="19">
        <f t="shared" si="285"/>
        <v>-2.5599999999999454</v>
      </c>
      <c r="T3652" s="20">
        <f t="shared" si="286"/>
        <v>-6.9136869396131187E-3</v>
      </c>
      <c r="U3652" s="19">
        <f t="shared" si="287"/>
        <v>-5000</v>
      </c>
      <c r="V3652" s="20">
        <f t="shared" si="288"/>
        <v>-6.8965517241379309E-3</v>
      </c>
      <c r="W3652" s="18">
        <v>44295</v>
      </c>
      <c r="X3652" s="14">
        <v>3</v>
      </c>
      <c r="Y3652" s="14">
        <v>3</v>
      </c>
      <c r="Z3652" s="42">
        <v>-5000</v>
      </c>
      <c r="AA3652" s="51">
        <f t="shared" si="289"/>
        <v>-0.01</v>
      </c>
    </row>
    <row r="3653" spans="1:27" ht="19" x14ac:dyDescent="0.25">
      <c r="A3653" s="14">
        <v>3688</v>
      </c>
      <c r="B3653" s="14">
        <v>9271508</v>
      </c>
      <c r="C3653" s="14" t="s">
        <v>19</v>
      </c>
      <c r="D3653" s="14">
        <v>3</v>
      </c>
      <c r="E3653" s="14" t="s">
        <v>3186</v>
      </c>
      <c r="F3653" s="14">
        <v>78723</v>
      </c>
      <c r="G3653" s="14">
        <v>3</v>
      </c>
      <c r="H3653" s="14">
        <v>2</v>
      </c>
      <c r="I3653" s="14">
        <v>1</v>
      </c>
      <c r="J3653" s="14">
        <v>2</v>
      </c>
      <c r="K3653" s="14">
        <v>2</v>
      </c>
      <c r="L3653" s="14">
        <v>1961</v>
      </c>
      <c r="M3653" s="14">
        <v>0.17499999999999999</v>
      </c>
      <c r="N3653" s="15">
        <v>1784</v>
      </c>
      <c r="O3653" s="16">
        <v>381.17</v>
      </c>
      <c r="P3653" s="17">
        <v>680000</v>
      </c>
      <c r="Q3653" s="16">
        <v>378.36</v>
      </c>
      <c r="R3653" s="17">
        <v>675000</v>
      </c>
      <c r="S3653" s="19">
        <f t="shared" si="285"/>
        <v>-2.8100000000000023</v>
      </c>
      <c r="T3653" s="20">
        <f t="shared" si="286"/>
        <v>-7.3720387228795609E-3</v>
      </c>
      <c r="U3653" s="19">
        <f t="shared" si="287"/>
        <v>-5000</v>
      </c>
      <c r="V3653" s="20">
        <f t="shared" si="288"/>
        <v>-7.3529411764705881E-3</v>
      </c>
      <c r="W3653" s="18">
        <v>44313</v>
      </c>
      <c r="X3653" s="14">
        <v>6</v>
      </c>
      <c r="Y3653" s="14">
        <v>6</v>
      </c>
      <c r="Z3653" s="42">
        <v>-5000</v>
      </c>
      <c r="AA3653" s="51">
        <f t="shared" si="289"/>
        <v>-0.01</v>
      </c>
    </row>
    <row r="3654" spans="1:27" ht="19" x14ac:dyDescent="0.25">
      <c r="A3654" s="14">
        <v>4171</v>
      </c>
      <c r="B3654" s="14">
        <v>2515847</v>
      </c>
      <c r="C3654" s="14" t="s">
        <v>19</v>
      </c>
      <c r="D3654" s="14" t="s">
        <v>29</v>
      </c>
      <c r="E3654" s="14" t="s">
        <v>59</v>
      </c>
      <c r="F3654" s="14">
        <v>78748</v>
      </c>
      <c r="G3654" s="14">
        <v>4</v>
      </c>
      <c r="H3654" s="14">
        <v>2</v>
      </c>
      <c r="I3654" s="14">
        <v>1</v>
      </c>
      <c r="J3654" s="14">
        <v>2</v>
      </c>
      <c r="K3654" s="14">
        <v>2</v>
      </c>
      <c r="L3654" s="14">
        <v>2002</v>
      </c>
      <c r="M3654" s="14">
        <v>0.16600000000000001</v>
      </c>
      <c r="N3654" s="15">
        <v>3743</v>
      </c>
      <c r="O3654" s="16">
        <v>125.57</v>
      </c>
      <c r="P3654" s="17">
        <v>470000</v>
      </c>
      <c r="Q3654" s="16">
        <v>124.23</v>
      </c>
      <c r="R3654" s="17">
        <v>465000</v>
      </c>
      <c r="S3654" s="19">
        <f t="shared" si="285"/>
        <v>-1.3399999999999892</v>
      </c>
      <c r="T3654" s="20">
        <f t="shared" si="286"/>
        <v>-1.0671338695548213E-2</v>
      </c>
      <c r="U3654" s="19">
        <f t="shared" si="287"/>
        <v>-5000</v>
      </c>
      <c r="V3654" s="20">
        <f t="shared" si="288"/>
        <v>-1.0638297872340425E-2</v>
      </c>
      <c r="W3654" s="18">
        <v>44326</v>
      </c>
      <c r="X3654" s="14">
        <v>8</v>
      </c>
      <c r="Y3654" s="14">
        <v>8</v>
      </c>
      <c r="Z3654" s="42">
        <v>-5000</v>
      </c>
      <c r="AA3654" s="51">
        <f t="shared" si="289"/>
        <v>-0.01</v>
      </c>
    </row>
    <row r="3655" spans="1:27" ht="19" x14ac:dyDescent="0.25">
      <c r="A3655" s="14">
        <v>4266</v>
      </c>
      <c r="B3655" s="14">
        <v>1493695</v>
      </c>
      <c r="C3655" s="14" t="s">
        <v>19</v>
      </c>
      <c r="D3655" s="14" t="s">
        <v>611</v>
      </c>
      <c r="E3655" s="14" t="s">
        <v>3691</v>
      </c>
      <c r="F3655" s="14">
        <v>78731</v>
      </c>
      <c r="G3655" s="14">
        <v>3</v>
      </c>
      <c r="H3655" s="14">
        <v>2</v>
      </c>
      <c r="I3655" s="14">
        <v>0</v>
      </c>
      <c r="J3655" s="14">
        <v>2</v>
      </c>
      <c r="K3655" s="14">
        <v>1</v>
      </c>
      <c r="L3655" s="14">
        <v>1974</v>
      </c>
      <c r="M3655" s="14">
        <v>0.27</v>
      </c>
      <c r="N3655" s="15">
        <v>2657</v>
      </c>
      <c r="O3655" s="16">
        <v>526.91</v>
      </c>
      <c r="P3655" s="17">
        <v>1400000</v>
      </c>
      <c r="Q3655" s="16">
        <v>525.03</v>
      </c>
      <c r="R3655" s="17">
        <v>1395000</v>
      </c>
      <c r="S3655" s="19">
        <f t="shared" ref="S3655:S3718" si="290">Q3655-O3655</f>
        <v>-1.8799999999999955</v>
      </c>
      <c r="T3655" s="20">
        <f t="shared" ref="T3655:T3718" si="291">S3655/O3655</f>
        <v>-3.5679717598830836E-3</v>
      </c>
      <c r="U3655" s="19">
        <f t="shared" ref="U3655:U3718" si="292">R3655-P3655</f>
        <v>-5000</v>
      </c>
      <c r="V3655" s="20">
        <f t="shared" ref="V3655:V3718" si="293">U3655/P3655</f>
        <v>-3.5714285714285713E-3</v>
      </c>
      <c r="W3655" s="18">
        <v>44328</v>
      </c>
      <c r="X3655" s="14">
        <v>3</v>
      </c>
      <c r="Y3655" s="14">
        <v>2</v>
      </c>
      <c r="Z3655" s="42">
        <v>-5000</v>
      </c>
      <c r="AA3655" s="51">
        <f t="shared" si="289"/>
        <v>0</v>
      </c>
    </row>
    <row r="3656" spans="1:27" ht="19" x14ac:dyDescent="0.25">
      <c r="A3656" s="14">
        <v>1411</v>
      </c>
      <c r="B3656" s="14">
        <v>4596675</v>
      </c>
      <c r="C3656" s="14" t="s">
        <v>19</v>
      </c>
      <c r="D3656" s="14" t="s">
        <v>712</v>
      </c>
      <c r="E3656" s="14" t="s">
        <v>2126</v>
      </c>
      <c r="F3656" s="14">
        <v>78759</v>
      </c>
      <c r="G3656" s="14">
        <v>3</v>
      </c>
      <c r="H3656" s="14">
        <v>2</v>
      </c>
      <c r="I3656" s="14">
        <v>1</v>
      </c>
      <c r="J3656" s="14">
        <v>2</v>
      </c>
      <c r="K3656" s="14">
        <v>2</v>
      </c>
      <c r="L3656" s="14">
        <v>1980</v>
      </c>
      <c r="M3656" s="14">
        <v>0.113</v>
      </c>
      <c r="N3656" s="15">
        <v>2123</v>
      </c>
      <c r="O3656" s="16">
        <v>269</v>
      </c>
      <c r="P3656" s="17">
        <v>571087</v>
      </c>
      <c r="Q3656" s="16">
        <v>266.60000000000002</v>
      </c>
      <c r="R3656" s="17">
        <v>566000</v>
      </c>
      <c r="S3656" s="19">
        <f t="shared" si="290"/>
        <v>-2.3999999999999773</v>
      </c>
      <c r="T3656" s="20">
        <f t="shared" si="291"/>
        <v>-8.921933085501774E-3</v>
      </c>
      <c r="U3656" s="19">
        <f t="shared" si="292"/>
        <v>-5087</v>
      </c>
      <c r="V3656" s="20">
        <f t="shared" si="293"/>
        <v>-8.9075745026589645E-3</v>
      </c>
      <c r="W3656" s="18">
        <v>44230</v>
      </c>
      <c r="X3656" s="14">
        <v>53</v>
      </c>
      <c r="Y3656" s="14">
        <v>53</v>
      </c>
      <c r="Z3656" s="42">
        <v>-5000</v>
      </c>
      <c r="AA3656" s="51">
        <f t="shared" si="289"/>
        <v>-0.01</v>
      </c>
    </row>
    <row r="3657" spans="1:27" ht="19" x14ac:dyDescent="0.25">
      <c r="A3657" s="14">
        <v>268</v>
      </c>
      <c r="B3657" s="14">
        <v>5094297</v>
      </c>
      <c r="C3657" s="14" t="s">
        <v>19</v>
      </c>
      <c r="D3657" s="14" t="s">
        <v>2427</v>
      </c>
      <c r="E3657" s="14" t="s">
        <v>3587</v>
      </c>
      <c r="F3657" s="14">
        <v>78705</v>
      </c>
      <c r="G3657" s="14">
        <v>3</v>
      </c>
      <c r="H3657" s="14">
        <v>2</v>
      </c>
      <c r="I3657" s="14">
        <v>1</v>
      </c>
      <c r="J3657" s="14">
        <v>2</v>
      </c>
      <c r="K3657" s="14">
        <v>1</v>
      </c>
      <c r="L3657" s="14">
        <v>1927</v>
      </c>
      <c r="M3657" s="14">
        <v>0.16300000000000001</v>
      </c>
      <c r="N3657" s="15">
        <v>2272</v>
      </c>
      <c r="O3657" s="16">
        <v>484.15</v>
      </c>
      <c r="P3657" s="17">
        <v>1100000</v>
      </c>
      <c r="Q3657" s="16">
        <v>481.85</v>
      </c>
      <c r="R3657" s="17">
        <v>1094761</v>
      </c>
      <c r="S3657" s="19">
        <f t="shared" si="290"/>
        <v>-2.2999999999999545</v>
      </c>
      <c r="T3657" s="20">
        <f t="shared" si="291"/>
        <v>-4.750593824227935E-3</v>
      </c>
      <c r="U3657" s="19">
        <f t="shared" si="292"/>
        <v>-5239</v>
      </c>
      <c r="V3657" s="20">
        <f t="shared" si="293"/>
        <v>-4.7627272727272726E-3</v>
      </c>
      <c r="W3657" s="18">
        <v>44183</v>
      </c>
      <c r="X3657" s="14">
        <v>4</v>
      </c>
      <c r="Y3657" s="14">
        <v>3</v>
      </c>
      <c r="Z3657" s="42">
        <v>-5000</v>
      </c>
      <c r="AA3657" s="51">
        <f t="shared" si="289"/>
        <v>0</v>
      </c>
    </row>
    <row r="3658" spans="1:27" ht="19" x14ac:dyDescent="0.25">
      <c r="A3658" s="14">
        <v>1452</v>
      </c>
      <c r="B3658" s="14">
        <v>8056077</v>
      </c>
      <c r="C3658" s="14" t="s">
        <v>19</v>
      </c>
      <c r="D3658" s="14" t="s">
        <v>22</v>
      </c>
      <c r="E3658" s="14" t="s">
        <v>450</v>
      </c>
      <c r="F3658" s="14">
        <v>78744</v>
      </c>
      <c r="G3658" s="14">
        <v>3</v>
      </c>
      <c r="H3658" s="14">
        <v>2</v>
      </c>
      <c r="I3658" s="14">
        <v>1</v>
      </c>
      <c r="J3658" s="14">
        <v>2</v>
      </c>
      <c r="K3658" s="14">
        <v>2</v>
      </c>
      <c r="L3658" s="14">
        <v>2021</v>
      </c>
      <c r="M3658" s="14">
        <v>8.3000000000000004E-2</v>
      </c>
      <c r="N3658" s="15">
        <v>2081</v>
      </c>
      <c r="O3658" s="16">
        <v>177.56</v>
      </c>
      <c r="P3658" s="17">
        <v>369502</v>
      </c>
      <c r="Q3658" s="16">
        <v>174.93</v>
      </c>
      <c r="R3658" s="17">
        <v>364027</v>
      </c>
      <c r="S3658" s="19">
        <f t="shared" si="290"/>
        <v>-2.6299999999999955</v>
      </c>
      <c r="T3658" s="20">
        <f t="shared" si="291"/>
        <v>-1.4811894570849264E-2</v>
      </c>
      <c r="U3658" s="19">
        <f t="shared" si="292"/>
        <v>-5475</v>
      </c>
      <c r="V3658" s="20">
        <f t="shared" si="293"/>
        <v>-1.4817240502081179E-2</v>
      </c>
      <c r="W3658" s="18">
        <v>44232</v>
      </c>
      <c r="X3658" s="14">
        <v>1</v>
      </c>
      <c r="Y3658" s="14">
        <v>1</v>
      </c>
      <c r="Z3658" s="42">
        <v>-5000</v>
      </c>
      <c r="AA3658" s="51">
        <f t="shared" si="289"/>
        <v>-0.01</v>
      </c>
    </row>
    <row r="3659" spans="1:27" ht="19" x14ac:dyDescent="0.25">
      <c r="A3659" s="14">
        <v>831</v>
      </c>
      <c r="B3659" s="14">
        <v>2066104</v>
      </c>
      <c r="C3659" s="14" t="s">
        <v>19</v>
      </c>
      <c r="D3659" s="14" t="s">
        <v>84</v>
      </c>
      <c r="E3659" s="14" t="s">
        <v>1791</v>
      </c>
      <c r="F3659" s="14">
        <v>78728</v>
      </c>
      <c r="G3659" s="14">
        <v>4</v>
      </c>
      <c r="H3659" s="14">
        <v>2</v>
      </c>
      <c r="I3659" s="14">
        <v>0</v>
      </c>
      <c r="J3659" s="14">
        <v>2</v>
      </c>
      <c r="K3659" s="14">
        <v>1</v>
      </c>
      <c r="L3659" s="14">
        <v>2020</v>
      </c>
      <c r="M3659" s="14">
        <v>0</v>
      </c>
      <c r="N3659" s="15">
        <v>1516</v>
      </c>
      <c r="O3659" s="16">
        <v>249.53</v>
      </c>
      <c r="P3659" s="17">
        <v>378293</v>
      </c>
      <c r="Q3659" s="16">
        <v>245.92</v>
      </c>
      <c r="R3659" s="17">
        <v>372808</v>
      </c>
      <c r="S3659" s="19">
        <f t="shared" si="290"/>
        <v>-3.6100000000000136</v>
      </c>
      <c r="T3659" s="20">
        <f t="shared" si="291"/>
        <v>-1.4467198332865843E-2</v>
      </c>
      <c r="U3659" s="19">
        <f t="shared" si="292"/>
        <v>-5485</v>
      </c>
      <c r="V3659" s="20">
        <f t="shared" si="293"/>
        <v>-1.4499343101775608E-2</v>
      </c>
      <c r="W3659" s="18">
        <v>44207</v>
      </c>
      <c r="X3659" s="14">
        <v>179</v>
      </c>
      <c r="Y3659" s="14">
        <v>179</v>
      </c>
      <c r="Z3659" s="42">
        <v>-5000</v>
      </c>
      <c r="AA3659" s="51">
        <f t="shared" si="289"/>
        <v>-0.01</v>
      </c>
    </row>
    <row r="3660" spans="1:27" ht="19" x14ac:dyDescent="0.25">
      <c r="A3660" s="14">
        <v>782</v>
      </c>
      <c r="B3660" s="14">
        <v>8915101</v>
      </c>
      <c r="C3660" s="14" t="s">
        <v>19</v>
      </c>
      <c r="D3660" s="14" t="s">
        <v>20</v>
      </c>
      <c r="E3660" s="14" t="s">
        <v>2070</v>
      </c>
      <c r="F3660" s="14">
        <v>78750</v>
      </c>
      <c r="G3660" s="14">
        <v>4</v>
      </c>
      <c r="H3660" s="14">
        <v>2</v>
      </c>
      <c r="I3660" s="14">
        <v>0</v>
      </c>
      <c r="J3660" s="14">
        <v>2</v>
      </c>
      <c r="K3660" s="14">
        <v>1</v>
      </c>
      <c r="L3660" s="14">
        <v>1976</v>
      </c>
      <c r="M3660" s="14">
        <v>0.33800000000000002</v>
      </c>
      <c r="N3660" s="15">
        <v>2170</v>
      </c>
      <c r="O3660" s="16">
        <v>264.98</v>
      </c>
      <c r="P3660" s="17">
        <v>575000</v>
      </c>
      <c r="Q3660" s="16">
        <v>262.44</v>
      </c>
      <c r="R3660" s="17">
        <v>569500</v>
      </c>
      <c r="S3660" s="19">
        <f t="shared" si="290"/>
        <v>-2.5400000000000205</v>
      </c>
      <c r="T3660" s="20">
        <f t="shared" si="291"/>
        <v>-9.5856291040834034E-3</v>
      </c>
      <c r="U3660" s="19">
        <f t="shared" si="292"/>
        <v>-5500</v>
      </c>
      <c r="V3660" s="20">
        <f t="shared" si="293"/>
        <v>-9.5652173913043474E-3</v>
      </c>
      <c r="W3660" s="18">
        <v>44204</v>
      </c>
      <c r="X3660" s="14">
        <v>2</v>
      </c>
      <c r="Y3660" s="14">
        <v>2</v>
      </c>
      <c r="Z3660" s="42">
        <v>-5000</v>
      </c>
      <c r="AA3660" s="51">
        <f t="shared" si="289"/>
        <v>-0.01</v>
      </c>
    </row>
    <row r="3661" spans="1:27" ht="19" x14ac:dyDescent="0.25">
      <c r="A3661" s="14">
        <v>817</v>
      </c>
      <c r="B3661" s="14">
        <v>1819266</v>
      </c>
      <c r="C3661" s="14" t="s">
        <v>19</v>
      </c>
      <c r="D3661" s="14" t="s">
        <v>84</v>
      </c>
      <c r="E3661" s="14" t="s">
        <v>545</v>
      </c>
      <c r="F3661" s="14">
        <v>78728</v>
      </c>
      <c r="G3661" s="14">
        <v>4</v>
      </c>
      <c r="H3661" s="14">
        <v>3</v>
      </c>
      <c r="I3661" s="14">
        <v>0</v>
      </c>
      <c r="J3661" s="14">
        <v>2</v>
      </c>
      <c r="K3661" s="14">
        <v>2</v>
      </c>
      <c r="L3661" s="14">
        <v>2020</v>
      </c>
      <c r="M3661" s="14">
        <v>0.128</v>
      </c>
      <c r="N3661" s="15">
        <v>2403</v>
      </c>
      <c r="O3661" s="16">
        <v>183.93</v>
      </c>
      <c r="P3661" s="17">
        <v>441980</v>
      </c>
      <c r="Q3661" s="16">
        <v>181.64</v>
      </c>
      <c r="R3661" s="17">
        <v>436480</v>
      </c>
      <c r="S3661" s="19">
        <f t="shared" si="290"/>
        <v>-2.2900000000000205</v>
      </c>
      <c r="T3661" s="20">
        <f t="shared" si="291"/>
        <v>-1.245038873484489E-2</v>
      </c>
      <c r="U3661" s="19">
        <f t="shared" si="292"/>
        <v>-5500</v>
      </c>
      <c r="V3661" s="20">
        <f t="shared" si="293"/>
        <v>-1.2444001991040319E-2</v>
      </c>
      <c r="W3661" s="18">
        <v>44207</v>
      </c>
      <c r="X3661" s="14">
        <v>9</v>
      </c>
      <c r="Y3661" s="14">
        <v>9</v>
      </c>
      <c r="Z3661" s="42">
        <v>-5000</v>
      </c>
      <c r="AA3661" s="51">
        <f t="shared" si="289"/>
        <v>-0.01</v>
      </c>
    </row>
    <row r="3662" spans="1:27" ht="19" x14ac:dyDescent="0.25">
      <c r="A3662" s="14">
        <v>1467</v>
      </c>
      <c r="B3662" s="14">
        <v>4918524</v>
      </c>
      <c r="C3662" s="14" t="s">
        <v>19</v>
      </c>
      <c r="D3662" s="14">
        <v>3</v>
      </c>
      <c r="E3662" s="14" t="s">
        <v>4001</v>
      </c>
      <c r="F3662" s="14">
        <v>78723</v>
      </c>
      <c r="G3662" s="14">
        <v>3</v>
      </c>
      <c r="H3662" s="14">
        <v>2</v>
      </c>
      <c r="I3662" s="14">
        <v>1</v>
      </c>
      <c r="J3662" s="14">
        <v>1</v>
      </c>
      <c r="K3662" s="14">
        <v>2</v>
      </c>
      <c r="L3662" s="14">
        <v>2005</v>
      </c>
      <c r="M3662" s="14">
        <v>0.12</v>
      </c>
      <c r="N3662" s="15">
        <v>1578</v>
      </c>
      <c r="O3662" s="16">
        <v>245.56</v>
      </c>
      <c r="P3662" s="17">
        <v>387500</v>
      </c>
      <c r="Q3662" s="16">
        <v>241.92</v>
      </c>
      <c r="R3662" s="17">
        <v>381750</v>
      </c>
      <c r="S3662" s="19">
        <f t="shared" si="290"/>
        <v>-3.6400000000000148</v>
      </c>
      <c r="T3662" s="20">
        <f t="shared" si="291"/>
        <v>-1.4823261117445898E-2</v>
      </c>
      <c r="U3662" s="19">
        <f t="shared" si="292"/>
        <v>-5750</v>
      </c>
      <c r="V3662" s="20">
        <f t="shared" si="293"/>
        <v>-1.4838709677419355E-2</v>
      </c>
      <c r="W3662" s="18">
        <v>44232</v>
      </c>
      <c r="X3662" s="14">
        <v>53</v>
      </c>
      <c r="Y3662" s="14">
        <v>53</v>
      </c>
      <c r="Z3662" s="42">
        <v>-5000</v>
      </c>
      <c r="AA3662" s="51">
        <f t="shared" si="289"/>
        <v>-0.01</v>
      </c>
    </row>
    <row r="3663" spans="1:27" ht="19" x14ac:dyDescent="0.25">
      <c r="A3663" s="14">
        <v>107</v>
      </c>
      <c r="B3663" s="14">
        <v>7811169</v>
      </c>
      <c r="C3663" s="14" t="s">
        <v>19</v>
      </c>
      <c r="D3663" s="14" t="s">
        <v>22</v>
      </c>
      <c r="E3663" s="14" t="s">
        <v>168</v>
      </c>
      <c r="F3663" s="14">
        <v>78747</v>
      </c>
      <c r="G3663" s="14">
        <v>5</v>
      </c>
      <c r="H3663" s="14">
        <v>3</v>
      </c>
      <c r="I3663" s="14">
        <v>1</v>
      </c>
      <c r="J3663" s="14">
        <v>2</v>
      </c>
      <c r="K3663" s="14">
        <v>2</v>
      </c>
      <c r="L3663" s="14">
        <v>1990</v>
      </c>
      <c r="M3663" s="14">
        <v>0.20499999999999999</v>
      </c>
      <c r="N3663" s="15">
        <v>3346</v>
      </c>
      <c r="O3663" s="16">
        <v>149.4</v>
      </c>
      <c r="P3663" s="17">
        <v>499900</v>
      </c>
      <c r="Q3663" s="16">
        <v>147.63999999999999</v>
      </c>
      <c r="R3663" s="17">
        <v>494000</v>
      </c>
      <c r="S3663" s="19">
        <f t="shared" si="290"/>
        <v>-1.7600000000000193</v>
      </c>
      <c r="T3663" s="20">
        <f t="shared" si="291"/>
        <v>-1.1780455153949258E-2</v>
      </c>
      <c r="U3663" s="19">
        <f t="shared" si="292"/>
        <v>-5900</v>
      </c>
      <c r="V3663" s="20">
        <f t="shared" si="293"/>
        <v>-1.1802360472094419E-2</v>
      </c>
      <c r="W3663" s="18">
        <v>44181</v>
      </c>
      <c r="X3663" s="14">
        <v>30</v>
      </c>
      <c r="Y3663" s="14">
        <v>121</v>
      </c>
      <c r="Z3663" s="42">
        <v>-5000</v>
      </c>
      <c r="AA3663" s="51">
        <f t="shared" si="289"/>
        <v>-0.01</v>
      </c>
    </row>
    <row r="3664" spans="1:27" ht="19" x14ac:dyDescent="0.25">
      <c r="A3664" s="14">
        <v>355</v>
      </c>
      <c r="B3664" s="14">
        <v>5768434</v>
      </c>
      <c r="C3664" s="14" t="s">
        <v>19</v>
      </c>
      <c r="D3664" s="14" t="s">
        <v>29</v>
      </c>
      <c r="E3664" s="14" t="s">
        <v>1556</v>
      </c>
      <c r="F3664" s="14">
        <v>78652</v>
      </c>
      <c r="G3664" s="14">
        <v>3</v>
      </c>
      <c r="H3664" s="14">
        <v>2</v>
      </c>
      <c r="I3664" s="14">
        <v>0</v>
      </c>
      <c r="J3664" s="14">
        <v>2</v>
      </c>
      <c r="K3664" s="14">
        <v>1</v>
      </c>
      <c r="L3664" s="14">
        <v>2018</v>
      </c>
      <c r="M3664" s="14">
        <v>0.21</v>
      </c>
      <c r="N3664" s="15">
        <v>1415</v>
      </c>
      <c r="O3664" s="16">
        <v>236.75</v>
      </c>
      <c r="P3664" s="17">
        <v>334999</v>
      </c>
      <c r="Q3664" s="16">
        <v>232.51</v>
      </c>
      <c r="R3664" s="17">
        <v>329000</v>
      </c>
      <c r="S3664" s="19">
        <f t="shared" si="290"/>
        <v>-4.2400000000000091</v>
      </c>
      <c r="T3664" s="20">
        <f t="shared" si="291"/>
        <v>-1.7909186906019045E-2</v>
      </c>
      <c r="U3664" s="19">
        <f t="shared" si="292"/>
        <v>-5999</v>
      </c>
      <c r="V3664" s="20">
        <f t="shared" si="293"/>
        <v>-1.790751614183923E-2</v>
      </c>
      <c r="W3664" s="18">
        <v>44187</v>
      </c>
      <c r="X3664" s="14">
        <v>6</v>
      </c>
      <c r="Y3664" s="14">
        <v>5</v>
      </c>
      <c r="Z3664" s="42">
        <v>-5000</v>
      </c>
      <c r="AA3664" s="51">
        <f t="shared" si="289"/>
        <v>-0.02</v>
      </c>
    </row>
    <row r="3665" spans="1:27" ht="19" x14ac:dyDescent="0.25">
      <c r="A3665" s="14">
        <v>1646</v>
      </c>
      <c r="B3665" s="14">
        <v>8023948</v>
      </c>
      <c r="C3665" s="14" t="s">
        <v>19</v>
      </c>
      <c r="D3665" s="14" t="s">
        <v>20</v>
      </c>
      <c r="E3665" s="14" t="s">
        <v>2702</v>
      </c>
      <c r="F3665" s="14">
        <v>78726</v>
      </c>
      <c r="G3665" s="14">
        <v>4</v>
      </c>
      <c r="H3665" s="14">
        <v>5</v>
      </c>
      <c r="I3665" s="14">
        <v>1</v>
      </c>
      <c r="J3665" s="14">
        <v>3</v>
      </c>
      <c r="K3665" s="14">
        <v>2</v>
      </c>
      <c r="L3665" s="14">
        <v>1998</v>
      </c>
      <c r="M3665" s="14">
        <v>1.22</v>
      </c>
      <c r="N3665" s="15">
        <v>4617</v>
      </c>
      <c r="O3665" s="16">
        <v>313.83999999999997</v>
      </c>
      <c r="P3665" s="17">
        <v>1449000</v>
      </c>
      <c r="Q3665" s="16">
        <v>312.54000000000002</v>
      </c>
      <c r="R3665" s="17">
        <v>1443000</v>
      </c>
      <c r="S3665" s="19">
        <f t="shared" si="290"/>
        <v>-1.2999999999999545</v>
      </c>
      <c r="T3665" s="20">
        <f t="shared" si="291"/>
        <v>-4.1422380830995241E-3</v>
      </c>
      <c r="U3665" s="19">
        <f t="shared" si="292"/>
        <v>-6000</v>
      </c>
      <c r="V3665" s="20">
        <f t="shared" si="293"/>
        <v>-4.140786749482402E-3</v>
      </c>
      <c r="W3665" s="18">
        <v>44239</v>
      </c>
      <c r="X3665" s="14">
        <v>65</v>
      </c>
      <c r="Y3665" s="14">
        <v>65</v>
      </c>
      <c r="Z3665" s="42">
        <v>-5000</v>
      </c>
      <c r="AA3665" s="51">
        <f t="shared" si="289"/>
        <v>0</v>
      </c>
    </row>
    <row r="3666" spans="1:27" ht="19" x14ac:dyDescent="0.25">
      <c r="A3666" s="14">
        <v>1858</v>
      </c>
      <c r="B3666" s="14">
        <v>8695994</v>
      </c>
      <c r="C3666" s="14" t="s">
        <v>19</v>
      </c>
      <c r="D3666" s="14" t="s">
        <v>84</v>
      </c>
      <c r="E3666" s="14" t="s">
        <v>1933</v>
      </c>
      <c r="F3666" s="14">
        <v>78728</v>
      </c>
      <c r="G3666" s="14">
        <v>3</v>
      </c>
      <c r="H3666" s="14">
        <v>2</v>
      </c>
      <c r="I3666" s="14">
        <v>1</v>
      </c>
      <c r="J3666" s="14">
        <v>2</v>
      </c>
      <c r="K3666" s="14">
        <v>2</v>
      </c>
      <c r="L3666" s="14">
        <v>2020</v>
      </c>
      <c r="M3666" s="14">
        <v>9.9000000000000005E-2</v>
      </c>
      <c r="N3666" s="15">
        <v>1645</v>
      </c>
      <c r="O3666" s="16">
        <v>257.38</v>
      </c>
      <c r="P3666" s="17">
        <v>423385</v>
      </c>
      <c r="Q3666" s="16">
        <v>253.73</v>
      </c>
      <c r="R3666" s="17">
        <v>417385</v>
      </c>
      <c r="S3666" s="19">
        <f t="shared" si="290"/>
        <v>-3.6500000000000057</v>
      </c>
      <c r="T3666" s="20">
        <f t="shared" si="291"/>
        <v>-1.4181366073510008E-2</v>
      </c>
      <c r="U3666" s="19">
        <f t="shared" si="292"/>
        <v>-6000</v>
      </c>
      <c r="V3666" s="20">
        <f t="shared" si="293"/>
        <v>-1.4171498754089068E-2</v>
      </c>
      <c r="W3666" s="18">
        <v>44252</v>
      </c>
      <c r="X3666" s="14">
        <v>93</v>
      </c>
      <c r="Y3666" s="14">
        <v>93</v>
      </c>
      <c r="Z3666" s="42">
        <v>-5000</v>
      </c>
      <c r="AA3666" s="51">
        <f t="shared" si="289"/>
        <v>-0.01</v>
      </c>
    </row>
    <row r="3667" spans="1:27" ht="19" x14ac:dyDescent="0.25">
      <c r="A3667" s="14">
        <v>2005</v>
      </c>
      <c r="B3667" s="14">
        <v>2307850</v>
      </c>
      <c r="C3667" s="14" t="s">
        <v>19</v>
      </c>
      <c r="D3667" s="14" t="s">
        <v>35</v>
      </c>
      <c r="E3667" s="14" t="s">
        <v>1157</v>
      </c>
      <c r="F3667" s="14">
        <v>78753</v>
      </c>
      <c r="G3667" s="14">
        <v>4</v>
      </c>
      <c r="H3667" s="14">
        <v>2</v>
      </c>
      <c r="I3667" s="14">
        <v>0</v>
      </c>
      <c r="J3667" s="14">
        <v>2</v>
      </c>
      <c r="K3667" s="14">
        <v>1</v>
      </c>
      <c r="L3667" s="14">
        <v>1959</v>
      </c>
      <c r="M3667" s="14">
        <v>0.26100000000000001</v>
      </c>
      <c r="N3667" s="15">
        <v>1982</v>
      </c>
      <c r="O3667" s="16">
        <v>216.95</v>
      </c>
      <c r="P3667" s="17">
        <v>430000</v>
      </c>
      <c r="Q3667" s="16">
        <v>213.93</v>
      </c>
      <c r="R3667" s="17">
        <v>424000</v>
      </c>
      <c r="S3667" s="19">
        <f t="shared" si="290"/>
        <v>-3.0199999999999818</v>
      </c>
      <c r="T3667" s="20">
        <f t="shared" si="291"/>
        <v>-1.392025812399162E-2</v>
      </c>
      <c r="U3667" s="19">
        <f t="shared" si="292"/>
        <v>-6000</v>
      </c>
      <c r="V3667" s="20">
        <f t="shared" si="293"/>
        <v>-1.3953488372093023E-2</v>
      </c>
      <c r="W3667" s="18">
        <v>44256</v>
      </c>
      <c r="X3667" s="14">
        <v>90</v>
      </c>
      <c r="Y3667" s="14">
        <v>86</v>
      </c>
      <c r="Z3667" s="42">
        <v>-5000</v>
      </c>
      <c r="AA3667" s="51">
        <f t="shared" si="289"/>
        <v>-0.01</v>
      </c>
    </row>
    <row r="3668" spans="1:27" ht="19" x14ac:dyDescent="0.25">
      <c r="A3668" s="14">
        <v>3262</v>
      </c>
      <c r="B3668" s="14">
        <v>6503760</v>
      </c>
      <c r="C3668" s="14" t="s">
        <v>19</v>
      </c>
      <c r="D3668" s="14">
        <v>11</v>
      </c>
      <c r="E3668" s="14" t="s">
        <v>2241</v>
      </c>
      <c r="F3668" s="14">
        <v>78744</v>
      </c>
      <c r="G3668" s="14">
        <v>4</v>
      </c>
      <c r="H3668" s="14">
        <v>3</v>
      </c>
      <c r="I3668" s="14">
        <v>0</v>
      </c>
      <c r="J3668" s="14">
        <v>0</v>
      </c>
      <c r="K3668" s="14">
        <v>2</v>
      </c>
      <c r="L3668" s="14">
        <v>1972</v>
      </c>
      <c r="M3668" s="14">
        <v>0.31</v>
      </c>
      <c r="N3668" s="15">
        <v>1430</v>
      </c>
      <c r="O3668" s="16">
        <v>276.92</v>
      </c>
      <c r="P3668" s="17">
        <v>396000</v>
      </c>
      <c r="Q3668" s="16">
        <v>272.73</v>
      </c>
      <c r="R3668" s="17">
        <v>390000</v>
      </c>
      <c r="S3668" s="19">
        <f t="shared" si="290"/>
        <v>-4.1899999999999977</v>
      </c>
      <c r="T3668" s="20">
        <f t="shared" si="291"/>
        <v>-1.5130723674707488E-2</v>
      </c>
      <c r="U3668" s="19">
        <f t="shared" si="292"/>
        <v>-6000</v>
      </c>
      <c r="V3668" s="20">
        <f t="shared" si="293"/>
        <v>-1.5151515151515152E-2</v>
      </c>
      <c r="W3668" s="18">
        <v>44300</v>
      </c>
      <c r="X3668" s="14">
        <v>6</v>
      </c>
      <c r="Y3668" s="14">
        <v>6</v>
      </c>
      <c r="Z3668" s="42">
        <v>-5000</v>
      </c>
      <c r="AA3668" s="51">
        <f t="shared" si="289"/>
        <v>-0.02</v>
      </c>
    </row>
    <row r="3669" spans="1:27" ht="19" x14ac:dyDescent="0.25">
      <c r="A3669" s="14">
        <v>1938</v>
      </c>
      <c r="B3669" s="14">
        <v>1931013</v>
      </c>
      <c r="C3669" s="14" t="s">
        <v>19</v>
      </c>
      <c r="D3669" s="14" t="s">
        <v>68</v>
      </c>
      <c r="E3669" s="14" t="s">
        <v>2279</v>
      </c>
      <c r="F3669" s="14">
        <v>78738</v>
      </c>
      <c r="G3669" s="14">
        <v>3</v>
      </c>
      <c r="H3669" s="14">
        <v>3</v>
      </c>
      <c r="I3669" s="14">
        <v>0</v>
      </c>
      <c r="J3669" s="14">
        <v>2</v>
      </c>
      <c r="K3669" s="14">
        <v>1</v>
      </c>
      <c r="L3669" s="14">
        <v>2020</v>
      </c>
      <c r="M3669" s="14">
        <v>0.23</v>
      </c>
      <c r="N3669" s="15">
        <v>2199</v>
      </c>
      <c r="O3669" s="16">
        <v>278.79000000000002</v>
      </c>
      <c r="P3669" s="17">
        <v>613066</v>
      </c>
      <c r="Q3669" s="16">
        <v>276.01</v>
      </c>
      <c r="R3669" s="17">
        <v>606936</v>
      </c>
      <c r="S3669" s="19">
        <f t="shared" si="290"/>
        <v>-2.7800000000000296</v>
      </c>
      <c r="T3669" s="20">
        <f t="shared" si="291"/>
        <v>-9.9716632590840029E-3</v>
      </c>
      <c r="U3669" s="19">
        <f t="shared" si="292"/>
        <v>-6130</v>
      </c>
      <c r="V3669" s="20">
        <f t="shared" si="293"/>
        <v>-9.9989234438053985E-3</v>
      </c>
      <c r="W3669" s="18">
        <v>44253</v>
      </c>
      <c r="X3669" s="14">
        <v>95</v>
      </c>
      <c r="Y3669" s="14">
        <v>95</v>
      </c>
      <c r="Z3669" s="42">
        <v>-5000</v>
      </c>
      <c r="AA3669" s="51">
        <f t="shared" si="289"/>
        <v>-0.01</v>
      </c>
    </row>
    <row r="3670" spans="1:27" ht="19" x14ac:dyDescent="0.25">
      <c r="A3670" s="14">
        <v>421</v>
      </c>
      <c r="B3670" s="14">
        <v>3199316</v>
      </c>
      <c r="C3670" s="14" t="s">
        <v>19</v>
      </c>
      <c r="D3670" s="14">
        <v>4</v>
      </c>
      <c r="E3670" s="14" t="s">
        <v>3237</v>
      </c>
      <c r="F3670" s="14">
        <v>78756</v>
      </c>
      <c r="G3670" s="14">
        <v>3</v>
      </c>
      <c r="H3670" s="14">
        <v>2</v>
      </c>
      <c r="I3670" s="14">
        <v>1</v>
      </c>
      <c r="J3670" s="14">
        <v>2</v>
      </c>
      <c r="K3670" s="14">
        <v>1</v>
      </c>
      <c r="L3670" s="14">
        <v>2011</v>
      </c>
      <c r="M3670" s="14">
        <v>0.17499999999999999</v>
      </c>
      <c r="N3670" s="15">
        <v>2389</v>
      </c>
      <c r="O3670" s="16">
        <v>389.28</v>
      </c>
      <c r="P3670" s="17">
        <v>930000</v>
      </c>
      <c r="Q3670" s="16">
        <v>386.61</v>
      </c>
      <c r="R3670" s="17">
        <v>923600</v>
      </c>
      <c r="S3670" s="19">
        <f t="shared" si="290"/>
        <v>-2.6699999999999591</v>
      </c>
      <c r="T3670" s="20">
        <f t="shared" si="291"/>
        <v>-6.8588162762021152E-3</v>
      </c>
      <c r="U3670" s="19">
        <f t="shared" si="292"/>
        <v>-6400</v>
      </c>
      <c r="V3670" s="20">
        <f t="shared" si="293"/>
        <v>-6.8817204301075269E-3</v>
      </c>
      <c r="W3670" s="18">
        <v>44188</v>
      </c>
      <c r="X3670" s="14">
        <v>5</v>
      </c>
      <c r="Y3670" s="14">
        <v>4</v>
      </c>
      <c r="Z3670" s="42">
        <v>-5000</v>
      </c>
      <c r="AA3670" s="51">
        <f t="shared" si="289"/>
        <v>-0.01</v>
      </c>
    </row>
    <row r="3671" spans="1:27" ht="19" x14ac:dyDescent="0.25">
      <c r="A3671" s="14">
        <v>1978</v>
      </c>
      <c r="B3671" s="14">
        <v>7755995</v>
      </c>
      <c r="C3671" s="14" t="s">
        <v>19</v>
      </c>
      <c r="D3671" s="14" t="s">
        <v>357</v>
      </c>
      <c r="E3671" s="14" t="s">
        <v>4248</v>
      </c>
      <c r="F3671" s="14">
        <v>78745</v>
      </c>
      <c r="G3671" s="14">
        <v>2</v>
      </c>
      <c r="H3671" s="14">
        <v>2</v>
      </c>
      <c r="I3671" s="14">
        <v>1</v>
      </c>
      <c r="J3671" s="14">
        <v>0</v>
      </c>
      <c r="K3671" s="14">
        <v>2</v>
      </c>
      <c r="L3671" s="14">
        <v>2020</v>
      </c>
      <c r="M3671" s="14">
        <v>5.5E-2</v>
      </c>
      <c r="N3671" s="14">
        <v>848</v>
      </c>
      <c r="O3671" s="16">
        <v>527.11</v>
      </c>
      <c r="P3671" s="17">
        <v>446990</v>
      </c>
      <c r="Q3671" s="16">
        <v>519.46</v>
      </c>
      <c r="R3671" s="17">
        <v>440500</v>
      </c>
      <c r="S3671" s="19">
        <f t="shared" si="290"/>
        <v>-7.6499999999999773</v>
      </c>
      <c r="T3671" s="20">
        <f t="shared" si="291"/>
        <v>-1.4513099732503608E-2</v>
      </c>
      <c r="U3671" s="19">
        <f t="shared" si="292"/>
        <v>-6490</v>
      </c>
      <c r="V3671" s="20">
        <f t="shared" si="293"/>
        <v>-1.4519340477415602E-2</v>
      </c>
      <c r="W3671" s="18">
        <v>44253</v>
      </c>
      <c r="X3671" s="14">
        <v>181</v>
      </c>
      <c r="Y3671" s="14">
        <v>181</v>
      </c>
      <c r="Z3671" s="42">
        <v>-5000</v>
      </c>
      <c r="AA3671" s="51">
        <f t="shared" si="289"/>
        <v>-0.01</v>
      </c>
    </row>
    <row r="3672" spans="1:27" ht="19" x14ac:dyDescent="0.25">
      <c r="A3672" s="14">
        <v>57</v>
      </c>
      <c r="B3672" s="14">
        <v>7719736</v>
      </c>
      <c r="C3672" s="14" t="s">
        <v>19</v>
      </c>
      <c r="D3672" s="14" t="s">
        <v>27</v>
      </c>
      <c r="E3672" s="14" t="s">
        <v>615</v>
      </c>
      <c r="F3672" s="14">
        <v>78724</v>
      </c>
      <c r="G3672" s="14">
        <v>3</v>
      </c>
      <c r="H3672" s="14">
        <v>2</v>
      </c>
      <c r="I3672" s="14">
        <v>0</v>
      </c>
      <c r="J3672" s="14">
        <v>2</v>
      </c>
      <c r="K3672" s="14">
        <v>1</v>
      </c>
      <c r="L3672" s="14">
        <v>2020</v>
      </c>
      <c r="M3672" s="14">
        <v>0</v>
      </c>
      <c r="N3672" s="15">
        <v>1514</v>
      </c>
      <c r="O3672" s="16">
        <v>188.9</v>
      </c>
      <c r="P3672" s="17">
        <v>285990</v>
      </c>
      <c r="Q3672" s="16">
        <v>184.6</v>
      </c>
      <c r="R3672" s="17">
        <v>279490</v>
      </c>
      <c r="S3672" s="19">
        <f t="shared" si="290"/>
        <v>-4.3000000000000114</v>
      </c>
      <c r="T3672" s="20">
        <f t="shared" si="291"/>
        <v>-2.2763366860772957E-2</v>
      </c>
      <c r="U3672" s="19">
        <f t="shared" si="292"/>
        <v>-6500</v>
      </c>
      <c r="V3672" s="20">
        <f t="shared" si="293"/>
        <v>-2.272806741494458E-2</v>
      </c>
      <c r="W3672" s="18">
        <v>44180</v>
      </c>
      <c r="X3672" s="14">
        <v>8</v>
      </c>
      <c r="Y3672" s="14">
        <v>8</v>
      </c>
      <c r="Z3672" s="42">
        <v>-5000</v>
      </c>
      <c r="AA3672" s="51">
        <f t="shared" si="289"/>
        <v>-0.02</v>
      </c>
    </row>
    <row r="3673" spans="1:27" ht="19" x14ac:dyDescent="0.25">
      <c r="A3673" s="14">
        <v>208</v>
      </c>
      <c r="B3673" s="14">
        <v>8063526</v>
      </c>
      <c r="C3673" s="14" t="s">
        <v>19</v>
      </c>
      <c r="D3673" s="14" t="s">
        <v>27</v>
      </c>
      <c r="E3673" s="14" t="s">
        <v>562</v>
      </c>
      <c r="F3673" s="14">
        <v>78724</v>
      </c>
      <c r="G3673" s="14">
        <v>3</v>
      </c>
      <c r="H3673" s="14">
        <v>2</v>
      </c>
      <c r="I3673" s="14">
        <v>0</v>
      </c>
      <c r="J3673" s="14">
        <v>2</v>
      </c>
      <c r="K3673" s="14">
        <v>1</v>
      </c>
      <c r="L3673" s="14">
        <v>2020</v>
      </c>
      <c r="M3673" s="14">
        <v>0</v>
      </c>
      <c r="N3673" s="15">
        <v>1514</v>
      </c>
      <c r="O3673" s="16">
        <v>184.93</v>
      </c>
      <c r="P3673" s="17">
        <v>279990</v>
      </c>
      <c r="Q3673" s="16">
        <v>180.64</v>
      </c>
      <c r="R3673" s="17">
        <v>273490</v>
      </c>
      <c r="S3673" s="19">
        <f t="shared" si="290"/>
        <v>-4.2900000000000205</v>
      </c>
      <c r="T3673" s="20">
        <f t="shared" si="291"/>
        <v>-2.3197966798248097E-2</v>
      </c>
      <c r="U3673" s="19">
        <f t="shared" si="292"/>
        <v>-6500</v>
      </c>
      <c r="V3673" s="20">
        <f t="shared" si="293"/>
        <v>-2.3215114825529484E-2</v>
      </c>
      <c r="W3673" s="18">
        <v>44183</v>
      </c>
      <c r="X3673" s="14">
        <v>53</v>
      </c>
      <c r="Y3673" s="14">
        <v>53</v>
      </c>
      <c r="Z3673" s="42">
        <v>-5000</v>
      </c>
      <c r="AA3673" s="51">
        <f t="shared" si="289"/>
        <v>-0.02</v>
      </c>
    </row>
    <row r="3674" spans="1:27" ht="19" x14ac:dyDescent="0.25">
      <c r="A3674" s="14">
        <v>1968</v>
      </c>
      <c r="B3674" s="14">
        <v>5269529</v>
      </c>
      <c r="C3674" s="14" t="s">
        <v>19</v>
      </c>
      <c r="D3674" s="14" t="s">
        <v>357</v>
      </c>
      <c r="E3674" s="14" t="s">
        <v>3320</v>
      </c>
      <c r="F3674" s="14">
        <v>78745</v>
      </c>
      <c r="G3674" s="14">
        <v>3</v>
      </c>
      <c r="H3674" s="14">
        <v>3</v>
      </c>
      <c r="I3674" s="14">
        <v>0</v>
      </c>
      <c r="J3674" s="14">
        <v>2</v>
      </c>
      <c r="K3674" s="14">
        <v>1</v>
      </c>
      <c r="L3674" s="14">
        <v>1972</v>
      </c>
      <c r="M3674" s="14">
        <v>0.17499999999999999</v>
      </c>
      <c r="N3674" s="15">
        <v>1225</v>
      </c>
      <c r="O3674" s="16">
        <v>408.12</v>
      </c>
      <c r="P3674" s="17">
        <v>499950</v>
      </c>
      <c r="Q3674" s="16">
        <v>402.65</v>
      </c>
      <c r="R3674" s="17">
        <v>493245</v>
      </c>
      <c r="S3674" s="19">
        <f t="shared" si="290"/>
        <v>-5.4700000000000273</v>
      </c>
      <c r="T3674" s="20">
        <f t="shared" si="291"/>
        <v>-1.3402920709595284E-2</v>
      </c>
      <c r="U3674" s="19">
        <f t="shared" si="292"/>
        <v>-6705</v>
      </c>
      <c r="V3674" s="20">
        <f t="shared" si="293"/>
        <v>-1.3411341134113412E-2</v>
      </c>
      <c r="W3674" s="18">
        <v>44253</v>
      </c>
      <c r="X3674" s="14">
        <v>6</v>
      </c>
      <c r="Y3674" s="14">
        <v>6</v>
      </c>
      <c r="Z3674" s="42">
        <v>-5000</v>
      </c>
      <c r="AA3674" s="51">
        <f t="shared" si="289"/>
        <v>-0.01</v>
      </c>
    </row>
    <row r="3675" spans="1:27" ht="19" x14ac:dyDescent="0.25">
      <c r="A3675" s="14">
        <v>635</v>
      </c>
      <c r="B3675" s="14">
        <v>2342749</v>
      </c>
      <c r="C3675" s="14" t="s">
        <v>19</v>
      </c>
      <c r="D3675" s="14" t="s">
        <v>20</v>
      </c>
      <c r="E3675" s="14" t="s">
        <v>1587</v>
      </c>
      <c r="F3675" s="14">
        <v>78750</v>
      </c>
      <c r="G3675" s="14">
        <v>3</v>
      </c>
      <c r="H3675" s="14">
        <v>2</v>
      </c>
      <c r="I3675" s="14">
        <v>0</v>
      </c>
      <c r="J3675" s="14">
        <v>2</v>
      </c>
      <c r="K3675" s="14">
        <v>1</v>
      </c>
      <c r="L3675" s="14">
        <v>1977</v>
      </c>
      <c r="M3675" s="14">
        <v>0.157</v>
      </c>
      <c r="N3675" s="15">
        <v>1454</v>
      </c>
      <c r="O3675" s="16">
        <v>238.58</v>
      </c>
      <c r="P3675" s="17">
        <v>346900</v>
      </c>
      <c r="Q3675" s="16">
        <v>233.84</v>
      </c>
      <c r="R3675" s="17">
        <v>340000</v>
      </c>
      <c r="S3675" s="19">
        <f t="shared" si="290"/>
        <v>-4.7400000000000091</v>
      </c>
      <c r="T3675" s="20">
        <f t="shared" si="291"/>
        <v>-1.9867549668874208E-2</v>
      </c>
      <c r="U3675" s="19">
        <f t="shared" si="292"/>
        <v>-6900</v>
      </c>
      <c r="V3675" s="20">
        <f t="shared" si="293"/>
        <v>-1.9890458345344478E-2</v>
      </c>
      <c r="W3675" s="18">
        <v>44196</v>
      </c>
      <c r="X3675" s="14">
        <v>3</v>
      </c>
      <c r="Y3675" s="14">
        <v>3</v>
      </c>
      <c r="Z3675" s="42">
        <v>-5000</v>
      </c>
      <c r="AA3675" s="51">
        <f t="shared" si="289"/>
        <v>-0.02</v>
      </c>
    </row>
    <row r="3676" spans="1:27" ht="19" x14ac:dyDescent="0.25">
      <c r="A3676" s="14">
        <v>741</v>
      </c>
      <c r="B3676" s="14">
        <v>4783696</v>
      </c>
      <c r="C3676" s="14" t="s">
        <v>19</v>
      </c>
      <c r="D3676" s="14" t="s">
        <v>84</v>
      </c>
      <c r="E3676" s="14" t="s">
        <v>433</v>
      </c>
      <c r="F3676" s="14">
        <v>78727</v>
      </c>
      <c r="G3676" s="14">
        <v>4</v>
      </c>
      <c r="H3676" s="14">
        <v>2</v>
      </c>
      <c r="I3676" s="14">
        <v>1</v>
      </c>
      <c r="J3676" s="14">
        <v>2</v>
      </c>
      <c r="K3676" s="14">
        <v>2</v>
      </c>
      <c r="L3676" s="14">
        <v>1985</v>
      </c>
      <c r="M3676" s="14">
        <v>0.27600000000000002</v>
      </c>
      <c r="N3676" s="15">
        <v>2492</v>
      </c>
      <c r="O3676" s="16">
        <v>176.52</v>
      </c>
      <c r="P3676" s="17">
        <v>439900</v>
      </c>
      <c r="Q3676" s="16">
        <v>173.76</v>
      </c>
      <c r="R3676" s="17">
        <v>433000</v>
      </c>
      <c r="S3676" s="19">
        <f t="shared" si="290"/>
        <v>-2.7600000000000193</v>
      </c>
      <c r="T3676" s="20">
        <f t="shared" si="291"/>
        <v>-1.5635622025832876E-2</v>
      </c>
      <c r="U3676" s="19">
        <f t="shared" si="292"/>
        <v>-6900</v>
      </c>
      <c r="V3676" s="20">
        <f t="shared" si="293"/>
        <v>-1.5685383041600363E-2</v>
      </c>
      <c r="W3676" s="18">
        <v>44203</v>
      </c>
      <c r="X3676" s="14">
        <v>64</v>
      </c>
      <c r="Y3676" s="14">
        <v>64</v>
      </c>
      <c r="Z3676" s="42">
        <v>-5000</v>
      </c>
      <c r="AA3676" s="51">
        <f t="shared" si="289"/>
        <v>-0.02</v>
      </c>
    </row>
    <row r="3677" spans="1:27" ht="19" x14ac:dyDescent="0.25">
      <c r="A3677" s="14">
        <v>423</v>
      </c>
      <c r="B3677" s="14">
        <v>6386374</v>
      </c>
      <c r="C3677" s="14" t="s">
        <v>19</v>
      </c>
      <c r="D3677" s="14" t="s">
        <v>357</v>
      </c>
      <c r="E3677" s="14" t="s">
        <v>3243</v>
      </c>
      <c r="F3677" s="14">
        <v>78745</v>
      </c>
      <c r="G3677" s="14">
        <v>3</v>
      </c>
      <c r="H3677" s="14">
        <v>1</v>
      </c>
      <c r="I3677" s="14">
        <v>1</v>
      </c>
      <c r="J3677" s="14">
        <v>2</v>
      </c>
      <c r="K3677" s="14">
        <v>1</v>
      </c>
      <c r="L3677" s="14">
        <v>1970</v>
      </c>
      <c r="M3677" s="14">
        <v>0.27400000000000002</v>
      </c>
      <c r="N3677" s="15">
        <v>1252</v>
      </c>
      <c r="O3677" s="16">
        <v>390.58</v>
      </c>
      <c r="P3677" s="17">
        <v>489000</v>
      </c>
      <c r="Q3677" s="16">
        <v>384.98</v>
      </c>
      <c r="R3677" s="17">
        <v>482000</v>
      </c>
      <c r="S3677" s="19">
        <f t="shared" si="290"/>
        <v>-5.5999999999999659</v>
      </c>
      <c r="T3677" s="20">
        <f t="shared" si="291"/>
        <v>-1.4337651697475463E-2</v>
      </c>
      <c r="U3677" s="19">
        <f t="shared" si="292"/>
        <v>-7000</v>
      </c>
      <c r="V3677" s="20">
        <f t="shared" si="293"/>
        <v>-1.4314928425357873E-2</v>
      </c>
      <c r="W3677" s="18">
        <v>44188</v>
      </c>
      <c r="X3677" s="14">
        <v>4</v>
      </c>
      <c r="Y3677" s="14">
        <v>4</v>
      </c>
      <c r="Z3677" s="42">
        <v>-5000</v>
      </c>
      <c r="AA3677" s="51">
        <f t="shared" si="289"/>
        <v>-0.01</v>
      </c>
    </row>
    <row r="3678" spans="1:27" ht="19" x14ac:dyDescent="0.25">
      <c r="A3678" s="14">
        <v>586</v>
      </c>
      <c r="B3678" s="14">
        <v>9278373</v>
      </c>
      <c r="C3678" s="14" t="s">
        <v>19</v>
      </c>
      <c r="D3678" s="14">
        <v>2</v>
      </c>
      <c r="E3678" s="14" t="s">
        <v>4103</v>
      </c>
      <c r="F3678" s="14">
        <v>78752</v>
      </c>
      <c r="G3678" s="14">
        <v>3</v>
      </c>
      <c r="H3678" s="14">
        <v>2</v>
      </c>
      <c r="I3678" s="14">
        <v>1</v>
      </c>
      <c r="J3678" s="14">
        <v>0</v>
      </c>
      <c r="K3678" s="14">
        <v>2</v>
      </c>
      <c r="L3678" s="14">
        <v>2020</v>
      </c>
      <c r="M3678" s="14">
        <v>8.2000000000000003E-2</v>
      </c>
      <c r="N3678" s="15">
        <v>1806</v>
      </c>
      <c r="O3678" s="16">
        <v>363.79</v>
      </c>
      <c r="P3678" s="17">
        <v>657000</v>
      </c>
      <c r="Q3678" s="16">
        <v>359.91</v>
      </c>
      <c r="R3678" s="17">
        <v>650000</v>
      </c>
      <c r="S3678" s="19">
        <f t="shared" si="290"/>
        <v>-3.8799999999999955</v>
      </c>
      <c r="T3678" s="20">
        <f t="shared" si="291"/>
        <v>-1.0665493828857295E-2</v>
      </c>
      <c r="U3678" s="19">
        <f t="shared" si="292"/>
        <v>-7000</v>
      </c>
      <c r="V3678" s="20">
        <f t="shared" si="293"/>
        <v>-1.06544901065449E-2</v>
      </c>
      <c r="W3678" s="18">
        <v>44195</v>
      </c>
      <c r="X3678" s="14">
        <v>80</v>
      </c>
      <c r="Y3678" s="14">
        <v>80</v>
      </c>
      <c r="Z3678" s="42">
        <v>-5000</v>
      </c>
      <c r="AA3678" s="51">
        <f t="shared" si="289"/>
        <v>-0.01</v>
      </c>
    </row>
    <row r="3679" spans="1:27" ht="19" x14ac:dyDescent="0.25">
      <c r="A3679" s="14">
        <v>2879</v>
      </c>
      <c r="B3679" s="14">
        <v>1716365</v>
      </c>
      <c r="C3679" s="14" t="s">
        <v>19</v>
      </c>
      <c r="D3679" s="14" t="s">
        <v>357</v>
      </c>
      <c r="E3679" s="14" t="s">
        <v>2932</v>
      </c>
      <c r="F3679" s="14">
        <v>78745</v>
      </c>
      <c r="G3679" s="14">
        <v>4</v>
      </c>
      <c r="H3679" s="14">
        <v>3</v>
      </c>
      <c r="I3679" s="14">
        <v>0</v>
      </c>
      <c r="J3679" s="14">
        <v>0</v>
      </c>
      <c r="K3679" s="14">
        <v>1</v>
      </c>
      <c r="L3679" s="14">
        <v>2012</v>
      </c>
      <c r="M3679" s="14">
        <v>0.26700000000000002</v>
      </c>
      <c r="N3679" s="15">
        <v>1689</v>
      </c>
      <c r="O3679" s="16">
        <v>340.44</v>
      </c>
      <c r="P3679" s="17">
        <v>575000</v>
      </c>
      <c r="Q3679" s="16">
        <v>336.29</v>
      </c>
      <c r="R3679" s="17">
        <v>568000</v>
      </c>
      <c r="S3679" s="19">
        <f t="shared" si="290"/>
        <v>-4.1499999999999773</v>
      </c>
      <c r="T3679" s="20">
        <f t="shared" si="291"/>
        <v>-1.2190106920455813E-2</v>
      </c>
      <c r="U3679" s="19">
        <f t="shared" si="292"/>
        <v>-7000</v>
      </c>
      <c r="V3679" s="20">
        <f t="shared" si="293"/>
        <v>-1.2173913043478261E-2</v>
      </c>
      <c r="W3679" s="18">
        <v>44286</v>
      </c>
      <c r="X3679" s="14">
        <v>42</v>
      </c>
      <c r="Y3679" s="14">
        <v>70</v>
      </c>
      <c r="Z3679" s="42">
        <v>-5000</v>
      </c>
      <c r="AA3679" s="51">
        <f t="shared" si="289"/>
        <v>-0.01</v>
      </c>
    </row>
    <row r="3680" spans="1:27" ht="19" x14ac:dyDescent="0.25">
      <c r="A3680" s="14">
        <v>3509</v>
      </c>
      <c r="B3680" s="14">
        <v>2564682</v>
      </c>
      <c r="C3680" s="14" t="s">
        <v>19</v>
      </c>
      <c r="D3680" s="14" t="s">
        <v>2427</v>
      </c>
      <c r="E3680" s="14" t="s">
        <v>3439</v>
      </c>
      <c r="F3680" s="14">
        <v>78705</v>
      </c>
      <c r="G3680" s="14">
        <v>4</v>
      </c>
      <c r="H3680" s="14">
        <v>3</v>
      </c>
      <c r="I3680" s="14">
        <v>0</v>
      </c>
      <c r="J3680" s="14">
        <v>0</v>
      </c>
      <c r="K3680" s="14">
        <v>1</v>
      </c>
      <c r="L3680" s="14">
        <v>1948</v>
      </c>
      <c r="M3680" s="14">
        <v>0.13100000000000001</v>
      </c>
      <c r="N3680" s="15">
        <v>2071</v>
      </c>
      <c r="O3680" s="16">
        <v>437.95</v>
      </c>
      <c r="P3680" s="17">
        <v>907000</v>
      </c>
      <c r="Q3680" s="16">
        <v>434.57</v>
      </c>
      <c r="R3680" s="17">
        <v>900000</v>
      </c>
      <c r="S3680" s="19">
        <f t="shared" si="290"/>
        <v>-3.3799999999999955</v>
      </c>
      <c r="T3680" s="20">
        <f t="shared" si="291"/>
        <v>-7.717776001826682E-3</v>
      </c>
      <c r="U3680" s="19">
        <f t="shared" si="292"/>
        <v>-7000</v>
      </c>
      <c r="V3680" s="20">
        <f t="shared" si="293"/>
        <v>-7.717750826901874E-3</v>
      </c>
      <c r="W3680" s="18">
        <v>44307</v>
      </c>
      <c r="X3680" s="14">
        <v>12</v>
      </c>
      <c r="Y3680" s="14">
        <v>2</v>
      </c>
      <c r="Z3680" s="42">
        <v>-5000</v>
      </c>
      <c r="AA3680" s="51">
        <f t="shared" si="289"/>
        <v>-0.01</v>
      </c>
    </row>
    <row r="3681" spans="1:27" ht="19" x14ac:dyDescent="0.25">
      <c r="A3681" s="14">
        <v>3171</v>
      </c>
      <c r="B3681" s="14">
        <v>8683166</v>
      </c>
      <c r="C3681" s="14" t="s">
        <v>19</v>
      </c>
      <c r="D3681" s="14">
        <v>4</v>
      </c>
      <c r="E3681" s="14" t="s">
        <v>4291</v>
      </c>
      <c r="F3681" s="14">
        <v>78756</v>
      </c>
      <c r="G3681" s="14">
        <v>2</v>
      </c>
      <c r="H3681" s="14">
        <v>1</v>
      </c>
      <c r="I3681" s="14">
        <v>0</v>
      </c>
      <c r="J3681" s="14">
        <v>0</v>
      </c>
      <c r="K3681" s="14">
        <v>1</v>
      </c>
      <c r="L3681" s="14">
        <v>1939</v>
      </c>
      <c r="M3681" s="14">
        <v>8.5999999999999993E-2</v>
      </c>
      <c r="N3681" s="14">
        <v>787</v>
      </c>
      <c r="O3681" s="16">
        <v>673.32</v>
      </c>
      <c r="P3681" s="17">
        <v>529900</v>
      </c>
      <c r="Q3681" s="16">
        <v>663.91</v>
      </c>
      <c r="R3681" s="17">
        <v>522500</v>
      </c>
      <c r="S3681" s="19">
        <f t="shared" si="290"/>
        <v>-9.4100000000000819</v>
      </c>
      <c r="T3681" s="20">
        <f t="shared" si="291"/>
        <v>-1.3975524267807404E-2</v>
      </c>
      <c r="U3681" s="19">
        <f t="shared" si="292"/>
        <v>-7400</v>
      </c>
      <c r="V3681" s="20">
        <f t="shared" si="293"/>
        <v>-1.3964899037554256E-2</v>
      </c>
      <c r="W3681" s="18">
        <v>44295</v>
      </c>
      <c r="X3681" s="14">
        <v>12</v>
      </c>
      <c r="Y3681" s="14">
        <v>12</v>
      </c>
      <c r="Z3681" s="42">
        <v>-5000</v>
      </c>
      <c r="AA3681" s="51">
        <f t="shared" si="289"/>
        <v>-0.01</v>
      </c>
    </row>
    <row r="3682" spans="1:27" ht="19" x14ac:dyDescent="0.25">
      <c r="A3682" s="14">
        <v>2266</v>
      </c>
      <c r="B3682" s="14">
        <v>5686282</v>
      </c>
      <c r="C3682" s="14" t="s">
        <v>19</v>
      </c>
      <c r="D3682" s="14">
        <v>4</v>
      </c>
      <c r="E3682" s="14" t="s">
        <v>3765</v>
      </c>
      <c r="F3682" s="14">
        <v>78751</v>
      </c>
      <c r="G3682" s="14">
        <v>3</v>
      </c>
      <c r="H3682" s="14">
        <v>1</v>
      </c>
      <c r="I3682" s="14">
        <v>0</v>
      </c>
      <c r="J3682" s="14">
        <v>0</v>
      </c>
      <c r="K3682" s="14">
        <v>1</v>
      </c>
      <c r="L3682" s="14">
        <v>1952</v>
      </c>
      <c r="M3682" s="14">
        <v>0.156</v>
      </c>
      <c r="N3682" s="15">
        <v>1137</v>
      </c>
      <c r="O3682" s="16">
        <v>571.67999999999995</v>
      </c>
      <c r="P3682" s="17">
        <v>650000</v>
      </c>
      <c r="Q3682" s="16">
        <v>565.08000000000004</v>
      </c>
      <c r="R3682" s="17">
        <v>642500</v>
      </c>
      <c r="S3682" s="19">
        <f t="shared" si="290"/>
        <v>-6.5999999999999091</v>
      </c>
      <c r="T3682" s="20">
        <f t="shared" si="291"/>
        <v>-1.1544920235096399E-2</v>
      </c>
      <c r="U3682" s="19">
        <f t="shared" si="292"/>
        <v>-7500</v>
      </c>
      <c r="V3682" s="20">
        <f t="shared" si="293"/>
        <v>-1.1538461538461539E-2</v>
      </c>
      <c r="W3682" s="18">
        <v>44264</v>
      </c>
      <c r="X3682" s="14">
        <v>12</v>
      </c>
      <c r="Y3682" s="14">
        <v>11</v>
      </c>
      <c r="Z3682" s="42">
        <v>-10000</v>
      </c>
      <c r="AA3682" s="51">
        <f t="shared" si="289"/>
        <v>-0.01</v>
      </c>
    </row>
    <row r="3683" spans="1:27" ht="19" x14ac:dyDescent="0.25">
      <c r="A3683" s="14">
        <v>1203</v>
      </c>
      <c r="B3683" s="14">
        <v>4104270</v>
      </c>
      <c r="C3683" s="14" t="s">
        <v>19</v>
      </c>
      <c r="D3683" s="14" t="s">
        <v>68</v>
      </c>
      <c r="E3683" s="14" t="s">
        <v>1340</v>
      </c>
      <c r="F3683" s="14">
        <v>78738</v>
      </c>
      <c r="G3683" s="14">
        <v>3</v>
      </c>
      <c r="H3683" s="14">
        <v>2</v>
      </c>
      <c r="I3683" s="14">
        <v>1</v>
      </c>
      <c r="J3683" s="14">
        <v>2</v>
      </c>
      <c r="K3683" s="14">
        <v>2</v>
      </c>
      <c r="L3683" s="14">
        <v>2020</v>
      </c>
      <c r="M3683" s="14">
        <v>0.11</v>
      </c>
      <c r="N3683" s="15">
        <v>1841</v>
      </c>
      <c r="O3683" s="16">
        <v>225.83</v>
      </c>
      <c r="P3683" s="17">
        <v>415760</v>
      </c>
      <c r="Q3683" s="16">
        <v>221.6</v>
      </c>
      <c r="R3683" s="17">
        <v>407970</v>
      </c>
      <c r="S3683" s="19">
        <f t="shared" si="290"/>
        <v>-4.2300000000000182</v>
      </c>
      <c r="T3683" s="20">
        <f t="shared" si="291"/>
        <v>-1.8730903777177604E-2</v>
      </c>
      <c r="U3683" s="19">
        <f t="shared" si="292"/>
        <v>-7790</v>
      </c>
      <c r="V3683" s="20">
        <f t="shared" si="293"/>
        <v>-1.8736771214162017E-2</v>
      </c>
      <c r="W3683" s="18">
        <v>44222</v>
      </c>
      <c r="X3683" s="14">
        <v>96</v>
      </c>
      <c r="Y3683" s="14">
        <v>96</v>
      </c>
      <c r="Z3683" s="42">
        <v>-10000</v>
      </c>
      <c r="AA3683" s="51">
        <f t="shared" si="289"/>
        <v>-0.02</v>
      </c>
    </row>
    <row r="3684" spans="1:27" ht="19" x14ac:dyDescent="0.25">
      <c r="A3684" s="14">
        <v>1565</v>
      </c>
      <c r="B3684" s="14">
        <v>7153441</v>
      </c>
      <c r="C3684" s="14" t="s">
        <v>19</v>
      </c>
      <c r="D3684" s="14" t="s">
        <v>282</v>
      </c>
      <c r="E3684" s="14" t="s">
        <v>1555</v>
      </c>
      <c r="F3684" s="14">
        <v>78736</v>
      </c>
      <c r="G3684" s="14">
        <v>3</v>
      </c>
      <c r="H3684" s="14">
        <v>2</v>
      </c>
      <c r="I3684" s="14">
        <v>0</v>
      </c>
      <c r="J3684" s="14">
        <v>2</v>
      </c>
      <c r="K3684" s="14">
        <v>1</v>
      </c>
      <c r="L3684" s="14">
        <v>1983</v>
      </c>
      <c r="M3684" s="14">
        <v>0.28000000000000003</v>
      </c>
      <c r="N3684" s="15">
        <v>1732</v>
      </c>
      <c r="O3684" s="16">
        <v>236.72</v>
      </c>
      <c r="P3684" s="17">
        <v>410000</v>
      </c>
      <c r="Q3684" s="16">
        <v>232.16</v>
      </c>
      <c r="R3684" s="17">
        <v>402100</v>
      </c>
      <c r="S3684" s="19">
        <f t="shared" si="290"/>
        <v>-4.5600000000000023</v>
      </c>
      <c r="T3684" s="20">
        <f t="shared" si="291"/>
        <v>-1.9263264616424476E-2</v>
      </c>
      <c r="U3684" s="19">
        <f t="shared" si="292"/>
        <v>-7900</v>
      </c>
      <c r="V3684" s="20">
        <f t="shared" si="293"/>
        <v>-1.9268292682926829E-2</v>
      </c>
      <c r="W3684" s="18">
        <v>44237</v>
      </c>
      <c r="X3684" s="14">
        <v>1</v>
      </c>
      <c r="Y3684" s="14">
        <v>1</v>
      </c>
      <c r="Z3684" s="42">
        <v>-10000</v>
      </c>
      <c r="AA3684" s="51">
        <f t="shared" ref="AA3684:AA3747" si="294">MROUND(V3684,-0.01)</f>
        <v>-0.02</v>
      </c>
    </row>
    <row r="3685" spans="1:27" ht="19" x14ac:dyDescent="0.25">
      <c r="A3685" s="14">
        <v>2254</v>
      </c>
      <c r="B3685" s="14">
        <v>4526518</v>
      </c>
      <c r="C3685" s="14" t="s">
        <v>19</v>
      </c>
      <c r="D3685" s="14" t="s">
        <v>27</v>
      </c>
      <c r="E3685" s="14" t="s">
        <v>2520</v>
      </c>
      <c r="F3685" s="14">
        <v>78724</v>
      </c>
      <c r="G3685" s="14">
        <v>3</v>
      </c>
      <c r="H3685" s="14">
        <v>1</v>
      </c>
      <c r="I3685" s="14">
        <v>1</v>
      </c>
      <c r="J3685" s="14">
        <v>1</v>
      </c>
      <c r="K3685" s="14">
        <v>1</v>
      </c>
      <c r="L3685" s="14">
        <v>1973</v>
      </c>
      <c r="M3685" s="14">
        <v>0.161</v>
      </c>
      <c r="N3685" s="14">
        <v>929</v>
      </c>
      <c r="O3685" s="16">
        <v>295.91000000000003</v>
      </c>
      <c r="P3685" s="17">
        <v>274900</v>
      </c>
      <c r="Q3685" s="16">
        <v>287.41000000000003</v>
      </c>
      <c r="R3685" s="17">
        <v>267000</v>
      </c>
      <c r="S3685" s="19">
        <f t="shared" si="290"/>
        <v>-8.5</v>
      </c>
      <c r="T3685" s="20">
        <f t="shared" si="291"/>
        <v>-2.8724950153762967E-2</v>
      </c>
      <c r="U3685" s="19">
        <f t="shared" si="292"/>
        <v>-7900</v>
      </c>
      <c r="V3685" s="20">
        <f t="shared" si="293"/>
        <v>-2.8737722808293925E-2</v>
      </c>
      <c r="W3685" s="18">
        <v>44264</v>
      </c>
      <c r="X3685" s="14">
        <v>3</v>
      </c>
      <c r="Y3685" s="14">
        <v>3</v>
      </c>
      <c r="Z3685" s="42">
        <v>-10000</v>
      </c>
      <c r="AA3685" s="51">
        <f t="shared" si="294"/>
        <v>-0.03</v>
      </c>
    </row>
    <row r="3686" spans="1:27" ht="19" x14ac:dyDescent="0.25">
      <c r="A3686" s="14">
        <v>3807</v>
      </c>
      <c r="B3686" s="14">
        <v>5095012</v>
      </c>
      <c r="C3686" s="14" t="s">
        <v>19</v>
      </c>
      <c r="D3686" s="14">
        <v>4</v>
      </c>
      <c r="E3686" s="14" t="s">
        <v>4252</v>
      </c>
      <c r="F3686" s="14">
        <v>78751</v>
      </c>
      <c r="G3686" s="14">
        <v>2</v>
      </c>
      <c r="H3686" s="14">
        <v>2</v>
      </c>
      <c r="I3686" s="14">
        <v>0</v>
      </c>
      <c r="J3686" s="14">
        <v>0</v>
      </c>
      <c r="K3686" s="14">
        <v>2</v>
      </c>
      <c r="L3686" s="14">
        <v>2020</v>
      </c>
      <c r="M3686" s="14">
        <v>0.14499999999999999</v>
      </c>
      <c r="N3686" s="14">
        <v>905</v>
      </c>
      <c r="O3686" s="16">
        <v>534.79999999999995</v>
      </c>
      <c r="P3686" s="17">
        <v>483990</v>
      </c>
      <c r="Q3686" s="16">
        <v>526.05999999999995</v>
      </c>
      <c r="R3686" s="17">
        <v>476087</v>
      </c>
      <c r="S3686" s="19">
        <f t="shared" si="290"/>
        <v>-8.7400000000000091</v>
      </c>
      <c r="T3686" s="20">
        <f t="shared" si="291"/>
        <v>-1.6342557965594633E-2</v>
      </c>
      <c r="U3686" s="19">
        <f t="shared" si="292"/>
        <v>-7903</v>
      </c>
      <c r="V3686" s="20">
        <f t="shared" si="293"/>
        <v>-1.632884976962334E-2</v>
      </c>
      <c r="W3686" s="18">
        <v>44315</v>
      </c>
      <c r="X3686" s="14">
        <v>67</v>
      </c>
      <c r="Y3686" s="14">
        <v>67</v>
      </c>
      <c r="Z3686" s="42">
        <v>-10000</v>
      </c>
      <c r="AA3686" s="51">
        <f t="shared" si="294"/>
        <v>-0.02</v>
      </c>
    </row>
    <row r="3687" spans="1:27" ht="19" x14ac:dyDescent="0.25">
      <c r="A3687" s="14">
        <v>334</v>
      </c>
      <c r="B3687" s="14">
        <v>4394566</v>
      </c>
      <c r="C3687" s="14" t="s">
        <v>19</v>
      </c>
      <c r="D3687" s="14" t="s">
        <v>42</v>
      </c>
      <c r="E3687" s="14" t="s">
        <v>231</v>
      </c>
      <c r="F3687" s="14">
        <v>78754</v>
      </c>
      <c r="G3687" s="14">
        <v>3</v>
      </c>
      <c r="H3687" s="14">
        <v>2</v>
      </c>
      <c r="I3687" s="14">
        <v>1</v>
      </c>
      <c r="J3687" s="14">
        <v>2</v>
      </c>
      <c r="K3687" s="14">
        <v>2</v>
      </c>
      <c r="L3687" s="14">
        <v>2020</v>
      </c>
      <c r="M3687" s="14">
        <v>0.1</v>
      </c>
      <c r="N3687" s="15">
        <v>1921</v>
      </c>
      <c r="O3687" s="16">
        <v>157.91999999999999</v>
      </c>
      <c r="P3687" s="17">
        <v>303357</v>
      </c>
      <c r="Q3687" s="16">
        <v>153.78</v>
      </c>
      <c r="R3687" s="17">
        <v>295407</v>
      </c>
      <c r="S3687" s="19">
        <f t="shared" si="290"/>
        <v>-4.1399999999999864</v>
      </c>
      <c r="T3687" s="20">
        <f t="shared" si="291"/>
        <v>-2.6215805471124537E-2</v>
      </c>
      <c r="U3687" s="19">
        <f t="shared" si="292"/>
        <v>-7950</v>
      </c>
      <c r="V3687" s="20">
        <f t="shared" si="293"/>
        <v>-2.6206746506591244E-2</v>
      </c>
      <c r="W3687" s="18">
        <v>44187</v>
      </c>
      <c r="X3687" s="14">
        <v>0</v>
      </c>
      <c r="Y3687" s="14">
        <v>0</v>
      </c>
      <c r="Z3687" s="42">
        <v>-10000</v>
      </c>
      <c r="AA3687" s="51">
        <f t="shared" si="294"/>
        <v>-0.03</v>
      </c>
    </row>
    <row r="3688" spans="1:27" ht="19" x14ac:dyDescent="0.25">
      <c r="A3688" s="14">
        <v>2924</v>
      </c>
      <c r="B3688" s="14">
        <v>1824810</v>
      </c>
      <c r="C3688" s="14" t="s">
        <v>19</v>
      </c>
      <c r="D3688" s="14">
        <v>6</v>
      </c>
      <c r="E3688" s="14" t="s">
        <v>3849</v>
      </c>
      <c r="F3688" s="14">
        <v>78704</v>
      </c>
      <c r="G3688" s="14">
        <v>4</v>
      </c>
      <c r="H3688" s="14">
        <v>2</v>
      </c>
      <c r="I3688" s="14">
        <v>1</v>
      </c>
      <c r="J3688" s="14">
        <v>2</v>
      </c>
      <c r="K3688" s="14">
        <v>2</v>
      </c>
      <c r="L3688" s="14">
        <v>2010</v>
      </c>
      <c r="M3688" s="14">
        <v>0.13800000000000001</v>
      </c>
      <c r="N3688" s="15">
        <v>2497</v>
      </c>
      <c r="O3688" s="16">
        <v>640.77</v>
      </c>
      <c r="P3688" s="17">
        <v>1599999</v>
      </c>
      <c r="Q3688" s="16">
        <v>637.57000000000005</v>
      </c>
      <c r="R3688" s="17">
        <v>1592000</v>
      </c>
      <c r="S3688" s="19">
        <f t="shared" si="290"/>
        <v>-3.1999999999999318</v>
      </c>
      <c r="T3688" s="20">
        <f t="shared" si="291"/>
        <v>-4.9939916038515093E-3</v>
      </c>
      <c r="U3688" s="19">
        <f t="shared" si="292"/>
        <v>-7999</v>
      </c>
      <c r="V3688" s="20">
        <f t="shared" si="293"/>
        <v>-4.9993781246113278E-3</v>
      </c>
      <c r="W3688" s="18">
        <v>44287</v>
      </c>
      <c r="X3688" s="14">
        <v>82</v>
      </c>
      <c r="Y3688" s="14">
        <v>82</v>
      </c>
      <c r="Z3688" s="42">
        <v>-10000</v>
      </c>
      <c r="AA3688" s="51">
        <f t="shared" si="294"/>
        <v>0</v>
      </c>
    </row>
    <row r="3689" spans="1:27" ht="19" x14ac:dyDescent="0.25">
      <c r="A3689" s="14">
        <v>113</v>
      </c>
      <c r="B3689" s="14">
        <v>7655345</v>
      </c>
      <c r="C3689" s="14" t="s">
        <v>19</v>
      </c>
      <c r="D3689" s="14" t="s">
        <v>165</v>
      </c>
      <c r="E3689" s="14" t="s">
        <v>961</v>
      </c>
      <c r="F3689" s="14">
        <v>78749</v>
      </c>
      <c r="G3689" s="14">
        <v>3</v>
      </c>
      <c r="H3689" s="14">
        <v>2</v>
      </c>
      <c r="I3689" s="14">
        <v>1</v>
      </c>
      <c r="J3689" s="14">
        <v>2</v>
      </c>
      <c r="K3689" s="14">
        <v>2</v>
      </c>
      <c r="L3689" s="14">
        <v>1999</v>
      </c>
      <c r="M3689" s="14">
        <v>0.19500000000000001</v>
      </c>
      <c r="N3689" s="15">
        <v>2168</v>
      </c>
      <c r="O3689" s="16">
        <v>207.56</v>
      </c>
      <c r="P3689" s="17">
        <v>450000</v>
      </c>
      <c r="Q3689" s="16">
        <v>203.87</v>
      </c>
      <c r="R3689" s="17">
        <v>442000</v>
      </c>
      <c r="S3689" s="19">
        <f t="shared" si="290"/>
        <v>-3.6899999999999977</v>
      </c>
      <c r="T3689" s="20">
        <f t="shared" si="291"/>
        <v>-1.7777991905954894E-2</v>
      </c>
      <c r="U3689" s="19">
        <f t="shared" si="292"/>
        <v>-8000</v>
      </c>
      <c r="V3689" s="20">
        <f t="shared" si="293"/>
        <v>-1.7777777777777778E-2</v>
      </c>
      <c r="W3689" s="18">
        <v>44181</v>
      </c>
      <c r="X3689" s="14">
        <v>7</v>
      </c>
      <c r="Y3689" s="14">
        <v>7</v>
      </c>
      <c r="Z3689" s="42">
        <v>-10000</v>
      </c>
      <c r="AA3689" s="51">
        <f t="shared" si="294"/>
        <v>-0.02</v>
      </c>
    </row>
    <row r="3690" spans="1:27" ht="19" x14ac:dyDescent="0.25">
      <c r="A3690" s="14">
        <v>519</v>
      </c>
      <c r="B3690" s="14">
        <v>2392094</v>
      </c>
      <c r="C3690" s="14" t="s">
        <v>19</v>
      </c>
      <c r="D3690" s="14" t="s">
        <v>165</v>
      </c>
      <c r="E3690" s="14" t="s">
        <v>3148</v>
      </c>
      <c r="F3690" s="14">
        <v>78745</v>
      </c>
      <c r="G3690" s="14">
        <v>3</v>
      </c>
      <c r="H3690" s="14">
        <v>1</v>
      </c>
      <c r="I3690" s="14">
        <v>0</v>
      </c>
      <c r="J3690" s="14">
        <v>1</v>
      </c>
      <c r="K3690" s="14">
        <v>1</v>
      </c>
      <c r="L3690" s="14">
        <v>1972</v>
      </c>
      <c r="M3690" s="14">
        <v>0.182</v>
      </c>
      <c r="N3690" s="14">
        <v>880</v>
      </c>
      <c r="O3690" s="16">
        <v>372.73</v>
      </c>
      <c r="P3690" s="17">
        <v>328000</v>
      </c>
      <c r="Q3690" s="16">
        <v>363.64</v>
      </c>
      <c r="R3690" s="17">
        <v>320000</v>
      </c>
      <c r="S3690" s="19">
        <f t="shared" si="290"/>
        <v>-9.0900000000000318</v>
      </c>
      <c r="T3690" s="20">
        <f t="shared" si="291"/>
        <v>-2.4387626432001801E-2</v>
      </c>
      <c r="U3690" s="19">
        <f t="shared" si="292"/>
        <v>-8000</v>
      </c>
      <c r="V3690" s="20">
        <f t="shared" si="293"/>
        <v>-2.4390243902439025E-2</v>
      </c>
      <c r="W3690" s="18">
        <v>44194</v>
      </c>
      <c r="X3690" s="14">
        <v>35</v>
      </c>
      <c r="Y3690" s="14">
        <v>35</v>
      </c>
      <c r="Z3690" s="42">
        <v>-10000</v>
      </c>
      <c r="AA3690" s="51">
        <f t="shared" si="294"/>
        <v>-0.02</v>
      </c>
    </row>
    <row r="3691" spans="1:27" ht="19" x14ac:dyDescent="0.25">
      <c r="A3691" s="14">
        <v>562</v>
      </c>
      <c r="B3691" s="14">
        <v>7148481</v>
      </c>
      <c r="C3691" s="14" t="s">
        <v>19</v>
      </c>
      <c r="D3691" s="14" t="s">
        <v>712</v>
      </c>
      <c r="E3691" s="14" t="s">
        <v>1670</v>
      </c>
      <c r="F3691" s="14">
        <v>78759</v>
      </c>
      <c r="G3691" s="14">
        <v>4</v>
      </c>
      <c r="H3691" s="14">
        <v>3</v>
      </c>
      <c r="I3691" s="14">
        <v>0</v>
      </c>
      <c r="J3691" s="14">
        <v>2</v>
      </c>
      <c r="K3691" s="14">
        <v>2</v>
      </c>
      <c r="L3691" s="14">
        <v>1981</v>
      </c>
      <c r="M3691" s="14">
        <v>0.20300000000000001</v>
      </c>
      <c r="N3691" s="15">
        <v>2119</v>
      </c>
      <c r="O3691" s="16">
        <v>243.04</v>
      </c>
      <c r="P3691" s="17">
        <v>515000</v>
      </c>
      <c r="Q3691" s="16">
        <v>239.26</v>
      </c>
      <c r="R3691" s="17">
        <v>507000</v>
      </c>
      <c r="S3691" s="19">
        <f t="shared" si="290"/>
        <v>-3.7800000000000011</v>
      </c>
      <c r="T3691" s="20">
        <f t="shared" si="291"/>
        <v>-1.5552995391705075E-2</v>
      </c>
      <c r="U3691" s="19">
        <f t="shared" si="292"/>
        <v>-8000</v>
      </c>
      <c r="V3691" s="20">
        <f t="shared" si="293"/>
        <v>-1.5533980582524271E-2</v>
      </c>
      <c r="W3691" s="18">
        <v>44195</v>
      </c>
      <c r="X3691" s="14">
        <v>12</v>
      </c>
      <c r="Y3691" s="14">
        <v>34</v>
      </c>
      <c r="Z3691" s="42">
        <v>-10000</v>
      </c>
      <c r="AA3691" s="51">
        <f t="shared" si="294"/>
        <v>-0.02</v>
      </c>
    </row>
    <row r="3692" spans="1:27" ht="19" x14ac:dyDescent="0.25">
      <c r="A3692" s="14">
        <v>1545</v>
      </c>
      <c r="B3692" s="14">
        <v>1040667</v>
      </c>
      <c r="C3692" s="14" t="s">
        <v>19</v>
      </c>
      <c r="D3692" s="14" t="s">
        <v>357</v>
      </c>
      <c r="E3692" s="14" t="s">
        <v>2784</v>
      </c>
      <c r="F3692" s="14">
        <v>78745</v>
      </c>
      <c r="G3692" s="14">
        <v>4</v>
      </c>
      <c r="H3692" s="14">
        <v>2</v>
      </c>
      <c r="I3692" s="14">
        <v>0</v>
      </c>
      <c r="J3692" s="14">
        <v>0</v>
      </c>
      <c r="K3692" s="14">
        <v>1</v>
      </c>
      <c r="L3692" s="14">
        <v>1964</v>
      </c>
      <c r="M3692" s="14">
        <v>0.21</v>
      </c>
      <c r="N3692" s="15">
        <v>2160</v>
      </c>
      <c r="O3692" s="16">
        <v>321.76</v>
      </c>
      <c r="P3692" s="17">
        <v>695000</v>
      </c>
      <c r="Q3692" s="16">
        <v>318.06</v>
      </c>
      <c r="R3692" s="17">
        <v>687000</v>
      </c>
      <c r="S3692" s="19">
        <f t="shared" si="290"/>
        <v>-3.6999999999999886</v>
      </c>
      <c r="T3692" s="20">
        <f t="shared" si="291"/>
        <v>-1.1499254102436563E-2</v>
      </c>
      <c r="U3692" s="19">
        <f t="shared" si="292"/>
        <v>-8000</v>
      </c>
      <c r="V3692" s="20">
        <f t="shared" si="293"/>
        <v>-1.1510791366906475E-2</v>
      </c>
      <c r="W3692" s="18">
        <v>44236</v>
      </c>
      <c r="X3692" s="14">
        <v>21</v>
      </c>
      <c r="Y3692" s="14">
        <v>20</v>
      </c>
      <c r="Z3692" s="42">
        <v>-10000</v>
      </c>
      <c r="AA3692" s="51">
        <f t="shared" si="294"/>
        <v>-0.01</v>
      </c>
    </row>
    <row r="3693" spans="1:27" ht="19" x14ac:dyDescent="0.25">
      <c r="A3693" s="14">
        <v>968</v>
      </c>
      <c r="B3693" s="14">
        <v>7727382</v>
      </c>
      <c r="C3693" s="14" t="s">
        <v>19</v>
      </c>
      <c r="D3693" s="14" t="s">
        <v>68</v>
      </c>
      <c r="E3693" s="14" t="s">
        <v>1198</v>
      </c>
      <c r="F3693" s="14">
        <v>78738</v>
      </c>
      <c r="G3693" s="14">
        <v>4</v>
      </c>
      <c r="H3693" s="14">
        <v>3</v>
      </c>
      <c r="I3693" s="14">
        <v>0</v>
      </c>
      <c r="J3693" s="14">
        <v>2</v>
      </c>
      <c r="K3693" s="14">
        <v>1</v>
      </c>
      <c r="L3693" s="14">
        <v>2020</v>
      </c>
      <c r="M3693" s="14">
        <v>0.14899999999999999</v>
      </c>
      <c r="N3693" s="15">
        <v>2286</v>
      </c>
      <c r="O3693" s="16">
        <v>218.39</v>
      </c>
      <c r="P3693" s="17">
        <v>499238</v>
      </c>
      <c r="Q3693" s="16">
        <v>214.79</v>
      </c>
      <c r="R3693" s="17">
        <v>491000</v>
      </c>
      <c r="S3693" s="19">
        <f t="shared" si="290"/>
        <v>-3.5999999999999943</v>
      </c>
      <c r="T3693" s="20">
        <f t="shared" si="291"/>
        <v>-1.6484271257841451E-2</v>
      </c>
      <c r="U3693" s="19">
        <f t="shared" si="292"/>
        <v>-8238</v>
      </c>
      <c r="V3693" s="20">
        <f t="shared" si="293"/>
        <v>-1.6501147749169734E-2</v>
      </c>
      <c r="W3693" s="18">
        <v>44211</v>
      </c>
      <c r="X3693" s="14">
        <v>37</v>
      </c>
      <c r="Y3693" s="14">
        <v>37</v>
      </c>
      <c r="Z3693" s="42">
        <v>-10000</v>
      </c>
      <c r="AA3693" s="51">
        <f t="shared" si="294"/>
        <v>-0.02</v>
      </c>
    </row>
    <row r="3694" spans="1:27" ht="19" x14ac:dyDescent="0.25">
      <c r="A3694" s="14">
        <v>756</v>
      </c>
      <c r="B3694" s="14">
        <v>6906061</v>
      </c>
      <c r="C3694" s="14" t="s">
        <v>19</v>
      </c>
      <c r="D3694" s="14" t="s">
        <v>229</v>
      </c>
      <c r="E3694" s="14" t="s">
        <v>2967</v>
      </c>
      <c r="F3694" s="14">
        <v>78732</v>
      </c>
      <c r="G3694" s="14">
        <v>4</v>
      </c>
      <c r="H3694" s="14">
        <v>4</v>
      </c>
      <c r="I3694" s="14">
        <v>1</v>
      </c>
      <c r="J3694" s="14">
        <v>3</v>
      </c>
      <c r="K3694" s="14">
        <v>2</v>
      </c>
      <c r="L3694" s="14">
        <v>2000</v>
      </c>
      <c r="M3694" s="14">
        <v>0.72199999999999998</v>
      </c>
      <c r="N3694" s="15">
        <v>3622</v>
      </c>
      <c r="O3694" s="16">
        <v>345.11</v>
      </c>
      <c r="P3694" s="17">
        <v>1250000</v>
      </c>
      <c r="Q3694" s="16">
        <v>342.79</v>
      </c>
      <c r="R3694" s="17">
        <v>1241600</v>
      </c>
      <c r="S3694" s="19">
        <f t="shared" si="290"/>
        <v>-2.3199999999999932</v>
      </c>
      <c r="T3694" s="20">
        <f t="shared" si="291"/>
        <v>-6.7224942771869642E-3</v>
      </c>
      <c r="U3694" s="19">
        <f t="shared" si="292"/>
        <v>-8400</v>
      </c>
      <c r="V3694" s="20">
        <f t="shared" si="293"/>
        <v>-6.7200000000000003E-3</v>
      </c>
      <c r="W3694" s="18">
        <v>44203</v>
      </c>
      <c r="X3694" s="14">
        <v>46</v>
      </c>
      <c r="Y3694" s="14">
        <v>46</v>
      </c>
      <c r="Z3694" s="42">
        <v>-10000</v>
      </c>
      <c r="AA3694" s="51">
        <f t="shared" si="294"/>
        <v>-0.01</v>
      </c>
    </row>
    <row r="3695" spans="1:27" ht="19" x14ac:dyDescent="0.25">
      <c r="A3695" s="14">
        <v>2857</v>
      </c>
      <c r="B3695" s="14">
        <v>6134296</v>
      </c>
      <c r="C3695" s="14" t="s">
        <v>19</v>
      </c>
      <c r="D3695" s="14" t="s">
        <v>712</v>
      </c>
      <c r="E3695" s="14" t="s">
        <v>1975</v>
      </c>
      <c r="F3695" s="14">
        <v>78759</v>
      </c>
      <c r="G3695" s="14">
        <v>3</v>
      </c>
      <c r="H3695" s="14">
        <v>2</v>
      </c>
      <c r="I3695" s="14">
        <v>0</v>
      </c>
      <c r="J3695" s="14">
        <v>0</v>
      </c>
      <c r="K3695" s="14">
        <v>1</v>
      </c>
      <c r="L3695" s="14">
        <v>1979</v>
      </c>
      <c r="M3695" s="14">
        <v>0.16300000000000001</v>
      </c>
      <c r="N3695" s="15">
        <v>2115</v>
      </c>
      <c r="O3695" s="16">
        <v>260.05</v>
      </c>
      <c r="P3695" s="17">
        <v>550000</v>
      </c>
      <c r="Q3695" s="16">
        <v>256.05</v>
      </c>
      <c r="R3695" s="17">
        <v>541555</v>
      </c>
      <c r="S3695" s="19">
        <f t="shared" si="290"/>
        <v>-4</v>
      </c>
      <c r="T3695" s="20">
        <f t="shared" si="291"/>
        <v>-1.5381657373582002E-2</v>
      </c>
      <c r="U3695" s="19">
        <f t="shared" si="292"/>
        <v>-8445</v>
      </c>
      <c r="V3695" s="20">
        <f t="shared" si="293"/>
        <v>-1.5354545454545454E-2</v>
      </c>
      <c r="W3695" s="18">
        <v>44286</v>
      </c>
      <c r="X3695" s="14">
        <v>4</v>
      </c>
      <c r="Y3695" s="14">
        <v>4</v>
      </c>
      <c r="Z3695" s="42">
        <v>-10000</v>
      </c>
      <c r="AA3695" s="51">
        <f t="shared" si="294"/>
        <v>-0.02</v>
      </c>
    </row>
    <row r="3696" spans="1:27" ht="19" x14ac:dyDescent="0.25">
      <c r="A3696" s="14">
        <v>1001</v>
      </c>
      <c r="B3696" s="14">
        <v>8540944</v>
      </c>
      <c r="C3696" s="14" t="s">
        <v>19</v>
      </c>
      <c r="D3696" s="14">
        <v>5</v>
      </c>
      <c r="E3696" s="14" t="s">
        <v>3002</v>
      </c>
      <c r="F3696" s="14">
        <v>78721</v>
      </c>
      <c r="G3696" s="14">
        <v>3</v>
      </c>
      <c r="H3696" s="14">
        <v>2</v>
      </c>
      <c r="I3696" s="14">
        <v>0</v>
      </c>
      <c r="J3696" s="14">
        <v>2</v>
      </c>
      <c r="K3696" s="14">
        <v>1</v>
      </c>
      <c r="L3696" s="14">
        <v>1965</v>
      </c>
      <c r="M3696" s="14">
        <v>0.188</v>
      </c>
      <c r="N3696" s="15">
        <v>1688</v>
      </c>
      <c r="O3696" s="16">
        <v>349.47</v>
      </c>
      <c r="P3696" s="17">
        <v>589900</v>
      </c>
      <c r="Q3696" s="16">
        <v>344.19</v>
      </c>
      <c r="R3696" s="17">
        <v>581000</v>
      </c>
      <c r="S3696" s="19">
        <f t="shared" si="290"/>
        <v>-5.2800000000000296</v>
      </c>
      <c r="T3696" s="20">
        <f t="shared" si="291"/>
        <v>-1.5108593012275816E-2</v>
      </c>
      <c r="U3696" s="19">
        <f t="shared" si="292"/>
        <v>-8900</v>
      </c>
      <c r="V3696" s="20">
        <f t="shared" si="293"/>
        <v>-1.5087302932700457E-2</v>
      </c>
      <c r="W3696" s="18">
        <v>44211</v>
      </c>
      <c r="X3696" s="14">
        <v>27</v>
      </c>
      <c r="Y3696" s="14">
        <v>27</v>
      </c>
      <c r="Z3696" s="42">
        <v>-10000</v>
      </c>
      <c r="AA3696" s="51">
        <f t="shared" si="294"/>
        <v>-0.02</v>
      </c>
    </row>
    <row r="3697" spans="1:27" ht="19" x14ac:dyDescent="0.25">
      <c r="A3697" s="14">
        <v>2178</v>
      </c>
      <c r="B3697" s="14">
        <v>6223974</v>
      </c>
      <c r="C3697" s="14" t="s">
        <v>19</v>
      </c>
      <c r="D3697" s="14">
        <v>5</v>
      </c>
      <c r="E3697" s="14" t="s">
        <v>4196</v>
      </c>
      <c r="F3697" s="14">
        <v>78702</v>
      </c>
      <c r="G3697" s="14">
        <v>3</v>
      </c>
      <c r="H3697" s="14">
        <v>3</v>
      </c>
      <c r="I3697" s="14">
        <v>0</v>
      </c>
      <c r="J3697" s="14">
        <v>0</v>
      </c>
      <c r="K3697" s="14">
        <v>2</v>
      </c>
      <c r="L3697" s="14">
        <v>2020</v>
      </c>
      <c r="M3697" s="14">
        <v>0.13900000000000001</v>
      </c>
      <c r="N3697" s="15">
        <v>1454</v>
      </c>
      <c r="O3697" s="16">
        <v>466.98</v>
      </c>
      <c r="P3697" s="17">
        <v>678990</v>
      </c>
      <c r="Q3697" s="16">
        <v>460.83</v>
      </c>
      <c r="R3697" s="17">
        <v>670050</v>
      </c>
      <c r="S3697" s="19">
        <f t="shared" si="290"/>
        <v>-6.1500000000000341</v>
      </c>
      <c r="T3697" s="20">
        <f t="shared" si="291"/>
        <v>-1.3169728896312549E-2</v>
      </c>
      <c r="U3697" s="19">
        <f t="shared" si="292"/>
        <v>-8940</v>
      </c>
      <c r="V3697" s="20">
        <f t="shared" si="293"/>
        <v>-1.3166615119515751E-2</v>
      </c>
      <c r="W3697" s="18">
        <v>44260</v>
      </c>
      <c r="X3697" s="14">
        <v>144</v>
      </c>
      <c r="Y3697" s="14">
        <v>144</v>
      </c>
      <c r="Z3697" s="42">
        <v>-10000</v>
      </c>
      <c r="AA3697" s="51">
        <f t="shared" si="294"/>
        <v>-0.01</v>
      </c>
    </row>
    <row r="3698" spans="1:27" ht="19" x14ac:dyDescent="0.25">
      <c r="A3698" s="14">
        <v>21</v>
      </c>
      <c r="B3698" s="14">
        <v>4545768</v>
      </c>
      <c r="C3698" s="14" t="s">
        <v>19</v>
      </c>
      <c r="D3698" s="14" t="s">
        <v>193</v>
      </c>
      <c r="E3698" s="14" t="s">
        <v>1434</v>
      </c>
      <c r="F3698" s="14">
        <v>78739</v>
      </c>
      <c r="G3698" s="14">
        <v>4</v>
      </c>
      <c r="H3698" s="14">
        <v>2</v>
      </c>
      <c r="I3698" s="14">
        <v>1</v>
      </c>
      <c r="J3698" s="14">
        <v>2</v>
      </c>
      <c r="K3698" s="14">
        <v>2</v>
      </c>
      <c r="L3698" s="14">
        <v>2006</v>
      </c>
      <c r="M3698" s="14">
        <v>0.192</v>
      </c>
      <c r="N3698" s="15">
        <v>2860</v>
      </c>
      <c r="O3698" s="16">
        <v>230.42</v>
      </c>
      <c r="P3698" s="17">
        <v>659000</v>
      </c>
      <c r="Q3698" s="16">
        <v>227.27</v>
      </c>
      <c r="R3698" s="17">
        <v>650000</v>
      </c>
      <c r="S3698" s="19">
        <f t="shared" si="290"/>
        <v>-3.1499999999999773</v>
      </c>
      <c r="T3698" s="20">
        <f t="shared" si="291"/>
        <v>-1.3670688308306473E-2</v>
      </c>
      <c r="U3698" s="19">
        <f t="shared" si="292"/>
        <v>-9000</v>
      </c>
      <c r="V3698" s="20">
        <f t="shared" si="293"/>
        <v>-1.3657056145675266E-2</v>
      </c>
      <c r="W3698" s="18">
        <v>44179</v>
      </c>
      <c r="X3698" s="14">
        <v>12</v>
      </c>
      <c r="Y3698" s="14">
        <v>12</v>
      </c>
      <c r="Z3698" s="42">
        <v>-10000</v>
      </c>
      <c r="AA3698" s="51">
        <f t="shared" si="294"/>
        <v>-0.01</v>
      </c>
    </row>
    <row r="3699" spans="1:27" ht="19" x14ac:dyDescent="0.25">
      <c r="A3699" s="14">
        <v>34</v>
      </c>
      <c r="B3699" s="14">
        <v>5151037</v>
      </c>
      <c r="C3699" s="14" t="s">
        <v>19</v>
      </c>
      <c r="D3699" s="14">
        <v>5</v>
      </c>
      <c r="E3699" s="14" t="s">
        <v>4064</v>
      </c>
      <c r="F3699" s="14">
        <v>78721</v>
      </c>
      <c r="G3699" s="14">
        <v>3</v>
      </c>
      <c r="H3699" s="14">
        <v>2</v>
      </c>
      <c r="I3699" s="14">
        <v>1</v>
      </c>
      <c r="J3699" s="14">
        <v>1</v>
      </c>
      <c r="K3699" s="14">
        <v>2</v>
      </c>
      <c r="L3699" s="14">
        <v>2020</v>
      </c>
      <c r="M3699" s="14">
        <v>0.17299999999999999</v>
      </c>
      <c r="N3699" s="15">
        <v>1629</v>
      </c>
      <c r="O3699" s="16">
        <v>324.74</v>
      </c>
      <c r="P3699" s="17">
        <v>529000</v>
      </c>
      <c r="Q3699" s="16">
        <v>319.20999999999998</v>
      </c>
      <c r="R3699" s="17">
        <v>520000</v>
      </c>
      <c r="S3699" s="19">
        <f t="shared" si="290"/>
        <v>-5.5300000000000296</v>
      </c>
      <c r="T3699" s="20">
        <f t="shared" si="291"/>
        <v>-1.7029007821642021E-2</v>
      </c>
      <c r="U3699" s="19">
        <f t="shared" si="292"/>
        <v>-9000</v>
      </c>
      <c r="V3699" s="20">
        <f t="shared" si="293"/>
        <v>-1.7013232514177693E-2</v>
      </c>
      <c r="W3699" s="18">
        <v>44179</v>
      </c>
      <c r="X3699" s="14">
        <v>30</v>
      </c>
      <c r="Y3699" s="14">
        <v>30</v>
      </c>
      <c r="Z3699" s="42">
        <v>-10000</v>
      </c>
      <c r="AA3699" s="51">
        <f t="shared" si="294"/>
        <v>-0.02</v>
      </c>
    </row>
    <row r="3700" spans="1:27" ht="19" x14ac:dyDescent="0.25">
      <c r="A3700" s="14">
        <v>128</v>
      </c>
      <c r="B3700" s="14">
        <v>2183120</v>
      </c>
      <c r="C3700" s="14" t="s">
        <v>19</v>
      </c>
      <c r="D3700" s="14" t="s">
        <v>357</v>
      </c>
      <c r="E3700" s="14" t="s">
        <v>1998</v>
      </c>
      <c r="F3700" s="14">
        <v>78745</v>
      </c>
      <c r="G3700" s="14">
        <v>3</v>
      </c>
      <c r="H3700" s="14">
        <v>2</v>
      </c>
      <c r="I3700" s="14">
        <v>0</v>
      </c>
      <c r="J3700" s="14">
        <v>1</v>
      </c>
      <c r="K3700" s="14">
        <v>1</v>
      </c>
      <c r="L3700" s="14">
        <v>1970</v>
      </c>
      <c r="M3700" s="14">
        <v>0.16400000000000001</v>
      </c>
      <c r="N3700" s="15">
        <v>1488</v>
      </c>
      <c r="O3700" s="16">
        <v>261.42</v>
      </c>
      <c r="P3700" s="17">
        <v>389000</v>
      </c>
      <c r="Q3700" s="16">
        <v>255.38</v>
      </c>
      <c r="R3700" s="17">
        <v>380000</v>
      </c>
      <c r="S3700" s="19">
        <f t="shared" si="290"/>
        <v>-6.0400000000000205</v>
      </c>
      <c r="T3700" s="20">
        <f t="shared" si="291"/>
        <v>-2.3104582663912555E-2</v>
      </c>
      <c r="U3700" s="19">
        <f t="shared" si="292"/>
        <v>-9000</v>
      </c>
      <c r="V3700" s="20">
        <f t="shared" si="293"/>
        <v>-2.313624678663239E-2</v>
      </c>
      <c r="W3700" s="18">
        <v>44181</v>
      </c>
      <c r="X3700" s="14">
        <v>65</v>
      </c>
      <c r="Y3700" s="14">
        <v>65</v>
      </c>
      <c r="Z3700" s="42">
        <v>-10000</v>
      </c>
      <c r="AA3700" s="51">
        <f t="shared" si="294"/>
        <v>-0.02</v>
      </c>
    </row>
    <row r="3701" spans="1:27" ht="19" x14ac:dyDescent="0.25">
      <c r="A3701" s="14">
        <v>160</v>
      </c>
      <c r="B3701" s="14">
        <v>9485014</v>
      </c>
      <c r="C3701" s="14" t="s">
        <v>19</v>
      </c>
      <c r="D3701" s="14" t="s">
        <v>68</v>
      </c>
      <c r="E3701" s="14" t="s">
        <v>893</v>
      </c>
      <c r="F3701" s="14">
        <v>78738</v>
      </c>
      <c r="G3701" s="14">
        <v>4</v>
      </c>
      <c r="H3701" s="14">
        <v>3</v>
      </c>
      <c r="I3701" s="14">
        <v>0</v>
      </c>
      <c r="J3701" s="14">
        <v>3</v>
      </c>
      <c r="K3701" s="14">
        <v>1</v>
      </c>
      <c r="L3701" s="14">
        <v>2018</v>
      </c>
      <c r="M3701" s="14">
        <v>0.26600000000000001</v>
      </c>
      <c r="N3701" s="15">
        <v>3374</v>
      </c>
      <c r="O3701" s="16">
        <v>204.21</v>
      </c>
      <c r="P3701" s="17">
        <v>689000</v>
      </c>
      <c r="Q3701" s="16">
        <v>201.54</v>
      </c>
      <c r="R3701" s="17">
        <v>680000</v>
      </c>
      <c r="S3701" s="19">
        <f t="shared" si="290"/>
        <v>-2.6700000000000159</v>
      </c>
      <c r="T3701" s="20">
        <f t="shared" si="291"/>
        <v>-1.3074775965917515E-2</v>
      </c>
      <c r="U3701" s="19">
        <f t="shared" si="292"/>
        <v>-9000</v>
      </c>
      <c r="V3701" s="20">
        <f t="shared" si="293"/>
        <v>-1.3062409288824383E-2</v>
      </c>
      <c r="W3701" s="18">
        <v>44182</v>
      </c>
      <c r="X3701" s="14">
        <v>50</v>
      </c>
      <c r="Y3701" s="14">
        <v>50</v>
      </c>
      <c r="Z3701" s="42">
        <v>-10000</v>
      </c>
      <c r="AA3701" s="51">
        <f t="shared" si="294"/>
        <v>-0.01</v>
      </c>
    </row>
    <row r="3702" spans="1:27" ht="19" x14ac:dyDescent="0.25">
      <c r="A3702" s="14">
        <v>341</v>
      </c>
      <c r="B3702" s="14">
        <v>8053221</v>
      </c>
      <c r="C3702" s="14" t="s">
        <v>19</v>
      </c>
      <c r="D3702" s="14" t="s">
        <v>20</v>
      </c>
      <c r="E3702" s="14" t="s">
        <v>720</v>
      </c>
      <c r="F3702" s="14">
        <v>78729</v>
      </c>
      <c r="G3702" s="14">
        <v>4</v>
      </c>
      <c r="H3702" s="14">
        <v>2</v>
      </c>
      <c r="I3702" s="14">
        <v>0</v>
      </c>
      <c r="J3702" s="14">
        <v>2</v>
      </c>
      <c r="K3702" s="14">
        <v>1</v>
      </c>
      <c r="L3702" s="14">
        <v>1980</v>
      </c>
      <c r="M3702" s="14">
        <v>0.22800000000000001</v>
      </c>
      <c r="N3702" s="15">
        <v>2196</v>
      </c>
      <c r="O3702" s="16">
        <v>195.36</v>
      </c>
      <c r="P3702" s="17">
        <v>429000</v>
      </c>
      <c r="Q3702" s="16">
        <v>191.26</v>
      </c>
      <c r="R3702" s="17">
        <v>420000</v>
      </c>
      <c r="S3702" s="19">
        <f t="shared" si="290"/>
        <v>-4.1000000000000227</v>
      </c>
      <c r="T3702" s="20">
        <f t="shared" si="291"/>
        <v>-2.0986895986896102E-2</v>
      </c>
      <c r="U3702" s="19">
        <f t="shared" si="292"/>
        <v>-9000</v>
      </c>
      <c r="V3702" s="20">
        <f t="shared" si="293"/>
        <v>-2.097902097902098E-2</v>
      </c>
      <c r="W3702" s="18">
        <v>44187</v>
      </c>
      <c r="X3702" s="14">
        <v>11</v>
      </c>
      <c r="Y3702" s="14">
        <v>11</v>
      </c>
      <c r="Z3702" s="42">
        <v>-10000</v>
      </c>
      <c r="AA3702" s="51">
        <f t="shared" si="294"/>
        <v>-0.02</v>
      </c>
    </row>
    <row r="3703" spans="1:27" ht="19" x14ac:dyDescent="0.25">
      <c r="A3703" s="14">
        <v>511</v>
      </c>
      <c r="B3703" s="14">
        <v>3563320</v>
      </c>
      <c r="C3703" s="14" t="s">
        <v>19</v>
      </c>
      <c r="D3703" s="14">
        <v>3</v>
      </c>
      <c r="E3703" s="14" t="s">
        <v>2417</v>
      </c>
      <c r="F3703" s="14">
        <v>78723</v>
      </c>
      <c r="G3703" s="14">
        <v>4</v>
      </c>
      <c r="H3703" s="14">
        <v>2</v>
      </c>
      <c r="I3703" s="14">
        <v>0</v>
      </c>
      <c r="J3703" s="14">
        <v>0</v>
      </c>
      <c r="K3703" s="14">
        <v>1</v>
      </c>
      <c r="L3703" s="14">
        <v>1962</v>
      </c>
      <c r="M3703" s="14">
        <v>0.17199999999999999</v>
      </c>
      <c r="N3703" s="15">
        <v>1366</v>
      </c>
      <c r="O3703" s="16">
        <v>288.43</v>
      </c>
      <c r="P3703" s="17">
        <v>394000</v>
      </c>
      <c r="Q3703" s="16">
        <v>281.83999999999997</v>
      </c>
      <c r="R3703" s="17">
        <v>385000</v>
      </c>
      <c r="S3703" s="19">
        <f t="shared" si="290"/>
        <v>-6.5900000000000318</v>
      </c>
      <c r="T3703" s="20">
        <f t="shared" si="291"/>
        <v>-2.2847831362895785E-2</v>
      </c>
      <c r="U3703" s="19">
        <f t="shared" si="292"/>
        <v>-9000</v>
      </c>
      <c r="V3703" s="20">
        <f t="shared" si="293"/>
        <v>-2.2842639593908629E-2</v>
      </c>
      <c r="W3703" s="18">
        <v>44194</v>
      </c>
      <c r="X3703" s="14">
        <v>86</v>
      </c>
      <c r="Y3703" s="14">
        <v>86</v>
      </c>
      <c r="Z3703" s="42">
        <v>-10000</v>
      </c>
      <c r="AA3703" s="51">
        <f t="shared" si="294"/>
        <v>-0.02</v>
      </c>
    </row>
    <row r="3704" spans="1:27" ht="19" x14ac:dyDescent="0.25">
      <c r="A3704" s="14">
        <v>629</v>
      </c>
      <c r="B3704" s="14">
        <v>9466880</v>
      </c>
      <c r="C3704" s="14" t="s">
        <v>19</v>
      </c>
      <c r="D3704" s="14" t="s">
        <v>84</v>
      </c>
      <c r="E3704" s="14" t="s">
        <v>746</v>
      </c>
      <c r="F3704" s="14">
        <v>78727</v>
      </c>
      <c r="G3704" s="14">
        <v>4</v>
      </c>
      <c r="H3704" s="14">
        <v>3</v>
      </c>
      <c r="I3704" s="14">
        <v>1</v>
      </c>
      <c r="J3704" s="14">
        <v>2</v>
      </c>
      <c r="K3704" s="14">
        <v>2</v>
      </c>
      <c r="L3704" s="14">
        <v>2006</v>
      </c>
      <c r="M3704" s="14">
        <v>0.16800000000000001</v>
      </c>
      <c r="N3704" s="15">
        <v>2932</v>
      </c>
      <c r="O3704" s="16">
        <v>197.48</v>
      </c>
      <c r="P3704" s="17">
        <v>579000</v>
      </c>
      <c r="Q3704" s="16">
        <v>194.41</v>
      </c>
      <c r="R3704" s="17">
        <v>570000</v>
      </c>
      <c r="S3704" s="19">
        <f t="shared" si="290"/>
        <v>-3.0699999999999932</v>
      </c>
      <c r="T3704" s="20">
        <f t="shared" si="291"/>
        <v>-1.5545878063601344E-2</v>
      </c>
      <c r="U3704" s="19">
        <f t="shared" si="292"/>
        <v>-9000</v>
      </c>
      <c r="V3704" s="20">
        <f t="shared" si="293"/>
        <v>-1.5544041450777202E-2</v>
      </c>
      <c r="W3704" s="18">
        <v>44196</v>
      </c>
      <c r="X3704" s="14">
        <v>122</v>
      </c>
      <c r="Y3704" s="14">
        <v>122</v>
      </c>
      <c r="Z3704" s="42">
        <v>-10000</v>
      </c>
      <c r="AA3704" s="51">
        <f t="shared" si="294"/>
        <v>-0.02</v>
      </c>
    </row>
    <row r="3705" spans="1:27" ht="19" x14ac:dyDescent="0.25">
      <c r="A3705" s="14">
        <v>688</v>
      </c>
      <c r="B3705" s="14">
        <v>1661042</v>
      </c>
      <c r="C3705" s="14" t="s">
        <v>19</v>
      </c>
      <c r="D3705" s="14" t="s">
        <v>611</v>
      </c>
      <c r="E3705" s="14" t="s">
        <v>2419</v>
      </c>
      <c r="F3705" s="14">
        <v>78731</v>
      </c>
      <c r="G3705" s="14">
        <v>4</v>
      </c>
      <c r="H3705" s="14">
        <v>2</v>
      </c>
      <c r="I3705" s="14">
        <v>1</v>
      </c>
      <c r="J3705" s="14">
        <v>2</v>
      </c>
      <c r="K3705" s="14">
        <v>2</v>
      </c>
      <c r="L3705" s="14">
        <v>1984</v>
      </c>
      <c r="M3705" s="14">
        <v>0.32300000000000001</v>
      </c>
      <c r="N3705" s="15">
        <v>2596</v>
      </c>
      <c r="O3705" s="16">
        <v>288.52</v>
      </c>
      <c r="P3705" s="17">
        <v>749000</v>
      </c>
      <c r="Q3705" s="16">
        <v>285.05</v>
      </c>
      <c r="R3705" s="17">
        <v>740000</v>
      </c>
      <c r="S3705" s="19">
        <f t="shared" si="290"/>
        <v>-3.4699999999999704</v>
      </c>
      <c r="T3705" s="20">
        <f t="shared" si="291"/>
        <v>-1.2026895882434392E-2</v>
      </c>
      <c r="U3705" s="19">
        <f t="shared" si="292"/>
        <v>-9000</v>
      </c>
      <c r="V3705" s="20">
        <f t="shared" si="293"/>
        <v>-1.2016021361815754E-2</v>
      </c>
      <c r="W3705" s="18">
        <v>44200</v>
      </c>
      <c r="X3705" s="14">
        <v>14</v>
      </c>
      <c r="Y3705" s="14">
        <v>14</v>
      </c>
      <c r="Z3705" s="42">
        <v>-10000</v>
      </c>
      <c r="AA3705" s="51">
        <f t="shared" si="294"/>
        <v>-0.01</v>
      </c>
    </row>
    <row r="3706" spans="1:27" ht="19" x14ac:dyDescent="0.25">
      <c r="A3706" s="14">
        <v>793</v>
      </c>
      <c r="B3706" s="14">
        <v>1779194</v>
      </c>
      <c r="C3706" s="14" t="s">
        <v>19</v>
      </c>
      <c r="D3706" s="14">
        <v>3</v>
      </c>
      <c r="E3706" s="14" t="s">
        <v>2793</v>
      </c>
      <c r="F3706" s="14">
        <v>78722</v>
      </c>
      <c r="G3706" s="14">
        <v>4</v>
      </c>
      <c r="H3706" s="14">
        <v>4</v>
      </c>
      <c r="I3706" s="14">
        <v>0</v>
      </c>
      <c r="J3706" s="14">
        <v>2</v>
      </c>
      <c r="K3706" s="14">
        <v>3</v>
      </c>
      <c r="L3706" s="14">
        <v>2013</v>
      </c>
      <c r="M3706" s="14">
        <v>0.1</v>
      </c>
      <c r="N3706" s="15">
        <v>2165</v>
      </c>
      <c r="O3706" s="16">
        <v>322.86</v>
      </c>
      <c r="P3706" s="17">
        <v>699000</v>
      </c>
      <c r="Q3706" s="16">
        <v>318.70999999999998</v>
      </c>
      <c r="R3706" s="17">
        <v>690000</v>
      </c>
      <c r="S3706" s="19">
        <f t="shared" si="290"/>
        <v>-4.1500000000000341</v>
      </c>
      <c r="T3706" s="20">
        <f t="shared" si="291"/>
        <v>-1.2853868549835947E-2</v>
      </c>
      <c r="U3706" s="19">
        <f t="shared" si="292"/>
        <v>-9000</v>
      </c>
      <c r="V3706" s="20">
        <f t="shared" si="293"/>
        <v>-1.2875536480686695E-2</v>
      </c>
      <c r="W3706" s="18">
        <v>44204</v>
      </c>
      <c r="X3706" s="14">
        <v>29</v>
      </c>
      <c r="Y3706" s="14">
        <v>49</v>
      </c>
      <c r="Z3706" s="42">
        <v>-10000</v>
      </c>
      <c r="AA3706" s="51">
        <f t="shared" si="294"/>
        <v>-0.01</v>
      </c>
    </row>
    <row r="3707" spans="1:27" ht="19" x14ac:dyDescent="0.25">
      <c r="A3707" s="14">
        <v>1138</v>
      </c>
      <c r="B3707" s="14">
        <v>6291865</v>
      </c>
      <c r="C3707" s="14" t="s">
        <v>19</v>
      </c>
      <c r="D3707" s="14" t="s">
        <v>229</v>
      </c>
      <c r="E3707" s="14" t="s">
        <v>1056</v>
      </c>
      <c r="F3707" s="14">
        <v>78726</v>
      </c>
      <c r="G3707" s="14">
        <v>3</v>
      </c>
      <c r="H3707" s="14">
        <v>2</v>
      </c>
      <c r="I3707" s="14">
        <v>1</v>
      </c>
      <c r="J3707" s="14">
        <v>2</v>
      </c>
      <c r="K3707" s="14">
        <v>2</v>
      </c>
      <c r="L3707" s="14">
        <v>2019</v>
      </c>
      <c r="M3707" s="14">
        <v>0.25</v>
      </c>
      <c r="N3707" s="15">
        <v>2634</v>
      </c>
      <c r="O3707" s="16">
        <v>212.22</v>
      </c>
      <c r="P3707" s="17">
        <v>559000</v>
      </c>
      <c r="Q3707" s="16">
        <v>208.81</v>
      </c>
      <c r="R3707" s="17">
        <v>550000</v>
      </c>
      <c r="S3707" s="19">
        <f t="shared" si="290"/>
        <v>-3.4099999999999966</v>
      </c>
      <c r="T3707" s="20">
        <f t="shared" si="291"/>
        <v>-1.6068231080953711E-2</v>
      </c>
      <c r="U3707" s="19">
        <f t="shared" si="292"/>
        <v>-9000</v>
      </c>
      <c r="V3707" s="20">
        <f t="shared" si="293"/>
        <v>-1.6100178890876567E-2</v>
      </c>
      <c r="W3707" s="18">
        <v>44218</v>
      </c>
      <c r="X3707" s="14">
        <v>94</v>
      </c>
      <c r="Y3707" s="14">
        <v>94</v>
      </c>
      <c r="Z3707" s="42">
        <v>-10000</v>
      </c>
      <c r="AA3707" s="51">
        <f t="shared" si="294"/>
        <v>-0.02</v>
      </c>
    </row>
    <row r="3708" spans="1:27" ht="19" x14ac:dyDescent="0.25">
      <c r="A3708" s="14">
        <v>1147</v>
      </c>
      <c r="B3708" s="14">
        <v>8788231</v>
      </c>
      <c r="C3708" s="14" t="s">
        <v>19</v>
      </c>
      <c r="D3708" s="14" t="s">
        <v>282</v>
      </c>
      <c r="E3708" s="14" t="s">
        <v>2542</v>
      </c>
      <c r="F3708" s="14">
        <v>78735</v>
      </c>
      <c r="G3708" s="14">
        <v>4</v>
      </c>
      <c r="H3708" s="14">
        <v>2</v>
      </c>
      <c r="I3708" s="14">
        <v>1</v>
      </c>
      <c r="J3708" s="14">
        <v>2</v>
      </c>
      <c r="K3708" s="14">
        <v>2</v>
      </c>
      <c r="L3708" s="14">
        <v>1998</v>
      </c>
      <c r="M3708" s="14">
        <v>0.26600000000000001</v>
      </c>
      <c r="N3708" s="15">
        <v>2682</v>
      </c>
      <c r="O3708" s="16">
        <v>297.91000000000003</v>
      </c>
      <c r="P3708" s="17">
        <v>799000</v>
      </c>
      <c r="Q3708" s="16">
        <v>294.56</v>
      </c>
      <c r="R3708" s="17">
        <v>790000</v>
      </c>
      <c r="S3708" s="19">
        <f t="shared" si="290"/>
        <v>-3.3500000000000227</v>
      </c>
      <c r="T3708" s="20">
        <f t="shared" si="291"/>
        <v>-1.1245006881272944E-2</v>
      </c>
      <c r="U3708" s="19">
        <f t="shared" si="292"/>
        <v>-9000</v>
      </c>
      <c r="V3708" s="20">
        <f t="shared" si="293"/>
        <v>-1.1264080100125156E-2</v>
      </c>
      <c r="W3708" s="18">
        <v>44218</v>
      </c>
      <c r="X3708" s="14">
        <v>20</v>
      </c>
      <c r="Y3708" s="14">
        <v>20</v>
      </c>
      <c r="Z3708" s="42">
        <v>-10000</v>
      </c>
      <c r="AA3708" s="51">
        <f t="shared" si="294"/>
        <v>-0.01</v>
      </c>
    </row>
    <row r="3709" spans="1:27" ht="19" x14ac:dyDescent="0.25">
      <c r="A3709" s="14">
        <v>1364</v>
      </c>
      <c r="B3709" s="14">
        <v>8277754</v>
      </c>
      <c r="C3709" s="14" t="s">
        <v>19</v>
      </c>
      <c r="D3709" s="14" t="s">
        <v>68</v>
      </c>
      <c r="E3709" s="14" t="s">
        <v>753</v>
      </c>
      <c r="F3709" s="14">
        <v>78734</v>
      </c>
      <c r="G3709" s="14">
        <v>3</v>
      </c>
      <c r="H3709" s="14">
        <v>2</v>
      </c>
      <c r="I3709" s="14">
        <v>1</v>
      </c>
      <c r="J3709" s="14">
        <v>2</v>
      </c>
      <c r="K3709" s="14">
        <v>2</v>
      </c>
      <c r="L3709" s="14">
        <v>1999</v>
      </c>
      <c r="M3709" s="14">
        <v>0.36</v>
      </c>
      <c r="N3709" s="15">
        <v>3282</v>
      </c>
      <c r="O3709" s="16">
        <v>197.75</v>
      </c>
      <c r="P3709" s="17">
        <v>649000</v>
      </c>
      <c r="Q3709" s="16">
        <v>195</v>
      </c>
      <c r="R3709" s="17">
        <v>640000</v>
      </c>
      <c r="S3709" s="19">
        <f t="shared" si="290"/>
        <v>-2.75</v>
      </c>
      <c r="T3709" s="20">
        <f t="shared" si="291"/>
        <v>-1.3906447534766119E-2</v>
      </c>
      <c r="U3709" s="19">
        <f t="shared" si="292"/>
        <v>-9000</v>
      </c>
      <c r="V3709" s="20">
        <f t="shared" si="293"/>
        <v>-1.386748844375963E-2</v>
      </c>
      <c r="W3709" s="18">
        <v>44228</v>
      </c>
      <c r="X3709" s="14">
        <v>24</v>
      </c>
      <c r="Y3709" s="14">
        <v>24</v>
      </c>
      <c r="Z3709" s="42">
        <v>-10000</v>
      </c>
      <c r="AA3709" s="51">
        <f t="shared" si="294"/>
        <v>-0.01</v>
      </c>
    </row>
    <row r="3710" spans="1:27" ht="19" x14ac:dyDescent="0.25">
      <c r="A3710" s="14">
        <v>1542</v>
      </c>
      <c r="B3710" s="14">
        <v>4885907</v>
      </c>
      <c r="C3710" s="14" t="s">
        <v>19</v>
      </c>
      <c r="D3710" s="14" t="s">
        <v>165</v>
      </c>
      <c r="E3710" s="14" t="s">
        <v>2206</v>
      </c>
      <c r="F3710" s="14">
        <v>78748</v>
      </c>
      <c r="G3710" s="14">
        <v>3</v>
      </c>
      <c r="H3710" s="14">
        <v>1</v>
      </c>
      <c r="I3710" s="14">
        <v>0</v>
      </c>
      <c r="J3710" s="14">
        <v>1</v>
      </c>
      <c r="K3710" s="14">
        <v>1</v>
      </c>
      <c r="L3710" s="14">
        <v>1981</v>
      </c>
      <c r="M3710" s="14">
        <v>0</v>
      </c>
      <c r="N3710" s="15">
        <v>1002</v>
      </c>
      <c r="O3710" s="16">
        <v>274.45</v>
      </c>
      <c r="P3710" s="17">
        <v>275000</v>
      </c>
      <c r="Q3710" s="16">
        <v>265.47000000000003</v>
      </c>
      <c r="R3710" s="17">
        <v>266000</v>
      </c>
      <c r="S3710" s="19">
        <f t="shared" si="290"/>
        <v>-8.9799999999999613</v>
      </c>
      <c r="T3710" s="20">
        <f t="shared" si="291"/>
        <v>-3.2719985425396107E-2</v>
      </c>
      <c r="U3710" s="19">
        <f t="shared" si="292"/>
        <v>-9000</v>
      </c>
      <c r="V3710" s="20">
        <f t="shared" si="293"/>
        <v>-3.272727272727273E-2</v>
      </c>
      <c r="W3710" s="18">
        <v>44236</v>
      </c>
      <c r="X3710" s="14">
        <v>8</v>
      </c>
      <c r="Y3710" s="14">
        <v>6</v>
      </c>
      <c r="Z3710" s="42">
        <v>-10000</v>
      </c>
      <c r="AA3710" s="51">
        <f t="shared" si="294"/>
        <v>-0.03</v>
      </c>
    </row>
    <row r="3711" spans="1:27" ht="19" x14ac:dyDescent="0.25">
      <c r="A3711" s="14">
        <v>2105</v>
      </c>
      <c r="B3711" s="14">
        <v>7480897</v>
      </c>
      <c r="C3711" s="14" t="s">
        <v>19</v>
      </c>
      <c r="D3711" s="14" t="s">
        <v>357</v>
      </c>
      <c r="E3711" s="14" t="s">
        <v>1091</v>
      </c>
      <c r="F3711" s="14">
        <v>78745</v>
      </c>
      <c r="G3711" s="14">
        <v>3</v>
      </c>
      <c r="H3711" s="14">
        <v>2</v>
      </c>
      <c r="I3711" s="14">
        <v>0</v>
      </c>
      <c r="J3711" s="14">
        <v>0</v>
      </c>
      <c r="K3711" s="14">
        <v>1</v>
      </c>
      <c r="L3711" s="14">
        <v>1972</v>
      </c>
      <c r="M3711" s="14">
        <v>0.59399999999999997</v>
      </c>
      <c r="N3711" s="15">
        <v>1958</v>
      </c>
      <c r="O3711" s="16">
        <v>213.99</v>
      </c>
      <c r="P3711" s="17">
        <v>419000</v>
      </c>
      <c r="Q3711" s="16">
        <v>209.4</v>
      </c>
      <c r="R3711" s="17">
        <v>410000</v>
      </c>
      <c r="S3711" s="19">
        <f t="shared" si="290"/>
        <v>-4.5900000000000034</v>
      </c>
      <c r="T3711" s="20">
        <f t="shared" si="291"/>
        <v>-2.144960044861911E-2</v>
      </c>
      <c r="U3711" s="19">
        <f t="shared" si="292"/>
        <v>-9000</v>
      </c>
      <c r="V3711" s="20">
        <f t="shared" si="293"/>
        <v>-2.1479713603818614E-2</v>
      </c>
      <c r="W3711" s="18">
        <v>44259</v>
      </c>
      <c r="X3711" s="14">
        <v>93</v>
      </c>
      <c r="Y3711" s="14">
        <v>93</v>
      </c>
      <c r="Z3711" s="42">
        <v>-10000</v>
      </c>
      <c r="AA3711" s="51">
        <f t="shared" si="294"/>
        <v>-0.02</v>
      </c>
    </row>
    <row r="3712" spans="1:27" ht="19" x14ac:dyDescent="0.25">
      <c r="A3712" s="14">
        <v>2974</v>
      </c>
      <c r="B3712" s="14">
        <v>3336780</v>
      </c>
      <c r="C3712" s="14" t="s">
        <v>19</v>
      </c>
      <c r="D3712" s="14">
        <v>4</v>
      </c>
      <c r="E3712" s="14" t="s">
        <v>1526</v>
      </c>
      <c r="F3712" s="14">
        <v>78751</v>
      </c>
      <c r="G3712" s="14">
        <v>3</v>
      </c>
      <c r="H3712" s="14">
        <v>3</v>
      </c>
      <c r="I3712" s="14">
        <v>0</v>
      </c>
      <c r="J3712" s="14">
        <v>0</v>
      </c>
      <c r="K3712" s="14">
        <v>2</v>
      </c>
      <c r="L3712" s="14">
        <v>1941</v>
      </c>
      <c r="M3712" s="14">
        <v>0.14000000000000001</v>
      </c>
      <c r="N3712" s="15">
        <v>2971</v>
      </c>
      <c r="O3712" s="16">
        <v>235.27</v>
      </c>
      <c r="P3712" s="17">
        <v>699000</v>
      </c>
      <c r="Q3712" s="16">
        <v>232.25</v>
      </c>
      <c r="R3712" s="17">
        <v>690000</v>
      </c>
      <c r="S3712" s="19">
        <f t="shared" si="290"/>
        <v>-3.0200000000000102</v>
      </c>
      <c r="T3712" s="20">
        <f t="shared" si="291"/>
        <v>-1.2836315722361585E-2</v>
      </c>
      <c r="U3712" s="19">
        <f t="shared" si="292"/>
        <v>-9000</v>
      </c>
      <c r="V3712" s="20">
        <f t="shared" si="293"/>
        <v>-1.2875536480686695E-2</v>
      </c>
      <c r="W3712" s="18">
        <v>44291</v>
      </c>
      <c r="X3712" s="14">
        <v>6</v>
      </c>
      <c r="Y3712" s="14">
        <v>6</v>
      </c>
      <c r="Z3712" s="42">
        <v>-10000</v>
      </c>
      <c r="AA3712" s="51">
        <f t="shared" si="294"/>
        <v>-0.01</v>
      </c>
    </row>
    <row r="3713" spans="1:27" ht="19" x14ac:dyDescent="0.25">
      <c r="A3713" s="14">
        <v>4057</v>
      </c>
      <c r="B3713" s="14">
        <v>4562671</v>
      </c>
      <c r="C3713" s="14" t="s">
        <v>19</v>
      </c>
      <c r="D3713" s="14" t="s">
        <v>357</v>
      </c>
      <c r="E3713" s="14" t="s">
        <v>4069</v>
      </c>
      <c r="F3713" s="14">
        <v>78745</v>
      </c>
      <c r="G3713" s="14">
        <v>5</v>
      </c>
      <c r="H3713" s="14">
        <v>4</v>
      </c>
      <c r="I3713" s="14">
        <v>0</v>
      </c>
      <c r="J3713" s="14">
        <v>0</v>
      </c>
      <c r="K3713" s="14">
        <v>1</v>
      </c>
      <c r="L3713" s="14">
        <v>2012</v>
      </c>
      <c r="M3713" s="14">
        <v>0.22700000000000001</v>
      </c>
      <c r="N3713" s="15">
        <v>2076</v>
      </c>
      <c r="O3713" s="16">
        <v>331.89</v>
      </c>
      <c r="P3713" s="17">
        <v>689000</v>
      </c>
      <c r="Q3713" s="16">
        <v>327.55</v>
      </c>
      <c r="R3713" s="17">
        <v>680000</v>
      </c>
      <c r="S3713" s="19">
        <f t="shared" si="290"/>
        <v>-4.339999999999975</v>
      </c>
      <c r="T3713" s="20">
        <f t="shared" si="291"/>
        <v>-1.3076621772273872E-2</v>
      </c>
      <c r="U3713" s="19">
        <f t="shared" si="292"/>
        <v>-9000</v>
      </c>
      <c r="V3713" s="20">
        <f t="shared" si="293"/>
        <v>-1.3062409288824383E-2</v>
      </c>
      <c r="W3713" s="18">
        <v>44321</v>
      </c>
      <c r="X3713" s="14">
        <v>5</v>
      </c>
      <c r="Y3713" s="14">
        <v>5</v>
      </c>
      <c r="Z3713" s="42">
        <v>-10000</v>
      </c>
      <c r="AA3713" s="51">
        <f t="shared" si="294"/>
        <v>-0.01</v>
      </c>
    </row>
    <row r="3714" spans="1:27" ht="19" x14ac:dyDescent="0.25">
      <c r="A3714" s="14">
        <v>1606</v>
      </c>
      <c r="B3714" s="14">
        <v>1170641</v>
      </c>
      <c r="C3714" s="14" t="s">
        <v>19</v>
      </c>
      <c r="D3714" s="14" t="s">
        <v>193</v>
      </c>
      <c r="E3714" s="14" t="s">
        <v>2821</v>
      </c>
      <c r="F3714" s="14">
        <v>78749</v>
      </c>
      <c r="G3714" s="14">
        <v>3</v>
      </c>
      <c r="H3714" s="14">
        <v>2</v>
      </c>
      <c r="I3714" s="14">
        <v>0</v>
      </c>
      <c r="J3714" s="14">
        <v>2</v>
      </c>
      <c r="K3714" s="14">
        <v>1</v>
      </c>
      <c r="L3714" s="14">
        <v>1997</v>
      </c>
      <c r="M3714" s="14">
        <v>0.14299999999999999</v>
      </c>
      <c r="N3714" s="15">
        <v>1318</v>
      </c>
      <c r="O3714" s="16">
        <v>325.83</v>
      </c>
      <c r="P3714" s="17">
        <v>429444</v>
      </c>
      <c r="Q3714" s="16">
        <v>318.66000000000003</v>
      </c>
      <c r="R3714" s="17">
        <v>420000</v>
      </c>
      <c r="S3714" s="19">
        <f t="shared" si="290"/>
        <v>-7.1699999999999591</v>
      </c>
      <c r="T3714" s="20">
        <f t="shared" si="291"/>
        <v>-2.2005340208083847E-2</v>
      </c>
      <c r="U3714" s="19">
        <f t="shared" si="292"/>
        <v>-9444</v>
      </c>
      <c r="V3714" s="20">
        <f t="shared" si="293"/>
        <v>-2.1991225864140609E-2</v>
      </c>
      <c r="W3714" s="18">
        <v>44238</v>
      </c>
      <c r="X3714" s="14">
        <v>4</v>
      </c>
      <c r="Y3714" s="14">
        <v>3</v>
      </c>
      <c r="Z3714" s="42">
        <v>-10000</v>
      </c>
      <c r="AA3714" s="51">
        <f t="shared" si="294"/>
        <v>-0.02</v>
      </c>
    </row>
    <row r="3715" spans="1:27" ht="19" x14ac:dyDescent="0.25">
      <c r="A3715" s="14">
        <v>1123</v>
      </c>
      <c r="B3715" s="14">
        <v>8248513</v>
      </c>
      <c r="C3715" s="14" t="s">
        <v>19</v>
      </c>
      <c r="D3715" s="14" t="s">
        <v>27</v>
      </c>
      <c r="E3715" s="14" t="s">
        <v>343</v>
      </c>
      <c r="F3715" s="14">
        <v>78724</v>
      </c>
      <c r="G3715" s="14">
        <v>3</v>
      </c>
      <c r="H3715" s="14">
        <v>2</v>
      </c>
      <c r="I3715" s="14">
        <v>0</v>
      </c>
      <c r="J3715" s="14">
        <v>2</v>
      </c>
      <c r="K3715" s="14">
        <v>1</v>
      </c>
      <c r="L3715" s="14">
        <v>2020</v>
      </c>
      <c r="M3715" s="14">
        <v>0.13600000000000001</v>
      </c>
      <c r="N3715" s="15">
        <v>1472</v>
      </c>
      <c r="O3715" s="16">
        <v>169.15</v>
      </c>
      <c r="P3715" s="17">
        <v>248990</v>
      </c>
      <c r="Q3715" s="16">
        <v>162.69999999999999</v>
      </c>
      <c r="R3715" s="17">
        <v>239500</v>
      </c>
      <c r="S3715" s="19">
        <f t="shared" si="290"/>
        <v>-6.4500000000000171</v>
      </c>
      <c r="T3715" s="20">
        <f t="shared" si="291"/>
        <v>-3.8131835648832497E-2</v>
      </c>
      <c r="U3715" s="19">
        <f t="shared" si="292"/>
        <v>-9490</v>
      </c>
      <c r="V3715" s="20">
        <f t="shared" si="293"/>
        <v>-3.8113980481143818E-2</v>
      </c>
      <c r="W3715" s="18">
        <v>44218</v>
      </c>
      <c r="X3715" s="14">
        <v>2</v>
      </c>
      <c r="Y3715" s="14">
        <v>2</v>
      </c>
      <c r="Z3715" s="42">
        <v>-10000</v>
      </c>
      <c r="AA3715" s="51">
        <f t="shared" si="294"/>
        <v>-0.04</v>
      </c>
    </row>
    <row r="3716" spans="1:27" ht="19" x14ac:dyDescent="0.25">
      <c r="A3716" s="14">
        <v>31</v>
      </c>
      <c r="B3716" s="14">
        <v>6266290</v>
      </c>
      <c r="C3716" s="14" t="s">
        <v>19</v>
      </c>
      <c r="D3716" s="14" t="s">
        <v>46</v>
      </c>
      <c r="E3716" s="14" t="s">
        <v>2489</v>
      </c>
      <c r="F3716" s="14">
        <v>78758</v>
      </c>
      <c r="G3716" s="14">
        <v>3</v>
      </c>
      <c r="H3716" s="14">
        <v>2</v>
      </c>
      <c r="I3716" s="14">
        <v>0</v>
      </c>
      <c r="J3716" s="14">
        <v>2</v>
      </c>
      <c r="K3716" s="14">
        <v>1</v>
      </c>
      <c r="L3716" s="14">
        <v>1973</v>
      </c>
      <c r="M3716" s="14">
        <v>0.2</v>
      </c>
      <c r="N3716" s="15">
        <v>1289</v>
      </c>
      <c r="O3716" s="16">
        <v>294.41000000000003</v>
      </c>
      <c r="P3716" s="17">
        <v>379500</v>
      </c>
      <c r="Q3716" s="16">
        <v>287.04000000000002</v>
      </c>
      <c r="R3716" s="17">
        <v>370000</v>
      </c>
      <c r="S3716" s="19">
        <f t="shared" si="290"/>
        <v>-7.3700000000000045</v>
      </c>
      <c r="T3716" s="20">
        <f t="shared" si="291"/>
        <v>-2.5033117081620881E-2</v>
      </c>
      <c r="U3716" s="19">
        <f t="shared" si="292"/>
        <v>-9500</v>
      </c>
      <c r="V3716" s="20">
        <f t="shared" si="293"/>
        <v>-2.5032938076416336E-2</v>
      </c>
      <c r="W3716" s="18">
        <v>44179</v>
      </c>
      <c r="X3716" s="14">
        <v>31</v>
      </c>
      <c r="Y3716" s="14">
        <v>31</v>
      </c>
      <c r="Z3716" s="42">
        <v>-10000</v>
      </c>
      <c r="AA3716" s="51">
        <f t="shared" si="294"/>
        <v>-0.03</v>
      </c>
    </row>
    <row r="3717" spans="1:27" ht="19" x14ac:dyDescent="0.25">
      <c r="A3717" s="14">
        <v>433</v>
      </c>
      <c r="B3717" s="14">
        <v>1134631</v>
      </c>
      <c r="C3717" s="14" t="s">
        <v>19</v>
      </c>
      <c r="D3717" s="14">
        <v>6</v>
      </c>
      <c r="E3717" s="14" t="s">
        <v>3651</v>
      </c>
      <c r="F3717" s="14">
        <v>78704</v>
      </c>
      <c r="G3717" s="14">
        <v>2</v>
      </c>
      <c r="H3717" s="14">
        <v>1</v>
      </c>
      <c r="I3717" s="14">
        <v>0</v>
      </c>
      <c r="J3717" s="14">
        <v>0</v>
      </c>
      <c r="K3717" s="14">
        <v>1</v>
      </c>
      <c r="L3717" s="14">
        <v>1940</v>
      </c>
      <c r="M3717" s="14">
        <v>9.6000000000000002E-2</v>
      </c>
      <c r="N3717" s="15">
        <v>1480</v>
      </c>
      <c r="O3717" s="16">
        <v>506.42</v>
      </c>
      <c r="P3717" s="17">
        <v>749500</v>
      </c>
      <c r="Q3717" s="16">
        <v>500</v>
      </c>
      <c r="R3717" s="17">
        <v>740000</v>
      </c>
      <c r="S3717" s="19">
        <f t="shared" si="290"/>
        <v>-6.4200000000000159</v>
      </c>
      <c r="T3717" s="20">
        <f t="shared" si="291"/>
        <v>-1.2677224438213371E-2</v>
      </c>
      <c r="U3717" s="19">
        <f t="shared" si="292"/>
        <v>-9500</v>
      </c>
      <c r="V3717" s="20">
        <f t="shared" si="293"/>
        <v>-1.2675116744496331E-2</v>
      </c>
      <c r="W3717" s="18">
        <v>44188</v>
      </c>
      <c r="X3717" s="14">
        <v>173</v>
      </c>
      <c r="Y3717" s="14">
        <v>171</v>
      </c>
      <c r="Z3717" s="42">
        <v>-10000</v>
      </c>
      <c r="AA3717" s="51">
        <f t="shared" si="294"/>
        <v>-0.01</v>
      </c>
    </row>
    <row r="3718" spans="1:27" ht="19" x14ac:dyDescent="0.25">
      <c r="A3718" s="14">
        <v>1056</v>
      </c>
      <c r="B3718" s="14">
        <v>9825710</v>
      </c>
      <c r="C3718" s="14" t="s">
        <v>19</v>
      </c>
      <c r="D3718" s="14">
        <v>2</v>
      </c>
      <c r="E3718" s="14" t="s">
        <v>3698</v>
      </c>
      <c r="F3718" s="14">
        <v>78752</v>
      </c>
      <c r="G3718" s="14">
        <v>2</v>
      </c>
      <c r="H3718" s="14">
        <v>1</v>
      </c>
      <c r="I3718" s="14">
        <v>0</v>
      </c>
      <c r="J3718" s="14">
        <v>0</v>
      </c>
      <c r="K3718" s="14">
        <v>1</v>
      </c>
      <c r="L3718" s="14">
        <v>1948</v>
      </c>
      <c r="M3718" s="14">
        <v>0.158</v>
      </c>
      <c r="N3718" s="14">
        <v>754</v>
      </c>
      <c r="O3718" s="16">
        <v>529.84</v>
      </c>
      <c r="P3718" s="17">
        <v>399500</v>
      </c>
      <c r="Q3718" s="16">
        <v>517.24</v>
      </c>
      <c r="R3718" s="17">
        <v>390000</v>
      </c>
      <c r="S3718" s="19">
        <f t="shared" si="290"/>
        <v>-12.600000000000023</v>
      </c>
      <c r="T3718" s="20">
        <f t="shared" si="291"/>
        <v>-2.3780764004227732E-2</v>
      </c>
      <c r="U3718" s="19">
        <f t="shared" si="292"/>
        <v>-9500</v>
      </c>
      <c r="V3718" s="20">
        <f t="shared" si="293"/>
        <v>-2.3779724655819776E-2</v>
      </c>
      <c r="W3718" s="18">
        <v>44215</v>
      </c>
      <c r="X3718" s="14">
        <v>236</v>
      </c>
      <c r="Y3718" s="14">
        <v>235</v>
      </c>
      <c r="Z3718" s="42">
        <v>-10000</v>
      </c>
      <c r="AA3718" s="51">
        <f t="shared" si="294"/>
        <v>-0.02</v>
      </c>
    </row>
    <row r="3719" spans="1:27" ht="19" x14ac:dyDescent="0.25">
      <c r="A3719" s="14">
        <v>1121</v>
      </c>
      <c r="B3719" s="14">
        <v>7956058</v>
      </c>
      <c r="C3719" s="14" t="s">
        <v>19</v>
      </c>
      <c r="D3719" s="14" t="s">
        <v>20</v>
      </c>
      <c r="E3719" s="14" t="s">
        <v>299</v>
      </c>
      <c r="F3719" s="14">
        <v>78729</v>
      </c>
      <c r="G3719" s="14">
        <v>3</v>
      </c>
      <c r="H3719" s="14">
        <v>2</v>
      </c>
      <c r="I3719" s="14">
        <v>1</v>
      </c>
      <c r="J3719" s="14">
        <v>3</v>
      </c>
      <c r="K3719" s="14">
        <v>2</v>
      </c>
      <c r="L3719" s="14">
        <v>1994</v>
      </c>
      <c r="M3719" s="14">
        <v>0</v>
      </c>
      <c r="N3719" s="15">
        <v>2540</v>
      </c>
      <c r="O3719" s="16">
        <v>165.16</v>
      </c>
      <c r="P3719" s="17">
        <v>419500</v>
      </c>
      <c r="Q3719" s="16">
        <v>161.41999999999999</v>
      </c>
      <c r="R3719" s="17">
        <v>410000</v>
      </c>
      <c r="S3719" s="19">
        <f t="shared" ref="S3719:S3782" si="295">Q3719-O3719</f>
        <v>-3.7400000000000091</v>
      </c>
      <c r="T3719" s="20">
        <f t="shared" ref="T3719:T3782" si="296">S3719/O3719</f>
        <v>-2.2644708161782569E-2</v>
      </c>
      <c r="U3719" s="19">
        <f t="shared" ref="U3719:U3782" si="297">R3719-P3719</f>
        <v>-9500</v>
      </c>
      <c r="V3719" s="20">
        <f t="shared" ref="V3719:V3782" si="298">U3719/P3719</f>
        <v>-2.2646007151370679E-2</v>
      </c>
      <c r="W3719" s="18">
        <v>44218</v>
      </c>
      <c r="X3719" s="14">
        <v>8</v>
      </c>
      <c r="Y3719" s="14">
        <v>6</v>
      </c>
      <c r="Z3719" s="42">
        <v>-10000</v>
      </c>
      <c r="AA3719" s="51">
        <f t="shared" si="294"/>
        <v>-0.02</v>
      </c>
    </row>
    <row r="3720" spans="1:27" ht="19" x14ac:dyDescent="0.25">
      <c r="A3720" s="14">
        <v>2255</v>
      </c>
      <c r="B3720" s="14">
        <v>8798463</v>
      </c>
      <c r="C3720" s="14" t="s">
        <v>19</v>
      </c>
      <c r="D3720" s="14">
        <v>4</v>
      </c>
      <c r="E3720" s="14" t="s">
        <v>2543</v>
      </c>
      <c r="F3720" s="14">
        <v>78751</v>
      </c>
      <c r="G3720" s="14">
        <v>6</v>
      </c>
      <c r="H3720" s="14">
        <v>3</v>
      </c>
      <c r="I3720" s="14">
        <v>1</v>
      </c>
      <c r="J3720" s="14">
        <v>0</v>
      </c>
      <c r="K3720" s="14">
        <v>2</v>
      </c>
      <c r="L3720" s="14">
        <v>2006</v>
      </c>
      <c r="M3720" s="14">
        <v>0.14399999999999999</v>
      </c>
      <c r="N3720" s="15">
        <v>2600</v>
      </c>
      <c r="O3720" s="16">
        <v>298.08</v>
      </c>
      <c r="P3720" s="17">
        <v>775000</v>
      </c>
      <c r="Q3720" s="16">
        <v>294.42</v>
      </c>
      <c r="R3720" s="17">
        <v>765500</v>
      </c>
      <c r="S3720" s="19">
        <f t="shared" si="295"/>
        <v>-3.6599999999999682</v>
      </c>
      <c r="T3720" s="20">
        <f t="shared" si="296"/>
        <v>-1.2278582930756737E-2</v>
      </c>
      <c r="U3720" s="19">
        <f t="shared" si="297"/>
        <v>-9500</v>
      </c>
      <c r="V3720" s="20">
        <f t="shared" si="298"/>
        <v>-1.2258064516129033E-2</v>
      </c>
      <c r="W3720" s="18">
        <v>44264</v>
      </c>
      <c r="X3720" s="14">
        <v>5</v>
      </c>
      <c r="Y3720" s="14">
        <v>5</v>
      </c>
      <c r="Z3720" s="42">
        <v>-10000</v>
      </c>
      <c r="AA3720" s="51">
        <f t="shared" si="294"/>
        <v>-0.01</v>
      </c>
    </row>
    <row r="3721" spans="1:27" ht="19" x14ac:dyDescent="0.25">
      <c r="A3721" s="14">
        <v>2960</v>
      </c>
      <c r="B3721" s="14">
        <v>6539753</v>
      </c>
      <c r="C3721" s="14" t="s">
        <v>19</v>
      </c>
      <c r="D3721" s="14" t="s">
        <v>229</v>
      </c>
      <c r="E3721" s="14" t="s">
        <v>3779</v>
      </c>
      <c r="F3721" s="14">
        <v>78732</v>
      </c>
      <c r="G3721" s="14">
        <v>3</v>
      </c>
      <c r="H3721" s="14">
        <v>3</v>
      </c>
      <c r="I3721" s="14">
        <v>0</v>
      </c>
      <c r="J3721" s="14">
        <v>0</v>
      </c>
      <c r="K3721" s="14">
        <v>1</v>
      </c>
      <c r="L3721" s="14">
        <v>1991</v>
      </c>
      <c r="M3721" s="14">
        <v>1.341</v>
      </c>
      <c r="N3721" s="15">
        <v>2421</v>
      </c>
      <c r="O3721" s="16">
        <v>578.27</v>
      </c>
      <c r="P3721" s="17">
        <v>1400000</v>
      </c>
      <c r="Q3721" s="16">
        <v>574.35</v>
      </c>
      <c r="R3721" s="17">
        <v>1390500</v>
      </c>
      <c r="S3721" s="19">
        <f t="shared" si="295"/>
        <v>-3.9199999999999591</v>
      </c>
      <c r="T3721" s="20">
        <f t="shared" si="296"/>
        <v>-6.7788403340999174E-3</v>
      </c>
      <c r="U3721" s="19">
        <f t="shared" si="297"/>
        <v>-9500</v>
      </c>
      <c r="V3721" s="20">
        <f t="shared" si="298"/>
        <v>-6.7857142857142855E-3</v>
      </c>
      <c r="W3721" s="18">
        <v>44288</v>
      </c>
      <c r="X3721" s="14">
        <v>5</v>
      </c>
      <c r="Y3721" s="14">
        <v>2</v>
      </c>
      <c r="Z3721" s="42">
        <v>-10000</v>
      </c>
      <c r="AA3721" s="51">
        <f t="shared" si="294"/>
        <v>-0.01</v>
      </c>
    </row>
    <row r="3722" spans="1:27" ht="19" x14ac:dyDescent="0.25">
      <c r="A3722" s="14">
        <v>246</v>
      </c>
      <c r="B3722" s="14">
        <v>3644774</v>
      </c>
      <c r="C3722" s="14" t="s">
        <v>19</v>
      </c>
      <c r="D3722" s="14" t="s">
        <v>611</v>
      </c>
      <c r="E3722" s="14" t="s">
        <v>2689</v>
      </c>
      <c r="F3722" s="14">
        <v>78731</v>
      </c>
      <c r="G3722" s="14">
        <v>4</v>
      </c>
      <c r="H3722" s="14">
        <v>2</v>
      </c>
      <c r="I3722" s="14">
        <v>1</v>
      </c>
      <c r="J3722" s="14">
        <v>0</v>
      </c>
      <c r="K3722" s="14">
        <v>1</v>
      </c>
      <c r="L3722" s="14">
        <v>1960</v>
      </c>
      <c r="M3722" s="14">
        <v>0.32700000000000001</v>
      </c>
      <c r="N3722" s="15">
        <v>2486</v>
      </c>
      <c r="O3722" s="16">
        <v>311.70999999999998</v>
      </c>
      <c r="P3722" s="17">
        <v>774900</v>
      </c>
      <c r="Q3722" s="16">
        <v>307.72000000000003</v>
      </c>
      <c r="R3722" s="17">
        <v>765000</v>
      </c>
      <c r="S3722" s="19">
        <f t="shared" si="295"/>
        <v>-3.9899999999999523</v>
      </c>
      <c r="T3722" s="20">
        <f t="shared" si="296"/>
        <v>-1.2800359308331309E-2</v>
      </c>
      <c r="U3722" s="19">
        <f t="shared" si="297"/>
        <v>-9900</v>
      </c>
      <c r="V3722" s="20">
        <f t="shared" si="298"/>
        <v>-1.2775842044134728E-2</v>
      </c>
      <c r="W3722" s="18">
        <v>44183</v>
      </c>
      <c r="X3722" s="14">
        <v>86</v>
      </c>
      <c r="Y3722" s="14">
        <v>85</v>
      </c>
      <c r="Z3722" s="42">
        <v>-10000</v>
      </c>
      <c r="AA3722" s="51">
        <f t="shared" si="294"/>
        <v>-0.01</v>
      </c>
    </row>
    <row r="3723" spans="1:27" ht="19" x14ac:dyDescent="0.25">
      <c r="A3723" s="14">
        <v>475</v>
      </c>
      <c r="B3723" s="14">
        <v>9749113</v>
      </c>
      <c r="C3723" s="14" t="s">
        <v>19</v>
      </c>
      <c r="D3723" s="14" t="s">
        <v>20</v>
      </c>
      <c r="E3723" s="14" t="s">
        <v>633</v>
      </c>
      <c r="F3723" s="14">
        <v>78750</v>
      </c>
      <c r="G3723" s="14">
        <v>4</v>
      </c>
      <c r="H3723" s="14">
        <v>3</v>
      </c>
      <c r="I3723" s="14">
        <v>0</v>
      </c>
      <c r="J3723" s="14">
        <v>2</v>
      </c>
      <c r="K3723" s="14">
        <v>1</v>
      </c>
      <c r="L3723" s="14">
        <v>1983</v>
      </c>
      <c r="M3723" s="14">
        <v>0.24399999999999999</v>
      </c>
      <c r="N3723" s="15">
        <v>2394</v>
      </c>
      <c r="O3723" s="16">
        <v>190.02</v>
      </c>
      <c r="P3723" s="17">
        <v>454900</v>
      </c>
      <c r="Q3723" s="16">
        <v>185.88</v>
      </c>
      <c r="R3723" s="17">
        <v>445000</v>
      </c>
      <c r="S3723" s="19">
        <f t="shared" si="295"/>
        <v>-4.1400000000000148</v>
      </c>
      <c r="T3723" s="20">
        <f t="shared" si="296"/>
        <v>-2.178718029681094E-2</v>
      </c>
      <c r="U3723" s="19">
        <f t="shared" si="297"/>
        <v>-9900</v>
      </c>
      <c r="V3723" s="20">
        <f t="shared" si="298"/>
        <v>-2.1763024840624312E-2</v>
      </c>
      <c r="W3723" s="18">
        <v>44194</v>
      </c>
      <c r="X3723" s="14">
        <v>10</v>
      </c>
      <c r="Y3723" s="14">
        <v>8</v>
      </c>
      <c r="Z3723" s="42">
        <v>-10000</v>
      </c>
      <c r="AA3723" s="51">
        <f t="shared" si="294"/>
        <v>-0.02</v>
      </c>
    </row>
    <row r="3724" spans="1:27" ht="19" x14ac:dyDescent="0.25">
      <c r="A3724" s="14">
        <v>689</v>
      </c>
      <c r="B3724" s="14">
        <v>7776163</v>
      </c>
      <c r="C3724" s="14" t="s">
        <v>19</v>
      </c>
      <c r="D3724" s="14" t="s">
        <v>357</v>
      </c>
      <c r="E3724" s="14" t="s">
        <v>4071</v>
      </c>
      <c r="F3724" s="14">
        <v>78745</v>
      </c>
      <c r="G3724" s="14">
        <v>4</v>
      </c>
      <c r="H3724" s="14">
        <v>2</v>
      </c>
      <c r="I3724" s="14">
        <v>1</v>
      </c>
      <c r="J3724" s="14">
        <v>1</v>
      </c>
      <c r="K3724" s="14">
        <v>2</v>
      </c>
      <c r="L3724" s="14">
        <v>2020</v>
      </c>
      <c r="M3724" s="14">
        <v>0.22900000000000001</v>
      </c>
      <c r="N3724" s="15">
        <v>2393</v>
      </c>
      <c r="O3724" s="16">
        <v>334.27</v>
      </c>
      <c r="P3724" s="17">
        <v>799900</v>
      </c>
      <c r="Q3724" s="16">
        <v>330.13</v>
      </c>
      <c r="R3724" s="17">
        <v>790000</v>
      </c>
      <c r="S3724" s="19">
        <f t="shared" si="295"/>
        <v>-4.1399999999999864</v>
      </c>
      <c r="T3724" s="20">
        <f t="shared" si="296"/>
        <v>-1.2385197594758687E-2</v>
      </c>
      <c r="U3724" s="19">
        <f t="shared" si="297"/>
        <v>-9900</v>
      </c>
      <c r="V3724" s="20">
        <f t="shared" si="298"/>
        <v>-1.2376547068383549E-2</v>
      </c>
      <c r="W3724" s="18">
        <v>44200</v>
      </c>
      <c r="X3724" s="14">
        <v>4</v>
      </c>
      <c r="Y3724" s="14">
        <v>4</v>
      </c>
      <c r="Z3724" s="42">
        <v>-10000</v>
      </c>
      <c r="AA3724" s="51">
        <f t="shared" si="294"/>
        <v>-0.01</v>
      </c>
    </row>
    <row r="3725" spans="1:27" ht="19" x14ac:dyDescent="0.25">
      <c r="A3725" s="14">
        <v>1334</v>
      </c>
      <c r="B3725" s="14">
        <v>7602306</v>
      </c>
      <c r="C3725" s="14" t="s">
        <v>19</v>
      </c>
      <c r="D3725" s="14" t="s">
        <v>357</v>
      </c>
      <c r="E3725" s="14" t="s">
        <v>3063</v>
      </c>
      <c r="F3725" s="14">
        <v>78745</v>
      </c>
      <c r="G3725" s="14">
        <v>3</v>
      </c>
      <c r="H3725" s="14">
        <v>2</v>
      </c>
      <c r="I3725" s="14">
        <v>0</v>
      </c>
      <c r="J3725" s="14">
        <v>2</v>
      </c>
      <c r="K3725" s="14">
        <v>1</v>
      </c>
      <c r="L3725" s="14">
        <v>1967</v>
      </c>
      <c r="M3725" s="14">
        <v>0.21199999999999999</v>
      </c>
      <c r="N3725" s="15">
        <v>1743</v>
      </c>
      <c r="O3725" s="16">
        <v>358.52</v>
      </c>
      <c r="P3725" s="17">
        <v>624900</v>
      </c>
      <c r="Q3725" s="16">
        <v>352.84</v>
      </c>
      <c r="R3725" s="17">
        <v>615000</v>
      </c>
      <c r="S3725" s="19">
        <f t="shared" si="295"/>
        <v>-5.6800000000000068</v>
      </c>
      <c r="T3725" s="20">
        <f t="shared" si="296"/>
        <v>-1.5842909740042415E-2</v>
      </c>
      <c r="U3725" s="19">
        <f t="shared" si="297"/>
        <v>-9900</v>
      </c>
      <c r="V3725" s="20">
        <f t="shared" si="298"/>
        <v>-1.5842534805568891E-2</v>
      </c>
      <c r="W3725" s="18">
        <v>44225</v>
      </c>
      <c r="X3725" s="14">
        <v>82</v>
      </c>
      <c r="Y3725" s="14">
        <v>81</v>
      </c>
      <c r="Z3725" s="42">
        <v>-10000</v>
      </c>
      <c r="AA3725" s="51">
        <f t="shared" si="294"/>
        <v>-0.02</v>
      </c>
    </row>
    <row r="3726" spans="1:27" ht="19" x14ac:dyDescent="0.25">
      <c r="A3726" s="14">
        <v>1780</v>
      </c>
      <c r="B3726" s="14">
        <v>7331038</v>
      </c>
      <c r="C3726" s="14" t="s">
        <v>19</v>
      </c>
      <c r="D3726" s="14" t="s">
        <v>611</v>
      </c>
      <c r="E3726" s="14" t="s">
        <v>2337</v>
      </c>
      <c r="F3726" s="14">
        <v>78731</v>
      </c>
      <c r="G3726" s="14">
        <v>4</v>
      </c>
      <c r="H3726" s="14">
        <v>3</v>
      </c>
      <c r="I3726" s="14">
        <v>0</v>
      </c>
      <c r="J3726" s="14">
        <v>2</v>
      </c>
      <c r="K3726" s="14">
        <v>2</v>
      </c>
      <c r="L3726" s="14">
        <v>1985</v>
      </c>
      <c r="M3726" s="14">
        <v>0.28699999999999998</v>
      </c>
      <c r="N3726" s="15">
        <v>3041</v>
      </c>
      <c r="O3726" s="16">
        <v>282.77</v>
      </c>
      <c r="P3726" s="17">
        <v>859900</v>
      </c>
      <c r="Q3726" s="16">
        <v>279.51</v>
      </c>
      <c r="R3726" s="17">
        <v>850000</v>
      </c>
      <c r="S3726" s="19">
        <f t="shared" si="295"/>
        <v>-3.2599999999999909</v>
      </c>
      <c r="T3726" s="20">
        <f t="shared" si="296"/>
        <v>-1.1528804328606257E-2</v>
      </c>
      <c r="U3726" s="19">
        <f t="shared" si="297"/>
        <v>-9900</v>
      </c>
      <c r="V3726" s="20">
        <f t="shared" si="298"/>
        <v>-1.1512966624026049E-2</v>
      </c>
      <c r="W3726" s="18">
        <v>44250</v>
      </c>
      <c r="X3726" s="14">
        <v>6</v>
      </c>
      <c r="Y3726" s="14">
        <v>150</v>
      </c>
      <c r="Z3726" s="42">
        <v>-10000</v>
      </c>
      <c r="AA3726" s="51">
        <f t="shared" si="294"/>
        <v>-0.01</v>
      </c>
    </row>
    <row r="3727" spans="1:27" ht="19" x14ac:dyDescent="0.25">
      <c r="A3727" s="14">
        <v>2173</v>
      </c>
      <c r="B3727" s="14">
        <v>1857757</v>
      </c>
      <c r="C3727" s="14" t="s">
        <v>19</v>
      </c>
      <c r="D3727" s="14">
        <v>5</v>
      </c>
      <c r="E3727" s="14" t="s">
        <v>4148</v>
      </c>
      <c r="F3727" s="14">
        <v>78702</v>
      </c>
      <c r="G3727" s="14">
        <v>2</v>
      </c>
      <c r="H3727" s="14">
        <v>1</v>
      </c>
      <c r="I3727" s="14">
        <v>0</v>
      </c>
      <c r="J3727" s="14">
        <v>0</v>
      </c>
      <c r="K3727" s="14">
        <v>1</v>
      </c>
      <c r="L3727" s="14">
        <v>1953</v>
      </c>
      <c r="M3727" s="14">
        <v>0</v>
      </c>
      <c r="N3727" s="14">
        <v>732</v>
      </c>
      <c r="O3727" s="16">
        <v>416.53</v>
      </c>
      <c r="P3727" s="17">
        <v>304900</v>
      </c>
      <c r="Q3727" s="16">
        <v>403.01</v>
      </c>
      <c r="R3727" s="17">
        <v>295000</v>
      </c>
      <c r="S3727" s="19">
        <f t="shared" si="295"/>
        <v>-13.519999999999982</v>
      </c>
      <c r="T3727" s="20">
        <f t="shared" si="296"/>
        <v>-3.2458646436030976E-2</v>
      </c>
      <c r="U3727" s="19">
        <f t="shared" si="297"/>
        <v>-9900</v>
      </c>
      <c r="V3727" s="20">
        <f t="shared" si="298"/>
        <v>-3.2469662184322727E-2</v>
      </c>
      <c r="W3727" s="18">
        <v>44260</v>
      </c>
      <c r="X3727" s="14">
        <v>114</v>
      </c>
      <c r="Y3727" s="14">
        <v>114</v>
      </c>
      <c r="Z3727" s="42">
        <v>-10000</v>
      </c>
      <c r="AA3727" s="51">
        <f t="shared" si="294"/>
        <v>-0.03</v>
      </c>
    </row>
    <row r="3728" spans="1:27" ht="19" x14ac:dyDescent="0.25">
      <c r="A3728" s="14">
        <v>2659</v>
      </c>
      <c r="B3728" s="14">
        <v>5048019</v>
      </c>
      <c r="C3728" s="14" t="s">
        <v>19</v>
      </c>
      <c r="D3728" s="14">
        <v>11</v>
      </c>
      <c r="E3728" s="14" t="s">
        <v>2016</v>
      </c>
      <c r="F3728" s="14">
        <v>78744</v>
      </c>
      <c r="G3728" s="14">
        <v>3</v>
      </c>
      <c r="H3728" s="14">
        <v>2</v>
      </c>
      <c r="I3728" s="14">
        <v>0</v>
      </c>
      <c r="J3728" s="14">
        <v>1</v>
      </c>
      <c r="K3728" s="14">
        <v>1</v>
      </c>
      <c r="L3728" s="14">
        <v>1973</v>
      </c>
      <c r="M3728" s="14">
        <v>0.14099999999999999</v>
      </c>
      <c r="N3728" s="14">
        <v>952</v>
      </c>
      <c r="O3728" s="16">
        <v>262.5</v>
      </c>
      <c r="P3728" s="17">
        <v>249900</v>
      </c>
      <c r="Q3728" s="16">
        <v>252.1</v>
      </c>
      <c r="R3728" s="17">
        <v>240000</v>
      </c>
      <c r="S3728" s="19">
        <f t="shared" si="295"/>
        <v>-10.400000000000006</v>
      </c>
      <c r="T3728" s="20">
        <f t="shared" si="296"/>
        <v>-3.9619047619047644E-2</v>
      </c>
      <c r="U3728" s="19">
        <f t="shared" si="297"/>
        <v>-9900</v>
      </c>
      <c r="V3728" s="20">
        <f t="shared" si="298"/>
        <v>-3.9615846338535411E-2</v>
      </c>
      <c r="W3728" s="18">
        <v>44279</v>
      </c>
      <c r="X3728" s="14">
        <v>37</v>
      </c>
      <c r="Y3728" s="14">
        <v>37</v>
      </c>
      <c r="Z3728" s="42">
        <v>-10000</v>
      </c>
      <c r="AA3728" s="51">
        <f t="shared" si="294"/>
        <v>-0.04</v>
      </c>
    </row>
    <row r="3729" spans="1:27" ht="19" x14ac:dyDescent="0.25">
      <c r="A3729" s="14">
        <v>417</v>
      </c>
      <c r="B3729" s="14">
        <v>8338606</v>
      </c>
      <c r="C3729" s="14" t="s">
        <v>19</v>
      </c>
      <c r="D3729" s="14">
        <v>6</v>
      </c>
      <c r="E3729" s="14" t="s">
        <v>3182</v>
      </c>
      <c r="F3729" s="14">
        <v>78704</v>
      </c>
      <c r="G3729" s="14">
        <v>3</v>
      </c>
      <c r="H3729" s="14">
        <v>2</v>
      </c>
      <c r="I3729" s="14">
        <v>1</v>
      </c>
      <c r="J3729" s="14">
        <v>1</v>
      </c>
      <c r="K3729" s="14">
        <v>2</v>
      </c>
      <c r="L3729" s="14">
        <v>2020</v>
      </c>
      <c r="M3729" s="14">
        <v>0.19500000000000001</v>
      </c>
      <c r="N3729" s="15">
        <v>1948</v>
      </c>
      <c r="O3729" s="16">
        <v>379.87</v>
      </c>
      <c r="P3729" s="17">
        <v>739990</v>
      </c>
      <c r="Q3729" s="16">
        <v>374.74</v>
      </c>
      <c r="R3729" s="17">
        <v>730000</v>
      </c>
      <c r="S3729" s="19">
        <f t="shared" si="295"/>
        <v>-5.1299999999999955</v>
      </c>
      <c r="T3729" s="20">
        <f t="shared" si="296"/>
        <v>-1.3504620001579476E-2</v>
      </c>
      <c r="U3729" s="19">
        <f t="shared" si="297"/>
        <v>-9990</v>
      </c>
      <c r="V3729" s="20">
        <f t="shared" si="298"/>
        <v>-1.3500182434897768E-2</v>
      </c>
      <c r="W3729" s="18">
        <v>44188</v>
      </c>
      <c r="X3729" s="14">
        <v>26</v>
      </c>
      <c r="Y3729" s="14">
        <v>26</v>
      </c>
      <c r="Z3729" s="42">
        <v>-10000</v>
      </c>
      <c r="AA3729" s="51">
        <f t="shared" si="294"/>
        <v>-0.01</v>
      </c>
    </row>
    <row r="3730" spans="1:27" ht="19" x14ac:dyDescent="0.25">
      <c r="A3730" s="14">
        <v>633</v>
      </c>
      <c r="B3730" s="14">
        <v>8660886</v>
      </c>
      <c r="C3730" s="14" t="s">
        <v>19</v>
      </c>
      <c r="D3730" s="14" t="s">
        <v>229</v>
      </c>
      <c r="E3730" s="14" t="s">
        <v>1200</v>
      </c>
      <c r="F3730" s="14">
        <v>78730</v>
      </c>
      <c r="G3730" s="14">
        <v>5</v>
      </c>
      <c r="H3730" s="14">
        <v>3</v>
      </c>
      <c r="I3730" s="14">
        <v>1</v>
      </c>
      <c r="J3730" s="14">
        <v>3</v>
      </c>
      <c r="K3730" s="14">
        <v>2</v>
      </c>
      <c r="L3730" s="14">
        <v>1998</v>
      </c>
      <c r="M3730" s="14">
        <v>1.169</v>
      </c>
      <c r="N3730" s="15">
        <v>4578</v>
      </c>
      <c r="O3730" s="16">
        <v>218.43</v>
      </c>
      <c r="P3730" s="17">
        <v>999990</v>
      </c>
      <c r="Q3730" s="16">
        <v>216.25</v>
      </c>
      <c r="R3730" s="17">
        <v>990000</v>
      </c>
      <c r="S3730" s="19">
        <f t="shared" si="295"/>
        <v>-2.1800000000000068</v>
      </c>
      <c r="T3730" s="20">
        <f t="shared" si="296"/>
        <v>-9.9803140594241033E-3</v>
      </c>
      <c r="U3730" s="19">
        <f t="shared" si="297"/>
        <v>-9990</v>
      </c>
      <c r="V3730" s="20">
        <f t="shared" si="298"/>
        <v>-9.9900999009990103E-3</v>
      </c>
      <c r="W3730" s="18">
        <v>44196</v>
      </c>
      <c r="X3730" s="14">
        <v>0</v>
      </c>
      <c r="Y3730" s="14">
        <v>0</v>
      </c>
      <c r="Z3730" s="42">
        <v>-10000</v>
      </c>
      <c r="AA3730" s="51">
        <f t="shared" si="294"/>
        <v>-0.01</v>
      </c>
    </row>
    <row r="3731" spans="1:27" ht="19" x14ac:dyDescent="0.25">
      <c r="A3731" s="14">
        <v>2075</v>
      </c>
      <c r="B3731" s="14">
        <v>6644122</v>
      </c>
      <c r="C3731" s="14" t="s">
        <v>19</v>
      </c>
      <c r="D3731" s="14">
        <v>3</v>
      </c>
      <c r="E3731" s="14" t="s">
        <v>2430</v>
      </c>
      <c r="F3731" s="14">
        <v>78723</v>
      </c>
      <c r="G3731" s="14">
        <v>3</v>
      </c>
      <c r="H3731" s="14">
        <v>2</v>
      </c>
      <c r="I3731" s="14">
        <v>1</v>
      </c>
      <c r="J3731" s="14">
        <v>2</v>
      </c>
      <c r="K3731" s="14">
        <v>2</v>
      </c>
      <c r="L3731" s="14">
        <v>2017</v>
      </c>
      <c r="M3731" s="14">
        <v>0</v>
      </c>
      <c r="N3731" s="15">
        <v>1520</v>
      </c>
      <c r="O3731" s="16">
        <v>289.47000000000003</v>
      </c>
      <c r="P3731" s="17">
        <v>439990</v>
      </c>
      <c r="Q3731" s="16">
        <v>282.89</v>
      </c>
      <c r="R3731" s="17">
        <v>430000</v>
      </c>
      <c r="S3731" s="19">
        <f t="shared" si="295"/>
        <v>-6.5800000000000409</v>
      </c>
      <c r="T3731" s="20">
        <f t="shared" si="296"/>
        <v>-2.2731198397070648E-2</v>
      </c>
      <c r="U3731" s="19">
        <f t="shared" si="297"/>
        <v>-9990</v>
      </c>
      <c r="V3731" s="20">
        <f t="shared" si="298"/>
        <v>-2.270506147866997E-2</v>
      </c>
      <c r="W3731" s="18">
        <v>44258</v>
      </c>
      <c r="X3731" s="14">
        <v>45</v>
      </c>
      <c r="Y3731" s="14">
        <v>45</v>
      </c>
      <c r="Z3731" s="42">
        <v>-10000</v>
      </c>
      <c r="AA3731" s="51">
        <f t="shared" si="294"/>
        <v>-0.02</v>
      </c>
    </row>
    <row r="3732" spans="1:27" ht="19" x14ac:dyDescent="0.25">
      <c r="A3732" s="14">
        <v>2268</v>
      </c>
      <c r="B3732" s="14">
        <v>3001930</v>
      </c>
      <c r="C3732" s="14" t="s">
        <v>19</v>
      </c>
      <c r="D3732" s="14" t="s">
        <v>357</v>
      </c>
      <c r="E3732" s="14" t="s">
        <v>3866</v>
      </c>
      <c r="F3732" s="14">
        <v>78745</v>
      </c>
      <c r="G3732" s="14">
        <v>2</v>
      </c>
      <c r="H3732" s="14">
        <v>1</v>
      </c>
      <c r="I3732" s="14">
        <v>0</v>
      </c>
      <c r="J3732" s="14">
        <v>0</v>
      </c>
      <c r="K3732" s="14">
        <v>1</v>
      </c>
      <c r="L3732" s="14">
        <v>1964</v>
      </c>
      <c r="M3732" s="14">
        <v>0.13700000000000001</v>
      </c>
      <c r="N3732" s="14">
        <v>720</v>
      </c>
      <c r="O3732" s="16">
        <v>666.66</v>
      </c>
      <c r="P3732" s="17">
        <v>479995</v>
      </c>
      <c r="Q3732" s="16">
        <v>652.78</v>
      </c>
      <c r="R3732" s="17">
        <v>470000</v>
      </c>
      <c r="S3732" s="19">
        <f t="shared" si="295"/>
        <v>-13.879999999999995</v>
      </c>
      <c r="T3732" s="20">
        <f t="shared" si="296"/>
        <v>-2.0820208202082014E-2</v>
      </c>
      <c r="U3732" s="19">
        <f t="shared" si="297"/>
        <v>-9995</v>
      </c>
      <c r="V3732" s="20">
        <f t="shared" si="298"/>
        <v>-2.0823133574308067E-2</v>
      </c>
      <c r="W3732" s="18">
        <v>44264</v>
      </c>
      <c r="X3732" s="14">
        <v>7</v>
      </c>
      <c r="Y3732" s="14">
        <v>7</v>
      </c>
      <c r="Z3732" s="42">
        <v>-10000</v>
      </c>
      <c r="AA3732" s="51">
        <f t="shared" si="294"/>
        <v>-0.02</v>
      </c>
    </row>
    <row r="3733" spans="1:27" ht="19" x14ac:dyDescent="0.25">
      <c r="A3733" s="14">
        <v>361</v>
      </c>
      <c r="B3733" s="14">
        <v>6067118</v>
      </c>
      <c r="C3733" s="14" t="s">
        <v>19</v>
      </c>
      <c r="D3733" s="14" t="s">
        <v>165</v>
      </c>
      <c r="E3733" s="14" t="s">
        <v>2313</v>
      </c>
      <c r="F3733" s="14">
        <v>78745</v>
      </c>
      <c r="G3733" s="14">
        <v>3</v>
      </c>
      <c r="H3733" s="14">
        <v>2</v>
      </c>
      <c r="I3733" s="14">
        <v>0</v>
      </c>
      <c r="J3733" s="14">
        <v>2</v>
      </c>
      <c r="K3733" s="14">
        <v>1</v>
      </c>
      <c r="L3733" s="14">
        <v>1983</v>
      </c>
      <c r="M3733" s="14">
        <v>0.13200000000000001</v>
      </c>
      <c r="N3733" s="15">
        <v>1511</v>
      </c>
      <c r="O3733" s="16">
        <v>281.27</v>
      </c>
      <c r="P3733" s="17">
        <v>424999</v>
      </c>
      <c r="Q3733" s="16">
        <v>274.64999999999998</v>
      </c>
      <c r="R3733" s="17">
        <v>415000</v>
      </c>
      <c r="S3733" s="19">
        <f t="shared" si="295"/>
        <v>-6.6200000000000045</v>
      </c>
      <c r="T3733" s="20">
        <f t="shared" si="296"/>
        <v>-2.3536104099264071E-2</v>
      </c>
      <c r="U3733" s="19">
        <f t="shared" si="297"/>
        <v>-9999</v>
      </c>
      <c r="V3733" s="20">
        <f t="shared" si="298"/>
        <v>-2.3527114181445132E-2</v>
      </c>
      <c r="W3733" s="18">
        <v>44187</v>
      </c>
      <c r="X3733" s="14">
        <v>13</v>
      </c>
      <c r="Y3733" s="14">
        <v>13</v>
      </c>
      <c r="Z3733" s="42">
        <v>-10000</v>
      </c>
      <c r="AA3733" s="51">
        <f t="shared" si="294"/>
        <v>-0.02</v>
      </c>
    </row>
    <row r="3734" spans="1:27" ht="19" x14ac:dyDescent="0.25">
      <c r="A3734" s="14">
        <v>102</v>
      </c>
      <c r="B3734" s="14">
        <v>7325481</v>
      </c>
      <c r="C3734" s="14" t="s">
        <v>19</v>
      </c>
      <c r="D3734" s="14" t="s">
        <v>357</v>
      </c>
      <c r="E3734" s="14" t="s">
        <v>3564</v>
      </c>
      <c r="F3734" s="14">
        <v>78745</v>
      </c>
      <c r="G3734" s="14">
        <v>4</v>
      </c>
      <c r="H3734" s="14">
        <v>3</v>
      </c>
      <c r="I3734" s="14">
        <v>0</v>
      </c>
      <c r="J3734" s="14">
        <v>2</v>
      </c>
      <c r="K3734" s="14">
        <v>1</v>
      </c>
      <c r="L3734" s="14">
        <v>2020</v>
      </c>
      <c r="M3734" s="14">
        <v>0.19</v>
      </c>
      <c r="N3734" s="15">
        <v>2570</v>
      </c>
      <c r="O3734" s="16">
        <v>476.65</v>
      </c>
      <c r="P3734" s="17">
        <v>1225000</v>
      </c>
      <c r="Q3734" s="16">
        <v>472.76</v>
      </c>
      <c r="R3734" s="17">
        <v>1215000</v>
      </c>
      <c r="S3734" s="19">
        <f t="shared" si="295"/>
        <v>-3.8899999999999864</v>
      </c>
      <c r="T3734" s="20">
        <f t="shared" si="296"/>
        <v>-8.1611245148431478E-3</v>
      </c>
      <c r="U3734" s="19">
        <f t="shared" si="297"/>
        <v>-10000</v>
      </c>
      <c r="V3734" s="20">
        <f t="shared" si="298"/>
        <v>-8.1632653061224497E-3</v>
      </c>
      <c r="W3734" s="18">
        <v>44180</v>
      </c>
      <c r="X3734" s="14">
        <v>101</v>
      </c>
      <c r="Y3734" s="14">
        <v>99</v>
      </c>
      <c r="Z3734" s="42">
        <v>-10000</v>
      </c>
      <c r="AA3734" s="51">
        <f t="shared" si="294"/>
        <v>-0.01</v>
      </c>
    </row>
    <row r="3735" spans="1:27" ht="19" x14ac:dyDescent="0.25">
      <c r="A3735" s="14">
        <v>226</v>
      </c>
      <c r="B3735" s="14">
        <v>8775828</v>
      </c>
      <c r="C3735" s="14" t="s">
        <v>19</v>
      </c>
      <c r="D3735" s="14" t="s">
        <v>165</v>
      </c>
      <c r="E3735" s="14" t="s">
        <v>1408</v>
      </c>
      <c r="F3735" s="14">
        <v>78748</v>
      </c>
      <c r="G3735" s="14">
        <v>3</v>
      </c>
      <c r="H3735" s="14">
        <v>2</v>
      </c>
      <c r="I3735" s="14">
        <v>1</v>
      </c>
      <c r="J3735" s="14">
        <v>2</v>
      </c>
      <c r="K3735" s="14">
        <v>2</v>
      </c>
      <c r="L3735" s="14">
        <v>1998</v>
      </c>
      <c r="M3735" s="14">
        <v>0.153</v>
      </c>
      <c r="N3735" s="15">
        <v>1739</v>
      </c>
      <c r="O3735" s="16">
        <v>229.44</v>
      </c>
      <c r="P3735" s="17">
        <v>399000</v>
      </c>
      <c r="Q3735" s="16">
        <v>223.69</v>
      </c>
      <c r="R3735" s="17">
        <v>389000</v>
      </c>
      <c r="S3735" s="19">
        <f t="shared" si="295"/>
        <v>-5.75</v>
      </c>
      <c r="T3735" s="20">
        <f t="shared" si="296"/>
        <v>-2.5061018131101814E-2</v>
      </c>
      <c r="U3735" s="19">
        <f t="shared" si="297"/>
        <v>-10000</v>
      </c>
      <c r="V3735" s="20">
        <f t="shared" si="298"/>
        <v>-2.5062656641604009E-2</v>
      </c>
      <c r="W3735" s="18">
        <v>44183</v>
      </c>
      <c r="X3735" s="14">
        <v>45</v>
      </c>
      <c r="Y3735" s="14">
        <v>44</v>
      </c>
      <c r="Z3735" s="42">
        <v>-10000</v>
      </c>
      <c r="AA3735" s="51">
        <f t="shared" si="294"/>
        <v>-0.03</v>
      </c>
    </row>
    <row r="3736" spans="1:27" ht="19" x14ac:dyDescent="0.25">
      <c r="A3736" s="14">
        <v>294</v>
      </c>
      <c r="B3736" s="14">
        <v>7346889</v>
      </c>
      <c r="C3736" s="14" t="s">
        <v>19</v>
      </c>
      <c r="D3736" s="14" t="s">
        <v>29</v>
      </c>
      <c r="E3736" s="14" t="s">
        <v>918</v>
      </c>
      <c r="F3736" s="14">
        <v>78748</v>
      </c>
      <c r="G3736" s="14">
        <v>3</v>
      </c>
      <c r="H3736" s="14">
        <v>2</v>
      </c>
      <c r="I3736" s="14">
        <v>1</v>
      </c>
      <c r="J3736" s="14">
        <v>2</v>
      </c>
      <c r="K3736" s="14">
        <v>2</v>
      </c>
      <c r="L3736" s="14">
        <v>1989</v>
      </c>
      <c r="M3736" s="14">
        <v>0.54200000000000004</v>
      </c>
      <c r="N3736" s="15">
        <v>1583</v>
      </c>
      <c r="O3736" s="16">
        <v>205.31</v>
      </c>
      <c r="P3736" s="17">
        <v>325000</v>
      </c>
      <c r="Q3736" s="16">
        <v>198.99</v>
      </c>
      <c r="R3736" s="17">
        <v>315000</v>
      </c>
      <c r="S3736" s="19">
        <f t="shared" si="295"/>
        <v>-6.3199999999999932</v>
      </c>
      <c r="T3736" s="20">
        <f t="shared" si="296"/>
        <v>-3.0782718815449774E-2</v>
      </c>
      <c r="U3736" s="19">
        <f t="shared" si="297"/>
        <v>-10000</v>
      </c>
      <c r="V3736" s="20">
        <f t="shared" si="298"/>
        <v>-3.0769230769230771E-2</v>
      </c>
      <c r="W3736" s="18">
        <v>44186</v>
      </c>
      <c r="X3736" s="14">
        <v>6</v>
      </c>
      <c r="Y3736" s="14">
        <v>6</v>
      </c>
      <c r="Z3736" s="42">
        <v>-10000</v>
      </c>
      <c r="AA3736" s="51">
        <f t="shared" si="294"/>
        <v>-0.03</v>
      </c>
    </row>
    <row r="3737" spans="1:27" ht="19" x14ac:dyDescent="0.25">
      <c r="A3737" s="14">
        <v>309</v>
      </c>
      <c r="B3737" s="14">
        <v>6558930</v>
      </c>
      <c r="C3737" s="14" t="s">
        <v>19</v>
      </c>
      <c r="D3737" s="14" t="s">
        <v>357</v>
      </c>
      <c r="E3737" s="14" t="s">
        <v>2359</v>
      </c>
      <c r="F3737" s="14">
        <v>78745</v>
      </c>
      <c r="G3737" s="14">
        <v>3</v>
      </c>
      <c r="H3737" s="14">
        <v>2</v>
      </c>
      <c r="I3737" s="14">
        <v>0</v>
      </c>
      <c r="J3737" s="14">
        <v>2</v>
      </c>
      <c r="K3737" s="14">
        <v>1</v>
      </c>
      <c r="L3737" s="14">
        <v>1972</v>
      </c>
      <c r="M3737" s="14">
        <v>0.25600000000000001</v>
      </c>
      <c r="N3737" s="15">
        <v>1740</v>
      </c>
      <c r="O3737" s="16">
        <v>284.48</v>
      </c>
      <c r="P3737" s="17">
        <v>495000</v>
      </c>
      <c r="Q3737" s="16">
        <v>278.74</v>
      </c>
      <c r="R3737" s="17">
        <v>485000</v>
      </c>
      <c r="S3737" s="19">
        <f t="shared" si="295"/>
        <v>-5.7400000000000091</v>
      </c>
      <c r="T3737" s="20">
        <f t="shared" si="296"/>
        <v>-2.0177165354330739E-2</v>
      </c>
      <c r="U3737" s="19">
        <f t="shared" si="297"/>
        <v>-10000</v>
      </c>
      <c r="V3737" s="20">
        <f t="shared" si="298"/>
        <v>-2.0202020202020204E-2</v>
      </c>
      <c r="W3737" s="18">
        <v>44186</v>
      </c>
      <c r="X3737" s="14">
        <v>2</v>
      </c>
      <c r="Y3737" s="14">
        <v>2</v>
      </c>
      <c r="Z3737" s="42">
        <v>-10000</v>
      </c>
      <c r="AA3737" s="51">
        <f t="shared" si="294"/>
        <v>-0.02</v>
      </c>
    </row>
    <row r="3738" spans="1:27" ht="19" x14ac:dyDescent="0.25">
      <c r="A3738" s="14">
        <v>320</v>
      </c>
      <c r="B3738" s="14">
        <v>2111091</v>
      </c>
      <c r="C3738" s="14" t="s">
        <v>19</v>
      </c>
      <c r="D3738" s="14">
        <v>6</v>
      </c>
      <c r="E3738" s="14" t="s">
        <v>4164</v>
      </c>
      <c r="F3738" s="14">
        <v>78704</v>
      </c>
      <c r="G3738" s="14">
        <v>4</v>
      </c>
      <c r="H3738" s="14">
        <v>3</v>
      </c>
      <c r="I3738" s="14">
        <v>1</v>
      </c>
      <c r="J3738" s="14">
        <v>2</v>
      </c>
      <c r="K3738" s="14">
        <v>2</v>
      </c>
      <c r="L3738" s="14">
        <v>2020</v>
      </c>
      <c r="M3738" s="14">
        <v>0.1</v>
      </c>
      <c r="N3738" s="15">
        <v>3079</v>
      </c>
      <c r="O3738" s="16">
        <v>430.33</v>
      </c>
      <c r="P3738" s="17">
        <v>1325000</v>
      </c>
      <c r="Q3738" s="16">
        <v>427.09</v>
      </c>
      <c r="R3738" s="17">
        <v>1315000</v>
      </c>
      <c r="S3738" s="19">
        <f t="shared" si="295"/>
        <v>-3.2400000000000091</v>
      </c>
      <c r="T3738" s="20">
        <f t="shared" si="296"/>
        <v>-7.5291055701438648E-3</v>
      </c>
      <c r="U3738" s="19">
        <f t="shared" si="297"/>
        <v>-10000</v>
      </c>
      <c r="V3738" s="20">
        <f t="shared" si="298"/>
        <v>-7.5471698113207548E-3</v>
      </c>
      <c r="W3738" s="18">
        <v>44186</v>
      </c>
      <c r="X3738" s="14">
        <v>431</v>
      </c>
      <c r="Y3738" s="14">
        <v>431</v>
      </c>
      <c r="Z3738" s="42">
        <v>-10000</v>
      </c>
      <c r="AA3738" s="51">
        <f t="shared" si="294"/>
        <v>-0.01</v>
      </c>
    </row>
    <row r="3739" spans="1:27" ht="19" x14ac:dyDescent="0.25">
      <c r="A3739" s="14">
        <v>323</v>
      </c>
      <c r="B3739" s="14">
        <v>4698278</v>
      </c>
      <c r="C3739" s="14" t="s">
        <v>19</v>
      </c>
      <c r="D3739" s="14">
        <v>6</v>
      </c>
      <c r="E3739" s="14" t="s">
        <v>3884</v>
      </c>
      <c r="F3739" s="14">
        <v>78704</v>
      </c>
      <c r="G3739" s="14">
        <v>2</v>
      </c>
      <c r="H3739" s="14">
        <v>1</v>
      </c>
      <c r="I3739" s="14">
        <v>0</v>
      </c>
      <c r="J3739" s="14">
        <v>1</v>
      </c>
      <c r="K3739" s="14">
        <v>1</v>
      </c>
      <c r="L3739" s="14">
        <v>1940</v>
      </c>
      <c r="M3739" s="14">
        <v>0.10299999999999999</v>
      </c>
      <c r="N3739" s="15">
        <v>1013</v>
      </c>
      <c r="O3739" s="16">
        <v>690.03</v>
      </c>
      <c r="P3739" s="17">
        <v>699000</v>
      </c>
      <c r="Q3739" s="16">
        <v>680.16</v>
      </c>
      <c r="R3739" s="17">
        <v>689000</v>
      </c>
      <c r="S3739" s="19">
        <f t="shared" si="295"/>
        <v>-9.8700000000000045</v>
      </c>
      <c r="T3739" s="20">
        <f t="shared" si="296"/>
        <v>-1.4303725924959791E-2</v>
      </c>
      <c r="U3739" s="19">
        <f t="shared" si="297"/>
        <v>-10000</v>
      </c>
      <c r="V3739" s="20">
        <f t="shared" si="298"/>
        <v>-1.4306151645207439E-2</v>
      </c>
      <c r="W3739" s="18">
        <v>44186</v>
      </c>
      <c r="X3739" s="14">
        <v>4</v>
      </c>
      <c r="Y3739" s="14">
        <v>4</v>
      </c>
      <c r="Z3739" s="42">
        <v>-10000</v>
      </c>
      <c r="AA3739" s="51">
        <f t="shared" si="294"/>
        <v>-0.01</v>
      </c>
    </row>
    <row r="3740" spans="1:27" ht="19" x14ac:dyDescent="0.25">
      <c r="A3740" s="14">
        <v>347</v>
      </c>
      <c r="B3740" s="14">
        <v>6716446</v>
      </c>
      <c r="C3740" s="14" t="s">
        <v>19</v>
      </c>
      <c r="D3740" s="14" t="s">
        <v>161</v>
      </c>
      <c r="E3740" s="14" t="s">
        <v>1211</v>
      </c>
      <c r="F3740" s="14">
        <v>78717</v>
      </c>
      <c r="G3740" s="14">
        <v>5</v>
      </c>
      <c r="H3740" s="14">
        <v>3</v>
      </c>
      <c r="I3740" s="14">
        <v>1</v>
      </c>
      <c r="J3740" s="14">
        <v>3</v>
      </c>
      <c r="K3740" s="14">
        <v>2</v>
      </c>
      <c r="L3740" s="14">
        <v>2004</v>
      </c>
      <c r="M3740" s="14">
        <v>0.23400000000000001</v>
      </c>
      <c r="N3740" s="15">
        <v>3898</v>
      </c>
      <c r="O3740" s="16">
        <v>219.34</v>
      </c>
      <c r="P3740" s="17">
        <v>855000</v>
      </c>
      <c r="Q3740" s="16">
        <v>216.78</v>
      </c>
      <c r="R3740" s="17">
        <v>845000</v>
      </c>
      <c r="S3740" s="19">
        <f t="shared" si="295"/>
        <v>-2.5600000000000023</v>
      </c>
      <c r="T3740" s="20">
        <f t="shared" si="296"/>
        <v>-1.1671377769672664E-2</v>
      </c>
      <c r="U3740" s="19">
        <f t="shared" si="297"/>
        <v>-10000</v>
      </c>
      <c r="V3740" s="20">
        <f t="shared" si="298"/>
        <v>-1.1695906432748537E-2</v>
      </c>
      <c r="W3740" s="18">
        <v>44187</v>
      </c>
      <c r="X3740" s="14">
        <v>5</v>
      </c>
      <c r="Y3740" s="14">
        <v>5</v>
      </c>
      <c r="Z3740" s="42">
        <v>-10000</v>
      </c>
      <c r="AA3740" s="51">
        <f t="shared" si="294"/>
        <v>-0.01</v>
      </c>
    </row>
    <row r="3741" spans="1:27" ht="19" x14ac:dyDescent="0.25">
      <c r="A3741" s="14">
        <v>353</v>
      </c>
      <c r="B3741" s="14">
        <v>5141557</v>
      </c>
      <c r="C3741" s="14" t="s">
        <v>19</v>
      </c>
      <c r="D3741" s="14" t="s">
        <v>68</v>
      </c>
      <c r="E3741" s="14" t="s">
        <v>1448</v>
      </c>
      <c r="F3741" s="14">
        <v>78738</v>
      </c>
      <c r="G3741" s="14">
        <v>4</v>
      </c>
      <c r="H3741" s="14">
        <v>3</v>
      </c>
      <c r="I3741" s="14">
        <v>0</v>
      </c>
      <c r="J3741" s="14">
        <v>3</v>
      </c>
      <c r="K3741" s="14">
        <v>1</v>
      </c>
      <c r="L3741" s="14">
        <v>2020</v>
      </c>
      <c r="M3741" s="14">
        <v>0</v>
      </c>
      <c r="N3741" s="15">
        <v>2895</v>
      </c>
      <c r="O3741" s="16">
        <v>231.05</v>
      </c>
      <c r="P3741" s="17">
        <v>668900</v>
      </c>
      <c r="Q3741" s="16">
        <v>227.6</v>
      </c>
      <c r="R3741" s="17">
        <v>658900</v>
      </c>
      <c r="S3741" s="19">
        <f t="shared" si="295"/>
        <v>-3.4500000000000171</v>
      </c>
      <c r="T3741" s="20">
        <f t="shared" si="296"/>
        <v>-1.4931832936593883E-2</v>
      </c>
      <c r="U3741" s="19">
        <f t="shared" si="297"/>
        <v>-10000</v>
      </c>
      <c r="V3741" s="20">
        <f t="shared" si="298"/>
        <v>-1.4949917775452235E-2</v>
      </c>
      <c r="W3741" s="18">
        <v>44187</v>
      </c>
      <c r="X3741" s="14">
        <v>54</v>
      </c>
      <c r="Y3741" s="14">
        <v>54</v>
      </c>
      <c r="Z3741" s="42">
        <v>-10000</v>
      </c>
      <c r="AA3741" s="51">
        <f t="shared" si="294"/>
        <v>-0.01</v>
      </c>
    </row>
    <row r="3742" spans="1:27" ht="19" x14ac:dyDescent="0.25">
      <c r="A3742" s="14">
        <v>384</v>
      </c>
      <c r="B3742" s="14">
        <v>1738544</v>
      </c>
      <c r="C3742" s="14" t="s">
        <v>19</v>
      </c>
      <c r="D3742" s="14">
        <v>11</v>
      </c>
      <c r="E3742" s="14" t="s">
        <v>333</v>
      </c>
      <c r="F3742" s="14">
        <v>78744</v>
      </c>
      <c r="G3742" s="14">
        <v>4</v>
      </c>
      <c r="H3742" s="14">
        <v>2</v>
      </c>
      <c r="I3742" s="14">
        <v>0</v>
      </c>
      <c r="J3742" s="14">
        <v>0</v>
      </c>
      <c r="K3742" s="14">
        <v>1</v>
      </c>
      <c r="L3742" s="14">
        <v>1984</v>
      </c>
      <c r="M3742" s="14">
        <v>0.20699999999999999</v>
      </c>
      <c r="N3742" s="15">
        <v>1514</v>
      </c>
      <c r="O3742" s="16">
        <v>168.43</v>
      </c>
      <c r="P3742" s="17">
        <v>255000</v>
      </c>
      <c r="Q3742" s="16">
        <v>161.82</v>
      </c>
      <c r="R3742" s="17">
        <v>245000</v>
      </c>
      <c r="S3742" s="19">
        <f t="shared" si="295"/>
        <v>-6.6100000000000136</v>
      </c>
      <c r="T3742" s="20">
        <f t="shared" si="296"/>
        <v>-3.9244790120524925E-2</v>
      </c>
      <c r="U3742" s="19">
        <f t="shared" si="297"/>
        <v>-10000</v>
      </c>
      <c r="V3742" s="20">
        <f t="shared" si="298"/>
        <v>-3.9215686274509803E-2</v>
      </c>
      <c r="W3742" s="18">
        <v>44188</v>
      </c>
      <c r="X3742" s="14">
        <v>10</v>
      </c>
      <c r="Y3742" s="14">
        <v>11</v>
      </c>
      <c r="Z3742" s="42">
        <v>-10000</v>
      </c>
      <c r="AA3742" s="51">
        <f t="shared" si="294"/>
        <v>-0.04</v>
      </c>
    </row>
    <row r="3743" spans="1:27" ht="19" x14ac:dyDescent="0.25">
      <c r="A3743" s="14">
        <v>445</v>
      </c>
      <c r="B3743" s="14">
        <v>8492705</v>
      </c>
      <c r="C3743" s="14" t="s">
        <v>19</v>
      </c>
      <c r="D3743" s="14" t="s">
        <v>68</v>
      </c>
      <c r="E3743" s="14" t="s">
        <v>1136</v>
      </c>
      <c r="F3743" s="14">
        <v>78738</v>
      </c>
      <c r="G3743" s="14">
        <v>4</v>
      </c>
      <c r="H3743" s="14">
        <v>4</v>
      </c>
      <c r="I3743" s="14">
        <v>1</v>
      </c>
      <c r="J3743" s="14">
        <v>4</v>
      </c>
      <c r="K3743" s="14">
        <v>1</v>
      </c>
      <c r="L3743" s="14">
        <v>2020</v>
      </c>
      <c r="M3743" s="14">
        <v>0.23200000000000001</v>
      </c>
      <c r="N3743" s="15">
        <v>3418</v>
      </c>
      <c r="O3743" s="16">
        <v>216.18</v>
      </c>
      <c r="P3743" s="17">
        <v>738900</v>
      </c>
      <c r="Q3743" s="16">
        <v>213.25</v>
      </c>
      <c r="R3743" s="17">
        <v>728900</v>
      </c>
      <c r="S3743" s="19">
        <f t="shared" si="295"/>
        <v>-2.9300000000000068</v>
      </c>
      <c r="T3743" s="20">
        <f t="shared" si="296"/>
        <v>-1.3553520214635982E-2</v>
      </c>
      <c r="U3743" s="19">
        <f t="shared" si="297"/>
        <v>-10000</v>
      </c>
      <c r="V3743" s="20">
        <f t="shared" si="298"/>
        <v>-1.3533631073216944E-2</v>
      </c>
      <c r="W3743" s="18">
        <v>44193</v>
      </c>
      <c r="X3743" s="14">
        <v>131</v>
      </c>
      <c r="Y3743" s="14">
        <v>131</v>
      </c>
      <c r="Z3743" s="42">
        <v>-10000</v>
      </c>
      <c r="AA3743" s="51">
        <f t="shared" si="294"/>
        <v>-0.01</v>
      </c>
    </row>
    <row r="3744" spans="1:27" ht="19" x14ac:dyDescent="0.25">
      <c r="A3744" s="14">
        <v>464</v>
      </c>
      <c r="B3744" s="14">
        <v>4494166</v>
      </c>
      <c r="C3744" s="14" t="s">
        <v>19</v>
      </c>
      <c r="D3744" s="14">
        <v>6</v>
      </c>
      <c r="E3744" s="14" t="s">
        <v>4226</v>
      </c>
      <c r="F3744" s="14">
        <v>78704</v>
      </c>
      <c r="G3744" s="14">
        <v>2</v>
      </c>
      <c r="H3744" s="14">
        <v>2</v>
      </c>
      <c r="I3744" s="14">
        <v>1</v>
      </c>
      <c r="J3744" s="14">
        <v>1</v>
      </c>
      <c r="K3744" s="14">
        <v>2</v>
      </c>
      <c r="L3744" s="14">
        <v>2020</v>
      </c>
      <c r="M3744" s="14">
        <v>7.9000000000000001E-2</v>
      </c>
      <c r="N3744" s="15">
        <v>1340</v>
      </c>
      <c r="O3744" s="16">
        <v>492.54</v>
      </c>
      <c r="P3744" s="17">
        <v>660000</v>
      </c>
      <c r="Q3744" s="16">
        <v>485.07</v>
      </c>
      <c r="R3744" s="17">
        <v>650000</v>
      </c>
      <c r="S3744" s="19">
        <f t="shared" si="295"/>
        <v>-7.4700000000000273</v>
      </c>
      <c r="T3744" s="20">
        <f t="shared" si="296"/>
        <v>-1.5166280911195085E-2</v>
      </c>
      <c r="U3744" s="19">
        <f t="shared" si="297"/>
        <v>-10000</v>
      </c>
      <c r="V3744" s="20">
        <f t="shared" si="298"/>
        <v>-1.5151515151515152E-2</v>
      </c>
      <c r="W3744" s="18">
        <v>44193</v>
      </c>
      <c r="X3744" s="14">
        <v>34</v>
      </c>
      <c r="Y3744" s="14">
        <v>97</v>
      </c>
      <c r="Z3744" s="42">
        <v>-10000</v>
      </c>
      <c r="AA3744" s="51">
        <f t="shared" si="294"/>
        <v>-0.02</v>
      </c>
    </row>
    <row r="3745" spans="1:27" ht="19" x14ac:dyDescent="0.25">
      <c r="A3745" s="14">
        <v>468</v>
      </c>
      <c r="B3745" s="14">
        <v>4082094</v>
      </c>
      <c r="C3745" s="14" t="s">
        <v>19</v>
      </c>
      <c r="D3745" s="14">
        <v>6</v>
      </c>
      <c r="E3745" s="14" t="s">
        <v>3862</v>
      </c>
      <c r="F3745" s="14">
        <v>78704</v>
      </c>
      <c r="G3745" s="14">
        <v>4</v>
      </c>
      <c r="H3745" s="14">
        <v>2</v>
      </c>
      <c r="I3745" s="14">
        <v>1</v>
      </c>
      <c r="J3745" s="14">
        <v>0</v>
      </c>
      <c r="K3745" s="14">
        <v>2</v>
      </c>
      <c r="L3745" s="14">
        <v>2016</v>
      </c>
      <c r="M3745" s="14">
        <v>0.13300000000000001</v>
      </c>
      <c r="N3745" s="15">
        <v>2442</v>
      </c>
      <c r="O3745" s="16">
        <v>655.20000000000005</v>
      </c>
      <c r="P3745" s="17">
        <v>1600000</v>
      </c>
      <c r="Q3745" s="16">
        <v>651.11</v>
      </c>
      <c r="R3745" s="17">
        <v>1590000</v>
      </c>
      <c r="S3745" s="19">
        <f t="shared" si="295"/>
        <v>-4.0900000000000318</v>
      </c>
      <c r="T3745" s="20">
        <f t="shared" si="296"/>
        <v>-6.2423687423687904E-3</v>
      </c>
      <c r="U3745" s="19">
        <f t="shared" si="297"/>
        <v>-10000</v>
      </c>
      <c r="V3745" s="20">
        <f t="shared" si="298"/>
        <v>-6.2500000000000003E-3</v>
      </c>
      <c r="W3745" s="18">
        <v>44193</v>
      </c>
      <c r="X3745" s="14">
        <v>66</v>
      </c>
      <c r="Y3745" s="14">
        <v>66</v>
      </c>
      <c r="Z3745" s="42">
        <v>-10000</v>
      </c>
      <c r="AA3745" s="51">
        <f t="shared" si="294"/>
        <v>-0.01</v>
      </c>
    </row>
    <row r="3746" spans="1:27" ht="19" x14ac:dyDescent="0.25">
      <c r="A3746" s="14">
        <v>477</v>
      </c>
      <c r="B3746" s="14">
        <v>1471104</v>
      </c>
      <c r="C3746" s="14" t="s">
        <v>19</v>
      </c>
      <c r="D3746" s="14">
        <v>3</v>
      </c>
      <c r="E3746" s="14" t="s">
        <v>696</v>
      </c>
      <c r="F3746" s="14">
        <v>78752</v>
      </c>
      <c r="G3746" s="14">
        <v>5</v>
      </c>
      <c r="H3746" s="14">
        <v>2</v>
      </c>
      <c r="I3746" s="14">
        <v>0</v>
      </c>
      <c r="J3746" s="14">
        <v>0</v>
      </c>
      <c r="K3746" s="14">
        <v>1.5</v>
      </c>
      <c r="L3746" s="14">
        <v>1953</v>
      </c>
      <c r="M3746" s="14">
        <v>0.186</v>
      </c>
      <c r="N3746" s="15">
        <v>1392</v>
      </c>
      <c r="O3746" s="16">
        <v>193.97</v>
      </c>
      <c r="P3746" s="17">
        <v>270000</v>
      </c>
      <c r="Q3746" s="16">
        <v>186.78</v>
      </c>
      <c r="R3746" s="17">
        <v>260000</v>
      </c>
      <c r="S3746" s="19">
        <f t="shared" si="295"/>
        <v>-7.1899999999999977</v>
      </c>
      <c r="T3746" s="20">
        <f t="shared" si="296"/>
        <v>-3.7067587771304832E-2</v>
      </c>
      <c r="U3746" s="19">
        <f t="shared" si="297"/>
        <v>-10000</v>
      </c>
      <c r="V3746" s="20">
        <f t="shared" si="298"/>
        <v>-3.7037037037037035E-2</v>
      </c>
      <c r="W3746" s="18">
        <v>44194</v>
      </c>
      <c r="X3746" s="14">
        <v>4</v>
      </c>
      <c r="Y3746" s="14">
        <v>4</v>
      </c>
      <c r="Z3746" s="42">
        <v>-10000</v>
      </c>
      <c r="AA3746" s="51">
        <f t="shared" si="294"/>
        <v>-0.04</v>
      </c>
    </row>
    <row r="3747" spans="1:27" ht="19" x14ac:dyDescent="0.25">
      <c r="A3747" s="14">
        <v>621</v>
      </c>
      <c r="B3747" s="14">
        <v>1134874</v>
      </c>
      <c r="C3747" s="14" t="s">
        <v>19</v>
      </c>
      <c r="D3747" s="14" t="s">
        <v>20</v>
      </c>
      <c r="E3747" s="14" t="s">
        <v>316</v>
      </c>
      <c r="F3747" s="14">
        <v>78726</v>
      </c>
      <c r="G3747" s="14">
        <v>4</v>
      </c>
      <c r="H3747" s="14">
        <v>2</v>
      </c>
      <c r="I3747" s="14">
        <v>1</v>
      </c>
      <c r="J3747" s="14">
        <v>1</v>
      </c>
      <c r="K3747" s="14">
        <v>2</v>
      </c>
      <c r="L3747" s="14">
        <v>1995</v>
      </c>
      <c r="M3747" s="14">
        <v>0.13500000000000001</v>
      </c>
      <c r="N3747" s="15">
        <v>2575</v>
      </c>
      <c r="O3747" s="16">
        <v>166.99</v>
      </c>
      <c r="P3747" s="17">
        <v>430000</v>
      </c>
      <c r="Q3747" s="16">
        <v>163.11000000000001</v>
      </c>
      <c r="R3747" s="17">
        <v>420000</v>
      </c>
      <c r="S3747" s="19">
        <f t="shared" si="295"/>
        <v>-3.8799999999999955</v>
      </c>
      <c r="T3747" s="20">
        <f t="shared" si="296"/>
        <v>-2.3234924246960869E-2</v>
      </c>
      <c r="U3747" s="19">
        <f t="shared" si="297"/>
        <v>-10000</v>
      </c>
      <c r="V3747" s="20">
        <f t="shared" si="298"/>
        <v>-2.3255813953488372E-2</v>
      </c>
      <c r="W3747" s="18">
        <v>44196</v>
      </c>
      <c r="X3747" s="14">
        <v>280</v>
      </c>
      <c r="Y3747" s="14">
        <v>280</v>
      </c>
      <c r="Z3747" s="42">
        <v>-10000</v>
      </c>
      <c r="AA3747" s="51">
        <f t="shared" si="294"/>
        <v>-0.02</v>
      </c>
    </row>
    <row r="3748" spans="1:27" ht="19" x14ac:dyDescent="0.25">
      <c r="A3748" s="14">
        <v>648</v>
      </c>
      <c r="B3748" s="14">
        <v>8654309</v>
      </c>
      <c r="C3748" s="14" t="s">
        <v>19</v>
      </c>
      <c r="D3748" s="14" t="s">
        <v>357</v>
      </c>
      <c r="E3748" s="14" t="s">
        <v>4090</v>
      </c>
      <c r="F3748" s="14">
        <v>78745</v>
      </c>
      <c r="G3748" s="14">
        <v>3</v>
      </c>
      <c r="H3748" s="14">
        <v>2</v>
      </c>
      <c r="I3748" s="14">
        <v>1</v>
      </c>
      <c r="J3748" s="14">
        <v>1</v>
      </c>
      <c r="K3748" s="14">
        <v>2</v>
      </c>
      <c r="L3748" s="14">
        <v>2020</v>
      </c>
      <c r="M3748" s="14">
        <v>0.192</v>
      </c>
      <c r="N3748" s="15">
        <v>1852</v>
      </c>
      <c r="O3748" s="16">
        <v>357.99</v>
      </c>
      <c r="P3748" s="17">
        <v>663000</v>
      </c>
      <c r="Q3748" s="16">
        <v>352.59</v>
      </c>
      <c r="R3748" s="17">
        <v>653000</v>
      </c>
      <c r="S3748" s="19">
        <f t="shared" si="295"/>
        <v>-5.4000000000000341</v>
      </c>
      <c r="T3748" s="20">
        <f t="shared" si="296"/>
        <v>-1.5084220229615447E-2</v>
      </c>
      <c r="U3748" s="19">
        <f t="shared" si="297"/>
        <v>-10000</v>
      </c>
      <c r="V3748" s="20">
        <f t="shared" si="298"/>
        <v>-1.5082956259426848E-2</v>
      </c>
      <c r="W3748" s="18">
        <v>44196</v>
      </c>
      <c r="X3748" s="14">
        <v>14</v>
      </c>
      <c r="Y3748" s="14">
        <v>14</v>
      </c>
      <c r="Z3748" s="42">
        <v>-10000</v>
      </c>
      <c r="AA3748" s="51">
        <f t="shared" ref="AA3748:AA3811" si="299">MROUND(V3748,-0.01)</f>
        <v>-0.02</v>
      </c>
    </row>
    <row r="3749" spans="1:27" ht="19" x14ac:dyDescent="0.25">
      <c r="A3749" s="14">
        <v>675</v>
      </c>
      <c r="B3749" s="14">
        <v>6439964</v>
      </c>
      <c r="C3749" s="14" t="s">
        <v>19</v>
      </c>
      <c r="D3749" s="14" t="s">
        <v>40</v>
      </c>
      <c r="E3749" s="14" t="s">
        <v>208</v>
      </c>
      <c r="F3749" s="14">
        <v>78737</v>
      </c>
      <c r="G3749" s="14">
        <v>5</v>
      </c>
      <c r="H3749" s="14">
        <v>4</v>
      </c>
      <c r="I3749" s="14">
        <v>1</v>
      </c>
      <c r="J3749" s="14">
        <v>3</v>
      </c>
      <c r="K3749" s="14">
        <v>2</v>
      </c>
      <c r="L3749" s="14">
        <v>2003</v>
      </c>
      <c r="M3749" s="14">
        <v>0.33100000000000002</v>
      </c>
      <c r="N3749" s="15">
        <v>4247</v>
      </c>
      <c r="O3749" s="16">
        <v>155.4</v>
      </c>
      <c r="P3749" s="17">
        <v>660000</v>
      </c>
      <c r="Q3749" s="16">
        <v>153.05000000000001</v>
      </c>
      <c r="R3749" s="17">
        <v>650000</v>
      </c>
      <c r="S3749" s="19">
        <f t="shared" si="295"/>
        <v>-2.3499999999999943</v>
      </c>
      <c r="T3749" s="20">
        <f t="shared" si="296"/>
        <v>-1.5122265122265085E-2</v>
      </c>
      <c r="U3749" s="19">
        <f t="shared" si="297"/>
        <v>-10000</v>
      </c>
      <c r="V3749" s="20">
        <f t="shared" si="298"/>
        <v>-1.5151515151515152E-2</v>
      </c>
      <c r="W3749" s="18">
        <v>44200</v>
      </c>
      <c r="X3749" s="14">
        <v>49</v>
      </c>
      <c r="Y3749" s="14">
        <v>49</v>
      </c>
      <c r="Z3749" s="42">
        <v>-10000</v>
      </c>
      <c r="AA3749" s="51">
        <f t="shared" si="299"/>
        <v>-0.02</v>
      </c>
    </row>
    <row r="3750" spans="1:27" ht="19" x14ac:dyDescent="0.25">
      <c r="A3750" s="14">
        <v>728</v>
      </c>
      <c r="B3750" s="14">
        <v>3050833</v>
      </c>
      <c r="C3750" s="14" t="s">
        <v>19</v>
      </c>
      <c r="D3750" s="14" t="s">
        <v>84</v>
      </c>
      <c r="E3750" s="14" t="s">
        <v>1297</v>
      </c>
      <c r="F3750" s="14">
        <v>78728</v>
      </c>
      <c r="G3750" s="14">
        <v>4</v>
      </c>
      <c r="H3750" s="14">
        <v>3</v>
      </c>
      <c r="I3750" s="14">
        <v>0</v>
      </c>
      <c r="J3750" s="14">
        <v>2</v>
      </c>
      <c r="K3750" s="14">
        <v>2</v>
      </c>
      <c r="L3750" s="14">
        <v>2020</v>
      </c>
      <c r="M3750" s="14">
        <v>0.121</v>
      </c>
      <c r="N3750" s="15">
        <v>2345</v>
      </c>
      <c r="O3750" s="16">
        <v>223.55</v>
      </c>
      <c r="P3750" s="17">
        <v>524235</v>
      </c>
      <c r="Q3750" s="16">
        <v>219.29</v>
      </c>
      <c r="R3750" s="17">
        <v>514235</v>
      </c>
      <c r="S3750" s="19">
        <f t="shared" si="295"/>
        <v>-4.2600000000000193</v>
      </c>
      <c r="T3750" s="20">
        <f t="shared" si="296"/>
        <v>-1.9056139566092683E-2</v>
      </c>
      <c r="U3750" s="19">
        <f t="shared" si="297"/>
        <v>-10000</v>
      </c>
      <c r="V3750" s="20">
        <f t="shared" si="298"/>
        <v>-1.9075414651825995E-2</v>
      </c>
      <c r="W3750" s="18">
        <v>44202</v>
      </c>
      <c r="X3750" s="14">
        <v>17</v>
      </c>
      <c r="Y3750" s="14">
        <v>17</v>
      </c>
      <c r="Z3750" s="42">
        <v>-10000</v>
      </c>
      <c r="AA3750" s="51">
        <f t="shared" si="299"/>
        <v>-0.02</v>
      </c>
    </row>
    <row r="3751" spans="1:27" ht="19" x14ac:dyDescent="0.25">
      <c r="A3751" s="14">
        <v>738</v>
      </c>
      <c r="B3751" s="14">
        <v>7129017</v>
      </c>
      <c r="C3751" s="14" t="s">
        <v>19</v>
      </c>
      <c r="D3751" s="14" t="s">
        <v>35</v>
      </c>
      <c r="E3751" s="14" t="s">
        <v>102</v>
      </c>
      <c r="F3751" s="14">
        <v>78754</v>
      </c>
      <c r="G3751" s="14">
        <v>4</v>
      </c>
      <c r="H3751" s="14">
        <v>2</v>
      </c>
      <c r="I3751" s="14">
        <v>0</v>
      </c>
      <c r="J3751" s="14">
        <v>2</v>
      </c>
      <c r="K3751" s="14">
        <v>1</v>
      </c>
      <c r="L3751" s="14">
        <v>1996</v>
      </c>
      <c r="M3751" s="14">
        <v>0.16600000000000001</v>
      </c>
      <c r="N3751" s="15">
        <v>2262</v>
      </c>
      <c r="O3751" s="16">
        <v>139.26</v>
      </c>
      <c r="P3751" s="17">
        <v>315000</v>
      </c>
      <c r="Q3751" s="16">
        <v>134.84</v>
      </c>
      <c r="R3751" s="17">
        <v>305000</v>
      </c>
      <c r="S3751" s="19">
        <f t="shared" si="295"/>
        <v>-4.4199999999999875</v>
      </c>
      <c r="T3751" s="20">
        <f t="shared" si="296"/>
        <v>-3.173919287663355E-2</v>
      </c>
      <c r="U3751" s="19">
        <f t="shared" si="297"/>
        <v>-10000</v>
      </c>
      <c r="V3751" s="20">
        <f t="shared" si="298"/>
        <v>-3.1746031746031744E-2</v>
      </c>
      <c r="W3751" s="18">
        <v>44203</v>
      </c>
      <c r="X3751" s="14">
        <v>36</v>
      </c>
      <c r="Y3751" s="14">
        <v>32</v>
      </c>
      <c r="Z3751" s="42">
        <v>-10000</v>
      </c>
      <c r="AA3751" s="51">
        <f t="shared" si="299"/>
        <v>-0.03</v>
      </c>
    </row>
    <row r="3752" spans="1:27" ht="19" x14ac:dyDescent="0.25">
      <c r="A3752" s="14">
        <v>838</v>
      </c>
      <c r="B3752" s="14">
        <v>5021080</v>
      </c>
      <c r="C3752" s="14" t="s">
        <v>19</v>
      </c>
      <c r="D3752" s="14">
        <v>3</v>
      </c>
      <c r="E3752" s="14" t="s">
        <v>2884</v>
      </c>
      <c r="F3752" s="14">
        <v>78723</v>
      </c>
      <c r="G3752" s="14">
        <v>3</v>
      </c>
      <c r="H3752" s="14">
        <v>1</v>
      </c>
      <c r="I3752" s="14">
        <v>0</v>
      </c>
      <c r="J3752" s="14">
        <v>1</v>
      </c>
      <c r="K3752" s="14">
        <v>1</v>
      </c>
      <c r="L3752" s="14">
        <v>1961</v>
      </c>
      <c r="M3752" s="14">
        <v>0.19</v>
      </c>
      <c r="N3752" s="15">
        <v>1079</v>
      </c>
      <c r="O3752" s="16">
        <v>333.64</v>
      </c>
      <c r="P3752" s="17">
        <v>360000</v>
      </c>
      <c r="Q3752" s="16">
        <v>324.37</v>
      </c>
      <c r="R3752" s="17">
        <v>350000</v>
      </c>
      <c r="S3752" s="19">
        <f t="shared" si="295"/>
        <v>-9.2699999999999818</v>
      </c>
      <c r="T3752" s="20">
        <f t="shared" si="296"/>
        <v>-2.7784438316748539E-2</v>
      </c>
      <c r="U3752" s="19">
        <f t="shared" si="297"/>
        <v>-10000</v>
      </c>
      <c r="V3752" s="20">
        <f t="shared" si="298"/>
        <v>-2.7777777777777776E-2</v>
      </c>
      <c r="W3752" s="18">
        <v>44207</v>
      </c>
      <c r="X3752" s="14">
        <v>22</v>
      </c>
      <c r="Y3752" s="14">
        <v>22</v>
      </c>
      <c r="Z3752" s="42">
        <v>-10000</v>
      </c>
      <c r="AA3752" s="51">
        <f t="shared" si="299"/>
        <v>-0.03</v>
      </c>
    </row>
    <row r="3753" spans="1:27" ht="19" x14ac:dyDescent="0.25">
      <c r="A3753" s="14">
        <v>878</v>
      </c>
      <c r="B3753" s="14">
        <v>1046135</v>
      </c>
      <c r="C3753" s="14" t="s">
        <v>19</v>
      </c>
      <c r="D3753" s="14" t="s">
        <v>68</v>
      </c>
      <c r="E3753" s="14" t="s">
        <v>999</v>
      </c>
      <c r="F3753" s="14">
        <v>78738</v>
      </c>
      <c r="G3753" s="14">
        <v>4</v>
      </c>
      <c r="H3753" s="14">
        <v>4</v>
      </c>
      <c r="I3753" s="14">
        <v>1</v>
      </c>
      <c r="J3753" s="14">
        <v>3</v>
      </c>
      <c r="K3753" s="14">
        <v>1</v>
      </c>
      <c r="L3753" s="14">
        <v>2020</v>
      </c>
      <c r="M3753" s="14">
        <v>0.19800000000000001</v>
      </c>
      <c r="N3753" s="15">
        <v>3525</v>
      </c>
      <c r="O3753" s="16">
        <v>209.9</v>
      </c>
      <c r="P3753" s="17">
        <v>739900</v>
      </c>
      <c r="Q3753" s="16">
        <v>207.06</v>
      </c>
      <c r="R3753" s="17">
        <v>729900</v>
      </c>
      <c r="S3753" s="19">
        <f t="shared" si="295"/>
        <v>-2.8400000000000034</v>
      </c>
      <c r="T3753" s="20">
        <f t="shared" si="296"/>
        <v>-1.3530252501191059E-2</v>
      </c>
      <c r="U3753" s="19">
        <f t="shared" si="297"/>
        <v>-10000</v>
      </c>
      <c r="V3753" s="20">
        <f t="shared" si="298"/>
        <v>-1.3515339910798757E-2</v>
      </c>
      <c r="W3753" s="18">
        <v>44209</v>
      </c>
      <c r="X3753" s="14">
        <v>83</v>
      </c>
      <c r="Y3753" s="14">
        <v>83</v>
      </c>
      <c r="Z3753" s="42">
        <v>-10000</v>
      </c>
      <c r="AA3753" s="51">
        <f t="shared" si="299"/>
        <v>-0.01</v>
      </c>
    </row>
    <row r="3754" spans="1:27" ht="19" x14ac:dyDescent="0.25">
      <c r="A3754" s="14">
        <v>903</v>
      </c>
      <c r="B3754" s="14">
        <v>2050662</v>
      </c>
      <c r="C3754" s="14" t="s">
        <v>19</v>
      </c>
      <c r="D3754" s="14">
        <v>3</v>
      </c>
      <c r="E3754" s="14" t="s">
        <v>758</v>
      </c>
      <c r="F3754" s="14">
        <v>78752</v>
      </c>
      <c r="G3754" s="14">
        <v>4</v>
      </c>
      <c r="H3754" s="14">
        <v>2</v>
      </c>
      <c r="I3754" s="14">
        <v>0</v>
      </c>
      <c r="J3754" s="14">
        <v>0</v>
      </c>
      <c r="K3754" s="14">
        <v>1</v>
      </c>
      <c r="L3754" s="14">
        <v>1969</v>
      </c>
      <c r="M3754" s="14">
        <v>0.17599999999999999</v>
      </c>
      <c r="N3754" s="15">
        <v>2196</v>
      </c>
      <c r="O3754" s="16">
        <v>198.09</v>
      </c>
      <c r="P3754" s="17">
        <v>435000</v>
      </c>
      <c r="Q3754" s="16">
        <v>193.53</v>
      </c>
      <c r="R3754" s="17">
        <v>425000</v>
      </c>
      <c r="S3754" s="19">
        <f t="shared" si="295"/>
        <v>-4.5600000000000023</v>
      </c>
      <c r="T3754" s="20">
        <f t="shared" si="296"/>
        <v>-2.3019839466908991E-2</v>
      </c>
      <c r="U3754" s="19">
        <f t="shared" si="297"/>
        <v>-10000</v>
      </c>
      <c r="V3754" s="20">
        <f t="shared" si="298"/>
        <v>-2.2988505747126436E-2</v>
      </c>
      <c r="W3754" s="18">
        <v>44210</v>
      </c>
      <c r="X3754" s="14">
        <v>105</v>
      </c>
      <c r="Y3754" s="14">
        <v>105</v>
      </c>
      <c r="Z3754" s="42">
        <v>-10000</v>
      </c>
      <c r="AA3754" s="51">
        <f t="shared" si="299"/>
        <v>-0.02</v>
      </c>
    </row>
    <row r="3755" spans="1:27" ht="19" x14ac:dyDescent="0.25">
      <c r="A3755" s="14">
        <v>915</v>
      </c>
      <c r="B3755" s="14">
        <v>8996569</v>
      </c>
      <c r="C3755" s="14" t="s">
        <v>19</v>
      </c>
      <c r="D3755" s="14" t="s">
        <v>712</v>
      </c>
      <c r="E3755" s="14" t="s">
        <v>2085</v>
      </c>
      <c r="F3755" s="14">
        <v>78727</v>
      </c>
      <c r="G3755" s="14">
        <v>4</v>
      </c>
      <c r="H3755" s="14">
        <v>2</v>
      </c>
      <c r="I3755" s="14">
        <v>1</v>
      </c>
      <c r="J3755" s="14">
        <v>2</v>
      </c>
      <c r="K3755" s="14">
        <v>1</v>
      </c>
      <c r="L3755" s="14">
        <v>1971</v>
      </c>
      <c r="M3755" s="14">
        <v>0.64800000000000002</v>
      </c>
      <c r="N3755" s="15">
        <v>2406</v>
      </c>
      <c r="O3755" s="16">
        <v>266</v>
      </c>
      <c r="P3755" s="17">
        <v>640000</v>
      </c>
      <c r="Q3755" s="16">
        <v>261.85000000000002</v>
      </c>
      <c r="R3755" s="17">
        <v>630000</v>
      </c>
      <c r="S3755" s="19">
        <f t="shared" si="295"/>
        <v>-4.1499999999999773</v>
      </c>
      <c r="T3755" s="20">
        <f t="shared" si="296"/>
        <v>-1.5601503759398411E-2</v>
      </c>
      <c r="U3755" s="19">
        <f t="shared" si="297"/>
        <v>-10000</v>
      </c>
      <c r="V3755" s="20">
        <f t="shared" si="298"/>
        <v>-1.5625E-2</v>
      </c>
      <c r="W3755" s="18">
        <v>44210</v>
      </c>
      <c r="X3755" s="14">
        <v>6</v>
      </c>
      <c r="Y3755" s="14">
        <v>6</v>
      </c>
      <c r="Z3755" s="42">
        <v>-10000</v>
      </c>
      <c r="AA3755" s="51">
        <f t="shared" si="299"/>
        <v>-0.02</v>
      </c>
    </row>
    <row r="3756" spans="1:27" ht="19" x14ac:dyDescent="0.25">
      <c r="A3756" s="14">
        <v>946</v>
      </c>
      <c r="B3756" s="14">
        <v>3741263</v>
      </c>
      <c r="C3756" s="14" t="s">
        <v>19</v>
      </c>
      <c r="D3756" s="14" t="s">
        <v>38</v>
      </c>
      <c r="E3756" s="14" t="s">
        <v>365</v>
      </c>
      <c r="F3756" s="14">
        <v>78725</v>
      </c>
      <c r="G3756" s="14">
        <v>4</v>
      </c>
      <c r="H3756" s="14">
        <v>2</v>
      </c>
      <c r="I3756" s="14">
        <v>1</v>
      </c>
      <c r="J3756" s="14">
        <v>2</v>
      </c>
      <c r="K3756" s="14">
        <v>2</v>
      </c>
      <c r="L3756" s="14">
        <v>2015</v>
      </c>
      <c r="M3756" s="14">
        <v>9.6000000000000002E-2</v>
      </c>
      <c r="N3756" s="15">
        <v>1609</v>
      </c>
      <c r="O3756" s="16">
        <v>170.91</v>
      </c>
      <c r="P3756" s="17">
        <v>275000</v>
      </c>
      <c r="Q3756" s="16">
        <v>164.7</v>
      </c>
      <c r="R3756" s="17">
        <v>265000</v>
      </c>
      <c r="S3756" s="19">
        <f t="shared" si="295"/>
        <v>-6.210000000000008</v>
      </c>
      <c r="T3756" s="20">
        <f t="shared" si="296"/>
        <v>-3.6334913112164344E-2</v>
      </c>
      <c r="U3756" s="19">
        <f t="shared" si="297"/>
        <v>-10000</v>
      </c>
      <c r="V3756" s="20">
        <f t="shared" si="298"/>
        <v>-3.6363636363636362E-2</v>
      </c>
      <c r="W3756" s="18">
        <v>44211</v>
      </c>
      <c r="X3756" s="14">
        <v>4</v>
      </c>
      <c r="Y3756" s="14">
        <v>3</v>
      </c>
      <c r="Z3756" s="42">
        <v>-10000</v>
      </c>
      <c r="AA3756" s="51">
        <f t="shared" si="299"/>
        <v>-0.04</v>
      </c>
    </row>
    <row r="3757" spans="1:27" ht="19" x14ac:dyDescent="0.25">
      <c r="A3757" s="14">
        <v>975</v>
      </c>
      <c r="B3757" s="14">
        <v>7194726</v>
      </c>
      <c r="C3757" s="14" t="s">
        <v>19</v>
      </c>
      <c r="D3757" s="14" t="s">
        <v>46</v>
      </c>
      <c r="E3757" s="14" t="s">
        <v>1567</v>
      </c>
      <c r="F3757" s="14">
        <v>78753</v>
      </c>
      <c r="G3757" s="14">
        <v>4</v>
      </c>
      <c r="H3757" s="14">
        <v>2</v>
      </c>
      <c r="I3757" s="14">
        <v>0</v>
      </c>
      <c r="J3757" s="14">
        <v>2</v>
      </c>
      <c r="K3757" s="14">
        <v>1</v>
      </c>
      <c r="L3757" s="14">
        <v>1962</v>
      </c>
      <c r="M3757" s="14">
        <v>0.27400000000000002</v>
      </c>
      <c r="N3757" s="15">
        <v>1580</v>
      </c>
      <c r="O3757" s="16">
        <v>237.34</v>
      </c>
      <c r="P3757" s="17">
        <v>375000</v>
      </c>
      <c r="Q3757" s="16">
        <v>231.01</v>
      </c>
      <c r="R3757" s="17">
        <v>365000</v>
      </c>
      <c r="S3757" s="19">
        <f t="shared" si="295"/>
        <v>-6.3300000000000125</v>
      </c>
      <c r="T3757" s="20">
        <f t="shared" si="296"/>
        <v>-2.6670599140473636E-2</v>
      </c>
      <c r="U3757" s="19">
        <f t="shared" si="297"/>
        <v>-10000</v>
      </c>
      <c r="V3757" s="20">
        <f t="shared" si="298"/>
        <v>-2.6666666666666668E-2</v>
      </c>
      <c r="W3757" s="18">
        <v>44211</v>
      </c>
      <c r="X3757" s="14">
        <v>40</v>
      </c>
      <c r="Y3757" s="14">
        <v>40</v>
      </c>
      <c r="Z3757" s="42">
        <v>-10000</v>
      </c>
      <c r="AA3757" s="51">
        <f t="shared" si="299"/>
        <v>-0.03</v>
      </c>
    </row>
    <row r="3758" spans="1:27" ht="19" x14ac:dyDescent="0.25">
      <c r="A3758" s="14">
        <v>1002</v>
      </c>
      <c r="B3758" s="14">
        <v>5867820</v>
      </c>
      <c r="C3758" s="14" t="s">
        <v>19</v>
      </c>
      <c r="D3758" s="14" t="s">
        <v>611</v>
      </c>
      <c r="E3758" s="14" t="s">
        <v>3023</v>
      </c>
      <c r="F3758" s="14">
        <v>78731</v>
      </c>
      <c r="G3758" s="14">
        <v>4</v>
      </c>
      <c r="H3758" s="14">
        <v>4</v>
      </c>
      <c r="I3758" s="14">
        <v>1</v>
      </c>
      <c r="J3758" s="14">
        <v>2</v>
      </c>
      <c r="K3758" s="14">
        <v>2</v>
      </c>
      <c r="L3758" s="14">
        <v>1967</v>
      </c>
      <c r="M3758" s="14">
        <v>0.29599999999999999</v>
      </c>
      <c r="N3758" s="15">
        <v>4254</v>
      </c>
      <c r="O3758" s="16">
        <v>351.43</v>
      </c>
      <c r="P3758" s="17">
        <v>1495000</v>
      </c>
      <c r="Q3758" s="16">
        <v>349.08</v>
      </c>
      <c r="R3758" s="17">
        <v>1485000</v>
      </c>
      <c r="S3758" s="19">
        <f t="shared" si="295"/>
        <v>-2.3500000000000227</v>
      </c>
      <c r="T3758" s="20">
        <f t="shared" si="296"/>
        <v>-6.6869646871354823E-3</v>
      </c>
      <c r="U3758" s="19">
        <f t="shared" si="297"/>
        <v>-10000</v>
      </c>
      <c r="V3758" s="20">
        <f t="shared" si="298"/>
        <v>-6.688963210702341E-3</v>
      </c>
      <c r="W3758" s="18">
        <v>44211</v>
      </c>
      <c r="X3758" s="14">
        <v>52</v>
      </c>
      <c r="Y3758" s="14">
        <v>51</v>
      </c>
      <c r="Z3758" s="42">
        <v>-10000</v>
      </c>
      <c r="AA3758" s="51">
        <f t="shared" si="299"/>
        <v>-0.01</v>
      </c>
    </row>
    <row r="3759" spans="1:27" ht="19" x14ac:dyDescent="0.25">
      <c r="A3759" s="14">
        <v>1110</v>
      </c>
      <c r="B3759" s="14">
        <v>1612346</v>
      </c>
      <c r="C3759" s="14" t="s">
        <v>19</v>
      </c>
      <c r="D3759" s="14">
        <v>5</v>
      </c>
      <c r="E3759" s="14" t="s">
        <v>3472</v>
      </c>
      <c r="F3759" s="14">
        <v>78702</v>
      </c>
      <c r="G3759" s="14">
        <v>4</v>
      </c>
      <c r="H3759" s="14">
        <v>3</v>
      </c>
      <c r="I3759" s="14">
        <v>0</v>
      </c>
      <c r="J3759" s="14">
        <v>0</v>
      </c>
      <c r="K3759" s="14">
        <v>2</v>
      </c>
      <c r="L3759" s="14">
        <v>1925</v>
      </c>
      <c r="M3759" s="14">
        <v>0.115</v>
      </c>
      <c r="N3759" s="15">
        <v>1958</v>
      </c>
      <c r="O3759" s="16">
        <v>446.88</v>
      </c>
      <c r="P3759" s="17">
        <v>875000</v>
      </c>
      <c r="Q3759" s="16">
        <v>441.78</v>
      </c>
      <c r="R3759" s="17">
        <v>865000</v>
      </c>
      <c r="S3759" s="19">
        <f t="shared" si="295"/>
        <v>-5.1000000000000227</v>
      </c>
      <c r="T3759" s="20">
        <f t="shared" si="296"/>
        <v>-1.1412459720730449E-2</v>
      </c>
      <c r="U3759" s="19">
        <f t="shared" si="297"/>
        <v>-10000</v>
      </c>
      <c r="V3759" s="20">
        <f t="shared" si="298"/>
        <v>-1.1428571428571429E-2</v>
      </c>
      <c r="W3759" s="18">
        <v>44217</v>
      </c>
      <c r="X3759" s="14">
        <v>44</v>
      </c>
      <c r="Y3759" s="14">
        <v>44</v>
      </c>
      <c r="Z3759" s="42">
        <v>-10000</v>
      </c>
      <c r="AA3759" s="51">
        <f t="shared" si="299"/>
        <v>-0.01</v>
      </c>
    </row>
    <row r="3760" spans="1:27" ht="19" x14ac:dyDescent="0.25">
      <c r="A3760" s="14">
        <v>1210</v>
      </c>
      <c r="B3760" s="14">
        <v>7015031</v>
      </c>
      <c r="C3760" s="14" t="s">
        <v>19</v>
      </c>
      <c r="D3760" s="14">
        <v>5</v>
      </c>
      <c r="E3760" s="14" t="s">
        <v>2475</v>
      </c>
      <c r="F3760" s="14">
        <v>78721</v>
      </c>
      <c r="G3760" s="14">
        <v>3</v>
      </c>
      <c r="H3760" s="14">
        <v>2</v>
      </c>
      <c r="I3760" s="14">
        <v>1</v>
      </c>
      <c r="J3760" s="14">
        <v>0</v>
      </c>
      <c r="K3760" s="14">
        <v>2</v>
      </c>
      <c r="L3760" s="14">
        <v>2015</v>
      </c>
      <c r="M3760" s="14">
        <v>7.0000000000000007E-2</v>
      </c>
      <c r="N3760" s="15">
        <v>1638</v>
      </c>
      <c r="O3760" s="16">
        <v>293.04000000000002</v>
      </c>
      <c r="P3760" s="17">
        <v>480000</v>
      </c>
      <c r="Q3760" s="16">
        <v>286.94</v>
      </c>
      <c r="R3760" s="17">
        <v>470000</v>
      </c>
      <c r="S3760" s="19">
        <f t="shared" si="295"/>
        <v>-6.1000000000000227</v>
      </c>
      <c r="T3760" s="20">
        <f t="shared" si="296"/>
        <v>-2.0816270816270892E-2</v>
      </c>
      <c r="U3760" s="19">
        <f t="shared" si="297"/>
        <v>-10000</v>
      </c>
      <c r="V3760" s="20">
        <f t="shared" si="298"/>
        <v>-2.0833333333333332E-2</v>
      </c>
      <c r="W3760" s="18">
        <v>44222</v>
      </c>
      <c r="X3760" s="14">
        <v>140</v>
      </c>
      <c r="Y3760" s="14">
        <v>140</v>
      </c>
      <c r="Z3760" s="42">
        <v>-10000</v>
      </c>
      <c r="AA3760" s="51">
        <f t="shared" si="299"/>
        <v>-0.02</v>
      </c>
    </row>
    <row r="3761" spans="1:27" ht="19" x14ac:dyDescent="0.25">
      <c r="A3761" s="14">
        <v>1211</v>
      </c>
      <c r="B3761" s="14">
        <v>6367375</v>
      </c>
      <c r="C3761" s="14" t="s">
        <v>19</v>
      </c>
      <c r="D3761" s="14" t="s">
        <v>27</v>
      </c>
      <c r="E3761" s="14" t="s">
        <v>2492</v>
      </c>
      <c r="F3761" s="14">
        <v>78724</v>
      </c>
      <c r="G3761" s="14">
        <v>3</v>
      </c>
      <c r="H3761" s="14">
        <v>2</v>
      </c>
      <c r="I3761" s="14">
        <v>1</v>
      </c>
      <c r="J3761" s="14">
        <v>2</v>
      </c>
      <c r="K3761" s="14">
        <v>2</v>
      </c>
      <c r="L3761" s="14">
        <v>1972</v>
      </c>
      <c r="M3761" s="14">
        <v>0.17499999999999999</v>
      </c>
      <c r="N3761" s="15">
        <v>1409</v>
      </c>
      <c r="O3761" s="16">
        <v>294.54000000000002</v>
      </c>
      <c r="P3761" s="17">
        <v>415000</v>
      </c>
      <c r="Q3761" s="16">
        <v>287.44</v>
      </c>
      <c r="R3761" s="17">
        <v>405000</v>
      </c>
      <c r="S3761" s="19">
        <f t="shared" si="295"/>
        <v>-7.1000000000000227</v>
      </c>
      <c r="T3761" s="20">
        <f t="shared" si="296"/>
        <v>-2.4105384667617379E-2</v>
      </c>
      <c r="U3761" s="19">
        <f t="shared" si="297"/>
        <v>-10000</v>
      </c>
      <c r="V3761" s="20">
        <f t="shared" si="298"/>
        <v>-2.4096385542168676E-2</v>
      </c>
      <c r="W3761" s="18">
        <v>44222</v>
      </c>
      <c r="X3761" s="14">
        <v>19</v>
      </c>
      <c r="Y3761" s="14">
        <v>19</v>
      </c>
      <c r="Z3761" s="42">
        <v>-10000</v>
      </c>
      <c r="AA3761" s="51">
        <f t="shared" si="299"/>
        <v>-0.02</v>
      </c>
    </row>
    <row r="3762" spans="1:27" ht="19" x14ac:dyDescent="0.25">
      <c r="A3762" s="14">
        <v>1460</v>
      </c>
      <c r="B3762" s="14">
        <v>7469274</v>
      </c>
      <c r="C3762" s="14" t="s">
        <v>19</v>
      </c>
      <c r="D3762" s="14" t="s">
        <v>84</v>
      </c>
      <c r="E3762" s="14" t="s">
        <v>1278</v>
      </c>
      <c r="F3762" s="14">
        <v>78727</v>
      </c>
      <c r="G3762" s="14">
        <v>4</v>
      </c>
      <c r="H3762" s="14">
        <v>3</v>
      </c>
      <c r="I3762" s="14">
        <v>0</v>
      </c>
      <c r="J3762" s="14">
        <v>0</v>
      </c>
      <c r="K3762" s="14">
        <v>1</v>
      </c>
      <c r="L3762" s="14">
        <v>1982</v>
      </c>
      <c r="M3762" s="14">
        <v>0.17599999999999999</v>
      </c>
      <c r="N3762" s="15">
        <v>1684</v>
      </c>
      <c r="O3762" s="16">
        <v>222.68</v>
      </c>
      <c r="P3762" s="17">
        <v>375000</v>
      </c>
      <c r="Q3762" s="16">
        <v>216.75</v>
      </c>
      <c r="R3762" s="17">
        <v>365000</v>
      </c>
      <c r="S3762" s="19">
        <f t="shared" si="295"/>
        <v>-5.9300000000000068</v>
      </c>
      <c r="T3762" s="20">
        <f t="shared" si="296"/>
        <v>-2.663014190767023E-2</v>
      </c>
      <c r="U3762" s="19">
        <f t="shared" si="297"/>
        <v>-10000</v>
      </c>
      <c r="V3762" s="20">
        <f t="shared" si="298"/>
        <v>-2.6666666666666668E-2</v>
      </c>
      <c r="W3762" s="18">
        <v>44232</v>
      </c>
      <c r="X3762" s="14">
        <v>35</v>
      </c>
      <c r="Y3762" s="14">
        <v>35</v>
      </c>
      <c r="Z3762" s="42">
        <v>-10000</v>
      </c>
      <c r="AA3762" s="51">
        <f t="shared" si="299"/>
        <v>-0.03</v>
      </c>
    </row>
    <row r="3763" spans="1:27" ht="19" x14ac:dyDescent="0.25">
      <c r="A3763" s="14">
        <v>1604</v>
      </c>
      <c r="B3763" s="14">
        <v>6165140</v>
      </c>
      <c r="C3763" s="14" t="s">
        <v>19</v>
      </c>
      <c r="D3763" s="14">
        <v>2</v>
      </c>
      <c r="E3763" s="14" t="s">
        <v>2729</v>
      </c>
      <c r="F3763" s="14">
        <v>78757</v>
      </c>
      <c r="G3763" s="14">
        <v>4</v>
      </c>
      <c r="H3763" s="14">
        <v>2</v>
      </c>
      <c r="I3763" s="14">
        <v>0</v>
      </c>
      <c r="J3763" s="14">
        <v>2</v>
      </c>
      <c r="K3763" s="14">
        <v>1</v>
      </c>
      <c r="L3763" s="14">
        <v>1967</v>
      </c>
      <c r="M3763" s="14">
        <v>0.24399999999999999</v>
      </c>
      <c r="N3763" s="15">
        <v>2690</v>
      </c>
      <c r="O3763" s="16">
        <v>315.61</v>
      </c>
      <c r="P3763" s="17">
        <v>849000</v>
      </c>
      <c r="Q3763" s="16">
        <v>311.89999999999998</v>
      </c>
      <c r="R3763" s="17">
        <v>839000</v>
      </c>
      <c r="S3763" s="19">
        <f t="shared" si="295"/>
        <v>-3.7100000000000364</v>
      </c>
      <c r="T3763" s="20">
        <f t="shared" si="296"/>
        <v>-1.17550140996801E-2</v>
      </c>
      <c r="U3763" s="19">
        <f t="shared" si="297"/>
        <v>-10000</v>
      </c>
      <c r="V3763" s="20">
        <f t="shared" si="298"/>
        <v>-1.1778563015312132E-2</v>
      </c>
      <c r="W3763" s="18">
        <v>44238</v>
      </c>
      <c r="X3763" s="14">
        <v>14</v>
      </c>
      <c r="Y3763" s="14">
        <v>14</v>
      </c>
      <c r="Z3763" s="42">
        <v>-10000</v>
      </c>
      <c r="AA3763" s="51">
        <f t="shared" si="299"/>
        <v>-0.01</v>
      </c>
    </row>
    <row r="3764" spans="1:27" ht="19" x14ac:dyDescent="0.25">
      <c r="A3764" s="14">
        <v>1630</v>
      </c>
      <c r="B3764" s="14">
        <v>6249934</v>
      </c>
      <c r="C3764" s="14" t="s">
        <v>19</v>
      </c>
      <c r="D3764" s="14">
        <v>5</v>
      </c>
      <c r="E3764" s="14" t="s">
        <v>1749</v>
      </c>
      <c r="F3764" s="14">
        <v>78721</v>
      </c>
      <c r="G3764" s="14">
        <v>3</v>
      </c>
      <c r="H3764" s="14">
        <v>2</v>
      </c>
      <c r="I3764" s="14">
        <v>1</v>
      </c>
      <c r="J3764" s="14">
        <v>2</v>
      </c>
      <c r="K3764" s="14">
        <v>2</v>
      </c>
      <c r="L3764" s="14">
        <v>2005</v>
      </c>
      <c r="M3764" s="14">
        <v>9.7000000000000003E-2</v>
      </c>
      <c r="N3764" s="15">
        <v>1923</v>
      </c>
      <c r="O3764" s="16">
        <v>247.01</v>
      </c>
      <c r="P3764" s="17">
        <v>475000</v>
      </c>
      <c r="Q3764" s="16">
        <v>241.81</v>
      </c>
      <c r="R3764" s="17">
        <v>465000</v>
      </c>
      <c r="S3764" s="19">
        <f t="shared" si="295"/>
        <v>-5.1999999999999886</v>
      </c>
      <c r="T3764" s="20">
        <f t="shared" si="296"/>
        <v>-2.105177928019104E-2</v>
      </c>
      <c r="U3764" s="19">
        <f t="shared" si="297"/>
        <v>-10000</v>
      </c>
      <c r="V3764" s="20">
        <f t="shared" si="298"/>
        <v>-2.1052631578947368E-2</v>
      </c>
      <c r="W3764" s="18">
        <v>44239</v>
      </c>
      <c r="X3764" s="14">
        <v>33</v>
      </c>
      <c r="Y3764" s="14">
        <v>33</v>
      </c>
      <c r="Z3764" s="42">
        <v>-10000</v>
      </c>
      <c r="AA3764" s="51">
        <f t="shared" si="299"/>
        <v>-0.02</v>
      </c>
    </row>
    <row r="3765" spans="1:27" ht="19" x14ac:dyDescent="0.25">
      <c r="A3765" s="14">
        <v>1687</v>
      </c>
      <c r="B3765" s="14">
        <v>7626710</v>
      </c>
      <c r="C3765" s="14" t="s">
        <v>19</v>
      </c>
      <c r="D3765" s="14" t="s">
        <v>1643</v>
      </c>
      <c r="E3765" s="14" t="s">
        <v>2857</v>
      </c>
      <c r="F3765" s="14">
        <v>78746</v>
      </c>
      <c r="G3765" s="14">
        <v>4</v>
      </c>
      <c r="H3765" s="14">
        <v>3</v>
      </c>
      <c r="I3765" s="14">
        <v>0</v>
      </c>
      <c r="J3765" s="14">
        <v>2</v>
      </c>
      <c r="K3765" s="14">
        <v>2</v>
      </c>
      <c r="L3765" s="14">
        <v>1983</v>
      </c>
      <c r="M3765" s="14">
        <v>0.22500000000000001</v>
      </c>
      <c r="N3765" s="15">
        <v>2226</v>
      </c>
      <c r="O3765" s="16">
        <v>330.19</v>
      </c>
      <c r="P3765" s="17">
        <v>735000</v>
      </c>
      <c r="Q3765" s="16">
        <v>325.7</v>
      </c>
      <c r="R3765" s="17">
        <v>725000</v>
      </c>
      <c r="S3765" s="19">
        <f t="shared" si="295"/>
        <v>-4.4900000000000091</v>
      </c>
      <c r="T3765" s="20">
        <f t="shared" si="296"/>
        <v>-1.3598231321360456E-2</v>
      </c>
      <c r="U3765" s="19">
        <f t="shared" si="297"/>
        <v>-10000</v>
      </c>
      <c r="V3765" s="20">
        <f t="shared" si="298"/>
        <v>-1.3605442176870748E-2</v>
      </c>
      <c r="W3765" s="18">
        <v>44244</v>
      </c>
      <c r="X3765" s="14">
        <v>15</v>
      </c>
      <c r="Y3765" s="14">
        <v>15</v>
      </c>
      <c r="Z3765" s="42">
        <v>-10000</v>
      </c>
      <c r="AA3765" s="51">
        <f t="shared" si="299"/>
        <v>-0.01</v>
      </c>
    </row>
    <row r="3766" spans="1:27" ht="19" x14ac:dyDescent="0.25">
      <c r="A3766" s="14">
        <v>1701</v>
      </c>
      <c r="B3766" s="14">
        <v>6015819</v>
      </c>
      <c r="C3766" s="14" t="s">
        <v>19</v>
      </c>
      <c r="D3766" s="14" t="s">
        <v>357</v>
      </c>
      <c r="E3766" s="14" t="s">
        <v>3360</v>
      </c>
      <c r="F3766" s="14">
        <v>78745</v>
      </c>
      <c r="G3766" s="14">
        <v>2</v>
      </c>
      <c r="H3766" s="14">
        <v>1</v>
      </c>
      <c r="I3766" s="14">
        <v>0</v>
      </c>
      <c r="J3766" s="14">
        <v>0</v>
      </c>
      <c r="K3766" s="14">
        <v>1</v>
      </c>
      <c r="L3766" s="14">
        <v>1960</v>
      </c>
      <c r="M3766" s="14">
        <v>0.19700000000000001</v>
      </c>
      <c r="N3766" s="14">
        <v>936</v>
      </c>
      <c r="O3766" s="16">
        <v>416.67</v>
      </c>
      <c r="P3766" s="17">
        <v>390000</v>
      </c>
      <c r="Q3766" s="16">
        <v>405.98</v>
      </c>
      <c r="R3766" s="17">
        <v>380000</v>
      </c>
      <c r="S3766" s="19">
        <f t="shared" si="295"/>
        <v>-10.689999999999998</v>
      </c>
      <c r="T3766" s="20">
        <f t="shared" si="296"/>
        <v>-2.5655794753641964E-2</v>
      </c>
      <c r="U3766" s="19">
        <f t="shared" si="297"/>
        <v>-10000</v>
      </c>
      <c r="V3766" s="20">
        <f t="shared" si="298"/>
        <v>-2.564102564102564E-2</v>
      </c>
      <c r="W3766" s="18">
        <v>44246</v>
      </c>
      <c r="X3766" s="14">
        <v>17</v>
      </c>
      <c r="Y3766" s="14">
        <v>17</v>
      </c>
      <c r="Z3766" s="42">
        <v>-10000</v>
      </c>
      <c r="AA3766" s="51">
        <f t="shared" si="299"/>
        <v>-0.03</v>
      </c>
    </row>
    <row r="3767" spans="1:27" ht="19" x14ac:dyDescent="0.25">
      <c r="A3767" s="14">
        <v>1834</v>
      </c>
      <c r="B3767" s="14">
        <v>3218184</v>
      </c>
      <c r="C3767" s="14" t="s">
        <v>19</v>
      </c>
      <c r="D3767" s="14">
        <v>6</v>
      </c>
      <c r="E3767" s="14" t="s">
        <v>3380</v>
      </c>
      <c r="F3767" s="14">
        <v>78704</v>
      </c>
      <c r="G3767" s="14">
        <v>3</v>
      </c>
      <c r="H3767" s="14">
        <v>3</v>
      </c>
      <c r="I3767" s="14">
        <v>1</v>
      </c>
      <c r="J3767" s="14">
        <v>0</v>
      </c>
      <c r="K3767" s="14">
        <v>2</v>
      </c>
      <c r="L3767" s="14">
        <v>1948</v>
      </c>
      <c r="M3767" s="14">
        <v>0.151</v>
      </c>
      <c r="N3767" s="15">
        <v>2070</v>
      </c>
      <c r="O3767" s="16">
        <v>422.71</v>
      </c>
      <c r="P3767" s="17">
        <v>875000</v>
      </c>
      <c r="Q3767" s="16">
        <v>417.87</v>
      </c>
      <c r="R3767" s="17">
        <v>865000</v>
      </c>
      <c r="S3767" s="19">
        <f t="shared" si="295"/>
        <v>-4.839999999999975</v>
      </c>
      <c r="T3767" s="20">
        <f t="shared" si="296"/>
        <v>-1.1449930212202161E-2</v>
      </c>
      <c r="U3767" s="19">
        <f t="shared" si="297"/>
        <v>-10000</v>
      </c>
      <c r="V3767" s="20">
        <f t="shared" si="298"/>
        <v>-1.1428571428571429E-2</v>
      </c>
      <c r="W3767" s="18">
        <v>44251</v>
      </c>
      <c r="X3767" s="14">
        <v>64</v>
      </c>
      <c r="Y3767" s="14">
        <v>64</v>
      </c>
      <c r="Z3767" s="42">
        <v>-10000</v>
      </c>
      <c r="AA3767" s="51">
        <f t="shared" si="299"/>
        <v>-0.01</v>
      </c>
    </row>
    <row r="3768" spans="1:27" ht="19" x14ac:dyDescent="0.25">
      <c r="A3768" s="14">
        <v>1853</v>
      </c>
      <c r="B3768" s="14">
        <v>3464561</v>
      </c>
      <c r="C3768" s="14" t="s">
        <v>19</v>
      </c>
      <c r="D3768" s="14" t="s">
        <v>161</v>
      </c>
      <c r="E3768" s="14" t="s">
        <v>1507</v>
      </c>
      <c r="F3768" s="14">
        <v>78717</v>
      </c>
      <c r="G3768" s="14">
        <v>5</v>
      </c>
      <c r="H3768" s="14">
        <v>4</v>
      </c>
      <c r="I3768" s="14">
        <v>1</v>
      </c>
      <c r="J3768" s="14">
        <v>2</v>
      </c>
      <c r="K3768" s="14">
        <v>2</v>
      </c>
      <c r="L3768" s="14">
        <v>2020</v>
      </c>
      <c r="M3768" s="14">
        <v>0.219</v>
      </c>
      <c r="N3768" s="15">
        <v>4267</v>
      </c>
      <c r="O3768" s="16">
        <v>234.13</v>
      </c>
      <c r="P3768" s="17">
        <v>999045</v>
      </c>
      <c r="Q3768" s="16">
        <v>231.79</v>
      </c>
      <c r="R3768" s="17">
        <v>989045</v>
      </c>
      <c r="S3768" s="19">
        <f t="shared" si="295"/>
        <v>-2.3400000000000034</v>
      </c>
      <c r="T3768" s="20">
        <f t="shared" si="296"/>
        <v>-9.9944475291504874E-3</v>
      </c>
      <c r="U3768" s="19">
        <f t="shared" si="297"/>
        <v>-10000</v>
      </c>
      <c r="V3768" s="20">
        <f t="shared" si="298"/>
        <v>-1.0009559128968164E-2</v>
      </c>
      <c r="W3768" s="18">
        <v>44252</v>
      </c>
      <c r="X3768" s="14">
        <v>139</v>
      </c>
      <c r="Y3768" s="14">
        <v>134</v>
      </c>
      <c r="Z3768" s="42">
        <v>-10000</v>
      </c>
      <c r="AA3768" s="51">
        <f t="shared" si="299"/>
        <v>-0.01</v>
      </c>
    </row>
    <row r="3769" spans="1:27" ht="19" x14ac:dyDescent="0.25">
      <c r="A3769" s="14">
        <v>1967</v>
      </c>
      <c r="B3769" s="14">
        <v>1880925</v>
      </c>
      <c r="C3769" s="14" t="s">
        <v>19</v>
      </c>
      <c r="D3769" s="14">
        <v>2</v>
      </c>
      <c r="E3769" s="14" t="s">
        <v>3278</v>
      </c>
      <c r="F3769" s="14">
        <v>78757</v>
      </c>
      <c r="G3769" s="14">
        <v>4</v>
      </c>
      <c r="H3769" s="14">
        <v>3</v>
      </c>
      <c r="I3769" s="14">
        <v>0</v>
      </c>
      <c r="J3769" s="14">
        <v>0</v>
      </c>
      <c r="K3769" s="14">
        <v>1</v>
      </c>
      <c r="L3769" s="14">
        <v>1947</v>
      </c>
      <c r="M3769" s="14">
        <v>0.16700000000000001</v>
      </c>
      <c r="N3769" s="15">
        <v>1872</v>
      </c>
      <c r="O3769" s="16">
        <v>397.97</v>
      </c>
      <c r="P3769" s="17">
        <v>745000</v>
      </c>
      <c r="Q3769" s="16">
        <v>392.63</v>
      </c>
      <c r="R3769" s="17">
        <v>735000</v>
      </c>
      <c r="S3769" s="19">
        <f t="shared" si="295"/>
        <v>-5.3400000000000318</v>
      </c>
      <c r="T3769" s="20">
        <f t="shared" si="296"/>
        <v>-1.3418096841470542E-2</v>
      </c>
      <c r="U3769" s="19">
        <f t="shared" si="297"/>
        <v>-10000</v>
      </c>
      <c r="V3769" s="20">
        <f t="shared" si="298"/>
        <v>-1.3422818791946308E-2</v>
      </c>
      <c r="W3769" s="18">
        <v>44253</v>
      </c>
      <c r="X3769" s="14">
        <v>7</v>
      </c>
      <c r="Y3769" s="14">
        <v>7</v>
      </c>
      <c r="Z3769" s="42">
        <v>-10000</v>
      </c>
      <c r="AA3769" s="51">
        <f t="shared" si="299"/>
        <v>-0.01</v>
      </c>
    </row>
    <row r="3770" spans="1:27" ht="19" x14ac:dyDescent="0.25">
      <c r="A3770" s="14">
        <v>2226</v>
      </c>
      <c r="B3770" s="14">
        <v>5995905</v>
      </c>
      <c r="C3770" s="14" t="s">
        <v>19</v>
      </c>
      <c r="D3770" s="14" t="s">
        <v>68</v>
      </c>
      <c r="E3770" s="14" t="s">
        <v>3345</v>
      </c>
      <c r="F3770" s="14">
        <v>78738</v>
      </c>
      <c r="G3770" s="14">
        <v>5</v>
      </c>
      <c r="H3770" s="14">
        <v>5</v>
      </c>
      <c r="I3770" s="14">
        <v>1</v>
      </c>
      <c r="J3770" s="14">
        <v>3</v>
      </c>
      <c r="K3770" s="14">
        <v>2</v>
      </c>
      <c r="L3770" s="14">
        <v>2020</v>
      </c>
      <c r="M3770" s="14">
        <v>0.999</v>
      </c>
      <c r="N3770" s="15">
        <v>4099</v>
      </c>
      <c r="O3770" s="16">
        <v>413.52</v>
      </c>
      <c r="P3770" s="17">
        <v>1695000</v>
      </c>
      <c r="Q3770" s="16">
        <v>411.08</v>
      </c>
      <c r="R3770" s="17">
        <v>1685000</v>
      </c>
      <c r="S3770" s="19">
        <f t="shared" si="295"/>
        <v>-2.4399999999999977</v>
      </c>
      <c r="T3770" s="20">
        <f t="shared" si="296"/>
        <v>-5.9005610369510493E-3</v>
      </c>
      <c r="U3770" s="19">
        <f t="shared" si="297"/>
        <v>-10000</v>
      </c>
      <c r="V3770" s="20">
        <f t="shared" si="298"/>
        <v>-5.8997050147492625E-3</v>
      </c>
      <c r="W3770" s="18">
        <v>44263</v>
      </c>
      <c r="X3770" s="14">
        <v>192</v>
      </c>
      <c r="Y3770" s="14">
        <v>191</v>
      </c>
      <c r="Z3770" s="42">
        <v>-10000</v>
      </c>
      <c r="AA3770" s="51">
        <f t="shared" si="299"/>
        <v>-0.01</v>
      </c>
    </row>
    <row r="3771" spans="1:27" ht="19" x14ac:dyDescent="0.25">
      <c r="A3771" s="14">
        <v>2619</v>
      </c>
      <c r="B3771" s="14">
        <v>5685837</v>
      </c>
      <c r="C3771" s="14" t="s">
        <v>19</v>
      </c>
      <c r="D3771" s="14">
        <v>6</v>
      </c>
      <c r="E3771" s="14" t="s">
        <v>4280</v>
      </c>
      <c r="F3771" s="14">
        <v>78704</v>
      </c>
      <c r="G3771" s="14">
        <v>3</v>
      </c>
      <c r="H3771" s="14">
        <v>2</v>
      </c>
      <c r="I3771" s="14">
        <v>1</v>
      </c>
      <c r="J3771" s="14">
        <v>1</v>
      </c>
      <c r="K3771" s="14">
        <v>2</v>
      </c>
      <c r="L3771" s="14">
        <v>2021</v>
      </c>
      <c r="M3771" s="14">
        <v>0.2</v>
      </c>
      <c r="N3771" s="15">
        <v>1750</v>
      </c>
      <c r="O3771" s="16">
        <v>600</v>
      </c>
      <c r="P3771" s="17">
        <v>1050000</v>
      </c>
      <c r="Q3771" s="16">
        <v>594.29</v>
      </c>
      <c r="R3771" s="17">
        <v>1040000</v>
      </c>
      <c r="S3771" s="19">
        <f t="shared" si="295"/>
        <v>-5.7100000000000364</v>
      </c>
      <c r="T3771" s="20">
        <f t="shared" si="296"/>
        <v>-9.516666666666727E-3</v>
      </c>
      <c r="U3771" s="19">
        <f t="shared" si="297"/>
        <v>-10000</v>
      </c>
      <c r="V3771" s="20">
        <f t="shared" si="298"/>
        <v>-9.5238095238095247E-3</v>
      </c>
      <c r="W3771" s="18">
        <v>44277</v>
      </c>
      <c r="X3771" s="14">
        <v>2</v>
      </c>
      <c r="Y3771" s="14">
        <v>2</v>
      </c>
      <c r="Z3771" s="42">
        <v>-10000</v>
      </c>
      <c r="AA3771" s="51">
        <f t="shared" si="299"/>
        <v>-0.01</v>
      </c>
    </row>
    <row r="3772" spans="1:27" ht="19" x14ac:dyDescent="0.25">
      <c r="A3772" s="14">
        <v>2705</v>
      </c>
      <c r="B3772" s="14">
        <v>3849941</v>
      </c>
      <c r="C3772" s="14" t="s">
        <v>19</v>
      </c>
      <c r="D3772" s="14">
        <v>11</v>
      </c>
      <c r="E3772" s="14" t="s">
        <v>1045</v>
      </c>
      <c r="F3772" s="14">
        <v>78744</v>
      </c>
      <c r="G3772" s="14">
        <v>3</v>
      </c>
      <c r="H3772" s="14">
        <v>2</v>
      </c>
      <c r="I3772" s="14">
        <v>0</v>
      </c>
      <c r="J3772" s="14">
        <v>0</v>
      </c>
      <c r="K3772" s="14">
        <v>1</v>
      </c>
      <c r="L3772" s="14">
        <v>1978</v>
      </c>
      <c r="M3772" s="14">
        <v>0.16600000000000001</v>
      </c>
      <c r="N3772" s="15">
        <v>1535</v>
      </c>
      <c r="O3772" s="16">
        <v>211.73</v>
      </c>
      <c r="P3772" s="17">
        <v>325000</v>
      </c>
      <c r="Q3772" s="16">
        <v>205.21</v>
      </c>
      <c r="R3772" s="17">
        <v>315000</v>
      </c>
      <c r="S3772" s="19">
        <f t="shared" si="295"/>
        <v>-6.5199999999999818</v>
      </c>
      <c r="T3772" s="20">
        <f t="shared" si="296"/>
        <v>-3.0793935672790734E-2</v>
      </c>
      <c r="U3772" s="19">
        <f t="shared" si="297"/>
        <v>-10000</v>
      </c>
      <c r="V3772" s="20">
        <f t="shared" si="298"/>
        <v>-3.0769230769230771E-2</v>
      </c>
      <c r="W3772" s="18">
        <v>44281</v>
      </c>
      <c r="X3772" s="14">
        <v>26</v>
      </c>
      <c r="Y3772" s="14">
        <v>26</v>
      </c>
      <c r="Z3772" s="42">
        <v>-10000</v>
      </c>
      <c r="AA3772" s="51">
        <f t="shared" si="299"/>
        <v>-0.03</v>
      </c>
    </row>
    <row r="3773" spans="1:27" ht="19" x14ac:dyDescent="0.25">
      <c r="A3773" s="14">
        <v>2720</v>
      </c>
      <c r="B3773" s="14">
        <v>6118308</v>
      </c>
      <c r="C3773" s="14" t="s">
        <v>19</v>
      </c>
      <c r="D3773" s="14" t="s">
        <v>68</v>
      </c>
      <c r="E3773" s="14" t="s">
        <v>2121</v>
      </c>
      <c r="F3773" s="14">
        <v>78738</v>
      </c>
      <c r="G3773" s="14">
        <v>4</v>
      </c>
      <c r="H3773" s="14">
        <v>3</v>
      </c>
      <c r="I3773" s="14">
        <v>1</v>
      </c>
      <c r="J3773" s="14">
        <v>3</v>
      </c>
      <c r="K3773" s="14">
        <v>2</v>
      </c>
      <c r="L3773" s="14">
        <v>2017</v>
      </c>
      <c r="M3773" s="14">
        <v>0.20300000000000001</v>
      </c>
      <c r="N3773" s="15">
        <v>3161</v>
      </c>
      <c r="O3773" s="16">
        <v>268.89999999999998</v>
      </c>
      <c r="P3773" s="17">
        <v>850000</v>
      </c>
      <c r="Q3773" s="16">
        <v>265.74</v>
      </c>
      <c r="R3773" s="17">
        <v>840000</v>
      </c>
      <c r="S3773" s="19">
        <f t="shared" si="295"/>
        <v>-3.1599999999999682</v>
      </c>
      <c r="T3773" s="20">
        <f t="shared" si="296"/>
        <v>-1.1751580513201817E-2</v>
      </c>
      <c r="U3773" s="19">
        <f t="shared" si="297"/>
        <v>-10000</v>
      </c>
      <c r="V3773" s="20">
        <f t="shared" si="298"/>
        <v>-1.1764705882352941E-2</v>
      </c>
      <c r="W3773" s="18">
        <v>44281</v>
      </c>
      <c r="X3773" s="14">
        <v>4</v>
      </c>
      <c r="Y3773" s="14">
        <v>4</v>
      </c>
      <c r="Z3773" s="42">
        <v>-10000</v>
      </c>
      <c r="AA3773" s="51">
        <f t="shared" si="299"/>
        <v>-0.01</v>
      </c>
    </row>
    <row r="3774" spans="1:27" ht="19" x14ac:dyDescent="0.25">
      <c r="A3774" s="14">
        <v>3151</v>
      </c>
      <c r="B3774" s="14">
        <v>6128880</v>
      </c>
      <c r="C3774" s="14" t="s">
        <v>19</v>
      </c>
      <c r="D3774" s="14" t="s">
        <v>193</v>
      </c>
      <c r="E3774" s="14" t="s">
        <v>2915</v>
      </c>
      <c r="F3774" s="14">
        <v>78749</v>
      </c>
      <c r="G3774" s="14">
        <v>3</v>
      </c>
      <c r="H3774" s="14">
        <v>2</v>
      </c>
      <c r="I3774" s="14">
        <v>0</v>
      </c>
      <c r="J3774" s="14">
        <v>2</v>
      </c>
      <c r="K3774" s="14">
        <v>1</v>
      </c>
      <c r="L3774" s="14">
        <v>1983</v>
      </c>
      <c r="M3774" s="14">
        <v>0.185</v>
      </c>
      <c r="N3774" s="15">
        <v>1435</v>
      </c>
      <c r="O3774" s="16">
        <v>337.98</v>
      </c>
      <c r="P3774" s="17">
        <v>485000</v>
      </c>
      <c r="Q3774" s="16">
        <v>331.01</v>
      </c>
      <c r="R3774" s="17">
        <v>475000</v>
      </c>
      <c r="S3774" s="19">
        <f t="shared" si="295"/>
        <v>-6.9700000000000273</v>
      </c>
      <c r="T3774" s="20">
        <f t="shared" si="296"/>
        <v>-2.0622522042724502E-2</v>
      </c>
      <c r="U3774" s="19">
        <f t="shared" si="297"/>
        <v>-10000</v>
      </c>
      <c r="V3774" s="20">
        <f t="shared" si="298"/>
        <v>-2.0618556701030927E-2</v>
      </c>
      <c r="W3774" s="18">
        <v>44295</v>
      </c>
      <c r="X3774" s="14">
        <v>4</v>
      </c>
      <c r="Y3774" s="14">
        <v>4</v>
      </c>
      <c r="Z3774" s="42">
        <v>-10000</v>
      </c>
      <c r="AA3774" s="51">
        <f t="shared" si="299"/>
        <v>-0.02</v>
      </c>
    </row>
    <row r="3775" spans="1:27" ht="19" x14ac:dyDescent="0.25">
      <c r="A3775" s="14">
        <v>3992</v>
      </c>
      <c r="B3775" s="14">
        <v>5212939</v>
      </c>
      <c r="C3775" s="14" t="s">
        <v>19</v>
      </c>
      <c r="D3775" s="14" t="s">
        <v>68</v>
      </c>
      <c r="E3775" s="14" t="s">
        <v>2098</v>
      </c>
      <c r="F3775" s="14">
        <v>78738</v>
      </c>
      <c r="G3775" s="14">
        <v>3</v>
      </c>
      <c r="H3775" s="14">
        <v>2</v>
      </c>
      <c r="I3775" s="14">
        <v>1</v>
      </c>
      <c r="J3775" s="14">
        <v>2</v>
      </c>
      <c r="K3775" s="14">
        <v>2</v>
      </c>
      <c r="L3775" s="14">
        <v>2014</v>
      </c>
      <c r="M3775" s="14">
        <v>0.17199999999999999</v>
      </c>
      <c r="N3775" s="15">
        <v>2485</v>
      </c>
      <c r="O3775" s="16">
        <v>267.61</v>
      </c>
      <c r="P3775" s="17">
        <v>665000</v>
      </c>
      <c r="Q3775" s="16">
        <v>263.58</v>
      </c>
      <c r="R3775" s="17">
        <v>655000</v>
      </c>
      <c r="S3775" s="19">
        <f t="shared" si="295"/>
        <v>-4.0300000000000296</v>
      </c>
      <c r="T3775" s="20">
        <f t="shared" si="296"/>
        <v>-1.5059227981017262E-2</v>
      </c>
      <c r="U3775" s="19">
        <f t="shared" si="297"/>
        <v>-10000</v>
      </c>
      <c r="V3775" s="20">
        <f t="shared" si="298"/>
        <v>-1.5037593984962405E-2</v>
      </c>
      <c r="W3775" s="18">
        <v>44320</v>
      </c>
      <c r="X3775" s="14">
        <v>4</v>
      </c>
      <c r="Y3775" s="14">
        <v>4</v>
      </c>
      <c r="Z3775" s="42">
        <v>-10000</v>
      </c>
      <c r="AA3775" s="51">
        <f t="shared" si="299"/>
        <v>-0.02</v>
      </c>
    </row>
    <row r="3776" spans="1:27" ht="19" x14ac:dyDescent="0.25">
      <c r="A3776" s="14">
        <v>4069</v>
      </c>
      <c r="B3776" s="14">
        <v>7005214</v>
      </c>
      <c r="C3776" s="14" t="s">
        <v>19</v>
      </c>
      <c r="D3776" s="14">
        <v>4</v>
      </c>
      <c r="E3776" s="14" t="s">
        <v>3686</v>
      </c>
      <c r="F3776" s="14">
        <v>78756</v>
      </c>
      <c r="G3776" s="14">
        <v>3</v>
      </c>
      <c r="H3776" s="14">
        <v>1</v>
      </c>
      <c r="I3776" s="14">
        <v>0</v>
      </c>
      <c r="J3776" s="14">
        <v>0</v>
      </c>
      <c r="K3776" s="14">
        <v>1</v>
      </c>
      <c r="L3776" s="14">
        <v>1948</v>
      </c>
      <c r="M3776" s="14">
        <v>0.14599999999999999</v>
      </c>
      <c r="N3776" s="15">
        <v>1040</v>
      </c>
      <c r="O3776" s="16">
        <v>524.04</v>
      </c>
      <c r="P3776" s="17">
        <v>545000</v>
      </c>
      <c r="Q3776" s="16">
        <v>514.41999999999996</v>
      </c>
      <c r="R3776" s="17">
        <v>535000</v>
      </c>
      <c r="S3776" s="19">
        <f t="shared" si="295"/>
        <v>-9.6200000000000045</v>
      </c>
      <c r="T3776" s="20">
        <f t="shared" si="296"/>
        <v>-1.8357377299442802E-2</v>
      </c>
      <c r="U3776" s="19">
        <f t="shared" si="297"/>
        <v>-10000</v>
      </c>
      <c r="V3776" s="20">
        <f t="shared" si="298"/>
        <v>-1.834862385321101E-2</v>
      </c>
      <c r="W3776" s="18">
        <v>44321</v>
      </c>
      <c r="X3776" s="14">
        <v>12</v>
      </c>
      <c r="Y3776" s="14">
        <v>12</v>
      </c>
      <c r="Z3776" s="42">
        <v>-10000</v>
      </c>
      <c r="AA3776" s="51">
        <f t="shared" si="299"/>
        <v>-0.02</v>
      </c>
    </row>
    <row r="3777" spans="1:27" ht="19" x14ac:dyDescent="0.25">
      <c r="A3777" s="14">
        <v>4136</v>
      </c>
      <c r="B3777" s="14">
        <v>4634041</v>
      </c>
      <c r="C3777" s="14" t="s">
        <v>19</v>
      </c>
      <c r="D3777" s="14" t="s">
        <v>40</v>
      </c>
      <c r="E3777" s="14" t="s">
        <v>2526</v>
      </c>
      <c r="F3777" s="14">
        <v>78737</v>
      </c>
      <c r="G3777" s="14">
        <v>4</v>
      </c>
      <c r="H3777" s="14">
        <v>3</v>
      </c>
      <c r="I3777" s="14">
        <v>0</v>
      </c>
      <c r="J3777" s="14">
        <v>3</v>
      </c>
      <c r="K3777" s="14">
        <v>1</v>
      </c>
      <c r="L3777" s="14">
        <v>2000</v>
      </c>
      <c r="M3777" s="14">
        <v>5.16</v>
      </c>
      <c r="N3777" s="15">
        <v>3035</v>
      </c>
      <c r="O3777" s="16">
        <v>296.54000000000002</v>
      </c>
      <c r="P3777" s="17">
        <v>900000</v>
      </c>
      <c r="Q3777" s="16">
        <v>293.25</v>
      </c>
      <c r="R3777" s="17">
        <v>890000</v>
      </c>
      <c r="S3777" s="19">
        <f t="shared" si="295"/>
        <v>-3.2900000000000205</v>
      </c>
      <c r="T3777" s="20">
        <f t="shared" si="296"/>
        <v>-1.1094624671208E-2</v>
      </c>
      <c r="U3777" s="19">
        <f t="shared" si="297"/>
        <v>-10000</v>
      </c>
      <c r="V3777" s="20">
        <f t="shared" si="298"/>
        <v>-1.1111111111111112E-2</v>
      </c>
      <c r="W3777" s="18">
        <v>44323</v>
      </c>
      <c r="X3777" s="14">
        <v>0</v>
      </c>
      <c r="Y3777" s="14">
        <v>0</v>
      </c>
      <c r="Z3777" s="42">
        <v>-10000</v>
      </c>
      <c r="AA3777" s="51">
        <f t="shared" si="299"/>
        <v>-0.01</v>
      </c>
    </row>
    <row r="3778" spans="1:27" ht="19" x14ac:dyDescent="0.25">
      <c r="A3778" s="14">
        <v>251</v>
      </c>
      <c r="B3778" s="14">
        <v>4504185</v>
      </c>
      <c r="C3778" s="14" t="s">
        <v>19</v>
      </c>
      <c r="D3778" s="14">
        <v>2</v>
      </c>
      <c r="E3778" s="14" t="s">
        <v>2863</v>
      </c>
      <c r="F3778" s="14">
        <v>78757</v>
      </c>
      <c r="G3778" s="14">
        <v>4</v>
      </c>
      <c r="H3778" s="14">
        <v>3</v>
      </c>
      <c r="I3778" s="14">
        <v>0</v>
      </c>
      <c r="J3778" s="14">
        <v>1</v>
      </c>
      <c r="K3778" s="14">
        <v>1</v>
      </c>
      <c r="L3778" s="14">
        <v>1963</v>
      </c>
      <c r="M3778" s="14">
        <v>0.16700000000000001</v>
      </c>
      <c r="N3778" s="15">
        <v>1812</v>
      </c>
      <c r="O3778" s="16">
        <v>330.58</v>
      </c>
      <c r="P3778" s="17">
        <v>599016</v>
      </c>
      <c r="Q3778" s="16">
        <v>325.06</v>
      </c>
      <c r="R3778" s="17">
        <v>589000</v>
      </c>
      <c r="S3778" s="19">
        <f t="shared" si="295"/>
        <v>-5.5199999999999818</v>
      </c>
      <c r="T3778" s="20">
        <f t="shared" si="296"/>
        <v>-1.6697924859338079E-2</v>
      </c>
      <c r="U3778" s="19">
        <f t="shared" si="297"/>
        <v>-10016</v>
      </c>
      <c r="V3778" s="20">
        <f t="shared" si="298"/>
        <v>-1.672075537214365E-2</v>
      </c>
      <c r="W3778" s="18">
        <v>44183</v>
      </c>
      <c r="X3778" s="14">
        <v>60</v>
      </c>
      <c r="Y3778" s="14">
        <v>60</v>
      </c>
      <c r="Z3778" s="42">
        <v>-10000</v>
      </c>
      <c r="AA3778" s="51">
        <f t="shared" si="299"/>
        <v>-0.02</v>
      </c>
    </row>
    <row r="3779" spans="1:27" ht="19" x14ac:dyDescent="0.25">
      <c r="A3779" s="14">
        <v>2671</v>
      </c>
      <c r="B3779" s="14">
        <v>7636658</v>
      </c>
      <c r="C3779" s="14" t="s">
        <v>19</v>
      </c>
      <c r="D3779" s="14" t="s">
        <v>84</v>
      </c>
      <c r="E3779" s="14" t="s">
        <v>867</v>
      </c>
      <c r="F3779" s="14">
        <v>78728</v>
      </c>
      <c r="G3779" s="14">
        <v>4</v>
      </c>
      <c r="H3779" s="14">
        <v>3</v>
      </c>
      <c r="I3779" s="14">
        <v>0</v>
      </c>
      <c r="J3779" s="14">
        <v>2</v>
      </c>
      <c r="K3779" s="14">
        <v>2</v>
      </c>
      <c r="L3779" s="14">
        <v>2021</v>
      </c>
      <c r="M3779" s="14">
        <v>0</v>
      </c>
      <c r="N3779" s="15">
        <v>2520</v>
      </c>
      <c r="O3779" s="16">
        <v>203.23</v>
      </c>
      <c r="P3779" s="17">
        <v>512140</v>
      </c>
      <c r="Q3779" s="16">
        <v>199.17</v>
      </c>
      <c r="R3779" s="17">
        <v>501897</v>
      </c>
      <c r="S3779" s="19">
        <f t="shared" si="295"/>
        <v>-4.0600000000000023</v>
      </c>
      <c r="T3779" s="20">
        <f t="shared" si="296"/>
        <v>-1.9977365546425246E-2</v>
      </c>
      <c r="U3779" s="19">
        <f t="shared" si="297"/>
        <v>-10243</v>
      </c>
      <c r="V3779" s="20">
        <f t="shared" si="298"/>
        <v>-2.0000390518217673E-2</v>
      </c>
      <c r="W3779" s="18">
        <v>44280</v>
      </c>
      <c r="X3779" s="14">
        <v>0</v>
      </c>
      <c r="Y3779" s="14">
        <v>0</v>
      </c>
      <c r="Z3779" s="42">
        <v>-10000</v>
      </c>
      <c r="AA3779" s="51">
        <f t="shared" si="299"/>
        <v>-0.02</v>
      </c>
    </row>
    <row r="3780" spans="1:27" ht="19" x14ac:dyDescent="0.25">
      <c r="A3780" s="14">
        <v>1259</v>
      </c>
      <c r="B3780" s="14">
        <v>1988976</v>
      </c>
      <c r="C3780" s="14" t="s">
        <v>19</v>
      </c>
      <c r="D3780" s="14" t="s">
        <v>40</v>
      </c>
      <c r="E3780" s="14" t="s">
        <v>1304</v>
      </c>
      <c r="F3780" s="14">
        <v>78737</v>
      </c>
      <c r="G3780" s="14">
        <v>4</v>
      </c>
      <c r="H3780" s="14">
        <v>3</v>
      </c>
      <c r="I3780" s="14">
        <v>0</v>
      </c>
      <c r="J3780" s="14">
        <v>2</v>
      </c>
      <c r="K3780" s="14">
        <v>1</v>
      </c>
      <c r="L3780" s="14">
        <v>2020</v>
      </c>
      <c r="M3780" s="14">
        <v>0.34</v>
      </c>
      <c r="N3780" s="15">
        <v>2785</v>
      </c>
      <c r="O3780" s="16">
        <v>223.83</v>
      </c>
      <c r="P3780" s="17">
        <v>623361</v>
      </c>
      <c r="Q3780" s="16">
        <v>220.11</v>
      </c>
      <c r="R3780" s="17">
        <v>613000</v>
      </c>
      <c r="S3780" s="19">
        <f t="shared" si="295"/>
        <v>-3.7199999999999989</v>
      </c>
      <c r="T3780" s="20">
        <f t="shared" si="296"/>
        <v>-1.6619756064870653E-2</v>
      </c>
      <c r="U3780" s="19">
        <f t="shared" si="297"/>
        <v>-10361</v>
      </c>
      <c r="V3780" s="20">
        <f t="shared" si="298"/>
        <v>-1.6621187401842593E-2</v>
      </c>
      <c r="W3780" s="18">
        <v>44224</v>
      </c>
      <c r="X3780" s="14">
        <v>25</v>
      </c>
      <c r="Y3780" s="14">
        <v>25</v>
      </c>
      <c r="Z3780" s="42">
        <v>-10000</v>
      </c>
      <c r="AA3780" s="51">
        <f t="shared" si="299"/>
        <v>-0.02</v>
      </c>
    </row>
    <row r="3781" spans="1:27" ht="19" x14ac:dyDescent="0.25">
      <c r="A3781" s="14">
        <v>2454</v>
      </c>
      <c r="B3781" s="14">
        <v>2066372</v>
      </c>
      <c r="C3781" s="14" t="s">
        <v>19</v>
      </c>
      <c r="D3781" s="14" t="s">
        <v>712</v>
      </c>
      <c r="E3781" s="14" t="s">
        <v>2762</v>
      </c>
      <c r="F3781" s="14">
        <v>78759</v>
      </c>
      <c r="G3781" s="14">
        <v>3</v>
      </c>
      <c r="H3781" s="14">
        <v>2</v>
      </c>
      <c r="I3781" s="14">
        <v>0</v>
      </c>
      <c r="J3781" s="14">
        <v>2</v>
      </c>
      <c r="K3781" s="14">
        <v>1</v>
      </c>
      <c r="L3781" s="14">
        <v>1972</v>
      </c>
      <c r="M3781" s="14">
        <v>0.27200000000000002</v>
      </c>
      <c r="N3781" s="15">
        <v>1688</v>
      </c>
      <c r="O3781" s="16">
        <v>319.85000000000002</v>
      </c>
      <c r="P3781" s="17">
        <v>539900</v>
      </c>
      <c r="Q3781" s="16">
        <v>313.68</v>
      </c>
      <c r="R3781" s="17">
        <v>529500</v>
      </c>
      <c r="S3781" s="19">
        <f t="shared" si="295"/>
        <v>-6.1700000000000159</v>
      </c>
      <c r="T3781" s="20">
        <f t="shared" si="296"/>
        <v>-1.929029232452717E-2</v>
      </c>
      <c r="U3781" s="19">
        <f t="shared" si="297"/>
        <v>-10400</v>
      </c>
      <c r="V3781" s="20">
        <f t="shared" si="298"/>
        <v>-1.926282644934247E-2</v>
      </c>
      <c r="W3781" s="18">
        <v>44270</v>
      </c>
      <c r="X3781" s="14">
        <v>14</v>
      </c>
      <c r="Y3781" s="14">
        <v>14</v>
      </c>
      <c r="Z3781" s="42">
        <v>-10000</v>
      </c>
      <c r="AA3781" s="51">
        <f t="shared" si="299"/>
        <v>-0.02</v>
      </c>
    </row>
    <row r="3782" spans="1:27" ht="19" x14ac:dyDescent="0.25">
      <c r="A3782" s="14">
        <v>527</v>
      </c>
      <c r="B3782" s="14">
        <v>6467858</v>
      </c>
      <c r="C3782" s="14" t="s">
        <v>19</v>
      </c>
      <c r="D3782" s="14">
        <v>4</v>
      </c>
      <c r="E3782" s="14" t="s">
        <v>3664</v>
      </c>
      <c r="F3782" s="14">
        <v>78751</v>
      </c>
      <c r="G3782" s="14">
        <v>2</v>
      </c>
      <c r="H3782" s="14">
        <v>2</v>
      </c>
      <c r="I3782" s="14">
        <v>0</v>
      </c>
      <c r="J3782" s="14">
        <v>0</v>
      </c>
      <c r="K3782" s="14">
        <v>2</v>
      </c>
      <c r="L3782" s="14">
        <v>2020</v>
      </c>
      <c r="M3782" s="14">
        <v>7.5999999999999998E-2</v>
      </c>
      <c r="N3782" s="14">
        <v>937</v>
      </c>
      <c r="O3782" s="16">
        <v>512.16999999999996</v>
      </c>
      <c r="P3782" s="17">
        <v>479900</v>
      </c>
      <c r="Q3782" s="16">
        <v>501.01</v>
      </c>
      <c r="R3782" s="17">
        <v>469450</v>
      </c>
      <c r="S3782" s="19">
        <f t="shared" si="295"/>
        <v>-11.159999999999968</v>
      </c>
      <c r="T3782" s="20">
        <f t="shared" si="296"/>
        <v>-2.1789640158541047E-2</v>
      </c>
      <c r="U3782" s="19">
        <f t="shared" si="297"/>
        <v>-10450</v>
      </c>
      <c r="V3782" s="20">
        <f t="shared" si="298"/>
        <v>-2.1775369868722652E-2</v>
      </c>
      <c r="W3782" s="18">
        <v>44194</v>
      </c>
      <c r="X3782" s="14">
        <v>60</v>
      </c>
      <c r="Y3782" s="14">
        <v>60</v>
      </c>
      <c r="Z3782" s="42">
        <v>-10000</v>
      </c>
      <c r="AA3782" s="51">
        <f t="shared" si="299"/>
        <v>-0.02</v>
      </c>
    </row>
    <row r="3783" spans="1:27" ht="19" x14ac:dyDescent="0.25">
      <c r="A3783" s="14">
        <v>1262</v>
      </c>
      <c r="B3783" s="14">
        <v>7990938</v>
      </c>
      <c r="C3783" s="14" t="s">
        <v>19</v>
      </c>
      <c r="D3783" s="14">
        <v>3</v>
      </c>
      <c r="E3783" s="14" t="s">
        <v>4013</v>
      </c>
      <c r="F3783" s="14">
        <v>78723</v>
      </c>
      <c r="G3783" s="14">
        <v>3</v>
      </c>
      <c r="H3783" s="14">
        <v>2</v>
      </c>
      <c r="I3783" s="14">
        <v>1</v>
      </c>
      <c r="J3783" s="14">
        <v>2</v>
      </c>
      <c r="K3783" s="14">
        <v>2</v>
      </c>
      <c r="L3783" s="14">
        <v>2019</v>
      </c>
      <c r="M3783" s="14">
        <v>6.8000000000000005E-2</v>
      </c>
      <c r="N3783" s="15">
        <v>2433</v>
      </c>
      <c r="O3783" s="16">
        <v>258.52999999999997</v>
      </c>
      <c r="P3783" s="17">
        <v>629000</v>
      </c>
      <c r="Q3783" s="16">
        <v>254.21</v>
      </c>
      <c r="R3783" s="17">
        <v>618500</v>
      </c>
      <c r="S3783" s="19">
        <f t="shared" ref="S3783:S3846" si="300">Q3783-O3783</f>
        <v>-4.3199999999999648</v>
      </c>
      <c r="T3783" s="20">
        <f t="shared" ref="T3783:T3846" si="301">S3783/O3783</f>
        <v>-1.6709859590763026E-2</v>
      </c>
      <c r="U3783" s="19">
        <f t="shared" ref="U3783:U3846" si="302">R3783-P3783</f>
        <v>-10500</v>
      </c>
      <c r="V3783" s="20">
        <f t="shared" ref="V3783:V3846" si="303">U3783/P3783</f>
        <v>-1.6693163751987282E-2</v>
      </c>
      <c r="W3783" s="18">
        <v>44224</v>
      </c>
      <c r="X3783" s="14">
        <v>45</v>
      </c>
      <c r="Y3783" s="14">
        <v>45</v>
      </c>
      <c r="Z3783" s="42">
        <v>-10000</v>
      </c>
      <c r="AA3783" s="51">
        <f t="shared" si="299"/>
        <v>-0.02</v>
      </c>
    </row>
    <row r="3784" spans="1:27" ht="19" x14ac:dyDescent="0.25">
      <c r="A3784" s="14">
        <v>2837</v>
      </c>
      <c r="B3784" s="14">
        <v>2873480</v>
      </c>
      <c r="C3784" s="14" t="s">
        <v>19</v>
      </c>
      <c r="D3784" s="14" t="s">
        <v>20</v>
      </c>
      <c r="E3784" s="14" t="s">
        <v>966</v>
      </c>
      <c r="F3784" s="14">
        <v>78729</v>
      </c>
      <c r="G3784" s="14">
        <v>4</v>
      </c>
      <c r="H3784" s="14">
        <v>2</v>
      </c>
      <c r="I3784" s="14">
        <v>1</v>
      </c>
      <c r="J3784" s="14">
        <v>2</v>
      </c>
      <c r="K3784" s="14">
        <v>2</v>
      </c>
      <c r="L3784" s="14">
        <v>1985</v>
      </c>
      <c r="M3784" s="14">
        <v>0.254</v>
      </c>
      <c r="N3784" s="15">
        <v>2646</v>
      </c>
      <c r="O3784" s="16">
        <v>207.86</v>
      </c>
      <c r="P3784" s="17">
        <v>550000</v>
      </c>
      <c r="Q3784" s="16">
        <v>203.86</v>
      </c>
      <c r="R3784" s="17">
        <v>539401</v>
      </c>
      <c r="S3784" s="19">
        <f t="shared" si="300"/>
        <v>-4</v>
      </c>
      <c r="T3784" s="20">
        <f t="shared" si="301"/>
        <v>-1.92437217357837E-2</v>
      </c>
      <c r="U3784" s="19">
        <f t="shared" si="302"/>
        <v>-10599</v>
      </c>
      <c r="V3784" s="20">
        <f t="shared" si="303"/>
        <v>-1.9270909090909092E-2</v>
      </c>
      <c r="W3784" s="18">
        <v>44286</v>
      </c>
      <c r="X3784" s="14">
        <v>15</v>
      </c>
      <c r="Y3784" s="14">
        <v>15</v>
      </c>
      <c r="Z3784" s="42">
        <v>-10000</v>
      </c>
      <c r="AA3784" s="51">
        <f t="shared" si="299"/>
        <v>-0.02</v>
      </c>
    </row>
    <row r="3785" spans="1:27" ht="19" x14ac:dyDescent="0.25">
      <c r="A3785" s="14">
        <v>1</v>
      </c>
      <c r="B3785" s="14">
        <v>2909549</v>
      </c>
      <c r="C3785" s="14" t="s">
        <v>19</v>
      </c>
      <c r="D3785" s="14" t="s">
        <v>24</v>
      </c>
      <c r="E3785" s="14" t="s">
        <v>26</v>
      </c>
      <c r="F3785" s="14">
        <v>78719</v>
      </c>
      <c r="G3785" s="14">
        <v>4</v>
      </c>
      <c r="H3785" s="14">
        <v>3</v>
      </c>
      <c r="I3785" s="14">
        <v>0</v>
      </c>
      <c r="J3785" s="14">
        <v>2</v>
      </c>
      <c r="K3785" s="14">
        <v>1</v>
      </c>
      <c r="L3785" s="14">
        <v>1962</v>
      </c>
      <c r="M3785" s="14">
        <v>0.58799999999999997</v>
      </c>
      <c r="N3785" s="15">
        <v>2216</v>
      </c>
      <c r="O3785" s="16">
        <v>108.26</v>
      </c>
      <c r="P3785" s="17">
        <v>239900</v>
      </c>
      <c r="Q3785" s="16">
        <v>103.34</v>
      </c>
      <c r="R3785" s="17">
        <v>229000</v>
      </c>
      <c r="S3785" s="19">
        <f t="shared" si="300"/>
        <v>-4.9200000000000017</v>
      </c>
      <c r="T3785" s="20">
        <f t="shared" si="301"/>
        <v>-4.5446148161832636E-2</v>
      </c>
      <c r="U3785" s="19">
        <f t="shared" si="302"/>
        <v>-10900</v>
      </c>
      <c r="V3785" s="20">
        <f t="shared" si="303"/>
        <v>-4.5435598165902459E-2</v>
      </c>
      <c r="W3785" s="18">
        <v>44179</v>
      </c>
      <c r="X3785" s="14">
        <v>21</v>
      </c>
      <c r="Y3785" s="14">
        <v>21</v>
      </c>
      <c r="Z3785" s="42">
        <v>-10000</v>
      </c>
      <c r="AA3785" s="51">
        <f t="shared" si="299"/>
        <v>-0.05</v>
      </c>
    </row>
    <row r="3786" spans="1:27" ht="19" x14ac:dyDescent="0.25">
      <c r="A3786" s="14">
        <v>293</v>
      </c>
      <c r="B3786" s="14">
        <v>3851024</v>
      </c>
      <c r="C3786" s="14" t="s">
        <v>19</v>
      </c>
      <c r="D3786" s="14" t="s">
        <v>165</v>
      </c>
      <c r="E3786" s="14" t="s">
        <v>889</v>
      </c>
      <c r="F3786" s="14">
        <v>78748</v>
      </c>
      <c r="G3786" s="14">
        <v>3</v>
      </c>
      <c r="H3786" s="14">
        <v>2</v>
      </c>
      <c r="I3786" s="14">
        <v>1</v>
      </c>
      <c r="J3786" s="14">
        <v>0</v>
      </c>
      <c r="K3786" s="14">
        <v>2</v>
      </c>
      <c r="L3786" s="14">
        <v>1977</v>
      </c>
      <c r="M3786" s="14">
        <v>0.154</v>
      </c>
      <c r="N3786" s="15">
        <v>1887</v>
      </c>
      <c r="O3786" s="16">
        <v>204.03</v>
      </c>
      <c r="P3786" s="17">
        <v>385000</v>
      </c>
      <c r="Q3786" s="16">
        <v>198.2</v>
      </c>
      <c r="R3786" s="17">
        <v>374000</v>
      </c>
      <c r="S3786" s="19">
        <f t="shared" si="300"/>
        <v>-5.8300000000000125</v>
      </c>
      <c r="T3786" s="20">
        <f t="shared" si="301"/>
        <v>-2.8574229280007902E-2</v>
      </c>
      <c r="U3786" s="19">
        <f t="shared" si="302"/>
        <v>-11000</v>
      </c>
      <c r="V3786" s="20">
        <f t="shared" si="303"/>
        <v>-2.8571428571428571E-2</v>
      </c>
      <c r="W3786" s="18">
        <v>44186</v>
      </c>
      <c r="X3786" s="14">
        <v>19</v>
      </c>
      <c r="Y3786" s="14">
        <v>19</v>
      </c>
      <c r="Z3786" s="42">
        <v>-10000</v>
      </c>
      <c r="AA3786" s="51">
        <f t="shared" si="299"/>
        <v>-0.03</v>
      </c>
    </row>
    <row r="3787" spans="1:27" ht="19" x14ac:dyDescent="0.25">
      <c r="A3787" s="14">
        <v>2988</v>
      </c>
      <c r="B3787" s="14">
        <v>8362343</v>
      </c>
      <c r="C3787" s="14" t="s">
        <v>19</v>
      </c>
      <c r="D3787" s="14">
        <v>5</v>
      </c>
      <c r="E3787" s="14" t="s">
        <v>2880</v>
      </c>
      <c r="F3787" s="14">
        <v>78721</v>
      </c>
      <c r="G3787" s="14">
        <v>4</v>
      </c>
      <c r="H3787" s="14">
        <v>2</v>
      </c>
      <c r="I3787" s="14">
        <v>1</v>
      </c>
      <c r="J3787" s="14">
        <v>0</v>
      </c>
      <c r="K3787" s="14">
        <v>1</v>
      </c>
      <c r="L3787" s="14">
        <v>1969</v>
      </c>
      <c r="M3787" s="14">
        <v>0.17</v>
      </c>
      <c r="N3787" s="15">
        <v>1349</v>
      </c>
      <c r="O3787" s="16">
        <v>332.84</v>
      </c>
      <c r="P3787" s="17">
        <v>449000</v>
      </c>
      <c r="Q3787" s="16">
        <v>324.68</v>
      </c>
      <c r="R3787" s="17">
        <v>438000</v>
      </c>
      <c r="S3787" s="19">
        <f t="shared" si="300"/>
        <v>-8.1599999999999682</v>
      </c>
      <c r="T3787" s="20">
        <f t="shared" si="301"/>
        <v>-2.4516284100468601E-2</v>
      </c>
      <c r="U3787" s="19">
        <f t="shared" si="302"/>
        <v>-11000</v>
      </c>
      <c r="V3787" s="20">
        <f t="shared" si="303"/>
        <v>-2.4498886414253896E-2</v>
      </c>
      <c r="W3787" s="18">
        <v>44291</v>
      </c>
      <c r="X3787" s="14">
        <v>17</v>
      </c>
      <c r="Y3787" s="14">
        <v>17</v>
      </c>
      <c r="Z3787" s="42">
        <v>-10000</v>
      </c>
      <c r="AA3787" s="51">
        <f t="shared" si="299"/>
        <v>-0.02</v>
      </c>
    </row>
    <row r="3788" spans="1:27" ht="19" x14ac:dyDescent="0.25">
      <c r="A3788" s="14">
        <v>3736</v>
      </c>
      <c r="B3788" s="14">
        <v>6278318</v>
      </c>
      <c r="C3788" s="14" t="s">
        <v>19</v>
      </c>
      <c r="D3788" s="14">
        <v>9</v>
      </c>
      <c r="E3788" s="14" t="s">
        <v>2803</v>
      </c>
      <c r="F3788" s="14">
        <v>78741</v>
      </c>
      <c r="G3788" s="14">
        <v>3</v>
      </c>
      <c r="H3788" s="14">
        <v>2</v>
      </c>
      <c r="I3788" s="14">
        <v>1</v>
      </c>
      <c r="J3788" s="14">
        <v>1</v>
      </c>
      <c r="K3788" s="14">
        <v>2</v>
      </c>
      <c r="L3788" s="14">
        <v>2020</v>
      </c>
      <c r="M3788" s="14">
        <v>7.1999999999999995E-2</v>
      </c>
      <c r="N3788" s="15">
        <v>1975</v>
      </c>
      <c r="O3788" s="16">
        <v>323.54000000000002</v>
      </c>
      <c r="P3788" s="17">
        <v>639000</v>
      </c>
      <c r="Q3788" s="16">
        <v>317.97000000000003</v>
      </c>
      <c r="R3788" s="17">
        <v>628000</v>
      </c>
      <c r="S3788" s="19">
        <f t="shared" si="300"/>
        <v>-5.5699999999999932</v>
      </c>
      <c r="T3788" s="20">
        <f t="shared" si="301"/>
        <v>-1.7215800210174919E-2</v>
      </c>
      <c r="U3788" s="19">
        <f t="shared" si="302"/>
        <v>-11000</v>
      </c>
      <c r="V3788" s="20">
        <f t="shared" si="303"/>
        <v>-1.7214397496087636E-2</v>
      </c>
      <c r="W3788" s="18">
        <v>44314</v>
      </c>
      <c r="X3788" s="14">
        <v>105</v>
      </c>
      <c r="Y3788" s="14">
        <v>105</v>
      </c>
      <c r="Z3788" s="42">
        <v>-10000</v>
      </c>
      <c r="AA3788" s="51">
        <f t="shared" si="299"/>
        <v>-0.02</v>
      </c>
    </row>
    <row r="3789" spans="1:27" ht="19" x14ac:dyDescent="0.25">
      <c r="A3789" s="14">
        <v>3904</v>
      </c>
      <c r="B3789" s="14">
        <v>8622427</v>
      </c>
      <c r="C3789" s="14" t="s">
        <v>19</v>
      </c>
      <c r="D3789" s="14">
        <v>4</v>
      </c>
      <c r="E3789" s="14" t="s">
        <v>3590</v>
      </c>
      <c r="F3789" s="14">
        <v>78756</v>
      </c>
      <c r="G3789" s="14">
        <v>3</v>
      </c>
      <c r="H3789" s="14">
        <v>2</v>
      </c>
      <c r="I3789" s="14">
        <v>0</v>
      </c>
      <c r="J3789" s="14">
        <v>2</v>
      </c>
      <c r="K3789" s="14">
        <v>1</v>
      </c>
      <c r="L3789" s="14">
        <v>1941</v>
      </c>
      <c r="M3789" s="14">
        <v>0.16400000000000001</v>
      </c>
      <c r="N3789" s="15">
        <v>1649</v>
      </c>
      <c r="O3789" s="16">
        <v>485.14</v>
      </c>
      <c r="P3789" s="17">
        <v>800000</v>
      </c>
      <c r="Q3789" s="16">
        <v>478.47</v>
      </c>
      <c r="R3789" s="17">
        <v>789000</v>
      </c>
      <c r="S3789" s="19">
        <f t="shared" si="300"/>
        <v>-6.6699999999999591</v>
      </c>
      <c r="T3789" s="20">
        <f t="shared" si="301"/>
        <v>-1.3748608649049674E-2</v>
      </c>
      <c r="U3789" s="19">
        <f t="shared" si="302"/>
        <v>-11000</v>
      </c>
      <c r="V3789" s="20">
        <f t="shared" si="303"/>
        <v>-1.375E-2</v>
      </c>
      <c r="W3789" s="18">
        <v>44316</v>
      </c>
      <c r="X3789" s="14">
        <v>12</v>
      </c>
      <c r="Y3789" s="14">
        <v>11</v>
      </c>
      <c r="Z3789" s="42">
        <v>-10000</v>
      </c>
      <c r="AA3789" s="51">
        <f t="shared" si="299"/>
        <v>-0.01</v>
      </c>
    </row>
    <row r="3790" spans="1:27" ht="19" x14ac:dyDescent="0.25">
      <c r="A3790" s="14">
        <v>929</v>
      </c>
      <c r="B3790" s="14">
        <v>4979369</v>
      </c>
      <c r="C3790" s="14" t="s">
        <v>19</v>
      </c>
      <c r="D3790" s="14" t="s">
        <v>282</v>
      </c>
      <c r="E3790" s="14" t="s">
        <v>3152</v>
      </c>
      <c r="F3790" s="14">
        <v>78735</v>
      </c>
      <c r="G3790" s="14">
        <v>4</v>
      </c>
      <c r="H3790" s="14">
        <v>2</v>
      </c>
      <c r="I3790" s="14">
        <v>0</v>
      </c>
      <c r="J3790" s="14">
        <v>2</v>
      </c>
      <c r="K3790" s="14">
        <v>1</v>
      </c>
      <c r="L3790" s="14">
        <v>1999</v>
      </c>
      <c r="M3790" s="14">
        <v>0.251</v>
      </c>
      <c r="N3790" s="15">
        <v>1782</v>
      </c>
      <c r="O3790" s="16">
        <v>373.18</v>
      </c>
      <c r="P3790" s="17">
        <v>665000</v>
      </c>
      <c r="Q3790" s="16">
        <v>366.86</v>
      </c>
      <c r="R3790" s="17">
        <v>653750</v>
      </c>
      <c r="S3790" s="19">
        <f t="shared" si="300"/>
        <v>-6.3199999999999932</v>
      </c>
      <c r="T3790" s="20">
        <f t="shared" si="301"/>
        <v>-1.6935527091483982E-2</v>
      </c>
      <c r="U3790" s="19">
        <f t="shared" si="302"/>
        <v>-11250</v>
      </c>
      <c r="V3790" s="20">
        <f t="shared" si="303"/>
        <v>-1.6917293233082706E-2</v>
      </c>
      <c r="W3790" s="18">
        <v>44210</v>
      </c>
      <c r="X3790" s="14">
        <v>7</v>
      </c>
      <c r="Y3790" s="14">
        <v>7</v>
      </c>
      <c r="Z3790" s="42">
        <v>-10000</v>
      </c>
      <c r="AA3790" s="51">
        <f t="shared" si="299"/>
        <v>-0.02</v>
      </c>
    </row>
    <row r="3791" spans="1:27" ht="19" x14ac:dyDescent="0.25">
      <c r="A3791" s="14">
        <v>58</v>
      </c>
      <c r="B3791" s="14">
        <v>4099545</v>
      </c>
      <c r="C3791" s="14" t="s">
        <v>19</v>
      </c>
      <c r="D3791" s="14" t="s">
        <v>20</v>
      </c>
      <c r="E3791" s="14" t="s">
        <v>3976</v>
      </c>
      <c r="F3791" s="14">
        <v>78750</v>
      </c>
      <c r="G3791" s="14">
        <v>4</v>
      </c>
      <c r="H3791" s="14">
        <v>3</v>
      </c>
      <c r="I3791" s="14">
        <v>1</v>
      </c>
      <c r="J3791" s="14">
        <v>2</v>
      </c>
      <c r="K3791" s="14">
        <v>2</v>
      </c>
      <c r="L3791" s="14">
        <v>2002</v>
      </c>
      <c r="M3791" s="14">
        <v>0.20399999999999999</v>
      </c>
      <c r="N3791" s="15">
        <v>3003</v>
      </c>
      <c r="O3791" s="16">
        <v>191.48</v>
      </c>
      <c r="P3791" s="17">
        <v>575000</v>
      </c>
      <c r="Q3791" s="16">
        <v>187.65</v>
      </c>
      <c r="R3791" s="17">
        <v>563500</v>
      </c>
      <c r="S3791" s="19">
        <f t="shared" si="300"/>
        <v>-3.8299999999999841</v>
      </c>
      <c r="T3791" s="20">
        <f t="shared" si="301"/>
        <v>-2.0002088991017256E-2</v>
      </c>
      <c r="U3791" s="19">
        <f t="shared" si="302"/>
        <v>-11500</v>
      </c>
      <c r="V3791" s="20">
        <f t="shared" si="303"/>
        <v>-0.02</v>
      </c>
      <c r="W3791" s="18">
        <v>44180</v>
      </c>
      <c r="X3791" s="14">
        <v>61</v>
      </c>
      <c r="Y3791" s="14">
        <v>60</v>
      </c>
      <c r="Z3791" s="42">
        <v>-10000</v>
      </c>
      <c r="AA3791" s="51">
        <f t="shared" si="299"/>
        <v>-0.02</v>
      </c>
    </row>
    <row r="3792" spans="1:27" ht="19" x14ac:dyDescent="0.25">
      <c r="A3792" s="14">
        <v>2592</v>
      </c>
      <c r="B3792" s="14">
        <v>3018103</v>
      </c>
      <c r="C3792" s="14" t="s">
        <v>19</v>
      </c>
      <c r="D3792" s="14" t="s">
        <v>40</v>
      </c>
      <c r="E3792" s="14" t="s">
        <v>1222</v>
      </c>
      <c r="F3792" s="14">
        <v>78737</v>
      </c>
      <c r="G3792" s="14">
        <v>4</v>
      </c>
      <c r="H3792" s="14">
        <v>4</v>
      </c>
      <c r="I3792" s="14">
        <v>1</v>
      </c>
      <c r="J3792" s="14">
        <v>3</v>
      </c>
      <c r="K3792" s="14">
        <v>2</v>
      </c>
      <c r="L3792" s="14">
        <v>2020</v>
      </c>
      <c r="M3792" s="14">
        <v>0.27600000000000002</v>
      </c>
      <c r="N3792" s="15">
        <v>3342</v>
      </c>
      <c r="O3792" s="16">
        <v>220.13</v>
      </c>
      <c r="P3792" s="17">
        <v>735691</v>
      </c>
      <c r="Q3792" s="16">
        <v>216.66</v>
      </c>
      <c r="R3792" s="17">
        <v>724077</v>
      </c>
      <c r="S3792" s="19">
        <f t="shared" si="300"/>
        <v>-3.4699999999999989</v>
      </c>
      <c r="T3792" s="20">
        <f t="shared" si="301"/>
        <v>-1.5763412528960154E-2</v>
      </c>
      <c r="U3792" s="19">
        <f t="shared" si="302"/>
        <v>-11614</v>
      </c>
      <c r="V3792" s="20">
        <f t="shared" si="303"/>
        <v>-1.5786519068467605E-2</v>
      </c>
      <c r="W3792" s="18">
        <v>44276</v>
      </c>
      <c r="X3792" s="14">
        <v>226</v>
      </c>
      <c r="Y3792" s="14">
        <v>45</v>
      </c>
      <c r="Z3792" s="42">
        <v>-10000</v>
      </c>
      <c r="AA3792" s="51">
        <f t="shared" si="299"/>
        <v>-0.02</v>
      </c>
    </row>
    <row r="3793" spans="1:27" ht="19" x14ac:dyDescent="0.25">
      <c r="A3793" s="14">
        <v>582</v>
      </c>
      <c r="B3793" s="14">
        <v>4733171</v>
      </c>
      <c r="C3793" s="14" t="s">
        <v>19</v>
      </c>
      <c r="D3793" s="14">
        <v>5</v>
      </c>
      <c r="E3793" s="14" t="s">
        <v>2873</v>
      </c>
      <c r="F3793" s="14">
        <v>78721</v>
      </c>
      <c r="G3793" s="14">
        <v>3</v>
      </c>
      <c r="H3793" s="14">
        <v>1</v>
      </c>
      <c r="I3793" s="14">
        <v>0</v>
      </c>
      <c r="J3793" s="14">
        <v>0</v>
      </c>
      <c r="K3793" s="14">
        <v>1</v>
      </c>
      <c r="L3793" s="14">
        <v>1945</v>
      </c>
      <c r="M3793" s="14">
        <v>0.2</v>
      </c>
      <c r="N3793" s="15">
        <v>1025</v>
      </c>
      <c r="O3793" s="16">
        <v>331.71</v>
      </c>
      <c r="P3793" s="17">
        <v>340000</v>
      </c>
      <c r="Q3793" s="16">
        <v>320</v>
      </c>
      <c r="R3793" s="17">
        <v>328000</v>
      </c>
      <c r="S3793" s="19">
        <f t="shared" si="300"/>
        <v>-11.70999999999998</v>
      </c>
      <c r="T3793" s="20">
        <f t="shared" si="301"/>
        <v>-3.5301920352114741E-2</v>
      </c>
      <c r="U3793" s="19">
        <f t="shared" si="302"/>
        <v>-12000</v>
      </c>
      <c r="V3793" s="20">
        <f t="shared" si="303"/>
        <v>-3.5294117647058823E-2</v>
      </c>
      <c r="W3793" s="18">
        <v>44195</v>
      </c>
      <c r="X3793" s="14">
        <v>14</v>
      </c>
      <c r="Y3793" s="14">
        <v>14</v>
      </c>
      <c r="Z3793" s="42">
        <v>-10000</v>
      </c>
      <c r="AA3793" s="51">
        <f t="shared" si="299"/>
        <v>-0.04</v>
      </c>
    </row>
    <row r="3794" spans="1:27" ht="19" x14ac:dyDescent="0.25">
      <c r="A3794" s="14">
        <v>594</v>
      </c>
      <c r="B3794" s="14">
        <v>5712590</v>
      </c>
      <c r="C3794" s="14" t="s">
        <v>19</v>
      </c>
      <c r="D3794" s="14">
        <v>4</v>
      </c>
      <c r="E3794" s="14" t="s">
        <v>3312</v>
      </c>
      <c r="F3794" s="14">
        <v>78751</v>
      </c>
      <c r="G3794" s="14">
        <v>2</v>
      </c>
      <c r="H3794" s="14">
        <v>1</v>
      </c>
      <c r="I3794" s="14">
        <v>0</v>
      </c>
      <c r="J3794" s="14">
        <v>0</v>
      </c>
      <c r="K3794" s="14">
        <v>1</v>
      </c>
      <c r="L3794" s="14">
        <v>1947</v>
      </c>
      <c r="M3794" s="14">
        <v>0.121</v>
      </c>
      <c r="N3794" s="14">
        <v>956</v>
      </c>
      <c r="O3794" s="16">
        <v>406.9</v>
      </c>
      <c r="P3794" s="17">
        <v>389000</v>
      </c>
      <c r="Q3794" s="16">
        <v>394.35</v>
      </c>
      <c r="R3794" s="17">
        <v>377000</v>
      </c>
      <c r="S3794" s="19">
        <f t="shared" si="300"/>
        <v>-12.549999999999955</v>
      </c>
      <c r="T3794" s="20">
        <f t="shared" si="301"/>
        <v>-3.0842958957974821E-2</v>
      </c>
      <c r="U3794" s="19">
        <f t="shared" si="302"/>
        <v>-12000</v>
      </c>
      <c r="V3794" s="20">
        <f t="shared" si="303"/>
        <v>-3.0848329048843187E-2</v>
      </c>
      <c r="W3794" s="18">
        <v>44195</v>
      </c>
      <c r="X3794" s="14">
        <v>32</v>
      </c>
      <c r="Y3794" s="14">
        <v>32</v>
      </c>
      <c r="Z3794" s="42">
        <v>-10000</v>
      </c>
      <c r="AA3794" s="51">
        <f t="shared" si="299"/>
        <v>-0.03</v>
      </c>
    </row>
    <row r="3795" spans="1:27" ht="19" x14ac:dyDescent="0.25">
      <c r="A3795" s="14">
        <v>1264</v>
      </c>
      <c r="B3795" s="14">
        <v>2116649</v>
      </c>
      <c r="C3795" s="14" t="s">
        <v>19</v>
      </c>
      <c r="D3795" s="14">
        <v>11</v>
      </c>
      <c r="E3795" s="14" t="s">
        <v>2424</v>
      </c>
      <c r="F3795" s="14">
        <v>78744</v>
      </c>
      <c r="G3795" s="14">
        <v>3</v>
      </c>
      <c r="H3795" s="14">
        <v>2</v>
      </c>
      <c r="I3795" s="14">
        <v>0</v>
      </c>
      <c r="J3795" s="14">
        <v>2</v>
      </c>
      <c r="K3795" s="14">
        <v>1</v>
      </c>
      <c r="L3795" s="14">
        <v>1983</v>
      </c>
      <c r="M3795" s="14">
        <v>0.13600000000000001</v>
      </c>
      <c r="N3795" s="15">
        <v>1073</v>
      </c>
      <c r="O3795" s="16">
        <v>288.91000000000003</v>
      </c>
      <c r="P3795" s="17">
        <v>310000</v>
      </c>
      <c r="Q3795" s="16">
        <v>277.73</v>
      </c>
      <c r="R3795" s="17">
        <v>298000</v>
      </c>
      <c r="S3795" s="19">
        <f t="shared" si="300"/>
        <v>-11.180000000000007</v>
      </c>
      <c r="T3795" s="20">
        <f t="shared" si="301"/>
        <v>-3.8697172129729E-2</v>
      </c>
      <c r="U3795" s="19">
        <f t="shared" si="302"/>
        <v>-12000</v>
      </c>
      <c r="V3795" s="20">
        <f t="shared" si="303"/>
        <v>-3.870967741935484E-2</v>
      </c>
      <c r="W3795" s="18">
        <v>44224</v>
      </c>
      <c r="X3795" s="14">
        <v>10</v>
      </c>
      <c r="Y3795" s="14">
        <v>10</v>
      </c>
      <c r="Z3795" s="42">
        <v>-10000</v>
      </c>
      <c r="AA3795" s="51">
        <f t="shared" si="299"/>
        <v>-0.04</v>
      </c>
    </row>
    <row r="3796" spans="1:27" ht="19" x14ac:dyDescent="0.25">
      <c r="A3796" s="14">
        <v>2990</v>
      </c>
      <c r="B3796" s="14">
        <v>3169165</v>
      </c>
      <c r="C3796" s="14" t="s">
        <v>19</v>
      </c>
      <c r="D3796" s="14" t="s">
        <v>46</v>
      </c>
      <c r="E3796" s="14" t="s">
        <v>3039</v>
      </c>
      <c r="F3796" s="14">
        <v>78758</v>
      </c>
      <c r="G3796" s="14">
        <v>4</v>
      </c>
      <c r="H3796" s="14">
        <v>2</v>
      </c>
      <c r="I3796" s="14">
        <v>1</v>
      </c>
      <c r="J3796" s="14">
        <v>2</v>
      </c>
      <c r="K3796" s="14">
        <v>2</v>
      </c>
      <c r="L3796" s="14">
        <v>1985</v>
      </c>
      <c r="M3796" s="14">
        <v>0.156</v>
      </c>
      <c r="N3796" s="15">
        <v>1937</v>
      </c>
      <c r="O3796" s="16">
        <v>354.67</v>
      </c>
      <c r="P3796" s="17">
        <v>687000</v>
      </c>
      <c r="Q3796" s="16">
        <v>348.48</v>
      </c>
      <c r="R3796" s="17">
        <v>675000</v>
      </c>
      <c r="S3796" s="19">
        <f t="shared" si="300"/>
        <v>-6.1899999999999977</v>
      </c>
      <c r="T3796" s="20">
        <f t="shared" si="301"/>
        <v>-1.7452843488313073E-2</v>
      </c>
      <c r="U3796" s="19">
        <f t="shared" si="302"/>
        <v>-12000</v>
      </c>
      <c r="V3796" s="20">
        <f t="shared" si="303"/>
        <v>-1.7467248908296942E-2</v>
      </c>
      <c r="W3796" s="18">
        <v>44291</v>
      </c>
      <c r="X3796" s="14">
        <v>4</v>
      </c>
      <c r="Y3796" s="14">
        <v>4</v>
      </c>
      <c r="Z3796" s="42">
        <v>-10000</v>
      </c>
      <c r="AA3796" s="51">
        <f t="shared" si="299"/>
        <v>-0.02</v>
      </c>
    </row>
    <row r="3797" spans="1:27" ht="19" x14ac:dyDescent="0.25">
      <c r="A3797" s="14">
        <v>4181</v>
      </c>
      <c r="B3797" s="14">
        <v>1050042</v>
      </c>
      <c r="C3797" s="14" t="s">
        <v>19</v>
      </c>
      <c r="D3797" s="14" t="s">
        <v>68</v>
      </c>
      <c r="E3797" s="14" t="s">
        <v>1174</v>
      </c>
      <c r="F3797" s="14">
        <v>78738</v>
      </c>
      <c r="G3797" s="14">
        <v>5</v>
      </c>
      <c r="H3797" s="14">
        <v>4</v>
      </c>
      <c r="I3797" s="14">
        <v>0</v>
      </c>
      <c r="J3797" s="14">
        <v>3</v>
      </c>
      <c r="K3797" s="14">
        <v>2</v>
      </c>
      <c r="L3797" s="14">
        <v>2015</v>
      </c>
      <c r="M3797" s="14">
        <v>0.187</v>
      </c>
      <c r="N3797" s="15">
        <v>4349</v>
      </c>
      <c r="O3797" s="16">
        <v>217.29</v>
      </c>
      <c r="P3797" s="17">
        <v>945000</v>
      </c>
      <c r="Q3797" s="16">
        <v>214.53</v>
      </c>
      <c r="R3797" s="17">
        <v>933000</v>
      </c>
      <c r="S3797" s="19">
        <f t="shared" si="300"/>
        <v>-2.7599999999999909</v>
      </c>
      <c r="T3797" s="20">
        <f t="shared" si="301"/>
        <v>-1.2701919094297902E-2</v>
      </c>
      <c r="U3797" s="19">
        <f t="shared" si="302"/>
        <v>-12000</v>
      </c>
      <c r="V3797" s="20">
        <f t="shared" si="303"/>
        <v>-1.2698412698412698E-2</v>
      </c>
      <c r="W3797" s="18">
        <v>44326</v>
      </c>
      <c r="X3797" s="14">
        <v>8</v>
      </c>
      <c r="Y3797" s="14">
        <v>8</v>
      </c>
      <c r="Z3797" s="42">
        <v>-10000</v>
      </c>
      <c r="AA3797" s="51">
        <f t="shared" si="299"/>
        <v>-0.01</v>
      </c>
    </row>
    <row r="3798" spans="1:27" ht="19" x14ac:dyDescent="0.25">
      <c r="A3798" s="14">
        <v>487</v>
      </c>
      <c r="B3798" s="14">
        <v>2941655</v>
      </c>
      <c r="C3798" s="14" t="s">
        <v>19</v>
      </c>
      <c r="D3798" s="14" t="s">
        <v>46</v>
      </c>
      <c r="E3798" s="14" t="s">
        <v>1002</v>
      </c>
      <c r="F3798" s="14">
        <v>78758</v>
      </c>
      <c r="G3798" s="14">
        <v>4</v>
      </c>
      <c r="H3798" s="14">
        <v>2</v>
      </c>
      <c r="I3798" s="14">
        <v>0</v>
      </c>
      <c r="J3798" s="14">
        <v>2</v>
      </c>
      <c r="K3798" s="14">
        <v>1</v>
      </c>
      <c r="L3798" s="14">
        <v>1972</v>
      </c>
      <c r="M3798" s="14">
        <v>0.20799999999999999</v>
      </c>
      <c r="N3798" s="15">
        <v>2000</v>
      </c>
      <c r="O3798" s="16">
        <v>209.95</v>
      </c>
      <c r="P3798" s="17">
        <v>419900</v>
      </c>
      <c r="Q3798" s="16">
        <v>203.75</v>
      </c>
      <c r="R3798" s="17">
        <v>407500</v>
      </c>
      <c r="S3798" s="19">
        <f t="shared" si="300"/>
        <v>-6.1999999999999886</v>
      </c>
      <c r="T3798" s="20">
        <f t="shared" si="301"/>
        <v>-2.953084067635146E-2</v>
      </c>
      <c r="U3798" s="19">
        <f t="shared" si="302"/>
        <v>-12400</v>
      </c>
      <c r="V3798" s="20">
        <f t="shared" si="303"/>
        <v>-2.9530840676351512E-2</v>
      </c>
      <c r="W3798" s="18">
        <v>44194</v>
      </c>
      <c r="X3798" s="14">
        <v>16</v>
      </c>
      <c r="Y3798" s="14">
        <v>16</v>
      </c>
      <c r="Z3798" s="42">
        <v>-10000</v>
      </c>
      <c r="AA3798" s="51">
        <f t="shared" si="299"/>
        <v>-0.03</v>
      </c>
    </row>
    <row r="3799" spans="1:27" ht="19" x14ac:dyDescent="0.25">
      <c r="A3799" s="14">
        <v>1869</v>
      </c>
      <c r="B3799" s="14">
        <v>3489789</v>
      </c>
      <c r="C3799" s="14" t="s">
        <v>19</v>
      </c>
      <c r="D3799" s="14" t="s">
        <v>46</v>
      </c>
      <c r="E3799" s="14" t="s">
        <v>3009</v>
      </c>
      <c r="F3799" s="14">
        <v>78758</v>
      </c>
      <c r="G3799" s="14">
        <v>4</v>
      </c>
      <c r="H3799" s="14">
        <v>2</v>
      </c>
      <c r="I3799" s="14">
        <v>0</v>
      </c>
      <c r="J3799" s="14">
        <v>2</v>
      </c>
      <c r="K3799" s="14">
        <v>1</v>
      </c>
      <c r="L3799" s="14">
        <v>1968</v>
      </c>
      <c r="M3799" s="14">
        <v>0.18</v>
      </c>
      <c r="N3799" s="15">
        <v>1428</v>
      </c>
      <c r="O3799" s="16">
        <v>350.07</v>
      </c>
      <c r="P3799" s="17">
        <v>499900</v>
      </c>
      <c r="Q3799" s="16">
        <v>341.39</v>
      </c>
      <c r="R3799" s="17">
        <v>487500</v>
      </c>
      <c r="S3799" s="19">
        <f t="shared" si="300"/>
        <v>-8.6800000000000068</v>
      </c>
      <c r="T3799" s="20">
        <f t="shared" si="301"/>
        <v>-2.4795040991801659E-2</v>
      </c>
      <c r="U3799" s="19">
        <f t="shared" si="302"/>
        <v>-12400</v>
      </c>
      <c r="V3799" s="20">
        <f t="shared" si="303"/>
        <v>-2.4804960992198439E-2</v>
      </c>
      <c r="W3799" s="18">
        <v>44252</v>
      </c>
      <c r="X3799" s="14">
        <v>16</v>
      </c>
      <c r="Y3799" s="14">
        <v>16</v>
      </c>
      <c r="Z3799" s="42">
        <v>-10000</v>
      </c>
      <c r="AA3799" s="51">
        <f t="shared" si="299"/>
        <v>-0.02</v>
      </c>
    </row>
    <row r="3800" spans="1:27" ht="19" x14ac:dyDescent="0.25">
      <c r="A3800" s="14">
        <v>530</v>
      </c>
      <c r="B3800" s="14">
        <v>4319123</v>
      </c>
      <c r="C3800" s="14" t="s">
        <v>19</v>
      </c>
      <c r="D3800" s="14" t="s">
        <v>2365</v>
      </c>
      <c r="E3800" s="14" t="s">
        <v>3950</v>
      </c>
      <c r="F3800" s="14">
        <v>78703</v>
      </c>
      <c r="G3800" s="14">
        <v>2</v>
      </c>
      <c r="H3800" s="14">
        <v>1</v>
      </c>
      <c r="I3800" s="14">
        <v>0</v>
      </c>
      <c r="J3800" s="14">
        <v>0</v>
      </c>
      <c r="K3800" s="14">
        <v>1</v>
      </c>
      <c r="L3800" s="14">
        <v>1923</v>
      </c>
      <c r="M3800" s="14">
        <v>0.11700000000000001</v>
      </c>
      <c r="N3800" s="14">
        <v>732</v>
      </c>
      <c r="O3800" s="16">
        <v>941.26</v>
      </c>
      <c r="P3800" s="17">
        <v>689000</v>
      </c>
      <c r="Q3800" s="16">
        <v>924.18</v>
      </c>
      <c r="R3800" s="17">
        <v>676500</v>
      </c>
      <c r="S3800" s="19">
        <f t="shared" si="300"/>
        <v>-17.080000000000041</v>
      </c>
      <c r="T3800" s="20">
        <f t="shared" si="301"/>
        <v>-1.8145889552302275E-2</v>
      </c>
      <c r="U3800" s="19">
        <f t="shared" si="302"/>
        <v>-12500</v>
      </c>
      <c r="V3800" s="20">
        <f t="shared" si="303"/>
        <v>-1.8142235123367198E-2</v>
      </c>
      <c r="W3800" s="18">
        <v>44194</v>
      </c>
      <c r="X3800" s="14">
        <v>1</v>
      </c>
      <c r="Y3800" s="14">
        <v>1</v>
      </c>
      <c r="Z3800" s="42">
        <v>-15000</v>
      </c>
      <c r="AA3800" s="51">
        <f t="shared" si="299"/>
        <v>-0.02</v>
      </c>
    </row>
    <row r="3801" spans="1:27" ht="19" x14ac:dyDescent="0.25">
      <c r="A3801" s="14">
        <v>647</v>
      </c>
      <c r="B3801" s="14">
        <v>6629630</v>
      </c>
      <c r="C3801" s="14" t="s">
        <v>19</v>
      </c>
      <c r="D3801" s="14" t="s">
        <v>712</v>
      </c>
      <c r="E3801" s="14" t="s">
        <v>3055</v>
      </c>
      <c r="F3801" s="14">
        <v>78759</v>
      </c>
      <c r="G3801" s="14">
        <v>3</v>
      </c>
      <c r="H3801" s="14">
        <v>2</v>
      </c>
      <c r="I3801" s="14">
        <v>0</v>
      </c>
      <c r="J3801" s="14">
        <v>2</v>
      </c>
      <c r="K3801" s="14">
        <v>1</v>
      </c>
      <c r="L3801" s="14">
        <v>1972</v>
      </c>
      <c r="M3801" s="14">
        <v>0.13900000000000001</v>
      </c>
      <c r="N3801" s="15">
        <v>1154</v>
      </c>
      <c r="O3801" s="16">
        <v>357.45</v>
      </c>
      <c r="P3801" s="17">
        <v>412500</v>
      </c>
      <c r="Q3801" s="16">
        <v>346.62</v>
      </c>
      <c r="R3801" s="17">
        <v>400000</v>
      </c>
      <c r="S3801" s="19">
        <f t="shared" si="300"/>
        <v>-10.829999999999984</v>
      </c>
      <c r="T3801" s="20">
        <f t="shared" si="301"/>
        <v>-3.0297943768359169E-2</v>
      </c>
      <c r="U3801" s="19">
        <f t="shared" si="302"/>
        <v>-12500</v>
      </c>
      <c r="V3801" s="20">
        <f t="shared" si="303"/>
        <v>-3.0303030303030304E-2</v>
      </c>
      <c r="W3801" s="18">
        <v>44196</v>
      </c>
      <c r="X3801" s="14">
        <v>29</v>
      </c>
      <c r="Y3801" s="14">
        <v>28</v>
      </c>
      <c r="Z3801" s="42">
        <v>-15000</v>
      </c>
      <c r="AA3801" s="51">
        <f t="shared" si="299"/>
        <v>-0.03</v>
      </c>
    </row>
    <row r="3802" spans="1:27" ht="19" x14ac:dyDescent="0.25">
      <c r="A3802" s="14">
        <v>1135</v>
      </c>
      <c r="B3802" s="14">
        <v>1851087</v>
      </c>
      <c r="C3802" s="14" t="s">
        <v>19</v>
      </c>
      <c r="D3802" s="14" t="s">
        <v>68</v>
      </c>
      <c r="E3802" s="14" t="s">
        <v>957</v>
      </c>
      <c r="F3802" s="14">
        <v>78738</v>
      </c>
      <c r="G3802" s="14">
        <v>3</v>
      </c>
      <c r="H3802" s="14">
        <v>3</v>
      </c>
      <c r="I3802" s="14">
        <v>1</v>
      </c>
      <c r="J3802" s="14">
        <v>2</v>
      </c>
      <c r="K3802" s="14">
        <v>2</v>
      </c>
      <c r="L3802" s="14">
        <v>2013</v>
      </c>
      <c r="M3802" s="14">
        <v>0.13700000000000001</v>
      </c>
      <c r="N3802" s="15">
        <v>2655</v>
      </c>
      <c r="O3802" s="16">
        <v>207.16</v>
      </c>
      <c r="P3802" s="17">
        <v>550000</v>
      </c>
      <c r="Q3802" s="16">
        <v>202.45</v>
      </c>
      <c r="R3802" s="17">
        <v>537500</v>
      </c>
      <c r="S3802" s="19">
        <f t="shared" si="300"/>
        <v>-4.710000000000008</v>
      </c>
      <c r="T3802" s="20">
        <f t="shared" si="301"/>
        <v>-2.2736049430392008E-2</v>
      </c>
      <c r="U3802" s="19">
        <f t="shared" si="302"/>
        <v>-12500</v>
      </c>
      <c r="V3802" s="20">
        <f t="shared" si="303"/>
        <v>-2.2727272727272728E-2</v>
      </c>
      <c r="W3802" s="18">
        <v>44218</v>
      </c>
      <c r="X3802" s="14">
        <v>6</v>
      </c>
      <c r="Y3802" s="14">
        <v>6</v>
      </c>
      <c r="Z3802" s="42">
        <v>-15000</v>
      </c>
      <c r="AA3802" s="51">
        <f t="shared" si="299"/>
        <v>-0.02</v>
      </c>
    </row>
    <row r="3803" spans="1:27" ht="19" x14ac:dyDescent="0.25">
      <c r="A3803" s="14">
        <v>2294</v>
      </c>
      <c r="B3803" s="14">
        <v>3017875</v>
      </c>
      <c r="C3803" s="14" t="s">
        <v>19</v>
      </c>
      <c r="D3803" s="14" t="s">
        <v>357</v>
      </c>
      <c r="E3803" s="14" t="s">
        <v>2569</v>
      </c>
      <c r="F3803" s="14">
        <v>78745</v>
      </c>
      <c r="G3803" s="14">
        <v>2</v>
      </c>
      <c r="H3803" s="14">
        <v>2</v>
      </c>
      <c r="I3803" s="14">
        <v>0</v>
      </c>
      <c r="J3803" s="14">
        <v>2</v>
      </c>
      <c r="K3803" s="14">
        <v>1</v>
      </c>
      <c r="L3803" s="14">
        <v>1979</v>
      </c>
      <c r="M3803" s="14">
        <v>0.16400000000000001</v>
      </c>
      <c r="N3803" s="15">
        <v>1083</v>
      </c>
      <c r="O3803" s="16">
        <v>300.08999999999997</v>
      </c>
      <c r="P3803" s="17">
        <v>325000</v>
      </c>
      <c r="Q3803" s="16">
        <v>288.55</v>
      </c>
      <c r="R3803" s="17">
        <v>312500</v>
      </c>
      <c r="S3803" s="19">
        <f t="shared" si="300"/>
        <v>-11.539999999999964</v>
      </c>
      <c r="T3803" s="20">
        <f t="shared" si="301"/>
        <v>-3.8455130127628259E-2</v>
      </c>
      <c r="U3803" s="19">
        <f t="shared" si="302"/>
        <v>-12500</v>
      </c>
      <c r="V3803" s="20">
        <f t="shared" si="303"/>
        <v>-3.8461538461538464E-2</v>
      </c>
      <c r="W3803" s="18">
        <v>44265</v>
      </c>
      <c r="X3803" s="14">
        <v>3</v>
      </c>
      <c r="Y3803" s="14">
        <v>3</v>
      </c>
      <c r="Z3803" s="42">
        <v>-15000</v>
      </c>
      <c r="AA3803" s="51">
        <f t="shared" si="299"/>
        <v>-0.04</v>
      </c>
    </row>
    <row r="3804" spans="1:27" ht="19" x14ac:dyDescent="0.25">
      <c r="A3804" s="14">
        <v>2743</v>
      </c>
      <c r="B3804" s="14">
        <v>3149953</v>
      </c>
      <c r="C3804" s="14" t="s">
        <v>19</v>
      </c>
      <c r="D3804" s="14" t="s">
        <v>2365</v>
      </c>
      <c r="E3804" s="14" t="s">
        <v>4218</v>
      </c>
      <c r="F3804" s="14">
        <v>78703</v>
      </c>
      <c r="G3804" s="14">
        <v>3</v>
      </c>
      <c r="H3804" s="14">
        <v>1</v>
      </c>
      <c r="I3804" s="14">
        <v>1</v>
      </c>
      <c r="J3804" s="14">
        <v>1</v>
      </c>
      <c r="K3804" s="14">
        <v>1</v>
      </c>
      <c r="L3804" s="14">
        <v>1963</v>
      </c>
      <c r="M3804" s="14">
        <v>0.14000000000000001</v>
      </c>
      <c r="N3804" s="15">
        <v>1182</v>
      </c>
      <c r="O3804" s="16">
        <v>484.35</v>
      </c>
      <c r="P3804" s="17">
        <v>572500</v>
      </c>
      <c r="Q3804" s="16">
        <v>473.77</v>
      </c>
      <c r="R3804" s="17">
        <v>560000</v>
      </c>
      <c r="S3804" s="19">
        <f t="shared" si="300"/>
        <v>-10.580000000000041</v>
      </c>
      <c r="T3804" s="20">
        <f t="shared" si="301"/>
        <v>-2.184370806235169E-2</v>
      </c>
      <c r="U3804" s="19">
        <f t="shared" si="302"/>
        <v>-12500</v>
      </c>
      <c r="V3804" s="20">
        <f t="shared" si="303"/>
        <v>-2.1834061135371178E-2</v>
      </c>
      <c r="W3804" s="18">
        <v>44281</v>
      </c>
      <c r="X3804" s="14">
        <v>18</v>
      </c>
      <c r="Y3804" s="14">
        <v>8</v>
      </c>
      <c r="Z3804" s="42">
        <v>-15000</v>
      </c>
      <c r="AA3804" s="51">
        <f t="shared" si="299"/>
        <v>-0.02</v>
      </c>
    </row>
    <row r="3805" spans="1:27" ht="19" x14ac:dyDescent="0.25">
      <c r="A3805" s="14">
        <v>3198</v>
      </c>
      <c r="B3805" s="14">
        <v>4700838</v>
      </c>
      <c r="C3805" s="14" t="s">
        <v>19</v>
      </c>
      <c r="D3805" s="14" t="s">
        <v>46</v>
      </c>
      <c r="E3805" s="14" t="s">
        <v>2490</v>
      </c>
      <c r="F3805" s="14">
        <v>78758</v>
      </c>
      <c r="G3805" s="14">
        <v>4</v>
      </c>
      <c r="H3805" s="14">
        <v>2</v>
      </c>
      <c r="I3805" s="14">
        <v>0</v>
      </c>
      <c r="J3805" s="14">
        <v>2</v>
      </c>
      <c r="K3805" s="14">
        <v>1</v>
      </c>
      <c r="L3805" s="14">
        <v>1973</v>
      </c>
      <c r="M3805" s="14">
        <v>0.2</v>
      </c>
      <c r="N3805" s="15">
        <v>1528</v>
      </c>
      <c r="O3805" s="16">
        <v>294.5</v>
      </c>
      <c r="P3805" s="17">
        <v>450000</v>
      </c>
      <c r="Q3805" s="16">
        <v>286.32</v>
      </c>
      <c r="R3805" s="17">
        <v>437500</v>
      </c>
      <c r="S3805" s="19">
        <f t="shared" si="300"/>
        <v>-8.1800000000000068</v>
      </c>
      <c r="T3805" s="20">
        <f t="shared" si="301"/>
        <v>-2.7775891341256388E-2</v>
      </c>
      <c r="U3805" s="19">
        <f t="shared" si="302"/>
        <v>-12500</v>
      </c>
      <c r="V3805" s="20">
        <f t="shared" si="303"/>
        <v>-2.7777777777777776E-2</v>
      </c>
      <c r="W3805" s="18">
        <v>44298</v>
      </c>
      <c r="X3805" s="14">
        <v>2</v>
      </c>
      <c r="Y3805" s="14">
        <v>2</v>
      </c>
      <c r="Z3805" s="42">
        <v>-15000</v>
      </c>
      <c r="AA3805" s="51">
        <f t="shared" si="299"/>
        <v>-0.03</v>
      </c>
    </row>
    <row r="3806" spans="1:27" ht="19" x14ac:dyDescent="0.25">
      <c r="A3806" s="14">
        <v>4144</v>
      </c>
      <c r="B3806" s="14">
        <v>8952031</v>
      </c>
      <c r="C3806" s="14" t="s">
        <v>19</v>
      </c>
      <c r="D3806" s="14">
        <v>3</v>
      </c>
      <c r="E3806" s="14" t="s">
        <v>2798</v>
      </c>
      <c r="F3806" s="14">
        <v>78723</v>
      </c>
      <c r="G3806" s="14">
        <v>4</v>
      </c>
      <c r="H3806" s="14">
        <v>2</v>
      </c>
      <c r="I3806" s="14">
        <v>0</v>
      </c>
      <c r="J3806" s="14">
        <v>2</v>
      </c>
      <c r="K3806" s="14">
        <v>1</v>
      </c>
      <c r="L3806" s="14">
        <v>1967</v>
      </c>
      <c r="M3806" s="14">
        <v>0.27100000000000002</v>
      </c>
      <c r="N3806" s="15">
        <v>1934</v>
      </c>
      <c r="O3806" s="16">
        <v>323.16000000000003</v>
      </c>
      <c r="P3806" s="17">
        <v>625000</v>
      </c>
      <c r="Q3806" s="16">
        <v>316.7</v>
      </c>
      <c r="R3806" s="17">
        <v>612500</v>
      </c>
      <c r="S3806" s="19">
        <f t="shared" si="300"/>
        <v>-6.4600000000000364</v>
      </c>
      <c r="T3806" s="20">
        <f t="shared" si="301"/>
        <v>-1.9990097784379365E-2</v>
      </c>
      <c r="U3806" s="19">
        <f t="shared" si="302"/>
        <v>-12500</v>
      </c>
      <c r="V3806" s="20">
        <f t="shared" si="303"/>
        <v>-0.02</v>
      </c>
      <c r="W3806" s="18">
        <v>44323</v>
      </c>
      <c r="X3806" s="14">
        <v>12</v>
      </c>
      <c r="Y3806" s="14">
        <v>12</v>
      </c>
      <c r="Z3806" s="42">
        <v>-15000</v>
      </c>
      <c r="AA3806" s="51">
        <f t="shared" si="299"/>
        <v>-0.02</v>
      </c>
    </row>
    <row r="3807" spans="1:27" ht="19" x14ac:dyDescent="0.25">
      <c r="A3807" s="14">
        <v>62</v>
      </c>
      <c r="B3807" s="14">
        <v>1801031</v>
      </c>
      <c r="C3807" s="14" t="s">
        <v>19</v>
      </c>
      <c r="D3807" s="14" t="s">
        <v>282</v>
      </c>
      <c r="E3807" s="14" t="s">
        <v>885</v>
      </c>
      <c r="F3807" s="14">
        <v>78736</v>
      </c>
      <c r="G3807" s="14">
        <v>2</v>
      </c>
      <c r="H3807" s="14">
        <v>2</v>
      </c>
      <c r="I3807" s="14">
        <v>0</v>
      </c>
      <c r="J3807" s="14">
        <v>2</v>
      </c>
      <c r="K3807" s="14">
        <v>1</v>
      </c>
      <c r="L3807" s="14">
        <v>1983</v>
      </c>
      <c r="M3807" s="14">
        <v>0.155</v>
      </c>
      <c r="N3807" s="15">
        <v>1470</v>
      </c>
      <c r="O3807" s="16">
        <v>204.01</v>
      </c>
      <c r="P3807" s="17">
        <v>299900</v>
      </c>
      <c r="Q3807" s="16">
        <v>195.41</v>
      </c>
      <c r="R3807" s="17">
        <v>287250</v>
      </c>
      <c r="S3807" s="19">
        <f t="shared" si="300"/>
        <v>-8.5999999999999943</v>
      </c>
      <c r="T3807" s="20">
        <f t="shared" si="301"/>
        <v>-4.2154796333513038E-2</v>
      </c>
      <c r="U3807" s="19">
        <f t="shared" si="302"/>
        <v>-12650</v>
      </c>
      <c r="V3807" s="20">
        <f t="shared" si="303"/>
        <v>-4.2180726908969658E-2</v>
      </c>
      <c r="W3807" s="18">
        <v>44180</v>
      </c>
      <c r="X3807" s="14">
        <v>5</v>
      </c>
      <c r="Y3807" s="14">
        <v>5</v>
      </c>
      <c r="Z3807" s="42">
        <v>-15000</v>
      </c>
      <c r="AA3807" s="51">
        <f t="shared" si="299"/>
        <v>-0.04</v>
      </c>
    </row>
    <row r="3808" spans="1:27" ht="19" x14ac:dyDescent="0.25">
      <c r="A3808" s="14">
        <v>1766</v>
      </c>
      <c r="B3808" s="14">
        <v>4492572</v>
      </c>
      <c r="C3808" s="14" t="s">
        <v>19</v>
      </c>
      <c r="D3808" s="14" t="s">
        <v>68</v>
      </c>
      <c r="E3808" s="14" t="s">
        <v>959</v>
      </c>
      <c r="F3808" s="14">
        <v>78738</v>
      </c>
      <c r="G3808" s="14">
        <v>3</v>
      </c>
      <c r="H3808" s="14">
        <v>3</v>
      </c>
      <c r="I3808" s="14">
        <v>1</v>
      </c>
      <c r="J3808" s="14">
        <v>2</v>
      </c>
      <c r="K3808" s="14">
        <v>2</v>
      </c>
      <c r="L3808" s="14">
        <v>2020</v>
      </c>
      <c r="M3808" s="14">
        <v>0.23</v>
      </c>
      <c r="N3808" s="15">
        <v>2745</v>
      </c>
      <c r="O3808" s="16">
        <v>207.43</v>
      </c>
      <c r="P3808" s="17">
        <v>569390</v>
      </c>
      <c r="Q3808" s="16">
        <v>202.73</v>
      </c>
      <c r="R3808" s="17">
        <v>556500</v>
      </c>
      <c r="S3808" s="19">
        <f t="shared" si="300"/>
        <v>-4.7000000000000171</v>
      </c>
      <c r="T3808" s="20">
        <f t="shared" si="301"/>
        <v>-2.2658246155329589E-2</v>
      </c>
      <c r="U3808" s="19">
        <f t="shared" si="302"/>
        <v>-12890</v>
      </c>
      <c r="V3808" s="20">
        <f t="shared" si="303"/>
        <v>-2.2638261999683874E-2</v>
      </c>
      <c r="W3808" s="18">
        <v>44250</v>
      </c>
      <c r="X3808" s="14">
        <v>34</v>
      </c>
      <c r="Y3808" s="14">
        <v>34</v>
      </c>
      <c r="Z3808" s="42">
        <v>-15000</v>
      </c>
      <c r="AA3808" s="51">
        <f t="shared" si="299"/>
        <v>-0.02</v>
      </c>
    </row>
    <row r="3809" spans="1:27" ht="19" x14ac:dyDescent="0.25">
      <c r="A3809" s="14">
        <v>485</v>
      </c>
      <c r="B3809" s="14">
        <v>2689718</v>
      </c>
      <c r="C3809" s="14" t="s">
        <v>19</v>
      </c>
      <c r="D3809" s="14" t="s">
        <v>229</v>
      </c>
      <c r="E3809" s="14" t="s">
        <v>956</v>
      </c>
      <c r="F3809" s="14">
        <v>78732</v>
      </c>
      <c r="G3809" s="14">
        <v>4</v>
      </c>
      <c r="H3809" s="14">
        <v>3</v>
      </c>
      <c r="I3809" s="14">
        <v>1</v>
      </c>
      <c r="J3809" s="14">
        <v>2</v>
      </c>
      <c r="K3809" s="14">
        <v>2</v>
      </c>
      <c r="L3809" s="14">
        <v>2008</v>
      </c>
      <c r="M3809" s="14">
        <v>0.99299999999999999</v>
      </c>
      <c r="N3809" s="15">
        <v>5552</v>
      </c>
      <c r="O3809" s="16">
        <v>207.13</v>
      </c>
      <c r="P3809" s="17">
        <v>1150000</v>
      </c>
      <c r="Q3809" s="16">
        <v>204.79</v>
      </c>
      <c r="R3809" s="17">
        <v>1137000</v>
      </c>
      <c r="S3809" s="19">
        <f t="shared" si="300"/>
        <v>-2.3400000000000034</v>
      </c>
      <c r="T3809" s="20">
        <f t="shared" si="301"/>
        <v>-1.1297252932940682E-2</v>
      </c>
      <c r="U3809" s="19">
        <f t="shared" si="302"/>
        <v>-13000</v>
      </c>
      <c r="V3809" s="20">
        <f t="shared" si="303"/>
        <v>-1.1304347826086957E-2</v>
      </c>
      <c r="W3809" s="18">
        <v>44194</v>
      </c>
      <c r="X3809" s="14">
        <v>32</v>
      </c>
      <c r="Y3809" s="14">
        <v>32</v>
      </c>
      <c r="Z3809" s="42">
        <v>-15000</v>
      </c>
      <c r="AA3809" s="51">
        <f t="shared" si="299"/>
        <v>-0.01</v>
      </c>
    </row>
    <row r="3810" spans="1:27" ht="19" x14ac:dyDescent="0.25">
      <c r="A3810" s="14">
        <v>577</v>
      </c>
      <c r="B3810" s="14">
        <v>1880308</v>
      </c>
      <c r="C3810" s="14" t="s">
        <v>19</v>
      </c>
      <c r="D3810" s="14">
        <v>2</v>
      </c>
      <c r="E3810" s="14" t="s">
        <v>2581</v>
      </c>
      <c r="F3810" s="14">
        <v>78757</v>
      </c>
      <c r="G3810" s="14">
        <v>3</v>
      </c>
      <c r="H3810" s="14">
        <v>2</v>
      </c>
      <c r="I3810" s="14">
        <v>1</v>
      </c>
      <c r="J3810" s="14">
        <v>2</v>
      </c>
      <c r="K3810" s="14">
        <v>2</v>
      </c>
      <c r="L3810" s="14">
        <v>2014</v>
      </c>
      <c r="M3810" s="14">
        <v>8.7999999999999995E-2</v>
      </c>
      <c r="N3810" s="15">
        <v>2155</v>
      </c>
      <c r="O3810" s="16">
        <v>301.62</v>
      </c>
      <c r="P3810" s="17">
        <v>650000</v>
      </c>
      <c r="Q3810" s="16">
        <v>295.58999999999997</v>
      </c>
      <c r="R3810" s="17">
        <v>637000</v>
      </c>
      <c r="S3810" s="19">
        <f t="shared" si="300"/>
        <v>-6.0300000000000296</v>
      </c>
      <c r="T3810" s="20">
        <f t="shared" si="301"/>
        <v>-1.9992042967973044E-2</v>
      </c>
      <c r="U3810" s="19">
        <f t="shared" si="302"/>
        <v>-13000</v>
      </c>
      <c r="V3810" s="20">
        <f t="shared" si="303"/>
        <v>-0.02</v>
      </c>
      <c r="W3810" s="18">
        <v>44195</v>
      </c>
      <c r="X3810" s="14">
        <v>15</v>
      </c>
      <c r="Y3810" s="14">
        <v>14</v>
      </c>
      <c r="Z3810" s="42">
        <v>-15000</v>
      </c>
      <c r="AA3810" s="51">
        <f t="shared" si="299"/>
        <v>-0.02</v>
      </c>
    </row>
    <row r="3811" spans="1:27" ht="19" x14ac:dyDescent="0.25">
      <c r="A3811" s="14">
        <v>724</v>
      </c>
      <c r="B3811" s="14">
        <v>5057350</v>
      </c>
      <c r="C3811" s="14" t="s">
        <v>19</v>
      </c>
      <c r="D3811" s="14" t="s">
        <v>20</v>
      </c>
      <c r="E3811" s="14" t="s">
        <v>496</v>
      </c>
      <c r="F3811" s="14">
        <v>78729</v>
      </c>
      <c r="G3811" s="14">
        <v>5</v>
      </c>
      <c r="H3811" s="14">
        <v>3</v>
      </c>
      <c r="I3811" s="14">
        <v>0</v>
      </c>
      <c r="J3811" s="14">
        <v>2</v>
      </c>
      <c r="K3811" s="14">
        <v>2</v>
      </c>
      <c r="L3811" s="14">
        <v>1998</v>
      </c>
      <c r="M3811" s="14">
        <v>0.14499999999999999</v>
      </c>
      <c r="N3811" s="15">
        <v>2700</v>
      </c>
      <c r="O3811" s="16">
        <v>180</v>
      </c>
      <c r="P3811" s="17">
        <v>486000</v>
      </c>
      <c r="Q3811" s="16">
        <v>175.19</v>
      </c>
      <c r="R3811" s="17">
        <v>473000</v>
      </c>
      <c r="S3811" s="19">
        <f t="shared" si="300"/>
        <v>-4.8100000000000023</v>
      </c>
      <c r="T3811" s="20">
        <f t="shared" si="301"/>
        <v>-2.6722222222222234E-2</v>
      </c>
      <c r="U3811" s="19">
        <f t="shared" si="302"/>
        <v>-13000</v>
      </c>
      <c r="V3811" s="20">
        <f t="shared" si="303"/>
        <v>-2.6748971193415638E-2</v>
      </c>
      <c r="W3811" s="18">
        <v>44202</v>
      </c>
      <c r="X3811" s="14">
        <v>41</v>
      </c>
      <c r="Y3811" s="14">
        <v>41</v>
      </c>
      <c r="Z3811" s="42">
        <v>-15000</v>
      </c>
      <c r="AA3811" s="51">
        <f t="shared" si="299"/>
        <v>-0.03</v>
      </c>
    </row>
    <row r="3812" spans="1:27" ht="19" x14ac:dyDescent="0.25">
      <c r="A3812" s="14">
        <v>3801</v>
      </c>
      <c r="B3812" s="14">
        <v>3273928</v>
      </c>
      <c r="C3812" s="14" t="s">
        <v>19</v>
      </c>
      <c r="D3812" s="14" t="s">
        <v>1643</v>
      </c>
      <c r="E3812" s="14" t="s">
        <v>3408</v>
      </c>
      <c r="F3812" s="14">
        <v>78733</v>
      </c>
      <c r="G3812" s="14">
        <v>4</v>
      </c>
      <c r="H3812" s="14">
        <v>3</v>
      </c>
      <c r="I3812" s="14">
        <v>1</v>
      </c>
      <c r="J3812" s="14">
        <v>2</v>
      </c>
      <c r="K3812" s="14">
        <v>2</v>
      </c>
      <c r="L3812" s="14">
        <v>1984</v>
      </c>
      <c r="M3812" s="14">
        <v>1.032</v>
      </c>
      <c r="N3812" s="15">
        <v>4385</v>
      </c>
      <c r="O3812" s="16">
        <v>431.01</v>
      </c>
      <c r="P3812" s="17">
        <v>1890000</v>
      </c>
      <c r="Q3812" s="16">
        <v>428.05</v>
      </c>
      <c r="R3812" s="17">
        <v>1877000</v>
      </c>
      <c r="S3812" s="19">
        <f t="shared" si="300"/>
        <v>-2.9599999999999795</v>
      </c>
      <c r="T3812" s="20">
        <f t="shared" si="301"/>
        <v>-6.8675900791164467E-3</v>
      </c>
      <c r="U3812" s="19">
        <f t="shared" si="302"/>
        <v>-13000</v>
      </c>
      <c r="V3812" s="20">
        <f t="shared" si="303"/>
        <v>-6.8783068783068784E-3</v>
      </c>
      <c r="W3812" s="18">
        <v>44315</v>
      </c>
      <c r="X3812" s="14">
        <v>23</v>
      </c>
      <c r="Y3812" s="14">
        <v>23</v>
      </c>
      <c r="Z3812" s="42">
        <v>-15000</v>
      </c>
      <c r="AA3812" s="51">
        <f t="shared" ref="AA3812:AA3875" si="304">MROUND(V3812,-0.01)</f>
        <v>-0.01</v>
      </c>
    </row>
    <row r="3813" spans="1:27" ht="19" x14ac:dyDescent="0.25">
      <c r="A3813" s="14">
        <v>3986</v>
      </c>
      <c r="B3813" s="14">
        <v>2704884</v>
      </c>
      <c r="C3813" s="14" t="s">
        <v>19</v>
      </c>
      <c r="D3813" s="14" t="s">
        <v>68</v>
      </c>
      <c r="E3813" s="14" t="s">
        <v>1921</v>
      </c>
      <c r="F3813" s="14">
        <v>78738</v>
      </c>
      <c r="G3813" s="14">
        <v>3</v>
      </c>
      <c r="H3813" s="14">
        <v>2</v>
      </c>
      <c r="I3813" s="14">
        <v>1</v>
      </c>
      <c r="J3813" s="14">
        <v>2</v>
      </c>
      <c r="K3813" s="14">
        <v>2</v>
      </c>
      <c r="L3813" s="14">
        <v>2000</v>
      </c>
      <c r="M3813" s="14">
        <v>0.14899999999999999</v>
      </c>
      <c r="N3813" s="15">
        <v>2335</v>
      </c>
      <c r="O3813" s="16">
        <v>256.52999999999997</v>
      </c>
      <c r="P3813" s="17">
        <v>599000</v>
      </c>
      <c r="Q3813" s="16">
        <v>250.96</v>
      </c>
      <c r="R3813" s="17">
        <v>586000</v>
      </c>
      <c r="S3813" s="19">
        <f t="shared" si="300"/>
        <v>-5.5699999999999648</v>
      </c>
      <c r="T3813" s="20">
        <f t="shared" si="301"/>
        <v>-2.171286009433581E-2</v>
      </c>
      <c r="U3813" s="19">
        <f t="shared" si="302"/>
        <v>-13000</v>
      </c>
      <c r="V3813" s="20">
        <f t="shared" si="303"/>
        <v>-2.1702838063439065E-2</v>
      </c>
      <c r="W3813" s="18">
        <v>44320</v>
      </c>
      <c r="X3813" s="14">
        <v>15</v>
      </c>
      <c r="Y3813" s="14">
        <v>15</v>
      </c>
      <c r="Z3813" s="42">
        <v>-15000</v>
      </c>
      <c r="AA3813" s="51">
        <f t="shared" si="304"/>
        <v>-0.02</v>
      </c>
    </row>
    <row r="3814" spans="1:27" ht="19" x14ac:dyDescent="0.25">
      <c r="A3814" s="14">
        <v>109</v>
      </c>
      <c r="B3814" s="14">
        <v>3018765</v>
      </c>
      <c r="C3814" s="14" t="s">
        <v>19</v>
      </c>
      <c r="D3814" s="14">
        <v>3</v>
      </c>
      <c r="E3814" s="14" t="s">
        <v>326</v>
      </c>
      <c r="F3814" s="14">
        <v>78723</v>
      </c>
      <c r="G3814" s="14">
        <v>4</v>
      </c>
      <c r="H3814" s="14">
        <v>2</v>
      </c>
      <c r="I3814" s="14">
        <v>2</v>
      </c>
      <c r="J3814" s="14">
        <v>0</v>
      </c>
      <c r="K3814" s="14">
        <v>2</v>
      </c>
      <c r="L3814" s="14">
        <v>1970</v>
      </c>
      <c r="M3814" s="14">
        <v>0.28699999999999998</v>
      </c>
      <c r="N3814" s="15">
        <v>2232</v>
      </c>
      <c r="O3814" s="16">
        <v>168.01</v>
      </c>
      <c r="P3814" s="17">
        <v>375000</v>
      </c>
      <c r="Q3814" s="16">
        <v>161.96</v>
      </c>
      <c r="R3814" s="17">
        <v>361500</v>
      </c>
      <c r="S3814" s="19">
        <f t="shared" si="300"/>
        <v>-6.0499999999999829</v>
      </c>
      <c r="T3814" s="20">
        <f t="shared" si="301"/>
        <v>-3.6009761323730634E-2</v>
      </c>
      <c r="U3814" s="19">
        <f t="shared" si="302"/>
        <v>-13500</v>
      </c>
      <c r="V3814" s="20">
        <f t="shared" si="303"/>
        <v>-3.5999999999999997E-2</v>
      </c>
      <c r="W3814" s="18">
        <v>44181</v>
      </c>
      <c r="X3814" s="14">
        <v>36</v>
      </c>
      <c r="Y3814" s="14">
        <v>36</v>
      </c>
      <c r="Z3814" s="42">
        <v>-15000</v>
      </c>
      <c r="AA3814" s="51">
        <f t="shared" si="304"/>
        <v>-0.04</v>
      </c>
    </row>
    <row r="3815" spans="1:27" ht="19" x14ac:dyDescent="0.25">
      <c r="A3815" s="14">
        <v>311</v>
      </c>
      <c r="B3815" s="14">
        <v>5742249</v>
      </c>
      <c r="C3815" s="14" t="s">
        <v>19</v>
      </c>
      <c r="D3815" s="14" t="s">
        <v>357</v>
      </c>
      <c r="E3815" s="14" t="s">
        <v>2541</v>
      </c>
      <c r="F3815" s="14">
        <v>78745</v>
      </c>
      <c r="G3815" s="14">
        <v>3</v>
      </c>
      <c r="H3815" s="14">
        <v>1</v>
      </c>
      <c r="I3815" s="14">
        <v>0</v>
      </c>
      <c r="J3815" s="14">
        <v>0</v>
      </c>
      <c r="K3815" s="14">
        <v>1</v>
      </c>
      <c r="L3815" s="14">
        <v>1964</v>
      </c>
      <c r="M3815" s="14">
        <v>0.15</v>
      </c>
      <c r="N3815" s="15">
        <v>1328</v>
      </c>
      <c r="O3815" s="16">
        <v>297.82</v>
      </c>
      <c r="P3815" s="17">
        <v>395500</v>
      </c>
      <c r="Q3815" s="16">
        <v>287.64999999999998</v>
      </c>
      <c r="R3815" s="17">
        <v>382000</v>
      </c>
      <c r="S3815" s="19">
        <f t="shared" si="300"/>
        <v>-10.170000000000016</v>
      </c>
      <c r="T3815" s="20">
        <f t="shared" si="301"/>
        <v>-3.4148143173729155E-2</v>
      </c>
      <c r="U3815" s="19">
        <f t="shared" si="302"/>
        <v>-13500</v>
      </c>
      <c r="V3815" s="20">
        <f t="shared" si="303"/>
        <v>-3.4134007585335017E-2</v>
      </c>
      <c r="W3815" s="18">
        <v>44186</v>
      </c>
      <c r="X3815" s="14">
        <v>10</v>
      </c>
      <c r="Y3815" s="14">
        <v>10</v>
      </c>
      <c r="Z3815" s="42">
        <v>-15000</v>
      </c>
      <c r="AA3815" s="51">
        <f t="shared" si="304"/>
        <v>-0.03</v>
      </c>
    </row>
    <row r="3816" spans="1:27" ht="19" x14ac:dyDescent="0.25">
      <c r="A3816" s="14">
        <v>428</v>
      </c>
      <c r="B3816" s="14">
        <v>7419997</v>
      </c>
      <c r="C3816" s="14" t="s">
        <v>19</v>
      </c>
      <c r="D3816" s="14" t="s">
        <v>357</v>
      </c>
      <c r="E3816" s="14" t="s">
        <v>4163</v>
      </c>
      <c r="F3816" s="14">
        <v>78745</v>
      </c>
      <c r="G3816" s="14">
        <v>2</v>
      </c>
      <c r="H3816" s="14">
        <v>1</v>
      </c>
      <c r="I3816" s="14">
        <v>1</v>
      </c>
      <c r="J3816" s="14">
        <v>0</v>
      </c>
      <c r="K3816" s="14">
        <v>2</v>
      </c>
      <c r="L3816" s="14">
        <v>2020</v>
      </c>
      <c r="M3816" s="14">
        <v>0.22900000000000001</v>
      </c>
      <c r="N3816" s="15">
        <v>1096</v>
      </c>
      <c r="O3816" s="16">
        <v>428.74</v>
      </c>
      <c r="P3816" s="17">
        <v>469900</v>
      </c>
      <c r="Q3816" s="16">
        <v>416.42</v>
      </c>
      <c r="R3816" s="17">
        <v>456400</v>
      </c>
      <c r="S3816" s="19">
        <f t="shared" si="300"/>
        <v>-12.319999999999993</v>
      </c>
      <c r="T3816" s="20">
        <f t="shared" si="301"/>
        <v>-2.8735364090124536E-2</v>
      </c>
      <c r="U3816" s="19">
        <f t="shared" si="302"/>
        <v>-13500</v>
      </c>
      <c r="V3816" s="20">
        <f t="shared" si="303"/>
        <v>-2.8729516918493295E-2</v>
      </c>
      <c r="W3816" s="18">
        <v>44188</v>
      </c>
      <c r="X3816" s="14">
        <v>25</v>
      </c>
      <c r="Y3816" s="14">
        <v>25</v>
      </c>
      <c r="Z3816" s="42">
        <v>-15000</v>
      </c>
      <c r="AA3816" s="51">
        <f t="shared" si="304"/>
        <v>-0.03</v>
      </c>
    </row>
    <row r="3817" spans="1:27" ht="19" x14ac:dyDescent="0.25">
      <c r="A3817" s="14">
        <v>1108</v>
      </c>
      <c r="B3817" s="14">
        <v>4462105</v>
      </c>
      <c r="C3817" s="14" t="s">
        <v>19</v>
      </c>
      <c r="D3817" s="14">
        <v>3</v>
      </c>
      <c r="E3817" s="14" t="s">
        <v>3384</v>
      </c>
      <c r="F3817" s="14">
        <v>78723</v>
      </c>
      <c r="G3817" s="14">
        <v>3</v>
      </c>
      <c r="H3817" s="14">
        <v>2</v>
      </c>
      <c r="I3817" s="14">
        <v>0</v>
      </c>
      <c r="J3817" s="14">
        <v>0</v>
      </c>
      <c r="K3817" s="14">
        <v>1</v>
      </c>
      <c r="L3817" s="14">
        <v>1959</v>
      </c>
      <c r="M3817" s="14">
        <v>0.28199999999999997</v>
      </c>
      <c r="N3817" s="15">
        <v>1120</v>
      </c>
      <c r="O3817" s="16">
        <v>424.11</v>
      </c>
      <c r="P3817" s="17">
        <v>475000</v>
      </c>
      <c r="Q3817" s="16">
        <v>411.75</v>
      </c>
      <c r="R3817" s="17">
        <v>461165</v>
      </c>
      <c r="S3817" s="19">
        <f t="shared" si="300"/>
        <v>-12.360000000000014</v>
      </c>
      <c r="T3817" s="20">
        <f t="shared" si="301"/>
        <v>-2.9143382613001374E-2</v>
      </c>
      <c r="U3817" s="19">
        <f t="shared" si="302"/>
        <v>-13835</v>
      </c>
      <c r="V3817" s="20">
        <f t="shared" si="303"/>
        <v>-2.9126315789473684E-2</v>
      </c>
      <c r="W3817" s="18">
        <v>44217</v>
      </c>
      <c r="X3817" s="14">
        <v>0</v>
      </c>
      <c r="Y3817" s="14">
        <v>0</v>
      </c>
      <c r="Z3817" s="42">
        <v>-15000</v>
      </c>
      <c r="AA3817" s="51">
        <f t="shared" si="304"/>
        <v>-0.03</v>
      </c>
    </row>
    <row r="3818" spans="1:27" ht="19" x14ac:dyDescent="0.25">
      <c r="A3818" s="14">
        <v>2545</v>
      </c>
      <c r="B3818" s="14">
        <v>6965690</v>
      </c>
      <c r="C3818" s="14" t="s">
        <v>19</v>
      </c>
      <c r="D3818" s="14" t="s">
        <v>611</v>
      </c>
      <c r="E3818" s="14" t="s">
        <v>2322</v>
      </c>
      <c r="F3818" s="14">
        <v>78731</v>
      </c>
      <c r="G3818" s="14">
        <v>2</v>
      </c>
      <c r="H3818" s="14">
        <v>2</v>
      </c>
      <c r="I3818" s="14">
        <v>1</v>
      </c>
      <c r="J3818" s="14">
        <v>2</v>
      </c>
      <c r="K3818" s="14">
        <v>2</v>
      </c>
      <c r="L3818" s="14">
        <v>1984</v>
      </c>
      <c r="M3818" s="14">
        <v>8.5999999999999993E-2</v>
      </c>
      <c r="N3818" s="15">
        <v>2018</v>
      </c>
      <c r="O3818" s="16">
        <v>281.91000000000003</v>
      </c>
      <c r="P3818" s="17">
        <v>568900</v>
      </c>
      <c r="Q3818" s="16">
        <v>275.02</v>
      </c>
      <c r="R3818" s="17">
        <v>555000</v>
      </c>
      <c r="S3818" s="19">
        <f t="shared" si="300"/>
        <v>-6.8900000000000432</v>
      </c>
      <c r="T3818" s="20">
        <f t="shared" si="301"/>
        <v>-2.4440424248873906E-2</v>
      </c>
      <c r="U3818" s="19">
        <f t="shared" si="302"/>
        <v>-13900</v>
      </c>
      <c r="V3818" s="20">
        <f t="shared" si="303"/>
        <v>-2.4433116540692565E-2</v>
      </c>
      <c r="W3818" s="18">
        <v>44273</v>
      </c>
      <c r="X3818" s="14">
        <v>32</v>
      </c>
      <c r="Y3818" s="14">
        <v>535</v>
      </c>
      <c r="Z3818" s="42">
        <v>-15000</v>
      </c>
      <c r="AA3818" s="51">
        <f t="shared" si="304"/>
        <v>-0.02</v>
      </c>
    </row>
    <row r="3819" spans="1:27" ht="19" x14ac:dyDescent="0.25">
      <c r="A3819" s="14">
        <v>282</v>
      </c>
      <c r="B3819" s="14">
        <v>1116928</v>
      </c>
      <c r="C3819" s="14" t="s">
        <v>19</v>
      </c>
      <c r="D3819" s="14" t="s">
        <v>27</v>
      </c>
      <c r="E3819" s="14" t="s">
        <v>143</v>
      </c>
      <c r="F3819" s="14">
        <v>78724</v>
      </c>
      <c r="G3819" s="14">
        <v>4</v>
      </c>
      <c r="H3819" s="14">
        <v>2</v>
      </c>
      <c r="I3819" s="14">
        <v>0</v>
      </c>
      <c r="J3819" s="14">
        <v>2</v>
      </c>
      <c r="K3819" s="14">
        <v>1</v>
      </c>
      <c r="L3819" s="14">
        <v>2020</v>
      </c>
      <c r="M3819" s="14">
        <v>0.216</v>
      </c>
      <c r="N3819" s="15">
        <v>1794</v>
      </c>
      <c r="O3819" s="16">
        <v>144.36000000000001</v>
      </c>
      <c r="P3819" s="17">
        <v>258990</v>
      </c>
      <c r="Q3819" s="16">
        <v>136.57</v>
      </c>
      <c r="R3819" s="17">
        <v>245000</v>
      </c>
      <c r="S3819" s="19">
        <f t="shared" si="300"/>
        <v>-7.7900000000000205</v>
      </c>
      <c r="T3819" s="20">
        <f t="shared" si="301"/>
        <v>-5.3962316431144498E-2</v>
      </c>
      <c r="U3819" s="19">
        <f t="shared" si="302"/>
        <v>-13990</v>
      </c>
      <c r="V3819" s="20">
        <f t="shared" si="303"/>
        <v>-5.4017529634348818E-2</v>
      </c>
      <c r="W3819" s="18">
        <v>44186</v>
      </c>
      <c r="X3819" s="14">
        <v>22</v>
      </c>
      <c r="Y3819" s="14">
        <v>22</v>
      </c>
      <c r="Z3819" s="42">
        <v>-15000</v>
      </c>
      <c r="AA3819" s="51">
        <f t="shared" si="304"/>
        <v>-0.05</v>
      </c>
    </row>
    <row r="3820" spans="1:27" ht="19" x14ac:dyDescent="0.25">
      <c r="A3820" s="14">
        <v>2184</v>
      </c>
      <c r="B3820" s="14">
        <v>4013131</v>
      </c>
      <c r="C3820" s="14" t="s">
        <v>19</v>
      </c>
      <c r="D3820" s="14">
        <v>5</v>
      </c>
      <c r="E3820" s="14" t="s">
        <v>4261</v>
      </c>
      <c r="F3820" s="14">
        <v>78702</v>
      </c>
      <c r="G3820" s="14">
        <v>2</v>
      </c>
      <c r="H3820" s="14">
        <v>2</v>
      </c>
      <c r="I3820" s="14">
        <v>0</v>
      </c>
      <c r="J3820" s="14">
        <v>0</v>
      </c>
      <c r="K3820" s="14">
        <v>2</v>
      </c>
      <c r="L3820" s="14">
        <v>2020</v>
      </c>
      <c r="M3820" s="14">
        <v>0.13900000000000001</v>
      </c>
      <c r="N3820" s="14">
        <v>877</v>
      </c>
      <c r="O3820" s="16">
        <v>551.87</v>
      </c>
      <c r="P3820" s="17">
        <v>483990</v>
      </c>
      <c r="Q3820" s="16">
        <v>535.91999999999996</v>
      </c>
      <c r="R3820" s="17">
        <v>470000</v>
      </c>
      <c r="S3820" s="19">
        <f t="shared" si="300"/>
        <v>-15.950000000000045</v>
      </c>
      <c r="T3820" s="20">
        <f t="shared" si="301"/>
        <v>-2.8901734104046325E-2</v>
      </c>
      <c r="U3820" s="19">
        <f t="shared" si="302"/>
        <v>-13990</v>
      </c>
      <c r="V3820" s="20">
        <f t="shared" si="303"/>
        <v>-2.8905555899915288E-2</v>
      </c>
      <c r="W3820" s="18">
        <v>44260</v>
      </c>
      <c r="X3820" s="14">
        <v>144</v>
      </c>
      <c r="Y3820" s="14">
        <v>144</v>
      </c>
      <c r="Z3820" s="42">
        <v>-15000</v>
      </c>
      <c r="AA3820" s="51">
        <f t="shared" si="304"/>
        <v>-0.03</v>
      </c>
    </row>
    <row r="3821" spans="1:27" ht="19" x14ac:dyDescent="0.25">
      <c r="A3821" s="14">
        <v>299</v>
      </c>
      <c r="B3821" s="14">
        <v>4100328</v>
      </c>
      <c r="C3821" s="14" t="s">
        <v>19</v>
      </c>
      <c r="D3821" s="14" t="s">
        <v>68</v>
      </c>
      <c r="E3821" s="14" t="s">
        <v>1524</v>
      </c>
      <c r="F3821" s="14">
        <v>78734</v>
      </c>
      <c r="G3821" s="14">
        <v>2</v>
      </c>
      <c r="H3821" s="14">
        <v>2</v>
      </c>
      <c r="I3821" s="14">
        <v>0</v>
      </c>
      <c r="J3821" s="14">
        <v>0</v>
      </c>
      <c r="K3821" s="14">
        <v>2</v>
      </c>
      <c r="L3821" s="14">
        <v>2018</v>
      </c>
      <c r="M3821" s="14">
        <v>0.17199999999999999</v>
      </c>
      <c r="N3821" s="15">
        <v>1997</v>
      </c>
      <c r="O3821" s="16">
        <v>234.85</v>
      </c>
      <c r="P3821" s="17">
        <v>469000</v>
      </c>
      <c r="Q3821" s="16">
        <v>227.84</v>
      </c>
      <c r="R3821" s="17">
        <v>455000</v>
      </c>
      <c r="S3821" s="19">
        <f t="shared" si="300"/>
        <v>-7.0099999999999909</v>
      </c>
      <c r="T3821" s="20">
        <f t="shared" si="301"/>
        <v>-2.9848839684905221E-2</v>
      </c>
      <c r="U3821" s="19">
        <f t="shared" si="302"/>
        <v>-14000</v>
      </c>
      <c r="V3821" s="20">
        <f t="shared" si="303"/>
        <v>-2.9850746268656716E-2</v>
      </c>
      <c r="W3821" s="18">
        <v>44186</v>
      </c>
      <c r="X3821" s="14">
        <v>6</v>
      </c>
      <c r="Y3821" s="14">
        <v>6</v>
      </c>
      <c r="Z3821" s="42">
        <v>-15000</v>
      </c>
      <c r="AA3821" s="51">
        <f t="shared" si="304"/>
        <v>-0.03</v>
      </c>
    </row>
    <row r="3822" spans="1:27" ht="19" x14ac:dyDescent="0.25">
      <c r="A3822" s="14">
        <v>518</v>
      </c>
      <c r="B3822" s="14">
        <v>3015764</v>
      </c>
      <c r="C3822" s="14" t="s">
        <v>19</v>
      </c>
      <c r="D3822" s="14" t="s">
        <v>282</v>
      </c>
      <c r="E3822" s="14" t="s">
        <v>3032</v>
      </c>
      <c r="F3822" s="14">
        <v>78735</v>
      </c>
      <c r="G3822" s="14">
        <v>3</v>
      </c>
      <c r="H3822" s="14">
        <v>2</v>
      </c>
      <c r="I3822" s="14">
        <v>0</v>
      </c>
      <c r="J3822" s="14">
        <v>2</v>
      </c>
      <c r="K3822" s="14">
        <v>1</v>
      </c>
      <c r="L3822" s="14">
        <v>1978</v>
      </c>
      <c r="M3822" s="14">
        <v>0.21</v>
      </c>
      <c r="N3822" s="15">
        <v>1666</v>
      </c>
      <c r="O3822" s="16">
        <v>353.54</v>
      </c>
      <c r="P3822" s="17">
        <v>589000</v>
      </c>
      <c r="Q3822" s="16">
        <v>345.14</v>
      </c>
      <c r="R3822" s="17">
        <v>575000</v>
      </c>
      <c r="S3822" s="19">
        <f t="shared" si="300"/>
        <v>-8.4000000000000341</v>
      </c>
      <c r="T3822" s="20">
        <f t="shared" si="301"/>
        <v>-2.3759687729818502E-2</v>
      </c>
      <c r="U3822" s="19">
        <f t="shared" si="302"/>
        <v>-14000</v>
      </c>
      <c r="V3822" s="20">
        <f t="shared" si="303"/>
        <v>-2.3769100169779286E-2</v>
      </c>
      <c r="W3822" s="18">
        <v>44194</v>
      </c>
      <c r="X3822" s="14">
        <v>8</v>
      </c>
      <c r="Y3822" s="14">
        <v>8</v>
      </c>
      <c r="Z3822" s="42">
        <v>-15000</v>
      </c>
      <c r="AA3822" s="51">
        <f t="shared" si="304"/>
        <v>-0.02</v>
      </c>
    </row>
    <row r="3823" spans="1:27" ht="19" x14ac:dyDescent="0.25">
      <c r="A3823" s="14">
        <v>528</v>
      </c>
      <c r="B3823" s="14">
        <v>7488436</v>
      </c>
      <c r="C3823" s="14" t="s">
        <v>19</v>
      </c>
      <c r="D3823" s="14">
        <v>4</v>
      </c>
      <c r="E3823" s="14" t="s">
        <v>3859</v>
      </c>
      <c r="F3823" s="14">
        <v>78731</v>
      </c>
      <c r="G3823" s="14">
        <v>2</v>
      </c>
      <c r="H3823" s="14">
        <v>1</v>
      </c>
      <c r="I3823" s="14">
        <v>0</v>
      </c>
      <c r="J3823" s="14">
        <v>1</v>
      </c>
      <c r="K3823" s="14">
        <v>1</v>
      </c>
      <c r="L3823" s="14">
        <v>1942</v>
      </c>
      <c r="M3823" s="14">
        <v>0.161</v>
      </c>
      <c r="N3823" s="15">
        <v>1149</v>
      </c>
      <c r="O3823" s="16">
        <v>651.87</v>
      </c>
      <c r="P3823" s="17">
        <v>749000</v>
      </c>
      <c r="Q3823" s="16">
        <v>639.69000000000005</v>
      </c>
      <c r="R3823" s="17">
        <v>735000</v>
      </c>
      <c r="S3823" s="19">
        <f t="shared" si="300"/>
        <v>-12.17999999999995</v>
      </c>
      <c r="T3823" s="20">
        <f t="shared" si="301"/>
        <v>-1.8684707073496173E-2</v>
      </c>
      <c r="U3823" s="19">
        <f t="shared" si="302"/>
        <v>-14000</v>
      </c>
      <c r="V3823" s="20">
        <f t="shared" si="303"/>
        <v>-1.8691588785046728E-2</v>
      </c>
      <c r="W3823" s="18">
        <v>44194</v>
      </c>
      <c r="X3823" s="14">
        <v>36</v>
      </c>
      <c r="Y3823" s="14">
        <v>36</v>
      </c>
      <c r="Z3823" s="42">
        <v>-15000</v>
      </c>
      <c r="AA3823" s="51">
        <f t="shared" si="304"/>
        <v>-0.02</v>
      </c>
    </row>
    <row r="3824" spans="1:27" ht="19" x14ac:dyDescent="0.25">
      <c r="A3824" s="14">
        <v>1260</v>
      </c>
      <c r="B3824" s="14">
        <v>5257614</v>
      </c>
      <c r="C3824" s="14" t="s">
        <v>19</v>
      </c>
      <c r="D3824" s="14">
        <v>11</v>
      </c>
      <c r="E3824" s="14" t="s">
        <v>1443</v>
      </c>
      <c r="F3824" s="14">
        <v>78744</v>
      </c>
      <c r="G3824" s="14">
        <v>3</v>
      </c>
      <c r="H3824" s="14">
        <v>2</v>
      </c>
      <c r="I3824" s="14">
        <v>0</v>
      </c>
      <c r="J3824" s="14">
        <v>0</v>
      </c>
      <c r="K3824" s="14">
        <v>1</v>
      </c>
      <c r="L3824" s="14">
        <v>2005</v>
      </c>
      <c r="M3824" s="14">
        <v>8.3000000000000004E-2</v>
      </c>
      <c r="N3824" s="15">
        <v>1122</v>
      </c>
      <c r="O3824" s="16">
        <v>230.84</v>
      </c>
      <c r="P3824" s="17">
        <v>259000</v>
      </c>
      <c r="Q3824" s="16">
        <v>218.36</v>
      </c>
      <c r="R3824" s="17">
        <v>245000</v>
      </c>
      <c r="S3824" s="19">
        <f t="shared" si="300"/>
        <v>-12.47999999999999</v>
      </c>
      <c r="T3824" s="20">
        <f t="shared" si="301"/>
        <v>-5.4063420551030972E-2</v>
      </c>
      <c r="U3824" s="19">
        <f t="shared" si="302"/>
        <v>-14000</v>
      </c>
      <c r="V3824" s="20">
        <f t="shared" si="303"/>
        <v>-5.4054054054054057E-2</v>
      </c>
      <c r="W3824" s="18">
        <v>44224</v>
      </c>
      <c r="X3824" s="14">
        <v>57</v>
      </c>
      <c r="Y3824" s="14">
        <v>57</v>
      </c>
      <c r="Z3824" s="42">
        <v>-15000</v>
      </c>
      <c r="AA3824" s="51">
        <f t="shared" si="304"/>
        <v>-0.05</v>
      </c>
    </row>
    <row r="3825" spans="1:27" ht="19" x14ac:dyDescent="0.25">
      <c r="A3825" s="14">
        <v>1272</v>
      </c>
      <c r="B3825" s="14">
        <v>6234123</v>
      </c>
      <c r="C3825" s="14" t="s">
        <v>19</v>
      </c>
      <c r="D3825" s="14">
        <v>2</v>
      </c>
      <c r="E3825" s="14" t="s">
        <v>3315</v>
      </c>
      <c r="F3825" s="14">
        <v>78757</v>
      </c>
      <c r="G3825" s="14">
        <v>3</v>
      </c>
      <c r="H3825" s="14">
        <v>2</v>
      </c>
      <c r="I3825" s="14">
        <v>0</v>
      </c>
      <c r="J3825" s="14">
        <v>0</v>
      </c>
      <c r="K3825" s="14">
        <v>1</v>
      </c>
      <c r="L3825" s="14">
        <v>1956</v>
      </c>
      <c r="M3825" s="14">
        <v>0.16700000000000001</v>
      </c>
      <c r="N3825" s="15">
        <v>1225</v>
      </c>
      <c r="O3825" s="16">
        <v>407.35</v>
      </c>
      <c r="P3825" s="17">
        <v>499000</v>
      </c>
      <c r="Q3825" s="16">
        <v>395.92</v>
      </c>
      <c r="R3825" s="17">
        <v>485000</v>
      </c>
      <c r="S3825" s="19">
        <f t="shared" si="300"/>
        <v>-11.430000000000007</v>
      </c>
      <c r="T3825" s="20">
        <f t="shared" si="301"/>
        <v>-2.8059408371179591E-2</v>
      </c>
      <c r="U3825" s="19">
        <f t="shared" si="302"/>
        <v>-14000</v>
      </c>
      <c r="V3825" s="20">
        <f t="shared" si="303"/>
        <v>-2.8056112224448898E-2</v>
      </c>
      <c r="W3825" s="18">
        <v>44224</v>
      </c>
      <c r="X3825" s="14">
        <v>0</v>
      </c>
      <c r="Y3825" s="14">
        <v>0</v>
      </c>
      <c r="Z3825" s="42">
        <v>-15000</v>
      </c>
      <c r="AA3825" s="51">
        <f t="shared" si="304"/>
        <v>-0.03</v>
      </c>
    </row>
    <row r="3826" spans="1:27" ht="19" x14ac:dyDescent="0.25">
      <c r="A3826" s="14">
        <v>1316</v>
      </c>
      <c r="B3826" s="14">
        <v>9985626</v>
      </c>
      <c r="C3826" s="14" t="s">
        <v>19</v>
      </c>
      <c r="D3826" s="14" t="s">
        <v>46</v>
      </c>
      <c r="E3826" s="14" t="s">
        <v>2019</v>
      </c>
      <c r="F3826" s="14">
        <v>78758</v>
      </c>
      <c r="G3826" s="14">
        <v>3</v>
      </c>
      <c r="H3826" s="14">
        <v>2</v>
      </c>
      <c r="I3826" s="14">
        <v>0</v>
      </c>
      <c r="J3826" s="14">
        <v>0</v>
      </c>
      <c r="K3826" s="14">
        <v>1</v>
      </c>
      <c r="L3826" s="14">
        <v>1969</v>
      </c>
      <c r="M3826" s="14">
        <v>0.17599999999999999</v>
      </c>
      <c r="N3826" s="15">
        <v>1809</v>
      </c>
      <c r="O3826" s="16">
        <v>262.58</v>
      </c>
      <c r="P3826" s="17">
        <v>475000</v>
      </c>
      <c r="Q3826" s="16">
        <v>254.84</v>
      </c>
      <c r="R3826" s="17">
        <v>461000</v>
      </c>
      <c r="S3826" s="19">
        <f t="shared" si="300"/>
        <v>-7.7399999999999807</v>
      </c>
      <c r="T3826" s="20">
        <f t="shared" si="301"/>
        <v>-2.9476730901058654E-2</v>
      </c>
      <c r="U3826" s="19">
        <f t="shared" si="302"/>
        <v>-14000</v>
      </c>
      <c r="V3826" s="20">
        <f t="shared" si="303"/>
        <v>-2.9473684210526315E-2</v>
      </c>
      <c r="W3826" s="18">
        <v>44225</v>
      </c>
      <c r="X3826" s="14">
        <v>28</v>
      </c>
      <c r="Y3826" s="14">
        <v>27</v>
      </c>
      <c r="Z3826" s="42">
        <v>-15000</v>
      </c>
      <c r="AA3826" s="51">
        <f t="shared" si="304"/>
        <v>-0.03</v>
      </c>
    </row>
    <row r="3827" spans="1:27" ht="19" x14ac:dyDescent="0.25">
      <c r="A3827" s="14">
        <v>1420</v>
      </c>
      <c r="B3827" s="14">
        <v>4243314</v>
      </c>
      <c r="C3827" s="14" t="s">
        <v>19</v>
      </c>
      <c r="D3827" s="14">
        <v>4</v>
      </c>
      <c r="E3827" s="14" t="s">
        <v>3386</v>
      </c>
      <c r="F3827" s="14">
        <v>78731</v>
      </c>
      <c r="G3827" s="14">
        <v>3</v>
      </c>
      <c r="H3827" s="14">
        <v>1</v>
      </c>
      <c r="I3827" s="14">
        <v>0</v>
      </c>
      <c r="J3827" s="14">
        <v>1</v>
      </c>
      <c r="K3827" s="14">
        <v>1</v>
      </c>
      <c r="L3827" s="14">
        <v>1949</v>
      </c>
      <c r="M3827" s="14">
        <v>0.16400000000000001</v>
      </c>
      <c r="N3827" s="15">
        <v>1293</v>
      </c>
      <c r="O3827" s="16">
        <v>424.59</v>
      </c>
      <c r="P3827" s="17">
        <v>549000</v>
      </c>
      <c r="Q3827" s="16">
        <v>413.77</v>
      </c>
      <c r="R3827" s="17">
        <v>535000</v>
      </c>
      <c r="S3827" s="19">
        <f t="shared" si="300"/>
        <v>-10.819999999999993</v>
      </c>
      <c r="T3827" s="20">
        <f t="shared" si="301"/>
        <v>-2.5483407522551151E-2</v>
      </c>
      <c r="U3827" s="19">
        <f t="shared" si="302"/>
        <v>-14000</v>
      </c>
      <c r="V3827" s="20">
        <f t="shared" si="303"/>
        <v>-2.5500910746812388E-2</v>
      </c>
      <c r="W3827" s="18">
        <v>44230</v>
      </c>
      <c r="X3827" s="14">
        <v>5</v>
      </c>
      <c r="Y3827" s="14">
        <v>5</v>
      </c>
      <c r="Z3827" s="42">
        <v>-15000</v>
      </c>
      <c r="AA3827" s="51">
        <f t="shared" si="304"/>
        <v>-0.03</v>
      </c>
    </row>
    <row r="3828" spans="1:27" ht="19" x14ac:dyDescent="0.25">
      <c r="A3828" s="14">
        <v>1490</v>
      </c>
      <c r="B3828" s="14">
        <v>4742581</v>
      </c>
      <c r="C3828" s="14" t="s">
        <v>19</v>
      </c>
      <c r="D3828" s="14">
        <v>7</v>
      </c>
      <c r="E3828" s="14" t="s">
        <v>4212</v>
      </c>
      <c r="F3828" s="14">
        <v>78704</v>
      </c>
      <c r="G3828" s="14">
        <v>4</v>
      </c>
      <c r="H3828" s="14">
        <v>4</v>
      </c>
      <c r="I3828" s="14">
        <v>0</v>
      </c>
      <c r="J3828" s="14">
        <v>2</v>
      </c>
      <c r="K3828" s="14">
        <v>2</v>
      </c>
      <c r="L3828" s="14">
        <v>2019</v>
      </c>
      <c r="M3828" s="14">
        <v>0.18099999999999999</v>
      </c>
      <c r="N3828" s="15">
        <v>2853</v>
      </c>
      <c r="O3828" s="16">
        <v>481.95</v>
      </c>
      <c r="P3828" s="17">
        <v>1375000</v>
      </c>
      <c r="Q3828" s="16">
        <v>477.04</v>
      </c>
      <c r="R3828" s="17">
        <v>1361000</v>
      </c>
      <c r="S3828" s="19">
        <f t="shared" si="300"/>
        <v>-4.9099999999999682</v>
      </c>
      <c r="T3828" s="20">
        <f t="shared" si="301"/>
        <v>-1.0187778815229729E-2</v>
      </c>
      <c r="U3828" s="19">
        <f t="shared" si="302"/>
        <v>-14000</v>
      </c>
      <c r="V3828" s="20">
        <f t="shared" si="303"/>
        <v>-1.0181818181818183E-2</v>
      </c>
      <c r="W3828" s="18">
        <v>44232</v>
      </c>
      <c r="X3828" s="14">
        <v>2</v>
      </c>
      <c r="Y3828" s="14">
        <v>291</v>
      </c>
      <c r="Z3828" s="42">
        <v>-15000</v>
      </c>
      <c r="AA3828" s="51">
        <f t="shared" si="304"/>
        <v>-0.01</v>
      </c>
    </row>
    <row r="3829" spans="1:27" ht="19" x14ac:dyDescent="0.25">
      <c r="A3829" s="14">
        <v>1983</v>
      </c>
      <c r="B3829" s="14">
        <v>8747101</v>
      </c>
      <c r="C3829" s="14" t="s">
        <v>19</v>
      </c>
      <c r="D3829" s="14" t="s">
        <v>2365</v>
      </c>
      <c r="E3829" s="14" t="s">
        <v>3860</v>
      </c>
      <c r="F3829" s="14">
        <v>78703</v>
      </c>
      <c r="G3829" s="14">
        <v>2</v>
      </c>
      <c r="H3829" s="14">
        <v>1</v>
      </c>
      <c r="I3829" s="14">
        <v>0</v>
      </c>
      <c r="J3829" s="14">
        <v>1</v>
      </c>
      <c r="K3829" s="14">
        <v>1</v>
      </c>
      <c r="L3829" s="14">
        <v>1935</v>
      </c>
      <c r="M3829" s="14">
        <v>9.7000000000000003E-2</v>
      </c>
      <c r="N3829" s="15">
        <v>1056</v>
      </c>
      <c r="O3829" s="16">
        <v>652.46</v>
      </c>
      <c r="P3829" s="17">
        <v>689000</v>
      </c>
      <c r="Q3829" s="16">
        <v>639.20000000000005</v>
      </c>
      <c r="R3829" s="17">
        <v>675000</v>
      </c>
      <c r="S3829" s="19">
        <f t="shared" si="300"/>
        <v>-13.259999999999991</v>
      </c>
      <c r="T3829" s="20">
        <f t="shared" si="301"/>
        <v>-2.0323084940072941E-2</v>
      </c>
      <c r="U3829" s="19">
        <f t="shared" si="302"/>
        <v>-14000</v>
      </c>
      <c r="V3829" s="20">
        <f t="shared" si="303"/>
        <v>-2.0319303338171262E-2</v>
      </c>
      <c r="W3829" s="18">
        <v>44253</v>
      </c>
      <c r="X3829" s="14">
        <v>3</v>
      </c>
      <c r="Y3829" s="14">
        <v>147</v>
      </c>
      <c r="Z3829" s="42">
        <v>-15000</v>
      </c>
      <c r="AA3829" s="51">
        <f t="shared" si="304"/>
        <v>-0.02</v>
      </c>
    </row>
    <row r="3830" spans="1:27" ht="19" x14ac:dyDescent="0.25">
      <c r="A3830" s="14">
        <v>2378</v>
      </c>
      <c r="B3830" s="14">
        <v>9712655</v>
      </c>
      <c r="C3830" s="14" t="s">
        <v>19</v>
      </c>
      <c r="D3830" s="14" t="s">
        <v>68</v>
      </c>
      <c r="E3830" s="14" t="s">
        <v>2214</v>
      </c>
      <c r="F3830" s="14">
        <v>78738</v>
      </c>
      <c r="G3830" s="14">
        <v>5</v>
      </c>
      <c r="H3830" s="14">
        <v>3</v>
      </c>
      <c r="I3830" s="14">
        <v>2</v>
      </c>
      <c r="J3830" s="14">
        <v>3</v>
      </c>
      <c r="K3830" s="14">
        <v>2</v>
      </c>
      <c r="L3830" s="14">
        <v>2014</v>
      </c>
      <c r="M3830" s="14">
        <v>0.25700000000000001</v>
      </c>
      <c r="N3830" s="15">
        <v>3487</v>
      </c>
      <c r="O3830" s="16">
        <v>275.02</v>
      </c>
      <c r="P3830" s="17">
        <v>959000</v>
      </c>
      <c r="Q3830" s="16">
        <v>271.01</v>
      </c>
      <c r="R3830" s="17">
        <v>945000</v>
      </c>
      <c r="S3830" s="19">
        <f t="shared" si="300"/>
        <v>-4.0099999999999909</v>
      </c>
      <c r="T3830" s="20">
        <f t="shared" si="301"/>
        <v>-1.4580757763071744E-2</v>
      </c>
      <c r="U3830" s="19">
        <f t="shared" si="302"/>
        <v>-14000</v>
      </c>
      <c r="V3830" s="20">
        <f t="shared" si="303"/>
        <v>-1.4598540145985401E-2</v>
      </c>
      <c r="W3830" s="18">
        <v>44267</v>
      </c>
      <c r="X3830" s="14">
        <v>22</v>
      </c>
      <c r="Y3830" s="14">
        <v>22</v>
      </c>
      <c r="Z3830" s="42">
        <v>-15000</v>
      </c>
      <c r="AA3830" s="51">
        <f t="shared" si="304"/>
        <v>-0.01</v>
      </c>
    </row>
    <row r="3831" spans="1:27" ht="19" x14ac:dyDescent="0.25">
      <c r="A3831" s="14">
        <v>3367</v>
      </c>
      <c r="B3831" s="14">
        <v>7269471</v>
      </c>
      <c r="C3831" s="14" t="s">
        <v>19</v>
      </c>
      <c r="D3831" s="14" t="s">
        <v>84</v>
      </c>
      <c r="E3831" s="14" t="s">
        <v>1826</v>
      </c>
      <c r="F3831" s="14">
        <v>78727</v>
      </c>
      <c r="G3831" s="14">
        <v>3</v>
      </c>
      <c r="H3831" s="14">
        <v>2</v>
      </c>
      <c r="I3831" s="14">
        <v>0</v>
      </c>
      <c r="J3831" s="14">
        <v>2</v>
      </c>
      <c r="K3831" s="14">
        <v>1</v>
      </c>
      <c r="L3831" s="14">
        <v>1996</v>
      </c>
      <c r="M3831" s="14">
        <v>0.13300000000000001</v>
      </c>
      <c r="N3831" s="15">
        <v>1947</v>
      </c>
      <c r="O3831" s="16">
        <v>251.16</v>
      </c>
      <c r="P3831" s="17">
        <v>489000</v>
      </c>
      <c r="Q3831" s="16">
        <v>243.97</v>
      </c>
      <c r="R3831" s="17">
        <v>475000</v>
      </c>
      <c r="S3831" s="19">
        <f t="shared" si="300"/>
        <v>-7.1899999999999977</v>
      </c>
      <c r="T3831" s="20">
        <f t="shared" si="301"/>
        <v>-2.8627169931517749E-2</v>
      </c>
      <c r="U3831" s="19">
        <f t="shared" si="302"/>
        <v>-14000</v>
      </c>
      <c r="V3831" s="20">
        <f t="shared" si="303"/>
        <v>-2.8629856850715747E-2</v>
      </c>
      <c r="W3831" s="18">
        <v>44302</v>
      </c>
      <c r="X3831" s="14">
        <v>5</v>
      </c>
      <c r="Y3831" s="14">
        <v>5</v>
      </c>
      <c r="Z3831" s="42">
        <v>-15000</v>
      </c>
      <c r="AA3831" s="51">
        <f t="shared" si="304"/>
        <v>-0.03</v>
      </c>
    </row>
    <row r="3832" spans="1:27" ht="19" x14ac:dyDescent="0.25">
      <c r="A3832" s="14">
        <v>496</v>
      </c>
      <c r="B3832" s="14">
        <v>4794444</v>
      </c>
      <c r="C3832" s="14" t="s">
        <v>19</v>
      </c>
      <c r="D3832" s="14" t="s">
        <v>68</v>
      </c>
      <c r="E3832" s="14" t="s">
        <v>1325</v>
      </c>
      <c r="F3832" s="14">
        <v>78738</v>
      </c>
      <c r="G3832" s="14">
        <v>3</v>
      </c>
      <c r="H3832" s="14">
        <v>4</v>
      </c>
      <c r="I3832" s="14">
        <v>0</v>
      </c>
      <c r="J3832" s="14">
        <v>2</v>
      </c>
      <c r="K3832" s="14">
        <v>2</v>
      </c>
      <c r="L3832" s="14">
        <v>2011</v>
      </c>
      <c r="M3832" s="14">
        <v>0.20699999999999999</v>
      </c>
      <c r="N3832" s="15">
        <v>3112</v>
      </c>
      <c r="O3832" s="16">
        <v>224.9</v>
      </c>
      <c r="P3832" s="17">
        <v>699900</v>
      </c>
      <c r="Q3832" s="16">
        <v>220.36</v>
      </c>
      <c r="R3832" s="17">
        <v>685750</v>
      </c>
      <c r="S3832" s="19">
        <f t="shared" si="300"/>
        <v>-4.539999999999992</v>
      </c>
      <c r="T3832" s="20">
        <f t="shared" si="301"/>
        <v>-2.0186749666518417E-2</v>
      </c>
      <c r="U3832" s="19">
        <f t="shared" si="302"/>
        <v>-14150</v>
      </c>
      <c r="V3832" s="20">
        <f t="shared" si="303"/>
        <v>-2.0217173881983141E-2</v>
      </c>
      <c r="W3832" s="18">
        <v>44194</v>
      </c>
      <c r="X3832" s="14">
        <v>11</v>
      </c>
      <c r="Y3832" s="14">
        <v>11</v>
      </c>
      <c r="Z3832" s="42">
        <v>-15000</v>
      </c>
      <c r="AA3832" s="51">
        <f t="shared" si="304"/>
        <v>-0.02</v>
      </c>
    </row>
    <row r="3833" spans="1:27" ht="19" x14ac:dyDescent="0.25">
      <c r="A3833" s="14">
        <v>2369</v>
      </c>
      <c r="B3833" s="14">
        <v>6333444</v>
      </c>
      <c r="C3833" s="14" t="s">
        <v>19</v>
      </c>
      <c r="D3833" s="14" t="s">
        <v>84</v>
      </c>
      <c r="E3833" s="14" t="s">
        <v>1494</v>
      </c>
      <c r="F3833" s="14">
        <v>78728</v>
      </c>
      <c r="G3833" s="14">
        <v>4</v>
      </c>
      <c r="H3833" s="14">
        <v>3</v>
      </c>
      <c r="I3833" s="14">
        <v>0</v>
      </c>
      <c r="J3833" s="14">
        <v>2</v>
      </c>
      <c r="K3833" s="14">
        <v>2</v>
      </c>
      <c r="L3833" s="14">
        <v>2020</v>
      </c>
      <c r="M3833" s="14">
        <v>0.10299999999999999</v>
      </c>
      <c r="N3833" s="15">
        <v>2345</v>
      </c>
      <c r="O3833" s="16">
        <v>233.43</v>
      </c>
      <c r="P3833" s="17">
        <v>547385</v>
      </c>
      <c r="Q3833" s="16">
        <v>227.27</v>
      </c>
      <c r="R3833" s="17">
        <v>532950</v>
      </c>
      <c r="S3833" s="19">
        <f t="shared" si="300"/>
        <v>-6.1599999999999966</v>
      </c>
      <c r="T3833" s="20">
        <f t="shared" si="301"/>
        <v>-2.6389067386368488E-2</v>
      </c>
      <c r="U3833" s="19">
        <f t="shared" si="302"/>
        <v>-14435</v>
      </c>
      <c r="V3833" s="20">
        <f t="shared" si="303"/>
        <v>-2.6370835883336226E-2</v>
      </c>
      <c r="W3833" s="18">
        <v>44267</v>
      </c>
      <c r="X3833" s="14">
        <v>10</v>
      </c>
      <c r="Y3833" s="14">
        <v>10</v>
      </c>
      <c r="Z3833" s="42">
        <v>-15000</v>
      </c>
      <c r="AA3833" s="51">
        <f t="shared" si="304"/>
        <v>-0.03</v>
      </c>
    </row>
    <row r="3834" spans="1:27" ht="19" x14ac:dyDescent="0.25">
      <c r="A3834" s="14">
        <v>1096</v>
      </c>
      <c r="B3834" s="14">
        <v>3884264</v>
      </c>
      <c r="C3834" s="14" t="s">
        <v>19</v>
      </c>
      <c r="D3834" s="14" t="s">
        <v>165</v>
      </c>
      <c r="E3834" s="14" t="s">
        <v>1406</v>
      </c>
      <c r="F3834" s="14">
        <v>78748</v>
      </c>
      <c r="G3834" s="14">
        <v>3</v>
      </c>
      <c r="H3834" s="14">
        <v>2</v>
      </c>
      <c r="I3834" s="14">
        <v>1</v>
      </c>
      <c r="J3834" s="14">
        <v>2</v>
      </c>
      <c r="K3834" s="14">
        <v>2</v>
      </c>
      <c r="L3834" s="14">
        <v>2004</v>
      </c>
      <c r="M3834" s="14">
        <v>8.3000000000000004E-2</v>
      </c>
      <c r="N3834" s="15">
        <v>1699</v>
      </c>
      <c r="O3834" s="16">
        <v>229.25</v>
      </c>
      <c r="P3834" s="17">
        <v>389500</v>
      </c>
      <c r="Q3834" s="16">
        <v>220.72</v>
      </c>
      <c r="R3834" s="17">
        <v>375000</v>
      </c>
      <c r="S3834" s="19">
        <f t="shared" si="300"/>
        <v>-8.5300000000000011</v>
      </c>
      <c r="T3834" s="20">
        <f t="shared" si="301"/>
        <v>-3.7208287895310804E-2</v>
      </c>
      <c r="U3834" s="19">
        <f t="shared" si="302"/>
        <v>-14500</v>
      </c>
      <c r="V3834" s="20">
        <f t="shared" si="303"/>
        <v>-3.7227214377406934E-2</v>
      </c>
      <c r="W3834" s="18">
        <v>44217</v>
      </c>
      <c r="X3834" s="14">
        <v>24</v>
      </c>
      <c r="Y3834" s="14">
        <v>24</v>
      </c>
      <c r="Z3834" s="42">
        <v>-15000</v>
      </c>
      <c r="AA3834" s="51">
        <f t="shared" si="304"/>
        <v>-0.04</v>
      </c>
    </row>
    <row r="3835" spans="1:27" ht="19" x14ac:dyDescent="0.25">
      <c r="A3835" s="14">
        <v>1299</v>
      </c>
      <c r="B3835" s="14">
        <v>8328705</v>
      </c>
      <c r="C3835" s="14" t="s">
        <v>19</v>
      </c>
      <c r="D3835" s="14" t="s">
        <v>68</v>
      </c>
      <c r="E3835" s="14" t="s">
        <v>495</v>
      </c>
      <c r="F3835" s="14">
        <v>78738</v>
      </c>
      <c r="G3835" s="14">
        <v>4</v>
      </c>
      <c r="H3835" s="14">
        <v>4</v>
      </c>
      <c r="I3835" s="14">
        <v>0</v>
      </c>
      <c r="J3835" s="14">
        <v>3</v>
      </c>
      <c r="K3835" s="14">
        <v>2</v>
      </c>
      <c r="L3835" s="14">
        <v>2014</v>
      </c>
      <c r="M3835" s="14">
        <v>0.33500000000000002</v>
      </c>
      <c r="N3835" s="15">
        <v>4221</v>
      </c>
      <c r="O3835" s="16">
        <v>179.98</v>
      </c>
      <c r="P3835" s="17">
        <v>759700</v>
      </c>
      <c r="Q3835" s="16">
        <v>176.5</v>
      </c>
      <c r="R3835" s="17">
        <v>745000</v>
      </c>
      <c r="S3835" s="19">
        <f t="shared" si="300"/>
        <v>-3.4799999999999898</v>
      </c>
      <c r="T3835" s="20">
        <f t="shared" si="301"/>
        <v>-1.9335481720191075E-2</v>
      </c>
      <c r="U3835" s="19">
        <f t="shared" si="302"/>
        <v>-14700</v>
      </c>
      <c r="V3835" s="20">
        <f t="shared" si="303"/>
        <v>-1.9349743319731473E-2</v>
      </c>
      <c r="W3835" s="18">
        <v>44225</v>
      </c>
      <c r="X3835" s="14">
        <v>25</v>
      </c>
      <c r="Y3835" s="14">
        <v>25</v>
      </c>
      <c r="Z3835" s="42">
        <v>-15000</v>
      </c>
      <c r="AA3835" s="51">
        <f t="shared" si="304"/>
        <v>-0.02</v>
      </c>
    </row>
    <row r="3836" spans="1:27" ht="19" x14ac:dyDescent="0.25">
      <c r="A3836" s="14">
        <v>655</v>
      </c>
      <c r="B3836" s="14">
        <v>9753546</v>
      </c>
      <c r="C3836" s="14" t="s">
        <v>19</v>
      </c>
      <c r="D3836" s="14">
        <v>7</v>
      </c>
      <c r="E3836" s="14" t="s">
        <v>3481</v>
      </c>
      <c r="F3836" s="14">
        <v>78704</v>
      </c>
      <c r="G3836" s="14">
        <v>4</v>
      </c>
      <c r="H3836" s="14">
        <v>3</v>
      </c>
      <c r="I3836" s="14">
        <v>0</v>
      </c>
      <c r="J3836" s="14">
        <v>1</v>
      </c>
      <c r="K3836" s="14">
        <v>2</v>
      </c>
      <c r="L3836" s="14">
        <v>1963</v>
      </c>
      <c r="M3836" s="14">
        <v>0.14000000000000001</v>
      </c>
      <c r="N3836" s="15">
        <v>2666</v>
      </c>
      <c r="O3836" s="16">
        <v>450.07</v>
      </c>
      <c r="P3836" s="17">
        <v>1199888</v>
      </c>
      <c r="Q3836" s="16">
        <v>444.49</v>
      </c>
      <c r="R3836" s="17">
        <v>1185000</v>
      </c>
      <c r="S3836" s="19">
        <f t="shared" si="300"/>
        <v>-5.5799999999999841</v>
      </c>
      <c r="T3836" s="20">
        <f t="shared" si="301"/>
        <v>-1.2398071411113792E-2</v>
      </c>
      <c r="U3836" s="19">
        <f t="shared" si="302"/>
        <v>-14888</v>
      </c>
      <c r="V3836" s="20">
        <f t="shared" si="303"/>
        <v>-1.2407824730308162E-2</v>
      </c>
      <c r="W3836" s="18">
        <v>44196</v>
      </c>
      <c r="X3836" s="14">
        <v>184</v>
      </c>
      <c r="Y3836" s="14">
        <v>184</v>
      </c>
      <c r="Z3836" s="42">
        <v>-15000</v>
      </c>
      <c r="AA3836" s="51">
        <f t="shared" si="304"/>
        <v>-0.01</v>
      </c>
    </row>
    <row r="3837" spans="1:27" ht="19" x14ac:dyDescent="0.25">
      <c r="A3837" s="14">
        <v>260</v>
      </c>
      <c r="B3837" s="14">
        <v>6301962</v>
      </c>
      <c r="C3837" s="14" t="s">
        <v>19</v>
      </c>
      <c r="D3837" s="14">
        <v>5</v>
      </c>
      <c r="E3837" s="14" t="s">
        <v>3161</v>
      </c>
      <c r="F3837" s="14">
        <v>78721</v>
      </c>
      <c r="G3837" s="14">
        <v>3</v>
      </c>
      <c r="H3837" s="14">
        <v>2</v>
      </c>
      <c r="I3837" s="14">
        <v>0</v>
      </c>
      <c r="J3837" s="14">
        <v>0</v>
      </c>
      <c r="K3837" s="14">
        <v>1</v>
      </c>
      <c r="L3837" s="14">
        <v>1962</v>
      </c>
      <c r="M3837" s="14">
        <v>0.26700000000000002</v>
      </c>
      <c r="N3837" s="15">
        <v>1318</v>
      </c>
      <c r="O3837" s="16">
        <v>375.49</v>
      </c>
      <c r="P3837" s="17">
        <v>494900</v>
      </c>
      <c r="Q3837" s="16">
        <v>364.19</v>
      </c>
      <c r="R3837" s="17">
        <v>480000</v>
      </c>
      <c r="S3837" s="19">
        <f t="shared" si="300"/>
        <v>-11.300000000000011</v>
      </c>
      <c r="T3837" s="20">
        <f t="shared" si="301"/>
        <v>-3.0094010492955899E-2</v>
      </c>
      <c r="U3837" s="19">
        <f t="shared" si="302"/>
        <v>-14900</v>
      </c>
      <c r="V3837" s="20">
        <f t="shared" si="303"/>
        <v>-3.010709234188725E-2</v>
      </c>
      <c r="W3837" s="18">
        <v>44183</v>
      </c>
      <c r="X3837" s="14">
        <v>53</v>
      </c>
      <c r="Y3837" s="14">
        <v>49</v>
      </c>
      <c r="Z3837" s="42">
        <v>-15000</v>
      </c>
      <c r="AA3837" s="51">
        <f t="shared" si="304"/>
        <v>-0.03</v>
      </c>
    </row>
    <row r="3838" spans="1:27" ht="19" x14ac:dyDescent="0.25">
      <c r="A3838" s="14">
        <v>1152</v>
      </c>
      <c r="B3838" s="14">
        <v>7187800</v>
      </c>
      <c r="C3838" s="14" t="s">
        <v>19</v>
      </c>
      <c r="D3838" s="14">
        <v>6</v>
      </c>
      <c r="E3838" s="14" t="s">
        <v>4053</v>
      </c>
      <c r="F3838" s="14">
        <v>78704</v>
      </c>
      <c r="G3838" s="14">
        <v>3</v>
      </c>
      <c r="H3838" s="14">
        <v>2</v>
      </c>
      <c r="I3838" s="14">
        <v>1</v>
      </c>
      <c r="J3838" s="14">
        <v>2</v>
      </c>
      <c r="K3838" s="14">
        <v>2</v>
      </c>
      <c r="L3838" s="14">
        <v>2020</v>
      </c>
      <c r="M3838" s="14">
        <v>0</v>
      </c>
      <c r="N3838" s="15">
        <v>2102</v>
      </c>
      <c r="O3838" s="16">
        <v>318.7</v>
      </c>
      <c r="P3838" s="17">
        <v>669900</v>
      </c>
      <c r="Q3838" s="16">
        <v>311.61</v>
      </c>
      <c r="R3838" s="17">
        <v>655000</v>
      </c>
      <c r="S3838" s="19">
        <f t="shared" si="300"/>
        <v>-7.089999999999975</v>
      </c>
      <c r="T3838" s="20">
        <f t="shared" si="301"/>
        <v>-2.224662692187002E-2</v>
      </c>
      <c r="U3838" s="19">
        <f t="shared" si="302"/>
        <v>-14900</v>
      </c>
      <c r="V3838" s="20">
        <f t="shared" si="303"/>
        <v>-2.2242125690401553E-2</v>
      </c>
      <c r="W3838" s="18">
        <v>44218</v>
      </c>
      <c r="X3838" s="14">
        <v>68</v>
      </c>
      <c r="Y3838" s="14">
        <v>68</v>
      </c>
      <c r="Z3838" s="42">
        <v>-15000</v>
      </c>
      <c r="AA3838" s="51">
        <f t="shared" si="304"/>
        <v>-0.02</v>
      </c>
    </row>
    <row r="3839" spans="1:27" ht="19" x14ac:dyDescent="0.25">
      <c r="A3839" s="14">
        <v>1657</v>
      </c>
      <c r="B3839" s="14">
        <v>1567079</v>
      </c>
      <c r="C3839" s="14" t="s">
        <v>19</v>
      </c>
      <c r="D3839" s="14">
        <v>6</v>
      </c>
      <c r="E3839" s="14" t="s">
        <v>4141</v>
      </c>
      <c r="F3839" s="14">
        <v>78704</v>
      </c>
      <c r="G3839" s="14">
        <v>3</v>
      </c>
      <c r="H3839" s="14">
        <v>3</v>
      </c>
      <c r="I3839" s="14">
        <v>0</v>
      </c>
      <c r="J3839" s="14">
        <v>0</v>
      </c>
      <c r="K3839" s="14">
        <v>2</v>
      </c>
      <c r="L3839" s="14">
        <v>2016</v>
      </c>
      <c r="M3839" s="14">
        <v>0.17799999999999999</v>
      </c>
      <c r="N3839" s="15">
        <v>1834</v>
      </c>
      <c r="O3839" s="16">
        <v>403.44</v>
      </c>
      <c r="P3839" s="17">
        <v>739900</v>
      </c>
      <c r="Q3839" s="16">
        <v>395.31</v>
      </c>
      <c r="R3839" s="17">
        <v>725000</v>
      </c>
      <c r="S3839" s="19">
        <f t="shared" si="300"/>
        <v>-8.1299999999999955</v>
      </c>
      <c r="T3839" s="20">
        <f t="shared" si="301"/>
        <v>-2.0151695419393208E-2</v>
      </c>
      <c r="U3839" s="19">
        <f t="shared" si="302"/>
        <v>-14900</v>
      </c>
      <c r="V3839" s="20">
        <f t="shared" si="303"/>
        <v>-2.0137856467090147E-2</v>
      </c>
      <c r="W3839" s="18">
        <v>44239</v>
      </c>
      <c r="X3839" s="14">
        <v>55</v>
      </c>
      <c r="Y3839" s="14">
        <v>55</v>
      </c>
      <c r="Z3839" s="42">
        <v>-15000</v>
      </c>
      <c r="AA3839" s="51">
        <f t="shared" si="304"/>
        <v>-0.02</v>
      </c>
    </row>
    <row r="3840" spans="1:27" ht="19" x14ac:dyDescent="0.25">
      <c r="A3840" s="14">
        <v>1674</v>
      </c>
      <c r="B3840" s="14">
        <v>5411330</v>
      </c>
      <c r="C3840" s="14" t="s">
        <v>19</v>
      </c>
      <c r="D3840" s="14">
        <v>11</v>
      </c>
      <c r="E3840" s="14" t="s">
        <v>354</v>
      </c>
      <c r="F3840" s="14">
        <v>78744</v>
      </c>
      <c r="G3840" s="14">
        <v>3</v>
      </c>
      <c r="H3840" s="14">
        <v>2</v>
      </c>
      <c r="I3840" s="14">
        <v>0</v>
      </c>
      <c r="J3840" s="14">
        <v>0</v>
      </c>
      <c r="K3840" s="14">
        <v>1</v>
      </c>
      <c r="L3840" s="14">
        <v>1983</v>
      </c>
      <c r="M3840" s="14">
        <v>0.13500000000000001</v>
      </c>
      <c r="N3840" s="15">
        <v>1351</v>
      </c>
      <c r="O3840" s="16">
        <v>170.17</v>
      </c>
      <c r="P3840" s="17">
        <v>229900</v>
      </c>
      <c r="Q3840" s="16">
        <v>159.13999999999999</v>
      </c>
      <c r="R3840" s="17">
        <v>215000</v>
      </c>
      <c r="S3840" s="19">
        <f t="shared" si="300"/>
        <v>-11.030000000000001</v>
      </c>
      <c r="T3840" s="20">
        <f t="shared" si="301"/>
        <v>-6.4817535405770718E-2</v>
      </c>
      <c r="U3840" s="19">
        <f t="shared" si="302"/>
        <v>-14900</v>
      </c>
      <c r="V3840" s="20">
        <f t="shared" si="303"/>
        <v>-6.481078729882557E-2</v>
      </c>
      <c r="W3840" s="18">
        <v>44242</v>
      </c>
      <c r="X3840" s="14">
        <v>1</v>
      </c>
      <c r="Y3840" s="14">
        <v>1</v>
      </c>
      <c r="Z3840" s="42">
        <v>-15000</v>
      </c>
      <c r="AA3840" s="51">
        <f t="shared" si="304"/>
        <v>-0.06</v>
      </c>
    </row>
    <row r="3841" spans="1:27" ht="19" x14ac:dyDescent="0.25">
      <c r="A3841" s="14">
        <v>2746</v>
      </c>
      <c r="B3841" s="14">
        <v>3536077</v>
      </c>
      <c r="C3841" s="14" t="s">
        <v>19</v>
      </c>
      <c r="D3841" s="14">
        <v>9</v>
      </c>
      <c r="E3841" s="14" t="s">
        <v>3658</v>
      </c>
      <c r="F3841" s="14">
        <v>78741</v>
      </c>
      <c r="G3841" s="14">
        <v>2</v>
      </c>
      <c r="H3841" s="14">
        <v>1</v>
      </c>
      <c r="I3841" s="14">
        <v>0</v>
      </c>
      <c r="J3841" s="14">
        <v>0</v>
      </c>
      <c r="K3841" s="14">
        <v>1</v>
      </c>
      <c r="L3841" s="14">
        <v>1949</v>
      </c>
      <c r="M3841" s="14">
        <v>8.5999999999999993E-2</v>
      </c>
      <c r="N3841" s="14">
        <v>510</v>
      </c>
      <c r="O3841" s="16">
        <v>509.61</v>
      </c>
      <c r="P3841" s="17">
        <v>259900</v>
      </c>
      <c r="Q3841" s="16">
        <v>480.39</v>
      </c>
      <c r="R3841" s="17">
        <v>245000</v>
      </c>
      <c r="S3841" s="19">
        <f t="shared" si="300"/>
        <v>-29.220000000000027</v>
      </c>
      <c r="T3841" s="20">
        <f t="shared" si="301"/>
        <v>-5.7337964325660851E-2</v>
      </c>
      <c r="U3841" s="19">
        <f t="shared" si="302"/>
        <v>-14900</v>
      </c>
      <c r="V3841" s="20">
        <f t="shared" si="303"/>
        <v>-5.7329742208541749E-2</v>
      </c>
      <c r="W3841" s="18">
        <v>44281</v>
      </c>
      <c r="X3841" s="14">
        <v>19</v>
      </c>
      <c r="Y3841" s="14">
        <v>19</v>
      </c>
      <c r="Z3841" s="42">
        <v>-15000</v>
      </c>
      <c r="AA3841" s="51">
        <f t="shared" si="304"/>
        <v>-0.06</v>
      </c>
    </row>
    <row r="3842" spans="1:27" ht="19" x14ac:dyDescent="0.25">
      <c r="A3842" s="14">
        <v>1331</v>
      </c>
      <c r="B3842" s="14">
        <v>7464430</v>
      </c>
      <c r="C3842" s="14" t="s">
        <v>19</v>
      </c>
      <c r="D3842" s="14">
        <v>3</v>
      </c>
      <c r="E3842" s="14" t="s">
        <v>3004</v>
      </c>
      <c r="F3842" s="14">
        <v>78723</v>
      </c>
      <c r="G3842" s="14">
        <v>3</v>
      </c>
      <c r="H3842" s="14">
        <v>2</v>
      </c>
      <c r="I3842" s="14">
        <v>0</v>
      </c>
      <c r="J3842" s="14">
        <v>1</v>
      </c>
      <c r="K3842" s="14">
        <v>1</v>
      </c>
      <c r="L3842" s="14">
        <v>1982</v>
      </c>
      <c r="M3842" s="14">
        <v>0.17899999999999999</v>
      </c>
      <c r="N3842" s="15">
        <v>1144</v>
      </c>
      <c r="O3842" s="16">
        <v>349.61</v>
      </c>
      <c r="P3842" s="17">
        <v>399950</v>
      </c>
      <c r="Q3842" s="16">
        <v>336.54</v>
      </c>
      <c r="R3842" s="17">
        <v>385000</v>
      </c>
      <c r="S3842" s="19">
        <f t="shared" si="300"/>
        <v>-13.069999999999993</v>
      </c>
      <c r="T3842" s="20">
        <f t="shared" si="301"/>
        <v>-3.7384514172935535E-2</v>
      </c>
      <c r="U3842" s="19">
        <f t="shared" si="302"/>
        <v>-14950</v>
      </c>
      <c r="V3842" s="20">
        <f t="shared" si="303"/>
        <v>-3.7379672459057385E-2</v>
      </c>
      <c r="W3842" s="18">
        <v>44225</v>
      </c>
      <c r="X3842" s="14">
        <v>20</v>
      </c>
      <c r="Y3842" s="14">
        <v>19</v>
      </c>
      <c r="Z3842" s="42">
        <v>-15000</v>
      </c>
      <c r="AA3842" s="51">
        <f t="shared" si="304"/>
        <v>-0.04</v>
      </c>
    </row>
    <row r="3843" spans="1:27" ht="19" x14ac:dyDescent="0.25">
      <c r="A3843" s="14">
        <v>405</v>
      </c>
      <c r="B3843" s="14">
        <v>4615743</v>
      </c>
      <c r="C3843" s="14" t="s">
        <v>19</v>
      </c>
      <c r="D3843" s="14" t="s">
        <v>46</v>
      </c>
      <c r="E3843" s="14" t="s">
        <v>2510</v>
      </c>
      <c r="F3843" s="14">
        <v>78758</v>
      </c>
      <c r="G3843" s="14">
        <v>4</v>
      </c>
      <c r="H3843" s="14">
        <v>2</v>
      </c>
      <c r="I3843" s="14">
        <v>0</v>
      </c>
      <c r="J3843" s="14">
        <v>2</v>
      </c>
      <c r="K3843" s="14">
        <v>1</v>
      </c>
      <c r="L3843" s="14">
        <v>1969</v>
      </c>
      <c r="M3843" s="14">
        <v>0.182</v>
      </c>
      <c r="N3843" s="15">
        <v>1456</v>
      </c>
      <c r="O3843" s="16">
        <v>295.33</v>
      </c>
      <c r="P3843" s="17">
        <v>429999</v>
      </c>
      <c r="Q3843" s="16">
        <v>285.02999999999997</v>
      </c>
      <c r="R3843" s="17">
        <v>415000</v>
      </c>
      <c r="S3843" s="19">
        <f t="shared" si="300"/>
        <v>-10.300000000000011</v>
      </c>
      <c r="T3843" s="20">
        <f t="shared" si="301"/>
        <v>-3.4876240138150584E-2</v>
      </c>
      <c r="U3843" s="19">
        <f t="shared" si="302"/>
        <v>-14999</v>
      </c>
      <c r="V3843" s="20">
        <f t="shared" si="303"/>
        <v>-3.488147646854993E-2</v>
      </c>
      <c r="W3843" s="18">
        <v>44188</v>
      </c>
      <c r="X3843" s="14">
        <v>16</v>
      </c>
      <c r="Y3843" s="14">
        <v>16</v>
      </c>
      <c r="Z3843" s="42">
        <v>-15000</v>
      </c>
      <c r="AA3843" s="51">
        <f t="shared" si="304"/>
        <v>-0.03</v>
      </c>
    </row>
    <row r="3844" spans="1:27" ht="19" x14ac:dyDescent="0.25">
      <c r="A3844" s="14">
        <v>1644</v>
      </c>
      <c r="B3844" s="14">
        <v>3041505</v>
      </c>
      <c r="C3844" s="14" t="s">
        <v>19</v>
      </c>
      <c r="D3844" s="14" t="s">
        <v>46</v>
      </c>
      <c r="E3844" s="14" t="s">
        <v>2638</v>
      </c>
      <c r="F3844" s="14">
        <v>78753</v>
      </c>
      <c r="G3844" s="14">
        <v>3</v>
      </c>
      <c r="H3844" s="14">
        <v>1</v>
      </c>
      <c r="I3844" s="14">
        <v>0</v>
      </c>
      <c r="J3844" s="14">
        <v>0</v>
      </c>
      <c r="K3844" s="14">
        <v>1</v>
      </c>
      <c r="L3844" s="14">
        <v>1958</v>
      </c>
      <c r="M3844" s="14">
        <v>0.224</v>
      </c>
      <c r="N3844" s="14">
        <v>800</v>
      </c>
      <c r="O3844" s="16">
        <v>306.25</v>
      </c>
      <c r="P3844" s="17">
        <v>244999</v>
      </c>
      <c r="Q3844" s="16">
        <v>287.5</v>
      </c>
      <c r="R3844" s="17">
        <v>230000</v>
      </c>
      <c r="S3844" s="19">
        <f t="shared" si="300"/>
        <v>-18.75</v>
      </c>
      <c r="T3844" s="20">
        <f t="shared" si="301"/>
        <v>-6.1224489795918366E-2</v>
      </c>
      <c r="U3844" s="19">
        <f t="shared" si="302"/>
        <v>-14999</v>
      </c>
      <c r="V3844" s="20">
        <f t="shared" si="303"/>
        <v>-6.122065804350222E-2</v>
      </c>
      <c r="W3844" s="18">
        <v>44239</v>
      </c>
      <c r="X3844" s="14">
        <v>83</v>
      </c>
      <c r="Y3844" s="14">
        <v>83</v>
      </c>
      <c r="Z3844" s="42">
        <v>-15000</v>
      </c>
      <c r="AA3844" s="51">
        <f t="shared" si="304"/>
        <v>-0.06</v>
      </c>
    </row>
    <row r="3845" spans="1:27" ht="19" x14ac:dyDescent="0.25">
      <c r="A3845" s="14">
        <v>39</v>
      </c>
      <c r="B3845" s="14">
        <v>3209865</v>
      </c>
      <c r="C3845" s="14" t="s">
        <v>19</v>
      </c>
      <c r="D3845" s="14">
        <v>5</v>
      </c>
      <c r="E3845" s="14" t="s">
        <v>3107</v>
      </c>
      <c r="F3845" s="14">
        <v>78721</v>
      </c>
      <c r="G3845" s="14">
        <v>3</v>
      </c>
      <c r="H3845" s="14">
        <v>1</v>
      </c>
      <c r="I3845" s="14">
        <v>0</v>
      </c>
      <c r="J3845" s="14">
        <v>2</v>
      </c>
      <c r="K3845" s="14">
        <v>1</v>
      </c>
      <c r="L3845" s="14">
        <v>1955</v>
      </c>
      <c r="M3845" s="14">
        <v>0.16200000000000001</v>
      </c>
      <c r="N3845" s="14">
        <v>792</v>
      </c>
      <c r="O3845" s="16">
        <v>366.16</v>
      </c>
      <c r="P3845" s="17">
        <v>290000</v>
      </c>
      <c r="Q3845" s="16">
        <v>347.22</v>
      </c>
      <c r="R3845" s="17">
        <v>275000</v>
      </c>
      <c r="S3845" s="19">
        <f t="shared" si="300"/>
        <v>-18.939999999999998</v>
      </c>
      <c r="T3845" s="20">
        <f t="shared" si="301"/>
        <v>-5.1726021411404838E-2</v>
      </c>
      <c r="U3845" s="19">
        <f t="shared" si="302"/>
        <v>-15000</v>
      </c>
      <c r="V3845" s="20">
        <f t="shared" si="303"/>
        <v>-5.1724137931034482E-2</v>
      </c>
      <c r="W3845" s="18">
        <v>44179</v>
      </c>
      <c r="X3845" s="14">
        <v>100</v>
      </c>
      <c r="Y3845" s="14">
        <v>100</v>
      </c>
      <c r="Z3845" s="42">
        <v>-15000</v>
      </c>
      <c r="AA3845" s="51">
        <f t="shared" si="304"/>
        <v>-0.05</v>
      </c>
    </row>
    <row r="3846" spans="1:27" ht="19" x14ac:dyDescent="0.25">
      <c r="A3846" s="14">
        <v>89</v>
      </c>
      <c r="B3846" s="14">
        <v>5794020</v>
      </c>
      <c r="C3846" s="14" t="s">
        <v>19</v>
      </c>
      <c r="D3846" s="14">
        <v>6</v>
      </c>
      <c r="E3846" s="14" t="s">
        <v>2780</v>
      </c>
      <c r="F3846" s="14">
        <v>78704</v>
      </c>
      <c r="G3846" s="14">
        <v>3</v>
      </c>
      <c r="H3846" s="14">
        <v>2</v>
      </c>
      <c r="I3846" s="14">
        <v>1</v>
      </c>
      <c r="J3846" s="14">
        <v>2</v>
      </c>
      <c r="K3846" s="14">
        <v>2</v>
      </c>
      <c r="L3846" s="14">
        <v>2000</v>
      </c>
      <c r="M3846" s="14">
        <v>8.4000000000000005E-2</v>
      </c>
      <c r="N3846" s="15">
        <v>1944</v>
      </c>
      <c r="O3846" s="16">
        <v>321.5</v>
      </c>
      <c r="P3846" s="17">
        <v>625000</v>
      </c>
      <c r="Q3846" s="16">
        <v>313.79000000000002</v>
      </c>
      <c r="R3846" s="17">
        <v>610000</v>
      </c>
      <c r="S3846" s="19">
        <f t="shared" si="300"/>
        <v>-7.7099999999999795</v>
      </c>
      <c r="T3846" s="20">
        <f t="shared" si="301"/>
        <v>-2.3981337480559813E-2</v>
      </c>
      <c r="U3846" s="19">
        <f t="shared" si="302"/>
        <v>-15000</v>
      </c>
      <c r="V3846" s="20">
        <f t="shared" si="303"/>
        <v>-2.4E-2</v>
      </c>
      <c r="W3846" s="18">
        <v>44180</v>
      </c>
      <c r="X3846" s="14">
        <v>104</v>
      </c>
      <c r="Y3846" s="14">
        <v>101</v>
      </c>
      <c r="Z3846" s="42">
        <v>-15000</v>
      </c>
      <c r="AA3846" s="51">
        <f t="shared" si="304"/>
        <v>-0.02</v>
      </c>
    </row>
    <row r="3847" spans="1:27" ht="19" x14ac:dyDescent="0.25">
      <c r="A3847" s="14">
        <v>95</v>
      </c>
      <c r="B3847" s="14">
        <v>1922212</v>
      </c>
      <c r="C3847" s="14" t="s">
        <v>19</v>
      </c>
      <c r="D3847" s="14">
        <v>9</v>
      </c>
      <c r="E3847" s="14" t="s">
        <v>3115</v>
      </c>
      <c r="F3847" s="14">
        <v>78741</v>
      </c>
      <c r="G3847" s="14">
        <v>3</v>
      </c>
      <c r="H3847" s="14">
        <v>2</v>
      </c>
      <c r="I3847" s="14">
        <v>0</v>
      </c>
      <c r="J3847" s="14">
        <v>2</v>
      </c>
      <c r="K3847" s="14">
        <v>1</v>
      </c>
      <c r="L3847" s="14">
        <v>1964</v>
      </c>
      <c r="M3847" s="14">
        <v>0.25600000000000001</v>
      </c>
      <c r="N3847" s="15">
        <v>1495</v>
      </c>
      <c r="O3847" s="16">
        <v>367.89</v>
      </c>
      <c r="P3847" s="17">
        <v>550000</v>
      </c>
      <c r="Q3847" s="16">
        <v>357.86</v>
      </c>
      <c r="R3847" s="17">
        <v>535000</v>
      </c>
      <c r="S3847" s="19">
        <f t="shared" ref="S3847:S3910" si="305">Q3847-O3847</f>
        <v>-10.029999999999973</v>
      </c>
      <c r="T3847" s="20">
        <f t="shared" ref="T3847:T3910" si="306">S3847/O3847</f>
        <v>-2.7263584223545009E-2</v>
      </c>
      <c r="U3847" s="19">
        <f t="shared" ref="U3847:U3910" si="307">R3847-P3847</f>
        <v>-15000</v>
      </c>
      <c r="V3847" s="20">
        <f t="shared" ref="V3847:V3910" si="308">U3847/P3847</f>
        <v>-2.7272727272727271E-2</v>
      </c>
      <c r="W3847" s="18">
        <v>44180</v>
      </c>
      <c r="X3847" s="14">
        <v>102</v>
      </c>
      <c r="Y3847" s="14">
        <v>102</v>
      </c>
      <c r="Z3847" s="42">
        <v>-15000</v>
      </c>
      <c r="AA3847" s="51">
        <f t="shared" si="304"/>
        <v>-0.03</v>
      </c>
    </row>
    <row r="3848" spans="1:27" ht="19" x14ac:dyDescent="0.25">
      <c r="A3848" s="14">
        <v>111</v>
      </c>
      <c r="B3848" s="14">
        <v>2912184</v>
      </c>
      <c r="C3848" s="14" t="s">
        <v>19</v>
      </c>
      <c r="D3848" s="14" t="s">
        <v>46</v>
      </c>
      <c r="E3848" s="14" t="s">
        <v>732</v>
      </c>
      <c r="F3848" s="14">
        <v>78753</v>
      </c>
      <c r="G3848" s="14">
        <v>3</v>
      </c>
      <c r="H3848" s="14">
        <v>2</v>
      </c>
      <c r="I3848" s="14">
        <v>0</v>
      </c>
      <c r="J3848" s="14">
        <v>0</v>
      </c>
      <c r="K3848" s="14">
        <v>1</v>
      </c>
      <c r="L3848" s="14">
        <v>1973</v>
      </c>
      <c r="M3848" s="14">
        <v>0.33100000000000002</v>
      </c>
      <c r="N3848" s="15">
        <v>1680</v>
      </c>
      <c r="O3848" s="16">
        <v>196.43</v>
      </c>
      <c r="P3848" s="17">
        <v>330000</v>
      </c>
      <c r="Q3848" s="16">
        <v>187.5</v>
      </c>
      <c r="R3848" s="17">
        <v>315000</v>
      </c>
      <c r="S3848" s="19">
        <f t="shared" si="305"/>
        <v>-8.9300000000000068</v>
      </c>
      <c r="T3848" s="20">
        <f t="shared" si="306"/>
        <v>-4.5461487552817828E-2</v>
      </c>
      <c r="U3848" s="19">
        <f t="shared" si="307"/>
        <v>-15000</v>
      </c>
      <c r="V3848" s="20">
        <f t="shared" si="308"/>
        <v>-4.5454545454545456E-2</v>
      </c>
      <c r="W3848" s="18">
        <v>44181</v>
      </c>
      <c r="X3848" s="14">
        <v>136</v>
      </c>
      <c r="Y3848" s="14">
        <v>136</v>
      </c>
      <c r="Z3848" s="42">
        <v>-15000</v>
      </c>
      <c r="AA3848" s="51">
        <f t="shared" si="304"/>
        <v>-0.05</v>
      </c>
    </row>
    <row r="3849" spans="1:27" ht="19" x14ac:dyDescent="0.25">
      <c r="A3849" s="14">
        <v>180</v>
      </c>
      <c r="B3849" s="14">
        <v>2904346</v>
      </c>
      <c r="C3849" s="14" t="s">
        <v>19</v>
      </c>
      <c r="D3849" s="14" t="s">
        <v>2427</v>
      </c>
      <c r="E3849" s="14" t="s">
        <v>2428</v>
      </c>
      <c r="F3849" s="14">
        <v>78705</v>
      </c>
      <c r="G3849" s="14">
        <v>4</v>
      </c>
      <c r="H3849" s="14">
        <v>2</v>
      </c>
      <c r="I3849" s="14">
        <v>0</v>
      </c>
      <c r="J3849" s="14">
        <v>0</v>
      </c>
      <c r="K3849" s="14">
        <v>1</v>
      </c>
      <c r="L3849" s="14">
        <v>1938</v>
      </c>
      <c r="M3849" s="14">
        <v>0.10100000000000001</v>
      </c>
      <c r="N3849" s="15">
        <v>1677</v>
      </c>
      <c r="O3849" s="16">
        <v>289.20999999999998</v>
      </c>
      <c r="P3849" s="17">
        <v>485000</v>
      </c>
      <c r="Q3849" s="16">
        <v>280.26</v>
      </c>
      <c r="R3849" s="17">
        <v>470000</v>
      </c>
      <c r="S3849" s="19">
        <f t="shared" si="305"/>
        <v>-8.9499999999999886</v>
      </c>
      <c r="T3849" s="20">
        <f t="shared" si="306"/>
        <v>-3.0946371148992045E-2</v>
      </c>
      <c r="U3849" s="19">
        <f t="shared" si="307"/>
        <v>-15000</v>
      </c>
      <c r="V3849" s="20">
        <f t="shared" si="308"/>
        <v>-3.0927835051546393E-2</v>
      </c>
      <c r="W3849" s="18">
        <v>44182</v>
      </c>
      <c r="X3849" s="14">
        <v>289</v>
      </c>
      <c r="Y3849" s="14">
        <v>288</v>
      </c>
      <c r="Z3849" s="42">
        <v>-15000</v>
      </c>
      <c r="AA3849" s="51">
        <f t="shared" si="304"/>
        <v>-0.03</v>
      </c>
    </row>
    <row r="3850" spans="1:27" ht="19" x14ac:dyDescent="0.25">
      <c r="A3850" s="14">
        <v>230</v>
      </c>
      <c r="B3850" s="14">
        <v>5149007</v>
      </c>
      <c r="C3850" s="14" t="s">
        <v>19</v>
      </c>
      <c r="D3850" s="14" t="s">
        <v>46</v>
      </c>
      <c r="E3850" s="14" t="s">
        <v>1714</v>
      </c>
      <c r="F3850" s="14">
        <v>78753</v>
      </c>
      <c r="G3850" s="14">
        <v>3</v>
      </c>
      <c r="H3850" s="14">
        <v>2</v>
      </c>
      <c r="I3850" s="14">
        <v>0</v>
      </c>
      <c r="J3850" s="14">
        <v>1</v>
      </c>
      <c r="K3850" s="14">
        <v>1</v>
      </c>
      <c r="L3850" s="14">
        <v>1957</v>
      </c>
      <c r="M3850" s="14">
        <v>0.255</v>
      </c>
      <c r="N3850" s="15">
        <v>1467</v>
      </c>
      <c r="O3850" s="16">
        <v>245.33</v>
      </c>
      <c r="P3850" s="17">
        <v>359900</v>
      </c>
      <c r="Q3850" s="16">
        <v>235.11</v>
      </c>
      <c r="R3850" s="17">
        <v>344900</v>
      </c>
      <c r="S3850" s="19">
        <f t="shared" si="305"/>
        <v>-10.219999999999999</v>
      </c>
      <c r="T3850" s="20">
        <f t="shared" si="306"/>
        <v>-4.1658174703460636E-2</v>
      </c>
      <c r="U3850" s="19">
        <f t="shared" si="307"/>
        <v>-15000</v>
      </c>
      <c r="V3850" s="20">
        <f t="shared" si="308"/>
        <v>-4.1678243956654627E-2</v>
      </c>
      <c r="W3850" s="18">
        <v>44183</v>
      </c>
      <c r="X3850" s="14">
        <v>4</v>
      </c>
      <c r="Y3850" s="14">
        <v>4</v>
      </c>
      <c r="Z3850" s="42">
        <v>-15000</v>
      </c>
      <c r="AA3850" s="51">
        <f t="shared" si="304"/>
        <v>-0.04</v>
      </c>
    </row>
    <row r="3851" spans="1:27" ht="19" x14ac:dyDescent="0.25">
      <c r="A3851" s="14">
        <v>257</v>
      </c>
      <c r="B3851" s="14">
        <v>3755564</v>
      </c>
      <c r="C3851" s="14" t="s">
        <v>19</v>
      </c>
      <c r="D3851" s="14">
        <v>9</v>
      </c>
      <c r="E3851" s="14" t="s">
        <v>4095</v>
      </c>
      <c r="F3851" s="14">
        <v>78741</v>
      </c>
      <c r="G3851" s="14">
        <v>4</v>
      </c>
      <c r="H3851" s="14">
        <v>4</v>
      </c>
      <c r="I3851" s="14">
        <v>1</v>
      </c>
      <c r="J3851" s="14">
        <v>0</v>
      </c>
      <c r="K3851" s="14">
        <v>3</v>
      </c>
      <c r="L3851" s="14">
        <v>2020</v>
      </c>
      <c r="M3851" s="14">
        <v>0.125</v>
      </c>
      <c r="N3851" s="15">
        <v>2922</v>
      </c>
      <c r="O3851" s="16">
        <v>359.34</v>
      </c>
      <c r="P3851" s="17">
        <v>1050000</v>
      </c>
      <c r="Q3851" s="16">
        <v>354.21</v>
      </c>
      <c r="R3851" s="17">
        <v>1035000</v>
      </c>
      <c r="S3851" s="19">
        <f t="shared" si="305"/>
        <v>-5.1299999999999955</v>
      </c>
      <c r="T3851" s="20">
        <f t="shared" si="306"/>
        <v>-1.4276172983803629E-2</v>
      </c>
      <c r="U3851" s="19">
        <f t="shared" si="307"/>
        <v>-15000</v>
      </c>
      <c r="V3851" s="20">
        <f t="shared" si="308"/>
        <v>-1.4285714285714285E-2</v>
      </c>
      <c r="W3851" s="18">
        <v>44183</v>
      </c>
      <c r="X3851" s="14">
        <v>11</v>
      </c>
      <c r="Y3851" s="14">
        <v>10</v>
      </c>
      <c r="Z3851" s="42">
        <v>-15000</v>
      </c>
      <c r="AA3851" s="51">
        <f t="shared" si="304"/>
        <v>-0.01</v>
      </c>
    </row>
    <row r="3852" spans="1:27" ht="19" x14ac:dyDescent="0.25">
      <c r="A3852" s="14">
        <v>370</v>
      </c>
      <c r="B3852" s="14">
        <v>6388933</v>
      </c>
      <c r="C3852" s="14" t="s">
        <v>19</v>
      </c>
      <c r="D3852" s="14" t="s">
        <v>712</v>
      </c>
      <c r="E3852" s="14" t="s">
        <v>2790</v>
      </c>
      <c r="F3852" s="14">
        <v>78759</v>
      </c>
      <c r="G3852" s="14">
        <v>3</v>
      </c>
      <c r="H3852" s="14">
        <v>2</v>
      </c>
      <c r="I3852" s="14">
        <v>1</v>
      </c>
      <c r="J3852" s="14">
        <v>2</v>
      </c>
      <c r="K3852" s="14">
        <v>2</v>
      </c>
      <c r="L3852" s="14">
        <v>1995</v>
      </c>
      <c r="M3852" s="14">
        <v>0.217</v>
      </c>
      <c r="N3852" s="15">
        <v>2386</v>
      </c>
      <c r="O3852" s="16">
        <v>322.72000000000003</v>
      </c>
      <c r="P3852" s="17">
        <v>770000</v>
      </c>
      <c r="Q3852" s="16">
        <v>316.43</v>
      </c>
      <c r="R3852" s="17">
        <v>755000</v>
      </c>
      <c r="S3852" s="19">
        <f t="shared" si="305"/>
        <v>-6.2900000000000205</v>
      </c>
      <c r="T3852" s="20">
        <f t="shared" si="306"/>
        <v>-1.9490580069410075E-2</v>
      </c>
      <c r="U3852" s="19">
        <f t="shared" si="307"/>
        <v>-15000</v>
      </c>
      <c r="V3852" s="20">
        <f t="shared" si="308"/>
        <v>-1.948051948051948E-2</v>
      </c>
      <c r="W3852" s="18">
        <v>44187</v>
      </c>
      <c r="X3852" s="14">
        <v>47</v>
      </c>
      <c r="Y3852" s="14">
        <v>47</v>
      </c>
      <c r="Z3852" s="42">
        <v>-15000</v>
      </c>
      <c r="AA3852" s="51">
        <f t="shared" si="304"/>
        <v>-0.02</v>
      </c>
    </row>
    <row r="3853" spans="1:27" ht="19" x14ac:dyDescent="0.25">
      <c r="A3853" s="14">
        <v>476</v>
      </c>
      <c r="B3853" s="14">
        <v>2237006</v>
      </c>
      <c r="C3853" s="14" t="s">
        <v>19</v>
      </c>
      <c r="D3853" s="14" t="s">
        <v>229</v>
      </c>
      <c r="E3853" s="14" t="s">
        <v>3977</v>
      </c>
      <c r="F3853" s="14">
        <v>78726</v>
      </c>
      <c r="G3853" s="14">
        <v>3</v>
      </c>
      <c r="H3853" s="14">
        <v>2</v>
      </c>
      <c r="I3853" s="14">
        <v>1</v>
      </c>
      <c r="J3853" s="14">
        <v>2</v>
      </c>
      <c r="K3853" s="14">
        <v>2</v>
      </c>
      <c r="L3853" s="14">
        <v>2009</v>
      </c>
      <c r="M3853" s="14">
        <v>0.23899999999999999</v>
      </c>
      <c r="N3853" s="15">
        <v>2981</v>
      </c>
      <c r="O3853" s="16">
        <v>192.89</v>
      </c>
      <c r="P3853" s="17">
        <v>575000</v>
      </c>
      <c r="Q3853" s="16">
        <v>187.86</v>
      </c>
      <c r="R3853" s="17">
        <v>560000</v>
      </c>
      <c r="S3853" s="19">
        <f t="shared" si="305"/>
        <v>-5.0299999999999727</v>
      </c>
      <c r="T3853" s="20">
        <f t="shared" si="306"/>
        <v>-2.6077038726735304E-2</v>
      </c>
      <c r="U3853" s="19">
        <f t="shared" si="307"/>
        <v>-15000</v>
      </c>
      <c r="V3853" s="20">
        <f t="shared" si="308"/>
        <v>-2.6086956521739129E-2</v>
      </c>
      <c r="W3853" s="18">
        <v>44194</v>
      </c>
      <c r="X3853" s="14">
        <v>31</v>
      </c>
      <c r="Y3853" s="14">
        <v>31</v>
      </c>
      <c r="Z3853" s="42">
        <v>-15000</v>
      </c>
      <c r="AA3853" s="51">
        <f t="shared" si="304"/>
        <v>-0.03</v>
      </c>
    </row>
    <row r="3854" spans="1:27" ht="19" x14ac:dyDescent="0.25">
      <c r="A3854" s="14">
        <v>479</v>
      </c>
      <c r="B3854" s="14">
        <v>9982329</v>
      </c>
      <c r="C3854" s="14" t="s">
        <v>19</v>
      </c>
      <c r="D3854" s="14" t="s">
        <v>229</v>
      </c>
      <c r="E3854" s="14" t="s">
        <v>752</v>
      </c>
      <c r="F3854" s="14">
        <v>78732</v>
      </c>
      <c r="G3854" s="14">
        <v>5</v>
      </c>
      <c r="H3854" s="14">
        <v>4</v>
      </c>
      <c r="I3854" s="14">
        <v>0</v>
      </c>
      <c r="J3854" s="14">
        <v>2</v>
      </c>
      <c r="K3854" s="14">
        <v>2</v>
      </c>
      <c r="L3854" s="14">
        <v>2005</v>
      </c>
      <c r="M3854" s="14">
        <v>0.29799999999999999</v>
      </c>
      <c r="N3854" s="15">
        <v>3363</v>
      </c>
      <c r="O3854" s="16">
        <v>197.74</v>
      </c>
      <c r="P3854" s="17">
        <v>665000</v>
      </c>
      <c r="Q3854" s="16">
        <v>193.28</v>
      </c>
      <c r="R3854" s="17">
        <v>650000</v>
      </c>
      <c r="S3854" s="19">
        <f t="shared" si="305"/>
        <v>-4.460000000000008</v>
      </c>
      <c r="T3854" s="20">
        <f t="shared" si="306"/>
        <v>-2.2554870031354344E-2</v>
      </c>
      <c r="U3854" s="19">
        <f t="shared" si="307"/>
        <v>-15000</v>
      </c>
      <c r="V3854" s="20">
        <f t="shared" si="308"/>
        <v>-2.2556390977443608E-2</v>
      </c>
      <c r="W3854" s="18">
        <v>44194</v>
      </c>
      <c r="X3854" s="14">
        <v>41</v>
      </c>
      <c r="Y3854" s="14">
        <v>41</v>
      </c>
      <c r="Z3854" s="42">
        <v>-15000</v>
      </c>
      <c r="AA3854" s="51">
        <f t="shared" si="304"/>
        <v>-0.02</v>
      </c>
    </row>
    <row r="3855" spans="1:27" ht="19" x14ac:dyDescent="0.25">
      <c r="A3855" s="14">
        <v>786</v>
      </c>
      <c r="B3855" s="14">
        <v>1949731</v>
      </c>
      <c r="C3855" s="14" t="s">
        <v>19</v>
      </c>
      <c r="D3855" s="14" t="s">
        <v>282</v>
      </c>
      <c r="E3855" s="14" t="s">
        <v>2328</v>
      </c>
      <c r="F3855" s="14">
        <v>78735</v>
      </c>
      <c r="G3855" s="14">
        <v>5</v>
      </c>
      <c r="H3855" s="14">
        <v>5</v>
      </c>
      <c r="I3855" s="14">
        <v>0</v>
      </c>
      <c r="J3855" s="14">
        <v>3</v>
      </c>
      <c r="K3855" s="14">
        <v>2</v>
      </c>
      <c r="L3855" s="14">
        <v>2001</v>
      </c>
      <c r="M3855" s="14">
        <v>0.35199999999999998</v>
      </c>
      <c r="N3855" s="15">
        <v>4516</v>
      </c>
      <c r="O3855" s="16">
        <v>282.33</v>
      </c>
      <c r="P3855" s="17">
        <v>1275000</v>
      </c>
      <c r="Q3855" s="16">
        <v>279.01</v>
      </c>
      <c r="R3855" s="17">
        <v>1260000</v>
      </c>
      <c r="S3855" s="19">
        <f t="shared" si="305"/>
        <v>-3.3199999999999932</v>
      </c>
      <c r="T3855" s="20">
        <f t="shared" si="306"/>
        <v>-1.1759288775546323E-2</v>
      </c>
      <c r="U3855" s="19">
        <f t="shared" si="307"/>
        <v>-15000</v>
      </c>
      <c r="V3855" s="20">
        <f t="shared" si="308"/>
        <v>-1.1764705882352941E-2</v>
      </c>
      <c r="W3855" s="18">
        <v>44204</v>
      </c>
      <c r="X3855" s="14">
        <v>50</v>
      </c>
      <c r="Y3855" s="14">
        <v>50</v>
      </c>
      <c r="Z3855" s="42">
        <v>-15000</v>
      </c>
      <c r="AA3855" s="51">
        <f t="shared" si="304"/>
        <v>-0.01</v>
      </c>
    </row>
    <row r="3856" spans="1:27" ht="19" x14ac:dyDescent="0.25">
      <c r="A3856" s="14">
        <v>818</v>
      </c>
      <c r="B3856" s="14">
        <v>4441290</v>
      </c>
      <c r="C3856" s="14" t="s">
        <v>19</v>
      </c>
      <c r="D3856" s="14">
        <v>11</v>
      </c>
      <c r="E3856" s="14" t="s">
        <v>600</v>
      </c>
      <c r="F3856" s="14">
        <v>78744</v>
      </c>
      <c r="G3856" s="14">
        <v>3</v>
      </c>
      <c r="H3856" s="14">
        <v>2</v>
      </c>
      <c r="I3856" s="14">
        <v>1</v>
      </c>
      <c r="J3856" s="14">
        <v>2</v>
      </c>
      <c r="K3856" s="14">
        <v>1</v>
      </c>
      <c r="L3856" s="14">
        <v>1979</v>
      </c>
      <c r="M3856" s="14">
        <v>0.17499999999999999</v>
      </c>
      <c r="N3856" s="14">
        <v>985</v>
      </c>
      <c r="O3856" s="16">
        <v>187.82</v>
      </c>
      <c r="P3856" s="17">
        <v>185000</v>
      </c>
      <c r="Q3856" s="16">
        <v>172.59</v>
      </c>
      <c r="R3856" s="17">
        <v>170000</v>
      </c>
      <c r="S3856" s="19">
        <f t="shared" si="305"/>
        <v>-15.22999999999999</v>
      </c>
      <c r="T3856" s="20">
        <f t="shared" si="306"/>
        <v>-8.1088276008944679E-2</v>
      </c>
      <c r="U3856" s="19">
        <f t="shared" si="307"/>
        <v>-15000</v>
      </c>
      <c r="V3856" s="20">
        <f t="shared" si="308"/>
        <v>-8.1081081081081086E-2</v>
      </c>
      <c r="W3856" s="18">
        <v>44207</v>
      </c>
      <c r="X3856" s="14">
        <v>3</v>
      </c>
      <c r="Y3856" s="14">
        <v>2</v>
      </c>
      <c r="Z3856" s="42">
        <v>-15000</v>
      </c>
      <c r="AA3856" s="51">
        <f t="shared" si="304"/>
        <v>-0.08</v>
      </c>
    </row>
    <row r="3857" spans="1:27" ht="19" x14ac:dyDescent="0.25">
      <c r="A3857" s="14">
        <v>927</v>
      </c>
      <c r="B3857" s="14">
        <v>9352363</v>
      </c>
      <c r="C3857" s="14" t="s">
        <v>19</v>
      </c>
      <c r="D3857" s="14">
        <v>4</v>
      </c>
      <c r="E3857" s="14" t="s">
        <v>3001</v>
      </c>
      <c r="F3857" s="14">
        <v>78756</v>
      </c>
      <c r="G3857" s="14">
        <v>4</v>
      </c>
      <c r="H3857" s="14">
        <v>4</v>
      </c>
      <c r="I3857" s="14">
        <v>1</v>
      </c>
      <c r="J3857" s="14">
        <v>2</v>
      </c>
      <c r="K3857" s="14">
        <v>2</v>
      </c>
      <c r="L3857" s="14">
        <v>2019</v>
      </c>
      <c r="M3857" s="14">
        <v>0.254</v>
      </c>
      <c r="N3857" s="15">
        <v>4078</v>
      </c>
      <c r="O3857" s="16">
        <v>349.44</v>
      </c>
      <c r="P3857" s="17">
        <v>1425000</v>
      </c>
      <c r="Q3857" s="16">
        <v>345.76</v>
      </c>
      <c r="R3857" s="17">
        <v>1410000</v>
      </c>
      <c r="S3857" s="19">
        <f t="shared" si="305"/>
        <v>-3.6800000000000068</v>
      </c>
      <c r="T3857" s="20">
        <f t="shared" si="306"/>
        <v>-1.0531135531135551E-2</v>
      </c>
      <c r="U3857" s="19">
        <f t="shared" si="307"/>
        <v>-15000</v>
      </c>
      <c r="V3857" s="20">
        <f t="shared" si="308"/>
        <v>-1.0526315789473684E-2</v>
      </c>
      <c r="W3857" s="18">
        <v>44210</v>
      </c>
      <c r="X3857" s="14">
        <v>13</v>
      </c>
      <c r="Y3857" s="14">
        <v>13</v>
      </c>
      <c r="Z3857" s="42">
        <v>-15000</v>
      </c>
      <c r="AA3857" s="51">
        <f t="shared" si="304"/>
        <v>-0.01</v>
      </c>
    </row>
    <row r="3858" spans="1:27" ht="19" x14ac:dyDescent="0.25">
      <c r="A3858" s="14">
        <v>988</v>
      </c>
      <c r="B3858" s="14">
        <v>2055732</v>
      </c>
      <c r="C3858" s="14" t="s">
        <v>19</v>
      </c>
      <c r="D3858" s="14" t="s">
        <v>357</v>
      </c>
      <c r="E3858" s="14" t="s">
        <v>2332</v>
      </c>
      <c r="F3858" s="14">
        <v>78745</v>
      </c>
      <c r="G3858" s="14">
        <v>3</v>
      </c>
      <c r="H3858" s="14">
        <v>1</v>
      </c>
      <c r="I3858" s="14">
        <v>0</v>
      </c>
      <c r="J3858" s="14">
        <v>1</v>
      </c>
      <c r="K3858" s="14">
        <v>1</v>
      </c>
      <c r="L3858" s="14">
        <v>1969</v>
      </c>
      <c r="M3858" s="14">
        <v>0.17599999999999999</v>
      </c>
      <c r="N3858" s="14">
        <v>938</v>
      </c>
      <c r="O3858" s="16">
        <v>282.52</v>
      </c>
      <c r="P3858" s="17">
        <v>265000</v>
      </c>
      <c r="Q3858" s="16">
        <v>266.52</v>
      </c>
      <c r="R3858" s="17">
        <v>250000</v>
      </c>
      <c r="S3858" s="19">
        <f t="shared" si="305"/>
        <v>-16</v>
      </c>
      <c r="T3858" s="20">
        <f t="shared" si="306"/>
        <v>-5.6633158714427298E-2</v>
      </c>
      <c r="U3858" s="19">
        <f t="shared" si="307"/>
        <v>-15000</v>
      </c>
      <c r="V3858" s="20">
        <f t="shared" si="308"/>
        <v>-5.6603773584905662E-2</v>
      </c>
      <c r="W3858" s="18">
        <v>44211</v>
      </c>
      <c r="X3858" s="14">
        <v>8</v>
      </c>
      <c r="Y3858" s="14">
        <v>8</v>
      </c>
      <c r="Z3858" s="42">
        <v>-15000</v>
      </c>
      <c r="AA3858" s="51">
        <f t="shared" si="304"/>
        <v>-0.06</v>
      </c>
    </row>
    <row r="3859" spans="1:27" ht="19" x14ac:dyDescent="0.25">
      <c r="A3859" s="14">
        <v>1146</v>
      </c>
      <c r="B3859" s="14">
        <v>7619747</v>
      </c>
      <c r="C3859" s="14" t="s">
        <v>19</v>
      </c>
      <c r="D3859" s="14" t="s">
        <v>35</v>
      </c>
      <c r="E3859" s="14" t="s">
        <v>2182</v>
      </c>
      <c r="F3859" s="14">
        <v>78753</v>
      </c>
      <c r="G3859" s="14">
        <v>4</v>
      </c>
      <c r="H3859" s="14">
        <v>2</v>
      </c>
      <c r="I3859" s="14">
        <v>1</v>
      </c>
      <c r="J3859" s="14">
        <v>2</v>
      </c>
      <c r="K3859" s="14">
        <v>2</v>
      </c>
      <c r="L3859" s="14">
        <v>1979</v>
      </c>
      <c r="M3859" s="14">
        <v>0.16300000000000001</v>
      </c>
      <c r="N3859" s="15">
        <v>1920</v>
      </c>
      <c r="O3859" s="16">
        <v>273.44</v>
      </c>
      <c r="P3859" s="17">
        <v>525000</v>
      </c>
      <c r="Q3859" s="16">
        <v>265.63</v>
      </c>
      <c r="R3859" s="17">
        <v>510000</v>
      </c>
      <c r="S3859" s="19">
        <f t="shared" si="305"/>
        <v>-7.8100000000000023</v>
      </c>
      <c r="T3859" s="20">
        <f t="shared" si="306"/>
        <v>-2.8562024575775315E-2</v>
      </c>
      <c r="U3859" s="19">
        <f t="shared" si="307"/>
        <v>-15000</v>
      </c>
      <c r="V3859" s="20">
        <f t="shared" si="308"/>
        <v>-2.8571428571428571E-2</v>
      </c>
      <c r="W3859" s="18">
        <v>44218</v>
      </c>
      <c r="X3859" s="14">
        <v>46</v>
      </c>
      <c r="Y3859" s="14">
        <v>55</v>
      </c>
      <c r="Z3859" s="42">
        <v>-15000</v>
      </c>
      <c r="AA3859" s="51">
        <f t="shared" si="304"/>
        <v>-0.03</v>
      </c>
    </row>
    <row r="3860" spans="1:27" ht="19" x14ac:dyDescent="0.25">
      <c r="A3860" s="14">
        <v>1239</v>
      </c>
      <c r="B3860" s="14">
        <v>2407208</v>
      </c>
      <c r="C3860" s="14" t="s">
        <v>19</v>
      </c>
      <c r="D3860" s="14">
        <v>3</v>
      </c>
      <c r="E3860" s="14" t="s">
        <v>2693</v>
      </c>
      <c r="F3860" s="14">
        <v>78723</v>
      </c>
      <c r="G3860" s="14">
        <v>3</v>
      </c>
      <c r="H3860" s="14">
        <v>3</v>
      </c>
      <c r="I3860" s="14">
        <v>0</v>
      </c>
      <c r="J3860" s="14">
        <v>2</v>
      </c>
      <c r="K3860" s="14">
        <v>2</v>
      </c>
      <c r="L3860" s="14">
        <v>1963</v>
      </c>
      <c r="M3860" s="14">
        <v>0.23</v>
      </c>
      <c r="N3860" s="15">
        <v>1728</v>
      </c>
      <c r="O3860" s="16">
        <v>312.5</v>
      </c>
      <c r="P3860" s="17">
        <v>540000</v>
      </c>
      <c r="Q3860" s="16">
        <v>303.82</v>
      </c>
      <c r="R3860" s="17">
        <v>525000</v>
      </c>
      <c r="S3860" s="19">
        <f t="shared" si="305"/>
        <v>-8.6800000000000068</v>
      </c>
      <c r="T3860" s="20">
        <f t="shared" si="306"/>
        <v>-2.7776000000000023E-2</v>
      </c>
      <c r="U3860" s="19">
        <f t="shared" si="307"/>
        <v>-15000</v>
      </c>
      <c r="V3860" s="20">
        <f t="shared" si="308"/>
        <v>-2.7777777777777776E-2</v>
      </c>
      <c r="W3860" s="18">
        <v>44223</v>
      </c>
      <c r="X3860" s="14">
        <v>40</v>
      </c>
      <c r="Y3860" s="14">
        <v>40</v>
      </c>
      <c r="Z3860" s="42">
        <v>-15000</v>
      </c>
      <c r="AA3860" s="51">
        <f t="shared" si="304"/>
        <v>-0.03</v>
      </c>
    </row>
    <row r="3861" spans="1:27" ht="19" x14ac:dyDescent="0.25">
      <c r="A3861" s="14">
        <v>1271</v>
      </c>
      <c r="B3861" s="14">
        <v>9202951</v>
      </c>
      <c r="C3861" s="14" t="s">
        <v>19</v>
      </c>
      <c r="D3861" s="14">
        <v>3</v>
      </c>
      <c r="E3861" s="14" t="s">
        <v>3173</v>
      </c>
      <c r="F3861" s="14">
        <v>78721</v>
      </c>
      <c r="G3861" s="14">
        <v>4</v>
      </c>
      <c r="H3861" s="14">
        <v>2</v>
      </c>
      <c r="I3861" s="14">
        <v>0</v>
      </c>
      <c r="J3861" s="14">
        <v>0</v>
      </c>
      <c r="K3861" s="14">
        <v>1</v>
      </c>
      <c r="L3861" s="14">
        <v>1963</v>
      </c>
      <c r="M3861" s="14">
        <v>0.16600000000000001</v>
      </c>
      <c r="N3861" s="15">
        <v>1060</v>
      </c>
      <c r="O3861" s="16">
        <v>377.36</v>
      </c>
      <c r="P3861" s="17">
        <v>400000</v>
      </c>
      <c r="Q3861" s="16">
        <v>363.21</v>
      </c>
      <c r="R3861" s="17">
        <v>385000</v>
      </c>
      <c r="S3861" s="19">
        <f t="shared" si="305"/>
        <v>-14.150000000000034</v>
      </c>
      <c r="T3861" s="20">
        <f t="shared" si="306"/>
        <v>-3.7497350010600047E-2</v>
      </c>
      <c r="U3861" s="19">
        <f t="shared" si="307"/>
        <v>-15000</v>
      </c>
      <c r="V3861" s="20">
        <f t="shared" si="308"/>
        <v>-3.7499999999999999E-2</v>
      </c>
      <c r="W3861" s="18">
        <v>44224</v>
      </c>
      <c r="X3861" s="14">
        <v>13</v>
      </c>
      <c r="Y3861" s="14">
        <v>13</v>
      </c>
      <c r="Z3861" s="42">
        <v>-15000</v>
      </c>
      <c r="AA3861" s="51">
        <f t="shared" si="304"/>
        <v>-0.04</v>
      </c>
    </row>
    <row r="3862" spans="1:27" ht="19" x14ac:dyDescent="0.25">
      <c r="A3862" s="14">
        <v>1419</v>
      </c>
      <c r="B3862" s="14">
        <v>2022315</v>
      </c>
      <c r="C3862" s="14" t="s">
        <v>19</v>
      </c>
      <c r="D3862" s="14">
        <v>6</v>
      </c>
      <c r="E3862" s="14" t="s">
        <v>3328</v>
      </c>
      <c r="F3862" s="14">
        <v>78704</v>
      </c>
      <c r="G3862" s="14">
        <v>3</v>
      </c>
      <c r="H3862" s="14">
        <v>3</v>
      </c>
      <c r="I3862" s="14">
        <v>0</v>
      </c>
      <c r="J3862" s="14">
        <v>2</v>
      </c>
      <c r="K3862" s="14">
        <v>1</v>
      </c>
      <c r="L3862" s="14">
        <v>1930</v>
      </c>
      <c r="M3862" s="14">
        <v>0.17799999999999999</v>
      </c>
      <c r="N3862" s="15">
        <v>2317</v>
      </c>
      <c r="O3862" s="16">
        <v>410.01</v>
      </c>
      <c r="P3862" s="17">
        <v>950000</v>
      </c>
      <c r="Q3862" s="16">
        <v>403.54</v>
      </c>
      <c r="R3862" s="17">
        <v>935000</v>
      </c>
      <c r="S3862" s="19">
        <f t="shared" si="305"/>
        <v>-6.4699999999999704</v>
      </c>
      <c r="T3862" s="20">
        <f t="shared" si="306"/>
        <v>-1.5780102924318848E-2</v>
      </c>
      <c r="U3862" s="19">
        <f t="shared" si="307"/>
        <v>-15000</v>
      </c>
      <c r="V3862" s="20">
        <f t="shared" si="308"/>
        <v>-1.5789473684210527E-2</v>
      </c>
      <c r="W3862" s="18">
        <v>44230</v>
      </c>
      <c r="X3862" s="14">
        <v>12</v>
      </c>
      <c r="Y3862" s="14">
        <v>11</v>
      </c>
      <c r="Z3862" s="42">
        <v>-15000</v>
      </c>
      <c r="AA3862" s="51">
        <f t="shared" si="304"/>
        <v>-0.02</v>
      </c>
    </row>
    <row r="3863" spans="1:27" ht="19" x14ac:dyDescent="0.25">
      <c r="A3863" s="14">
        <v>1549</v>
      </c>
      <c r="B3863" s="14">
        <v>8841504</v>
      </c>
      <c r="C3863" s="14" t="s">
        <v>19</v>
      </c>
      <c r="D3863" s="14" t="s">
        <v>712</v>
      </c>
      <c r="E3863" s="14" t="s">
        <v>2878</v>
      </c>
      <c r="F3863" s="14">
        <v>78759</v>
      </c>
      <c r="G3863" s="14">
        <v>3</v>
      </c>
      <c r="H3863" s="14">
        <v>2</v>
      </c>
      <c r="I3863" s="14">
        <v>0</v>
      </c>
      <c r="J3863" s="14">
        <v>2</v>
      </c>
      <c r="K3863" s="14">
        <v>1</v>
      </c>
      <c r="L3863" s="14">
        <v>1972</v>
      </c>
      <c r="M3863" s="14">
        <v>0.27500000000000002</v>
      </c>
      <c r="N3863" s="15">
        <v>1729</v>
      </c>
      <c r="O3863" s="16">
        <v>332.56</v>
      </c>
      <c r="P3863" s="17">
        <v>575000</v>
      </c>
      <c r="Q3863" s="16">
        <v>323.89</v>
      </c>
      <c r="R3863" s="17">
        <v>560000</v>
      </c>
      <c r="S3863" s="19">
        <f t="shared" si="305"/>
        <v>-8.6700000000000159</v>
      </c>
      <c r="T3863" s="20">
        <f t="shared" si="306"/>
        <v>-2.6070483521770556E-2</v>
      </c>
      <c r="U3863" s="19">
        <f t="shared" si="307"/>
        <v>-15000</v>
      </c>
      <c r="V3863" s="20">
        <f t="shared" si="308"/>
        <v>-2.6086956521739129E-2</v>
      </c>
      <c r="W3863" s="18">
        <v>44236</v>
      </c>
      <c r="X3863" s="14">
        <v>62</v>
      </c>
      <c r="Y3863" s="14">
        <v>61</v>
      </c>
      <c r="Z3863" s="42">
        <v>-15000</v>
      </c>
      <c r="AA3863" s="51">
        <f t="shared" si="304"/>
        <v>-0.03</v>
      </c>
    </row>
    <row r="3864" spans="1:27" ht="19" x14ac:dyDescent="0.25">
      <c r="A3864" s="14">
        <v>1953</v>
      </c>
      <c r="B3864" s="14">
        <v>5180237</v>
      </c>
      <c r="C3864" s="14" t="s">
        <v>19</v>
      </c>
      <c r="D3864" s="14" t="s">
        <v>35</v>
      </c>
      <c r="E3864" s="14" t="s">
        <v>2933</v>
      </c>
      <c r="F3864" s="14">
        <v>78753</v>
      </c>
      <c r="G3864" s="14">
        <v>3</v>
      </c>
      <c r="H3864" s="14">
        <v>2</v>
      </c>
      <c r="I3864" s="14">
        <v>0</v>
      </c>
      <c r="J3864" s="14">
        <v>2</v>
      </c>
      <c r="K3864" s="14">
        <v>1</v>
      </c>
      <c r="L3864" s="14">
        <v>1985</v>
      </c>
      <c r="M3864" s="14">
        <v>0.21</v>
      </c>
      <c r="N3864" s="15">
        <v>1116</v>
      </c>
      <c r="O3864" s="16">
        <v>340.5</v>
      </c>
      <c r="P3864" s="17">
        <v>380000</v>
      </c>
      <c r="Q3864" s="16">
        <v>327.06</v>
      </c>
      <c r="R3864" s="17">
        <v>365000</v>
      </c>
      <c r="S3864" s="19">
        <f t="shared" si="305"/>
        <v>-13.439999999999998</v>
      </c>
      <c r="T3864" s="20">
        <f t="shared" si="306"/>
        <v>-3.9471365638766513E-2</v>
      </c>
      <c r="U3864" s="19">
        <f t="shared" si="307"/>
        <v>-15000</v>
      </c>
      <c r="V3864" s="20">
        <f t="shared" si="308"/>
        <v>-3.9473684210526314E-2</v>
      </c>
      <c r="W3864" s="18">
        <v>44253</v>
      </c>
      <c r="X3864" s="14">
        <v>23</v>
      </c>
      <c r="Y3864" s="14">
        <v>23</v>
      </c>
      <c r="Z3864" s="42">
        <v>-15000</v>
      </c>
      <c r="AA3864" s="51">
        <f t="shared" si="304"/>
        <v>-0.04</v>
      </c>
    </row>
    <row r="3865" spans="1:27" ht="19" x14ac:dyDescent="0.25">
      <c r="A3865" s="14">
        <v>2032</v>
      </c>
      <c r="B3865" s="14">
        <v>5769127</v>
      </c>
      <c r="C3865" s="14" t="s">
        <v>19</v>
      </c>
      <c r="D3865" s="14">
        <v>6</v>
      </c>
      <c r="E3865" s="14" t="s">
        <v>3901</v>
      </c>
      <c r="F3865" s="14">
        <v>78704</v>
      </c>
      <c r="G3865" s="14">
        <v>2</v>
      </c>
      <c r="H3865" s="14">
        <v>1</v>
      </c>
      <c r="I3865" s="14">
        <v>0</v>
      </c>
      <c r="J3865" s="14">
        <v>0</v>
      </c>
      <c r="K3865" s="14">
        <v>1</v>
      </c>
      <c r="L3865" s="14">
        <v>1928</v>
      </c>
      <c r="M3865" s="14">
        <v>0.16600000000000001</v>
      </c>
      <c r="N3865" s="15">
        <v>1216</v>
      </c>
      <c r="O3865" s="16">
        <v>719.57</v>
      </c>
      <c r="P3865" s="17">
        <v>875000</v>
      </c>
      <c r="Q3865" s="16">
        <v>707.24</v>
      </c>
      <c r="R3865" s="17">
        <v>860000</v>
      </c>
      <c r="S3865" s="19">
        <f t="shared" si="305"/>
        <v>-12.330000000000041</v>
      </c>
      <c r="T3865" s="20">
        <f t="shared" si="306"/>
        <v>-1.7135233542254456E-2</v>
      </c>
      <c r="U3865" s="19">
        <f t="shared" si="307"/>
        <v>-15000</v>
      </c>
      <c r="V3865" s="20">
        <f t="shared" si="308"/>
        <v>-1.7142857142857144E-2</v>
      </c>
      <c r="W3865" s="18">
        <v>44256</v>
      </c>
      <c r="X3865" s="14">
        <v>0</v>
      </c>
      <c r="Y3865" s="14">
        <v>0</v>
      </c>
      <c r="Z3865" s="42">
        <v>-15000</v>
      </c>
      <c r="AA3865" s="51">
        <f t="shared" si="304"/>
        <v>-0.02</v>
      </c>
    </row>
    <row r="3866" spans="1:27" ht="19" x14ac:dyDescent="0.25">
      <c r="A3866" s="14">
        <v>2187</v>
      </c>
      <c r="B3866" s="14">
        <v>1935103</v>
      </c>
      <c r="C3866" s="14" t="s">
        <v>19</v>
      </c>
      <c r="D3866" s="14">
        <v>9</v>
      </c>
      <c r="E3866" s="14" t="s">
        <v>3775</v>
      </c>
      <c r="F3866" s="14">
        <v>78741</v>
      </c>
      <c r="G3866" s="14">
        <v>1</v>
      </c>
      <c r="H3866" s="14">
        <v>1</v>
      </c>
      <c r="I3866" s="14">
        <v>0</v>
      </c>
      <c r="J3866" s="14">
        <v>0</v>
      </c>
      <c r="K3866" s="14">
        <v>1</v>
      </c>
      <c r="L3866" s="14">
        <v>1952</v>
      </c>
      <c r="M3866" s="14">
        <v>0.14699999999999999</v>
      </c>
      <c r="N3866" s="14">
        <v>520</v>
      </c>
      <c r="O3866" s="16">
        <v>576.91999999999996</v>
      </c>
      <c r="P3866" s="17">
        <v>300000</v>
      </c>
      <c r="Q3866" s="16">
        <v>548.08000000000004</v>
      </c>
      <c r="R3866" s="17">
        <v>285000</v>
      </c>
      <c r="S3866" s="19">
        <f t="shared" si="305"/>
        <v>-28.839999999999918</v>
      </c>
      <c r="T3866" s="20">
        <f t="shared" si="306"/>
        <v>-4.9989599944532899E-2</v>
      </c>
      <c r="U3866" s="19">
        <f t="shared" si="307"/>
        <v>-15000</v>
      </c>
      <c r="V3866" s="20">
        <f t="shared" si="308"/>
        <v>-0.05</v>
      </c>
      <c r="W3866" s="18">
        <v>44260</v>
      </c>
      <c r="X3866" s="14">
        <v>29</v>
      </c>
      <c r="Y3866" s="14">
        <v>29</v>
      </c>
      <c r="Z3866" s="42">
        <v>-15000</v>
      </c>
      <c r="AA3866" s="51">
        <f t="shared" si="304"/>
        <v>-0.05</v>
      </c>
    </row>
    <row r="3867" spans="1:27" ht="19" x14ac:dyDescent="0.25">
      <c r="A3867" s="14">
        <v>2912</v>
      </c>
      <c r="B3867" s="14">
        <v>1394864</v>
      </c>
      <c r="C3867" s="14" t="s">
        <v>19</v>
      </c>
      <c r="D3867" s="14" t="s">
        <v>35</v>
      </c>
      <c r="E3867" s="14" t="s">
        <v>2274</v>
      </c>
      <c r="F3867" s="14">
        <v>78753</v>
      </c>
      <c r="G3867" s="14">
        <v>3</v>
      </c>
      <c r="H3867" s="14">
        <v>2</v>
      </c>
      <c r="I3867" s="14">
        <v>0</v>
      </c>
      <c r="J3867" s="14">
        <v>2</v>
      </c>
      <c r="K3867" s="14">
        <v>1</v>
      </c>
      <c r="L3867" s="14">
        <v>1962</v>
      </c>
      <c r="M3867" s="14">
        <v>0.223</v>
      </c>
      <c r="N3867" s="15">
        <v>1543</v>
      </c>
      <c r="O3867" s="16">
        <v>278.68</v>
      </c>
      <c r="P3867" s="17">
        <v>430000</v>
      </c>
      <c r="Q3867" s="16">
        <v>268.95999999999998</v>
      </c>
      <c r="R3867" s="17">
        <v>415000</v>
      </c>
      <c r="S3867" s="19">
        <f t="shared" si="305"/>
        <v>-9.7200000000000273</v>
      </c>
      <c r="T3867" s="20">
        <f t="shared" si="306"/>
        <v>-3.4878713937132294E-2</v>
      </c>
      <c r="U3867" s="19">
        <f t="shared" si="307"/>
        <v>-15000</v>
      </c>
      <c r="V3867" s="20">
        <f t="shared" si="308"/>
        <v>-3.4883720930232558E-2</v>
      </c>
      <c r="W3867" s="18">
        <v>44287</v>
      </c>
      <c r="X3867" s="14">
        <v>10</v>
      </c>
      <c r="Y3867" s="14">
        <v>10</v>
      </c>
      <c r="Z3867" s="42">
        <v>-15000</v>
      </c>
      <c r="AA3867" s="51">
        <f t="shared" si="304"/>
        <v>-0.03</v>
      </c>
    </row>
    <row r="3868" spans="1:27" ht="19" x14ac:dyDescent="0.25">
      <c r="A3868" s="14">
        <v>3387</v>
      </c>
      <c r="B3868" s="14">
        <v>2845306</v>
      </c>
      <c r="C3868" s="14" t="s">
        <v>19</v>
      </c>
      <c r="D3868" s="14" t="s">
        <v>20</v>
      </c>
      <c r="E3868" s="14" t="s">
        <v>2704</v>
      </c>
      <c r="F3868" s="14">
        <v>78729</v>
      </c>
      <c r="G3868" s="14">
        <v>4</v>
      </c>
      <c r="H3868" s="14">
        <v>2</v>
      </c>
      <c r="I3868" s="14">
        <v>0</v>
      </c>
      <c r="J3868" s="14">
        <v>2</v>
      </c>
      <c r="K3868" s="14">
        <v>2</v>
      </c>
      <c r="L3868" s="14">
        <v>1975</v>
      </c>
      <c r="M3868" s="14">
        <v>0.26900000000000002</v>
      </c>
      <c r="N3868" s="15">
        <v>1752</v>
      </c>
      <c r="O3868" s="16">
        <v>313.93</v>
      </c>
      <c r="P3868" s="17">
        <v>550000</v>
      </c>
      <c r="Q3868" s="16">
        <v>305.37</v>
      </c>
      <c r="R3868" s="17">
        <v>535000</v>
      </c>
      <c r="S3868" s="19">
        <f t="shared" si="305"/>
        <v>-8.5600000000000023</v>
      </c>
      <c r="T3868" s="20">
        <f t="shared" si="306"/>
        <v>-2.7267225177587368E-2</v>
      </c>
      <c r="U3868" s="19">
        <f t="shared" si="307"/>
        <v>-15000</v>
      </c>
      <c r="V3868" s="20">
        <f t="shared" si="308"/>
        <v>-2.7272727272727271E-2</v>
      </c>
      <c r="W3868" s="18">
        <v>44302</v>
      </c>
      <c r="X3868" s="14">
        <v>20</v>
      </c>
      <c r="Y3868" s="14">
        <v>20</v>
      </c>
      <c r="Z3868" s="42">
        <v>-15000</v>
      </c>
      <c r="AA3868" s="51">
        <f t="shared" si="304"/>
        <v>-0.03</v>
      </c>
    </row>
    <row r="3869" spans="1:27" ht="19" x14ac:dyDescent="0.25">
      <c r="A3869" s="14">
        <v>3552</v>
      </c>
      <c r="B3869" s="14">
        <v>2114693</v>
      </c>
      <c r="C3869" s="14" t="s">
        <v>19</v>
      </c>
      <c r="D3869" s="14">
        <v>6</v>
      </c>
      <c r="E3869" s="14" t="s">
        <v>3764</v>
      </c>
      <c r="F3869" s="14">
        <v>78704</v>
      </c>
      <c r="G3869" s="14">
        <v>3</v>
      </c>
      <c r="H3869" s="14">
        <v>3</v>
      </c>
      <c r="I3869" s="14">
        <v>0</v>
      </c>
      <c r="J3869" s="14">
        <v>0</v>
      </c>
      <c r="K3869" s="14">
        <v>2</v>
      </c>
      <c r="L3869" s="14">
        <v>1938</v>
      </c>
      <c r="M3869" s="14">
        <v>0.125</v>
      </c>
      <c r="N3869" s="15">
        <v>2012</v>
      </c>
      <c r="O3869" s="16">
        <v>571.57000000000005</v>
      </c>
      <c r="P3869" s="17">
        <v>1150000</v>
      </c>
      <c r="Q3869" s="16">
        <v>564.12</v>
      </c>
      <c r="R3869" s="17">
        <v>1135000</v>
      </c>
      <c r="S3869" s="19">
        <f t="shared" si="305"/>
        <v>-7.4500000000000455</v>
      </c>
      <c r="T3869" s="20">
        <f t="shared" si="306"/>
        <v>-1.3034274017180826E-2</v>
      </c>
      <c r="U3869" s="19">
        <f t="shared" si="307"/>
        <v>-15000</v>
      </c>
      <c r="V3869" s="20">
        <f t="shared" si="308"/>
        <v>-1.3043478260869565E-2</v>
      </c>
      <c r="W3869" s="18">
        <v>44308</v>
      </c>
      <c r="X3869" s="14">
        <v>5</v>
      </c>
      <c r="Y3869" s="14">
        <v>5</v>
      </c>
      <c r="Z3869" s="42">
        <v>-15000</v>
      </c>
      <c r="AA3869" s="51">
        <f t="shared" si="304"/>
        <v>-0.01</v>
      </c>
    </row>
    <row r="3870" spans="1:27" ht="19" x14ac:dyDescent="0.25">
      <c r="A3870" s="14">
        <v>4223</v>
      </c>
      <c r="B3870" s="14">
        <v>4492626</v>
      </c>
      <c r="C3870" s="14" t="s">
        <v>19</v>
      </c>
      <c r="D3870" s="14" t="s">
        <v>40</v>
      </c>
      <c r="E3870" s="14" t="s">
        <v>1150</v>
      </c>
      <c r="F3870" s="14">
        <v>78737</v>
      </c>
      <c r="G3870" s="14">
        <v>4</v>
      </c>
      <c r="H3870" s="14">
        <v>2</v>
      </c>
      <c r="I3870" s="14">
        <v>1</v>
      </c>
      <c r="J3870" s="14">
        <v>2</v>
      </c>
      <c r="K3870" s="14">
        <v>2</v>
      </c>
      <c r="L3870" s="14">
        <v>2004</v>
      </c>
      <c r="M3870" s="14">
        <v>0.188</v>
      </c>
      <c r="N3870" s="15">
        <v>2769</v>
      </c>
      <c r="O3870" s="16">
        <v>216.68</v>
      </c>
      <c r="P3870" s="17">
        <v>600000</v>
      </c>
      <c r="Q3870" s="16">
        <v>211.27</v>
      </c>
      <c r="R3870" s="17">
        <v>585000</v>
      </c>
      <c r="S3870" s="19">
        <f t="shared" si="305"/>
        <v>-5.4099999999999966</v>
      </c>
      <c r="T3870" s="20">
        <f t="shared" si="306"/>
        <v>-2.4967694295735629E-2</v>
      </c>
      <c r="U3870" s="19">
        <f t="shared" si="307"/>
        <v>-15000</v>
      </c>
      <c r="V3870" s="20">
        <f t="shared" si="308"/>
        <v>-2.5000000000000001E-2</v>
      </c>
      <c r="W3870" s="18">
        <v>44327</v>
      </c>
      <c r="X3870" s="14">
        <v>8</v>
      </c>
      <c r="Y3870" s="14">
        <v>7</v>
      </c>
      <c r="Z3870" s="42">
        <v>-15000</v>
      </c>
      <c r="AA3870" s="51">
        <f t="shared" si="304"/>
        <v>-0.03</v>
      </c>
    </row>
    <row r="3871" spans="1:27" ht="19" x14ac:dyDescent="0.25">
      <c r="A3871" s="14">
        <v>753</v>
      </c>
      <c r="B3871" s="14">
        <v>3134359</v>
      </c>
      <c r="C3871" s="14" t="s">
        <v>19</v>
      </c>
      <c r="D3871" s="14" t="s">
        <v>20</v>
      </c>
      <c r="E3871" s="14" t="s">
        <v>2363</v>
      </c>
      <c r="F3871" s="14">
        <v>78729</v>
      </c>
      <c r="G3871" s="14">
        <v>3</v>
      </c>
      <c r="H3871" s="14">
        <v>2</v>
      </c>
      <c r="I3871" s="14">
        <v>1</v>
      </c>
      <c r="J3871" s="14">
        <v>2</v>
      </c>
      <c r="K3871" s="14">
        <v>2</v>
      </c>
      <c r="L3871" s="14">
        <v>1986</v>
      </c>
      <c r="M3871" s="14">
        <v>0</v>
      </c>
      <c r="N3871" s="15">
        <v>1283</v>
      </c>
      <c r="O3871" s="16">
        <v>284.88</v>
      </c>
      <c r="P3871" s="17">
        <v>365500</v>
      </c>
      <c r="Q3871" s="16">
        <v>272.8</v>
      </c>
      <c r="R3871" s="17">
        <v>350000</v>
      </c>
      <c r="S3871" s="19">
        <f t="shared" si="305"/>
        <v>-12.079999999999984</v>
      </c>
      <c r="T3871" s="20">
        <f t="shared" si="306"/>
        <v>-4.2403819151923559E-2</v>
      </c>
      <c r="U3871" s="19">
        <f t="shared" si="307"/>
        <v>-15500</v>
      </c>
      <c r="V3871" s="20">
        <f t="shared" si="308"/>
        <v>-4.240766073871409E-2</v>
      </c>
      <c r="W3871" s="18">
        <v>44203</v>
      </c>
      <c r="X3871" s="14">
        <v>75</v>
      </c>
      <c r="Y3871" s="14">
        <v>75</v>
      </c>
      <c r="Z3871" s="42">
        <v>-15000</v>
      </c>
      <c r="AA3871" s="51">
        <f t="shared" si="304"/>
        <v>-0.04</v>
      </c>
    </row>
    <row r="3872" spans="1:27" ht="19" x14ac:dyDescent="0.25">
      <c r="A3872" s="14">
        <v>514</v>
      </c>
      <c r="B3872" s="14">
        <v>5623425</v>
      </c>
      <c r="C3872" s="14" t="s">
        <v>19</v>
      </c>
      <c r="D3872" s="14" t="s">
        <v>712</v>
      </c>
      <c r="E3872" s="14" t="s">
        <v>2726</v>
      </c>
      <c r="F3872" s="14">
        <v>78759</v>
      </c>
      <c r="G3872" s="14">
        <v>3</v>
      </c>
      <c r="H3872" s="14">
        <v>2</v>
      </c>
      <c r="I3872" s="14">
        <v>0</v>
      </c>
      <c r="J3872" s="14">
        <v>2</v>
      </c>
      <c r="K3872" s="14">
        <v>1</v>
      </c>
      <c r="L3872" s="14">
        <v>1977</v>
      </c>
      <c r="M3872" s="14">
        <v>0.17899999999999999</v>
      </c>
      <c r="N3872" s="15">
        <v>1332</v>
      </c>
      <c r="O3872" s="16">
        <v>315.24</v>
      </c>
      <c r="P3872" s="17">
        <v>419900</v>
      </c>
      <c r="Q3872" s="16">
        <v>303.3</v>
      </c>
      <c r="R3872" s="17">
        <v>404000</v>
      </c>
      <c r="S3872" s="19">
        <f t="shared" si="305"/>
        <v>-11.939999999999998</v>
      </c>
      <c r="T3872" s="20">
        <f t="shared" si="306"/>
        <v>-3.7875904073087163E-2</v>
      </c>
      <c r="U3872" s="19">
        <f t="shared" si="307"/>
        <v>-15900</v>
      </c>
      <c r="V3872" s="20">
        <f t="shared" si="308"/>
        <v>-3.7866158609192666E-2</v>
      </c>
      <c r="W3872" s="18">
        <v>44194</v>
      </c>
      <c r="X3872" s="14">
        <v>41</v>
      </c>
      <c r="Y3872" s="14">
        <v>41</v>
      </c>
      <c r="Z3872" s="42">
        <v>-15000</v>
      </c>
      <c r="AA3872" s="51">
        <f t="shared" si="304"/>
        <v>-0.04</v>
      </c>
    </row>
    <row r="3873" spans="1:27" ht="19" x14ac:dyDescent="0.25">
      <c r="A3873" s="14">
        <v>2660</v>
      </c>
      <c r="B3873" s="14">
        <v>4168384</v>
      </c>
      <c r="C3873" s="14" t="s">
        <v>19</v>
      </c>
      <c r="D3873" s="14">
        <v>5</v>
      </c>
      <c r="E3873" s="14" t="s">
        <v>2344</v>
      </c>
      <c r="F3873" s="14">
        <v>78702</v>
      </c>
      <c r="G3873" s="14">
        <v>3</v>
      </c>
      <c r="H3873" s="14">
        <v>1</v>
      </c>
      <c r="I3873" s="14">
        <v>0</v>
      </c>
      <c r="J3873" s="14">
        <v>0</v>
      </c>
      <c r="K3873" s="14">
        <v>1</v>
      </c>
      <c r="L3873" s="14">
        <v>1962</v>
      </c>
      <c r="M3873" s="14">
        <v>0.13600000000000001</v>
      </c>
      <c r="N3873" s="15">
        <v>1676</v>
      </c>
      <c r="O3873" s="16">
        <v>283.35000000000002</v>
      </c>
      <c r="P3873" s="17">
        <v>474900</v>
      </c>
      <c r="Q3873" s="16">
        <v>273.87</v>
      </c>
      <c r="R3873" s="17">
        <v>459000</v>
      </c>
      <c r="S3873" s="19">
        <f t="shared" si="305"/>
        <v>-9.4800000000000182</v>
      </c>
      <c r="T3873" s="20">
        <f t="shared" si="306"/>
        <v>-3.3456855479089526E-2</v>
      </c>
      <c r="U3873" s="19">
        <f t="shared" si="307"/>
        <v>-15900</v>
      </c>
      <c r="V3873" s="20">
        <f t="shared" si="308"/>
        <v>-3.3480732785849655E-2</v>
      </c>
      <c r="W3873" s="18">
        <v>44279</v>
      </c>
      <c r="X3873" s="14">
        <v>73</v>
      </c>
      <c r="Y3873" s="14">
        <v>73</v>
      </c>
      <c r="Z3873" s="42">
        <v>-15000</v>
      </c>
      <c r="AA3873" s="51">
        <f t="shared" si="304"/>
        <v>-0.03</v>
      </c>
    </row>
    <row r="3874" spans="1:27" ht="19" x14ac:dyDescent="0.25">
      <c r="A3874" s="14">
        <v>451</v>
      </c>
      <c r="B3874" s="14">
        <v>4190930</v>
      </c>
      <c r="C3874" s="14" t="s">
        <v>19</v>
      </c>
      <c r="D3874" s="14" t="s">
        <v>165</v>
      </c>
      <c r="E3874" s="14" t="s">
        <v>1872</v>
      </c>
      <c r="F3874" s="14">
        <v>78749</v>
      </c>
      <c r="G3874" s="14">
        <v>3</v>
      </c>
      <c r="H3874" s="14">
        <v>2</v>
      </c>
      <c r="I3874" s="14">
        <v>0</v>
      </c>
      <c r="J3874" s="14">
        <v>2</v>
      </c>
      <c r="K3874" s="14">
        <v>1</v>
      </c>
      <c r="L3874" s="14">
        <v>1982</v>
      </c>
      <c r="M3874" s="14">
        <v>0.19</v>
      </c>
      <c r="N3874" s="15">
        <v>1361</v>
      </c>
      <c r="O3874" s="16">
        <v>254.22</v>
      </c>
      <c r="P3874" s="17">
        <v>346000</v>
      </c>
      <c r="Q3874" s="16">
        <v>242.47</v>
      </c>
      <c r="R3874" s="17">
        <v>330000</v>
      </c>
      <c r="S3874" s="19">
        <f t="shared" si="305"/>
        <v>-11.75</v>
      </c>
      <c r="T3874" s="20">
        <f t="shared" si="306"/>
        <v>-4.6219809613720401E-2</v>
      </c>
      <c r="U3874" s="19">
        <f t="shared" si="307"/>
        <v>-16000</v>
      </c>
      <c r="V3874" s="20">
        <f t="shared" si="308"/>
        <v>-4.6242774566473986E-2</v>
      </c>
      <c r="W3874" s="18">
        <v>44193</v>
      </c>
      <c r="X3874" s="14">
        <v>5</v>
      </c>
      <c r="Y3874" s="14">
        <v>15</v>
      </c>
      <c r="Z3874" s="42">
        <v>-15000</v>
      </c>
      <c r="AA3874" s="51">
        <f t="shared" si="304"/>
        <v>-0.05</v>
      </c>
    </row>
    <row r="3875" spans="1:27" ht="19" x14ac:dyDescent="0.25">
      <c r="A3875" s="14">
        <v>2300</v>
      </c>
      <c r="B3875" s="14">
        <v>4893864</v>
      </c>
      <c r="C3875" s="14" t="s">
        <v>19</v>
      </c>
      <c r="D3875" s="14" t="s">
        <v>68</v>
      </c>
      <c r="E3875" s="14" t="s">
        <v>3467</v>
      </c>
      <c r="F3875" s="14">
        <v>78738</v>
      </c>
      <c r="G3875" s="14">
        <v>4</v>
      </c>
      <c r="H3875" s="14">
        <v>4</v>
      </c>
      <c r="I3875" s="14">
        <v>1</v>
      </c>
      <c r="J3875" s="14">
        <v>3</v>
      </c>
      <c r="K3875" s="14">
        <v>2</v>
      </c>
      <c r="L3875" s="14">
        <v>2018</v>
      </c>
      <c r="M3875" s="14">
        <v>0.36199999999999999</v>
      </c>
      <c r="N3875" s="15">
        <v>4032</v>
      </c>
      <c r="O3875" s="16">
        <v>445.19</v>
      </c>
      <c r="P3875" s="17">
        <v>1795000</v>
      </c>
      <c r="Q3875" s="16">
        <v>441.22</v>
      </c>
      <c r="R3875" s="17">
        <v>1779000</v>
      </c>
      <c r="S3875" s="19">
        <f t="shared" si="305"/>
        <v>-3.9699999999999704</v>
      </c>
      <c r="T3875" s="20">
        <f t="shared" si="306"/>
        <v>-8.9175408252655502E-3</v>
      </c>
      <c r="U3875" s="19">
        <f t="shared" si="307"/>
        <v>-16000</v>
      </c>
      <c r="V3875" s="20">
        <f t="shared" si="308"/>
        <v>-8.9136490250696383E-3</v>
      </c>
      <c r="W3875" s="18">
        <v>44265</v>
      </c>
      <c r="X3875" s="14">
        <v>17</v>
      </c>
      <c r="Y3875" s="14">
        <v>17</v>
      </c>
      <c r="Z3875" s="42">
        <v>-15000</v>
      </c>
      <c r="AA3875" s="51">
        <f t="shared" si="304"/>
        <v>-0.01</v>
      </c>
    </row>
    <row r="3876" spans="1:27" ht="19" x14ac:dyDescent="0.25">
      <c r="A3876" s="14">
        <v>989</v>
      </c>
      <c r="B3876" s="14">
        <v>1940867</v>
      </c>
      <c r="C3876" s="14" t="s">
        <v>19</v>
      </c>
      <c r="D3876" s="14" t="s">
        <v>46</v>
      </c>
      <c r="E3876" s="14" t="s">
        <v>2411</v>
      </c>
      <c r="F3876" s="14">
        <v>78758</v>
      </c>
      <c r="G3876" s="14">
        <v>3</v>
      </c>
      <c r="H3876" s="14">
        <v>2</v>
      </c>
      <c r="I3876" s="14">
        <v>0</v>
      </c>
      <c r="J3876" s="14">
        <v>2</v>
      </c>
      <c r="K3876" s="14">
        <v>1</v>
      </c>
      <c r="L3876" s="14">
        <v>1978</v>
      </c>
      <c r="M3876" s="14">
        <v>0.14799999999999999</v>
      </c>
      <c r="N3876" s="15">
        <v>1350</v>
      </c>
      <c r="O3876" s="16">
        <v>287.93</v>
      </c>
      <c r="P3876" s="17">
        <v>388700</v>
      </c>
      <c r="Q3876" s="16">
        <v>275.93</v>
      </c>
      <c r="R3876" s="17">
        <v>372500</v>
      </c>
      <c r="S3876" s="19">
        <f t="shared" si="305"/>
        <v>-12</v>
      </c>
      <c r="T3876" s="20">
        <f t="shared" si="306"/>
        <v>-4.1676796443580036E-2</v>
      </c>
      <c r="U3876" s="19">
        <f t="shared" si="307"/>
        <v>-16200</v>
      </c>
      <c r="V3876" s="20">
        <f t="shared" si="308"/>
        <v>-4.1677386158991511E-2</v>
      </c>
      <c r="W3876" s="18">
        <v>44211</v>
      </c>
      <c r="X3876" s="14">
        <v>123</v>
      </c>
      <c r="Y3876" s="14">
        <v>123</v>
      </c>
      <c r="Z3876" s="42">
        <v>-15000</v>
      </c>
      <c r="AA3876" s="51">
        <f t="shared" ref="AA3876:AA3939" si="309">MROUND(V3876,-0.01)</f>
        <v>-0.04</v>
      </c>
    </row>
    <row r="3877" spans="1:27" ht="19" x14ac:dyDescent="0.25">
      <c r="A3877" s="14">
        <v>2933</v>
      </c>
      <c r="B3877" s="14">
        <v>4665554</v>
      </c>
      <c r="C3877" s="14" t="s">
        <v>19</v>
      </c>
      <c r="D3877" s="14" t="s">
        <v>68</v>
      </c>
      <c r="E3877" s="14" t="s">
        <v>1115</v>
      </c>
      <c r="F3877" s="14">
        <v>78734</v>
      </c>
      <c r="G3877" s="14">
        <v>5</v>
      </c>
      <c r="H3877" s="14">
        <v>4</v>
      </c>
      <c r="I3877" s="14">
        <v>0</v>
      </c>
      <c r="J3877" s="14">
        <v>3</v>
      </c>
      <c r="K3877" s="14">
        <v>2</v>
      </c>
      <c r="L3877" s="14">
        <v>2009</v>
      </c>
      <c r="M3877" s="14">
        <v>0.19</v>
      </c>
      <c r="N3877" s="15">
        <v>3254</v>
      </c>
      <c r="O3877" s="16">
        <v>215.12</v>
      </c>
      <c r="P3877" s="17">
        <v>700000</v>
      </c>
      <c r="Q3877" s="16">
        <v>210</v>
      </c>
      <c r="R3877" s="17">
        <v>683340</v>
      </c>
      <c r="S3877" s="19">
        <f t="shared" si="305"/>
        <v>-5.1200000000000045</v>
      </c>
      <c r="T3877" s="20">
        <f t="shared" si="306"/>
        <v>-2.3800669393826721E-2</v>
      </c>
      <c r="U3877" s="19">
        <f t="shared" si="307"/>
        <v>-16660</v>
      </c>
      <c r="V3877" s="20">
        <f t="shared" si="308"/>
        <v>-2.3800000000000002E-2</v>
      </c>
      <c r="W3877" s="18">
        <v>44288</v>
      </c>
      <c r="X3877" s="14">
        <v>4</v>
      </c>
      <c r="Y3877" s="14">
        <v>3</v>
      </c>
      <c r="Z3877" s="42">
        <v>-15000</v>
      </c>
      <c r="AA3877" s="51">
        <f t="shared" si="309"/>
        <v>-0.02</v>
      </c>
    </row>
    <row r="3878" spans="1:27" ht="19" x14ac:dyDescent="0.25">
      <c r="A3878" s="14">
        <v>169</v>
      </c>
      <c r="B3878" s="14">
        <v>9129536</v>
      </c>
      <c r="C3878" s="14" t="s">
        <v>19</v>
      </c>
      <c r="D3878" s="14" t="s">
        <v>193</v>
      </c>
      <c r="E3878" s="14" t="s">
        <v>1523</v>
      </c>
      <c r="F3878" s="14">
        <v>78749</v>
      </c>
      <c r="G3878" s="14">
        <v>3</v>
      </c>
      <c r="H3878" s="14">
        <v>2</v>
      </c>
      <c r="I3878" s="14">
        <v>0</v>
      </c>
      <c r="J3878" s="14">
        <v>2</v>
      </c>
      <c r="K3878" s="14">
        <v>1</v>
      </c>
      <c r="L3878" s="14">
        <v>1982</v>
      </c>
      <c r="M3878" s="14">
        <v>0.20899999999999999</v>
      </c>
      <c r="N3878" s="15">
        <v>1831</v>
      </c>
      <c r="O3878" s="16">
        <v>234.84</v>
      </c>
      <c r="P3878" s="17">
        <v>430000</v>
      </c>
      <c r="Q3878" s="16">
        <v>225.56</v>
      </c>
      <c r="R3878" s="17">
        <v>413000</v>
      </c>
      <c r="S3878" s="19">
        <f t="shared" si="305"/>
        <v>-9.2800000000000011</v>
      </c>
      <c r="T3878" s="20">
        <f t="shared" si="306"/>
        <v>-3.9516266394140694E-2</v>
      </c>
      <c r="U3878" s="19">
        <f t="shared" si="307"/>
        <v>-17000</v>
      </c>
      <c r="V3878" s="20">
        <f t="shared" si="308"/>
        <v>-3.9534883720930232E-2</v>
      </c>
      <c r="W3878" s="18">
        <v>44182</v>
      </c>
      <c r="X3878" s="14">
        <v>24</v>
      </c>
      <c r="Y3878" s="14">
        <v>22</v>
      </c>
      <c r="Z3878" s="42">
        <v>-15000</v>
      </c>
      <c r="AA3878" s="51">
        <f t="shared" si="309"/>
        <v>-0.04</v>
      </c>
    </row>
    <row r="3879" spans="1:27" ht="19" x14ac:dyDescent="0.25">
      <c r="A3879" s="14">
        <v>307</v>
      </c>
      <c r="B3879" s="14">
        <v>5421106</v>
      </c>
      <c r="C3879" s="14" t="s">
        <v>19</v>
      </c>
      <c r="D3879" s="14">
        <v>9</v>
      </c>
      <c r="E3879" s="14" t="s">
        <v>2280</v>
      </c>
      <c r="F3879" s="14">
        <v>78741</v>
      </c>
      <c r="G3879" s="14">
        <v>2</v>
      </c>
      <c r="H3879" s="14">
        <v>1</v>
      </c>
      <c r="I3879" s="14">
        <v>0</v>
      </c>
      <c r="J3879" s="14">
        <v>1</v>
      </c>
      <c r="K3879" s="14">
        <v>1</v>
      </c>
      <c r="L3879" s="14">
        <v>1948</v>
      </c>
      <c r="M3879" s="14">
        <v>0.13400000000000001</v>
      </c>
      <c r="N3879" s="15">
        <v>1110</v>
      </c>
      <c r="O3879" s="16">
        <v>278.83</v>
      </c>
      <c r="P3879" s="17">
        <v>309500</v>
      </c>
      <c r="Q3879" s="16">
        <v>263.51</v>
      </c>
      <c r="R3879" s="17">
        <v>292500</v>
      </c>
      <c r="S3879" s="19">
        <f t="shared" si="305"/>
        <v>-15.319999999999993</v>
      </c>
      <c r="T3879" s="20">
        <f t="shared" si="306"/>
        <v>-5.4943872610551212E-2</v>
      </c>
      <c r="U3879" s="19">
        <f t="shared" si="307"/>
        <v>-17000</v>
      </c>
      <c r="V3879" s="20">
        <f t="shared" si="308"/>
        <v>-5.492730210016155E-2</v>
      </c>
      <c r="W3879" s="18">
        <v>44186</v>
      </c>
      <c r="X3879" s="14">
        <v>37</v>
      </c>
      <c r="Y3879" s="14">
        <v>37</v>
      </c>
      <c r="Z3879" s="42">
        <v>-15000</v>
      </c>
      <c r="AA3879" s="51">
        <f t="shared" si="309"/>
        <v>-0.05</v>
      </c>
    </row>
    <row r="3880" spans="1:27" ht="19" x14ac:dyDescent="0.25">
      <c r="A3880" s="14">
        <v>1585</v>
      </c>
      <c r="B3880" s="14">
        <v>9042635</v>
      </c>
      <c r="C3880" s="14" t="s">
        <v>19</v>
      </c>
      <c r="D3880" s="14">
        <v>5</v>
      </c>
      <c r="E3880" s="14" t="s">
        <v>3784</v>
      </c>
      <c r="F3880" s="14">
        <v>78702</v>
      </c>
      <c r="G3880" s="14">
        <v>2</v>
      </c>
      <c r="H3880" s="14">
        <v>1</v>
      </c>
      <c r="I3880" s="14">
        <v>0</v>
      </c>
      <c r="J3880" s="14">
        <v>0</v>
      </c>
      <c r="K3880" s="14">
        <v>1</v>
      </c>
      <c r="L3880" s="14">
        <v>1915</v>
      </c>
      <c r="M3880" s="14">
        <v>0.13500000000000001</v>
      </c>
      <c r="N3880" s="15">
        <v>1168</v>
      </c>
      <c r="O3880" s="16">
        <v>582.1</v>
      </c>
      <c r="P3880" s="17">
        <v>679888</v>
      </c>
      <c r="Q3880" s="16">
        <v>567.16</v>
      </c>
      <c r="R3880" s="17">
        <v>662444</v>
      </c>
      <c r="S3880" s="19">
        <f t="shared" si="305"/>
        <v>-14.940000000000055</v>
      </c>
      <c r="T3880" s="20">
        <f t="shared" si="306"/>
        <v>-2.5665693179866094E-2</v>
      </c>
      <c r="U3880" s="19">
        <f t="shared" si="307"/>
        <v>-17444</v>
      </c>
      <c r="V3880" s="20">
        <f t="shared" si="308"/>
        <v>-2.5657167062810345E-2</v>
      </c>
      <c r="W3880" s="18">
        <v>44237</v>
      </c>
      <c r="X3880" s="14">
        <v>27</v>
      </c>
      <c r="Y3880" s="14">
        <v>26</v>
      </c>
      <c r="Z3880" s="42">
        <v>-15000</v>
      </c>
      <c r="AA3880" s="51">
        <f t="shared" si="309"/>
        <v>-0.03</v>
      </c>
    </row>
    <row r="3881" spans="1:27" ht="19" x14ac:dyDescent="0.25">
      <c r="A3881" s="14">
        <v>138</v>
      </c>
      <c r="B3881" s="14">
        <v>5554190</v>
      </c>
      <c r="C3881" s="14" t="s">
        <v>19</v>
      </c>
      <c r="D3881" s="14">
        <v>5</v>
      </c>
      <c r="E3881" s="14" t="s">
        <v>3052</v>
      </c>
      <c r="F3881" s="14">
        <v>78721</v>
      </c>
      <c r="G3881" s="14">
        <v>3</v>
      </c>
      <c r="H3881" s="14">
        <v>1</v>
      </c>
      <c r="I3881" s="14">
        <v>0</v>
      </c>
      <c r="J3881" s="14">
        <v>0</v>
      </c>
      <c r="K3881" s="14">
        <v>1</v>
      </c>
      <c r="L3881" s="14">
        <v>1960</v>
      </c>
      <c r="M3881" s="14">
        <v>0.14000000000000001</v>
      </c>
      <c r="N3881" s="14">
        <v>840</v>
      </c>
      <c r="O3881" s="16">
        <v>357.14</v>
      </c>
      <c r="P3881" s="17">
        <v>300000</v>
      </c>
      <c r="Q3881" s="16">
        <v>336.31</v>
      </c>
      <c r="R3881" s="17">
        <v>282500</v>
      </c>
      <c r="S3881" s="19">
        <f t="shared" si="305"/>
        <v>-20.829999999999984</v>
      </c>
      <c r="T3881" s="20">
        <f t="shared" si="306"/>
        <v>-5.8324466595732725E-2</v>
      </c>
      <c r="U3881" s="19">
        <f t="shared" si="307"/>
        <v>-17500</v>
      </c>
      <c r="V3881" s="20">
        <f t="shared" si="308"/>
        <v>-5.8333333333333334E-2</v>
      </c>
      <c r="W3881" s="18">
        <v>44181</v>
      </c>
      <c r="X3881" s="14">
        <v>117</v>
      </c>
      <c r="Y3881" s="14">
        <v>117</v>
      </c>
      <c r="Z3881" s="42">
        <v>-20000</v>
      </c>
      <c r="AA3881" s="51">
        <f t="shared" si="309"/>
        <v>-0.06</v>
      </c>
    </row>
    <row r="3882" spans="1:27" ht="19" x14ac:dyDescent="0.25">
      <c r="A3882" s="14">
        <v>1041</v>
      </c>
      <c r="B3882" s="14">
        <v>3988678</v>
      </c>
      <c r="C3882" s="14" t="s">
        <v>19</v>
      </c>
      <c r="D3882" s="14" t="s">
        <v>229</v>
      </c>
      <c r="E3882" s="14" t="s">
        <v>1774</v>
      </c>
      <c r="F3882" s="14">
        <v>78732</v>
      </c>
      <c r="G3882" s="14">
        <v>3</v>
      </c>
      <c r="H3882" s="14">
        <v>3</v>
      </c>
      <c r="I3882" s="14">
        <v>1</v>
      </c>
      <c r="J3882" s="14">
        <v>2</v>
      </c>
      <c r="K3882" s="14">
        <v>2</v>
      </c>
      <c r="L3882" s="14">
        <v>2007</v>
      </c>
      <c r="M3882" s="14">
        <v>0.13800000000000001</v>
      </c>
      <c r="N3882" s="15">
        <v>3789</v>
      </c>
      <c r="O3882" s="16">
        <v>248.75</v>
      </c>
      <c r="P3882" s="17">
        <v>942500</v>
      </c>
      <c r="Q3882" s="16">
        <v>244.13</v>
      </c>
      <c r="R3882" s="17">
        <v>925000</v>
      </c>
      <c r="S3882" s="19">
        <f t="shared" si="305"/>
        <v>-4.6200000000000045</v>
      </c>
      <c r="T3882" s="20">
        <f t="shared" si="306"/>
        <v>-1.8572864321608058E-2</v>
      </c>
      <c r="U3882" s="19">
        <f t="shared" si="307"/>
        <v>-17500</v>
      </c>
      <c r="V3882" s="20">
        <f t="shared" si="308"/>
        <v>-1.8567639257294429E-2</v>
      </c>
      <c r="W3882" s="18">
        <v>44215</v>
      </c>
      <c r="X3882" s="14">
        <v>110</v>
      </c>
      <c r="Y3882" s="14">
        <v>108</v>
      </c>
      <c r="Z3882" s="42">
        <v>-20000</v>
      </c>
      <c r="AA3882" s="51">
        <f t="shared" si="309"/>
        <v>-0.02</v>
      </c>
    </row>
    <row r="3883" spans="1:27" ht="19" x14ac:dyDescent="0.25">
      <c r="A3883" s="14">
        <v>1035</v>
      </c>
      <c r="B3883" s="14">
        <v>1147602</v>
      </c>
      <c r="C3883" s="14" t="s">
        <v>19</v>
      </c>
      <c r="D3883" s="14" t="s">
        <v>68</v>
      </c>
      <c r="E3883" s="14" t="s">
        <v>1069</v>
      </c>
      <c r="F3883" s="14">
        <v>78738</v>
      </c>
      <c r="G3883" s="14">
        <v>3</v>
      </c>
      <c r="H3883" s="14">
        <v>2</v>
      </c>
      <c r="I3883" s="14">
        <v>1</v>
      </c>
      <c r="J3883" s="14">
        <v>2</v>
      </c>
      <c r="K3883" s="14">
        <v>2</v>
      </c>
      <c r="L3883" s="14">
        <v>2020</v>
      </c>
      <c r="M3883" s="14">
        <v>0.11</v>
      </c>
      <c r="N3883" s="15">
        <v>2055</v>
      </c>
      <c r="O3883" s="16">
        <v>212.82</v>
      </c>
      <c r="P3883" s="17">
        <v>437340</v>
      </c>
      <c r="Q3883" s="16">
        <v>204.16</v>
      </c>
      <c r="R3883" s="17">
        <v>419550</v>
      </c>
      <c r="S3883" s="19">
        <f t="shared" si="305"/>
        <v>-8.6599999999999966</v>
      </c>
      <c r="T3883" s="20">
        <f t="shared" si="306"/>
        <v>-4.0691664317263398E-2</v>
      </c>
      <c r="U3883" s="19">
        <f t="shared" si="307"/>
        <v>-17790</v>
      </c>
      <c r="V3883" s="20">
        <f t="shared" si="308"/>
        <v>-4.0677733571134585E-2</v>
      </c>
      <c r="W3883" s="18">
        <v>44215</v>
      </c>
      <c r="X3883" s="14">
        <v>25</v>
      </c>
      <c r="Y3883" s="14">
        <v>25</v>
      </c>
      <c r="Z3883" s="42">
        <v>-20000</v>
      </c>
      <c r="AA3883" s="51">
        <f t="shared" si="309"/>
        <v>-0.04</v>
      </c>
    </row>
    <row r="3884" spans="1:27" ht="19" x14ac:dyDescent="0.25">
      <c r="A3884" s="14">
        <v>19</v>
      </c>
      <c r="B3884" s="14">
        <v>2788572</v>
      </c>
      <c r="C3884" s="14" t="s">
        <v>19</v>
      </c>
      <c r="D3884" s="14" t="s">
        <v>68</v>
      </c>
      <c r="E3884" s="14" t="s">
        <v>990</v>
      </c>
      <c r="F3884" s="14">
        <v>78738</v>
      </c>
      <c r="G3884" s="14">
        <v>4</v>
      </c>
      <c r="H3884" s="14">
        <v>3</v>
      </c>
      <c r="I3884" s="14">
        <v>1</v>
      </c>
      <c r="J3884" s="14">
        <v>3</v>
      </c>
      <c r="K3884" s="14">
        <v>1</v>
      </c>
      <c r="L3884" s="14">
        <v>2020</v>
      </c>
      <c r="M3884" s="14">
        <v>0.23200000000000001</v>
      </c>
      <c r="N3884" s="15">
        <v>3295</v>
      </c>
      <c r="O3884" s="16">
        <v>209.38</v>
      </c>
      <c r="P3884" s="17">
        <v>689900</v>
      </c>
      <c r="Q3884" s="16">
        <v>203.95</v>
      </c>
      <c r="R3884" s="17">
        <v>672000</v>
      </c>
      <c r="S3884" s="19">
        <f t="shared" si="305"/>
        <v>-5.4300000000000068</v>
      </c>
      <c r="T3884" s="20">
        <f t="shared" si="306"/>
        <v>-2.5933709045754164E-2</v>
      </c>
      <c r="U3884" s="19">
        <f t="shared" si="307"/>
        <v>-17900</v>
      </c>
      <c r="V3884" s="20">
        <f t="shared" si="308"/>
        <v>-2.594578924481809E-2</v>
      </c>
      <c r="W3884" s="18">
        <v>44179</v>
      </c>
      <c r="X3884" s="14">
        <v>110</v>
      </c>
      <c r="Y3884" s="14">
        <v>110</v>
      </c>
      <c r="Z3884" s="42">
        <v>-20000</v>
      </c>
      <c r="AA3884" s="51">
        <f t="shared" si="309"/>
        <v>-0.03</v>
      </c>
    </row>
    <row r="3885" spans="1:27" ht="19" x14ac:dyDescent="0.25">
      <c r="A3885" s="14">
        <v>766</v>
      </c>
      <c r="B3885" s="14">
        <v>4245406</v>
      </c>
      <c r="C3885" s="14" t="s">
        <v>19</v>
      </c>
      <c r="D3885" s="14" t="s">
        <v>40</v>
      </c>
      <c r="E3885" s="14" t="s">
        <v>595</v>
      </c>
      <c r="F3885" s="14">
        <v>78737</v>
      </c>
      <c r="G3885" s="14">
        <v>3</v>
      </c>
      <c r="H3885" s="14">
        <v>2</v>
      </c>
      <c r="I3885" s="14">
        <v>0</v>
      </c>
      <c r="J3885" s="14">
        <v>3</v>
      </c>
      <c r="K3885" s="14">
        <v>1</v>
      </c>
      <c r="L3885" s="14">
        <v>2010</v>
      </c>
      <c r="M3885" s="14">
        <v>0.23699999999999999</v>
      </c>
      <c r="N3885" s="15">
        <v>2326</v>
      </c>
      <c r="O3885" s="16">
        <v>187.4</v>
      </c>
      <c r="P3885" s="17">
        <v>435900</v>
      </c>
      <c r="Q3885" s="16">
        <v>179.71</v>
      </c>
      <c r="R3885" s="17">
        <v>418000</v>
      </c>
      <c r="S3885" s="19">
        <f t="shared" si="305"/>
        <v>-7.6899999999999977</v>
      </c>
      <c r="T3885" s="20">
        <f t="shared" si="306"/>
        <v>-4.1035218783351105E-2</v>
      </c>
      <c r="U3885" s="19">
        <f t="shared" si="307"/>
        <v>-17900</v>
      </c>
      <c r="V3885" s="20">
        <f t="shared" si="308"/>
        <v>-4.1064464326680435E-2</v>
      </c>
      <c r="W3885" s="18">
        <v>44204</v>
      </c>
      <c r="X3885" s="14">
        <v>7</v>
      </c>
      <c r="Y3885" s="14">
        <v>31</v>
      </c>
      <c r="Z3885" s="42">
        <v>-20000</v>
      </c>
      <c r="AA3885" s="51">
        <f t="shared" si="309"/>
        <v>-0.04</v>
      </c>
    </row>
    <row r="3886" spans="1:27" ht="19" x14ac:dyDescent="0.25">
      <c r="A3886" s="14">
        <v>757</v>
      </c>
      <c r="B3886" s="14">
        <v>1229227</v>
      </c>
      <c r="C3886" s="14" t="s">
        <v>19</v>
      </c>
      <c r="D3886" s="14" t="s">
        <v>357</v>
      </c>
      <c r="E3886" s="14" t="s">
        <v>4093</v>
      </c>
      <c r="F3886" s="14">
        <v>78745</v>
      </c>
      <c r="G3886" s="14">
        <v>3</v>
      </c>
      <c r="H3886" s="14">
        <v>3</v>
      </c>
      <c r="I3886" s="14">
        <v>0</v>
      </c>
      <c r="J3886" s="14">
        <v>1</v>
      </c>
      <c r="K3886" s="14">
        <v>2</v>
      </c>
      <c r="L3886" s="14">
        <v>2020</v>
      </c>
      <c r="M3886" s="14">
        <v>0.183</v>
      </c>
      <c r="N3886" s="15">
        <v>1905</v>
      </c>
      <c r="O3886" s="16">
        <v>359.06</v>
      </c>
      <c r="P3886" s="17">
        <v>684000</v>
      </c>
      <c r="Q3886" s="16">
        <v>349.65</v>
      </c>
      <c r="R3886" s="17">
        <v>666078</v>
      </c>
      <c r="S3886" s="19">
        <f t="shared" si="305"/>
        <v>-9.410000000000025</v>
      </c>
      <c r="T3886" s="20">
        <f t="shared" si="306"/>
        <v>-2.6207319111012158E-2</v>
      </c>
      <c r="U3886" s="19">
        <f t="shared" si="307"/>
        <v>-17922</v>
      </c>
      <c r="V3886" s="20">
        <f t="shared" si="308"/>
        <v>-2.6201754385964914E-2</v>
      </c>
      <c r="W3886" s="18">
        <v>44203</v>
      </c>
      <c r="X3886" s="14">
        <v>122</v>
      </c>
      <c r="Y3886" s="14">
        <v>122</v>
      </c>
      <c r="Z3886" s="42">
        <v>-20000</v>
      </c>
      <c r="AA3886" s="51">
        <f t="shared" si="309"/>
        <v>-0.03</v>
      </c>
    </row>
    <row r="3887" spans="1:27" ht="19" x14ac:dyDescent="0.25">
      <c r="A3887" s="14">
        <v>100</v>
      </c>
      <c r="B3887" s="14">
        <v>7442216</v>
      </c>
      <c r="C3887" s="14" t="s">
        <v>19</v>
      </c>
      <c r="D3887" s="14">
        <v>5</v>
      </c>
      <c r="E3887" s="14" t="s">
        <v>3427</v>
      </c>
      <c r="F3887" s="14">
        <v>78702</v>
      </c>
      <c r="G3887" s="14">
        <v>5</v>
      </c>
      <c r="H3887" s="14">
        <v>4</v>
      </c>
      <c r="I3887" s="14">
        <v>0</v>
      </c>
      <c r="J3887" s="14">
        <v>0</v>
      </c>
      <c r="K3887" s="14">
        <v>1</v>
      </c>
      <c r="L3887" s="14">
        <v>1954</v>
      </c>
      <c r="M3887" s="14">
        <v>0.16300000000000001</v>
      </c>
      <c r="N3887" s="15">
        <v>2245</v>
      </c>
      <c r="O3887" s="16">
        <v>435.63</v>
      </c>
      <c r="P3887" s="17">
        <v>978000</v>
      </c>
      <c r="Q3887" s="16">
        <v>427.62</v>
      </c>
      <c r="R3887" s="17">
        <v>960000</v>
      </c>
      <c r="S3887" s="19">
        <f t="shared" si="305"/>
        <v>-8.0099999999999909</v>
      </c>
      <c r="T3887" s="20">
        <f t="shared" si="306"/>
        <v>-1.8387163418497329E-2</v>
      </c>
      <c r="U3887" s="19">
        <f t="shared" si="307"/>
        <v>-18000</v>
      </c>
      <c r="V3887" s="20">
        <f t="shared" si="308"/>
        <v>-1.8404907975460124E-2</v>
      </c>
      <c r="W3887" s="18">
        <v>44180</v>
      </c>
      <c r="X3887" s="14">
        <v>8</v>
      </c>
      <c r="Y3887" s="14">
        <v>8</v>
      </c>
      <c r="Z3887" s="42">
        <v>-20000</v>
      </c>
      <c r="AA3887" s="51">
        <f t="shared" si="309"/>
        <v>-0.02</v>
      </c>
    </row>
    <row r="3888" spans="1:27" ht="19" x14ac:dyDescent="0.25">
      <c r="A3888" s="14">
        <v>212</v>
      </c>
      <c r="B3888" s="14">
        <v>9067371</v>
      </c>
      <c r="C3888" s="14" t="s">
        <v>19</v>
      </c>
      <c r="D3888" s="14" t="s">
        <v>68</v>
      </c>
      <c r="E3888" s="14" t="s">
        <v>652</v>
      </c>
      <c r="F3888" s="14">
        <v>78738</v>
      </c>
      <c r="G3888" s="14">
        <v>4</v>
      </c>
      <c r="H3888" s="14">
        <v>3</v>
      </c>
      <c r="I3888" s="14">
        <v>0</v>
      </c>
      <c r="J3888" s="14">
        <v>2</v>
      </c>
      <c r="K3888" s="14">
        <v>2</v>
      </c>
      <c r="L3888" s="14">
        <v>2007</v>
      </c>
      <c r="M3888" s="14">
        <v>0.247</v>
      </c>
      <c r="N3888" s="15">
        <v>4179</v>
      </c>
      <c r="O3888" s="16">
        <v>190.95</v>
      </c>
      <c r="P3888" s="17">
        <v>798000</v>
      </c>
      <c r="Q3888" s="16">
        <v>186.65</v>
      </c>
      <c r="R3888" s="17">
        <v>780000</v>
      </c>
      <c r="S3888" s="19">
        <f t="shared" si="305"/>
        <v>-4.2999999999999829</v>
      </c>
      <c r="T3888" s="20">
        <f t="shared" si="306"/>
        <v>-2.251898402723217E-2</v>
      </c>
      <c r="U3888" s="19">
        <f t="shared" si="307"/>
        <v>-18000</v>
      </c>
      <c r="V3888" s="20">
        <f t="shared" si="308"/>
        <v>-2.2556390977443608E-2</v>
      </c>
      <c r="W3888" s="18">
        <v>44183</v>
      </c>
      <c r="X3888" s="14">
        <v>9</v>
      </c>
      <c r="Y3888" s="14">
        <v>8</v>
      </c>
      <c r="Z3888" s="42">
        <v>-20000</v>
      </c>
      <c r="AA3888" s="51">
        <f t="shared" si="309"/>
        <v>-0.02</v>
      </c>
    </row>
    <row r="3889" spans="1:27" ht="19" x14ac:dyDescent="0.25">
      <c r="A3889" s="14">
        <v>438</v>
      </c>
      <c r="B3889" s="14">
        <v>7709380</v>
      </c>
      <c r="C3889" s="14" t="s">
        <v>19</v>
      </c>
      <c r="D3889" s="14" t="s">
        <v>24</v>
      </c>
      <c r="E3889" s="14" t="s">
        <v>25</v>
      </c>
      <c r="F3889" s="14">
        <v>78719</v>
      </c>
      <c r="G3889" s="14">
        <v>3</v>
      </c>
      <c r="H3889" s="14">
        <v>2</v>
      </c>
      <c r="I3889" s="14">
        <v>0</v>
      </c>
      <c r="J3889" s="14">
        <v>0</v>
      </c>
      <c r="K3889" s="14">
        <v>1</v>
      </c>
      <c r="L3889" s="14">
        <v>1979</v>
      </c>
      <c r="M3889" s="14">
        <v>0.34499999999999997</v>
      </c>
      <c r="N3889" s="15">
        <v>1080</v>
      </c>
      <c r="O3889" s="16">
        <v>106.48</v>
      </c>
      <c r="P3889" s="17">
        <v>115000</v>
      </c>
      <c r="Q3889" s="16">
        <v>89.81</v>
      </c>
      <c r="R3889" s="17">
        <v>97000</v>
      </c>
      <c r="S3889" s="19">
        <f t="shared" si="305"/>
        <v>-16.670000000000002</v>
      </c>
      <c r="T3889" s="20">
        <f t="shared" si="306"/>
        <v>-0.15655522163786628</v>
      </c>
      <c r="U3889" s="19">
        <f t="shared" si="307"/>
        <v>-18000</v>
      </c>
      <c r="V3889" s="20">
        <f t="shared" si="308"/>
        <v>-0.15652173913043479</v>
      </c>
      <c r="W3889" s="18">
        <v>44193</v>
      </c>
      <c r="X3889" s="14">
        <v>3</v>
      </c>
      <c r="Y3889" s="14">
        <v>3</v>
      </c>
      <c r="Z3889" s="42">
        <v>-20000</v>
      </c>
      <c r="AA3889" s="51">
        <f t="shared" si="309"/>
        <v>-0.16</v>
      </c>
    </row>
    <row r="3890" spans="1:27" ht="19" x14ac:dyDescent="0.25">
      <c r="A3890" s="14">
        <v>1003</v>
      </c>
      <c r="B3890" s="14">
        <v>6070223</v>
      </c>
      <c r="C3890" s="14" t="s">
        <v>19</v>
      </c>
      <c r="D3890" s="14">
        <v>3</v>
      </c>
      <c r="E3890" s="14" t="s">
        <v>3029</v>
      </c>
      <c r="F3890" s="14">
        <v>78723</v>
      </c>
      <c r="G3890" s="14">
        <v>3</v>
      </c>
      <c r="H3890" s="14">
        <v>1</v>
      </c>
      <c r="I3890" s="14">
        <v>0</v>
      </c>
      <c r="J3890" s="14">
        <v>0</v>
      </c>
      <c r="K3890" s="14">
        <v>1</v>
      </c>
      <c r="L3890" s="14">
        <v>1962</v>
      </c>
      <c r="M3890" s="14">
        <v>0.32800000000000001</v>
      </c>
      <c r="N3890" s="14">
        <v>930</v>
      </c>
      <c r="O3890" s="16">
        <v>352.69</v>
      </c>
      <c r="P3890" s="17">
        <v>328000</v>
      </c>
      <c r="Q3890" s="16">
        <v>333.33</v>
      </c>
      <c r="R3890" s="17">
        <v>310000</v>
      </c>
      <c r="S3890" s="19">
        <f t="shared" si="305"/>
        <v>-19.360000000000014</v>
      </c>
      <c r="T3890" s="20">
        <f t="shared" si="306"/>
        <v>-5.4892398423544798E-2</v>
      </c>
      <c r="U3890" s="19">
        <f t="shared" si="307"/>
        <v>-18000</v>
      </c>
      <c r="V3890" s="20">
        <f t="shared" si="308"/>
        <v>-5.4878048780487805E-2</v>
      </c>
      <c r="W3890" s="18">
        <v>44211</v>
      </c>
      <c r="X3890" s="14">
        <v>101</v>
      </c>
      <c r="Y3890" s="14">
        <v>101</v>
      </c>
      <c r="Z3890" s="42">
        <v>-20000</v>
      </c>
      <c r="AA3890" s="51">
        <f t="shared" si="309"/>
        <v>-0.05</v>
      </c>
    </row>
    <row r="3891" spans="1:27" ht="19" x14ac:dyDescent="0.25">
      <c r="A3891" s="14">
        <v>1173</v>
      </c>
      <c r="B3891" s="14">
        <v>5254969</v>
      </c>
      <c r="C3891" s="14" t="s">
        <v>19</v>
      </c>
      <c r="D3891" s="14" t="s">
        <v>35</v>
      </c>
      <c r="E3891" s="14" t="s">
        <v>760</v>
      </c>
      <c r="F3891" s="14">
        <v>78754</v>
      </c>
      <c r="G3891" s="14">
        <v>3</v>
      </c>
      <c r="H3891" s="14">
        <v>2</v>
      </c>
      <c r="I3891" s="14">
        <v>1</v>
      </c>
      <c r="J3891" s="14">
        <v>2</v>
      </c>
      <c r="K3891" s="14">
        <v>2</v>
      </c>
      <c r="L3891" s="14">
        <v>1983</v>
      </c>
      <c r="M3891" s="14">
        <v>0.26800000000000002</v>
      </c>
      <c r="N3891" s="15">
        <v>2362</v>
      </c>
      <c r="O3891" s="16">
        <v>198.14</v>
      </c>
      <c r="P3891" s="17">
        <v>468000</v>
      </c>
      <c r="Q3891" s="16">
        <v>190.52</v>
      </c>
      <c r="R3891" s="17">
        <v>450000</v>
      </c>
      <c r="S3891" s="19">
        <f t="shared" si="305"/>
        <v>-7.6199999999999761</v>
      </c>
      <c r="T3891" s="20">
        <f t="shared" si="306"/>
        <v>-3.8457656202684855E-2</v>
      </c>
      <c r="U3891" s="19">
        <f t="shared" si="307"/>
        <v>-18000</v>
      </c>
      <c r="V3891" s="20">
        <f t="shared" si="308"/>
        <v>-3.8461538461538464E-2</v>
      </c>
      <c r="W3891" s="18">
        <v>44221</v>
      </c>
      <c r="X3891" s="14">
        <v>10</v>
      </c>
      <c r="Y3891" s="14">
        <v>10</v>
      </c>
      <c r="Z3891" s="42">
        <v>-20000</v>
      </c>
      <c r="AA3891" s="51">
        <f t="shared" si="309"/>
        <v>-0.04</v>
      </c>
    </row>
    <row r="3892" spans="1:27" ht="19" x14ac:dyDescent="0.25">
      <c r="A3892" s="14">
        <v>2446</v>
      </c>
      <c r="B3892" s="14">
        <v>1456805</v>
      </c>
      <c r="C3892" s="14" t="s">
        <v>19</v>
      </c>
      <c r="D3892" s="14" t="s">
        <v>357</v>
      </c>
      <c r="E3892" s="14" t="s">
        <v>2133</v>
      </c>
      <c r="F3892" s="14">
        <v>78745</v>
      </c>
      <c r="G3892" s="14">
        <v>5</v>
      </c>
      <c r="H3892" s="14">
        <v>2</v>
      </c>
      <c r="I3892" s="14">
        <v>0</v>
      </c>
      <c r="J3892" s="14">
        <v>0</v>
      </c>
      <c r="K3892" s="14">
        <v>1</v>
      </c>
      <c r="L3892" s="14">
        <v>1961</v>
      </c>
      <c r="M3892" s="14">
        <v>0.312</v>
      </c>
      <c r="N3892" s="15">
        <v>2133</v>
      </c>
      <c r="O3892" s="16">
        <v>269.57</v>
      </c>
      <c r="P3892" s="17">
        <v>575000</v>
      </c>
      <c r="Q3892" s="16">
        <v>261.13</v>
      </c>
      <c r="R3892" s="17">
        <v>557000</v>
      </c>
      <c r="S3892" s="19">
        <f t="shared" si="305"/>
        <v>-8.4399999999999977</v>
      </c>
      <c r="T3892" s="20">
        <f t="shared" si="306"/>
        <v>-3.1309121934933404E-2</v>
      </c>
      <c r="U3892" s="19">
        <f t="shared" si="307"/>
        <v>-18000</v>
      </c>
      <c r="V3892" s="20">
        <f t="shared" si="308"/>
        <v>-3.1304347826086959E-2</v>
      </c>
      <c r="W3892" s="18">
        <v>44270</v>
      </c>
      <c r="X3892" s="14">
        <v>61</v>
      </c>
      <c r="Y3892" s="14">
        <v>60</v>
      </c>
      <c r="Z3892" s="42">
        <v>-20000</v>
      </c>
      <c r="AA3892" s="51">
        <f t="shared" si="309"/>
        <v>-0.03</v>
      </c>
    </row>
    <row r="3893" spans="1:27" ht="19" x14ac:dyDescent="0.25">
      <c r="A3893" s="14">
        <v>917</v>
      </c>
      <c r="B3893" s="14">
        <v>6331794</v>
      </c>
      <c r="C3893" s="14" t="s">
        <v>19</v>
      </c>
      <c r="D3893" s="14" t="s">
        <v>40</v>
      </c>
      <c r="E3893" s="14" t="s">
        <v>2175</v>
      </c>
      <c r="F3893" s="14">
        <v>78737</v>
      </c>
      <c r="G3893" s="14">
        <v>3</v>
      </c>
      <c r="H3893" s="14">
        <v>2</v>
      </c>
      <c r="I3893" s="14">
        <v>1</v>
      </c>
      <c r="J3893" s="14">
        <v>3</v>
      </c>
      <c r="K3893" s="14">
        <v>1</v>
      </c>
      <c r="L3893" s="14">
        <v>2021</v>
      </c>
      <c r="M3893" s="14">
        <v>1.58</v>
      </c>
      <c r="N3893" s="15">
        <v>3587</v>
      </c>
      <c r="O3893" s="16">
        <v>273.13</v>
      </c>
      <c r="P3893" s="17">
        <v>979722</v>
      </c>
      <c r="Q3893" s="16">
        <v>267.98</v>
      </c>
      <c r="R3893" s="17">
        <v>961262</v>
      </c>
      <c r="S3893" s="19">
        <f t="shared" si="305"/>
        <v>-5.1499999999999773</v>
      </c>
      <c r="T3893" s="20">
        <f t="shared" si="306"/>
        <v>-1.8855490059678459E-2</v>
      </c>
      <c r="U3893" s="19">
        <f t="shared" si="307"/>
        <v>-18460</v>
      </c>
      <c r="V3893" s="20">
        <f t="shared" si="308"/>
        <v>-1.8842079691994258E-2</v>
      </c>
      <c r="W3893" s="18">
        <v>44210</v>
      </c>
      <c r="X3893" s="14">
        <v>32</v>
      </c>
      <c r="Y3893" s="14">
        <v>32</v>
      </c>
      <c r="Z3893" s="42">
        <v>-20000</v>
      </c>
      <c r="AA3893" s="51">
        <f t="shared" si="309"/>
        <v>-0.02</v>
      </c>
    </row>
    <row r="3894" spans="1:27" ht="19" x14ac:dyDescent="0.25">
      <c r="A3894" s="14">
        <v>249</v>
      </c>
      <c r="B3894" s="14">
        <v>4471616</v>
      </c>
      <c r="C3894" s="14" t="s">
        <v>19</v>
      </c>
      <c r="D3894" s="14">
        <v>6</v>
      </c>
      <c r="E3894" s="14" t="s">
        <v>4060</v>
      </c>
      <c r="F3894" s="14">
        <v>78704</v>
      </c>
      <c r="G3894" s="14">
        <v>3</v>
      </c>
      <c r="H3894" s="14">
        <v>2</v>
      </c>
      <c r="I3894" s="14">
        <v>1</v>
      </c>
      <c r="J3894" s="14">
        <v>1</v>
      </c>
      <c r="K3894" s="14">
        <v>2</v>
      </c>
      <c r="L3894" s="14">
        <v>2015</v>
      </c>
      <c r="M3894" s="14">
        <v>0.79</v>
      </c>
      <c r="N3894" s="15">
        <v>1980</v>
      </c>
      <c r="O3894" s="16">
        <v>322.73</v>
      </c>
      <c r="P3894" s="17">
        <v>639000</v>
      </c>
      <c r="Q3894" s="16">
        <v>313.13</v>
      </c>
      <c r="R3894" s="17">
        <v>620000</v>
      </c>
      <c r="S3894" s="19">
        <f t="shared" si="305"/>
        <v>-9.6000000000000227</v>
      </c>
      <c r="T3894" s="20">
        <f t="shared" si="306"/>
        <v>-2.9746227496669112E-2</v>
      </c>
      <c r="U3894" s="19">
        <f t="shared" si="307"/>
        <v>-19000</v>
      </c>
      <c r="V3894" s="20">
        <f t="shared" si="308"/>
        <v>-2.9733959311424099E-2</v>
      </c>
      <c r="W3894" s="18">
        <v>44183</v>
      </c>
      <c r="X3894" s="14">
        <v>34</v>
      </c>
      <c r="Y3894" s="14">
        <v>33</v>
      </c>
      <c r="Z3894" s="42">
        <v>-20000</v>
      </c>
      <c r="AA3894" s="51">
        <f t="shared" si="309"/>
        <v>-0.03</v>
      </c>
    </row>
    <row r="3895" spans="1:27" ht="19" x14ac:dyDescent="0.25">
      <c r="A3895" s="14">
        <v>275</v>
      </c>
      <c r="B3895" s="14">
        <v>6257116</v>
      </c>
      <c r="C3895" s="14" t="s">
        <v>19</v>
      </c>
      <c r="D3895" s="14">
        <v>6</v>
      </c>
      <c r="E3895" s="14" t="s">
        <v>3828</v>
      </c>
      <c r="F3895" s="14">
        <v>78704</v>
      </c>
      <c r="G3895" s="14">
        <v>2</v>
      </c>
      <c r="H3895" s="14">
        <v>1</v>
      </c>
      <c r="I3895" s="14">
        <v>0</v>
      </c>
      <c r="J3895" s="14">
        <v>0</v>
      </c>
      <c r="K3895" s="14">
        <v>1</v>
      </c>
      <c r="L3895" s="14">
        <v>1940</v>
      </c>
      <c r="M3895" s="14">
        <v>0.29599999999999999</v>
      </c>
      <c r="N3895" s="14">
        <v>960</v>
      </c>
      <c r="O3895" s="16">
        <v>623.96</v>
      </c>
      <c r="P3895" s="17">
        <v>599000</v>
      </c>
      <c r="Q3895" s="16">
        <v>604.16999999999996</v>
      </c>
      <c r="R3895" s="17">
        <v>580000</v>
      </c>
      <c r="S3895" s="19">
        <f t="shared" si="305"/>
        <v>-19.790000000000077</v>
      </c>
      <c r="T3895" s="20">
        <f t="shared" si="306"/>
        <v>-3.1716776716456306E-2</v>
      </c>
      <c r="U3895" s="19">
        <f t="shared" si="307"/>
        <v>-19000</v>
      </c>
      <c r="V3895" s="20">
        <f t="shared" si="308"/>
        <v>-3.1719532554257093E-2</v>
      </c>
      <c r="W3895" s="18">
        <v>44183</v>
      </c>
      <c r="X3895" s="14">
        <v>133</v>
      </c>
      <c r="Y3895" s="14">
        <v>133</v>
      </c>
      <c r="Z3895" s="42">
        <v>-20000</v>
      </c>
      <c r="AA3895" s="51">
        <f t="shared" si="309"/>
        <v>-0.03</v>
      </c>
    </row>
    <row r="3896" spans="1:27" ht="19" x14ac:dyDescent="0.25">
      <c r="A3896" s="14">
        <v>643</v>
      </c>
      <c r="B3896" s="14">
        <v>7524891</v>
      </c>
      <c r="C3896" s="14" t="s">
        <v>19</v>
      </c>
      <c r="D3896" s="14" t="s">
        <v>29</v>
      </c>
      <c r="E3896" s="14" t="s">
        <v>2797</v>
      </c>
      <c r="F3896" s="14">
        <v>78748</v>
      </c>
      <c r="G3896" s="14">
        <v>3</v>
      </c>
      <c r="H3896" s="14">
        <v>2</v>
      </c>
      <c r="I3896" s="14">
        <v>0</v>
      </c>
      <c r="J3896" s="14">
        <v>2</v>
      </c>
      <c r="K3896" s="14">
        <v>1</v>
      </c>
      <c r="L3896" s="14">
        <v>1968</v>
      </c>
      <c r="M3896" s="14">
        <v>0.875</v>
      </c>
      <c r="N3896" s="15">
        <v>1606</v>
      </c>
      <c r="O3896" s="16">
        <v>323.16000000000003</v>
      </c>
      <c r="P3896" s="17">
        <v>519000</v>
      </c>
      <c r="Q3896" s="16">
        <v>311.33</v>
      </c>
      <c r="R3896" s="17">
        <v>500000</v>
      </c>
      <c r="S3896" s="19">
        <f t="shared" si="305"/>
        <v>-11.830000000000041</v>
      </c>
      <c r="T3896" s="20">
        <f t="shared" si="306"/>
        <v>-3.6607253372942322E-2</v>
      </c>
      <c r="U3896" s="19">
        <f t="shared" si="307"/>
        <v>-19000</v>
      </c>
      <c r="V3896" s="20">
        <f t="shared" si="308"/>
        <v>-3.6608863198458574E-2</v>
      </c>
      <c r="W3896" s="18">
        <v>44196</v>
      </c>
      <c r="X3896" s="14">
        <v>10</v>
      </c>
      <c r="Y3896" s="14">
        <v>10</v>
      </c>
      <c r="Z3896" s="42">
        <v>-20000</v>
      </c>
      <c r="AA3896" s="51">
        <f t="shared" si="309"/>
        <v>-0.04</v>
      </c>
    </row>
    <row r="3897" spans="1:27" ht="19" x14ac:dyDescent="0.25">
      <c r="A3897" s="14">
        <v>1083</v>
      </c>
      <c r="B3897" s="14">
        <v>5741055</v>
      </c>
      <c r="C3897" s="14" t="s">
        <v>19</v>
      </c>
      <c r="D3897" s="14">
        <v>4</v>
      </c>
      <c r="E3897" s="14" t="s">
        <v>4301</v>
      </c>
      <c r="F3897" s="14">
        <v>78751</v>
      </c>
      <c r="G3897" s="14">
        <v>2</v>
      </c>
      <c r="H3897" s="14">
        <v>1</v>
      </c>
      <c r="I3897" s="14">
        <v>0</v>
      </c>
      <c r="J3897" s="14">
        <v>0</v>
      </c>
      <c r="K3897" s="14">
        <v>1</v>
      </c>
      <c r="L3897" s="14">
        <v>1952</v>
      </c>
      <c r="M3897" s="14">
        <v>0.08</v>
      </c>
      <c r="N3897" s="14">
        <v>722</v>
      </c>
      <c r="O3897" s="16">
        <v>511.08</v>
      </c>
      <c r="P3897" s="17">
        <v>369000</v>
      </c>
      <c r="Q3897" s="16">
        <v>484.76</v>
      </c>
      <c r="R3897" s="17">
        <v>350000</v>
      </c>
      <c r="S3897" s="19">
        <f t="shared" si="305"/>
        <v>-26.319999999999993</v>
      </c>
      <c r="T3897" s="20">
        <f t="shared" si="306"/>
        <v>-5.1498786882679802E-2</v>
      </c>
      <c r="U3897" s="19">
        <f t="shared" si="307"/>
        <v>-19000</v>
      </c>
      <c r="V3897" s="20">
        <f t="shared" si="308"/>
        <v>-5.1490514905149054E-2</v>
      </c>
      <c r="W3897" s="18">
        <v>44216</v>
      </c>
      <c r="X3897" s="14">
        <v>100</v>
      </c>
      <c r="Y3897" s="14">
        <v>98</v>
      </c>
      <c r="Z3897" s="42">
        <v>-20000</v>
      </c>
      <c r="AA3897" s="51">
        <f t="shared" si="309"/>
        <v>-0.05</v>
      </c>
    </row>
    <row r="3898" spans="1:27" ht="19" x14ac:dyDescent="0.25">
      <c r="A3898" s="14">
        <v>1374</v>
      </c>
      <c r="B3898" s="14">
        <v>6675731</v>
      </c>
      <c r="C3898" s="14" t="s">
        <v>19</v>
      </c>
      <c r="D3898" s="14" t="s">
        <v>20</v>
      </c>
      <c r="E3898" s="14" t="s">
        <v>2160</v>
      </c>
      <c r="F3898" s="14">
        <v>78750</v>
      </c>
      <c r="G3898" s="14">
        <v>4</v>
      </c>
      <c r="H3898" s="14">
        <v>2</v>
      </c>
      <c r="I3898" s="14">
        <v>1</v>
      </c>
      <c r="J3898" s="14">
        <v>2</v>
      </c>
      <c r="K3898" s="14">
        <v>1</v>
      </c>
      <c r="L3898" s="14">
        <v>1976</v>
      </c>
      <c r="M3898" s="14">
        <v>0.32100000000000001</v>
      </c>
      <c r="N3898" s="15">
        <v>2756</v>
      </c>
      <c r="O3898" s="16">
        <v>271.77</v>
      </c>
      <c r="P3898" s="17">
        <v>749000</v>
      </c>
      <c r="Q3898" s="16">
        <v>264.88</v>
      </c>
      <c r="R3898" s="17">
        <v>730000</v>
      </c>
      <c r="S3898" s="19">
        <f t="shared" si="305"/>
        <v>-6.8899999999999864</v>
      </c>
      <c r="T3898" s="20">
        <f t="shared" si="306"/>
        <v>-2.5352319976450627E-2</v>
      </c>
      <c r="U3898" s="19">
        <f t="shared" si="307"/>
        <v>-19000</v>
      </c>
      <c r="V3898" s="20">
        <f t="shared" si="308"/>
        <v>-2.5367156208277702E-2</v>
      </c>
      <c r="W3898" s="18">
        <v>44228</v>
      </c>
      <c r="X3898" s="14">
        <v>23</v>
      </c>
      <c r="Y3898" s="14">
        <v>23</v>
      </c>
      <c r="Z3898" s="42">
        <v>-20000</v>
      </c>
      <c r="AA3898" s="51">
        <f t="shared" si="309"/>
        <v>-0.03</v>
      </c>
    </row>
    <row r="3899" spans="1:27" ht="19" x14ac:dyDescent="0.25">
      <c r="A3899" s="14">
        <v>1632</v>
      </c>
      <c r="B3899" s="14">
        <v>4756682</v>
      </c>
      <c r="C3899" s="14" t="s">
        <v>19</v>
      </c>
      <c r="D3899" s="14">
        <v>2</v>
      </c>
      <c r="E3899" s="14" t="s">
        <v>4010</v>
      </c>
      <c r="F3899" s="14">
        <v>78757</v>
      </c>
      <c r="G3899" s="14">
        <v>4</v>
      </c>
      <c r="H3899" s="14">
        <v>2</v>
      </c>
      <c r="I3899" s="14">
        <v>2</v>
      </c>
      <c r="J3899" s="14">
        <v>1</v>
      </c>
      <c r="K3899" s="14">
        <v>3</v>
      </c>
      <c r="L3899" s="14">
        <v>2019</v>
      </c>
      <c r="M3899" s="14">
        <v>0.17799999999999999</v>
      </c>
      <c r="N3899" s="15">
        <v>2716</v>
      </c>
      <c r="O3899" s="16">
        <v>257.36</v>
      </c>
      <c r="P3899" s="17">
        <v>699000</v>
      </c>
      <c r="Q3899" s="16">
        <v>250.37</v>
      </c>
      <c r="R3899" s="17">
        <v>680000</v>
      </c>
      <c r="S3899" s="19">
        <f t="shared" si="305"/>
        <v>-6.9900000000000091</v>
      </c>
      <c r="T3899" s="20">
        <f t="shared" si="306"/>
        <v>-2.716039788622944E-2</v>
      </c>
      <c r="U3899" s="19">
        <f t="shared" si="307"/>
        <v>-19000</v>
      </c>
      <c r="V3899" s="20">
        <f t="shared" si="308"/>
        <v>-2.7181688125894134E-2</v>
      </c>
      <c r="W3899" s="18">
        <v>44239</v>
      </c>
      <c r="X3899" s="14">
        <v>38</v>
      </c>
      <c r="Y3899" s="14">
        <v>38</v>
      </c>
      <c r="Z3899" s="42">
        <v>-20000</v>
      </c>
      <c r="AA3899" s="51">
        <f t="shared" si="309"/>
        <v>-0.03</v>
      </c>
    </row>
    <row r="3900" spans="1:27" ht="19" x14ac:dyDescent="0.25">
      <c r="A3900" s="14">
        <v>1691</v>
      </c>
      <c r="B3900" s="14">
        <v>7369786</v>
      </c>
      <c r="C3900" s="14" t="s">
        <v>19</v>
      </c>
      <c r="D3900" s="14" t="s">
        <v>193</v>
      </c>
      <c r="E3900" s="14" t="s">
        <v>431</v>
      </c>
      <c r="F3900" s="14">
        <v>78749</v>
      </c>
      <c r="G3900" s="14">
        <v>3</v>
      </c>
      <c r="H3900" s="14">
        <v>2</v>
      </c>
      <c r="I3900" s="14">
        <v>0</v>
      </c>
      <c r="J3900" s="14">
        <v>2</v>
      </c>
      <c r="K3900" s="14">
        <v>1</v>
      </c>
      <c r="L3900" s="14">
        <v>1991</v>
      </c>
      <c r="M3900" s="14">
        <v>0.18</v>
      </c>
      <c r="N3900" s="15">
        <v>2575</v>
      </c>
      <c r="O3900" s="16">
        <v>176.31</v>
      </c>
      <c r="P3900" s="17">
        <v>454000</v>
      </c>
      <c r="Q3900" s="16">
        <v>168.93</v>
      </c>
      <c r="R3900" s="17">
        <v>435000</v>
      </c>
      <c r="S3900" s="19">
        <f t="shared" si="305"/>
        <v>-7.3799999999999955</v>
      </c>
      <c r="T3900" s="20">
        <f t="shared" si="306"/>
        <v>-4.1858090862685014E-2</v>
      </c>
      <c r="U3900" s="19">
        <f t="shared" si="307"/>
        <v>-19000</v>
      </c>
      <c r="V3900" s="20">
        <f t="shared" si="308"/>
        <v>-4.185022026431718E-2</v>
      </c>
      <c r="W3900" s="18">
        <v>44246</v>
      </c>
      <c r="X3900" s="14">
        <v>9</v>
      </c>
      <c r="Y3900" s="14">
        <v>8</v>
      </c>
      <c r="Z3900" s="42">
        <v>-20000</v>
      </c>
      <c r="AA3900" s="51">
        <f t="shared" si="309"/>
        <v>-0.04</v>
      </c>
    </row>
    <row r="3901" spans="1:27" ht="19" x14ac:dyDescent="0.25">
      <c r="A3901" s="14">
        <v>215</v>
      </c>
      <c r="B3901" s="14">
        <v>8921620</v>
      </c>
      <c r="C3901" s="14" t="s">
        <v>19</v>
      </c>
      <c r="D3901" s="14" t="s">
        <v>29</v>
      </c>
      <c r="E3901" s="14" t="s">
        <v>841</v>
      </c>
      <c r="F3901" s="14">
        <v>78748</v>
      </c>
      <c r="G3901" s="14">
        <v>4</v>
      </c>
      <c r="H3901" s="14">
        <v>3</v>
      </c>
      <c r="I3901" s="14">
        <v>1</v>
      </c>
      <c r="J3901" s="14">
        <v>3</v>
      </c>
      <c r="K3901" s="14">
        <v>1</v>
      </c>
      <c r="L3901" s="14">
        <v>2012</v>
      </c>
      <c r="M3901" s="14">
        <v>0.997</v>
      </c>
      <c r="N3901" s="15">
        <v>3906</v>
      </c>
      <c r="O3901" s="16">
        <v>202</v>
      </c>
      <c r="P3901" s="17">
        <v>789000</v>
      </c>
      <c r="Q3901" s="16">
        <v>197</v>
      </c>
      <c r="R3901" s="17">
        <v>769500</v>
      </c>
      <c r="S3901" s="19">
        <f t="shared" si="305"/>
        <v>-5</v>
      </c>
      <c r="T3901" s="20">
        <f t="shared" si="306"/>
        <v>-2.4752475247524754E-2</v>
      </c>
      <c r="U3901" s="19">
        <f t="shared" si="307"/>
        <v>-19500</v>
      </c>
      <c r="V3901" s="20">
        <f t="shared" si="308"/>
        <v>-2.4714828897338403E-2</v>
      </c>
      <c r="W3901" s="18">
        <v>44183</v>
      </c>
      <c r="X3901" s="14">
        <v>5</v>
      </c>
      <c r="Y3901" s="14">
        <v>5</v>
      </c>
      <c r="Z3901" s="42">
        <v>-20000</v>
      </c>
      <c r="AA3901" s="51">
        <f t="shared" si="309"/>
        <v>-0.02</v>
      </c>
    </row>
    <row r="3902" spans="1:27" ht="19" x14ac:dyDescent="0.25">
      <c r="A3902" s="14">
        <v>612</v>
      </c>
      <c r="B3902" s="14">
        <v>4054062</v>
      </c>
      <c r="C3902" s="14" t="s">
        <v>19</v>
      </c>
      <c r="D3902" s="14">
        <v>4</v>
      </c>
      <c r="E3902" s="14" t="s">
        <v>3822</v>
      </c>
      <c r="F3902" s="14">
        <v>78751</v>
      </c>
      <c r="G3902" s="14">
        <v>3</v>
      </c>
      <c r="H3902" s="14">
        <v>1</v>
      </c>
      <c r="I3902" s="14">
        <v>0</v>
      </c>
      <c r="J3902" s="14">
        <v>2</v>
      </c>
      <c r="K3902" s="14">
        <v>1</v>
      </c>
      <c r="L3902" s="14">
        <v>1928</v>
      </c>
      <c r="M3902" s="14">
        <v>0.35799999999999998</v>
      </c>
      <c r="N3902" s="15">
        <v>1131</v>
      </c>
      <c r="O3902" s="16">
        <v>618.48</v>
      </c>
      <c r="P3902" s="17">
        <v>699500</v>
      </c>
      <c r="Q3902" s="16">
        <v>601.24</v>
      </c>
      <c r="R3902" s="17">
        <v>680000</v>
      </c>
      <c r="S3902" s="19">
        <f t="shared" si="305"/>
        <v>-17.240000000000009</v>
      </c>
      <c r="T3902" s="20">
        <f t="shared" si="306"/>
        <v>-2.787478980726945E-2</v>
      </c>
      <c r="U3902" s="19">
        <f t="shared" si="307"/>
        <v>-19500</v>
      </c>
      <c r="V3902" s="20">
        <f t="shared" si="308"/>
        <v>-2.7877055039313797E-2</v>
      </c>
      <c r="W3902" s="18">
        <v>44195</v>
      </c>
      <c r="X3902" s="14">
        <v>84</v>
      </c>
      <c r="Y3902" s="14">
        <v>77</v>
      </c>
      <c r="Z3902" s="42">
        <v>-20000</v>
      </c>
      <c r="AA3902" s="51">
        <f t="shared" si="309"/>
        <v>-0.03</v>
      </c>
    </row>
    <row r="3903" spans="1:27" ht="19" x14ac:dyDescent="0.25">
      <c r="A3903" s="14">
        <v>778</v>
      </c>
      <c r="B3903" s="14">
        <v>7457659</v>
      </c>
      <c r="C3903" s="14" t="s">
        <v>19</v>
      </c>
      <c r="D3903" s="14" t="s">
        <v>68</v>
      </c>
      <c r="E3903" s="14" t="s">
        <v>1535</v>
      </c>
      <c r="F3903" s="14">
        <v>78738</v>
      </c>
      <c r="G3903" s="14">
        <v>5</v>
      </c>
      <c r="H3903" s="14">
        <v>4</v>
      </c>
      <c r="I3903" s="14">
        <v>1</v>
      </c>
      <c r="J3903" s="14">
        <v>3</v>
      </c>
      <c r="K3903" s="14">
        <v>2</v>
      </c>
      <c r="L3903" s="14">
        <v>2014</v>
      </c>
      <c r="M3903" s="14">
        <v>0.38700000000000001</v>
      </c>
      <c r="N3903" s="15">
        <v>4114</v>
      </c>
      <c r="O3903" s="16">
        <v>235.66</v>
      </c>
      <c r="P3903" s="17">
        <v>969500</v>
      </c>
      <c r="Q3903" s="16">
        <v>230.92</v>
      </c>
      <c r="R3903" s="17">
        <v>950000</v>
      </c>
      <c r="S3903" s="19">
        <f t="shared" si="305"/>
        <v>-4.7400000000000091</v>
      </c>
      <c r="T3903" s="20">
        <f t="shared" si="306"/>
        <v>-2.0113723160485483E-2</v>
      </c>
      <c r="U3903" s="19">
        <f t="shared" si="307"/>
        <v>-19500</v>
      </c>
      <c r="V3903" s="20">
        <f t="shared" si="308"/>
        <v>-2.0113460546673543E-2</v>
      </c>
      <c r="W3903" s="18">
        <v>44204</v>
      </c>
      <c r="X3903" s="14">
        <v>39</v>
      </c>
      <c r="Y3903" s="14">
        <v>38</v>
      </c>
      <c r="Z3903" s="42">
        <v>-20000</v>
      </c>
      <c r="AA3903" s="51">
        <f t="shared" si="309"/>
        <v>-0.02</v>
      </c>
    </row>
    <row r="3904" spans="1:27" ht="19" x14ac:dyDescent="0.25">
      <c r="A3904" s="14">
        <v>3922</v>
      </c>
      <c r="B3904" s="14">
        <v>8597112</v>
      </c>
      <c r="C3904" s="14" t="s">
        <v>19</v>
      </c>
      <c r="D3904" s="14" t="s">
        <v>2365</v>
      </c>
      <c r="E3904" s="14" t="s">
        <v>3838</v>
      </c>
      <c r="F3904" s="14">
        <v>78703</v>
      </c>
      <c r="G3904" s="14">
        <v>3</v>
      </c>
      <c r="H3904" s="14">
        <v>2</v>
      </c>
      <c r="I3904" s="14">
        <v>0</v>
      </c>
      <c r="J3904" s="14">
        <v>1</v>
      </c>
      <c r="K3904" s="14">
        <v>1</v>
      </c>
      <c r="L3904" s="14">
        <v>1955</v>
      </c>
      <c r="M3904" s="14">
        <v>0.16</v>
      </c>
      <c r="N3904" s="15">
        <v>1346</v>
      </c>
      <c r="O3904" s="16">
        <v>631.5</v>
      </c>
      <c r="P3904" s="17">
        <v>850000</v>
      </c>
      <c r="Q3904" s="16">
        <v>617.01</v>
      </c>
      <c r="R3904" s="17">
        <v>830500</v>
      </c>
      <c r="S3904" s="19">
        <f t="shared" si="305"/>
        <v>-14.490000000000009</v>
      </c>
      <c r="T3904" s="20">
        <f t="shared" si="306"/>
        <v>-2.2945368171021392E-2</v>
      </c>
      <c r="U3904" s="19">
        <f t="shared" si="307"/>
        <v>-19500</v>
      </c>
      <c r="V3904" s="20">
        <f t="shared" si="308"/>
        <v>-2.2941176470588236E-2</v>
      </c>
      <c r="W3904" s="18">
        <v>44316</v>
      </c>
      <c r="X3904" s="14">
        <v>245</v>
      </c>
      <c r="Y3904" s="14">
        <v>244</v>
      </c>
      <c r="Z3904" s="42">
        <v>-20000</v>
      </c>
      <c r="AA3904" s="51">
        <f t="shared" si="309"/>
        <v>-0.02</v>
      </c>
    </row>
    <row r="3905" spans="1:27" ht="19" x14ac:dyDescent="0.25">
      <c r="A3905" s="14">
        <v>263</v>
      </c>
      <c r="B3905" s="14">
        <v>5516475</v>
      </c>
      <c r="C3905" s="14" t="s">
        <v>19</v>
      </c>
      <c r="D3905" s="14">
        <v>4</v>
      </c>
      <c r="E3905" s="14" t="s">
        <v>3294</v>
      </c>
      <c r="F3905" s="14">
        <v>78731</v>
      </c>
      <c r="G3905" s="14">
        <v>4</v>
      </c>
      <c r="H3905" s="14">
        <v>2</v>
      </c>
      <c r="I3905" s="14">
        <v>0</v>
      </c>
      <c r="J3905" s="14">
        <v>0</v>
      </c>
      <c r="K3905" s="14">
        <v>1</v>
      </c>
      <c r="L3905" s="14">
        <v>1953</v>
      </c>
      <c r="M3905" s="14">
        <v>0.19</v>
      </c>
      <c r="N3905" s="15">
        <v>1615</v>
      </c>
      <c r="O3905" s="16">
        <v>402.41</v>
      </c>
      <c r="P3905" s="17">
        <v>649900</v>
      </c>
      <c r="Q3905" s="16">
        <v>390.09</v>
      </c>
      <c r="R3905" s="17">
        <v>630000</v>
      </c>
      <c r="S3905" s="19">
        <f t="shared" si="305"/>
        <v>-12.32000000000005</v>
      </c>
      <c r="T3905" s="20">
        <f t="shared" si="306"/>
        <v>-3.0615541363286324E-2</v>
      </c>
      <c r="U3905" s="19">
        <f t="shared" si="307"/>
        <v>-19900</v>
      </c>
      <c r="V3905" s="20">
        <f t="shared" si="308"/>
        <v>-3.06200953992922E-2</v>
      </c>
      <c r="W3905" s="18">
        <v>44183</v>
      </c>
      <c r="X3905" s="14">
        <v>17</v>
      </c>
      <c r="Y3905" s="14">
        <v>17</v>
      </c>
      <c r="Z3905" s="42">
        <v>-20000</v>
      </c>
      <c r="AA3905" s="51">
        <f t="shared" si="309"/>
        <v>-0.03</v>
      </c>
    </row>
    <row r="3906" spans="1:27" ht="19" x14ac:dyDescent="0.25">
      <c r="A3906" s="14">
        <v>774</v>
      </c>
      <c r="B3906" s="14">
        <v>3640911</v>
      </c>
      <c r="C3906" s="14" t="s">
        <v>19</v>
      </c>
      <c r="D3906" s="14" t="s">
        <v>357</v>
      </c>
      <c r="E3906" s="14" t="s">
        <v>1320</v>
      </c>
      <c r="F3906" s="14">
        <v>78745</v>
      </c>
      <c r="G3906" s="14">
        <v>3</v>
      </c>
      <c r="H3906" s="14">
        <v>2</v>
      </c>
      <c r="I3906" s="14">
        <v>0</v>
      </c>
      <c r="J3906" s="14">
        <v>0</v>
      </c>
      <c r="K3906" s="14">
        <v>1</v>
      </c>
      <c r="L3906" s="14">
        <v>1971</v>
      </c>
      <c r="M3906" s="14">
        <v>0.19</v>
      </c>
      <c r="N3906" s="15">
        <v>1780</v>
      </c>
      <c r="O3906" s="16">
        <v>224.66</v>
      </c>
      <c r="P3906" s="17">
        <v>399900</v>
      </c>
      <c r="Q3906" s="16">
        <v>213.48</v>
      </c>
      <c r="R3906" s="17">
        <v>380000</v>
      </c>
      <c r="S3906" s="19">
        <f t="shared" si="305"/>
        <v>-11.180000000000007</v>
      </c>
      <c r="T3906" s="20">
        <f t="shared" si="306"/>
        <v>-4.9764087955132229E-2</v>
      </c>
      <c r="U3906" s="19">
        <f t="shared" si="307"/>
        <v>-19900</v>
      </c>
      <c r="V3906" s="20">
        <f t="shared" si="308"/>
        <v>-4.9762440610152538E-2</v>
      </c>
      <c r="W3906" s="18">
        <v>44204</v>
      </c>
      <c r="X3906" s="14">
        <v>15</v>
      </c>
      <c r="Y3906" s="14">
        <v>15</v>
      </c>
      <c r="Z3906" s="42">
        <v>-20000</v>
      </c>
      <c r="AA3906" s="51">
        <f t="shared" si="309"/>
        <v>-0.05</v>
      </c>
    </row>
    <row r="3907" spans="1:27" ht="19" x14ac:dyDescent="0.25">
      <c r="A3907" s="14">
        <v>1151</v>
      </c>
      <c r="B3907" s="14">
        <v>6905375</v>
      </c>
      <c r="C3907" s="14" t="s">
        <v>19</v>
      </c>
      <c r="D3907" s="14">
        <v>6</v>
      </c>
      <c r="E3907" s="14" t="s">
        <v>4050</v>
      </c>
      <c r="F3907" s="14">
        <v>78704</v>
      </c>
      <c r="G3907" s="14">
        <v>3</v>
      </c>
      <c r="H3907" s="14">
        <v>2</v>
      </c>
      <c r="I3907" s="14">
        <v>1</v>
      </c>
      <c r="J3907" s="14">
        <v>2</v>
      </c>
      <c r="K3907" s="14">
        <v>2</v>
      </c>
      <c r="L3907" s="14">
        <v>2020</v>
      </c>
      <c r="M3907" s="14">
        <v>0</v>
      </c>
      <c r="N3907" s="15">
        <v>2118</v>
      </c>
      <c r="O3907" s="16">
        <v>316.29000000000002</v>
      </c>
      <c r="P3907" s="17">
        <v>669900</v>
      </c>
      <c r="Q3907" s="16">
        <v>306.89</v>
      </c>
      <c r="R3907" s="17">
        <v>650000</v>
      </c>
      <c r="S3907" s="19">
        <f t="shared" si="305"/>
        <v>-9.4000000000000341</v>
      </c>
      <c r="T3907" s="20">
        <f t="shared" si="306"/>
        <v>-2.9719561162224645E-2</v>
      </c>
      <c r="U3907" s="19">
        <f t="shared" si="307"/>
        <v>-19900</v>
      </c>
      <c r="V3907" s="20">
        <f t="shared" si="308"/>
        <v>-2.9705926257650395E-2</v>
      </c>
      <c r="W3907" s="18">
        <v>44218</v>
      </c>
      <c r="X3907" s="14">
        <v>67</v>
      </c>
      <c r="Y3907" s="14">
        <v>67</v>
      </c>
      <c r="Z3907" s="42">
        <v>-20000</v>
      </c>
      <c r="AA3907" s="51">
        <f t="shared" si="309"/>
        <v>-0.03</v>
      </c>
    </row>
    <row r="3908" spans="1:27" ht="19" x14ac:dyDescent="0.25">
      <c r="A3908" s="14">
        <v>1958</v>
      </c>
      <c r="B3908" s="14">
        <v>3192849</v>
      </c>
      <c r="C3908" s="14" t="s">
        <v>19</v>
      </c>
      <c r="D3908" s="14">
        <v>2</v>
      </c>
      <c r="E3908" s="14" t="s">
        <v>3098</v>
      </c>
      <c r="F3908" s="14">
        <v>78757</v>
      </c>
      <c r="G3908" s="14">
        <v>4</v>
      </c>
      <c r="H3908" s="14">
        <v>3</v>
      </c>
      <c r="I3908" s="14">
        <v>0</v>
      </c>
      <c r="J3908" s="14">
        <v>0</v>
      </c>
      <c r="K3908" s="14">
        <v>1</v>
      </c>
      <c r="L3908" s="14">
        <v>1966</v>
      </c>
      <c r="M3908" s="14">
        <v>0.16300000000000001</v>
      </c>
      <c r="N3908" s="15">
        <v>1974</v>
      </c>
      <c r="O3908" s="16">
        <v>364.69</v>
      </c>
      <c r="P3908" s="17">
        <v>719900</v>
      </c>
      <c r="Q3908" s="16">
        <v>354.61</v>
      </c>
      <c r="R3908" s="17">
        <v>700000</v>
      </c>
      <c r="S3908" s="19">
        <f t="shared" si="305"/>
        <v>-10.079999999999984</v>
      </c>
      <c r="T3908" s="20">
        <f t="shared" si="306"/>
        <v>-2.7639913351065245E-2</v>
      </c>
      <c r="U3908" s="19">
        <f t="shared" si="307"/>
        <v>-19900</v>
      </c>
      <c r="V3908" s="20">
        <f t="shared" si="308"/>
        <v>-2.7642728156688428E-2</v>
      </c>
      <c r="W3908" s="18">
        <v>44253</v>
      </c>
      <c r="X3908" s="14">
        <v>55</v>
      </c>
      <c r="Y3908" s="14">
        <v>54</v>
      </c>
      <c r="Z3908" s="42">
        <v>-20000</v>
      </c>
      <c r="AA3908" s="51">
        <f t="shared" si="309"/>
        <v>-0.03</v>
      </c>
    </row>
    <row r="3909" spans="1:27" ht="19" x14ac:dyDescent="0.25">
      <c r="A3909" s="14">
        <v>3163</v>
      </c>
      <c r="B3909" s="14">
        <v>8270757</v>
      </c>
      <c r="C3909" s="14" t="s">
        <v>19</v>
      </c>
      <c r="D3909" s="14">
        <v>5</v>
      </c>
      <c r="E3909" s="14" t="s">
        <v>3456</v>
      </c>
      <c r="F3909" s="14">
        <v>78702</v>
      </c>
      <c r="G3909" s="14">
        <v>3</v>
      </c>
      <c r="H3909" s="14">
        <v>1</v>
      </c>
      <c r="I3909" s="14">
        <v>1</v>
      </c>
      <c r="J3909" s="14">
        <v>0</v>
      </c>
      <c r="K3909" s="14">
        <v>1</v>
      </c>
      <c r="L3909" s="14">
        <v>1998</v>
      </c>
      <c r="M3909" s="14">
        <v>0.13300000000000001</v>
      </c>
      <c r="N3909" s="15">
        <v>1355</v>
      </c>
      <c r="O3909" s="16">
        <v>442.73</v>
      </c>
      <c r="P3909" s="17">
        <v>599900</v>
      </c>
      <c r="Q3909" s="16">
        <v>428.04</v>
      </c>
      <c r="R3909" s="17">
        <v>580000</v>
      </c>
      <c r="S3909" s="19">
        <f t="shared" si="305"/>
        <v>-14.689999999999998</v>
      </c>
      <c r="T3909" s="20">
        <f t="shared" si="306"/>
        <v>-3.3180493754658591E-2</v>
      </c>
      <c r="U3909" s="19">
        <f t="shared" si="307"/>
        <v>-19900</v>
      </c>
      <c r="V3909" s="20">
        <f t="shared" si="308"/>
        <v>-3.3172195365894316E-2</v>
      </c>
      <c r="W3909" s="18">
        <v>44295</v>
      </c>
      <c r="X3909" s="14">
        <v>13</v>
      </c>
      <c r="Y3909" s="14">
        <v>11</v>
      </c>
      <c r="Z3909" s="42">
        <v>-20000</v>
      </c>
      <c r="AA3909" s="51">
        <f t="shared" si="309"/>
        <v>-0.03</v>
      </c>
    </row>
    <row r="3910" spans="1:27" ht="19" x14ac:dyDescent="0.25">
      <c r="A3910" s="14">
        <v>3449</v>
      </c>
      <c r="B3910" s="14">
        <v>8260550</v>
      </c>
      <c r="C3910" s="14" t="s">
        <v>19</v>
      </c>
      <c r="D3910" s="14" t="s">
        <v>46</v>
      </c>
      <c r="E3910" s="14" t="s">
        <v>112</v>
      </c>
      <c r="F3910" s="14">
        <v>78753</v>
      </c>
      <c r="G3910" s="14">
        <v>5</v>
      </c>
      <c r="H3910" s="14">
        <v>2</v>
      </c>
      <c r="I3910" s="14">
        <v>1</v>
      </c>
      <c r="J3910" s="14">
        <v>0</v>
      </c>
      <c r="K3910" s="14">
        <v>2</v>
      </c>
      <c r="L3910" s="14">
        <v>1988</v>
      </c>
      <c r="M3910" s="14">
        <v>0.221</v>
      </c>
      <c r="N3910" s="15">
        <v>2852</v>
      </c>
      <c r="O3910" s="16">
        <v>140.22</v>
      </c>
      <c r="P3910" s="17">
        <v>399900</v>
      </c>
      <c r="Q3910" s="16">
        <v>133.24</v>
      </c>
      <c r="R3910" s="17">
        <v>380000</v>
      </c>
      <c r="S3910" s="19">
        <f t="shared" si="305"/>
        <v>-6.9799999999999898</v>
      </c>
      <c r="T3910" s="20">
        <f t="shared" si="306"/>
        <v>-4.9778918841819925E-2</v>
      </c>
      <c r="U3910" s="19">
        <f t="shared" si="307"/>
        <v>-19900</v>
      </c>
      <c r="V3910" s="20">
        <f t="shared" si="308"/>
        <v>-4.9762440610152538E-2</v>
      </c>
      <c r="W3910" s="18">
        <v>44306</v>
      </c>
      <c r="X3910" s="14">
        <v>8</v>
      </c>
      <c r="Y3910" s="14">
        <v>8</v>
      </c>
      <c r="Z3910" s="42">
        <v>-20000</v>
      </c>
      <c r="AA3910" s="51">
        <f t="shared" si="309"/>
        <v>-0.05</v>
      </c>
    </row>
    <row r="3911" spans="1:27" ht="19" x14ac:dyDescent="0.25">
      <c r="A3911" s="14">
        <v>3609</v>
      </c>
      <c r="B3911" s="14">
        <v>5521647</v>
      </c>
      <c r="C3911" s="14" t="s">
        <v>19</v>
      </c>
      <c r="D3911" s="14" t="s">
        <v>712</v>
      </c>
      <c r="E3911" s="14" t="s">
        <v>3465</v>
      </c>
      <c r="F3911" s="14">
        <v>78759</v>
      </c>
      <c r="G3911" s="14">
        <v>3</v>
      </c>
      <c r="H3911" s="14">
        <v>2</v>
      </c>
      <c r="I3911" s="14">
        <v>0</v>
      </c>
      <c r="J3911" s="14">
        <v>2</v>
      </c>
      <c r="K3911" s="14">
        <v>1</v>
      </c>
      <c r="L3911" s="14">
        <v>1972</v>
      </c>
      <c r="M3911" s="14">
        <v>0.30599999999999999</v>
      </c>
      <c r="N3911" s="15">
        <v>1349</v>
      </c>
      <c r="O3911" s="16">
        <v>444.7</v>
      </c>
      <c r="P3911" s="17">
        <v>599900</v>
      </c>
      <c r="Q3911" s="16">
        <v>429.95</v>
      </c>
      <c r="R3911" s="17">
        <v>580000</v>
      </c>
      <c r="S3911" s="19">
        <f t="shared" ref="S3911:S3974" si="310">Q3911-O3911</f>
        <v>-14.75</v>
      </c>
      <c r="T3911" s="20">
        <f t="shared" ref="T3911:T3974" si="311">S3911/O3911</f>
        <v>-3.3168428153811561E-2</v>
      </c>
      <c r="U3911" s="19">
        <f t="shared" ref="U3911:U3974" si="312">R3911-P3911</f>
        <v>-19900</v>
      </c>
      <c r="V3911" s="20">
        <f t="shared" ref="V3911:V3974" si="313">U3911/P3911</f>
        <v>-3.3172195365894316E-2</v>
      </c>
      <c r="W3911" s="18">
        <v>44309</v>
      </c>
      <c r="X3911" s="14">
        <v>9</v>
      </c>
      <c r="Y3911" s="14">
        <v>9</v>
      </c>
      <c r="Z3911" s="42">
        <v>-20000</v>
      </c>
      <c r="AA3911" s="51">
        <f t="shared" si="309"/>
        <v>-0.03</v>
      </c>
    </row>
    <row r="3912" spans="1:27" ht="19" x14ac:dyDescent="0.25">
      <c r="A3912" s="14">
        <v>2748</v>
      </c>
      <c r="B3912" s="14">
        <v>2125777</v>
      </c>
      <c r="C3912" s="14" t="s">
        <v>19</v>
      </c>
      <c r="D3912" s="14">
        <v>5</v>
      </c>
      <c r="E3912" s="14" t="s">
        <v>3752</v>
      </c>
      <c r="F3912" s="14">
        <v>78702</v>
      </c>
      <c r="G3912" s="14">
        <v>4</v>
      </c>
      <c r="H3912" s="14">
        <v>3</v>
      </c>
      <c r="I3912" s="14">
        <v>0</v>
      </c>
      <c r="J3912" s="14">
        <v>2</v>
      </c>
      <c r="K3912" s="14">
        <v>2</v>
      </c>
      <c r="L3912" s="14">
        <v>2021</v>
      </c>
      <c r="M3912" s="14">
        <v>0.11700000000000001</v>
      </c>
      <c r="N3912" s="15">
        <v>2297</v>
      </c>
      <c r="O3912" s="16">
        <v>565.95000000000005</v>
      </c>
      <c r="P3912" s="17">
        <v>1299990</v>
      </c>
      <c r="Q3912" s="16">
        <v>557.25</v>
      </c>
      <c r="R3912" s="17">
        <v>1280000</v>
      </c>
      <c r="S3912" s="19">
        <f t="shared" si="310"/>
        <v>-8.7000000000000455</v>
      </c>
      <c r="T3912" s="20">
        <f t="shared" si="311"/>
        <v>-1.5372382719321573E-2</v>
      </c>
      <c r="U3912" s="19">
        <f t="shared" si="312"/>
        <v>-19990</v>
      </c>
      <c r="V3912" s="20">
        <f t="shared" si="313"/>
        <v>-1.5377041361856629E-2</v>
      </c>
      <c r="W3912" s="18">
        <v>44281</v>
      </c>
      <c r="X3912" s="14">
        <v>123</v>
      </c>
      <c r="Y3912" s="14">
        <v>123</v>
      </c>
      <c r="Z3912" s="42">
        <v>-20000</v>
      </c>
      <c r="AA3912" s="51">
        <f t="shared" si="309"/>
        <v>-0.02</v>
      </c>
    </row>
    <row r="3913" spans="1:27" ht="19" x14ac:dyDescent="0.25">
      <c r="A3913" s="14">
        <v>227</v>
      </c>
      <c r="B3913" s="14">
        <v>3825015</v>
      </c>
      <c r="C3913" s="14" t="s">
        <v>19</v>
      </c>
      <c r="D3913" s="14" t="s">
        <v>46</v>
      </c>
      <c r="E3913" s="14" t="s">
        <v>1512</v>
      </c>
      <c r="F3913" s="14">
        <v>78758</v>
      </c>
      <c r="G3913" s="14">
        <v>4</v>
      </c>
      <c r="H3913" s="14">
        <v>2</v>
      </c>
      <c r="I3913" s="14">
        <v>0</v>
      </c>
      <c r="J3913" s="14">
        <v>2</v>
      </c>
      <c r="K3913" s="14">
        <v>1</v>
      </c>
      <c r="L3913" s="14">
        <v>1978</v>
      </c>
      <c r="M3913" s="14">
        <v>0.159</v>
      </c>
      <c r="N3913" s="15">
        <v>1600</v>
      </c>
      <c r="O3913" s="16">
        <v>234.38</v>
      </c>
      <c r="P3913" s="17">
        <v>375000</v>
      </c>
      <c r="Q3913" s="16">
        <v>221.88</v>
      </c>
      <c r="R3913" s="17">
        <v>355000</v>
      </c>
      <c r="S3913" s="19">
        <f t="shared" si="310"/>
        <v>-12.5</v>
      </c>
      <c r="T3913" s="20">
        <f t="shared" si="311"/>
        <v>-5.3332195579827629E-2</v>
      </c>
      <c r="U3913" s="19">
        <f t="shared" si="312"/>
        <v>-20000</v>
      </c>
      <c r="V3913" s="20">
        <f t="shared" si="313"/>
        <v>-5.3333333333333337E-2</v>
      </c>
      <c r="W3913" s="18">
        <v>44183</v>
      </c>
      <c r="X3913" s="14">
        <v>7</v>
      </c>
      <c r="Y3913" s="14">
        <v>7</v>
      </c>
      <c r="Z3913" s="42">
        <v>-20000</v>
      </c>
      <c r="AA3913" s="51">
        <f t="shared" si="309"/>
        <v>-0.05</v>
      </c>
    </row>
    <row r="3914" spans="1:27" ht="19" x14ac:dyDescent="0.25">
      <c r="A3914" s="14">
        <v>254</v>
      </c>
      <c r="B3914" s="14">
        <v>5206504</v>
      </c>
      <c r="C3914" s="14" t="s">
        <v>19</v>
      </c>
      <c r="D3914" s="14">
        <v>5</v>
      </c>
      <c r="E3914" s="14" t="s">
        <v>3018</v>
      </c>
      <c r="F3914" s="14">
        <v>78721</v>
      </c>
      <c r="G3914" s="14">
        <v>3</v>
      </c>
      <c r="H3914" s="14">
        <v>1</v>
      </c>
      <c r="I3914" s="14">
        <v>0</v>
      </c>
      <c r="J3914" s="14">
        <v>0</v>
      </c>
      <c r="K3914" s="14">
        <v>1</v>
      </c>
      <c r="L3914" s="14">
        <v>1959</v>
      </c>
      <c r="M3914" s="14">
        <v>0.192</v>
      </c>
      <c r="N3914" s="14">
        <v>784</v>
      </c>
      <c r="O3914" s="16">
        <v>350.77</v>
      </c>
      <c r="P3914" s="17">
        <v>275000</v>
      </c>
      <c r="Q3914" s="16">
        <v>325.26</v>
      </c>
      <c r="R3914" s="17">
        <v>255000</v>
      </c>
      <c r="S3914" s="19">
        <f t="shared" si="310"/>
        <v>-25.509999999999991</v>
      </c>
      <c r="T3914" s="20">
        <f t="shared" si="311"/>
        <v>-7.2725717706759396E-2</v>
      </c>
      <c r="U3914" s="19">
        <f t="shared" si="312"/>
        <v>-20000</v>
      </c>
      <c r="V3914" s="20">
        <f t="shared" si="313"/>
        <v>-7.2727272727272724E-2</v>
      </c>
      <c r="W3914" s="18">
        <v>44183</v>
      </c>
      <c r="X3914" s="14">
        <v>38</v>
      </c>
      <c r="Y3914" s="14">
        <v>38</v>
      </c>
      <c r="Z3914" s="42">
        <v>-20000</v>
      </c>
      <c r="AA3914" s="51">
        <f t="shared" si="309"/>
        <v>-7.0000000000000007E-2</v>
      </c>
    </row>
    <row r="3915" spans="1:27" ht="19" x14ac:dyDescent="0.25">
      <c r="A3915" s="14">
        <v>580</v>
      </c>
      <c r="B3915" s="14">
        <v>1434409</v>
      </c>
      <c r="C3915" s="14" t="s">
        <v>19</v>
      </c>
      <c r="D3915" s="14" t="s">
        <v>712</v>
      </c>
      <c r="E3915" s="14" t="s">
        <v>2739</v>
      </c>
      <c r="F3915" s="14">
        <v>78727</v>
      </c>
      <c r="G3915" s="14">
        <v>2</v>
      </c>
      <c r="H3915" s="14">
        <v>2</v>
      </c>
      <c r="I3915" s="14">
        <v>0</v>
      </c>
      <c r="J3915" s="14">
        <v>2</v>
      </c>
      <c r="K3915" s="14">
        <v>1</v>
      </c>
      <c r="L3915" s="14">
        <v>1984</v>
      </c>
      <c r="M3915" s="14">
        <v>9.1999999999999998E-2</v>
      </c>
      <c r="N3915" s="15">
        <v>1089</v>
      </c>
      <c r="O3915" s="16">
        <v>316.8</v>
      </c>
      <c r="P3915" s="17">
        <v>345000</v>
      </c>
      <c r="Q3915" s="16">
        <v>298.44</v>
      </c>
      <c r="R3915" s="17">
        <v>325000</v>
      </c>
      <c r="S3915" s="19">
        <f t="shared" si="310"/>
        <v>-18.360000000000014</v>
      </c>
      <c r="T3915" s="20">
        <f t="shared" si="311"/>
        <v>-5.7954545454545495E-2</v>
      </c>
      <c r="U3915" s="19">
        <f t="shared" si="312"/>
        <v>-20000</v>
      </c>
      <c r="V3915" s="20">
        <f t="shared" si="313"/>
        <v>-5.7971014492753624E-2</v>
      </c>
      <c r="W3915" s="18">
        <v>44195</v>
      </c>
      <c r="X3915" s="14">
        <v>15</v>
      </c>
      <c r="Y3915" s="14">
        <v>15</v>
      </c>
      <c r="Z3915" s="42">
        <v>-20000</v>
      </c>
      <c r="AA3915" s="51">
        <f t="shared" si="309"/>
        <v>-0.06</v>
      </c>
    </row>
    <row r="3916" spans="1:27" ht="19" x14ac:dyDescent="0.25">
      <c r="A3916" s="14">
        <v>654</v>
      </c>
      <c r="B3916" s="14">
        <v>4966937</v>
      </c>
      <c r="C3916" s="14" t="s">
        <v>19</v>
      </c>
      <c r="D3916" s="14">
        <v>2</v>
      </c>
      <c r="E3916" s="14" t="s">
        <v>3304</v>
      </c>
      <c r="F3916" s="14">
        <v>78752</v>
      </c>
      <c r="G3916" s="14">
        <v>3</v>
      </c>
      <c r="H3916" s="14">
        <v>1</v>
      </c>
      <c r="I3916" s="14">
        <v>0</v>
      </c>
      <c r="J3916" s="14">
        <v>0</v>
      </c>
      <c r="K3916" s="14">
        <v>1</v>
      </c>
      <c r="L3916" s="14">
        <v>1958</v>
      </c>
      <c r="M3916" s="14">
        <v>0.19700000000000001</v>
      </c>
      <c r="N3916" s="15">
        <v>1109</v>
      </c>
      <c r="O3916" s="16">
        <v>405.77</v>
      </c>
      <c r="P3916" s="17">
        <v>450000</v>
      </c>
      <c r="Q3916" s="16">
        <v>387.74</v>
      </c>
      <c r="R3916" s="17">
        <v>430000</v>
      </c>
      <c r="S3916" s="19">
        <f t="shared" si="310"/>
        <v>-18.029999999999973</v>
      </c>
      <c r="T3916" s="20">
        <f t="shared" si="311"/>
        <v>-4.4434038987603751E-2</v>
      </c>
      <c r="U3916" s="19">
        <f t="shared" si="312"/>
        <v>-20000</v>
      </c>
      <c r="V3916" s="20">
        <f t="shared" si="313"/>
        <v>-4.4444444444444446E-2</v>
      </c>
      <c r="W3916" s="18">
        <v>44196</v>
      </c>
      <c r="X3916" s="14">
        <v>27</v>
      </c>
      <c r="Y3916" s="14">
        <v>27</v>
      </c>
      <c r="Z3916" s="42">
        <v>-20000</v>
      </c>
      <c r="AA3916" s="51">
        <f t="shared" si="309"/>
        <v>-0.04</v>
      </c>
    </row>
    <row r="3917" spans="1:27" ht="19" x14ac:dyDescent="0.25">
      <c r="A3917" s="14">
        <v>668</v>
      </c>
      <c r="B3917" s="14">
        <v>1012163</v>
      </c>
      <c r="C3917" s="14" t="s">
        <v>19</v>
      </c>
      <c r="D3917" s="14">
        <v>5</v>
      </c>
      <c r="E3917" s="14" t="s">
        <v>3912</v>
      </c>
      <c r="F3917" s="14">
        <v>78702</v>
      </c>
      <c r="G3917" s="14">
        <v>1</v>
      </c>
      <c r="H3917" s="14">
        <v>1</v>
      </c>
      <c r="I3917" s="14">
        <v>0</v>
      </c>
      <c r="J3917" s="14">
        <v>0</v>
      </c>
      <c r="K3917" s="14">
        <v>1</v>
      </c>
      <c r="L3917" s="14">
        <v>1948</v>
      </c>
      <c r="M3917" s="14">
        <v>0.15</v>
      </c>
      <c r="N3917" s="14">
        <v>525</v>
      </c>
      <c r="O3917" s="16">
        <v>752.38</v>
      </c>
      <c r="P3917" s="17">
        <v>395000</v>
      </c>
      <c r="Q3917" s="16">
        <v>714.29</v>
      </c>
      <c r="R3917" s="17">
        <v>375000</v>
      </c>
      <c r="S3917" s="19">
        <f t="shared" si="310"/>
        <v>-38.090000000000032</v>
      </c>
      <c r="T3917" s="20">
        <f t="shared" si="311"/>
        <v>-5.062601345064998E-2</v>
      </c>
      <c r="U3917" s="19">
        <f t="shared" si="312"/>
        <v>-20000</v>
      </c>
      <c r="V3917" s="20">
        <f t="shared" si="313"/>
        <v>-5.0632911392405063E-2</v>
      </c>
      <c r="W3917" s="18">
        <v>44196</v>
      </c>
      <c r="X3917" s="14">
        <v>3</v>
      </c>
      <c r="Y3917" s="14">
        <v>3</v>
      </c>
      <c r="Z3917" s="42">
        <v>-20000</v>
      </c>
      <c r="AA3917" s="51">
        <f t="shared" si="309"/>
        <v>-0.05</v>
      </c>
    </row>
    <row r="3918" spans="1:27" ht="19" x14ac:dyDescent="0.25">
      <c r="A3918" s="14">
        <v>699</v>
      </c>
      <c r="B3918" s="14">
        <v>3072971</v>
      </c>
      <c r="C3918" s="14" t="s">
        <v>19</v>
      </c>
      <c r="D3918" s="14" t="s">
        <v>68</v>
      </c>
      <c r="E3918" s="14" t="s">
        <v>1317</v>
      </c>
      <c r="F3918" s="14">
        <v>78738</v>
      </c>
      <c r="G3918" s="14">
        <v>3</v>
      </c>
      <c r="H3918" s="14">
        <v>2</v>
      </c>
      <c r="I3918" s="14">
        <v>1</v>
      </c>
      <c r="J3918" s="14">
        <v>2</v>
      </c>
      <c r="K3918" s="14">
        <v>1</v>
      </c>
      <c r="L3918" s="14">
        <v>1985</v>
      </c>
      <c r="M3918" s="14">
        <v>0.23100000000000001</v>
      </c>
      <c r="N3918" s="15">
        <v>2494</v>
      </c>
      <c r="O3918" s="16">
        <v>224.54</v>
      </c>
      <c r="P3918" s="17">
        <v>560000</v>
      </c>
      <c r="Q3918" s="16">
        <v>216.52</v>
      </c>
      <c r="R3918" s="17">
        <v>540000</v>
      </c>
      <c r="S3918" s="19">
        <f t="shared" si="310"/>
        <v>-8.0199999999999818</v>
      </c>
      <c r="T3918" s="20">
        <f t="shared" si="311"/>
        <v>-3.5717466821056303E-2</v>
      </c>
      <c r="U3918" s="19">
        <f t="shared" si="312"/>
        <v>-20000</v>
      </c>
      <c r="V3918" s="20">
        <f t="shared" si="313"/>
        <v>-3.5714285714285712E-2</v>
      </c>
      <c r="W3918" s="18">
        <v>44201</v>
      </c>
      <c r="X3918" s="14">
        <v>65</v>
      </c>
      <c r="Y3918" s="14">
        <v>65</v>
      </c>
      <c r="Z3918" s="42">
        <v>-20000</v>
      </c>
      <c r="AA3918" s="51">
        <f t="shared" si="309"/>
        <v>-0.04</v>
      </c>
    </row>
    <row r="3919" spans="1:27" ht="19" x14ac:dyDescent="0.25">
      <c r="A3919" s="14">
        <v>773</v>
      </c>
      <c r="B3919" s="14">
        <v>8243484</v>
      </c>
      <c r="C3919" s="14" t="s">
        <v>19</v>
      </c>
      <c r="D3919" s="14" t="s">
        <v>84</v>
      </c>
      <c r="E3919" s="14" t="s">
        <v>1237</v>
      </c>
      <c r="F3919" s="14">
        <v>78727</v>
      </c>
      <c r="G3919" s="14">
        <v>4</v>
      </c>
      <c r="H3919" s="14">
        <v>3</v>
      </c>
      <c r="I3919" s="14">
        <v>0</v>
      </c>
      <c r="J3919" s="14">
        <v>2</v>
      </c>
      <c r="K3919" s="14">
        <v>2</v>
      </c>
      <c r="L3919" s="14">
        <v>1998</v>
      </c>
      <c r="M3919" s="14">
        <v>0.13400000000000001</v>
      </c>
      <c r="N3919" s="15">
        <v>1878</v>
      </c>
      <c r="O3919" s="16">
        <v>220.98</v>
      </c>
      <c r="P3919" s="17">
        <v>415000</v>
      </c>
      <c r="Q3919" s="16">
        <v>210.33</v>
      </c>
      <c r="R3919" s="17">
        <v>395000</v>
      </c>
      <c r="S3919" s="19">
        <f t="shared" si="310"/>
        <v>-10.649999999999977</v>
      </c>
      <c r="T3919" s="20">
        <f t="shared" si="311"/>
        <v>-4.8194406733640956E-2</v>
      </c>
      <c r="U3919" s="19">
        <f t="shared" si="312"/>
        <v>-20000</v>
      </c>
      <c r="V3919" s="20">
        <f t="shared" si="313"/>
        <v>-4.8192771084337352E-2</v>
      </c>
      <c r="W3919" s="18">
        <v>44204</v>
      </c>
      <c r="X3919" s="14">
        <v>4</v>
      </c>
      <c r="Y3919" s="14">
        <v>3</v>
      </c>
      <c r="Z3919" s="42">
        <v>-20000</v>
      </c>
      <c r="AA3919" s="51">
        <f t="shared" si="309"/>
        <v>-0.05</v>
      </c>
    </row>
    <row r="3920" spans="1:27" ht="19" x14ac:dyDescent="0.25">
      <c r="A3920" s="14">
        <v>781</v>
      </c>
      <c r="B3920" s="14">
        <v>8956097</v>
      </c>
      <c r="C3920" s="14" t="s">
        <v>19</v>
      </c>
      <c r="D3920" s="14" t="s">
        <v>712</v>
      </c>
      <c r="E3920" s="14" t="s">
        <v>1981</v>
      </c>
      <c r="F3920" s="14">
        <v>78759</v>
      </c>
      <c r="G3920" s="14">
        <v>3</v>
      </c>
      <c r="H3920" s="14">
        <v>2</v>
      </c>
      <c r="I3920" s="14">
        <v>0</v>
      </c>
      <c r="J3920" s="14">
        <v>2</v>
      </c>
      <c r="K3920" s="14">
        <v>1</v>
      </c>
      <c r="L3920" s="14">
        <v>1980</v>
      </c>
      <c r="M3920" s="14">
        <v>0.29799999999999999</v>
      </c>
      <c r="N3920" s="15">
        <v>2055</v>
      </c>
      <c r="O3920" s="16">
        <v>260.33999999999997</v>
      </c>
      <c r="P3920" s="17">
        <v>535000</v>
      </c>
      <c r="Q3920" s="16">
        <v>250.61</v>
      </c>
      <c r="R3920" s="17">
        <v>515000</v>
      </c>
      <c r="S3920" s="19">
        <f t="shared" si="310"/>
        <v>-9.7299999999999613</v>
      </c>
      <c r="T3920" s="20">
        <f t="shared" si="311"/>
        <v>-3.7374202965352855E-2</v>
      </c>
      <c r="U3920" s="19">
        <f t="shared" si="312"/>
        <v>-20000</v>
      </c>
      <c r="V3920" s="20">
        <f t="shared" si="313"/>
        <v>-3.7383177570093455E-2</v>
      </c>
      <c r="W3920" s="18">
        <v>44204</v>
      </c>
      <c r="X3920" s="14">
        <v>10</v>
      </c>
      <c r="Y3920" s="14">
        <v>9</v>
      </c>
      <c r="Z3920" s="42">
        <v>-20000</v>
      </c>
      <c r="AA3920" s="51">
        <f t="shared" si="309"/>
        <v>-0.04</v>
      </c>
    </row>
    <row r="3921" spans="1:27" ht="19" x14ac:dyDescent="0.25">
      <c r="A3921" s="14">
        <v>899</v>
      </c>
      <c r="B3921" s="14">
        <v>4440604</v>
      </c>
      <c r="C3921" s="14" t="s">
        <v>19</v>
      </c>
      <c r="D3921" s="14">
        <v>6</v>
      </c>
      <c r="E3921" s="14" t="s">
        <v>3741</v>
      </c>
      <c r="F3921" s="14">
        <v>78704</v>
      </c>
      <c r="G3921" s="14">
        <v>3</v>
      </c>
      <c r="H3921" s="14">
        <v>1</v>
      </c>
      <c r="I3921" s="14">
        <v>0</v>
      </c>
      <c r="J3921" s="14">
        <v>1</v>
      </c>
      <c r="K3921" s="14">
        <v>1</v>
      </c>
      <c r="L3921" s="14">
        <v>1963</v>
      </c>
      <c r="M3921" s="14">
        <v>0.13300000000000001</v>
      </c>
      <c r="N3921" s="14">
        <v>900</v>
      </c>
      <c r="O3921" s="16">
        <v>555.55999999999995</v>
      </c>
      <c r="P3921" s="17">
        <v>500000</v>
      </c>
      <c r="Q3921" s="16">
        <v>533.33000000000004</v>
      </c>
      <c r="R3921" s="17">
        <v>480000</v>
      </c>
      <c r="S3921" s="19">
        <f t="shared" si="310"/>
        <v>-22.229999999999905</v>
      </c>
      <c r="T3921" s="20">
        <f t="shared" si="311"/>
        <v>-4.0013679890560705E-2</v>
      </c>
      <c r="U3921" s="19">
        <f t="shared" si="312"/>
        <v>-20000</v>
      </c>
      <c r="V3921" s="20">
        <f t="shared" si="313"/>
        <v>-0.04</v>
      </c>
      <c r="W3921" s="18">
        <v>44209</v>
      </c>
      <c r="X3921" s="14">
        <v>77</v>
      </c>
      <c r="Y3921" s="14">
        <v>74</v>
      </c>
      <c r="Z3921" s="42">
        <v>-20000</v>
      </c>
      <c r="AA3921" s="51">
        <f t="shared" si="309"/>
        <v>-0.04</v>
      </c>
    </row>
    <row r="3922" spans="1:27" ht="19" x14ac:dyDescent="0.25">
      <c r="A3922" s="14">
        <v>1106</v>
      </c>
      <c r="B3922" s="14">
        <v>4188888</v>
      </c>
      <c r="C3922" s="14" t="s">
        <v>19</v>
      </c>
      <c r="D3922" s="14">
        <v>5</v>
      </c>
      <c r="E3922" s="14" t="s">
        <v>3157</v>
      </c>
      <c r="F3922" s="14">
        <v>78702</v>
      </c>
      <c r="G3922" s="14">
        <v>3</v>
      </c>
      <c r="H3922" s="14">
        <v>1</v>
      </c>
      <c r="I3922" s="14">
        <v>0</v>
      </c>
      <c r="J3922" s="14">
        <v>0</v>
      </c>
      <c r="K3922" s="14">
        <v>1</v>
      </c>
      <c r="L3922" s="14">
        <v>1946</v>
      </c>
      <c r="M3922" s="14">
        <v>0.14799999999999999</v>
      </c>
      <c r="N3922" s="15">
        <v>1200</v>
      </c>
      <c r="O3922" s="16">
        <v>375</v>
      </c>
      <c r="P3922" s="17">
        <v>450000</v>
      </c>
      <c r="Q3922" s="16">
        <v>358.33</v>
      </c>
      <c r="R3922" s="17">
        <v>430000</v>
      </c>
      <c r="S3922" s="19">
        <f t="shared" si="310"/>
        <v>-16.670000000000016</v>
      </c>
      <c r="T3922" s="20">
        <f t="shared" si="311"/>
        <v>-4.4453333333333372E-2</v>
      </c>
      <c r="U3922" s="19">
        <f t="shared" si="312"/>
        <v>-20000</v>
      </c>
      <c r="V3922" s="20">
        <f t="shared" si="313"/>
        <v>-4.4444444444444446E-2</v>
      </c>
      <c r="W3922" s="18">
        <v>44217</v>
      </c>
      <c r="X3922" s="14">
        <v>85</v>
      </c>
      <c r="Y3922" s="14">
        <v>85</v>
      </c>
      <c r="Z3922" s="42">
        <v>-20000</v>
      </c>
      <c r="AA3922" s="51">
        <f t="shared" si="309"/>
        <v>-0.04</v>
      </c>
    </row>
    <row r="3923" spans="1:27" ht="19" x14ac:dyDescent="0.25">
      <c r="A3923" s="14">
        <v>1382</v>
      </c>
      <c r="B3923" s="14">
        <v>8667976</v>
      </c>
      <c r="C3923" s="14" t="s">
        <v>19</v>
      </c>
      <c r="D3923" s="14" t="s">
        <v>611</v>
      </c>
      <c r="E3923" s="14" t="s">
        <v>2931</v>
      </c>
      <c r="F3923" s="14">
        <v>78759</v>
      </c>
      <c r="G3923" s="14">
        <v>3</v>
      </c>
      <c r="H3923" s="14">
        <v>2</v>
      </c>
      <c r="I3923" s="14">
        <v>0</v>
      </c>
      <c r="J3923" s="14">
        <v>2</v>
      </c>
      <c r="K3923" s="14">
        <v>1</v>
      </c>
      <c r="L3923" s="14">
        <v>1964</v>
      </c>
      <c r="M3923" s="14">
        <v>0.218</v>
      </c>
      <c r="N3923" s="15">
        <v>1513</v>
      </c>
      <c r="O3923" s="16">
        <v>340.38</v>
      </c>
      <c r="P3923" s="17">
        <v>515000</v>
      </c>
      <c r="Q3923" s="16">
        <v>327.16000000000003</v>
      </c>
      <c r="R3923" s="17">
        <v>495000</v>
      </c>
      <c r="S3923" s="19">
        <f t="shared" si="310"/>
        <v>-13.21999999999997</v>
      </c>
      <c r="T3923" s="20">
        <f t="shared" si="311"/>
        <v>-3.8838944708854725E-2</v>
      </c>
      <c r="U3923" s="19">
        <f t="shared" si="312"/>
        <v>-20000</v>
      </c>
      <c r="V3923" s="20">
        <f t="shared" si="313"/>
        <v>-3.8834951456310676E-2</v>
      </c>
      <c r="W3923" s="18">
        <v>44228</v>
      </c>
      <c r="X3923" s="14">
        <v>23</v>
      </c>
      <c r="Y3923" s="14">
        <v>22</v>
      </c>
      <c r="Z3923" s="42">
        <v>-20000</v>
      </c>
      <c r="AA3923" s="51">
        <f t="shared" si="309"/>
        <v>-0.04</v>
      </c>
    </row>
    <row r="3924" spans="1:27" ht="19" x14ac:dyDescent="0.25">
      <c r="A3924" s="14">
        <v>1514</v>
      </c>
      <c r="B3924" s="14">
        <v>5044988</v>
      </c>
      <c r="C3924" s="14" t="s">
        <v>19</v>
      </c>
      <c r="D3924" s="14">
        <v>2</v>
      </c>
      <c r="E3924" s="14" t="s">
        <v>1899</v>
      </c>
      <c r="F3924" s="14">
        <v>78752</v>
      </c>
      <c r="G3924" s="14">
        <v>2</v>
      </c>
      <c r="H3924" s="14">
        <v>2</v>
      </c>
      <c r="I3924" s="14">
        <v>0</v>
      </c>
      <c r="J3924" s="14">
        <v>0</v>
      </c>
      <c r="K3924" s="14">
        <v>1</v>
      </c>
      <c r="L3924" s="14">
        <v>1930</v>
      </c>
      <c r="M3924" s="14">
        <v>0.17299999999999999</v>
      </c>
      <c r="N3924" s="15">
        <v>1272</v>
      </c>
      <c r="O3924" s="16">
        <v>255.5</v>
      </c>
      <c r="P3924" s="17">
        <v>325000</v>
      </c>
      <c r="Q3924" s="16">
        <v>239.78</v>
      </c>
      <c r="R3924" s="17">
        <v>305000</v>
      </c>
      <c r="S3924" s="19">
        <f t="shared" si="310"/>
        <v>-15.719999999999999</v>
      </c>
      <c r="T3924" s="20">
        <f t="shared" si="311"/>
        <v>-6.1526418786692752E-2</v>
      </c>
      <c r="U3924" s="19">
        <f t="shared" si="312"/>
        <v>-20000</v>
      </c>
      <c r="V3924" s="20">
        <f t="shared" si="313"/>
        <v>-6.1538461538461542E-2</v>
      </c>
      <c r="W3924" s="18">
        <v>44235</v>
      </c>
      <c r="X3924" s="14">
        <v>61</v>
      </c>
      <c r="Y3924" s="14">
        <v>56</v>
      </c>
      <c r="Z3924" s="42">
        <v>-20000</v>
      </c>
      <c r="AA3924" s="51">
        <f t="shared" si="309"/>
        <v>-0.06</v>
      </c>
    </row>
    <row r="3925" spans="1:27" ht="19" x14ac:dyDescent="0.25">
      <c r="A3925" s="14">
        <v>1797</v>
      </c>
      <c r="B3925" s="14">
        <v>5397829</v>
      </c>
      <c r="C3925" s="14" t="s">
        <v>19</v>
      </c>
      <c r="D3925" s="14">
        <v>4</v>
      </c>
      <c r="E3925" s="14" t="s">
        <v>3558</v>
      </c>
      <c r="F3925" s="14">
        <v>78756</v>
      </c>
      <c r="G3925" s="14">
        <v>3</v>
      </c>
      <c r="H3925" s="14">
        <v>2</v>
      </c>
      <c r="I3925" s="14">
        <v>0</v>
      </c>
      <c r="J3925" s="14">
        <v>2</v>
      </c>
      <c r="K3925" s="14">
        <v>2</v>
      </c>
      <c r="L3925" s="14">
        <v>1941</v>
      </c>
      <c r="M3925" s="14">
        <v>0.156</v>
      </c>
      <c r="N3925" s="15">
        <v>1775</v>
      </c>
      <c r="O3925" s="16">
        <v>474.93</v>
      </c>
      <c r="P3925" s="17">
        <v>843000</v>
      </c>
      <c r="Q3925" s="16">
        <v>463.66</v>
      </c>
      <c r="R3925" s="17">
        <v>823000</v>
      </c>
      <c r="S3925" s="19">
        <f t="shared" si="310"/>
        <v>-11.269999999999982</v>
      </c>
      <c r="T3925" s="20">
        <f t="shared" si="311"/>
        <v>-2.3729812814519996E-2</v>
      </c>
      <c r="U3925" s="19">
        <f t="shared" si="312"/>
        <v>-20000</v>
      </c>
      <c r="V3925" s="20">
        <f t="shared" si="313"/>
        <v>-2.3724792408066429E-2</v>
      </c>
      <c r="W3925" s="18">
        <v>44250</v>
      </c>
      <c r="X3925" s="14">
        <v>39</v>
      </c>
      <c r="Y3925" s="14">
        <v>38</v>
      </c>
      <c r="Z3925" s="42">
        <v>-20000</v>
      </c>
      <c r="AA3925" s="51">
        <f t="shared" si="309"/>
        <v>-0.02</v>
      </c>
    </row>
    <row r="3926" spans="1:27" ht="19" x14ac:dyDescent="0.25">
      <c r="A3926" s="14">
        <v>2216</v>
      </c>
      <c r="B3926" s="14">
        <v>6773564</v>
      </c>
      <c r="C3926" s="14" t="s">
        <v>19</v>
      </c>
      <c r="D3926" s="14" t="s">
        <v>611</v>
      </c>
      <c r="E3926" s="14" t="s">
        <v>2763</v>
      </c>
      <c r="F3926" s="14">
        <v>78759</v>
      </c>
      <c r="G3926" s="14">
        <v>3</v>
      </c>
      <c r="H3926" s="14">
        <v>2</v>
      </c>
      <c r="I3926" s="14">
        <v>0</v>
      </c>
      <c r="J3926" s="14">
        <v>2</v>
      </c>
      <c r="K3926" s="14">
        <v>1</v>
      </c>
      <c r="L3926" s="14">
        <v>1965</v>
      </c>
      <c r="M3926" s="14">
        <v>0.31900000000000001</v>
      </c>
      <c r="N3926" s="15">
        <v>1954</v>
      </c>
      <c r="O3926" s="16">
        <v>319.86</v>
      </c>
      <c r="P3926" s="17">
        <v>625000</v>
      </c>
      <c r="Q3926" s="16">
        <v>309.62</v>
      </c>
      <c r="R3926" s="17">
        <v>605000</v>
      </c>
      <c r="S3926" s="19">
        <f t="shared" si="310"/>
        <v>-10.240000000000009</v>
      </c>
      <c r="T3926" s="20">
        <f t="shared" si="311"/>
        <v>-3.2014006127680884E-2</v>
      </c>
      <c r="U3926" s="19">
        <f t="shared" si="312"/>
        <v>-20000</v>
      </c>
      <c r="V3926" s="20">
        <f t="shared" si="313"/>
        <v>-3.2000000000000001E-2</v>
      </c>
      <c r="W3926" s="18">
        <v>44263</v>
      </c>
      <c r="X3926" s="14">
        <v>49</v>
      </c>
      <c r="Y3926" s="14">
        <v>49</v>
      </c>
      <c r="Z3926" s="42">
        <v>-20000</v>
      </c>
      <c r="AA3926" s="51">
        <f t="shared" si="309"/>
        <v>-0.03</v>
      </c>
    </row>
    <row r="3927" spans="1:27" ht="19" x14ac:dyDescent="0.25">
      <c r="A3927" s="14">
        <v>2601</v>
      </c>
      <c r="B3927" s="14">
        <v>3458490</v>
      </c>
      <c r="C3927" s="14" t="s">
        <v>19</v>
      </c>
      <c r="D3927" s="14">
        <v>3</v>
      </c>
      <c r="E3927" s="14" t="s">
        <v>1355</v>
      </c>
      <c r="F3927" s="14">
        <v>78752</v>
      </c>
      <c r="G3927" s="14">
        <v>3</v>
      </c>
      <c r="H3927" s="14">
        <v>2</v>
      </c>
      <c r="I3927" s="14">
        <v>0</v>
      </c>
      <c r="J3927" s="14">
        <v>2</v>
      </c>
      <c r="K3927" s="14">
        <v>2</v>
      </c>
      <c r="L3927" s="14">
        <v>1971</v>
      </c>
      <c r="M3927" s="14">
        <v>0.224</v>
      </c>
      <c r="N3927" s="15">
        <v>2187</v>
      </c>
      <c r="O3927" s="16">
        <v>226.34</v>
      </c>
      <c r="P3927" s="17">
        <v>495000</v>
      </c>
      <c r="Q3927" s="16">
        <v>217.19</v>
      </c>
      <c r="R3927" s="17">
        <v>475000</v>
      </c>
      <c r="S3927" s="19">
        <f t="shared" si="310"/>
        <v>-9.1500000000000057</v>
      </c>
      <c r="T3927" s="20">
        <f t="shared" si="311"/>
        <v>-4.0425907926128858E-2</v>
      </c>
      <c r="U3927" s="19">
        <f t="shared" si="312"/>
        <v>-20000</v>
      </c>
      <c r="V3927" s="20">
        <f t="shared" si="313"/>
        <v>-4.0404040404040407E-2</v>
      </c>
      <c r="W3927" s="18">
        <v>44277</v>
      </c>
      <c r="X3927" s="14">
        <v>13</v>
      </c>
      <c r="Y3927" s="14">
        <v>13</v>
      </c>
      <c r="Z3927" s="42">
        <v>-20000</v>
      </c>
      <c r="AA3927" s="51">
        <f t="shared" si="309"/>
        <v>-0.04</v>
      </c>
    </row>
    <row r="3928" spans="1:27" ht="19" x14ac:dyDescent="0.25">
      <c r="A3928" s="14">
        <v>3201</v>
      </c>
      <c r="B3928" s="14">
        <v>3588171</v>
      </c>
      <c r="C3928" s="14" t="s">
        <v>19</v>
      </c>
      <c r="D3928" s="14" t="s">
        <v>611</v>
      </c>
      <c r="E3928" s="14" t="s">
        <v>2950</v>
      </c>
      <c r="F3928" s="14">
        <v>78731</v>
      </c>
      <c r="G3928" s="14">
        <v>3</v>
      </c>
      <c r="H3928" s="14">
        <v>3</v>
      </c>
      <c r="I3928" s="14">
        <v>0</v>
      </c>
      <c r="J3928" s="14">
        <v>2</v>
      </c>
      <c r="K3928" s="14">
        <v>2</v>
      </c>
      <c r="L3928" s="14">
        <v>2003</v>
      </c>
      <c r="M3928" s="14">
        <v>0.57399999999999995</v>
      </c>
      <c r="N3928" s="15">
        <v>3204</v>
      </c>
      <c r="O3928" s="16">
        <v>343.32</v>
      </c>
      <c r="P3928" s="17">
        <v>1100000</v>
      </c>
      <c r="Q3928" s="16">
        <v>337.08</v>
      </c>
      <c r="R3928" s="17">
        <v>1080000</v>
      </c>
      <c r="S3928" s="19">
        <f t="shared" si="310"/>
        <v>-6.2400000000000091</v>
      </c>
      <c r="T3928" s="20">
        <f t="shared" si="311"/>
        <v>-1.8175463124781573E-2</v>
      </c>
      <c r="U3928" s="19">
        <f t="shared" si="312"/>
        <v>-20000</v>
      </c>
      <c r="V3928" s="20">
        <f t="shared" si="313"/>
        <v>-1.8181818181818181E-2</v>
      </c>
      <c r="W3928" s="18">
        <v>44298</v>
      </c>
      <c r="X3928" s="14">
        <v>144</v>
      </c>
      <c r="Y3928" s="14">
        <v>143</v>
      </c>
      <c r="Z3928" s="42">
        <v>-20000</v>
      </c>
      <c r="AA3928" s="51">
        <f t="shared" si="309"/>
        <v>-0.02</v>
      </c>
    </row>
    <row r="3929" spans="1:27" ht="19" x14ac:dyDescent="0.25">
      <c r="A3929" s="14">
        <v>3224</v>
      </c>
      <c r="B3929" s="14">
        <v>9255260</v>
      </c>
      <c r="C3929" s="14" t="s">
        <v>19</v>
      </c>
      <c r="D3929" s="14" t="s">
        <v>229</v>
      </c>
      <c r="E3929" s="14" t="s">
        <v>2155</v>
      </c>
      <c r="F3929" s="14">
        <v>78726</v>
      </c>
      <c r="G3929" s="14">
        <v>3</v>
      </c>
      <c r="H3929" s="14">
        <v>3</v>
      </c>
      <c r="I3929" s="14">
        <v>0</v>
      </c>
      <c r="J3929" s="14">
        <v>2</v>
      </c>
      <c r="K3929" s="14">
        <v>2</v>
      </c>
      <c r="L3929" s="14">
        <v>2013</v>
      </c>
      <c r="M3929" s="14">
        <v>0</v>
      </c>
      <c r="N3929" s="15">
        <v>2562</v>
      </c>
      <c r="O3929" s="16">
        <v>271.27</v>
      </c>
      <c r="P3929" s="17">
        <v>695000</v>
      </c>
      <c r="Q3929" s="16">
        <v>263.47000000000003</v>
      </c>
      <c r="R3929" s="17">
        <v>675000</v>
      </c>
      <c r="S3929" s="19">
        <f t="shared" si="310"/>
        <v>-7.7999999999999545</v>
      </c>
      <c r="T3929" s="20">
        <f t="shared" si="311"/>
        <v>-2.8753640284587146E-2</v>
      </c>
      <c r="U3929" s="19">
        <f t="shared" si="312"/>
        <v>-20000</v>
      </c>
      <c r="V3929" s="20">
        <f t="shared" si="313"/>
        <v>-2.8776978417266189E-2</v>
      </c>
      <c r="W3929" s="18">
        <v>44299</v>
      </c>
      <c r="X3929" s="14">
        <v>20</v>
      </c>
      <c r="Y3929" s="14">
        <v>19</v>
      </c>
      <c r="Z3929" s="42">
        <v>-20000</v>
      </c>
      <c r="AA3929" s="51">
        <f t="shared" si="309"/>
        <v>-0.03</v>
      </c>
    </row>
    <row r="3930" spans="1:27" ht="19" x14ac:dyDescent="0.25">
      <c r="A3930" s="14">
        <v>3681</v>
      </c>
      <c r="B3930" s="14">
        <v>2869521</v>
      </c>
      <c r="C3930" s="14" t="s">
        <v>19</v>
      </c>
      <c r="D3930" s="14" t="s">
        <v>229</v>
      </c>
      <c r="E3930" s="14" t="s">
        <v>2698</v>
      </c>
      <c r="F3930" s="14">
        <v>78730</v>
      </c>
      <c r="G3930" s="14">
        <v>5</v>
      </c>
      <c r="H3930" s="14">
        <v>3</v>
      </c>
      <c r="I3930" s="14">
        <v>1</v>
      </c>
      <c r="J3930" s="14">
        <v>3</v>
      </c>
      <c r="K3930" s="14">
        <v>1</v>
      </c>
      <c r="L3930" s="14">
        <v>2002</v>
      </c>
      <c r="M3930" s="14">
        <v>1</v>
      </c>
      <c r="N3930" s="15">
        <v>4948</v>
      </c>
      <c r="O3930" s="16">
        <v>313.26</v>
      </c>
      <c r="P3930" s="17">
        <v>1550000</v>
      </c>
      <c r="Q3930" s="16">
        <v>309.22000000000003</v>
      </c>
      <c r="R3930" s="17">
        <v>1530000</v>
      </c>
      <c r="S3930" s="19">
        <f t="shared" si="310"/>
        <v>-4.0399999999999636</v>
      </c>
      <c r="T3930" s="20">
        <f t="shared" si="311"/>
        <v>-1.2896635382749039E-2</v>
      </c>
      <c r="U3930" s="19">
        <f t="shared" si="312"/>
        <v>-20000</v>
      </c>
      <c r="V3930" s="20">
        <f t="shared" si="313"/>
        <v>-1.2903225806451613E-2</v>
      </c>
      <c r="W3930" s="18">
        <v>44313</v>
      </c>
      <c r="X3930" s="14">
        <v>39</v>
      </c>
      <c r="Y3930" s="14">
        <v>39</v>
      </c>
      <c r="Z3930" s="42">
        <v>-20000</v>
      </c>
      <c r="AA3930" s="51">
        <f t="shared" si="309"/>
        <v>-0.01</v>
      </c>
    </row>
    <row r="3931" spans="1:27" ht="19" x14ac:dyDescent="0.25">
      <c r="A3931" s="14">
        <v>4238</v>
      </c>
      <c r="B3931" s="14">
        <v>4239045</v>
      </c>
      <c r="C3931" s="14" t="s">
        <v>19</v>
      </c>
      <c r="D3931" s="14" t="s">
        <v>68</v>
      </c>
      <c r="E3931" s="14" t="s">
        <v>2782</v>
      </c>
      <c r="F3931" s="14">
        <v>78738</v>
      </c>
      <c r="G3931" s="14">
        <v>3</v>
      </c>
      <c r="H3931" s="14">
        <v>2</v>
      </c>
      <c r="I3931" s="14">
        <v>1</v>
      </c>
      <c r="J3931" s="14">
        <v>2</v>
      </c>
      <c r="K3931" s="14">
        <v>2</v>
      </c>
      <c r="L3931" s="14">
        <v>1982</v>
      </c>
      <c r="M3931" s="14">
        <v>0.252</v>
      </c>
      <c r="N3931" s="15">
        <v>3110</v>
      </c>
      <c r="O3931" s="16">
        <v>321.54000000000002</v>
      </c>
      <c r="P3931" s="17">
        <v>1000000</v>
      </c>
      <c r="Q3931" s="16">
        <v>315.11</v>
      </c>
      <c r="R3931" s="17">
        <v>980000</v>
      </c>
      <c r="S3931" s="19">
        <f t="shared" si="310"/>
        <v>-6.4300000000000068</v>
      </c>
      <c r="T3931" s="20">
        <f t="shared" si="311"/>
        <v>-1.9997511973626942E-2</v>
      </c>
      <c r="U3931" s="19">
        <f t="shared" si="312"/>
        <v>-20000</v>
      </c>
      <c r="V3931" s="20">
        <f t="shared" si="313"/>
        <v>-0.02</v>
      </c>
      <c r="W3931" s="18">
        <v>44327</v>
      </c>
      <c r="X3931" s="14">
        <v>21</v>
      </c>
      <c r="Y3931" s="14">
        <v>18</v>
      </c>
      <c r="Z3931" s="42">
        <v>-20000</v>
      </c>
      <c r="AA3931" s="51">
        <f t="shared" si="309"/>
        <v>-0.02</v>
      </c>
    </row>
    <row r="3932" spans="1:27" ht="19" x14ac:dyDescent="0.25">
      <c r="A3932" s="14">
        <v>836</v>
      </c>
      <c r="B3932" s="14">
        <v>9270384</v>
      </c>
      <c r="C3932" s="14" t="s">
        <v>19</v>
      </c>
      <c r="D3932" s="14" t="s">
        <v>68</v>
      </c>
      <c r="E3932" s="14" t="s">
        <v>2420</v>
      </c>
      <c r="F3932" s="14">
        <v>78738</v>
      </c>
      <c r="G3932" s="14">
        <v>3</v>
      </c>
      <c r="H3932" s="14">
        <v>2</v>
      </c>
      <c r="I3932" s="14">
        <v>0</v>
      </c>
      <c r="J3932" s="14">
        <v>2</v>
      </c>
      <c r="K3932" s="14">
        <v>1</v>
      </c>
      <c r="L3932" s="14">
        <v>2016</v>
      </c>
      <c r="M3932" s="14">
        <v>0.30099999999999999</v>
      </c>
      <c r="N3932" s="15">
        <v>1975</v>
      </c>
      <c r="O3932" s="16">
        <v>288.56</v>
      </c>
      <c r="P3932" s="17">
        <v>569900</v>
      </c>
      <c r="Q3932" s="16">
        <v>278.2</v>
      </c>
      <c r="R3932" s="17">
        <v>549450</v>
      </c>
      <c r="S3932" s="19">
        <f t="shared" si="310"/>
        <v>-10.360000000000014</v>
      </c>
      <c r="T3932" s="20">
        <f t="shared" si="311"/>
        <v>-3.5902411976711998E-2</v>
      </c>
      <c r="U3932" s="19">
        <f t="shared" si="312"/>
        <v>-20450</v>
      </c>
      <c r="V3932" s="20">
        <f t="shared" si="313"/>
        <v>-3.5883488331286191E-2</v>
      </c>
      <c r="W3932" s="18">
        <v>44207</v>
      </c>
      <c r="X3932" s="14">
        <v>13</v>
      </c>
      <c r="Y3932" s="14">
        <v>119</v>
      </c>
      <c r="Z3932" s="42">
        <v>-20000</v>
      </c>
      <c r="AA3932" s="51">
        <f t="shared" si="309"/>
        <v>-0.04</v>
      </c>
    </row>
    <row r="3933" spans="1:27" ht="19" x14ac:dyDescent="0.25">
      <c r="A3933" s="14">
        <v>71</v>
      </c>
      <c r="B3933" s="14">
        <v>3495514</v>
      </c>
      <c r="C3933" s="14" t="s">
        <v>19</v>
      </c>
      <c r="D3933" s="14" t="s">
        <v>712</v>
      </c>
      <c r="E3933" s="14" t="s">
        <v>1462</v>
      </c>
      <c r="F3933" s="14">
        <v>78759</v>
      </c>
      <c r="G3933" s="14">
        <v>4</v>
      </c>
      <c r="H3933" s="14">
        <v>2</v>
      </c>
      <c r="I3933" s="14">
        <v>1</v>
      </c>
      <c r="J3933" s="14">
        <v>2</v>
      </c>
      <c r="K3933" s="14">
        <v>2</v>
      </c>
      <c r="L3933" s="14">
        <v>1988</v>
      </c>
      <c r="M3933" s="14">
        <v>0.219</v>
      </c>
      <c r="N3933" s="15">
        <v>2712</v>
      </c>
      <c r="O3933" s="16">
        <v>231.56</v>
      </c>
      <c r="P3933" s="17">
        <v>628000</v>
      </c>
      <c r="Q3933" s="16">
        <v>224</v>
      </c>
      <c r="R3933" s="17">
        <v>607500</v>
      </c>
      <c r="S3933" s="19">
        <f t="shared" si="310"/>
        <v>-7.5600000000000023</v>
      </c>
      <c r="T3933" s="20">
        <f t="shared" si="311"/>
        <v>-3.2648125755743662E-2</v>
      </c>
      <c r="U3933" s="19">
        <f t="shared" si="312"/>
        <v>-20500</v>
      </c>
      <c r="V3933" s="20">
        <f t="shared" si="313"/>
        <v>-3.2643312101910828E-2</v>
      </c>
      <c r="W3933" s="18">
        <v>44180</v>
      </c>
      <c r="X3933" s="14">
        <v>67</v>
      </c>
      <c r="Y3933" s="14">
        <v>64</v>
      </c>
      <c r="Z3933" s="42">
        <v>-20000</v>
      </c>
      <c r="AA3933" s="51">
        <f t="shared" si="309"/>
        <v>-0.03</v>
      </c>
    </row>
    <row r="3934" spans="1:27" ht="19" x14ac:dyDescent="0.25">
      <c r="A3934" s="14">
        <v>3022</v>
      </c>
      <c r="B3934" s="14">
        <v>5611204</v>
      </c>
      <c r="C3934" s="14" t="s">
        <v>19</v>
      </c>
      <c r="D3934" s="14">
        <v>2</v>
      </c>
      <c r="E3934" s="14" t="s">
        <v>3640</v>
      </c>
      <c r="F3934" s="14">
        <v>78757</v>
      </c>
      <c r="G3934" s="14">
        <v>3</v>
      </c>
      <c r="H3934" s="14">
        <v>2</v>
      </c>
      <c r="I3934" s="14">
        <v>0</v>
      </c>
      <c r="J3934" s="14">
        <v>0</v>
      </c>
      <c r="K3934" s="14">
        <v>1</v>
      </c>
      <c r="L3934" s="14">
        <v>1958</v>
      </c>
      <c r="M3934" s="14">
        <v>0.122</v>
      </c>
      <c r="N3934" s="15">
        <v>1071</v>
      </c>
      <c r="O3934" s="16">
        <v>503.17</v>
      </c>
      <c r="P3934" s="17">
        <v>538900</v>
      </c>
      <c r="Q3934" s="16">
        <v>483.66</v>
      </c>
      <c r="R3934" s="17">
        <v>518000</v>
      </c>
      <c r="S3934" s="19">
        <f t="shared" si="310"/>
        <v>-19.509999999999991</v>
      </c>
      <c r="T3934" s="20">
        <f t="shared" si="311"/>
        <v>-3.877417175109802E-2</v>
      </c>
      <c r="U3934" s="19">
        <f t="shared" si="312"/>
        <v>-20900</v>
      </c>
      <c r="V3934" s="20">
        <f t="shared" si="313"/>
        <v>-3.8782705511226576E-2</v>
      </c>
      <c r="W3934" s="18">
        <v>44292</v>
      </c>
      <c r="X3934" s="14">
        <v>5</v>
      </c>
      <c r="Y3934" s="14">
        <v>5</v>
      </c>
      <c r="Z3934" s="42">
        <v>-20000</v>
      </c>
      <c r="AA3934" s="51">
        <f t="shared" si="309"/>
        <v>-0.04</v>
      </c>
    </row>
    <row r="3935" spans="1:27" ht="19" x14ac:dyDescent="0.25">
      <c r="A3935" s="14">
        <v>1765</v>
      </c>
      <c r="B3935" s="14">
        <v>5065384</v>
      </c>
      <c r="C3935" s="14" t="s">
        <v>19</v>
      </c>
      <c r="D3935" s="14" t="s">
        <v>49</v>
      </c>
      <c r="E3935" s="14" t="s">
        <v>818</v>
      </c>
      <c r="F3935" s="14">
        <v>78660</v>
      </c>
      <c r="G3935" s="14">
        <v>3</v>
      </c>
      <c r="H3935" s="14">
        <v>2</v>
      </c>
      <c r="I3935" s="14">
        <v>0</v>
      </c>
      <c r="J3935" s="14">
        <v>2</v>
      </c>
      <c r="K3935" s="14">
        <v>1</v>
      </c>
      <c r="L3935" s="14">
        <v>2020</v>
      </c>
      <c r="M3935" s="14">
        <v>0.11700000000000001</v>
      </c>
      <c r="N3935" s="15">
        <v>1710</v>
      </c>
      <c r="O3935" s="16">
        <v>201.06</v>
      </c>
      <c r="P3935" s="17">
        <v>343817</v>
      </c>
      <c r="Q3935" s="16">
        <v>188.78</v>
      </c>
      <c r="R3935" s="17">
        <v>322815</v>
      </c>
      <c r="S3935" s="19">
        <f t="shared" si="310"/>
        <v>-12.280000000000001</v>
      </c>
      <c r="T3935" s="20">
        <f t="shared" si="311"/>
        <v>-6.1076295633144338E-2</v>
      </c>
      <c r="U3935" s="19">
        <f t="shared" si="312"/>
        <v>-21002</v>
      </c>
      <c r="V3935" s="20">
        <f t="shared" si="313"/>
        <v>-6.1084821285742122E-2</v>
      </c>
      <c r="W3935" s="18">
        <v>44250</v>
      </c>
      <c r="X3935" s="14">
        <v>12</v>
      </c>
      <c r="Y3935" s="14">
        <v>12</v>
      </c>
      <c r="Z3935" s="42">
        <v>-20000</v>
      </c>
      <c r="AA3935" s="51">
        <f t="shared" si="309"/>
        <v>-0.06</v>
      </c>
    </row>
    <row r="3936" spans="1:27" ht="19" x14ac:dyDescent="0.25">
      <c r="A3936" s="14">
        <v>522</v>
      </c>
      <c r="B3936" s="14">
        <v>4046964</v>
      </c>
      <c r="C3936" s="14" t="s">
        <v>19</v>
      </c>
      <c r="D3936" s="14">
        <v>5</v>
      </c>
      <c r="E3936" s="14" t="s">
        <v>4156</v>
      </c>
      <c r="F3936" s="14">
        <v>78702</v>
      </c>
      <c r="G3936" s="14">
        <v>3</v>
      </c>
      <c r="H3936" s="14">
        <v>2</v>
      </c>
      <c r="I3936" s="14">
        <v>0</v>
      </c>
      <c r="J3936" s="14">
        <v>0</v>
      </c>
      <c r="K3936" s="14">
        <v>2</v>
      </c>
      <c r="L3936" s="14">
        <v>2019</v>
      </c>
      <c r="M3936" s="14">
        <v>0.107</v>
      </c>
      <c r="N3936" s="15">
        <v>1746</v>
      </c>
      <c r="O3936" s="16">
        <v>422.39</v>
      </c>
      <c r="P3936" s="17">
        <v>737500</v>
      </c>
      <c r="Q3936" s="16">
        <v>410.14</v>
      </c>
      <c r="R3936" s="17">
        <v>716100</v>
      </c>
      <c r="S3936" s="19">
        <f t="shared" si="310"/>
        <v>-12.25</v>
      </c>
      <c r="T3936" s="20">
        <f t="shared" si="311"/>
        <v>-2.9001633561400602E-2</v>
      </c>
      <c r="U3936" s="19">
        <f t="shared" si="312"/>
        <v>-21400</v>
      </c>
      <c r="V3936" s="20">
        <f t="shared" si="313"/>
        <v>-2.9016949152542371E-2</v>
      </c>
      <c r="W3936" s="18">
        <v>44194</v>
      </c>
      <c r="X3936" s="14">
        <v>417</v>
      </c>
      <c r="Y3936" s="14">
        <v>417</v>
      </c>
      <c r="Z3936" s="42">
        <v>-20000</v>
      </c>
      <c r="AA3936" s="51">
        <f t="shared" si="309"/>
        <v>-0.03</v>
      </c>
    </row>
    <row r="3937" spans="1:27" ht="19" x14ac:dyDescent="0.25">
      <c r="A3937" s="14">
        <v>589</v>
      </c>
      <c r="B3937" s="14">
        <v>9315155</v>
      </c>
      <c r="C3937" s="14" t="s">
        <v>19</v>
      </c>
      <c r="D3937" s="14" t="s">
        <v>282</v>
      </c>
      <c r="E3937" s="14" t="s">
        <v>3164</v>
      </c>
      <c r="F3937" s="14">
        <v>78735</v>
      </c>
      <c r="G3937" s="14">
        <v>3</v>
      </c>
      <c r="H3937" s="14">
        <v>2</v>
      </c>
      <c r="I3937" s="14">
        <v>0</v>
      </c>
      <c r="J3937" s="14">
        <v>2</v>
      </c>
      <c r="K3937" s="14">
        <v>1</v>
      </c>
      <c r="L3937" s="14">
        <v>1973</v>
      </c>
      <c r="M3937" s="14">
        <v>0.20599999999999999</v>
      </c>
      <c r="N3937" s="15">
        <v>1556</v>
      </c>
      <c r="O3937" s="16">
        <v>375.96</v>
      </c>
      <c r="P3937" s="17">
        <v>585000</v>
      </c>
      <c r="Q3937" s="16">
        <v>362.15</v>
      </c>
      <c r="R3937" s="17">
        <v>563500</v>
      </c>
      <c r="S3937" s="19">
        <f t="shared" si="310"/>
        <v>-13.810000000000002</v>
      </c>
      <c r="T3937" s="20">
        <f t="shared" si="311"/>
        <v>-3.6732631130971388E-2</v>
      </c>
      <c r="U3937" s="19">
        <f t="shared" si="312"/>
        <v>-21500</v>
      </c>
      <c r="V3937" s="20">
        <f t="shared" si="313"/>
        <v>-3.6752136752136753E-2</v>
      </c>
      <c r="W3937" s="18">
        <v>44195</v>
      </c>
      <c r="X3937" s="14">
        <v>30</v>
      </c>
      <c r="Y3937" s="14">
        <v>30</v>
      </c>
      <c r="Z3937" s="42">
        <v>-20000</v>
      </c>
      <c r="AA3937" s="51">
        <f t="shared" si="309"/>
        <v>-0.04</v>
      </c>
    </row>
    <row r="3938" spans="1:27" ht="19" x14ac:dyDescent="0.25">
      <c r="A3938" s="14">
        <v>632</v>
      </c>
      <c r="B3938" s="14">
        <v>2521380</v>
      </c>
      <c r="C3938" s="14" t="s">
        <v>19</v>
      </c>
      <c r="D3938" s="14" t="s">
        <v>20</v>
      </c>
      <c r="E3938" s="14" t="s">
        <v>1177</v>
      </c>
      <c r="F3938" s="14">
        <v>78750</v>
      </c>
      <c r="G3938" s="14">
        <v>3</v>
      </c>
      <c r="H3938" s="14">
        <v>2</v>
      </c>
      <c r="I3938" s="14">
        <v>0</v>
      </c>
      <c r="J3938" s="14">
        <v>2</v>
      </c>
      <c r="K3938" s="14">
        <v>1</v>
      </c>
      <c r="L3938" s="14">
        <v>2003</v>
      </c>
      <c r="M3938" s="14">
        <v>0.15</v>
      </c>
      <c r="N3938" s="15">
        <v>2300</v>
      </c>
      <c r="O3938" s="16">
        <v>217.35</v>
      </c>
      <c r="P3938" s="17">
        <v>499900</v>
      </c>
      <c r="Q3938" s="16">
        <v>207.83</v>
      </c>
      <c r="R3938" s="17">
        <v>478000</v>
      </c>
      <c r="S3938" s="19">
        <f t="shared" si="310"/>
        <v>-9.5199999999999818</v>
      </c>
      <c r="T3938" s="20">
        <f t="shared" si="311"/>
        <v>-4.3800322061191541E-2</v>
      </c>
      <c r="U3938" s="19">
        <f t="shared" si="312"/>
        <v>-21900</v>
      </c>
      <c r="V3938" s="20">
        <f t="shared" si="313"/>
        <v>-4.3808761752350468E-2</v>
      </c>
      <c r="W3938" s="18">
        <v>44196</v>
      </c>
      <c r="X3938" s="14">
        <v>56</v>
      </c>
      <c r="Y3938" s="14">
        <v>55</v>
      </c>
      <c r="Z3938" s="42">
        <v>-20000</v>
      </c>
      <c r="AA3938" s="51">
        <f t="shared" si="309"/>
        <v>-0.04</v>
      </c>
    </row>
    <row r="3939" spans="1:27" ht="19" x14ac:dyDescent="0.25">
      <c r="A3939" s="14">
        <v>888</v>
      </c>
      <c r="B3939" s="14">
        <v>3976775</v>
      </c>
      <c r="C3939" s="14" t="s">
        <v>19</v>
      </c>
      <c r="D3939" s="14" t="s">
        <v>68</v>
      </c>
      <c r="E3939" s="14" t="s">
        <v>1884</v>
      </c>
      <c r="F3939" s="14">
        <v>78738</v>
      </c>
      <c r="G3939" s="14">
        <v>4</v>
      </c>
      <c r="H3939" s="14">
        <v>4</v>
      </c>
      <c r="I3939" s="14">
        <v>1</v>
      </c>
      <c r="J3939" s="14">
        <v>3</v>
      </c>
      <c r="K3939" s="14">
        <v>2</v>
      </c>
      <c r="L3939" s="14">
        <v>2020</v>
      </c>
      <c r="M3939" s="14">
        <v>0.44600000000000001</v>
      </c>
      <c r="N3939" s="15">
        <v>3829</v>
      </c>
      <c r="O3939" s="16">
        <v>254.61</v>
      </c>
      <c r="P3939" s="17">
        <v>974900</v>
      </c>
      <c r="Q3939" s="16">
        <v>248.89</v>
      </c>
      <c r="R3939" s="17">
        <v>953000</v>
      </c>
      <c r="S3939" s="19">
        <f t="shared" si="310"/>
        <v>-5.7200000000000273</v>
      </c>
      <c r="T3939" s="20">
        <f t="shared" si="311"/>
        <v>-2.2465731903695954E-2</v>
      </c>
      <c r="U3939" s="19">
        <f t="shared" si="312"/>
        <v>-21900</v>
      </c>
      <c r="V3939" s="20">
        <f t="shared" si="313"/>
        <v>-2.2463842445379013E-2</v>
      </c>
      <c r="W3939" s="18">
        <v>44209</v>
      </c>
      <c r="X3939" s="14">
        <v>58</v>
      </c>
      <c r="Y3939" s="14">
        <v>57</v>
      </c>
      <c r="Z3939" s="42">
        <v>-20000</v>
      </c>
      <c r="AA3939" s="51">
        <f t="shared" si="309"/>
        <v>-0.02</v>
      </c>
    </row>
    <row r="3940" spans="1:27" ht="19" x14ac:dyDescent="0.25">
      <c r="A3940" s="14">
        <v>93</v>
      </c>
      <c r="B3940" s="14">
        <v>1796942</v>
      </c>
      <c r="C3940" s="14" t="s">
        <v>19</v>
      </c>
      <c r="D3940" s="14">
        <v>3</v>
      </c>
      <c r="E3940" s="14" t="s">
        <v>2892</v>
      </c>
      <c r="F3940" s="14">
        <v>78723</v>
      </c>
      <c r="G3940" s="14">
        <v>3</v>
      </c>
      <c r="H3940" s="14">
        <v>2</v>
      </c>
      <c r="I3940" s="14">
        <v>0</v>
      </c>
      <c r="J3940" s="14">
        <v>2</v>
      </c>
      <c r="K3940" s="14">
        <v>1</v>
      </c>
      <c r="L3940" s="14">
        <v>1969</v>
      </c>
      <c r="M3940" s="14">
        <v>0.158</v>
      </c>
      <c r="N3940" s="15">
        <v>1345</v>
      </c>
      <c r="O3940" s="16">
        <v>334.57</v>
      </c>
      <c r="P3940" s="17">
        <v>449999</v>
      </c>
      <c r="Q3940" s="16">
        <v>318.22000000000003</v>
      </c>
      <c r="R3940" s="17">
        <v>428000</v>
      </c>
      <c r="S3940" s="19">
        <f t="shared" si="310"/>
        <v>-16.349999999999966</v>
      </c>
      <c r="T3940" s="20">
        <f t="shared" si="311"/>
        <v>-4.8868697133634113E-2</v>
      </c>
      <c r="U3940" s="19">
        <f t="shared" si="312"/>
        <v>-21999</v>
      </c>
      <c r="V3940" s="20">
        <f t="shared" si="313"/>
        <v>-4.8886775303945119E-2</v>
      </c>
      <c r="W3940" s="18">
        <v>44180</v>
      </c>
      <c r="X3940" s="14">
        <v>6</v>
      </c>
      <c r="Y3940" s="14">
        <v>6</v>
      </c>
      <c r="Z3940" s="42">
        <v>-20000</v>
      </c>
      <c r="AA3940" s="51">
        <f t="shared" ref="AA3940:AA4003" si="314">MROUND(V3940,-0.01)</f>
        <v>-0.05</v>
      </c>
    </row>
    <row r="3941" spans="1:27" ht="19" x14ac:dyDescent="0.25">
      <c r="A3941" s="14">
        <v>1412</v>
      </c>
      <c r="B3941" s="14">
        <v>2204927</v>
      </c>
      <c r="C3941" s="14" t="s">
        <v>19</v>
      </c>
      <c r="D3941" s="14" t="s">
        <v>46</v>
      </c>
      <c r="E3941" s="14" t="s">
        <v>2597</v>
      </c>
      <c r="F3941" s="14">
        <v>78758</v>
      </c>
      <c r="G3941" s="14">
        <v>3</v>
      </c>
      <c r="H3941" s="14">
        <v>2</v>
      </c>
      <c r="I3941" s="14">
        <v>0</v>
      </c>
      <c r="J3941" s="14">
        <v>2</v>
      </c>
      <c r="K3941" s="14">
        <v>1</v>
      </c>
      <c r="L3941" s="14">
        <v>1970</v>
      </c>
      <c r="M3941" s="14">
        <v>0.20499999999999999</v>
      </c>
      <c r="N3941" s="15">
        <v>1385</v>
      </c>
      <c r="O3941" s="16">
        <v>303.25</v>
      </c>
      <c r="P3941" s="17">
        <v>420000</v>
      </c>
      <c r="Q3941" s="16">
        <v>287.36</v>
      </c>
      <c r="R3941" s="17">
        <v>398000</v>
      </c>
      <c r="S3941" s="19">
        <f t="shared" si="310"/>
        <v>-15.889999999999986</v>
      </c>
      <c r="T3941" s="20">
        <f t="shared" si="311"/>
        <v>-5.2399010717229966E-2</v>
      </c>
      <c r="U3941" s="19">
        <f t="shared" si="312"/>
        <v>-22000</v>
      </c>
      <c r="V3941" s="20">
        <f t="shared" si="313"/>
        <v>-5.2380952380952382E-2</v>
      </c>
      <c r="W3941" s="18">
        <v>44230</v>
      </c>
      <c r="X3941" s="14">
        <v>42</v>
      </c>
      <c r="Y3941" s="14">
        <v>42</v>
      </c>
      <c r="Z3941" s="42">
        <v>-20000</v>
      </c>
      <c r="AA3941" s="51">
        <f t="shared" si="314"/>
        <v>-0.05</v>
      </c>
    </row>
    <row r="3942" spans="1:27" ht="19" x14ac:dyDescent="0.25">
      <c r="A3942" s="14">
        <v>229</v>
      </c>
      <c r="B3942" s="14">
        <v>5355250</v>
      </c>
      <c r="C3942" s="14" t="s">
        <v>19</v>
      </c>
      <c r="D3942" s="14" t="s">
        <v>712</v>
      </c>
      <c r="E3942" s="14" t="s">
        <v>1656</v>
      </c>
      <c r="F3942" s="14">
        <v>78759</v>
      </c>
      <c r="G3942" s="14">
        <v>3</v>
      </c>
      <c r="H3942" s="14">
        <v>2</v>
      </c>
      <c r="I3942" s="14">
        <v>0</v>
      </c>
      <c r="J3942" s="14">
        <v>2</v>
      </c>
      <c r="K3942" s="14">
        <v>1</v>
      </c>
      <c r="L3942" s="14">
        <v>1991</v>
      </c>
      <c r="M3942" s="14">
        <v>0.35</v>
      </c>
      <c r="N3942" s="15">
        <v>2889</v>
      </c>
      <c r="O3942" s="16">
        <v>242.3</v>
      </c>
      <c r="P3942" s="17">
        <v>700000</v>
      </c>
      <c r="Q3942" s="16">
        <v>234.51</v>
      </c>
      <c r="R3942" s="17">
        <v>677500</v>
      </c>
      <c r="S3942" s="19">
        <f t="shared" si="310"/>
        <v>-7.7900000000000205</v>
      </c>
      <c r="T3942" s="20">
        <f t="shared" si="311"/>
        <v>-3.2150226991333145E-2</v>
      </c>
      <c r="U3942" s="19">
        <f t="shared" si="312"/>
        <v>-22500</v>
      </c>
      <c r="V3942" s="20">
        <f t="shared" si="313"/>
        <v>-3.214285714285714E-2</v>
      </c>
      <c r="W3942" s="18">
        <v>44183</v>
      </c>
      <c r="X3942" s="14">
        <v>32</v>
      </c>
      <c r="Y3942" s="14">
        <v>32</v>
      </c>
      <c r="Z3942" s="42">
        <v>-25000</v>
      </c>
      <c r="AA3942" s="51">
        <f t="shared" si="314"/>
        <v>-0.03</v>
      </c>
    </row>
    <row r="3943" spans="1:27" ht="19" x14ac:dyDescent="0.25">
      <c r="A3943" s="14">
        <v>336</v>
      </c>
      <c r="B3943" s="14">
        <v>4132744</v>
      </c>
      <c r="C3943" s="14" t="s">
        <v>19</v>
      </c>
      <c r="D3943" s="14" t="s">
        <v>40</v>
      </c>
      <c r="E3943" s="14" t="s">
        <v>272</v>
      </c>
      <c r="F3943" s="14">
        <v>78737</v>
      </c>
      <c r="G3943" s="14">
        <v>4</v>
      </c>
      <c r="H3943" s="14">
        <v>2</v>
      </c>
      <c r="I3943" s="14">
        <v>2</v>
      </c>
      <c r="J3943" s="14">
        <v>2</v>
      </c>
      <c r="K3943" s="14">
        <v>2</v>
      </c>
      <c r="L3943" s="14">
        <v>2007</v>
      </c>
      <c r="M3943" s="14">
        <v>0.30299999999999999</v>
      </c>
      <c r="N3943" s="15">
        <v>3380</v>
      </c>
      <c r="O3943" s="16">
        <v>161.97999999999999</v>
      </c>
      <c r="P3943" s="17">
        <v>547500</v>
      </c>
      <c r="Q3943" s="16">
        <v>155.33000000000001</v>
      </c>
      <c r="R3943" s="17">
        <v>525000</v>
      </c>
      <c r="S3943" s="19">
        <f t="shared" si="310"/>
        <v>-6.6499999999999773</v>
      </c>
      <c r="T3943" s="20">
        <f t="shared" si="311"/>
        <v>-4.1054451166810578E-2</v>
      </c>
      <c r="U3943" s="19">
        <f t="shared" si="312"/>
        <v>-22500</v>
      </c>
      <c r="V3943" s="20">
        <f t="shared" si="313"/>
        <v>-4.1095890410958902E-2</v>
      </c>
      <c r="W3943" s="18">
        <v>44187</v>
      </c>
      <c r="X3943" s="14">
        <v>23</v>
      </c>
      <c r="Y3943" s="14">
        <v>23</v>
      </c>
      <c r="Z3943" s="42">
        <v>-25000</v>
      </c>
      <c r="AA3943" s="51">
        <f t="shared" si="314"/>
        <v>-0.04</v>
      </c>
    </row>
    <row r="3944" spans="1:27" ht="19" x14ac:dyDescent="0.25">
      <c r="A3944" s="14">
        <v>415</v>
      </c>
      <c r="B3944" s="14">
        <v>9788244</v>
      </c>
      <c r="C3944" s="14" t="s">
        <v>19</v>
      </c>
      <c r="D3944" s="14" t="s">
        <v>282</v>
      </c>
      <c r="E3944" s="14" t="s">
        <v>3074</v>
      </c>
      <c r="F3944" s="14">
        <v>78735</v>
      </c>
      <c r="G3944" s="14">
        <v>4</v>
      </c>
      <c r="H3944" s="14">
        <v>3</v>
      </c>
      <c r="I3944" s="14">
        <v>1</v>
      </c>
      <c r="J3944" s="14">
        <v>3</v>
      </c>
      <c r="K3944" s="14">
        <v>2</v>
      </c>
      <c r="L3944" s="14">
        <v>1995</v>
      </c>
      <c r="M3944" s="14">
        <v>0.56000000000000005</v>
      </c>
      <c r="N3944" s="15">
        <v>4163</v>
      </c>
      <c r="O3944" s="16">
        <v>360.32</v>
      </c>
      <c r="P3944" s="17">
        <v>1500000</v>
      </c>
      <c r="Q3944" s="16">
        <v>354.91</v>
      </c>
      <c r="R3944" s="17">
        <v>1477500</v>
      </c>
      <c r="S3944" s="19">
        <f t="shared" si="310"/>
        <v>-5.4099999999999682</v>
      </c>
      <c r="T3944" s="20">
        <f t="shared" si="311"/>
        <v>-1.5014431616340942E-2</v>
      </c>
      <c r="U3944" s="19">
        <f t="shared" si="312"/>
        <v>-22500</v>
      </c>
      <c r="V3944" s="20">
        <f t="shared" si="313"/>
        <v>-1.4999999999999999E-2</v>
      </c>
      <c r="W3944" s="18">
        <v>44188</v>
      </c>
      <c r="X3944" s="14">
        <v>7</v>
      </c>
      <c r="Y3944" s="14">
        <v>4</v>
      </c>
      <c r="Z3944" s="42">
        <v>-25000</v>
      </c>
      <c r="AA3944" s="51">
        <f t="shared" si="314"/>
        <v>-0.02</v>
      </c>
    </row>
    <row r="3945" spans="1:27" ht="19" x14ac:dyDescent="0.25">
      <c r="A3945" s="14">
        <v>457</v>
      </c>
      <c r="B3945" s="14">
        <v>4390392</v>
      </c>
      <c r="C3945" s="14" t="s">
        <v>19</v>
      </c>
      <c r="D3945" s="14" t="s">
        <v>20</v>
      </c>
      <c r="E3945" s="14" t="s">
        <v>2572</v>
      </c>
      <c r="F3945" s="14">
        <v>78750</v>
      </c>
      <c r="G3945" s="14">
        <v>4</v>
      </c>
      <c r="H3945" s="14">
        <v>2</v>
      </c>
      <c r="I3945" s="14">
        <v>0</v>
      </c>
      <c r="J3945" s="14">
        <v>2</v>
      </c>
      <c r="K3945" s="14">
        <v>1</v>
      </c>
      <c r="L3945" s="14">
        <v>1971</v>
      </c>
      <c r="M3945" s="14">
        <v>0.51200000000000001</v>
      </c>
      <c r="N3945" s="15">
        <v>1489</v>
      </c>
      <c r="O3945" s="16">
        <v>300.87</v>
      </c>
      <c r="P3945" s="17">
        <v>448000</v>
      </c>
      <c r="Q3945" s="16">
        <v>285.43</v>
      </c>
      <c r="R3945" s="17">
        <v>425000</v>
      </c>
      <c r="S3945" s="19">
        <f t="shared" si="310"/>
        <v>-15.439999999999998</v>
      </c>
      <c r="T3945" s="20">
        <f t="shared" si="311"/>
        <v>-5.1317844916409075E-2</v>
      </c>
      <c r="U3945" s="19">
        <f t="shared" si="312"/>
        <v>-23000</v>
      </c>
      <c r="V3945" s="20">
        <f t="shared" si="313"/>
        <v>-5.1339285714285712E-2</v>
      </c>
      <c r="W3945" s="18">
        <v>44193</v>
      </c>
      <c r="X3945" s="14">
        <v>46</v>
      </c>
      <c r="Y3945" s="14">
        <v>45</v>
      </c>
      <c r="Z3945" s="42">
        <v>-25000</v>
      </c>
      <c r="AA3945" s="51">
        <f t="shared" si="314"/>
        <v>-0.05</v>
      </c>
    </row>
    <row r="3946" spans="1:27" ht="19" x14ac:dyDescent="0.25">
      <c r="A3946" s="14">
        <v>3297</v>
      </c>
      <c r="B3946" s="14">
        <v>6185430</v>
      </c>
      <c r="C3946" s="14" t="s">
        <v>19</v>
      </c>
      <c r="D3946" s="14">
        <v>9</v>
      </c>
      <c r="E3946" s="14" t="s">
        <v>1224</v>
      </c>
      <c r="F3946" s="14">
        <v>78741</v>
      </c>
      <c r="G3946" s="14">
        <v>4</v>
      </c>
      <c r="H3946" s="14">
        <v>2</v>
      </c>
      <c r="I3946" s="14">
        <v>0</v>
      </c>
      <c r="J3946" s="14">
        <v>0</v>
      </c>
      <c r="K3946" s="14">
        <v>1</v>
      </c>
      <c r="L3946" s="14">
        <v>1962</v>
      </c>
      <c r="M3946" s="14">
        <v>0.17799999999999999</v>
      </c>
      <c r="N3946" s="15">
        <v>1812</v>
      </c>
      <c r="O3946" s="16">
        <v>220.2</v>
      </c>
      <c r="P3946" s="17">
        <v>399000</v>
      </c>
      <c r="Q3946" s="16">
        <v>207.51</v>
      </c>
      <c r="R3946" s="17">
        <v>376000</v>
      </c>
      <c r="S3946" s="19">
        <f t="shared" si="310"/>
        <v>-12.689999999999998</v>
      </c>
      <c r="T3946" s="20">
        <f t="shared" si="311"/>
        <v>-5.7629427792915522E-2</v>
      </c>
      <c r="U3946" s="19">
        <f t="shared" si="312"/>
        <v>-23000</v>
      </c>
      <c r="V3946" s="20">
        <f t="shared" si="313"/>
        <v>-5.764411027568922E-2</v>
      </c>
      <c r="W3946" s="18">
        <v>44301</v>
      </c>
      <c r="X3946" s="14">
        <v>38</v>
      </c>
      <c r="Y3946" s="14">
        <v>37</v>
      </c>
      <c r="Z3946" s="42">
        <v>-25000</v>
      </c>
      <c r="AA3946" s="51">
        <f t="shared" si="314"/>
        <v>-0.06</v>
      </c>
    </row>
    <row r="3947" spans="1:27" ht="19" x14ac:dyDescent="0.25">
      <c r="A3947" s="14">
        <v>826</v>
      </c>
      <c r="B3947" s="14">
        <v>3774313</v>
      </c>
      <c r="C3947" s="14" t="s">
        <v>19</v>
      </c>
      <c r="D3947" s="14" t="s">
        <v>68</v>
      </c>
      <c r="E3947" s="14" t="s">
        <v>1241</v>
      </c>
      <c r="F3947" s="14">
        <v>78738</v>
      </c>
      <c r="G3947" s="14">
        <v>3</v>
      </c>
      <c r="H3947" s="14">
        <v>2</v>
      </c>
      <c r="I3947" s="14">
        <v>1</v>
      </c>
      <c r="J3947" s="14">
        <v>2</v>
      </c>
      <c r="K3947" s="14">
        <v>2</v>
      </c>
      <c r="L3947" s="14">
        <v>2020</v>
      </c>
      <c r="M3947" s="14">
        <v>0.11</v>
      </c>
      <c r="N3947" s="15">
        <v>1801</v>
      </c>
      <c r="O3947" s="16">
        <v>221.28</v>
      </c>
      <c r="P3947" s="17">
        <v>398530</v>
      </c>
      <c r="Q3947" s="16">
        <v>208.37</v>
      </c>
      <c r="R3947" s="17">
        <v>375280</v>
      </c>
      <c r="S3947" s="19">
        <f t="shared" si="310"/>
        <v>-12.909999999999997</v>
      </c>
      <c r="T3947" s="20">
        <f t="shared" si="311"/>
        <v>-5.8342371655820666E-2</v>
      </c>
      <c r="U3947" s="19">
        <f t="shared" si="312"/>
        <v>-23250</v>
      </c>
      <c r="V3947" s="20">
        <f t="shared" si="313"/>
        <v>-5.8339397285022458E-2</v>
      </c>
      <c r="W3947" s="18">
        <v>44207</v>
      </c>
      <c r="X3947" s="14">
        <v>24</v>
      </c>
      <c r="Y3947" s="14">
        <v>24</v>
      </c>
      <c r="Z3947" s="42">
        <v>-25000</v>
      </c>
      <c r="AA3947" s="51">
        <f t="shared" si="314"/>
        <v>-0.06</v>
      </c>
    </row>
    <row r="3948" spans="1:27" ht="19" x14ac:dyDescent="0.25">
      <c r="A3948" s="14">
        <v>729</v>
      </c>
      <c r="B3948" s="14">
        <v>2772706</v>
      </c>
      <c r="C3948" s="14" t="s">
        <v>19</v>
      </c>
      <c r="D3948" s="14" t="s">
        <v>712</v>
      </c>
      <c r="E3948" s="14" t="s">
        <v>1426</v>
      </c>
      <c r="F3948" s="14">
        <v>78759</v>
      </c>
      <c r="G3948" s="14">
        <v>4</v>
      </c>
      <c r="H3948" s="14">
        <v>2</v>
      </c>
      <c r="I3948" s="14">
        <v>1</v>
      </c>
      <c r="J3948" s="14">
        <v>2</v>
      </c>
      <c r="K3948" s="14">
        <v>2</v>
      </c>
      <c r="L3948" s="14">
        <v>1982</v>
      </c>
      <c r="M3948" s="14">
        <v>0.224</v>
      </c>
      <c r="N3948" s="15">
        <v>2819</v>
      </c>
      <c r="O3948" s="16">
        <v>230.05</v>
      </c>
      <c r="P3948" s="17">
        <v>648500</v>
      </c>
      <c r="Q3948" s="16">
        <v>221.71</v>
      </c>
      <c r="R3948" s="17">
        <v>625000</v>
      </c>
      <c r="S3948" s="19">
        <f t="shared" si="310"/>
        <v>-8.3400000000000034</v>
      </c>
      <c r="T3948" s="20">
        <f t="shared" si="311"/>
        <v>-3.6252988480765067E-2</v>
      </c>
      <c r="U3948" s="19">
        <f t="shared" si="312"/>
        <v>-23500</v>
      </c>
      <c r="V3948" s="20">
        <f t="shared" si="313"/>
        <v>-3.6237471087124135E-2</v>
      </c>
      <c r="W3948" s="18">
        <v>44202</v>
      </c>
      <c r="X3948" s="14">
        <v>3</v>
      </c>
      <c r="Y3948" s="14">
        <v>3</v>
      </c>
      <c r="Z3948" s="42">
        <v>-25000</v>
      </c>
      <c r="AA3948" s="51">
        <f t="shared" si="314"/>
        <v>-0.04</v>
      </c>
    </row>
    <row r="3949" spans="1:27" ht="19" x14ac:dyDescent="0.25">
      <c r="A3949" s="14">
        <v>2820</v>
      </c>
      <c r="B3949" s="14">
        <v>7175959</v>
      </c>
      <c r="C3949" s="14" t="s">
        <v>19</v>
      </c>
      <c r="D3949" s="14">
        <v>2</v>
      </c>
      <c r="E3949" s="14" t="s">
        <v>4239</v>
      </c>
      <c r="F3949" s="14">
        <v>78757</v>
      </c>
      <c r="G3949" s="14">
        <v>2</v>
      </c>
      <c r="H3949" s="14">
        <v>2</v>
      </c>
      <c r="I3949" s="14">
        <v>1</v>
      </c>
      <c r="J3949" s="14">
        <v>1</v>
      </c>
      <c r="K3949" s="14">
        <v>2</v>
      </c>
      <c r="L3949" s="14">
        <v>2020</v>
      </c>
      <c r="M3949" s="14">
        <v>7.0999999999999994E-2</v>
      </c>
      <c r="N3949" s="14">
        <v>870</v>
      </c>
      <c r="O3949" s="16">
        <v>516.09</v>
      </c>
      <c r="P3949" s="17">
        <v>449000</v>
      </c>
      <c r="Q3949" s="16">
        <v>489.08</v>
      </c>
      <c r="R3949" s="17">
        <v>425500</v>
      </c>
      <c r="S3949" s="19">
        <f t="shared" si="310"/>
        <v>-27.010000000000048</v>
      </c>
      <c r="T3949" s="20">
        <f t="shared" si="311"/>
        <v>-5.2335832897362954E-2</v>
      </c>
      <c r="U3949" s="19">
        <f t="shared" si="312"/>
        <v>-23500</v>
      </c>
      <c r="V3949" s="20">
        <f t="shared" si="313"/>
        <v>-5.2338530066815145E-2</v>
      </c>
      <c r="W3949" s="18">
        <v>44285</v>
      </c>
      <c r="X3949" s="14">
        <v>22</v>
      </c>
      <c r="Y3949" s="14">
        <v>167</v>
      </c>
      <c r="Z3949" s="42">
        <v>-25000</v>
      </c>
      <c r="AA3949" s="51">
        <f t="shared" si="314"/>
        <v>-0.05</v>
      </c>
    </row>
    <row r="3950" spans="1:27" ht="19" x14ac:dyDescent="0.25">
      <c r="A3950" s="14">
        <v>630</v>
      </c>
      <c r="B3950" s="14">
        <v>1973938</v>
      </c>
      <c r="C3950" s="14" t="s">
        <v>19</v>
      </c>
      <c r="D3950" s="14" t="s">
        <v>193</v>
      </c>
      <c r="E3950" s="14" t="s">
        <v>795</v>
      </c>
      <c r="F3950" s="14">
        <v>78737</v>
      </c>
      <c r="G3950" s="14">
        <v>5</v>
      </c>
      <c r="H3950" s="14">
        <v>3</v>
      </c>
      <c r="I3950" s="14">
        <v>1</v>
      </c>
      <c r="J3950" s="14">
        <v>2</v>
      </c>
      <c r="K3950" s="14">
        <v>2</v>
      </c>
      <c r="L3950" s="14">
        <v>2012</v>
      </c>
      <c r="M3950" s="14">
        <v>1.29</v>
      </c>
      <c r="N3950" s="15">
        <v>3994</v>
      </c>
      <c r="O3950" s="16">
        <v>200.05</v>
      </c>
      <c r="P3950" s="17">
        <v>799000</v>
      </c>
      <c r="Q3950" s="16">
        <v>194.04</v>
      </c>
      <c r="R3950" s="17">
        <v>775000</v>
      </c>
      <c r="S3950" s="19">
        <f t="shared" si="310"/>
        <v>-6.0100000000000193</v>
      </c>
      <c r="T3950" s="20">
        <f t="shared" si="311"/>
        <v>-3.004248937765568E-2</v>
      </c>
      <c r="U3950" s="19">
        <f t="shared" si="312"/>
        <v>-24000</v>
      </c>
      <c r="V3950" s="20">
        <f t="shared" si="313"/>
        <v>-3.0037546933667083E-2</v>
      </c>
      <c r="W3950" s="18">
        <v>44196</v>
      </c>
      <c r="X3950" s="14">
        <v>51</v>
      </c>
      <c r="Y3950" s="14">
        <v>50</v>
      </c>
      <c r="Z3950" s="42">
        <v>-25000</v>
      </c>
      <c r="AA3950" s="51">
        <f t="shared" si="314"/>
        <v>-0.03</v>
      </c>
    </row>
    <row r="3951" spans="1:27" ht="19" x14ac:dyDescent="0.25">
      <c r="A3951" s="14">
        <v>1113</v>
      </c>
      <c r="B3951" s="14">
        <v>5785637</v>
      </c>
      <c r="C3951" s="14" t="s">
        <v>19</v>
      </c>
      <c r="D3951" s="14">
        <v>4</v>
      </c>
      <c r="E3951" s="14" t="s">
        <v>3531</v>
      </c>
      <c r="F3951" s="14">
        <v>78751</v>
      </c>
      <c r="G3951" s="14">
        <v>3</v>
      </c>
      <c r="H3951" s="14">
        <v>2</v>
      </c>
      <c r="I3951" s="14">
        <v>0</v>
      </c>
      <c r="J3951" s="14">
        <v>0</v>
      </c>
      <c r="K3951" s="14">
        <v>2</v>
      </c>
      <c r="L3951" s="14">
        <v>1955</v>
      </c>
      <c r="M3951" s="14">
        <v>0.13200000000000001</v>
      </c>
      <c r="N3951" s="15">
        <v>1280</v>
      </c>
      <c r="O3951" s="16">
        <v>467.97</v>
      </c>
      <c r="P3951" s="17">
        <v>599000</v>
      </c>
      <c r="Q3951" s="16">
        <v>449.22</v>
      </c>
      <c r="R3951" s="17">
        <v>575000</v>
      </c>
      <c r="S3951" s="19">
        <f t="shared" si="310"/>
        <v>-18.75</v>
      </c>
      <c r="T3951" s="20">
        <f t="shared" si="311"/>
        <v>-4.0066670940444901E-2</v>
      </c>
      <c r="U3951" s="19">
        <f t="shared" si="312"/>
        <v>-24000</v>
      </c>
      <c r="V3951" s="20">
        <f t="shared" si="313"/>
        <v>-4.006677796327212E-2</v>
      </c>
      <c r="W3951" s="18">
        <v>44217</v>
      </c>
      <c r="X3951" s="14">
        <v>66</v>
      </c>
      <c r="Y3951" s="14">
        <v>66</v>
      </c>
      <c r="Z3951" s="42">
        <v>-25000</v>
      </c>
      <c r="AA3951" s="51">
        <f t="shared" si="314"/>
        <v>-0.04</v>
      </c>
    </row>
    <row r="3952" spans="1:27" ht="19" x14ac:dyDescent="0.25">
      <c r="A3952" s="14">
        <v>1214</v>
      </c>
      <c r="B3952" s="14">
        <v>5895751</v>
      </c>
      <c r="C3952" s="14" t="s">
        <v>19</v>
      </c>
      <c r="D3952" s="14">
        <v>5</v>
      </c>
      <c r="E3952" s="14" t="s">
        <v>3235</v>
      </c>
      <c r="F3952" s="14">
        <v>78721</v>
      </c>
      <c r="G3952" s="14">
        <v>2</v>
      </c>
      <c r="H3952" s="14">
        <v>2</v>
      </c>
      <c r="I3952" s="14">
        <v>0</v>
      </c>
      <c r="J3952" s="14">
        <v>0</v>
      </c>
      <c r="K3952" s="14">
        <v>1</v>
      </c>
      <c r="L3952" s="14">
        <v>1965</v>
      </c>
      <c r="M3952" s="14">
        <v>0.161</v>
      </c>
      <c r="N3952" s="15">
        <v>1065</v>
      </c>
      <c r="O3952" s="16">
        <v>388.73</v>
      </c>
      <c r="P3952" s="17">
        <v>414000</v>
      </c>
      <c r="Q3952" s="16">
        <v>366.2</v>
      </c>
      <c r="R3952" s="17">
        <v>390000</v>
      </c>
      <c r="S3952" s="19">
        <f t="shared" si="310"/>
        <v>-22.53000000000003</v>
      </c>
      <c r="T3952" s="20">
        <f t="shared" si="311"/>
        <v>-5.7957965683122031E-2</v>
      </c>
      <c r="U3952" s="19">
        <f t="shared" si="312"/>
        <v>-24000</v>
      </c>
      <c r="V3952" s="20">
        <f t="shared" si="313"/>
        <v>-5.7971014492753624E-2</v>
      </c>
      <c r="W3952" s="18">
        <v>44222</v>
      </c>
      <c r="X3952" s="14">
        <v>29</v>
      </c>
      <c r="Y3952" s="14">
        <v>29</v>
      </c>
      <c r="Z3952" s="42">
        <v>-25000</v>
      </c>
      <c r="AA3952" s="51">
        <f t="shared" si="314"/>
        <v>-0.06</v>
      </c>
    </row>
    <row r="3953" spans="1:27" ht="19" x14ac:dyDescent="0.25">
      <c r="A3953" s="14">
        <v>1221</v>
      </c>
      <c r="B3953" s="14">
        <v>7256955</v>
      </c>
      <c r="C3953" s="14" t="s">
        <v>19</v>
      </c>
      <c r="D3953" s="14">
        <v>7</v>
      </c>
      <c r="E3953" s="14" t="s">
        <v>3958</v>
      </c>
      <c r="F3953" s="14">
        <v>78704</v>
      </c>
      <c r="G3953" s="14">
        <v>1</v>
      </c>
      <c r="H3953" s="14">
        <v>1</v>
      </c>
      <c r="I3953" s="14">
        <v>0</v>
      </c>
      <c r="J3953" s="14">
        <v>0</v>
      </c>
      <c r="K3953" s="14">
        <v>1</v>
      </c>
      <c r="L3953" s="14">
        <v>1948</v>
      </c>
      <c r="M3953" s="14">
        <v>0.16300000000000001</v>
      </c>
      <c r="N3953" s="14">
        <v>720</v>
      </c>
      <c r="O3953" s="16">
        <v>1180.56</v>
      </c>
      <c r="P3953" s="17">
        <v>850000</v>
      </c>
      <c r="Q3953" s="16">
        <v>1147.22</v>
      </c>
      <c r="R3953" s="17">
        <v>826000</v>
      </c>
      <c r="S3953" s="19">
        <f t="shared" si="310"/>
        <v>-33.339999999999918</v>
      </c>
      <c r="T3953" s="20">
        <f t="shared" si="311"/>
        <v>-2.8240834858033408E-2</v>
      </c>
      <c r="U3953" s="19">
        <f t="shared" si="312"/>
        <v>-24000</v>
      </c>
      <c r="V3953" s="20">
        <f t="shared" si="313"/>
        <v>-2.823529411764706E-2</v>
      </c>
      <c r="W3953" s="18">
        <v>44222</v>
      </c>
      <c r="X3953" s="14">
        <v>22</v>
      </c>
      <c r="Y3953" s="14">
        <v>22</v>
      </c>
      <c r="Z3953" s="42">
        <v>-25000</v>
      </c>
      <c r="AA3953" s="51">
        <f t="shared" si="314"/>
        <v>-0.03</v>
      </c>
    </row>
    <row r="3954" spans="1:27" ht="19" x14ac:dyDescent="0.25">
      <c r="A3954" s="14">
        <v>1233</v>
      </c>
      <c r="B3954" s="14">
        <v>7515635</v>
      </c>
      <c r="C3954" s="14" t="s">
        <v>19</v>
      </c>
      <c r="D3954" s="14" t="s">
        <v>229</v>
      </c>
      <c r="E3954" s="14" t="s">
        <v>1603</v>
      </c>
      <c r="F3954" s="14">
        <v>78730</v>
      </c>
      <c r="G3954" s="14">
        <v>4</v>
      </c>
      <c r="H3954" s="14">
        <v>2</v>
      </c>
      <c r="I3954" s="14">
        <v>1</v>
      </c>
      <c r="J3954" s="14">
        <v>2</v>
      </c>
      <c r="K3954" s="14">
        <v>2</v>
      </c>
      <c r="L3954" s="14">
        <v>2000</v>
      </c>
      <c r="M3954" s="14">
        <v>0.26300000000000001</v>
      </c>
      <c r="N3954" s="15">
        <v>3883</v>
      </c>
      <c r="O3954" s="16">
        <v>239.25</v>
      </c>
      <c r="P3954" s="17">
        <v>929000</v>
      </c>
      <c r="Q3954" s="16">
        <v>233.07</v>
      </c>
      <c r="R3954" s="17">
        <v>905000</v>
      </c>
      <c r="S3954" s="19">
        <f t="shared" si="310"/>
        <v>-6.1800000000000068</v>
      </c>
      <c r="T3954" s="20">
        <f t="shared" si="311"/>
        <v>-2.5830721003134823E-2</v>
      </c>
      <c r="U3954" s="19">
        <f t="shared" si="312"/>
        <v>-24000</v>
      </c>
      <c r="V3954" s="20">
        <f t="shared" si="313"/>
        <v>-2.5834230355220669E-2</v>
      </c>
      <c r="W3954" s="18">
        <v>44223</v>
      </c>
      <c r="X3954" s="14">
        <v>78</v>
      </c>
      <c r="Y3954" s="14">
        <v>77</v>
      </c>
      <c r="Z3954" s="42">
        <v>-25000</v>
      </c>
      <c r="AA3954" s="51">
        <f t="shared" si="314"/>
        <v>-0.03</v>
      </c>
    </row>
    <row r="3955" spans="1:27" ht="19" x14ac:dyDescent="0.25">
      <c r="A3955" s="14">
        <v>1758</v>
      </c>
      <c r="B3955" s="14">
        <v>6703671</v>
      </c>
      <c r="C3955" s="14" t="s">
        <v>19</v>
      </c>
      <c r="D3955" s="14" t="s">
        <v>2365</v>
      </c>
      <c r="E3955" s="14" t="s">
        <v>3951</v>
      </c>
      <c r="F3955" s="14">
        <v>78703</v>
      </c>
      <c r="G3955" s="14">
        <v>3</v>
      </c>
      <c r="H3955" s="14">
        <v>2</v>
      </c>
      <c r="I3955" s="14">
        <v>0</v>
      </c>
      <c r="J3955" s="14">
        <v>0</v>
      </c>
      <c r="K3955" s="14">
        <v>2</v>
      </c>
      <c r="L3955" s="14">
        <v>1920</v>
      </c>
      <c r="M3955" s="14">
        <v>0.23300000000000001</v>
      </c>
      <c r="N3955" s="15">
        <v>1448</v>
      </c>
      <c r="O3955" s="16">
        <v>966.16</v>
      </c>
      <c r="P3955" s="17">
        <v>1399000</v>
      </c>
      <c r="Q3955" s="16">
        <v>949.59</v>
      </c>
      <c r="R3955" s="17">
        <v>1375000</v>
      </c>
      <c r="S3955" s="19">
        <f t="shared" si="310"/>
        <v>-16.569999999999936</v>
      </c>
      <c r="T3955" s="20">
        <f t="shared" si="311"/>
        <v>-1.7150368468990578E-2</v>
      </c>
      <c r="U3955" s="19">
        <f t="shared" si="312"/>
        <v>-24000</v>
      </c>
      <c r="V3955" s="20">
        <f t="shared" si="313"/>
        <v>-1.7155110793423873E-2</v>
      </c>
      <c r="W3955" s="18">
        <v>44249</v>
      </c>
      <c r="X3955" s="14">
        <v>5</v>
      </c>
      <c r="Y3955" s="14">
        <v>5</v>
      </c>
      <c r="Z3955" s="42">
        <v>-25000</v>
      </c>
      <c r="AA3955" s="51">
        <f t="shared" si="314"/>
        <v>-0.02</v>
      </c>
    </row>
    <row r="3956" spans="1:27" ht="19" x14ac:dyDescent="0.25">
      <c r="A3956" s="14">
        <v>2279</v>
      </c>
      <c r="B3956" s="14">
        <v>8850516</v>
      </c>
      <c r="C3956" s="14" t="s">
        <v>19</v>
      </c>
      <c r="D3956" s="14" t="s">
        <v>68</v>
      </c>
      <c r="E3956" s="14" t="s">
        <v>718</v>
      </c>
      <c r="F3956" s="14">
        <v>78734</v>
      </c>
      <c r="G3956" s="14">
        <v>4</v>
      </c>
      <c r="H3956" s="14">
        <v>3</v>
      </c>
      <c r="I3956" s="14">
        <v>1</v>
      </c>
      <c r="J3956" s="14">
        <v>3</v>
      </c>
      <c r="K3956" s="14">
        <v>2</v>
      </c>
      <c r="L3956" s="14">
        <v>2005</v>
      </c>
      <c r="M3956" s="14">
        <v>0.27</v>
      </c>
      <c r="N3956" s="15">
        <v>4076</v>
      </c>
      <c r="O3956" s="16">
        <v>195.04</v>
      </c>
      <c r="P3956" s="17">
        <v>795000</v>
      </c>
      <c r="Q3956" s="16">
        <v>189.16</v>
      </c>
      <c r="R3956" s="17">
        <v>771000</v>
      </c>
      <c r="S3956" s="19">
        <f t="shared" si="310"/>
        <v>-5.8799999999999955</v>
      </c>
      <c r="T3956" s="20">
        <f t="shared" si="311"/>
        <v>-3.0147662018047559E-2</v>
      </c>
      <c r="U3956" s="19">
        <f t="shared" si="312"/>
        <v>-24000</v>
      </c>
      <c r="V3956" s="20">
        <f t="shared" si="313"/>
        <v>-3.0188679245283019E-2</v>
      </c>
      <c r="W3956" s="18">
        <v>44265</v>
      </c>
      <c r="X3956" s="14">
        <v>-1</v>
      </c>
      <c r="Y3956" s="14">
        <v>6</v>
      </c>
      <c r="Z3956" s="42">
        <v>-25000</v>
      </c>
      <c r="AA3956" s="51">
        <f t="shared" si="314"/>
        <v>-0.03</v>
      </c>
    </row>
    <row r="3957" spans="1:27" ht="19" x14ac:dyDescent="0.25">
      <c r="A3957" s="14">
        <v>2464</v>
      </c>
      <c r="B3957" s="14">
        <v>4314742</v>
      </c>
      <c r="C3957" s="14" t="s">
        <v>19</v>
      </c>
      <c r="D3957" s="14">
        <v>5</v>
      </c>
      <c r="E3957" s="14" t="s">
        <v>3953</v>
      </c>
      <c r="F3957" s="14">
        <v>78702</v>
      </c>
      <c r="G3957" s="14">
        <v>2</v>
      </c>
      <c r="H3957" s="14">
        <v>1</v>
      </c>
      <c r="I3957" s="14">
        <v>0</v>
      </c>
      <c r="J3957" s="14">
        <v>0</v>
      </c>
      <c r="K3957" s="14">
        <v>1</v>
      </c>
      <c r="L3957" s="14">
        <v>1945</v>
      </c>
      <c r="M3957" s="14">
        <v>0.254</v>
      </c>
      <c r="N3957" s="14">
        <v>703</v>
      </c>
      <c r="O3957" s="16">
        <v>994.31</v>
      </c>
      <c r="P3957" s="17">
        <v>699000</v>
      </c>
      <c r="Q3957" s="16">
        <v>960.17</v>
      </c>
      <c r="R3957" s="17">
        <v>675000</v>
      </c>
      <c r="S3957" s="19">
        <f t="shared" si="310"/>
        <v>-34.139999999999986</v>
      </c>
      <c r="T3957" s="20">
        <f t="shared" si="311"/>
        <v>-3.4335368245315835E-2</v>
      </c>
      <c r="U3957" s="19">
        <f t="shared" si="312"/>
        <v>-24000</v>
      </c>
      <c r="V3957" s="20">
        <f t="shared" si="313"/>
        <v>-3.4334763948497854E-2</v>
      </c>
      <c r="W3957" s="18">
        <v>44270</v>
      </c>
      <c r="X3957" s="14">
        <v>166</v>
      </c>
      <c r="Y3957" s="14">
        <v>166</v>
      </c>
      <c r="Z3957" s="42">
        <v>-25000</v>
      </c>
      <c r="AA3957" s="51">
        <f t="shared" si="314"/>
        <v>-0.03</v>
      </c>
    </row>
    <row r="3958" spans="1:27" ht="19" x14ac:dyDescent="0.25">
      <c r="A3958" s="14">
        <v>414</v>
      </c>
      <c r="B3958" s="14">
        <v>8001448</v>
      </c>
      <c r="C3958" s="14" t="s">
        <v>19</v>
      </c>
      <c r="D3958" s="14">
        <v>2</v>
      </c>
      <c r="E3958" s="14" t="s">
        <v>3020</v>
      </c>
      <c r="F3958" s="14">
        <v>78752</v>
      </c>
      <c r="G3958" s="14">
        <v>3</v>
      </c>
      <c r="H3958" s="14">
        <v>2</v>
      </c>
      <c r="I3958" s="14">
        <v>0</v>
      </c>
      <c r="J3958" s="14">
        <v>2</v>
      </c>
      <c r="K3958" s="14">
        <v>1</v>
      </c>
      <c r="L3958" s="14">
        <v>1951</v>
      </c>
      <c r="M3958" s="14">
        <v>0.25800000000000001</v>
      </c>
      <c r="N3958" s="15">
        <v>2391</v>
      </c>
      <c r="O3958" s="16">
        <v>351.11</v>
      </c>
      <c r="P3958" s="17">
        <v>839500</v>
      </c>
      <c r="Q3958" s="16">
        <v>340.86</v>
      </c>
      <c r="R3958" s="17">
        <v>815000</v>
      </c>
      <c r="S3958" s="19">
        <f t="shared" si="310"/>
        <v>-10.25</v>
      </c>
      <c r="T3958" s="20">
        <f t="shared" si="311"/>
        <v>-2.9193130358007462E-2</v>
      </c>
      <c r="U3958" s="19">
        <f t="shared" si="312"/>
        <v>-24500</v>
      </c>
      <c r="V3958" s="20">
        <f t="shared" si="313"/>
        <v>-2.9184038117927337E-2</v>
      </c>
      <c r="W3958" s="18">
        <v>44188</v>
      </c>
      <c r="X3958" s="14">
        <v>12</v>
      </c>
      <c r="Y3958" s="14">
        <v>12</v>
      </c>
      <c r="Z3958" s="42">
        <v>-25000</v>
      </c>
      <c r="AA3958" s="51">
        <f t="shared" si="314"/>
        <v>-0.03</v>
      </c>
    </row>
    <row r="3959" spans="1:27" ht="19" x14ac:dyDescent="0.25">
      <c r="A3959" s="14">
        <v>3779</v>
      </c>
      <c r="B3959" s="14">
        <v>9010830</v>
      </c>
      <c r="C3959" s="14" t="s">
        <v>19</v>
      </c>
      <c r="D3959" s="14" t="s">
        <v>84</v>
      </c>
      <c r="E3959" s="14" t="s">
        <v>2169</v>
      </c>
      <c r="F3959" s="14">
        <v>78728</v>
      </c>
      <c r="G3959" s="14">
        <v>4</v>
      </c>
      <c r="H3959" s="14">
        <v>2</v>
      </c>
      <c r="I3959" s="14">
        <v>0</v>
      </c>
      <c r="J3959" s="14">
        <v>2</v>
      </c>
      <c r="K3959" s="14">
        <v>1</v>
      </c>
      <c r="L3959" s="14">
        <v>1998</v>
      </c>
      <c r="M3959" s="14">
        <v>0.152</v>
      </c>
      <c r="N3959" s="15">
        <v>1777</v>
      </c>
      <c r="O3959" s="16">
        <v>272.64999999999998</v>
      </c>
      <c r="P3959" s="17">
        <v>484500</v>
      </c>
      <c r="Q3959" s="16">
        <v>258.86</v>
      </c>
      <c r="R3959" s="17">
        <v>460000</v>
      </c>
      <c r="S3959" s="19">
        <f t="shared" si="310"/>
        <v>-13.789999999999964</v>
      </c>
      <c r="T3959" s="20">
        <f t="shared" si="311"/>
        <v>-5.0577663671373424E-2</v>
      </c>
      <c r="U3959" s="19">
        <f t="shared" si="312"/>
        <v>-24500</v>
      </c>
      <c r="V3959" s="20">
        <f t="shared" si="313"/>
        <v>-5.0567595459236329E-2</v>
      </c>
      <c r="W3959" s="18">
        <v>44315</v>
      </c>
      <c r="X3959" s="14">
        <v>7</v>
      </c>
      <c r="Y3959" s="14">
        <v>7</v>
      </c>
      <c r="Z3959" s="42">
        <v>-25000</v>
      </c>
      <c r="AA3959" s="51">
        <f t="shared" si="314"/>
        <v>-0.05</v>
      </c>
    </row>
    <row r="3960" spans="1:27" ht="19" x14ac:dyDescent="0.25">
      <c r="A3960" s="14">
        <v>595</v>
      </c>
      <c r="B3960" s="14">
        <v>1605909</v>
      </c>
      <c r="C3960" s="14" t="s">
        <v>19</v>
      </c>
      <c r="D3960" s="14">
        <v>6</v>
      </c>
      <c r="E3960" s="14" t="s">
        <v>3340</v>
      </c>
      <c r="F3960" s="14">
        <v>78704</v>
      </c>
      <c r="G3960" s="14">
        <v>3</v>
      </c>
      <c r="H3960" s="14">
        <v>2</v>
      </c>
      <c r="I3960" s="14">
        <v>0</v>
      </c>
      <c r="J3960" s="14">
        <v>1</v>
      </c>
      <c r="K3960" s="14">
        <v>2</v>
      </c>
      <c r="L3960" s="14">
        <v>1950</v>
      </c>
      <c r="M3960" s="14">
        <v>0.14499999999999999</v>
      </c>
      <c r="N3960" s="15">
        <v>1696</v>
      </c>
      <c r="O3960" s="16">
        <v>412.68</v>
      </c>
      <c r="P3960" s="17">
        <v>699900</v>
      </c>
      <c r="Q3960" s="16">
        <v>398</v>
      </c>
      <c r="R3960" s="17">
        <v>675000</v>
      </c>
      <c r="S3960" s="19">
        <f t="shared" si="310"/>
        <v>-14.680000000000007</v>
      </c>
      <c r="T3960" s="20">
        <f t="shared" si="311"/>
        <v>-3.5572356305127478E-2</v>
      </c>
      <c r="U3960" s="19">
        <f t="shared" si="312"/>
        <v>-24900</v>
      </c>
      <c r="V3960" s="20">
        <f t="shared" si="313"/>
        <v>-3.5576510930132879E-2</v>
      </c>
      <c r="W3960" s="18">
        <v>44195</v>
      </c>
      <c r="X3960" s="14">
        <v>124</v>
      </c>
      <c r="Y3960" s="14">
        <v>124</v>
      </c>
      <c r="Z3960" s="42">
        <v>-25000</v>
      </c>
      <c r="AA3960" s="51">
        <f t="shared" si="314"/>
        <v>-0.04</v>
      </c>
    </row>
    <row r="3961" spans="1:27" ht="19" x14ac:dyDescent="0.25">
      <c r="A3961" s="14">
        <v>2124</v>
      </c>
      <c r="B3961" s="14">
        <v>7168500</v>
      </c>
      <c r="C3961" s="14" t="s">
        <v>19</v>
      </c>
      <c r="D3961" s="14">
        <v>5</v>
      </c>
      <c r="E3961" s="14" t="s">
        <v>3814</v>
      </c>
      <c r="F3961" s="14">
        <v>78702</v>
      </c>
      <c r="G3961" s="14">
        <v>2</v>
      </c>
      <c r="H3961" s="14">
        <v>2</v>
      </c>
      <c r="I3961" s="14">
        <v>0</v>
      </c>
      <c r="J3961" s="14">
        <v>0</v>
      </c>
      <c r="K3961" s="14">
        <v>1</v>
      </c>
      <c r="L3961" s="14">
        <v>1944</v>
      </c>
      <c r="M3961" s="14">
        <v>7.8E-2</v>
      </c>
      <c r="N3961" s="14">
        <v>980</v>
      </c>
      <c r="O3961" s="16">
        <v>612.14</v>
      </c>
      <c r="P3961" s="17">
        <v>599900</v>
      </c>
      <c r="Q3961" s="16">
        <v>586.73</v>
      </c>
      <c r="R3961" s="17">
        <v>575000</v>
      </c>
      <c r="S3961" s="19">
        <f t="shared" si="310"/>
        <v>-25.409999999999968</v>
      </c>
      <c r="T3961" s="20">
        <f t="shared" si="311"/>
        <v>-4.1510112065867237E-2</v>
      </c>
      <c r="U3961" s="19">
        <f t="shared" si="312"/>
        <v>-24900</v>
      </c>
      <c r="V3961" s="20">
        <f t="shared" si="313"/>
        <v>-4.1506917819636606E-2</v>
      </c>
      <c r="W3961" s="18">
        <v>44259</v>
      </c>
      <c r="X3961" s="14">
        <v>4</v>
      </c>
      <c r="Y3961" s="14">
        <v>4</v>
      </c>
      <c r="Z3961" s="42">
        <v>-25000</v>
      </c>
      <c r="AA3961" s="51">
        <f t="shared" si="314"/>
        <v>-0.04</v>
      </c>
    </row>
    <row r="3962" spans="1:27" ht="19" x14ac:dyDescent="0.25">
      <c r="A3962" s="14">
        <v>3630</v>
      </c>
      <c r="B3962" s="14">
        <v>7735499</v>
      </c>
      <c r="C3962" s="14" t="s">
        <v>19</v>
      </c>
      <c r="D3962" s="14" t="s">
        <v>40</v>
      </c>
      <c r="E3962" s="14" t="s">
        <v>1191</v>
      </c>
      <c r="F3962" s="14">
        <v>78737</v>
      </c>
      <c r="G3962" s="14">
        <v>5</v>
      </c>
      <c r="H3962" s="14">
        <v>4</v>
      </c>
      <c r="I3962" s="14">
        <v>1</v>
      </c>
      <c r="J3962" s="14">
        <v>3</v>
      </c>
      <c r="K3962" s="14">
        <v>1.5</v>
      </c>
      <c r="L3962" s="14">
        <v>2007</v>
      </c>
      <c r="M3962" s="14">
        <v>0.23400000000000001</v>
      </c>
      <c r="N3962" s="15">
        <v>3897</v>
      </c>
      <c r="O3962" s="16">
        <v>218.12</v>
      </c>
      <c r="P3962" s="17">
        <v>849998</v>
      </c>
      <c r="Q3962" s="16">
        <v>211.7</v>
      </c>
      <c r="R3962" s="17">
        <v>825000</v>
      </c>
      <c r="S3962" s="19">
        <f t="shared" si="310"/>
        <v>-6.4200000000000159</v>
      </c>
      <c r="T3962" s="20">
        <f t="shared" si="311"/>
        <v>-2.9433339446176487E-2</v>
      </c>
      <c r="U3962" s="19">
        <f t="shared" si="312"/>
        <v>-24998</v>
      </c>
      <c r="V3962" s="20">
        <f t="shared" si="313"/>
        <v>-2.940948096348462E-2</v>
      </c>
      <c r="W3962" s="18">
        <v>44312</v>
      </c>
      <c r="X3962" s="14">
        <v>35</v>
      </c>
      <c r="Y3962" s="14">
        <v>35</v>
      </c>
      <c r="Z3962" s="42">
        <v>-25000</v>
      </c>
      <c r="AA3962" s="51">
        <f t="shared" si="314"/>
        <v>-0.03</v>
      </c>
    </row>
    <row r="3963" spans="1:27" ht="19" x14ac:dyDescent="0.25">
      <c r="A3963" s="14">
        <v>148</v>
      </c>
      <c r="B3963" s="14">
        <v>3549950</v>
      </c>
      <c r="C3963" s="14" t="s">
        <v>19</v>
      </c>
      <c r="D3963" s="14">
        <v>7</v>
      </c>
      <c r="E3963" s="14" t="s">
        <v>3810</v>
      </c>
      <c r="F3963" s="14">
        <v>78704</v>
      </c>
      <c r="G3963" s="14">
        <v>3</v>
      </c>
      <c r="H3963" s="14">
        <v>2</v>
      </c>
      <c r="I3963" s="14">
        <v>1</v>
      </c>
      <c r="J3963" s="14">
        <v>2</v>
      </c>
      <c r="K3963" s="14">
        <v>2</v>
      </c>
      <c r="L3963" s="14">
        <v>2005</v>
      </c>
      <c r="M3963" s="14">
        <v>0.11700000000000001</v>
      </c>
      <c r="N3963" s="15">
        <v>2054</v>
      </c>
      <c r="O3963" s="16">
        <v>608.57000000000005</v>
      </c>
      <c r="P3963" s="17">
        <v>1250000</v>
      </c>
      <c r="Q3963" s="16">
        <v>596.4</v>
      </c>
      <c r="R3963" s="17">
        <v>1225000</v>
      </c>
      <c r="S3963" s="19">
        <f t="shared" si="310"/>
        <v>-12.170000000000073</v>
      </c>
      <c r="T3963" s="20">
        <f t="shared" si="311"/>
        <v>-1.9997699525116375E-2</v>
      </c>
      <c r="U3963" s="19">
        <f t="shared" si="312"/>
        <v>-25000</v>
      </c>
      <c r="V3963" s="20">
        <f t="shared" si="313"/>
        <v>-0.02</v>
      </c>
      <c r="W3963" s="18">
        <v>44181</v>
      </c>
      <c r="X3963" s="14">
        <v>23</v>
      </c>
      <c r="Y3963" s="14">
        <v>23</v>
      </c>
      <c r="Z3963" s="42">
        <v>-25000</v>
      </c>
      <c r="AA3963" s="51">
        <f t="shared" si="314"/>
        <v>-0.02</v>
      </c>
    </row>
    <row r="3964" spans="1:27" ht="19" x14ac:dyDescent="0.25">
      <c r="A3964" s="14">
        <v>158</v>
      </c>
      <c r="B3964" s="14">
        <v>7319094</v>
      </c>
      <c r="C3964" s="14" t="s">
        <v>19</v>
      </c>
      <c r="D3964" s="14" t="s">
        <v>68</v>
      </c>
      <c r="E3964" s="14" t="s">
        <v>770</v>
      </c>
      <c r="F3964" s="14">
        <v>78738</v>
      </c>
      <c r="G3964" s="14">
        <v>5</v>
      </c>
      <c r="H3964" s="14">
        <v>3</v>
      </c>
      <c r="I3964" s="14">
        <v>1</v>
      </c>
      <c r="J3964" s="14">
        <v>3</v>
      </c>
      <c r="K3964" s="14">
        <v>2</v>
      </c>
      <c r="L3964" s="14">
        <v>2004</v>
      </c>
      <c r="M3964" s="14">
        <v>0.27</v>
      </c>
      <c r="N3964" s="15">
        <v>3999</v>
      </c>
      <c r="O3964" s="16">
        <v>198.8</v>
      </c>
      <c r="P3964" s="17">
        <v>795000</v>
      </c>
      <c r="Q3964" s="16">
        <v>192.55</v>
      </c>
      <c r="R3964" s="17">
        <v>770000</v>
      </c>
      <c r="S3964" s="19">
        <f t="shared" si="310"/>
        <v>-6.25</v>
      </c>
      <c r="T3964" s="20">
        <f t="shared" si="311"/>
        <v>-3.1438631790744465E-2</v>
      </c>
      <c r="U3964" s="19">
        <f t="shared" si="312"/>
        <v>-25000</v>
      </c>
      <c r="V3964" s="20">
        <f t="shared" si="313"/>
        <v>-3.1446540880503145E-2</v>
      </c>
      <c r="W3964" s="18">
        <v>44182</v>
      </c>
      <c r="X3964" s="14">
        <v>18</v>
      </c>
      <c r="Y3964" s="14">
        <v>17</v>
      </c>
      <c r="Z3964" s="42">
        <v>-25000</v>
      </c>
      <c r="AA3964" s="51">
        <f t="shared" si="314"/>
        <v>-0.03</v>
      </c>
    </row>
    <row r="3965" spans="1:27" ht="19" x14ac:dyDescent="0.25">
      <c r="A3965" s="14">
        <v>240</v>
      </c>
      <c r="B3965" s="14">
        <v>5846827</v>
      </c>
      <c r="C3965" s="14" t="s">
        <v>19</v>
      </c>
      <c r="D3965" s="14" t="s">
        <v>46</v>
      </c>
      <c r="E3965" s="14" t="s">
        <v>2144</v>
      </c>
      <c r="F3965" s="14">
        <v>78753</v>
      </c>
      <c r="G3965" s="14">
        <v>2</v>
      </c>
      <c r="H3965" s="14">
        <v>1</v>
      </c>
      <c r="I3965" s="14">
        <v>0</v>
      </c>
      <c r="J3965" s="14">
        <v>1</v>
      </c>
      <c r="K3965" s="14">
        <v>1</v>
      </c>
      <c r="L3965" s="14">
        <v>1965</v>
      </c>
      <c r="M3965" s="14">
        <v>0.20599999999999999</v>
      </c>
      <c r="N3965" s="14">
        <v>924</v>
      </c>
      <c r="O3965" s="16">
        <v>270.56</v>
      </c>
      <c r="P3965" s="17">
        <v>250000</v>
      </c>
      <c r="Q3965" s="16">
        <v>243.51</v>
      </c>
      <c r="R3965" s="17">
        <v>225000</v>
      </c>
      <c r="S3965" s="19">
        <f t="shared" si="310"/>
        <v>-27.050000000000011</v>
      </c>
      <c r="T3965" s="20">
        <f t="shared" si="311"/>
        <v>-9.9977823772915475E-2</v>
      </c>
      <c r="U3965" s="19">
        <f t="shared" si="312"/>
        <v>-25000</v>
      </c>
      <c r="V3965" s="20">
        <f t="shared" si="313"/>
        <v>-0.1</v>
      </c>
      <c r="W3965" s="18">
        <v>44183</v>
      </c>
      <c r="X3965" s="14">
        <v>131</v>
      </c>
      <c r="Y3965" s="14">
        <v>131</v>
      </c>
      <c r="Z3965" s="42">
        <v>-25000</v>
      </c>
      <c r="AA3965" s="51">
        <f t="shared" si="314"/>
        <v>-0.1</v>
      </c>
    </row>
    <row r="3966" spans="1:27" ht="19" x14ac:dyDescent="0.25">
      <c r="A3966" s="14">
        <v>247</v>
      </c>
      <c r="B3966" s="14">
        <v>3218365</v>
      </c>
      <c r="C3966" s="14" t="s">
        <v>19</v>
      </c>
      <c r="D3966" s="14">
        <v>5</v>
      </c>
      <c r="E3966" s="14" t="s">
        <v>2752</v>
      </c>
      <c r="F3966" s="14">
        <v>78702</v>
      </c>
      <c r="G3966" s="14">
        <v>2</v>
      </c>
      <c r="H3966" s="14">
        <v>2</v>
      </c>
      <c r="I3966" s="14">
        <v>0</v>
      </c>
      <c r="J3966" s="14">
        <v>0</v>
      </c>
      <c r="K3966" s="14">
        <v>1</v>
      </c>
      <c r="L3966" s="14">
        <v>1950</v>
      </c>
      <c r="M3966" s="14">
        <v>0.12</v>
      </c>
      <c r="N3966" s="15">
        <v>1176</v>
      </c>
      <c r="O3966" s="16">
        <v>318.88</v>
      </c>
      <c r="P3966" s="17">
        <v>375000</v>
      </c>
      <c r="Q3966" s="16">
        <v>297.62</v>
      </c>
      <c r="R3966" s="17">
        <v>350000</v>
      </c>
      <c r="S3966" s="19">
        <f t="shared" si="310"/>
        <v>-21.259999999999991</v>
      </c>
      <c r="T3966" s="20">
        <f t="shared" si="311"/>
        <v>-6.6670847967887581E-2</v>
      </c>
      <c r="U3966" s="19">
        <f t="shared" si="312"/>
        <v>-25000</v>
      </c>
      <c r="V3966" s="20">
        <f t="shared" si="313"/>
        <v>-6.6666666666666666E-2</v>
      </c>
      <c r="W3966" s="18">
        <v>44183</v>
      </c>
      <c r="X3966" s="14">
        <v>8</v>
      </c>
      <c r="Y3966" s="14">
        <v>8</v>
      </c>
      <c r="Z3966" s="42">
        <v>-25000</v>
      </c>
      <c r="AA3966" s="51">
        <f t="shared" si="314"/>
        <v>-7.0000000000000007E-2</v>
      </c>
    </row>
    <row r="3967" spans="1:27" ht="19" x14ac:dyDescent="0.25">
      <c r="A3967" s="14">
        <v>264</v>
      </c>
      <c r="B3967" s="14">
        <v>1843472</v>
      </c>
      <c r="C3967" s="14" t="s">
        <v>19</v>
      </c>
      <c r="D3967" s="14">
        <v>2</v>
      </c>
      <c r="E3967" s="14" t="s">
        <v>3357</v>
      </c>
      <c r="F3967" s="14">
        <v>78757</v>
      </c>
      <c r="G3967" s="14">
        <v>3</v>
      </c>
      <c r="H3967" s="14">
        <v>2</v>
      </c>
      <c r="I3967" s="14">
        <v>0</v>
      </c>
      <c r="J3967" s="14">
        <v>2</v>
      </c>
      <c r="K3967" s="14">
        <v>1</v>
      </c>
      <c r="L3967" s="14">
        <v>1963</v>
      </c>
      <c r="M3967" s="14">
        <v>0.20699999999999999</v>
      </c>
      <c r="N3967" s="15">
        <v>1985</v>
      </c>
      <c r="O3967" s="16">
        <v>415.62</v>
      </c>
      <c r="P3967" s="17">
        <v>825000</v>
      </c>
      <c r="Q3967" s="16">
        <v>403.02</v>
      </c>
      <c r="R3967" s="17">
        <v>800000</v>
      </c>
      <c r="S3967" s="19">
        <f t="shared" si="310"/>
        <v>-12.600000000000023</v>
      </c>
      <c r="T3967" s="20">
        <f t="shared" si="311"/>
        <v>-3.0316154179298452E-2</v>
      </c>
      <c r="U3967" s="19">
        <f t="shared" si="312"/>
        <v>-25000</v>
      </c>
      <c r="V3967" s="20">
        <f t="shared" si="313"/>
        <v>-3.0303030303030304E-2</v>
      </c>
      <c r="W3967" s="18">
        <v>44183</v>
      </c>
      <c r="X3967" s="14">
        <v>21</v>
      </c>
      <c r="Y3967" s="14">
        <v>21</v>
      </c>
      <c r="Z3967" s="42">
        <v>-25000</v>
      </c>
      <c r="AA3967" s="51">
        <f t="shared" si="314"/>
        <v>-0.03</v>
      </c>
    </row>
    <row r="3968" spans="1:27" ht="19" x14ac:dyDescent="0.25">
      <c r="A3968" s="14">
        <v>296</v>
      </c>
      <c r="B3968" s="14">
        <v>8340808</v>
      </c>
      <c r="C3968" s="14" t="s">
        <v>19</v>
      </c>
      <c r="D3968" s="14">
        <v>11</v>
      </c>
      <c r="E3968" s="14" t="s">
        <v>1193</v>
      </c>
      <c r="F3968" s="14">
        <v>78744</v>
      </c>
      <c r="G3968" s="14">
        <v>3</v>
      </c>
      <c r="H3968" s="14">
        <v>2</v>
      </c>
      <c r="I3968" s="14">
        <v>0</v>
      </c>
      <c r="J3968" s="14">
        <v>1</v>
      </c>
      <c r="K3968" s="14">
        <v>1</v>
      </c>
      <c r="L3968" s="14">
        <v>1971</v>
      </c>
      <c r="M3968" s="14">
        <v>0.24399999999999999</v>
      </c>
      <c r="N3968" s="15">
        <v>1008</v>
      </c>
      <c r="O3968" s="16">
        <v>218.25</v>
      </c>
      <c r="P3968" s="17">
        <v>220000</v>
      </c>
      <c r="Q3968" s="16">
        <v>193.45</v>
      </c>
      <c r="R3968" s="17">
        <v>195000</v>
      </c>
      <c r="S3968" s="19">
        <f t="shared" si="310"/>
        <v>-24.800000000000011</v>
      </c>
      <c r="T3968" s="20">
        <f t="shared" si="311"/>
        <v>-0.11363115693012606</v>
      </c>
      <c r="U3968" s="19">
        <f t="shared" si="312"/>
        <v>-25000</v>
      </c>
      <c r="V3968" s="20">
        <f t="shared" si="313"/>
        <v>-0.11363636363636363</v>
      </c>
      <c r="W3968" s="18">
        <v>44186</v>
      </c>
      <c r="X3968" s="14">
        <v>4</v>
      </c>
      <c r="Y3968" s="14">
        <v>3</v>
      </c>
      <c r="Z3968" s="42">
        <v>-25000</v>
      </c>
      <c r="AA3968" s="51">
        <f t="shared" si="314"/>
        <v>-0.11</v>
      </c>
    </row>
    <row r="3969" spans="1:27" ht="19" x14ac:dyDescent="0.25">
      <c r="A3969" s="14">
        <v>388</v>
      </c>
      <c r="B3969" s="14">
        <v>5051086</v>
      </c>
      <c r="C3969" s="14" t="s">
        <v>19</v>
      </c>
      <c r="D3969" s="14" t="s">
        <v>29</v>
      </c>
      <c r="E3969" s="14" t="s">
        <v>618</v>
      </c>
      <c r="F3969" s="14">
        <v>78748</v>
      </c>
      <c r="G3969" s="14">
        <v>4</v>
      </c>
      <c r="H3969" s="14">
        <v>2</v>
      </c>
      <c r="I3969" s="14">
        <v>1</v>
      </c>
      <c r="J3969" s="14">
        <v>2</v>
      </c>
      <c r="K3969" s="14">
        <v>2</v>
      </c>
      <c r="L3969" s="14">
        <v>1989</v>
      </c>
      <c r="M3969" s="14">
        <v>0.19</v>
      </c>
      <c r="N3969" s="15">
        <v>1930</v>
      </c>
      <c r="O3969" s="16">
        <v>189.12</v>
      </c>
      <c r="P3969" s="17">
        <v>365000</v>
      </c>
      <c r="Q3969" s="16">
        <v>176.17</v>
      </c>
      <c r="R3969" s="17">
        <v>340000</v>
      </c>
      <c r="S3969" s="19">
        <f t="shared" si="310"/>
        <v>-12.950000000000017</v>
      </c>
      <c r="T3969" s="20">
        <f t="shared" si="311"/>
        <v>-6.8475042301184522E-2</v>
      </c>
      <c r="U3969" s="19">
        <f t="shared" si="312"/>
        <v>-25000</v>
      </c>
      <c r="V3969" s="20">
        <f t="shared" si="313"/>
        <v>-6.8493150684931503E-2</v>
      </c>
      <c r="W3969" s="18">
        <v>44188</v>
      </c>
      <c r="X3969" s="14">
        <v>40</v>
      </c>
      <c r="Y3969" s="14">
        <v>40</v>
      </c>
      <c r="Z3969" s="42">
        <v>-25000</v>
      </c>
      <c r="AA3969" s="51">
        <f t="shared" si="314"/>
        <v>-7.0000000000000007E-2</v>
      </c>
    </row>
    <row r="3970" spans="1:27" ht="19" x14ac:dyDescent="0.25">
      <c r="A3970" s="14">
        <v>403</v>
      </c>
      <c r="B3970" s="14">
        <v>4215861</v>
      </c>
      <c r="C3970" s="14" t="s">
        <v>19</v>
      </c>
      <c r="D3970" s="14" t="s">
        <v>229</v>
      </c>
      <c r="E3970" s="14" t="s">
        <v>1789</v>
      </c>
      <c r="F3970" s="14">
        <v>78732</v>
      </c>
      <c r="G3970" s="14">
        <v>5</v>
      </c>
      <c r="H3970" s="14">
        <v>4</v>
      </c>
      <c r="I3970" s="14">
        <v>1</v>
      </c>
      <c r="J3970" s="14">
        <v>3</v>
      </c>
      <c r="K3970" s="14">
        <v>2</v>
      </c>
      <c r="L3970" s="14">
        <v>2005</v>
      </c>
      <c r="M3970" s="14">
        <v>0.26200000000000001</v>
      </c>
      <c r="N3970" s="15">
        <v>5111</v>
      </c>
      <c r="O3970" s="16">
        <v>249.46</v>
      </c>
      <c r="P3970" s="17">
        <v>1275000</v>
      </c>
      <c r="Q3970" s="16">
        <v>244.57</v>
      </c>
      <c r="R3970" s="17">
        <v>1250000</v>
      </c>
      <c r="S3970" s="19">
        <f t="shared" si="310"/>
        <v>-4.8900000000000148</v>
      </c>
      <c r="T3970" s="20">
        <f t="shared" si="311"/>
        <v>-1.9602341056682494E-2</v>
      </c>
      <c r="U3970" s="19">
        <f t="shared" si="312"/>
        <v>-25000</v>
      </c>
      <c r="V3970" s="20">
        <f t="shared" si="313"/>
        <v>-1.9607843137254902E-2</v>
      </c>
      <c r="W3970" s="18">
        <v>44188</v>
      </c>
      <c r="X3970" s="14">
        <v>19</v>
      </c>
      <c r="Y3970" s="14">
        <v>18</v>
      </c>
      <c r="Z3970" s="42">
        <v>-25000</v>
      </c>
      <c r="AA3970" s="51">
        <f t="shared" si="314"/>
        <v>-0.02</v>
      </c>
    </row>
    <row r="3971" spans="1:27" ht="19" x14ac:dyDescent="0.25">
      <c r="A3971" s="14">
        <v>568</v>
      </c>
      <c r="B3971" s="14">
        <v>8201816</v>
      </c>
      <c r="C3971" s="14" t="s">
        <v>19</v>
      </c>
      <c r="D3971" s="14" t="s">
        <v>357</v>
      </c>
      <c r="E3971" s="14" t="s">
        <v>1833</v>
      </c>
      <c r="F3971" s="14">
        <v>78745</v>
      </c>
      <c r="G3971" s="14">
        <v>3</v>
      </c>
      <c r="H3971" s="14">
        <v>2</v>
      </c>
      <c r="I3971" s="14">
        <v>0</v>
      </c>
      <c r="J3971" s="14">
        <v>2</v>
      </c>
      <c r="K3971" s="14">
        <v>1</v>
      </c>
      <c r="L3971" s="14">
        <v>1981</v>
      </c>
      <c r="M3971" s="14">
        <v>0.252</v>
      </c>
      <c r="N3971" s="15">
        <v>1709</v>
      </c>
      <c r="O3971" s="16">
        <v>251.61</v>
      </c>
      <c r="P3971" s="17">
        <v>430000</v>
      </c>
      <c r="Q3971" s="16">
        <v>236.98</v>
      </c>
      <c r="R3971" s="17">
        <v>405000</v>
      </c>
      <c r="S3971" s="19">
        <f t="shared" si="310"/>
        <v>-14.630000000000024</v>
      </c>
      <c r="T3971" s="20">
        <f t="shared" si="311"/>
        <v>-5.814554270498002E-2</v>
      </c>
      <c r="U3971" s="19">
        <f t="shared" si="312"/>
        <v>-25000</v>
      </c>
      <c r="V3971" s="20">
        <f t="shared" si="313"/>
        <v>-5.8139534883720929E-2</v>
      </c>
      <c r="W3971" s="18">
        <v>44195</v>
      </c>
      <c r="X3971" s="14">
        <v>6</v>
      </c>
      <c r="Y3971" s="14">
        <v>6</v>
      </c>
      <c r="Z3971" s="42">
        <v>-25000</v>
      </c>
      <c r="AA3971" s="51">
        <f t="shared" si="314"/>
        <v>-0.06</v>
      </c>
    </row>
    <row r="3972" spans="1:27" ht="19" x14ac:dyDescent="0.25">
      <c r="A3972" s="14">
        <v>639</v>
      </c>
      <c r="B3972" s="14">
        <v>6524497</v>
      </c>
      <c r="C3972" s="14" t="s">
        <v>19</v>
      </c>
      <c r="D3972" s="14" t="s">
        <v>282</v>
      </c>
      <c r="E3972" s="14" t="s">
        <v>1729</v>
      </c>
      <c r="F3972" s="14">
        <v>78736</v>
      </c>
      <c r="G3972" s="14">
        <v>4</v>
      </c>
      <c r="H3972" s="14">
        <v>2</v>
      </c>
      <c r="I3972" s="14">
        <v>1</v>
      </c>
      <c r="J3972" s="14">
        <v>2</v>
      </c>
      <c r="K3972" s="14">
        <v>2</v>
      </c>
      <c r="L3972" s="14">
        <v>1992</v>
      </c>
      <c r="M3972" s="14">
        <v>1</v>
      </c>
      <c r="N3972" s="15">
        <v>3028</v>
      </c>
      <c r="O3972" s="16">
        <v>246.04</v>
      </c>
      <c r="P3972" s="17">
        <v>745000</v>
      </c>
      <c r="Q3972" s="16">
        <v>237.78</v>
      </c>
      <c r="R3972" s="17">
        <v>720000</v>
      </c>
      <c r="S3972" s="19">
        <f t="shared" si="310"/>
        <v>-8.2599999999999909</v>
      </c>
      <c r="T3972" s="20">
        <f t="shared" si="311"/>
        <v>-3.3571776946837877E-2</v>
      </c>
      <c r="U3972" s="19">
        <f t="shared" si="312"/>
        <v>-25000</v>
      </c>
      <c r="V3972" s="20">
        <f t="shared" si="313"/>
        <v>-3.3557046979865772E-2</v>
      </c>
      <c r="W3972" s="18">
        <v>44196</v>
      </c>
      <c r="X3972" s="14">
        <v>6</v>
      </c>
      <c r="Y3972" s="14">
        <v>6</v>
      </c>
      <c r="Z3972" s="42">
        <v>-25000</v>
      </c>
      <c r="AA3972" s="51">
        <f t="shared" si="314"/>
        <v>-0.03</v>
      </c>
    </row>
    <row r="3973" spans="1:27" ht="19" x14ac:dyDescent="0.25">
      <c r="A3973" s="14">
        <v>715</v>
      </c>
      <c r="B3973" s="14">
        <v>3798544</v>
      </c>
      <c r="C3973" s="14" t="s">
        <v>19</v>
      </c>
      <c r="D3973" s="14" t="s">
        <v>2365</v>
      </c>
      <c r="E3973" s="14" t="s">
        <v>3496</v>
      </c>
      <c r="F3973" s="14">
        <v>78703</v>
      </c>
      <c r="G3973" s="14">
        <v>4</v>
      </c>
      <c r="H3973" s="14">
        <v>3</v>
      </c>
      <c r="I3973" s="14">
        <v>0</v>
      </c>
      <c r="J3973" s="14">
        <v>2</v>
      </c>
      <c r="K3973" s="14">
        <v>2</v>
      </c>
      <c r="L3973" s="14">
        <v>1940</v>
      </c>
      <c r="M3973" s="14">
        <v>0.151</v>
      </c>
      <c r="N3973" s="15">
        <v>2912</v>
      </c>
      <c r="O3973" s="16">
        <v>456.39</v>
      </c>
      <c r="P3973" s="17">
        <v>1329000</v>
      </c>
      <c r="Q3973" s="16">
        <v>447.8</v>
      </c>
      <c r="R3973" s="17">
        <v>1304000</v>
      </c>
      <c r="S3973" s="19">
        <f t="shared" si="310"/>
        <v>-8.589999999999975</v>
      </c>
      <c r="T3973" s="20">
        <f t="shared" si="311"/>
        <v>-1.8821621858498162E-2</v>
      </c>
      <c r="U3973" s="19">
        <f t="shared" si="312"/>
        <v>-25000</v>
      </c>
      <c r="V3973" s="20">
        <f t="shared" si="313"/>
        <v>-1.8811136192626036E-2</v>
      </c>
      <c r="W3973" s="18">
        <v>44201</v>
      </c>
      <c r="X3973" s="14">
        <v>19</v>
      </c>
      <c r="Y3973" s="14">
        <v>120</v>
      </c>
      <c r="Z3973" s="42">
        <v>-25000</v>
      </c>
      <c r="AA3973" s="51">
        <f t="shared" si="314"/>
        <v>-0.02</v>
      </c>
    </row>
    <row r="3974" spans="1:27" ht="19" x14ac:dyDescent="0.25">
      <c r="A3974" s="14">
        <v>846</v>
      </c>
      <c r="B3974" s="14">
        <v>9900280</v>
      </c>
      <c r="C3974" s="14" t="s">
        <v>19</v>
      </c>
      <c r="D3974" s="14">
        <v>6</v>
      </c>
      <c r="E3974" s="14" t="s">
        <v>3840</v>
      </c>
      <c r="F3974" s="14">
        <v>78704</v>
      </c>
      <c r="G3974" s="14">
        <v>4</v>
      </c>
      <c r="H3974" s="14">
        <v>4</v>
      </c>
      <c r="I3974" s="14">
        <v>0</v>
      </c>
      <c r="J3974" s="14">
        <v>2</v>
      </c>
      <c r="K3974" s="14">
        <v>2</v>
      </c>
      <c r="L3974" s="14">
        <v>2007</v>
      </c>
      <c r="M3974" s="14">
        <v>0.14499999999999999</v>
      </c>
      <c r="N3974" s="15">
        <v>2649</v>
      </c>
      <c r="O3974" s="16">
        <v>632.30999999999995</v>
      </c>
      <c r="P3974" s="17">
        <v>1675000</v>
      </c>
      <c r="Q3974" s="16">
        <v>622.88</v>
      </c>
      <c r="R3974" s="17">
        <v>1650000</v>
      </c>
      <c r="S3974" s="19">
        <f t="shared" si="310"/>
        <v>-9.42999999999995</v>
      </c>
      <c r="T3974" s="20">
        <f t="shared" si="311"/>
        <v>-1.491357087504539E-2</v>
      </c>
      <c r="U3974" s="19">
        <f t="shared" si="312"/>
        <v>-25000</v>
      </c>
      <c r="V3974" s="20">
        <f t="shared" si="313"/>
        <v>-1.4925373134328358E-2</v>
      </c>
      <c r="W3974" s="18">
        <v>44207</v>
      </c>
      <c r="X3974" s="14">
        <v>7</v>
      </c>
      <c r="Y3974" s="14">
        <v>6</v>
      </c>
      <c r="Z3974" s="42">
        <v>-25000</v>
      </c>
      <c r="AA3974" s="51">
        <f t="shared" si="314"/>
        <v>-0.01</v>
      </c>
    </row>
    <row r="3975" spans="1:27" ht="19" x14ac:dyDescent="0.25">
      <c r="A3975" s="14">
        <v>934</v>
      </c>
      <c r="B3975" s="14">
        <v>7654981</v>
      </c>
      <c r="C3975" s="14" t="s">
        <v>19</v>
      </c>
      <c r="D3975" s="14">
        <v>6</v>
      </c>
      <c r="E3975" s="14" t="s">
        <v>3738</v>
      </c>
      <c r="F3975" s="14">
        <v>78704</v>
      </c>
      <c r="G3975" s="14">
        <v>3</v>
      </c>
      <c r="H3975" s="14">
        <v>2</v>
      </c>
      <c r="I3975" s="14">
        <v>0</v>
      </c>
      <c r="J3975" s="14">
        <v>0</v>
      </c>
      <c r="K3975" s="14">
        <v>1</v>
      </c>
      <c r="L3975" s="14">
        <v>1932</v>
      </c>
      <c r="M3975" s="14">
        <v>0.14499999999999999</v>
      </c>
      <c r="N3975" s="15">
        <v>1446</v>
      </c>
      <c r="O3975" s="16">
        <v>553.25</v>
      </c>
      <c r="P3975" s="17">
        <v>800000</v>
      </c>
      <c r="Q3975" s="16">
        <v>535.96</v>
      </c>
      <c r="R3975" s="17">
        <v>775000</v>
      </c>
      <c r="S3975" s="19">
        <f t="shared" ref="S3975:S4038" si="315">Q3975-O3975</f>
        <v>-17.289999999999964</v>
      </c>
      <c r="T3975" s="20">
        <f t="shared" ref="T3975:T4038" si="316">S3975/O3975</f>
        <v>-3.125169453230902E-2</v>
      </c>
      <c r="U3975" s="19">
        <f t="shared" ref="U3975:U4038" si="317">R3975-P3975</f>
        <v>-25000</v>
      </c>
      <c r="V3975" s="20">
        <f t="shared" ref="V3975:V4038" si="318">U3975/P3975</f>
        <v>-3.125E-2</v>
      </c>
      <c r="W3975" s="18">
        <v>44210</v>
      </c>
      <c r="X3975" s="14">
        <v>0</v>
      </c>
      <c r="Y3975" s="14">
        <v>0</v>
      </c>
      <c r="Z3975" s="42">
        <v>-25000</v>
      </c>
      <c r="AA3975" s="51">
        <f t="shared" si="314"/>
        <v>-0.03</v>
      </c>
    </row>
    <row r="3976" spans="1:27" ht="19" x14ac:dyDescent="0.25">
      <c r="A3976" s="14">
        <v>1013</v>
      </c>
      <c r="B3976" s="14">
        <v>5385380</v>
      </c>
      <c r="C3976" s="14" t="s">
        <v>19</v>
      </c>
      <c r="D3976" s="14">
        <v>5</v>
      </c>
      <c r="E3976" s="14" t="s">
        <v>3575</v>
      </c>
      <c r="F3976" s="14">
        <v>78702</v>
      </c>
      <c r="G3976" s="14">
        <v>3</v>
      </c>
      <c r="H3976" s="14">
        <v>2</v>
      </c>
      <c r="I3976" s="14">
        <v>0</v>
      </c>
      <c r="J3976" s="14">
        <v>0</v>
      </c>
      <c r="K3976" s="14">
        <v>1</v>
      </c>
      <c r="L3976" s="14">
        <v>1965</v>
      </c>
      <c r="M3976" s="14">
        <v>0.16700000000000001</v>
      </c>
      <c r="N3976" s="15">
        <v>1196</v>
      </c>
      <c r="O3976" s="16">
        <v>480.77</v>
      </c>
      <c r="P3976" s="17">
        <v>575000</v>
      </c>
      <c r="Q3976" s="16">
        <v>459.87</v>
      </c>
      <c r="R3976" s="17">
        <v>550000</v>
      </c>
      <c r="S3976" s="19">
        <f t="shared" si="315"/>
        <v>-20.899999999999977</v>
      </c>
      <c r="T3976" s="20">
        <f t="shared" si="316"/>
        <v>-4.3471930444911246E-2</v>
      </c>
      <c r="U3976" s="19">
        <f t="shared" si="317"/>
        <v>-25000</v>
      </c>
      <c r="V3976" s="20">
        <f t="shared" si="318"/>
        <v>-4.3478260869565216E-2</v>
      </c>
      <c r="W3976" s="18">
        <v>44211</v>
      </c>
      <c r="X3976" s="14">
        <v>55</v>
      </c>
      <c r="Y3976" s="14">
        <v>55</v>
      </c>
      <c r="Z3976" s="42">
        <v>-25000</v>
      </c>
      <c r="AA3976" s="51">
        <f t="shared" si="314"/>
        <v>-0.04</v>
      </c>
    </row>
    <row r="3977" spans="1:27" ht="19" x14ac:dyDescent="0.25">
      <c r="A3977" s="14">
        <v>1084</v>
      </c>
      <c r="B3977" s="14">
        <v>9462379</v>
      </c>
      <c r="C3977" s="14" t="s">
        <v>19</v>
      </c>
      <c r="D3977" s="14">
        <v>5</v>
      </c>
      <c r="E3977" s="14" t="s">
        <v>3712</v>
      </c>
      <c r="F3977" s="14">
        <v>78702</v>
      </c>
      <c r="G3977" s="14">
        <v>3</v>
      </c>
      <c r="H3977" s="14">
        <v>2</v>
      </c>
      <c r="I3977" s="14">
        <v>0</v>
      </c>
      <c r="J3977" s="14">
        <v>3</v>
      </c>
      <c r="K3977" s="14">
        <v>1</v>
      </c>
      <c r="L3977" s="14">
        <v>1941</v>
      </c>
      <c r="M3977" s="14">
        <v>0.155</v>
      </c>
      <c r="N3977" s="15">
        <v>1008</v>
      </c>
      <c r="O3977" s="16">
        <v>535.71</v>
      </c>
      <c r="P3977" s="17">
        <v>540000</v>
      </c>
      <c r="Q3977" s="16">
        <v>510.91</v>
      </c>
      <c r="R3977" s="17">
        <v>515000</v>
      </c>
      <c r="S3977" s="19">
        <f t="shared" si="315"/>
        <v>-24.800000000000011</v>
      </c>
      <c r="T3977" s="20">
        <f t="shared" si="316"/>
        <v>-4.6293703682962817E-2</v>
      </c>
      <c r="U3977" s="19">
        <f t="shared" si="317"/>
        <v>-25000</v>
      </c>
      <c r="V3977" s="20">
        <f t="shared" si="318"/>
        <v>-4.6296296296296294E-2</v>
      </c>
      <c r="W3977" s="18">
        <v>44216</v>
      </c>
      <c r="X3977" s="14">
        <v>173</v>
      </c>
      <c r="Y3977" s="14">
        <v>171</v>
      </c>
      <c r="Z3977" s="42">
        <v>-25000</v>
      </c>
      <c r="AA3977" s="51">
        <f t="shared" si="314"/>
        <v>-0.05</v>
      </c>
    </row>
    <row r="3978" spans="1:27" ht="19" x14ac:dyDescent="0.25">
      <c r="A3978" s="14">
        <v>1185</v>
      </c>
      <c r="B3978" s="14">
        <v>6809483</v>
      </c>
      <c r="C3978" s="14" t="s">
        <v>19</v>
      </c>
      <c r="D3978" s="14" t="s">
        <v>712</v>
      </c>
      <c r="E3978" s="14" t="s">
        <v>2817</v>
      </c>
      <c r="F3978" s="14">
        <v>78727</v>
      </c>
      <c r="G3978" s="14">
        <v>3</v>
      </c>
      <c r="H3978" s="14">
        <v>2</v>
      </c>
      <c r="I3978" s="14">
        <v>0</v>
      </c>
      <c r="J3978" s="14">
        <v>2</v>
      </c>
      <c r="K3978" s="14">
        <v>1</v>
      </c>
      <c r="L3978" s="14">
        <v>1974</v>
      </c>
      <c r="M3978" s="14">
        <v>0.50800000000000001</v>
      </c>
      <c r="N3978" s="15">
        <v>1922</v>
      </c>
      <c r="O3978" s="16">
        <v>325.18</v>
      </c>
      <c r="P3978" s="17">
        <v>625000</v>
      </c>
      <c r="Q3978" s="16">
        <v>312.17</v>
      </c>
      <c r="R3978" s="17">
        <v>600000</v>
      </c>
      <c r="S3978" s="19">
        <f t="shared" si="315"/>
        <v>-13.009999999999991</v>
      </c>
      <c r="T3978" s="20">
        <f t="shared" si="316"/>
        <v>-4.0008610615658989E-2</v>
      </c>
      <c r="U3978" s="19">
        <f t="shared" si="317"/>
        <v>-25000</v>
      </c>
      <c r="V3978" s="20">
        <f t="shared" si="318"/>
        <v>-0.04</v>
      </c>
      <c r="W3978" s="18">
        <v>44221</v>
      </c>
      <c r="X3978" s="14">
        <v>70</v>
      </c>
      <c r="Y3978" s="14">
        <v>70</v>
      </c>
      <c r="Z3978" s="42">
        <v>-25000</v>
      </c>
      <c r="AA3978" s="51">
        <f t="shared" si="314"/>
        <v>-0.04</v>
      </c>
    </row>
    <row r="3979" spans="1:27" ht="19" x14ac:dyDescent="0.25">
      <c r="A3979" s="14">
        <v>1227</v>
      </c>
      <c r="B3979" s="14">
        <v>7935959</v>
      </c>
      <c r="C3979" s="14" t="s">
        <v>19</v>
      </c>
      <c r="D3979" s="14" t="s">
        <v>282</v>
      </c>
      <c r="E3979" s="14" t="s">
        <v>710</v>
      </c>
      <c r="F3979" s="14">
        <v>78736</v>
      </c>
      <c r="G3979" s="14">
        <v>4</v>
      </c>
      <c r="H3979" s="14">
        <v>4</v>
      </c>
      <c r="I3979" s="14">
        <v>0</v>
      </c>
      <c r="J3979" s="14">
        <v>2</v>
      </c>
      <c r="K3979" s="14">
        <v>2</v>
      </c>
      <c r="L3979" s="14">
        <v>2005</v>
      </c>
      <c r="M3979" s="14">
        <v>0.20699999999999999</v>
      </c>
      <c r="N3979" s="15">
        <v>3726</v>
      </c>
      <c r="O3979" s="16">
        <v>194.58</v>
      </c>
      <c r="P3979" s="17">
        <v>725000</v>
      </c>
      <c r="Q3979" s="16">
        <v>187.87</v>
      </c>
      <c r="R3979" s="17">
        <v>700000</v>
      </c>
      <c r="S3979" s="19">
        <f t="shared" si="315"/>
        <v>-6.710000000000008</v>
      </c>
      <c r="T3979" s="20">
        <f t="shared" si="316"/>
        <v>-3.4484530784253301E-2</v>
      </c>
      <c r="U3979" s="19">
        <f t="shared" si="317"/>
        <v>-25000</v>
      </c>
      <c r="V3979" s="20">
        <f t="shared" si="318"/>
        <v>-3.4482758620689655E-2</v>
      </c>
      <c r="W3979" s="18">
        <v>44223</v>
      </c>
      <c r="X3979" s="14">
        <v>35</v>
      </c>
      <c r="Y3979" s="14">
        <v>34</v>
      </c>
      <c r="Z3979" s="42">
        <v>-25000</v>
      </c>
      <c r="AA3979" s="51">
        <f t="shared" si="314"/>
        <v>-0.03</v>
      </c>
    </row>
    <row r="3980" spans="1:27" ht="19" x14ac:dyDescent="0.25">
      <c r="A3980" s="14">
        <v>1238</v>
      </c>
      <c r="B3980" s="14">
        <v>4693519</v>
      </c>
      <c r="C3980" s="14" t="s">
        <v>19</v>
      </c>
      <c r="D3980" s="14" t="s">
        <v>2427</v>
      </c>
      <c r="E3980" s="14" t="s">
        <v>2649</v>
      </c>
      <c r="F3980" s="14">
        <v>78705</v>
      </c>
      <c r="G3980" s="14">
        <v>5</v>
      </c>
      <c r="H3980" s="14">
        <v>2</v>
      </c>
      <c r="I3980" s="14">
        <v>0</v>
      </c>
      <c r="J3980" s="14">
        <v>2</v>
      </c>
      <c r="K3980" s="14">
        <v>1</v>
      </c>
      <c r="L3980" s="14">
        <v>1935</v>
      </c>
      <c r="M3980" s="14">
        <v>0.16300000000000001</v>
      </c>
      <c r="N3980" s="15">
        <v>2115</v>
      </c>
      <c r="O3980" s="16">
        <v>307.33</v>
      </c>
      <c r="P3980" s="17">
        <v>650000</v>
      </c>
      <c r="Q3980" s="16">
        <v>295.51</v>
      </c>
      <c r="R3980" s="17">
        <v>625000</v>
      </c>
      <c r="S3980" s="19">
        <f t="shared" si="315"/>
        <v>-11.819999999999993</v>
      </c>
      <c r="T3980" s="20">
        <f t="shared" si="316"/>
        <v>-3.8460286987928263E-2</v>
      </c>
      <c r="U3980" s="19">
        <f t="shared" si="317"/>
        <v>-25000</v>
      </c>
      <c r="V3980" s="20">
        <f t="shared" si="318"/>
        <v>-3.8461538461538464E-2</v>
      </c>
      <c r="W3980" s="18">
        <v>44223</v>
      </c>
      <c r="X3980" s="14">
        <v>18</v>
      </c>
      <c r="Y3980" s="14">
        <v>18</v>
      </c>
      <c r="Z3980" s="42">
        <v>-25000</v>
      </c>
      <c r="AA3980" s="51">
        <f t="shared" si="314"/>
        <v>-0.04</v>
      </c>
    </row>
    <row r="3981" spans="1:27" ht="19" x14ac:dyDescent="0.25">
      <c r="A3981" s="14">
        <v>1444</v>
      </c>
      <c r="B3981" s="14">
        <v>4123517</v>
      </c>
      <c r="C3981" s="14" t="s">
        <v>19</v>
      </c>
      <c r="D3981" s="14">
        <v>5</v>
      </c>
      <c r="E3981" s="14" t="s">
        <v>3609</v>
      </c>
      <c r="F3981" s="14">
        <v>78702</v>
      </c>
      <c r="G3981" s="14">
        <v>3</v>
      </c>
      <c r="H3981" s="14">
        <v>2</v>
      </c>
      <c r="I3981" s="14">
        <v>0</v>
      </c>
      <c r="J3981" s="14">
        <v>0</v>
      </c>
      <c r="K3981" s="14">
        <v>1</v>
      </c>
      <c r="L3981" s="14">
        <v>1936</v>
      </c>
      <c r="M3981" s="14">
        <v>0.14699999999999999</v>
      </c>
      <c r="N3981" s="15">
        <v>1272</v>
      </c>
      <c r="O3981" s="16">
        <v>491.35</v>
      </c>
      <c r="P3981" s="17">
        <v>625000</v>
      </c>
      <c r="Q3981" s="16">
        <v>471.7</v>
      </c>
      <c r="R3981" s="17">
        <v>600000</v>
      </c>
      <c r="S3981" s="19">
        <f t="shared" si="315"/>
        <v>-19.650000000000034</v>
      </c>
      <c r="T3981" s="20">
        <f t="shared" si="316"/>
        <v>-3.9991859163529118E-2</v>
      </c>
      <c r="U3981" s="19">
        <f t="shared" si="317"/>
        <v>-25000</v>
      </c>
      <c r="V3981" s="20">
        <f t="shared" si="318"/>
        <v>-0.04</v>
      </c>
      <c r="W3981" s="18">
        <v>44231</v>
      </c>
      <c r="X3981" s="14">
        <v>87</v>
      </c>
      <c r="Y3981" s="14">
        <v>86</v>
      </c>
      <c r="Z3981" s="42">
        <v>-25000</v>
      </c>
      <c r="AA3981" s="51">
        <f t="shared" si="314"/>
        <v>-0.04</v>
      </c>
    </row>
    <row r="3982" spans="1:27" ht="19" x14ac:dyDescent="0.25">
      <c r="A3982" s="14">
        <v>1458</v>
      </c>
      <c r="B3982" s="14">
        <v>1260048</v>
      </c>
      <c r="C3982" s="14" t="s">
        <v>19</v>
      </c>
      <c r="D3982" s="14" t="s">
        <v>29</v>
      </c>
      <c r="E3982" s="14" t="s">
        <v>1059</v>
      </c>
      <c r="F3982" s="14">
        <v>78748</v>
      </c>
      <c r="G3982" s="14">
        <v>3</v>
      </c>
      <c r="H3982" s="14">
        <v>2</v>
      </c>
      <c r="I3982" s="14">
        <v>1</v>
      </c>
      <c r="J3982" s="14">
        <v>2</v>
      </c>
      <c r="K3982" s="14">
        <v>2</v>
      </c>
      <c r="L3982" s="14">
        <v>1992</v>
      </c>
      <c r="M3982" s="14">
        <v>0.13100000000000001</v>
      </c>
      <c r="N3982" s="15">
        <v>1648</v>
      </c>
      <c r="O3982" s="16">
        <v>212.38</v>
      </c>
      <c r="P3982" s="17">
        <v>350000</v>
      </c>
      <c r="Q3982" s="16">
        <v>197.21</v>
      </c>
      <c r="R3982" s="17">
        <v>325000</v>
      </c>
      <c r="S3982" s="19">
        <f t="shared" si="315"/>
        <v>-15.169999999999987</v>
      </c>
      <c r="T3982" s="20">
        <f t="shared" si="316"/>
        <v>-7.1428571428571369E-2</v>
      </c>
      <c r="U3982" s="19">
        <f t="shared" si="317"/>
        <v>-25000</v>
      </c>
      <c r="V3982" s="20">
        <f t="shared" si="318"/>
        <v>-7.1428571428571425E-2</v>
      </c>
      <c r="W3982" s="18">
        <v>44232</v>
      </c>
      <c r="X3982" s="14">
        <v>48</v>
      </c>
      <c r="Y3982" s="14">
        <v>48</v>
      </c>
      <c r="Z3982" s="42">
        <v>-25000</v>
      </c>
      <c r="AA3982" s="51">
        <f t="shared" si="314"/>
        <v>-7.0000000000000007E-2</v>
      </c>
    </row>
    <row r="3983" spans="1:27" ht="19" x14ac:dyDescent="0.25">
      <c r="A3983" s="14">
        <v>1474</v>
      </c>
      <c r="B3983" s="14">
        <v>8653430</v>
      </c>
      <c r="C3983" s="14" t="s">
        <v>19</v>
      </c>
      <c r="D3983" s="14">
        <v>5</v>
      </c>
      <c r="E3983" s="14" t="s">
        <v>2257</v>
      </c>
      <c r="F3983" s="14">
        <v>78721</v>
      </c>
      <c r="G3983" s="14">
        <v>2</v>
      </c>
      <c r="H3983" s="14">
        <v>1</v>
      </c>
      <c r="I3983" s="14">
        <v>0</v>
      </c>
      <c r="J3983" s="14">
        <v>0</v>
      </c>
      <c r="K3983" s="14">
        <v>1</v>
      </c>
      <c r="L3983" s="14">
        <v>1961</v>
      </c>
      <c r="M3983" s="14">
        <v>0.127</v>
      </c>
      <c r="N3983" s="15">
        <v>1080</v>
      </c>
      <c r="O3983" s="16">
        <v>277.77999999999997</v>
      </c>
      <c r="P3983" s="17">
        <v>300000</v>
      </c>
      <c r="Q3983" s="16">
        <v>254.63</v>
      </c>
      <c r="R3983" s="17">
        <v>275000</v>
      </c>
      <c r="S3983" s="19">
        <f t="shared" si="315"/>
        <v>-23.149999999999977</v>
      </c>
      <c r="T3983" s="20">
        <f t="shared" si="316"/>
        <v>-8.3339333285333647E-2</v>
      </c>
      <c r="U3983" s="19">
        <f t="shared" si="317"/>
        <v>-25000</v>
      </c>
      <c r="V3983" s="20">
        <f t="shared" si="318"/>
        <v>-8.3333333333333329E-2</v>
      </c>
      <c r="W3983" s="18">
        <v>44232</v>
      </c>
      <c r="X3983" s="14">
        <v>30</v>
      </c>
      <c r="Y3983" s="14">
        <v>30</v>
      </c>
      <c r="Z3983" s="42">
        <v>-25000</v>
      </c>
      <c r="AA3983" s="51">
        <f t="shared" si="314"/>
        <v>-0.08</v>
      </c>
    </row>
    <row r="3984" spans="1:27" ht="19" x14ac:dyDescent="0.25">
      <c r="A3984" s="14">
        <v>1515</v>
      </c>
      <c r="B3984" s="14">
        <v>9163450</v>
      </c>
      <c r="C3984" s="14" t="s">
        <v>19</v>
      </c>
      <c r="D3984" s="14" t="s">
        <v>165</v>
      </c>
      <c r="E3984" s="14" t="s">
        <v>2165</v>
      </c>
      <c r="F3984" s="14">
        <v>78749</v>
      </c>
      <c r="G3984" s="14">
        <v>3</v>
      </c>
      <c r="H3984" s="14">
        <v>3</v>
      </c>
      <c r="I3984" s="14">
        <v>0</v>
      </c>
      <c r="J3984" s="14">
        <v>0</v>
      </c>
      <c r="K3984" s="14">
        <v>1</v>
      </c>
      <c r="L3984" s="14">
        <v>1984</v>
      </c>
      <c r="M3984" s="14">
        <v>0.14899999999999999</v>
      </c>
      <c r="N3984" s="15">
        <v>1560</v>
      </c>
      <c r="O3984" s="16">
        <v>272.44</v>
      </c>
      <c r="P3984" s="17">
        <v>425000</v>
      </c>
      <c r="Q3984" s="16">
        <v>256.41000000000003</v>
      </c>
      <c r="R3984" s="17">
        <v>400000</v>
      </c>
      <c r="S3984" s="19">
        <f t="shared" si="315"/>
        <v>-16.029999999999973</v>
      </c>
      <c r="T3984" s="20">
        <f t="shared" si="316"/>
        <v>-5.8838643371017373E-2</v>
      </c>
      <c r="U3984" s="19">
        <f t="shared" si="317"/>
        <v>-25000</v>
      </c>
      <c r="V3984" s="20">
        <f t="shared" si="318"/>
        <v>-5.8823529411764705E-2</v>
      </c>
      <c r="W3984" s="18">
        <v>44235</v>
      </c>
      <c r="X3984" s="14">
        <v>16</v>
      </c>
      <c r="Y3984" s="14">
        <v>14</v>
      </c>
      <c r="Z3984" s="42">
        <v>-25000</v>
      </c>
      <c r="AA3984" s="51">
        <f t="shared" si="314"/>
        <v>-0.06</v>
      </c>
    </row>
    <row r="3985" spans="1:27" ht="19" x14ac:dyDescent="0.25">
      <c r="A3985" s="14">
        <v>1664</v>
      </c>
      <c r="B3985" s="14">
        <v>6427305</v>
      </c>
      <c r="C3985" s="14" t="s">
        <v>19</v>
      </c>
      <c r="D3985" s="14" t="s">
        <v>2365</v>
      </c>
      <c r="E3985" s="14" t="s">
        <v>3533</v>
      </c>
      <c r="F3985" s="14">
        <v>78703</v>
      </c>
      <c r="G3985" s="14">
        <v>4</v>
      </c>
      <c r="H3985" s="14">
        <v>3</v>
      </c>
      <c r="I3985" s="14">
        <v>0</v>
      </c>
      <c r="J3985" s="14">
        <v>2</v>
      </c>
      <c r="K3985" s="14">
        <v>1</v>
      </c>
      <c r="L3985" s="14">
        <v>1952</v>
      </c>
      <c r="M3985" s="14">
        <v>0.27100000000000002</v>
      </c>
      <c r="N3985" s="15">
        <v>2880</v>
      </c>
      <c r="O3985" s="16">
        <v>468.75</v>
      </c>
      <c r="P3985" s="17">
        <v>1350000</v>
      </c>
      <c r="Q3985" s="16">
        <v>460.07</v>
      </c>
      <c r="R3985" s="17">
        <v>1325000</v>
      </c>
      <c r="S3985" s="19">
        <f t="shared" si="315"/>
        <v>-8.6800000000000068</v>
      </c>
      <c r="T3985" s="20">
        <f t="shared" si="316"/>
        <v>-1.8517333333333347E-2</v>
      </c>
      <c r="U3985" s="19">
        <f t="shared" si="317"/>
        <v>-25000</v>
      </c>
      <c r="V3985" s="20">
        <f t="shared" si="318"/>
        <v>-1.8518518518518517E-2</v>
      </c>
      <c r="W3985" s="18">
        <v>44239</v>
      </c>
      <c r="X3985" s="14">
        <v>17</v>
      </c>
      <c r="Y3985" s="14">
        <v>15</v>
      </c>
      <c r="Z3985" s="42">
        <v>-25000</v>
      </c>
      <c r="AA3985" s="51">
        <f t="shared" si="314"/>
        <v>-0.02</v>
      </c>
    </row>
    <row r="3986" spans="1:27" ht="19" x14ac:dyDescent="0.25">
      <c r="A3986" s="14">
        <v>1919</v>
      </c>
      <c r="B3986" s="14">
        <v>3307427</v>
      </c>
      <c r="C3986" s="14" t="s">
        <v>19</v>
      </c>
      <c r="D3986" s="14" t="s">
        <v>282</v>
      </c>
      <c r="E3986" s="14" t="s">
        <v>1415</v>
      </c>
      <c r="F3986" s="14">
        <v>78736</v>
      </c>
      <c r="G3986" s="14">
        <v>4</v>
      </c>
      <c r="H3986" s="14">
        <v>3</v>
      </c>
      <c r="I3986" s="14">
        <v>2</v>
      </c>
      <c r="J3986" s="14">
        <v>3</v>
      </c>
      <c r="K3986" s="14">
        <v>2</v>
      </c>
      <c r="L3986" s="14">
        <v>2014</v>
      </c>
      <c r="M3986" s="14">
        <v>0.77400000000000002</v>
      </c>
      <c r="N3986" s="15">
        <v>5115</v>
      </c>
      <c r="O3986" s="16">
        <v>229.72</v>
      </c>
      <c r="P3986" s="17">
        <v>1175000</v>
      </c>
      <c r="Q3986" s="16">
        <v>224.83</v>
      </c>
      <c r="R3986" s="17">
        <v>1150000</v>
      </c>
      <c r="S3986" s="19">
        <f t="shared" si="315"/>
        <v>-4.8899999999999864</v>
      </c>
      <c r="T3986" s="20">
        <f t="shared" si="316"/>
        <v>-2.1286783910847928E-2</v>
      </c>
      <c r="U3986" s="19">
        <f t="shared" si="317"/>
        <v>-25000</v>
      </c>
      <c r="V3986" s="20">
        <f t="shared" si="318"/>
        <v>-2.1276595744680851E-2</v>
      </c>
      <c r="W3986" s="18">
        <v>44253</v>
      </c>
      <c r="X3986" s="14">
        <v>47</v>
      </c>
      <c r="Y3986" s="14">
        <v>47</v>
      </c>
      <c r="Z3986" s="42">
        <v>-25000</v>
      </c>
      <c r="AA3986" s="51">
        <f t="shared" si="314"/>
        <v>-0.02</v>
      </c>
    </row>
    <row r="3987" spans="1:27" ht="19" x14ac:dyDescent="0.25">
      <c r="A3987" s="14">
        <v>2021</v>
      </c>
      <c r="B3987" s="14">
        <v>9346129</v>
      </c>
      <c r="C3987" s="14" t="s">
        <v>19</v>
      </c>
      <c r="D3987" s="14" t="s">
        <v>611</v>
      </c>
      <c r="E3987" s="14" t="s">
        <v>2924</v>
      </c>
      <c r="F3987" s="14">
        <v>78731</v>
      </c>
      <c r="G3987" s="14">
        <v>4</v>
      </c>
      <c r="H3987" s="14">
        <v>2</v>
      </c>
      <c r="I3987" s="14">
        <v>1</v>
      </c>
      <c r="J3987" s="14">
        <v>2</v>
      </c>
      <c r="K3987" s="14">
        <v>2</v>
      </c>
      <c r="L3987" s="14">
        <v>1997</v>
      </c>
      <c r="M3987" s="14">
        <v>0.432</v>
      </c>
      <c r="N3987" s="15">
        <v>2471</v>
      </c>
      <c r="O3987" s="16">
        <v>339.54</v>
      </c>
      <c r="P3987" s="17">
        <v>839000</v>
      </c>
      <c r="Q3987" s="16">
        <v>329.42</v>
      </c>
      <c r="R3987" s="17">
        <v>814000</v>
      </c>
      <c r="S3987" s="19">
        <f t="shared" si="315"/>
        <v>-10.120000000000005</v>
      </c>
      <c r="T3987" s="20">
        <f t="shared" si="316"/>
        <v>-2.9805030335159344E-2</v>
      </c>
      <c r="U3987" s="19">
        <f t="shared" si="317"/>
        <v>-25000</v>
      </c>
      <c r="V3987" s="20">
        <f t="shared" si="318"/>
        <v>-2.9797377830750895E-2</v>
      </c>
      <c r="W3987" s="18">
        <v>44256</v>
      </c>
      <c r="X3987" s="14">
        <v>146</v>
      </c>
      <c r="Y3987" s="14">
        <v>146</v>
      </c>
      <c r="Z3987" s="42">
        <v>-25000</v>
      </c>
      <c r="AA3987" s="51">
        <f t="shared" si="314"/>
        <v>-0.03</v>
      </c>
    </row>
    <row r="3988" spans="1:27" ht="19" x14ac:dyDescent="0.25">
      <c r="A3988" s="14">
        <v>2192</v>
      </c>
      <c r="B3988" s="14">
        <v>7482919</v>
      </c>
      <c r="C3988" s="14" t="s">
        <v>19</v>
      </c>
      <c r="D3988" s="14" t="s">
        <v>2483</v>
      </c>
      <c r="E3988" s="14" t="s">
        <v>3788</v>
      </c>
      <c r="F3988" s="14">
        <v>78746</v>
      </c>
      <c r="G3988" s="14">
        <v>4</v>
      </c>
      <c r="H3988" s="14">
        <v>3</v>
      </c>
      <c r="I3988" s="14">
        <v>1</v>
      </c>
      <c r="J3988" s="14">
        <v>2</v>
      </c>
      <c r="K3988" s="14">
        <v>2</v>
      </c>
      <c r="L3988" s="14">
        <v>1979</v>
      </c>
      <c r="M3988" s="14">
        <v>0.47099999999999997</v>
      </c>
      <c r="N3988" s="15">
        <v>2993</v>
      </c>
      <c r="O3988" s="16">
        <v>584.70000000000005</v>
      </c>
      <c r="P3988" s="17">
        <v>1750000</v>
      </c>
      <c r="Q3988" s="16">
        <v>576.34</v>
      </c>
      <c r="R3988" s="17">
        <v>1725000</v>
      </c>
      <c r="S3988" s="19">
        <f t="shared" si="315"/>
        <v>-8.3600000000000136</v>
      </c>
      <c r="T3988" s="20">
        <f t="shared" si="316"/>
        <v>-1.429793056268174E-2</v>
      </c>
      <c r="U3988" s="19">
        <f t="shared" si="317"/>
        <v>-25000</v>
      </c>
      <c r="V3988" s="20">
        <f t="shared" si="318"/>
        <v>-1.4285714285714285E-2</v>
      </c>
      <c r="W3988" s="18">
        <v>44261</v>
      </c>
      <c r="X3988" s="14">
        <v>21</v>
      </c>
      <c r="Y3988" s="14">
        <v>18</v>
      </c>
      <c r="Z3988" s="42">
        <v>-25000</v>
      </c>
      <c r="AA3988" s="51">
        <f t="shared" si="314"/>
        <v>-0.01</v>
      </c>
    </row>
    <row r="3989" spans="1:27" ht="19" x14ac:dyDescent="0.25">
      <c r="A3989" s="14">
        <v>2528</v>
      </c>
      <c r="B3989" s="14">
        <v>8218570</v>
      </c>
      <c r="C3989" s="14" t="s">
        <v>19</v>
      </c>
      <c r="D3989" s="14">
        <v>5</v>
      </c>
      <c r="E3989" s="14" t="s">
        <v>3956</v>
      </c>
      <c r="F3989" s="14">
        <v>78702</v>
      </c>
      <c r="G3989" s="14">
        <v>1</v>
      </c>
      <c r="H3989" s="14">
        <v>1</v>
      </c>
      <c r="I3989" s="14">
        <v>0</v>
      </c>
      <c r="J3989" s="14">
        <v>0</v>
      </c>
      <c r="K3989" s="14">
        <v>1</v>
      </c>
      <c r="L3989" s="14">
        <v>1950</v>
      </c>
      <c r="M3989" s="14">
        <v>6.0999999999999999E-2</v>
      </c>
      <c r="N3989" s="14">
        <v>440</v>
      </c>
      <c r="O3989" s="16">
        <v>1022.73</v>
      </c>
      <c r="P3989" s="17">
        <v>450000</v>
      </c>
      <c r="Q3989" s="16">
        <v>965.91</v>
      </c>
      <c r="R3989" s="17">
        <v>425000</v>
      </c>
      <c r="S3989" s="19">
        <f t="shared" si="315"/>
        <v>-56.82000000000005</v>
      </c>
      <c r="T3989" s="20">
        <f t="shared" si="316"/>
        <v>-5.5557185180839568E-2</v>
      </c>
      <c r="U3989" s="19">
        <f t="shared" si="317"/>
        <v>-25000</v>
      </c>
      <c r="V3989" s="20">
        <f t="shared" si="318"/>
        <v>-5.5555555555555552E-2</v>
      </c>
      <c r="W3989" s="18">
        <v>44272</v>
      </c>
      <c r="X3989" s="14">
        <v>13</v>
      </c>
      <c r="Y3989" s="14">
        <v>13</v>
      </c>
      <c r="Z3989" s="42">
        <v>-25000</v>
      </c>
      <c r="AA3989" s="51">
        <f t="shared" si="314"/>
        <v>-0.06</v>
      </c>
    </row>
    <row r="3990" spans="1:27" ht="19" x14ac:dyDescent="0.25">
      <c r="A3990" s="14">
        <v>2552</v>
      </c>
      <c r="B3990" s="14">
        <v>9480553</v>
      </c>
      <c r="C3990" s="14" t="s">
        <v>19</v>
      </c>
      <c r="D3990" s="14">
        <v>6</v>
      </c>
      <c r="E3990" s="14" t="s">
        <v>3803</v>
      </c>
      <c r="F3990" s="14">
        <v>78704</v>
      </c>
      <c r="G3990" s="14">
        <v>3</v>
      </c>
      <c r="H3990" s="14">
        <v>2</v>
      </c>
      <c r="I3990" s="14">
        <v>0</v>
      </c>
      <c r="J3990" s="14">
        <v>1</v>
      </c>
      <c r="K3990" s="14">
        <v>2</v>
      </c>
      <c r="L3990" s="14">
        <v>1936</v>
      </c>
      <c r="M3990" s="14">
        <v>0.25700000000000001</v>
      </c>
      <c r="N3990" s="15">
        <v>1995</v>
      </c>
      <c r="O3990" s="16">
        <v>601.5</v>
      </c>
      <c r="P3990" s="17">
        <v>1200000</v>
      </c>
      <c r="Q3990" s="16">
        <v>588.97</v>
      </c>
      <c r="R3990" s="17">
        <v>1175000</v>
      </c>
      <c r="S3990" s="19">
        <f t="shared" si="315"/>
        <v>-12.529999999999973</v>
      </c>
      <c r="T3990" s="20">
        <f t="shared" si="316"/>
        <v>-2.0831255195344924E-2</v>
      </c>
      <c r="U3990" s="19">
        <f t="shared" si="317"/>
        <v>-25000</v>
      </c>
      <c r="V3990" s="20">
        <f t="shared" si="318"/>
        <v>-2.0833333333333332E-2</v>
      </c>
      <c r="W3990" s="18">
        <v>44273</v>
      </c>
      <c r="X3990" s="14">
        <v>0</v>
      </c>
      <c r="Y3990" s="14">
        <v>0</v>
      </c>
      <c r="Z3990" s="42">
        <v>-25000</v>
      </c>
      <c r="AA3990" s="51">
        <f t="shared" si="314"/>
        <v>-0.02</v>
      </c>
    </row>
    <row r="3991" spans="1:27" ht="19" x14ac:dyDescent="0.25">
      <c r="A3991" s="14">
        <v>2683</v>
      </c>
      <c r="B3991" s="14">
        <v>1374713</v>
      </c>
      <c r="C3991" s="14" t="s">
        <v>19</v>
      </c>
      <c r="D3991" s="14" t="s">
        <v>68</v>
      </c>
      <c r="E3991" s="14" t="s">
        <v>2832</v>
      </c>
      <c r="F3991" s="14">
        <v>78738</v>
      </c>
      <c r="G3991" s="14">
        <v>3</v>
      </c>
      <c r="H3991" s="14">
        <v>3</v>
      </c>
      <c r="I3991" s="14">
        <v>0</v>
      </c>
      <c r="J3991" s="14">
        <v>3</v>
      </c>
      <c r="K3991" s="14">
        <v>1</v>
      </c>
      <c r="L3991" s="14">
        <v>2007</v>
      </c>
      <c r="M3991" s="14">
        <v>1.2969999999999999</v>
      </c>
      <c r="N3991" s="15">
        <v>3056</v>
      </c>
      <c r="O3991" s="16">
        <v>327.23</v>
      </c>
      <c r="P3991" s="17">
        <v>1000000</v>
      </c>
      <c r="Q3991" s="16">
        <v>319.04000000000002</v>
      </c>
      <c r="R3991" s="17">
        <v>975000</v>
      </c>
      <c r="S3991" s="19">
        <f t="shared" si="315"/>
        <v>-8.1899999999999977</v>
      </c>
      <c r="T3991" s="20">
        <f t="shared" si="316"/>
        <v>-2.502826757937841E-2</v>
      </c>
      <c r="U3991" s="19">
        <f t="shared" si="317"/>
        <v>-25000</v>
      </c>
      <c r="V3991" s="20">
        <f t="shared" si="318"/>
        <v>-2.5000000000000001E-2</v>
      </c>
      <c r="W3991" s="18">
        <v>44280</v>
      </c>
      <c r="X3991" s="14">
        <v>17</v>
      </c>
      <c r="Y3991" s="14">
        <v>14</v>
      </c>
      <c r="Z3991" s="42">
        <v>-25000</v>
      </c>
      <c r="AA3991" s="51">
        <f t="shared" si="314"/>
        <v>-0.03</v>
      </c>
    </row>
    <row r="3992" spans="1:27" ht="19" x14ac:dyDescent="0.25">
      <c r="A3992" s="14">
        <v>2691</v>
      </c>
      <c r="B3992" s="14">
        <v>4368551</v>
      </c>
      <c r="C3992" s="14" t="s">
        <v>19</v>
      </c>
      <c r="D3992" s="14" t="s">
        <v>1643</v>
      </c>
      <c r="E3992" s="14" t="s">
        <v>3707</v>
      </c>
      <c r="F3992" s="14">
        <v>78733</v>
      </c>
      <c r="G3992" s="14">
        <v>4</v>
      </c>
      <c r="H3992" s="14">
        <v>2</v>
      </c>
      <c r="I3992" s="14">
        <v>0</v>
      </c>
      <c r="J3992" s="14">
        <v>2</v>
      </c>
      <c r="K3992" s="14">
        <v>1</v>
      </c>
      <c r="L3992" s="14">
        <v>1994</v>
      </c>
      <c r="M3992" s="14">
        <v>1.083</v>
      </c>
      <c r="N3992" s="15">
        <v>2153</v>
      </c>
      <c r="O3992" s="16">
        <v>534.14</v>
      </c>
      <c r="P3992" s="17">
        <v>1150000</v>
      </c>
      <c r="Q3992" s="16">
        <v>522.53</v>
      </c>
      <c r="R3992" s="17">
        <v>1125000</v>
      </c>
      <c r="S3992" s="19">
        <f t="shared" si="315"/>
        <v>-11.610000000000014</v>
      </c>
      <c r="T3992" s="20">
        <f t="shared" si="316"/>
        <v>-2.1735874489834151E-2</v>
      </c>
      <c r="U3992" s="19">
        <f t="shared" si="317"/>
        <v>-25000</v>
      </c>
      <c r="V3992" s="20">
        <f t="shared" si="318"/>
        <v>-2.1739130434782608E-2</v>
      </c>
      <c r="W3992" s="18">
        <v>44280</v>
      </c>
      <c r="X3992" s="14">
        <v>11</v>
      </c>
      <c r="Y3992" s="14">
        <v>11</v>
      </c>
      <c r="Z3992" s="42">
        <v>-25000</v>
      </c>
      <c r="AA3992" s="51">
        <f t="shared" si="314"/>
        <v>-0.02</v>
      </c>
    </row>
    <row r="3993" spans="1:27" ht="19" x14ac:dyDescent="0.25">
      <c r="A3993" s="14">
        <v>2925</v>
      </c>
      <c r="B3993" s="14">
        <v>3425869</v>
      </c>
      <c r="C3993" s="14" t="s">
        <v>19</v>
      </c>
      <c r="D3993" s="14" t="s">
        <v>2483</v>
      </c>
      <c r="E3993" s="14" t="s">
        <v>3957</v>
      </c>
      <c r="F3993" s="14">
        <v>78746</v>
      </c>
      <c r="G3993" s="14">
        <v>3</v>
      </c>
      <c r="H3993" s="14">
        <v>2</v>
      </c>
      <c r="I3993" s="14">
        <v>0</v>
      </c>
      <c r="J3993" s="14">
        <v>0</v>
      </c>
      <c r="K3993" s="14">
        <v>1</v>
      </c>
      <c r="L3993" s="14">
        <v>1968</v>
      </c>
      <c r="M3993" s="14">
        <v>0.434</v>
      </c>
      <c r="N3993" s="15">
        <v>1740</v>
      </c>
      <c r="O3993" s="16">
        <v>1063.22</v>
      </c>
      <c r="P3993" s="17">
        <v>1850000</v>
      </c>
      <c r="Q3993" s="16">
        <v>1048.8499999999999</v>
      </c>
      <c r="R3993" s="17">
        <v>1825000</v>
      </c>
      <c r="S3993" s="19">
        <f t="shared" si="315"/>
        <v>-14.370000000000118</v>
      </c>
      <c r="T3993" s="20">
        <f t="shared" si="316"/>
        <v>-1.3515547111604482E-2</v>
      </c>
      <c r="U3993" s="19">
        <f t="shared" si="317"/>
        <v>-25000</v>
      </c>
      <c r="V3993" s="20">
        <f t="shared" si="318"/>
        <v>-1.3513513513513514E-2</v>
      </c>
      <c r="W3993" s="18">
        <v>44287</v>
      </c>
      <c r="X3993" s="14">
        <v>0</v>
      </c>
      <c r="Y3993" s="14">
        <v>0</v>
      </c>
      <c r="Z3993" s="42">
        <v>-25000</v>
      </c>
      <c r="AA3993" s="51">
        <f t="shared" si="314"/>
        <v>-0.01</v>
      </c>
    </row>
    <row r="3994" spans="1:27" ht="19" x14ac:dyDescent="0.25">
      <c r="A3994" s="14">
        <v>2950</v>
      </c>
      <c r="B3994" s="14">
        <v>9866616</v>
      </c>
      <c r="C3994" s="14" t="s">
        <v>19</v>
      </c>
      <c r="D3994" s="14" t="s">
        <v>229</v>
      </c>
      <c r="E3994" s="14" t="s">
        <v>2968</v>
      </c>
      <c r="F3994" s="14">
        <v>78732</v>
      </c>
      <c r="G3994" s="14">
        <v>7</v>
      </c>
      <c r="H3994" s="14">
        <v>8</v>
      </c>
      <c r="I3994" s="14">
        <v>1</v>
      </c>
      <c r="J3994" s="14">
        <v>3</v>
      </c>
      <c r="K3994" s="14">
        <v>2</v>
      </c>
      <c r="L3994" s="14">
        <v>2006</v>
      </c>
      <c r="M3994" s="14">
        <v>0.64400000000000002</v>
      </c>
      <c r="N3994" s="15">
        <v>5780</v>
      </c>
      <c r="O3994" s="16">
        <v>345.16</v>
      </c>
      <c r="P3994" s="17">
        <v>1995000</v>
      </c>
      <c r="Q3994" s="16">
        <v>340.83</v>
      </c>
      <c r="R3994" s="17">
        <v>1970000</v>
      </c>
      <c r="S3994" s="19">
        <f t="shared" si="315"/>
        <v>-4.3300000000000409</v>
      </c>
      <c r="T3994" s="20">
        <f t="shared" si="316"/>
        <v>-1.2544906709931743E-2</v>
      </c>
      <c r="U3994" s="19">
        <f t="shared" si="317"/>
        <v>-25000</v>
      </c>
      <c r="V3994" s="20">
        <f t="shared" si="318"/>
        <v>-1.2531328320802004E-2</v>
      </c>
      <c r="W3994" s="18">
        <v>44288</v>
      </c>
      <c r="X3994" s="14">
        <v>11</v>
      </c>
      <c r="Y3994" s="14">
        <v>120</v>
      </c>
      <c r="Z3994" s="42">
        <v>-25000</v>
      </c>
      <c r="AA3994" s="51">
        <f t="shared" si="314"/>
        <v>-0.01</v>
      </c>
    </row>
    <row r="3995" spans="1:27" ht="19" x14ac:dyDescent="0.25">
      <c r="A3995" s="14">
        <v>3003</v>
      </c>
      <c r="B3995" s="14">
        <v>9179968</v>
      </c>
      <c r="C3995" s="14" t="s">
        <v>19</v>
      </c>
      <c r="D3995" s="14">
        <v>3</v>
      </c>
      <c r="E3995" s="14" t="s">
        <v>1428</v>
      </c>
      <c r="F3995" s="14">
        <v>78723</v>
      </c>
      <c r="G3995" s="14">
        <v>3</v>
      </c>
      <c r="H3995" s="14">
        <v>2</v>
      </c>
      <c r="I3995" s="14">
        <v>0</v>
      </c>
      <c r="J3995" s="14">
        <v>2</v>
      </c>
      <c r="K3995" s="14">
        <v>1</v>
      </c>
      <c r="L3995" s="14">
        <v>1964</v>
      </c>
      <c r="M3995" s="14">
        <v>0.20499999999999999</v>
      </c>
      <c r="N3995" s="15">
        <v>1781</v>
      </c>
      <c r="O3995" s="16">
        <v>230.21</v>
      </c>
      <c r="P3995" s="17">
        <v>410000</v>
      </c>
      <c r="Q3995" s="16">
        <v>216.17</v>
      </c>
      <c r="R3995" s="17">
        <v>385000</v>
      </c>
      <c r="S3995" s="19">
        <f t="shared" si="315"/>
        <v>-14.04000000000002</v>
      </c>
      <c r="T3995" s="20">
        <f t="shared" si="316"/>
        <v>-6.0987793753529473E-2</v>
      </c>
      <c r="U3995" s="19">
        <f t="shared" si="317"/>
        <v>-25000</v>
      </c>
      <c r="V3995" s="20">
        <f t="shared" si="318"/>
        <v>-6.097560975609756E-2</v>
      </c>
      <c r="W3995" s="18">
        <v>44292</v>
      </c>
      <c r="X3995" s="14">
        <v>414</v>
      </c>
      <c r="Y3995" s="14">
        <v>414</v>
      </c>
      <c r="Z3995" s="42">
        <v>-25000</v>
      </c>
      <c r="AA3995" s="51">
        <f t="shared" si="314"/>
        <v>-0.06</v>
      </c>
    </row>
    <row r="3996" spans="1:27" ht="19" x14ac:dyDescent="0.25">
      <c r="A3996" s="14">
        <v>3043</v>
      </c>
      <c r="B3996" s="14">
        <v>5854523</v>
      </c>
      <c r="C3996" s="14" t="s">
        <v>19</v>
      </c>
      <c r="D3996" s="14" t="s">
        <v>1643</v>
      </c>
      <c r="E3996" s="14" t="s">
        <v>2172</v>
      </c>
      <c r="F3996" s="14">
        <v>78733</v>
      </c>
      <c r="G3996" s="14">
        <v>4</v>
      </c>
      <c r="H3996" s="14">
        <v>3</v>
      </c>
      <c r="I3996" s="14">
        <v>1</v>
      </c>
      <c r="J3996" s="14">
        <v>0</v>
      </c>
      <c r="K3996" s="14">
        <v>2</v>
      </c>
      <c r="L3996" s="14">
        <v>1996</v>
      </c>
      <c r="M3996" s="14">
        <v>0.3</v>
      </c>
      <c r="N3996" s="15">
        <v>2383</v>
      </c>
      <c r="O3996" s="16">
        <v>272.77</v>
      </c>
      <c r="P3996" s="17">
        <v>650000</v>
      </c>
      <c r="Q3996" s="16">
        <v>262.27</v>
      </c>
      <c r="R3996" s="17">
        <v>625000</v>
      </c>
      <c r="S3996" s="19">
        <f t="shared" si="315"/>
        <v>-10.5</v>
      </c>
      <c r="T3996" s="20">
        <f t="shared" si="316"/>
        <v>-3.8493969278146425E-2</v>
      </c>
      <c r="U3996" s="19">
        <f t="shared" si="317"/>
        <v>-25000</v>
      </c>
      <c r="V3996" s="20">
        <f t="shared" si="318"/>
        <v>-3.8461538461538464E-2</v>
      </c>
      <c r="W3996" s="18">
        <v>44293</v>
      </c>
      <c r="X3996" s="14">
        <v>12</v>
      </c>
      <c r="Y3996" s="14">
        <v>12</v>
      </c>
      <c r="Z3996" s="42">
        <v>-25000</v>
      </c>
      <c r="AA3996" s="51">
        <f t="shared" si="314"/>
        <v>-0.04</v>
      </c>
    </row>
    <row r="3997" spans="1:27" ht="19" x14ac:dyDescent="0.25">
      <c r="A3997" s="14">
        <v>3044</v>
      </c>
      <c r="B3997" s="14">
        <v>4402439</v>
      </c>
      <c r="C3997" s="14" t="s">
        <v>19</v>
      </c>
      <c r="D3997" s="14" t="s">
        <v>68</v>
      </c>
      <c r="E3997" s="14" t="s">
        <v>2193</v>
      </c>
      <c r="F3997" s="14">
        <v>78738</v>
      </c>
      <c r="G3997" s="14">
        <v>5</v>
      </c>
      <c r="H3997" s="14">
        <v>5</v>
      </c>
      <c r="I3997" s="14">
        <v>1</v>
      </c>
      <c r="J3997" s="14">
        <v>3</v>
      </c>
      <c r="K3997" s="14">
        <v>2</v>
      </c>
      <c r="L3997" s="14">
        <v>2008</v>
      </c>
      <c r="M3997" s="14">
        <v>0.35799999999999998</v>
      </c>
      <c r="N3997" s="15">
        <v>6204</v>
      </c>
      <c r="O3997" s="16">
        <v>273.86</v>
      </c>
      <c r="P3997" s="17">
        <v>1699000</v>
      </c>
      <c r="Q3997" s="16">
        <v>269.83</v>
      </c>
      <c r="R3997" s="17">
        <v>1674000</v>
      </c>
      <c r="S3997" s="19">
        <f t="shared" si="315"/>
        <v>-4.0300000000000296</v>
      </c>
      <c r="T3997" s="20">
        <f t="shared" si="316"/>
        <v>-1.4715548090265207E-2</v>
      </c>
      <c r="U3997" s="19">
        <f t="shared" si="317"/>
        <v>-25000</v>
      </c>
      <c r="V3997" s="20">
        <f t="shared" si="318"/>
        <v>-1.4714537963507945E-2</v>
      </c>
      <c r="W3997" s="18">
        <v>44293</v>
      </c>
      <c r="X3997" s="14">
        <v>56</v>
      </c>
      <c r="Y3997" s="14">
        <v>50</v>
      </c>
      <c r="Z3997" s="42">
        <v>-25000</v>
      </c>
      <c r="AA3997" s="51">
        <f t="shared" si="314"/>
        <v>-0.01</v>
      </c>
    </row>
    <row r="3998" spans="1:27" ht="19" x14ac:dyDescent="0.25">
      <c r="A3998" s="14">
        <v>3398</v>
      </c>
      <c r="B3998" s="14">
        <v>2207859</v>
      </c>
      <c r="C3998" s="14" t="s">
        <v>19</v>
      </c>
      <c r="D3998" s="14">
        <v>5</v>
      </c>
      <c r="E3998" s="14" t="s">
        <v>3279</v>
      </c>
      <c r="F3998" s="14">
        <v>78721</v>
      </c>
      <c r="G3998" s="14">
        <v>3</v>
      </c>
      <c r="H3998" s="14">
        <v>2</v>
      </c>
      <c r="I3998" s="14">
        <v>1</v>
      </c>
      <c r="J3998" s="14">
        <v>2</v>
      </c>
      <c r="K3998" s="14">
        <v>2</v>
      </c>
      <c r="L3998" s="14">
        <v>2018</v>
      </c>
      <c r="M3998" s="14">
        <v>0.32400000000000001</v>
      </c>
      <c r="N3998" s="15">
        <v>2322</v>
      </c>
      <c r="O3998" s="16">
        <v>398.36</v>
      </c>
      <c r="P3998" s="17">
        <v>925000</v>
      </c>
      <c r="Q3998" s="16">
        <v>387.6</v>
      </c>
      <c r="R3998" s="17">
        <v>900000</v>
      </c>
      <c r="S3998" s="19">
        <f t="shared" si="315"/>
        <v>-10.759999999999991</v>
      </c>
      <c r="T3998" s="20">
        <f t="shared" si="316"/>
        <v>-2.7010744050607466E-2</v>
      </c>
      <c r="U3998" s="19">
        <f t="shared" si="317"/>
        <v>-25000</v>
      </c>
      <c r="V3998" s="20">
        <f t="shared" si="318"/>
        <v>-2.7027027027027029E-2</v>
      </c>
      <c r="W3998" s="18">
        <v>44302</v>
      </c>
      <c r="X3998" s="14">
        <v>15</v>
      </c>
      <c r="Y3998" s="14">
        <v>12</v>
      </c>
      <c r="Z3998" s="42">
        <v>-25000</v>
      </c>
      <c r="AA3998" s="51">
        <f t="shared" si="314"/>
        <v>-0.03</v>
      </c>
    </row>
    <row r="3999" spans="1:27" ht="19" x14ac:dyDescent="0.25">
      <c r="A3999" s="14">
        <v>3532</v>
      </c>
      <c r="B3999" s="14">
        <v>9037005</v>
      </c>
      <c r="C3999" s="14" t="s">
        <v>19</v>
      </c>
      <c r="D3999" s="14" t="s">
        <v>68</v>
      </c>
      <c r="E3999" s="14" t="s">
        <v>2400</v>
      </c>
      <c r="F3999" s="14">
        <v>78738</v>
      </c>
      <c r="G3999" s="14">
        <v>3</v>
      </c>
      <c r="H3999" s="14">
        <v>3</v>
      </c>
      <c r="I3999" s="14">
        <v>1</v>
      </c>
      <c r="J3999" s="14">
        <v>3</v>
      </c>
      <c r="K3999" s="14">
        <v>1</v>
      </c>
      <c r="L3999" s="14">
        <v>2007</v>
      </c>
      <c r="M3999" s="14">
        <v>0.309</v>
      </c>
      <c r="N3999" s="15">
        <v>3049</v>
      </c>
      <c r="O3999" s="16">
        <v>286.98</v>
      </c>
      <c r="P3999" s="17">
        <v>875000</v>
      </c>
      <c r="Q3999" s="16">
        <v>278.77999999999997</v>
      </c>
      <c r="R3999" s="17">
        <v>850000</v>
      </c>
      <c r="S3999" s="19">
        <f t="shared" si="315"/>
        <v>-8.2000000000000455</v>
      </c>
      <c r="T3999" s="20">
        <f t="shared" si="316"/>
        <v>-2.8573419750505417E-2</v>
      </c>
      <c r="U3999" s="19">
        <f t="shared" si="317"/>
        <v>-25000</v>
      </c>
      <c r="V3999" s="20">
        <f t="shared" si="318"/>
        <v>-2.8571428571428571E-2</v>
      </c>
      <c r="W3999" s="18">
        <v>44308</v>
      </c>
      <c r="X3999" s="14">
        <v>5</v>
      </c>
      <c r="Y3999" s="14">
        <v>5</v>
      </c>
      <c r="Z3999" s="42">
        <v>-25000</v>
      </c>
      <c r="AA3999" s="51">
        <f t="shared" si="314"/>
        <v>-0.03</v>
      </c>
    </row>
    <row r="4000" spans="1:27" ht="19" x14ac:dyDescent="0.25">
      <c r="A4000" s="14">
        <v>3972</v>
      </c>
      <c r="B4000" s="14">
        <v>5876606</v>
      </c>
      <c r="C4000" s="14" t="s">
        <v>19</v>
      </c>
      <c r="D4000" s="14">
        <v>5</v>
      </c>
      <c r="E4000" s="14" t="s">
        <v>4273</v>
      </c>
      <c r="F4000" s="14">
        <v>78702</v>
      </c>
      <c r="G4000" s="14">
        <v>4</v>
      </c>
      <c r="H4000" s="14">
        <v>3</v>
      </c>
      <c r="I4000" s="14">
        <v>1</v>
      </c>
      <c r="J4000" s="14">
        <v>1</v>
      </c>
      <c r="K4000" s="14">
        <v>3</v>
      </c>
      <c r="L4000" s="14">
        <v>2015</v>
      </c>
      <c r="M4000" s="14">
        <v>0.21</v>
      </c>
      <c r="N4000" s="15">
        <v>2400</v>
      </c>
      <c r="O4000" s="16">
        <v>583.33000000000004</v>
      </c>
      <c r="P4000" s="17">
        <v>1400000</v>
      </c>
      <c r="Q4000" s="16">
        <v>572.91999999999996</v>
      </c>
      <c r="R4000" s="17">
        <v>1375000</v>
      </c>
      <c r="S4000" s="19">
        <f t="shared" si="315"/>
        <v>-10.410000000000082</v>
      </c>
      <c r="T4000" s="20">
        <f t="shared" si="316"/>
        <v>-1.7845816261807351E-2</v>
      </c>
      <c r="U4000" s="19">
        <f t="shared" si="317"/>
        <v>-25000</v>
      </c>
      <c r="V4000" s="20">
        <f t="shared" si="318"/>
        <v>-1.7857142857142856E-2</v>
      </c>
      <c r="W4000" s="18">
        <v>44319</v>
      </c>
      <c r="X4000" s="14">
        <v>82</v>
      </c>
      <c r="Y4000" s="14">
        <v>81</v>
      </c>
      <c r="Z4000" s="42">
        <v>-25000</v>
      </c>
      <c r="AA4000" s="51">
        <f t="shared" si="314"/>
        <v>-0.02</v>
      </c>
    </row>
    <row r="4001" spans="1:27" ht="19" x14ac:dyDescent="0.25">
      <c r="A4001" s="14">
        <v>4009</v>
      </c>
      <c r="B4001" s="14">
        <v>7045184</v>
      </c>
      <c r="C4001" s="14" t="s">
        <v>19</v>
      </c>
      <c r="D4001" s="14" t="s">
        <v>68</v>
      </c>
      <c r="E4001" s="14" t="s">
        <v>3062</v>
      </c>
      <c r="F4001" s="14">
        <v>78738</v>
      </c>
      <c r="G4001" s="14">
        <v>5</v>
      </c>
      <c r="H4001" s="14">
        <v>5</v>
      </c>
      <c r="I4001" s="14">
        <v>0</v>
      </c>
      <c r="J4001" s="14">
        <v>3</v>
      </c>
      <c r="K4001" s="14">
        <v>2</v>
      </c>
      <c r="L4001" s="14">
        <v>2012</v>
      </c>
      <c r="M4001" s="14">
        <v>0.26200000000000001</v>
      </c>
      <c r="N4001" s="15">
        <v>4324</v>
      </c>
      <c r="O4001" s="16">
        <v>358.46</v>
      </c>
      <c r="P4001" s="17">
        <v>1550000</v>
      </c>
      <c r="Q4001" s="16">
        <v>352.68</v>
      </c>
      <c r="R4001" s="17">
        <v>1525000</v>
      </c>
      <c r="S4001" s="19">
        <f t="shared" si="315"/>
        <v>-5.7799999999999727</v>
      </c>
      <c r="T4001" s="20">
        <f t="shared" si="316"/>
        <v>-1.6124532723316334E-2</v>
      </c>
      <c r="U4001" s="19">
        <f t="shared" si="317"/>
        <v>-25000</v>
      </c>
      <c r="V4001" s="20">
        <f t="shared" si="318"/>
        <v>-1.6129032258064516E-2</v>
      </c>
      <c r="W4001" s="18">
        <v>44320</v>
      </c>
      <c r="X4001" s="14">
        <v>11</v>
      </c>
      <c r="Y4001" s="14">
        <v>11</v>
      </c>
      <c r="Z4001" s="42">
        <v>-25000</v>
      </c>
      <c r="AA4001" s="51">
        <f t="shared" si="314"/>
        <v>-0.02</v>
      </c>
    </row>
    <row r="4002" spans="1:27" ht="19" x14ac:dyDescent="0.25">
      <c r="A4002" s="14">
        <v>4204</v>
      </c>
      <c r="B4002" s="14">
        <v>1259013</v>
      </c>
      <c r="C4002" s="14" t="s">
        <v>19</v>
      </c>
      <c r="D4002" s="14" t="s">
        <v>161</v>
      </c>
      <c r="E4002" s="14" t="s">
        <v>2594</v>
      </c>
      <c r="F4002" s="14">
        <v>78717</v>
      </c>
      <c r="G4002" s="14">
        <v>3</v>
      </c>
      <c r="H4002" s="14">
        <v>2</v>
      </c>
      <c r="I4002" s="14">
        <v>0</v>
      </c>
      <c r="J4002" s="14">
        <v>2</v>
      </c>
      <c r="K4002" s="14">
        <v>1</v>
      </c>
      <c r="L4002" s="14">
        <v>1993</v>
      </c>
      <c r="M4002" s="14">
        <v>0.438</v>
      </c>
      <c r="N4002" s="15">
        <v>2062</v>
      </c>
      <c r="O4002" s="16">
        <v>303.10000000000002</v>
      </c>
      <c r="P4002" s="17">
        <v>625000</v>
      </c>
      <c r="Q4002" s="16">
        <v>290.98</v>
      </c>
      <c r="R4002" s="17">
        <v>600000</v>
      </c>
      <c r="S4002" s="19">
        <f t="shared" si="315"/>
        <v>-12.120000000000005</v>
      </c>
      <c r="T4002" s="20">
        <f t="shared" si="316"/>
        <v>-3.9986803035301895E-2</v>
      </c>
      <c r="U4002" s="19">
        <f t="shared" si="317"/>
        <v>-25000</v>
      </c>
      <c r="V4002" s="20">
        <f t="shared" si="318"/>
        <v>-0.04</v>
      </c>
      <c r="W4002" s="18">
        <v>44326</v>
      </c>
      <c r="X4002" s="14">
        <v>19</v>
      </c>
      <c r="Y4002" s="14">
        <v>19</v>
      </c>
      <c r="Z4002" s="42">
        <v>-25000</v>
      </c>
      <c r="AA4002" s="51">
        <f t="shared" si="314"/>
        <v>-0.04</v>
      </c>
    </row>
    <row r="4003" spans="1:27" ht="19" x14ac:dyDescent="0.25">
      <c r="A4003" s="14">
        <v>4267</v>
      </c>
      <c r="B4003" s="14">
        <v>9045449</v>
      </c>
      <c r="C4003" s="14" t="s">
        <v>19</v>
      </c>
      <c r="D4003" s="14">
        <v>6</v>
      </c>
      <c r="E4003" s="14" t="s">
        <v>3885</v>
      </c>
      <c r="F4003" s="14">
        <v>78704</v>
      </c>
      <c r="G4003" s="14">
        <v>3</v>
      </c>
      <c r="H4003" s="14">
        <v>1</v>
      </c>
      <c r="I4003" s="14">
        <v>0</v>
      </c>
      <c r="J4003" s="14">
        <v>0</v>
      </c>
      <c r="K4003" s="14">
        <v>1</v>
      </c>
      <c r="L4003" s="14">
        <v>1962</v>
      </c>
      <c r="M4003" s="14">
        <v>0.28000000000000003</v>
      </c>
      <c r="N4003" s="14">
        <v>977</v>
      </c>
      <c r="O4003" s="16">
        <v>690.89</v>
      </c>
      <c r="P4003" s="17">
        <v>675000</v>
      </c>
      <c r="Q4003" s="16">
        <v>665.3</v>
      </c>
      <c r="R4003" s="17">
        <v>650000</v>
      </c>
      <c r="S4003" s="19">
        <f t="shared" si="315"/>
        <v>-25.590000000000032</v>
      </c>
      <c r="T4003" s="20">
        <f t="shared" si="316"/>
        <v>-3.7039181345800393E-2</v>
      </c>
      <c r="U4003" s="19">
        <f t="shared" si="317"/>
        <v>-25000</v>
      </c>
      <c r="V4003" s="20">
        <f t="shared" si="318"/>
        <v>-3.7037037037037035E-2</v>
      </c>
      <c r="W4003" s="18">
        <v>44328</v>
      </c>
      <c r="X4003" s="14">
        <v>16</v>
      </c>
      <c r="Y4003" s="14">
        <v>16</v>
      </c>
      <c r="Z4003" s="42">
        <v>-25000</v>
      </c>
      <c r="AA4003" s="51">
        <f t="shared" si="314"/>
        <v>-0.04</v>
      </c>
    </row>
    <row r="4004" spans="1:27" ht="19" x14ac:dyDescent="0.25">
      <c r="A4004" s="14">
        <v>1243</v>
      </c>
      <c r="B4004" s="14">
        <v>7886123</v>
      </c>
      <c r="C4004" s="14" t="s">
        <v>19</v>
      </c>
      <c r="D4004" s="14">
        <v>7</v>
      </c>
      <c r="E4004" s="14" t="s">
        <v>3127</v>
      </c>
      <c r="F4004" s="14">
        <v>78704</v>
      </c>
      <c r="G4004" s="14">
        <v>4</v>
      </c>
      <c r="H4004" s="14">
        <v>3</v>
      </c>
      <c r="I4004" s="14">
        <v>0</v>
      </c>
      <c r="J4004" s="14">
        <v>0</v>
      </c>
      <c r="K4004" s="14">
        <v>2</v>
      </c>
      <c r="L4004" s="14">
        <v>1951</v>
      </c>
      <c r="M4004" s="14">
        <v>0.23599999999999999</v>
      </c>
      <c r="N4004" s="15">
        <v>2875</v>
      </c>
      <c r="O4004" s="16">
        <v>370.09</v>
      </c>
      <c r="P4004" s="17">
        <v>1064000</v>
      </c>
      <c r="Q4004" s="16">
        <v>361.25</v>
      </c>
      <c r="R4004" s="17">
        <v>1038600</v>
      </c>
      <c r="S4004" s="19">
        <f t="shared" si="315"/>
        <v>-8.839999999999975</v>
      </c>
      <c r="T4004" s="20">
        <f t="shared" si="316"/>
        <v>-2.3886081763895204E-2</v>
      </c>
      <c r="U4004" s="19">
        <f t="shared" si="317"/>
        <v>-25400</v>
      </c>
      <c r="V4004" s="20">
        <f t="shared" si="318"/>
        <v>-2.3872180451127819E-2</v>
      </c>
      <c r="W4004" s="18">
        <v>44223</v>
      </c>
      <c r="X4004" s="14">
        <v>3</v>
      </c>
      <c r="Y4004" s="14">
        <v>3</v>
      </c>
      <c r="Z4004" s="42">
        <v>-25000</v>
      </c>
      <c r="AA4004" s="51">
        <f t="shared" ref="AA4004:AA4067" si="319">MROUND(V4004,-0.01)</f>
        <v>-0.02</v>
      </c>
    </row>
    <row r="4005" spans="1:27" ht="19" x14ac:dyDescent="0.25">
      <c r="A4005" s="14">
        <v>1795</v>
      </c>
      <c r="B4005" s="14">
        <v>1859817</v>
      </c>
      <c r="C4005" s="14" t="s">
        <v>19</v>
      </c>
      <c r="D4005" s="14" t="s">
        <v>357</v>
      </c>
      <c r="E4005" s="14" t="s">
        <v>3377</v>
      </c>
      <c r="F4005" s="14">
        <v>78745</v>
      </c>
      <c r="G4005" s="14">
        <v>4</v>
      </c>
      <c r="H4005" s="14">
        <v>3</v>
      </c>
      <c r="I4005" s="14">
        <v>0</v>
      </c>
      <c r="J4005" s="14">
        <v>1</v>
      </c>
      <c r="K4005" s="14">
        <v>1</v>
      </c>
      <c r="L4005" s="14">
        <v>1958</v>
      </c>
      <c r="M4005" s="14">
        <v>0.23699999999999999</v>
      </c>
      <c r="N4005" s="15">
        <v>1719</v>
      </c>
      <c r="O4005" s="16">
        <v>421.76</v>
      </c>
      <c r="P4005" s="17">
        <v>725000</v>
      </c>
      <c r="Q4005" s="16">
        <v>406.81</v>
      </c>
      <c r="R4005" s="17">
        <v>699300</v>
      </c>
      <c r="S4005" s="19">
        <f t="shared" si="315"/>
        <v>-14.949999999999989</v>
      </c>
      <c r="T4005" s="20">
        <f t="shared" si="316"/>
        <v>-3.5446699544764766E-2</v>
      </c>
      <c r="U4005" s="19">
        <f t="shared" si="317"/>
        <v>-25700</v>
      </c>
      <c r="V4005" s="20">
        <f t="shared" si="318"/>
        <v>-3.5448275862068966E-2</v>
      </c>
      <c r="W4005" s="18">
        <v>44250</v>
      </c>
      <c r="X4005" s="14">
        <v>48</v>
      </c>
      <c r="Y4005" s="14">
        <v>47</v>
      </c>
      <c r="Z4005" s="42">
        <v>-25000</v>
      </c>
      <c r="AA4005" s="51">
        <f t="shared" si="319"/>
        <v>-0.04</v>
      </c>
    </row>
    <row r="4006" spans="1:27" ht="19" x14ac:dyDescent="0.25">
      <c r="A4006" s="14">
        <v>857</v>
      </c>
      <c r="B4006" s="14">
        <v>2531696</v>
      </c>
      <c r="C4006" s="14" t="s">
        <v>19</v>
      </c>
      <c r="D4006" s="14">
        <v>3</v>
      </c>
      <c r="E4006" s="14" t="s">
        <v>1255</v>
      </c>
      <c r="F4006" s="14">
        <v>78723</v>
      </c>
      <c r="G4006" s="14">
        <v>4</v>
      </c>
      <c r="H4006" s="14">
        <v>2</v>
      </c>
      <c r="I4006" s="14">
        <v>0</v>
      </c>
      <c r="J4006" s="14">
        <v>0</v>
      </c>
      <c r="K4006" s="14">
        <v>1</v>
      </c>
      <c r="L4006" s="14">
        <v>1964</v>
      </c>
      <c r="M4006" s="14">
        <v>0.191</v>
      </c>
      <c r="N4006" s="15">
        <v>1915</v>
      </c>
      <c r="O4006" s="16">
        <v>221.88</v>
      </c>
      <c r="P4006" s="17">
        <v>424900</v>
      </c>
      <c r="Q4006" s="16">
        <v>208.36</v>
      </c>
      <c r="R4006" s="17">
        <v>399000</v>
      </c>
      <c r="S4006" s="19">
        <f t="shared" si="315"/>
        <v>-13.519999999999982</v>
      </c>
      <c r="T4006" s="20">
        <f t="shared" si="316"/>
        <v>-6.0933838110690385E-2</v>
      </c>
      <c r="U4006" s="19">
        <f t="shared" si="317"/>
        <v>-25900</v>
      </c>
      <c r="V4006" s="20">
        <f t="shared" si="318"/>
        <v>-6.0955518945634266E-2</v>
      </c>
      <c r="W4006" s="18">
        <v>44208</v>
      </c>
      <c r="X4006" s="14">
        <v>19</v>
      </c>
      <c r="Y4006" s="14">
        <v>19</v>
      </c>
      <c r="Z4006" s="42">
        <v>-25000</v>
      </c>
      <c r="AA4006" s="51">
        <f t="shared" si="319"/>
        <v>-0.06</v>
      </c>
    </row>
    <row r="4007" spans="1:27" ht="19" x14ac:dyDescent="0.25">
      <c r="A4007" s="14">
        <v>1389</v>
      </c>
      <c r="B4007" s="14">
        <v>3413186</v>
      </c>
      <c r="C4007" s="14" t="s">
        <v>19</v>
      </c>
      <c r="D4007" s="14">
        <v>4</v>
      </c>
      <c r="E4007" s="14" t="s">
        <v>3794</v>
      </c>
      <c r="F4007" s="14">
        <v>78751</v>
      </c>
      <c r="G4007" s="14">
        <v>2</v>
      </c>
      <c r="H4007" s="14">
        <v>1</v>
      </c>
      <c r="I4007" s="14">
        <v>0</v>
      </c>
      <c r="J4007" s="14">
        <v>0</v>
      </c>
      <c r="K4007" s="14">
        <v>1</v>
      </c>
      <c r="L4007" s="14">
        <v>1949</v>
      </c>
      <c r="M4007" s="14">
        <v>0.16</v>
      </c>
      <c r="N4007" s="14">
        <v>672</v>
      </c>
      <c r="O4007" s="16">
        <v>595.09</v>
      </c>
      <c r="P4007" s="17">
        <v>399900</v>
      </c>
      <c r="Q4007" s="16">
        <v>556.54999999999995</v>
      </c>
      <c r="R4007" s="17">
        <v>374000</v>
      </c>
      <c r="S4007" s="19">
        <f t="shared" si="315"/>
        <v>-38.540000000000077</v>
      </c>
      <c r="T4007" s="20">
        <f t="shared" si="316"/>
        <v>-6.4763313112302462E-2</v>
      </c>
      <c r="U4007" s="19">
        <f t="shared" si="317"/>
        <v>-25900</v>
      </c>
      <c r="V4007" s="20">
        <f t="shared" si="318"/>
        <v>-6.4766191547886973E-2</v>
      </c>
      <c r="W4007" s="18">
        <v>44228</v>
      </c>
      <c r="X4007" s="14">
        <v>66</v>
      </c>
      <c r="Y4007" s="14">
        <v>66</v>
      </c>
      <c r="Z4007" s="42">
        <v>-25000</v>
      </c>
      <c r="AA4007" s="51">
        <f t="shared" si="319"/>
        <v>-0.06</v>
      </c>
    </row>
    <row r="4008" spans="1:27" ht="19" x14ac:dyDescent="0.25">
      <c r="A4008" s="14">
        <v>466</v>
      </c>
      <c r="B4008" s="14">
        <v>5895236</v>
      </c>
      <c r="C4008" s="14" t="s">
        <v>19</v>
      </c>
      <c r="D4008" s="14">
        <v>5</v>
      </c>
      <c r="E4008" s="14" t="s">
        <v>4270</v>
      </c>
      <c r="F4008" s="14">
        <v>78702</v>
      </c>
      <c r="G4008" s="14">
        <v>4</v>
      </c>
      <c r="H4008" s="14">
        <v>2</v>
      </c>
      <c r="I4008" s="14">
        <v>0</v>
      </c>
      <c r="J4008" s="14">
        <v>0</v>
      </c>
      <c r="K4008" s="14">
        <v>1</v>
      </c>
      <c r="L4008" s="14">
        <v>2001</v>
      </c>
      <c r="M4008" s="14">
        <v>0.27900000000000003</v>
      </c>
      <c r="N4008" s="15">
        <v>1309</v>
      </c>
      <c r="O4008" s="16">
        <v>572.96</v>
      </c>
      <c r="P4008" s="17">
        <v>750000</v>
      </c>
      <c r="Q4008" s="16">
        <v>553.09</v>
      </c>
      <c r="R4008" s="17">
        <v>724000</v>
      </c>
      <c r="S4008" s="19">
        <f t="shared" si="315"/>
        <v>-19.870000000000005</v>
      </c>
      <c r="T4008" s="20">
        <f t="shared" si="316"/>
        <v>-3.4679558782463003E-2</v>
      </c>
      <c r="U4008" s="19">
        <f t="shared" si="317"/>
        <v>-26000</v>
      </c>
      <c r="V4008" s="20">
        <f t="shared" si="318"/>
        <v>-3.4666666666666665E-2</v>
      </c>
      <c r="W4008" s="18">
        <v>44193</v>
      </c>
      <c r="X4008" s="14">
        <v>4</v>
      </c>
      <c r="Y4008" s="14">
        <v>4</v>
      </c>
      <c r="Z4008" s="42">
        <v>-25000</v>
      </c>
      <c r="AA4008" s="51">
        <f t="shared" si="319"/>
        <v>-0.03</v>
      </c>
    </row>
    <row r="4009" spans="1:27" ht="19" x14ac:dyDescent="0.25">
      <c r="A4009" s="14">
        <v>1466</v>
      </c>
      <c r="B4009" s="14">
        <v>2042319</v>
      </c>
      <c r="C4009" s="14" t="s">
        <v>19</v>
      </c>
      <c r="D4009" s="14" t="s">
        <v>68</v>
      </c>
      <c r="E4009" s="14" t="s">
        <v>1718</v>
      </c>
      <c r="F4009" s="14">
        <v>78734</v>
      </c>
      <c r="G4009" s="14">
        <v>3</v>
      </c>
      <c r="H4009" s="14">
        <v>2</v>
      </c>
      <c r="I4009" s="14">
        <v>0</v>
      </c>
      <c r="J4009" s="14">
        <v>2</v>
      </c>
      <c r="K4009" s="14">
        <v>1</v>
      </c>
      <c r="L4009" s="14">
        <v>1972</v>
      </c>
      <c r="M4009" s="14">
        <v>1.149</v>
      </c>
      <c r="N4009" s="15">
        <v>2851</v>
      </c>
      <c r="O4009" s="16">
        <v>245.53</v>
      </c>
      <c r="P4009" s="17">
        <v>700000</v>
      </c>
      <c r="Q4009" s="16">
        <v>236.31</v>
      </c>
      <c r="R4009" s="17">
        <v>673727</v>
      </c>
      <c r="S4009" s="19">
        <f t="shared" si="315"/>
        <v>-9.2199999999999989</v>
      </c>
      <c r="T4009" s="20">
        <f t="shared" si="316"/>
        <v>-3.7551419378487348E-2</v>
      </c>
      <c r="U4009" s="19">
        <f t="shared" si="317"/>
        <v>-26273</v>
      </c>
      <c r="V4009" s="20">
        <f t="shared" si="318"/>
        <v>-3.7532857142857146E-2</v>
      </c>
      <c r="W4009" s="18">
        <v>44232</v>
      </c>
      <c r="X4009" s="14">
        <v>5</v>
      </c>
      <c r="Y4009" s="14">
        <v>5</v>
      </c>
      <c r="Z4009" s="42">
        <v>-25000</v>
      </c>
      <c r="AA4009" s="51">
        <f t="shared" si="319"/>
        <v>-0.04</v>
      </c>
    </row>
    <row r="4010" spans="1:27" ht="19" x14ac:dyDescent="0.25">
      <c r="A4010" s="14">
        <v>933</v>
      </c>
      <c r="B4010" s="14">
        <v>8904360</v>
      </c>
      <c r="C4010" s="14" t="s">
        <v>19</v>
      </c>
      <c r="D4010" s="14">
        <v>3</v>
      </c>
      <c r="E4010" s="14" t="s">
        <v>3685</v>
      </c>
      <c r="F4010" s="14">
        <v>78722</v>
      </c>
      <c r="G4010" s="14">
        <v>2</v>
      </c>
      <c r="H4010" s="14">
        <v>1</v>
      </c>
      <c r="I4010" s="14">
        <v>0</v>
      </c>
      <c r="J4010" s="14">
        <v>1</v>
      </c>
      <c r="K4010" s="14">
        <v>1</v>
      </c>
      <c r="L4010" s="14">
        <v>1947</v>
      </c>
      <c r="M4010" s="14">
        <v>0.191</v>
      </c>
      <c r="N4010" s="14">
        <v>858</v>
      </c>
      <c r="O4010" s="16">
        <v>523.89</v>
      </c>
      <c r="P4010" s="17">
        <v>449500</v>
      </c>
      <c r="Q4010" s="16">
        <v>493.01</v>
      </c>
      <c r="R4010" s="17">
        <v>423000</v>
      </c>
      <c r="S4010" s="19">
        <f t="shared" si="315"/>
        <v>-30.879999999999995</v>
      </c>
      <c r="T4010" s="20">
        <f t="shared" si="316"/>
        <v>-5.8943671381396848E-2</v>
      </c>
      <c r="U4010" s="19">
        <f t="shared" si="317"/>
        <v>-26500</v>
      </c>
      <c r="V4010" s="20">
        <f t="shared" si="318"/>
        <v>-5.8954393770856504E-2</v>
      </c>
      <c r="W4010" s="18">
        <v>44210</v>
      </c>
      <c r="X4010" s="14">
        <v>6</v>
      </c>
      <c r="Y4010" s="14">
        <v>6</v>
      </c>
      <c r="Z4010" s="42">
        <v>-25000</v>
      </c>
      <c r="AA4010" s="51">
        <f t="shared" si="319"/>
        <v>-0.06</v>
      </c>
    </row>
    <row r="4011" spans="1:27" ht="19" x14ac:dyDescent="0.25">
      <c r="A4011" s="14">
        <v>702</v>
      </c>
      <c r="B4011" s="14">
        <v>4137123</v>
      </c>
      <c r="C4011" s="14" t="s">
        <v>19</v>
      </c>
      <c r="D4011" s="14" t="s">
        <v>357</v>
      </c>
      <c r="E4011" s="14" t="s">
        <v>1750</v>
      </c>
      <c r="F4011" s="14">
        <v>78745</v>
      </c>
      <c r="G4011" s="14">
        <v>4</v>
      </c>
      <c r="H4011" s="14">
        <v>2</v>
      </c>
      <c r="I4011" s="14">
        <v>0</v>
      </c>
      <c r="J4011" s="14">
        <v>1</v>
      </c>
      <c r="K4011" s="14">
        <v>2</v>
      </c>
      <c r="L4011" s="14">
        <v>1963</v>
      </c>
      <c r="M4011" s="14">
        <v>0.15</v>
      </c>
      <c r="N4011" s="15">
        <v>1599</v>
      </c>
      <c r="O4011" s="16">
        <v>247.03</v>
      </c>
      <c r="P4011" s="17">
        <v>395000</v>
      </c>
      <c r="Q4011" s="16">
        <v>230.14</v>
      </c>
      <c r="R4011" s="17">
        <v>368000</v>
      </c>
      <c r="S4011" s="19">
        <f t="shared" si="315"/>
        <v>-16.890000000000015</v>
      </c>
      <c r="T4011" s="20">
        <f t="shared" si="316"/>
        <v>-6.8372262478241574E-2</v>
      </c>
      <c r="U4011" s="19">
        <f t="shared" si="317"/>
        <v>-27000</v>
      </c>
      <c r="V4011" s="20">
        <f t="shared" si="318"/>
        <v>-6.8354430379746839E-2</v>
      </c>
      <c r="W4011" s="18">
        <v>44201</v>
      </c>
      <c r="X4011" s="14">
        <v>22</v>
      </c>
      <c r="Y4011" s="14">
        <v>22</v>
      </c>
      <c r="Z4011" s="42">
        <v>-25000</v>
      </c>
      <c r="AA4011" s="51">
        <f t="shared" si="319"/>
        <v>-7.0000000000000007E-2</v>
      </c>
    </row>
    <row r="4012" spans="1:27" ht="19" x14ac:dyDescent="0.25">
      <c r="A4012" s="14">
        <v>2052</v>
      </c>
      <c r="B4012" s="14">
        <v>2187537</v>
      </c>
      <c r="C4012" s="14" t="s">
        <v>19</v>
      </c>
      <c r="D4012" s="14">
        <v>6</v>
      </c>
      <c r="E4012" s="14" t="s">
        <v>4123</v>
      </c>
      <c r="F4012" s="14">
        <v>78704</v>
      </c>
      <c r="G4012" s="14">
        <v>3</v>
      </c>
      <c r="H4012" s="14">
        <v>3</v>
      </c>
      <c r="I4012" s="14">
        <v>1</v>
      </c>
      <c r="J4012" s="14">
        <v>0</v>
      </c>
      <c r="K4012" s="14">
        <v>3</v>
      </c>
      <c r="L4012" s="14">
        <v>2019</v>
      </c>
      <c r="M4012" s="14">
        <v>0.13700000000000001</v>
      </c>
      <c r="N4012" s="15">
        <v>2430</v>
      </c>
      <c r="O4012" s="16">
        <v>384.77</v>
      </c>
      <c r="P4012" s="17">
        <v>935000</v>
      </c>
      <c r="Q4012" s="16">
        <v>373.66</v>
      </c>
      <c r="R4012" s="17">
        <v>908000</v>
      </c>
      <c r="S4012" s="19">
        <f t="shared" si="315"/>
        <v>-11.109999999999957</v>
      </c>
      <c r="T4012" s="20">
        <f t="shared" si="316"/>
        <v>-2.8874392494217214E-2</v>
      </c>
      <c r="U4012" s="19">
        <f t="shared" si="317"/>
        <v>-27000</v>
      </c>
      <c r="V4012" s="20">
        <f t="shared" si="318"/>
        <v>-2.8877005347593583E-2</v>
      </c>
      <c r="W4012" s="18">
        <v>44257</v>
      </c>
      <c r="X4012" s="14">
        <v>44</v>
      </c>
      <c r="Y4012" s="14">
        <v>44</v>
      </c>
      <c r="Z4012" s="42">
        <v>-25000</v>
      </c>
      <c r="AA4012" s="51">
        <f t="shared" si="319"/>
        <v>-0.03</v>
      </c>
    </row>
    <row r="4013" spans="1:27" ht="19" x14ac:dyDescent="0.25">
      <c r="A4013" s="14">
        <v>889</v>
      </c>
      <c r="B4013" s="14">
        <v>5575071</v>
      </c>
      <c r="C4013" s="14" t="s">
        <v>19</v>
      </c>
      <c r="D4013" s="14">
        <v>9</v>
      </c>
      <c r="E4013" s="14" t="s">
        <v>2221</v>
      </c>
      <c r="F4013" s="14">
        <v>78741</v>
      </c>
      <c r="G4013" s="14">
        <v>4</v>
      </c>
      <c r="H4013" s="14">
        <v>2</v>
      </c>
      <c r="I4013" s="14">
        <v>0</v>
      </c>
      <c r="J4013" s="14">
        <v>2</v>
      </c>
      <c r="K4013" s="14">
        <v>2</v>
      </c>
      <c r="L4013" s="14">
        <v>1967</v>
      </c>
      <c r="M4013" s="14">
        <v>0.23100000000000001</v>
      </c>
      <c r="N4013" s="15">
        <v>2124</v>
      </c>
      <c r="O4013" s="16">
        <v>275.42</v>
      </c>
      <c r="P4013" s="17">
        <v>585000</v>
      </c>
      <c r="Q4013" s="16">
        <v>262.48</v>
      </c>
      <c r="R4013" s="17">
        <v>557500</v>
      </c>
      <c r="S4013" s="19">
        <f t="shared" si="315"/>
        <v>-12.939999999999998</v>
      </c>
      <c r="T4013" s="20">
        <f t="shared" si="316"/>
        <v>-4.6982789920848145E-2</v>
      </c>
      <c r="U4013" s="19">
        <f t="shared" si="317"/>
        <v>-27500</v>
      </c>
      <c r="V4013" s="20">
        <f t="shared" si="318"/>
        <v>-4.7008547008547008E-2</v>
      </c>
      <c r="W4013" s="18">
        <v>44209</v>
      </c>
      <c r="X4013" s="14">
        <v>15</v>
      </c>
      <c r="Y4013" s="14">
        <v>14</v>
      </c>
      <c r="Z4013" s="42">
        <v>-30000</v>
      </c>
      <c r="AA4013" s="51">
        <f t="shared" si="319"/>
        <v>-0.05</v>
      </c>
    </row>
    <row r="4014" spans="1:27" ht="19" x14ac:dyDescent="0.25">
      <c r="A4014" s="14">
        <v>462</v>
      </c>
      <c r="B4014" s="14">
        <v>5830826</v>
      </c>
      <c r="C4014" s="14" t="s">
        <v>19</v>
      </c>
      <c r="D4014" s="14">
        <v>2</v>
      </c>
      <c r="E4014" s="14" t="s">
        <v>3113</v>
      </c>
      <c r="F4014" s="14">
        <v>78757</v>
      </c>
      <c r="G4014" s="14">
        <v>3</v>
      </c>
      <c r="H4014" s="14">
        <v>1</v>
      </c>
      <c r="I4014" s="14">
        <v>0</v>
      </c>
      <c r="J4014" s="14">
        <v>0</v>
      </c>
      <c r="K4014" s="14">
        <v>1</v>
      </c>
      <c r="L4014" s="14">
        <v>1961</v>
      </c>
      <c r="M4014" s="14">
        <v>0.193</v>
      </c>
      <c r="N4014" s="15">
        <v>1028</v>
      </c>
      <c r="O4014" s="16">
        <v>367.27</v>
      </c>
      <c r="P4014" s="17">
        <v>377555</v>
      </c>
      <c r="Q4014" s="16">
        <v>340.47</v>
      </c>
      <c r="R4014" s="17">
        <v>350000</v>
      </c>
      <c r="S4014" s="19">
        <f t="shared" si="315"/>
        <v>-26.799999999999955</v>
      </c>
      <c r="T4014" s="20">
        <f t="shared" si="316"/>
        <v>-7.2970838892367898E-2</v>
      </c>
      <c r="U4014" s="19">
        <f t="shared" si="317"/>
        <v>-27555</v>
      </c>
      <c r="V4014" s="20">
        <f t="shared" si="318"/>
        <v>-7.2982744235939132E-2</v>
      </c>
      <c r="W4014" s="18">
        <v>44193</v>
      </c>
      <c r="X4014" s="14">
        <v>4</v>
      </c>
      <c r="Y4014" s="14">
        <v>4</v>
      </c>
      <c r="Z4014" s="42">
        <v>-30000</v>
      </c>
      <c r="AA4014" s="51">
        <f t="shared" si="319"/>
        <v>-7.0000000000000007E-2</v>
      </c>
    </row>
    <row r="4015" spans="1:27" ht="19" x14ac:dyDescent="0.25">
      <c r="A4015" s="14">
        <v>467</v>
      </c>
      <c r="B4015" s="14">
        <v>6194504</v>
      </c>
      <c r="C4015" s="14" t="s">
        <v>19</v>
      </c>
      <c r="D4015" s="14">
        <v>6</v>
      </c>
      <c r="E4015" s="14" t="s">
        <v>3811</v>
      </c>
      <c r="F4015" s="14">
        <v>78704</v>
      </c>
      <c r="G4015" s="14">
        <v>3</v>
      </c>
      <c r="H4015" s="14">
        <v>1</v>
      </c>
      <c r="I4015" s="14">
        <v>0</v>
      </c>
      <c r="J4015" s="14">
        <v>0</v>
      </c>
      <c r="K4015" s="14">
        <v>1</v>
      </c>
      <c r="L4015" s="14">
        <v>1963</v>
      </c>
      <c r="M4015" s="14">
        <v>0.17399999999999999</v>
      </c>
      <c r="N4015" s="14">
        <v>936</v>
      </c>
      <c r="O4015" s="16">
        <v>608.87</v>
      </c>
      <c r="P4015" s="17">
        <v>569900</v>
      </c>
      <c r="Q4015" s="16">
        <v>579.05999999999995</v>
      </c>
      <c r="R4015" s="17">
        <v>542000</v>
      </c>
      <c r="S4015" s="19">
        <f t="shared" si="315"/>
        <v>-29.810000000000059</v>
      </c>
      <c r="T4015" s="20">
        <f t="shared" si="316"/>
        <v>-4.8959548015175748E-2</v>
      </c>
      <c r="U4015" s="19">
        <f t="shared" si="317"/>
        <v>-27900</v>
      </c>
      <c r="V4015" s="20">
        <f t="shared" si="318"/>
        <v>-4.8955957185471133E-2</v>
      </c>
      <c r="W4015" s="18">
        <v>44193</v>
      </c>
      <c r="X4015" s="14">
        <v>39</v>
      </c>
      <c r="Y4015" s="14">
        <v>39</v>
      </c>
      <c r="Z4015" s="42">
        <v>-30000</v>
      </c>
      <c r="AA4015" s="51">
        <f t="shared" si="319"/>
        <v>-0.05</v>
      </c>
    </row>
    <row r="4016" spans="1:27" ht="19" x14ac:dyDescent="0.25">
      <c r="A4016" s="14">
        <v>1480</v>
      </c>
      <c r="B4016" s="14">
        <v>4091011</v>
      </c>
      <c r="C4016" s="14" t="s">
        <v>19</v>
      </c>
      <c r="D4016" s="14">
        <v>2</v>
      </c>
      <c r="E4016" s="14" t="s">
        <v>2902</v>
      </c>
      <c r="F4016" s="14">
        <v>78757</v>
      </c>
      <c r="G4016" s="14">
        <v>3</v>
      </c>
      <c r="H4016" s="14">
        <v>2</v>
      </c>
      <c r="I4016" s="14">
        <v>0</v>
      </c>
      <c r="J4016" s="14">
        <v>2</v>
      </c>
      <c r="K4016" s="14">
        <v>1</v>
      </c>
      <c r="L4016" s="14">
        <v>1966</v>
      </c>
      <c r="M4016" s="14">
        <v>0.191</v>
      </c>
      <c r="N4016" s="15">
        <v>1904</v>
      </c>
      <c r="O4016" s="16">
        <v>335.55</v>
      </c>
      <c r="P4016" s="17">
        <v>638880</v>
      </c>
      <c r="Q4016" s="16">
        <v>320.38</v>
      </c>
      <c r="R4016" s="17">
        <v>610000</v>
      </c>
      <c r="S4016" s="19">
        <f t="shared" si="315"/>
        <v>-15.170000000000016</v>
      </c>
      <c r="T4016" s="20">
        <f t="shared" si="316"/>
        <v>-4.5209357770824063E-2</v>
      </c>
      <c r="U4016" s="19">
        <f t="shared" si="317"/>
        <v>-28880</v>
      </c>
      <c r="V4016" s="20">
        <f t="shared" si="318"/>
        <v>-4.5204107187578259E-2</v>
      </c>
      <c r="W4016" s="18">
        <v>44232</v>
      </c>
      <c r="X4016" s="14">
        <v>36</v>
      </c>
      <c r="Y4016" s="14">
        <v>36</v>
      </c>
      <c r="Z4016" s="42">
        <v>-30000</v>
      </c>
      <c r="AA4016" s="51">
        <f t="shared" si="319"/>
        <v>-0.05</v>
      </c>
    </row>
    <row r="4017" spans="1:27" ht="19" x14ac:dyDescent="0.25">
      <c r="A4017" s="14">
        <v>796</v>
      </c>
      <c r="B4017" s="14">
        <v>1704331</v>
      </c>
      <c r="C4017" s="14" t="s">
        <v>19</v>
      </c>
      <c r="D4017" s="14" t="s">
        <v>611</v>
      </c>
      <c r="E4017" s="14" t="s">
        <v>3026</v>
      </c>
      <c r="F4017" s="14">
        <v>78731</v>
      </c>
      <c r="G4017" s="14">
        <v>3</v>
      </c>
      <c r="H4017" s="14">
        <v>2</v>
      </c>
      <c r="I4017" s="14">
        <v>1</v>
      </c>
      <c r="J4017" s="14">
        <v>2</v>
      </c>
      <c r="K4017" s="14">
        <v>1</v>
      </c>
      <c r="L4017" s="14">
        <v>1972</v>
      </c>
      <c r="M4017" s="14">
        <v>0.28799999999999998</v>
      </c>
      <c r="N4017" s="15">
        <v>2155</v>
      </c>
      <c r="O4017" s="16">
        <v>352.2</v>
      </c>
      <c r="P4017" s="17">
        <v>759000</v>
      </c>
      <c r="Q4017" s="16">
        <v>338.75</v>
      </c>
      <c r="R4017" s="17">
        <v>730000</v>
      </c>
      <c r="S4017" s="19">
        <f t="shared" si="315"/>
        <v>-13.449999999999989</v>
      </c>
      <c r="T4017" s="20">
        <f t="shared" si="316"/>
        <v>-3.818852924474727E-2</v>
      </c>
      <c r="U4017" s="19">
        <f t="shared" si="317"/>
        <v>-29000</v>
      </c>
      <c r="V4017" s="20">
        <f t="shared" si="318"/>
        <v>-3.8208168642951248E-2</v>
      </c>
      <c r="W4017" s="18">
        <v>44204</v>
      </c>
      <c r="X4017" s="14">
        <v>13</v>
      </c>
      <c r="Y4017" s="14">
        <v>13</v>
      </c>
      <c r="Z4017" s="42">
        <v>-30000</v>
      </c>
      <c r="AA4017" s="51">
        <f t="shared" si="319"/>
        <v>-0.04</v>
      </c>
    </row>
    <row r="4018" spans="1:27" ht="19" x14ac:dyDescent="0.25">
      <c r="A4018" s="14">
        <v>866</v>
      </c>
      <c r="B4018" s="14">
        <v>3991141</v>
      </c>
      <c r="C4018" s="14" t="s">
        <v>19</v>
      </c>
      <c r="D4018" s="14" t="s">
        <v>282</v>
      </c>
      <c r="E4018" s="14" t="s">
        <v>3189</v>
      </c>
      <c r="F4018" s="14">
        <v>78736</v>
      </c>
      <c r="G4018" s="14">
        <v>3</v>
      </c>
      <c r="H4018" s="14">
        <v>2</v>
      </c>
      <c r="I4018" s="14">
        <v>0</v>
      </c>
      <c r="J4018" s="14">
        <v>2</v>
      </c>
      <c r="K4018" s="14">
        <v>1</v>
      </c>
      <c r="L4018" s="14">
        <v>1978</v>
      </c>
      <c r="M4018" s="14">
        <v>2.2000000000000002</v>
      </c>
      <c r="N4018" s="15">
        <v>1570</v>
      </c>
      <c r="O4018" s="16">
        <v>381.53</v>
      </c>
      <c r="P4018" s="17">
        <v>599000</v>
      </c>
      <c r="Q4018" s="16">
        <v>363.06</v>
      </c>
      <c r="R4018" s="17">
        <v>570000</v>
      </c>
      <c r="S4018" s="19">
        <f t="shared" si="315"/>
        <v>-18.46999999999997</v>
      </c>
      <c r="T4018" s="20">
        <f t="shared" si="316"/>
        <v>-4.8410347810132814E-2</v>
      </c>
      <c r="U4018" s="19">
        <f t="shared" si="317"/>
        <v>-29000</v>
      </c>
      <c r="V4018" s="20">
        <f t="shared" si="318"/>
        <v>-4.8414023372287146E-2</v>
      </c>
      <c r="W4018" s="18">
        <v>44208</v>
      </c>
      <c r="X4018" s="14">
        <v>10</v>
      </c>
      <c r="Y4018" s="14">
        <v>10</v>
      </c>
      <c r="Z4018" s="42">
        <v>-30000</v>
      </c>
      <c r="AA4018" s="51">
        <f t="shared" si="319"/>
        <v>-0.05</v>
      </c>
    </row>
    <row r="4019" spans="1:27" ht="19" x14ac:dyDescent="0.25">
      <c r="A4019" s="14">
        <v>1343</v>
      </c>
      <c r="B4019" s="14">
        <v>8700766</v>
      </c>
      <c r="C4019" s="14" t="s">
        <v>19</v>
      </c>
      <c r="D4019" s="14">
        <v>4</v>
      </c>
      <c r="E4019" s="14" t="s">
        <v>3506</v>
      </c>
      <c r="F4019" s="14">
        <v>78751</v>
      </c>
      <c r="G4019" s="14">
        <v>3</v>
      </c>
      <c r="H4019" s="14">
        <v>2</v>
      </c>
      <c r="I4019" s="14">
        <v>0</v>
      </c>
      <c r="J4019" s="14">
        <v>1</v>
      </c>
      <c r="K4019" s="14">
        <v>2</v>
      </c>
      <c r="L4019" s="14">
        <v>1947</v>
      </c>
      <c r="M4019" s="14">
        <v>0.183</v>
      </c>
      <c r="N4019" s="15">
        <v>1913</v>
      </c>
      <c r="O4019" s="16">
        <v>459.49</v>
      </c>
      <c r="P4019" s="17">
        <v>879000</v>
      </c>
      <c r="Q4019" s="16">
        <v>444.33</v>
      </c>
      <c r="R4019" s="17">
        <v>850000</v>
      </c>
      <c r="S4019" s="19">
        <f t="shared" si="315"/>
        <v>-15.160000000000025</v>
      </c>
      <c r="T4019" s="20">
        <f t="shared" si="316"/>
        <v>-3.2993101046812821E-2</v>
      </c>
      <c r="U4019" s="19">
        <f t="shared" si="317"/>
        <v>-29000</v>
      </c>
      <c r="V4019" s="20">
        <f t="shared" si="318"/>
        <v>-3.2992036405005691E-2</v>
      </c>
      <c r="W4019" s="18">
        <v>44225</v>
      </c>
      <c r="X4019" s="14">
        <v>45</v>
      </c>
      <c r="Y4019" s="14">
        <v>44</v>
      </c>
      <c r="Z4019" s="42">
        <v>-30000</v>
      </c>
      <c r="AA4019" s="51">
        <f t="shared" si="319"/>
        <v>-0.03</v>
      </c>
    </row>
    <row r="4020" spans="1:27" ht="19" x14ac:dyDescent="0.25">
      <c r="A4020" s="14">
        <v>1742</v>
      </c>
      <c r="B4020" s="14">
        <v>3468887</v>
      </c>
      <c r="C4020" s="14" t="s">
        <v>19</v>
      </c>
      <c r="D4020" s="14" t="s">
        <v>611</v>
      </c>
      <c r="E4020" s="14" t="s">
        <v>2504</v>
      </c>
      <c r="F4020" s="14">
        <v>78731</v>
      </c>
      <c r="G4020" s="14">
        <v>4</v>
      </c>
      <c r="H4020" s="14">
        <v>3</v>
      </c>
      <c r="I4020" s="14">
        <v>1</v>
      </c>
      <c r="J4020" s="14">
        <v>3</v>
      </c>
      <c r="K4020" s="14">
        <v>2</v>
      </c>
      <c r="L4020" s="14">
        <v>2001</v>
      </c>
      <c r="M4020" s="14">
        <v>0.39700000000000002</v>
      </c>
      <c r="N4020" s="15">
        <v>4028</v>
      </c>
      <c r="O4020" s="16">
        <v>295.18</v>
      </c>
      <c r="P4020" s="17">
        <v>1189000</v>
      </c>
      <c r="Q4020" s="16">
        <v>287.98</v>
      </c>
      <c r="R4020" s="17">
        <v>1160000</v>
      </c>
      <c r="S4020" s="19">
        <f t="shared" si="315"/>
        <v>-7.1999999999999886</v>
      </c>
      <c r="T4020" s="20">
        <f t="shared" si="316"/>
        <v>-2.4391896469950498E-2</v>
      </c>
      <c r="U4020" s="19">
        <f t="shared" si="317"/>
        <v>-29000</v>
      </c>
      <c r="V4020" s="20">
        <f t="shared" si="318"/>
        <v>-2.4390243902439025E-2</v>
      </c>
      <c r="W4020" s="18">
        <v>44249</v>
      </c>
      <c r="X4020" s="14">
        <v>39</v>
      </c>
      <c r="Y4020" s="14">
        <v>39</v>
      </c>
      <c r="Z4020" s="42">
        <v>-30000</v>
      </c>
      <c r="AA4020" s="51">
        <f t="shared" si="319"/>
        <v>-0.02</v>
      </c>
    </row>
    <row r="4021" spans="1:27" ht="19" x14ac:dyDescent="0.25">
      <c r="A4021" s="14">
        <v>2098</v>
      </c>
      <c r="B4021" s="14">
        <v>3634798</v>
      </c>
      <c r="C4021" s="14" t="s">
        <v>19</v>
      </c>
      <c r="D4021" s="14">
        <v>6</v>
      </c>
      <c r="E4021" s="14" t="s">
        <v>3919</v>
      </c>
      <c r="F4021" s="14">
        <v>78704</v>
      </c>
      <c r="G4021" s="14">
        <v>2</v>
      </c>
      <c r="H4021" s="14">
        <v>2</v>
      </c>
      <c r="I4021" s="14">
        <v>0</v>
      </c>
      <c r="J4021" s="14">
        <v>1</v>
      </c>
      <c r="K4021" s="14">
        <v>2</v>
      </c>
      <c r="L4021" s="14">
        <v>2014</v>
      </c>
      <c r="M4021" s="14">
        <v>6.2E-2</v>
      </c>
      <c r="N4021" s="15">
        <v>1065</v>
      </c>
      <c r="O4021" s="16">
        <v>778.4</v>
      </c>
      <c r="P4021" s="17">
        <v>829000</v>
      </c>
      <c r="Q4021" s="16">
        <v>751.17</v>
      </c>
      <c r="R4021" s="17">
        <v>800000</v>
      </c>
      <c r="S4021" s="19">
        <f t="shared" si="315"/>
        <v>-27.230000000000018</v>
      </c>
      <c r="T4021" s="20">
        <f t="shared" si="316"/>
        <v>-3.4982014388489233E-2</v>
      </c>
      <c r="U4021" s="19">
        <f t="shared" si="317"/>
        <v>-29000</v>
      </c>
      <c r="V4021" s="20">
        <f t="shared" si="318"/>
        <v>-3.4981905910735828E-2</v>
      </c>
      <c r="W4021" s="18">
        <v>44258</v>
      </c>
      <c r="X4021" s="14">
        <v>24</v>
      </c>
      <c r="Y4021" s="14">
        <v>24</v>
      </c>
      <c r="Z4021" s="42">
        <v>-30000</v>
      </c>
      <c r="AA4021" s="51">
        <f t="shared" si="319"/>
        <v>-0.03</v>
      </c>
    </row>
    <row r="4022" spans="1:27" ht="19" x14ac:dyDescent="0.25">
      <c r="A4022" s="14">
        <v>3810</v>
      </c>
      <c r="B4022" s="14">
        <v>1005963</v>
      </c>
      <c r="C4022" s="14" t="s">
        <v>19</v>
      </c>
      <c r="D4022" s="14" t="s">
        <v>2365</v>
      </c>
      <c r="E4022" s="14" t="s">
        <v>3847</v>
      </c>
      <c r="F4022" s="14">
        <v>78703</v>
      </c>
      <c r="G4022" s="14">
        <v>2</v>
      </c>
      <c r="H4022" s="14">
        <v>2</v>
      </c>
      <c r="I4022" s="14">
        <v>1</v>
      </c>
      <c r="J4022" s="14">
        <v>0</v>
      </c>
      <c r="K4022" s="14">
        <v>2</v>
      </c>
      <c r="L4022" s="14">
        <v>2007</v>
      </c>
      <c r="M4022" s="14">
        <v>6.4000000000000001E-2</v>
      </c>
      <c r="N4022" s="15">
        <v>1564</v>
      </c>
      <c r="O4022" s="16">
        <v>638.75</v>
      </c>
      <c r="P4022" s="17">
        <v>999000</v>
      </c>
      <c r="Q4022" s="16">
        <v>620.20000000000005</v>
      </c>
      <c r="R4022" s="17">
        <v>970000</v>
      </c>
      <c r="S4022" s="19">
        <f t="shared" si="315"/>
        <v>-18.549999999999955</v>
      </c>
      <c r="T4022" s="20">
        <f t="shared" si="316"/>
        <v>-2.9041095890410887E-2</v>
      </c>
      <c r="U4022" s="19">
        <f t="shared" si="317"/>
        <v>-29000</v>
      </c>
      <c r="V4022" s="20">
        <f t="shared" si="318"/>
        <v>-2.9029029029029031E-2</v>
      </c>
      <c r="W4022" s="18">
        <v>44315</v>
      </c>
      <c r="X4022" s="14">
        <v>4</v>
      </c>
      <c r="Y4022" s="14">
        <v>4</v>
      </c>
      <c r="Z4022" s="42">
        <v>-30000</v>
      </c>
      <c r="AA4022" s="51">
        <f t="shared" si="319"/>
        <v>-0.03</v>
      </c>
    </row>
    <row r="4023" spans="1:27" ht="19" x14ac:dyDescent="0.25">
      <c r="A4023" s="14">
        <v>521</v>
      </c>
      <c r="B4023" s="14">
        <v>5616364</v>
      </c>
      <c r="C4023" s="14" t="s">
        <v>19</v>
      </c>
      <c r="D4023" s="14" t="s">
        <v>2365</v>
      </c>
      <c r="E4023" s="14" t="s">
        <v>3363</v>
      </c>
      <c r="F4023" s="14">
        <v>78731</v>
      </c>
      <c r="G4023" s="14">
        <v>3</v>
      </c>
      <c r="H4023" s="14">
        <v>2</v>
      </c>
      <c r="I4023" s="14">
        <v>0</v>
      </c>
      <c r="J4023" s="14">
        <v>0</v>
      </c>
      <c r="K4023" s="14">
        <v>1</v>
      </c>
      <c r="L4023" s="14">
        <v>1950</v>
      </c>
      <c r="M4023" s="14">
        <v>0.187</v>
      </c>
      <c r="N4023" s="15">
        <v>1317</v>
      </c>
      <c r="O4023" s="16">
        <v>417.62</v>
      </c>
      <c r="P4023" s="17">
        <v>550000</v>
      </c>
      <c r="Q4023" s="16">
        <v>394.84</v>
      </c>
      <c r="R4023" s="17">
        <v>520000</v>
      </c>
      <c r="S4023" s="19">
        <f t="shared" si="315"/>
        <v>-22.78000000000003</v>
      </c>
      <c r="T4023" s="20">
        <f t="shared" si="316"/>
        <v>-5.4547196015516566E-2</v>
      </c>
      <c r="U4023" s="19">
        <f t="shared" si="317"/>
        <v>-30000</v>
      </c>
      <c r="V4023" s="20">
        <f t="shared" si="318"/>
        <v>-5.4545454545454543E-2</v>
      </c>
      <c r="W4023" s="18">
        <v>44194</v>
      </c>
      <c r="X4023" s="14">
        <v>101</v>
      </c>
      <c r="Y4023" s="14">
        <v>101</v>
      </c>
      <c r="Z4023" s="42">
        <v>-30000</v>
      </c>
      <c r="AA4023" s="51">
        <f t="shared" si="319"/>
        <v>-0.05</v>
      </c>
    </row>
    <row r="4024" spans="1:27" ht="19" x14ac:dyDescent="0.25">
      <c r="A4024" s="14">
        <v>672</v>
      </c>
      <c r="B4024" s="14">
        <v>4023068</v>
      </c>
      <c r="C4024" s="14" t="s">
        <v>19</v>
      </c>
      <c r="D4024" s="14" t="s">
        <v>1643</v>
      </c>
      <c r="E4024" s="14" t="s">
        <v>4030</v>
      </c>
      <c r="F4024" s="14">
        <v>78746</v>
      </c>
      <c r="G4024" s="14">
        <v>3</v>
      </c>
      <c r="H4024" s="14">
        <v>2</v>
      </c>
      <c r="I4024" s="14">
        <v>1</v>
      </c>
      <c r="J4024" s="14">
        <v>2</v>
      </c>
      <c r="K4024" s="14">
        <v>2</v>
      </c>
      <c r="L4024" s="14">
        <v>2011</v>
      </c>
      <c r="M4024" s="14">
        <v>0.29299999999999998</v>
      </c>
      <c r="N4024" s="15">
        <v>3089</v>
      </c>
      <c r="O4024" s="16">
        <v>296.20999999999998</v>
      </c>
      <c r="P4024" s="17">
        <v>915000</v>
      </c>
      <c r="Q4024" s="16">
        <v>286.5</v>
      </c>
      <c r="R4024" s="17">
        <v>885000</v>
      </c>
      <c r="S4024" s="19">
        <f t="shared" si="315"/>
        <v>-9.7099999999999795</v>
      </c>
      <c r="T4024" s="20">
        <f t="shared" si="316"/>
        <v>-3.2780797407244794E-2</v>
      </c>
      <c r="U4024" s="19">
        <f t="shared" si="317"/>
        <v>-30000</v>
      </c>
      <c r="V4024" s="20">
        <f t="shared" si="318"/>
        <v>-3.2786885245901641E-2</v>
      </c>
      <c r="W4024" s="18">
        <v>44197</v>
      </c>
      <c r="X4024" s="14">
        <v>8</v>
      </c>
      <c r="Y4024" s="14">
        <v>6</v>
      </c>
      <c r="Z4024" s="42">
        <v>-30000</v>
      </c>
      <c r="AA4024" s="51">
        <f t="shared" si="319"/>
        <v>-0.03</v>
      </c>
    </row>
    <row r="4025" spans="1:27" ht="19" x14ac:dyDescent="0.25">
      <c r="A4025" s="14">
        <v>835</v>
      </c>
      <c r="B4025" s="14">
        <v>7159814</v>
      </c>
      <c r="C4025" s="14" t="s">
        <v>19</v>
      </c>
      <c r="D4025" s="14" t="s">
        <v>712</v>
      </c>
      <c r="E4025" s="14" t="s">
        <v>2224</v>
      </c>
      <c r="F4025" s="14">
        <v>78727</v>
      </c>
      <c r="G4025" s="14">
        <v>3</v>
      </c>
      <c r="H4025" s="14">
        <v>2</v>
      </c>
      <c r="I4025" s="14">
        <v>0</v>
      </c>
      <c r="J4025" s="14">
        <v>2</v>
      </c>
      <c r="K4025" s="14">
        <v>1</v>
      </c>
      <c r="L4025" s="14">
        <v>1984</v>
      </c>
      <c r="M4025" s="14">
        <v>8.4000000000000005E-2</v>
      </c>
      <c r="N4025" s="15">
        <v>1089</v>
      </c>
      <c r="O4025" s="16">
        <v>275.48</v>
      </c>
      <c r="P4025" s="17">
        <v>300000</v>
      </c>
      <c r="Q4025" s="16">
        <v>247.93</v>
      </c>
      <c r="R4025" s="17">
        <v>270000</v>
      </c>
      <c r="S4025" s="19">
        <f t="shared" si="315"/>
        <v>-27.550000000000011</v>
      </c>
      <c r="T4025" s="20">
        <f t="shared" si="316"/>
        <v>-0.10000726005517645</v>
      </c>
      <c r="U4025" s="19">
        <f t="shared" si="317"/>
        <v>-30000</v>
      </c>
      <c r="V4025" s="20">
        <f t="shared" si="318"/>
        <v>-0.1</v>
      </c>
      <c r="W4025" s="18">
        <v>44207</v>
      </c>
      <c r="X4025" s="14">
        <v>66</v>
      </c>
      <c r="Y4025" s="14">
        <v>62</v>
      </c>
      <c r="Z4025" s="42">
        <v>-30000</v>
      </c>
      <c r="AA4025" s="51">
        <f t="shared" si="319"/>
        <v>-0.1</v>
      </c>
    </row>
    <row r="4026" spans="1:27" ht="19" x14ac:dyDescent="0.25">
      <c r="A4026" s="14">
        <v>862</v>
      </c>
      <c r="B4026" s="14">
        <v>6494637</v>
      </c>
      <c r="C4026" s="14" t="s">
        <v>19</v>
      </c>
      <c r="D4026" s="14" t="s">
        <v>46</v>
      </c>
      <c r="E4026" s="14" t="s">
        <v>1793</v>
      </c>
      <c r="F4026" s="14">
        <v>78758</v>
      </c>
      <c r="G4026" s="14">
        <v>3</v>
      </c>
      <c r="H4026" s="14">
        <v>2</v>
      </c>
      <c r="I4026" s="14">
        <v>0</v>
      </c>
      <c r="J4026" s="14">
        <v>2</v>
      </c>
      <c r="K4026" s="14">
        <v>1</v>
      </c>
      <c r="L4026" s="14">
        <v>1969</v>
      </c>
      <c r="M4026" s="14">
        <v>0.21299999999999999</v>
      </c>
      <c r="N4026" s="15">
        <v>1402</v>
      </c>
      <c r="O4026" s="16">
        <v>249.64</v>
      </c>
      <c r="P4026" s="17">
        <v>350000</v>
      </c>
      <c r="Q4026" s="16">
        <v>228.25</v>
      </c>
      <c r="R4026" s="17">
        <v>320000</v>
      </c>
      <c r="S4026" s="19">
        <f t="shared" si="315"/>
        <v>-21.389999999999986</v>
      </c>
      <c r="T4026" s="20">
        <f t="shared" si="316"/>
        <v>-8.5683384073065166E-2</v>
      </c>
      <c r="U4026" s="19">
        <f t="shared" si="317"/>
        <v>-30000</v>
      </c>
      <c r="V4026" s="20">
        <f t="shared" si="318"/>
        <v>-8.5714285714285715E-2</v>
      </c>
      <c r="W4026" s="18">
        <v>44208</v>
      </c>
      <c r="X4026" s="14">
        <v>5</v>
      </c>
      <c r="Y4026" s="14">
        <v>4</v>
      </c>
      <c r="Z4026" s="42">
        <v>-30000</v>
      </c>
      <c r="AA4026" s="51">
        <f t="shared" si="319"/>
        <v>-0.09</v>
      </c>
    </row>
    <row r="4027" spans="1:27" ht="19" x14ac:dyDescent="0.25">
      <c r="A4027" s="14">
        <v>1047</v>
      </c>
      <c r="B4027" s="14">
        <v>8552368</v>
      </c>
      <c r="C4027" s="14" t="s">
        <v>19</v>
      </c>
      <c r="D4027" s="14">
        <v>2</v>
      </c>
      <c r="E4027" s="14" t="s">
        <v>4026</v>
      </c>
      <c r="F4027" s="14">
        <v>78757</v>
      </c>
      <c r="G4027" s="14">
        <v>4</v>
      </c>
      <c r="H4027" s="14">
        <v>2</v>
      </c>
      <c r="I4027" s="14">
        <v>2</v>
      </c>
      <c r="J4027" s="14">
        <v>1</v>
      </c>
      <c r="K4027" s="14">
        <v>3</v>
      </c>
      <c r="L4027" s="14">
        <v>2019</v>
      </c>
      <c r="M4027" s="14">
        <v>0.16</v>
      </c>
      <c r="N4027" s="15">
        <v>2552</v>
      </c>
      <c r="O4027" s="16">
        <v>285.66000000000003</v>
      </c>
      <c r="P4027" s="17">
        <v>729000</v>
      </c>
      <c r="Q4027" s="16">
        <v>273.89999999999998</v>
      </c>
      <c r="R4027" s="17">
        <v>699000</v>
      </c>
      <c r="S4027" s="19">
        <f t="shared" si="315"/>
        <v>-11.760000000000048</v>
      </c>
      <c r="T4027" s="20">
        <f t="shared" si="316"/>
        <v>-4.1167821886158536E-2</v>
      </c>
      <c r="U4027" s="19">
        <f t="shared" si="317"/>
        <v>-30000</v>
      </c>
      <c r="V4027" s="20">
        <f t="shared" si="318"/>
        <v>-4.1152263374485597E-2</v>
      </c>
      <c r="W4027" s="18">
        <v>44215</v>
      </c>
      <c r="X4027" s="14">
        <v>42</v>
      </c>
      <c r="Y4027" s="14">
        <v>40</v>
      </c>
      <c r="Z4027" s="42">
        <v>-30000</v>
      </c>
      <c r="AA4027" s="51">
        <f t="shared" si="319"/>
        <v>-0.04</v>
      </c>
    </row>
    <row r="4028" spans="1:27" ht="19" x14ac:dyDescent="0.25">
      <c r="A4028" s="14">
        <v>1160</v>
      </c>
      <c r="B4028" s="14">
        <v>1450060</v>
      </c>
      <c r="C4028" s="14" t="s">
        <v>19</v>
      </c>
      <c r="D4028" s="14">
        <v>4</v>
      </c>
      <c r="E4028" s="14" t="s">
        <v>3371</v>
      </c>
      <c r="F4028" s="14">
        <v>78751</v>
      </c>
      <c r="G4028" s="14">
        <v>4</v>
      </c>
      <c r="H4028" s="14">
        <v>3</v>
      </c>
      <c r="I4028" s="14">
        <v>0</v>
      </c>
      <c r="J4028" s="14">
        <v>0</v>
      </c>
      <c r="K4028" s="14">
        <v>2</v>
      </c>
      <c r="L4028" s="14">
        <v>1933</v>
      </c>
      <c r="M4028" s="14">
        <v>0.11700000000000001</v>
      </c>
      <c r="N4028" s="15">
        <v>2305</v>
      </c>
      <c r="O4028" s="16">
        <v>420.39</v>
      </c>
      <c r="P4028" s="17">
        <v>969000</v>
      </c>
      <c r="Q4028" s="16">
        <v>407.38</v>
      </c>
      <c r="R4028" s="17">
        <v>939000</v>
      </c>
      <c r="S4028" s="19">
        <f t="shared" si="315"/>
        <v>-13.009999999999991</v>
      </c>
      <c r="T4028" s="20">
        <f t="shared" si="316"/>
        <v>-3.0947453555032211E-2</v>
      </c>
      <c r="U4028" s="19">
        <f t="shared" si="317"/>
        <v>-30000</v>
      </c>
      <c r="V4028" s="20">
        <f t="shared" si="318"/>
        <v>-3.0959752321981424E-2</v>
      </c>
      <c r="W4028" s="18">
        <v>44218</v>
      </c>
      <c r="X4028" s="14">
        <v>74</v>
      </c>
      <c r="Y4028" s="14">
        <v>73</v>
      </c>
      <c r="Z4028" s="42">
        <v>-30000</v>
      </c>
      <c r="AA4028" s="51">
        <f t="shared" si="319"/>
        <v>-0.03</v>
      </c>
    </row>
    <row r="4029" spans="1:27" ht="19" x14ac:dyDescent="0.25">
      <c r="A4029" s="14">
        <v>1369</v>
      </c>
      <c r="B4029" s="14">
        <v>6408298</v>
      </c>
      <c r="C4029" s="14" t="s">
        <v>19</v>
      </c>
      <c r="D4029" s="14" t="s">
        <v>161</v>
      </c>
      <c r="E4029" s="14" t="s">
        <v>3997</v>
      </c>
      <c r="F4029" s="14">
        <v>78717</v>
      </c>
      <c r="G4029" s="14">
        <v>5</v>
      </c>
      <c r="H4029" s="14">
        <v>4</v>
      </c>
      <c r="I4029" s="14">
        <v>0</v>
      </c>
      <c r="J4029" s="14">
        <v>3</v>
      </c>
      <c r="K4029" s="14">
        <v>2</v>
      </c>
      <c r="L4029" s="14">
        <v>2007</v>
      </c>
      <c r="M4029" s="14">
        <v>0.27900000000000003</v>
      </c>
      <c r="N4029" s="15">
        <v>4054</v>
      </c>
      <c r="O4029" s="16">
        <v>234.34</v>
      </c>
      <c r="P4029" s="17">
        <v>950000</v>
      </c>
      <c r="Q4029" s="16">
        <v>226.94</v>
      </c>
      <c r="R4029" s="17">
        <v>920000</v>
      </c>
      <c r="S4029" s="19">
        <f t="shared" si="315"/>
        <v>-7.4000000000000057</v>
      </c>
      <c r="T4029" s="20">
        <f t="shared" si="316"/>
        <v>-3.1578048988648993E-2</v>
      </c>
      <c r="U4029" s="19">
        <f t="shared" si="317"/>
        <v>-30000</v>
      </c>
      <c r="V4029" s="20">
        <f t="shared" si="318"/>
        <v>-3.1578947368421054E-2</v>
      </c>
      <c r="W4029" s="18">
        <v>44228</v>
      </c>
      <c r="X4029" s="14">
        <v>96</v>
      </c>
      <c r="Y4029" s="14">
        <v>96</v>
      </c>
      <c r="Z4029" s="42">
        <v>-30000</v>
      </c>
      <c r="AA4029" s="51">
        <f t="shared" si="319"/>
        <v>-0.03</v>
      </c>
    </row>
    <row r="4030" spans="1:27" ht="19" x14ac:dyDescent="0.25">
      <c r="A4030" s="14">
        <v>1840</v>
      </c>
      <c r="B4030" s="14">
        <v>4846045</v>
      </c>
      <c r="C4030" s="14" t="s">
        <v>19</v>
      </c>
      <c r="D4030" s="14">
        <v>7</v>
      </c>
      <c r="E4030" s="14" t="s">
        <v>4272</v>
      </c>
      <c r="F4030" s="14">
        <v>78704</v>
      </c>
      <c r="G4030" s="14">
        <v>3</v>
      </c>
      <c r="H4030" s="14">
        <v>3</v>
      </c>
      <c r="I4030" s="14">
        <v>1</v>
      </c>
      <c r="J4030" s="14">
        <v>1</v>
      </c>
      <c r="K4030" s="14">
        <v>3</v>
      </c>
      <c r="L4030" s="14">
        <v>2020</v>
      </c>
      <c r="M4030" s="14">
        <v>0.246</v>
      </c>
      <c r="N4030" s="15">
        <v>2409</v>
      </c>
      <c r="O4030" s="16">
        <v>579.08000000000004</v>
      </c>
      <c r="P4030" s="17">
        <v>1395000</v>
      </c>
      <c r="Q4030" s="16">
        <v>566.63</v>
      </c>
      <c r="R4030" s="17">
        <v>1365000</v>
      </c>
      <c r="S4030" s="19">
        <f t="shared" si="315"/>
        <v>-12.450000000000045</v>
      </c>
      <c r="T4030" s="20">
        <f t="shared" si="316"/>
        <v>-2.1499620087034682E-2</v>
      </c>
      <c r="U4030" s="19">
        <f t="shared" si="317"/>
        <v>-30000</v>
      </c>
      <c r="V4030" s="20">
        <f t="shared" si="318"/>
        <v>-2.1505376344086023E-2</v>
      </c>
      <c r="W4030" s="18">
        <v>44251</v>
      </c>
      <c r="X4030" s="14">
        <v>21</v>
      </c>
      <c r="Y4030" s="14">
        <v>131</v>
      </c>
      <c r="Z4030" s="42">
        <v>-30000</v>
      </c>
      <c r="AA4030" s="51">
        <f t="shared" si="319"/>
        <v>-0.02</v>
      </c>
    </row>
    <row r="4031" spans="1:27" ht="19" x14ac:dyDescent="0.25">
      <c r="A4031" s="14">
        <v>1920</v>
      </c>
      <c r="B4031" s="14">
        <v>5844497</v>
      </c>
      <c r="C4031" s="14" t="s">
        <v>19</v>
      </c>
      <c r="D4031" s="14">
        <v>3</v>
      </c>
      <c r="E4031" s="14" t="s">
        <v>1439</v>
      </c>
      <c r="F4031" s="14">
        <v>78723</v>
      </c>
      <c r="G4031" s="14">
        <v>4</v>
      </c>
      <c r="H4031" s="14">
        <v>2</v>
      </c>
      <c r="I4031" s="14">
        <v>1</v>
      </c>
      <c r="J4031" s="14">
        <v>2</v>
      </c>
      <c r="K4031" s="14">
        <v>2</v>
      </c>
      <c r="L4031" s="14">
        <v>1965</v>
      </c>
      <c r="M4031" s="14">
        <v>0.34300000000000003</v>
      </c>
      <c r="N4031" s="15">
        <v>1951</v>
      </c>
      <c r="O4031" s="16">
        <v>230.65</v>
      </c>
      <c r="P4031" s="17">
        <v>450000</v>
      </c>
      <c r="Q4031" s="16">
        <v>215.27</v>
      </c>
      <c r="R4031" s="17">
        <v>420000</v>
      </c>
      <c r="S4031" s="19">
        <f t="shared" si="315"/>
        <v>-15.379999999999995</v>
      </c>
      <c r="T4031" s="20">
        <f t="shared" si="316"/>
        <v>-6.6681118577931908E-2</v>
      </c>
      <c r="U4031" s="19">
        <f t="shared" si="317"/>
        <v>-30000</v>
      </c>
      <c r="V4031" s="20">
        <f t="shared" si="318"/>
        <v>-6.6666666666666666E-2</v>
      </c>
      <c r="W4031" s="18">
        <v>44253</v>
      </c>
      <c r="X4031" s="14">
        <v>28</v>
      </c>
      <c r="Y4031" s="14">
        <v>28</v>
      </c>
      <c r="Z4031" s="42">
        <v>-30000</v>
      </c>
      <c r="AA4031" s="51">
        <f t="shared" si="319"/>
        <v>-7.0000000000000007E-2</v>
      </c>
    </row>
    <row r="4032" spans="1:27" ht="19" x14ac:dyDescent="0.25">
      <c r="A4032" s="14">
        <v>1931</v>
      </c>
      <c r="B4032" s="14">
        <v>2491810</v>
      </c>
      <c r="C4032" s="14" t="s">
        <v>19</v>
      </c>
      <c r="D4032" s="14" t="s">
        <v>29</v>
      </c>
      <c r="E4032" s="14" t="s">
        <v>2075</v>
      </c>
      <c r="F4032" s="14">
        <v>78748</v>
      </c>
      <c r="G4032" s="14">
        <v>4</v>
      </c>
      <c r="H4032" s="14">
        <v>3</v>
      </c>
      <c r="I4032" s="14">
        <v>0</v>
      </c>
      <c r="J4032" s="14">
        <v>2</v>
      </c>
      <c r="K4032" s="14">
        <v>1</v>
      </c>
      <c r="L4032" s="14">
        <v>1969</v>
      </c>
      <c r="M4032" s="14">
        <v>0.90500000000000003</v>
      </c>
      <c r="N4032" s="15">
        <v>2412</v>
      </c>
      <c r="O4032" s="16">
        <v>265.33999999999997</v>
      </c>
      <c r="P4032" s="17">
        <v>640000</v>
      </c>
      <c r="Q4032" s="16">
        <v>252.9</v>
      </c>
      <c r="R4032" s="17">
        <v>610000</v>
      </c>
      <c r="S4032" s="19">
        <f t="shared" si="315"/>
        <v>-12.439999999999969</v>
      </c>
      <c r="T4032" s="20">
        <f t="shared" si="316"/>
        <v>-4.6883244139594368E-2</v>
      </c>
      <c r="U4032" s="19">
        <f t="shared" si="317"/>
        <v>-30000</v>
      </c>
      <c r="V4032" s="20">
        <f t="shared" si="318"/>
        <v>-4.6875E-2</v>
      </c>
      <c r="W4032" s="18">
        <v>44253</v>
      </c>
      <c r="X4032" s="14">
        <v>116</v>
      </c>
      <c r="Y4032" s="14">
        <v>151</v>
      </c>
      <c r="Z4032" s="42">
        <v>-30000</v>
      </c>
      <c r="AA4032" s="51">
        <f t="shared" si="319"/>
        <v>-0.05</v>
      </c>
    </row>
    <row r="4033" spans="1:27" ht="19" x14ac:dyDescent="0.25">
      <c r="A4033" s="14">
        <v>1959</v>
      </c>
      <c r="B4033" s="14">
        <v>7029081</v>
      </c>
      <c r="C4033" s="14" t="s">
        <v>19</v>
      </c>
      <c r="D4033" s="14">
        <v>9</v>
      </c>
      <c r="E4033" s="14" t="s">
        <v>3105</v>
      </c>
      <c r="F4033" s="14">
        <v>78741</v>
      </c>
      <c r="G4033" s="14">
        <v>3</v>
      </c>
      <c r="H4033" s="14">
        <v>1</v>
      </c>
      <c r="I4033" s="14">
        <v>0</v>
      </c>
      <c r="J4033" s="14">
        <v>1</v>
      </c>
      <c r="K4033" s="14">
        <v>1</v>
      </c>
      <c r="L4033" s="14">
        <v>1971</v>
      </c>
      <c r="M4033" s="14">
        <v>0.16900000000000001</v>
      </c>
      <c r="N4033" s="14">
        <v>888</v>
      </c>
      <c r="O4033" s="16">
        <v>365.99</v>
      </c>
      <c r="P4033" s="17">
        <v>325000</v>
      </c>
      <c r="Q4033" s="16">
        <v>332.21</v>
      </c>
      <c r="R4033" s="17">
        <v>295000</v>
      </c>
      <c r="S4033" s="19">
        <f t="shared" si="315"/>
        <v>-33.78000000000003</v>
      </c>
      <c r="T4033" s="20">
        <f t="shared" si="316"/>
        <v>-9.2297603759665642E-2</v>
      </c>
      <c r="U4033" s="19">
        <f t="shared" si="317"/>
        <v>-30000</v>
      </c>
      <c r="V4033" s="20">
        <f t="shared" si="318"/>
        <v>-9.2307692307692313E-2</v>
      </c>
      <c r="W4033" s="18">
        <v>44253</v>
      </c>
      <c r="X4033" s="14">
        <v>9</v>
      </c>
      <c r="Y4033" s="14">
        <v>9</v>
      </c>
      <c r="Z4033" s="42">
        <v>-30000</v>
      </c>
      <c r="AA4033" s="51">
        <f t="shared" si="319"/>
        <v>-0.09</v>
      </c>
    </row>
    <row r="4034" spans="1:27" ht="19" x14ac:dyDescent="0.25">
      <c r="A4034" s="14">
        <v>1984</v>
      </c>
      <c r="B4034" s="14">
        <v>2076478</v>
      </c>
      <c r="C4034" s="14" t="s">
        <v>19</v>
      </c>
      <c r="D4034" s="14" t="s">
        <v>2365</v>
      </c>
      <c r="E4034" s="14" t="s">
        <v>3898</v>
      </c>
      <c r="F4034" s="14">
        <v>78703</v>
      </c>
      <c r="G4034" s="14">
        <v>4</v>
      </c>
      <c r="H4034" s="14">
        <v>3</v>
      </c>
      <c r="I4034" s="14">
        <v>0</v>
      </c>
      <c r="J4034" s="14">
        <v>0</v>
      </c>
      <c r="K4034" s="14">
        <v>2</v>
      </c>
      <c r="L4034" s="14">
        <v>1920</v>
      </c>
      <c r="M4034" s="14">
        <v>0.16500000000000001</v>
      </c>
      <c r="N4034" s="15">
        <v>2320</v>
      </c>
      <c r="O4034" s="16">
        <v>711.21</v>
      </c>
      <c r="P4034" s="17">
        <v>1650000</v>
      </c>
      <c r="Q4034" s="16">
        <v>698.28</v>
      </c>
      <c r="R4034" s="17">
        <v>1620000</v>
      </c>
      <c r="S4034" s="19">
        <f t="shared" si="315"/>
        <v>-12.930000000000064</v>
      </c>
      <c r="T4034" s="20">
        <f t="shared" si="316"/>
        <v>-1.8180284304214034E-2</v>
      </c>
      <c r="U4034" s="19">
        <f t="shared" si="317"/>
        <v>-30000</v>
      </c>
      <c r="V4034" s="20">
        <f t="shared" si="318"/>
        <v>-1.8181818181818181E-2</v>
      </c>
      <c r="W4034" s="18">
        <v>44253</v>
      </c>
      <c r="X4034" s="14">
        <v>26</v>
      </c>
      <c r="Y4034" s="14">
        <v>26</v>
      </c>
      <c r="Z4034" s="42">
        <v>-30000</v>
      </c>
      <c r="AA4034" s="51">
        <f t="shared" si="319"/>
        <v>-0.02</v>
      </c>
    </row>
    <row r="4035" spans="1:27" ht="19" x14ac:dyDescent="0.25">
      <c r="A4035" s="14">
        <v>2188</v>
      </c>
      <c r="B4035" s="14">
        <v>2949923</v>
      </c>
      <c r="C4035" s="14" t="s">
        <v>19</v>
      </c>
      <c r="D4035" s="14">
        <v>7</v>
      </c>
      <c r="E4035" s="14" t="s">
        <v>4274</v>
      </c>
      <c r="F4035" s="14">
        <v>78704</v>
      </c>
      <c r="G4035" s="14">
        <v>3</v>
      </c>
      <c r="H4035" s="14">
        <v>3</v>
      </c>
      <c r="I4035" s="14">
        <v>1</v>
      </c>
      <c r="J4035" s="14">
        <v>1</v>
      </c>
      <c r="K4035" s="14">
        <v>3</v>
      </c>
      <c r="L4035" s="14">
        <v>2020</v>
      </c>
      <c r="M4035" s="14">
        <v>0.246</v>
      </c>
      <c r="N4035" s="15">
        <v>2367</v>
      </c>
      <c r="O4035" s="16">
        <v>589.35</v>
      </c>
      <c r="P4035" s="17">
        <v>1395000</v>
      </c>
      <c r="Q4035" s="16">
        <v>576.67999999999995</v>
      </c>
      <c r="R4035" s="17">
        <v>1365000</v>
      </c>
      <c r="S4035" s="19">
        <f t="shared" si="315"/>
        <v>-12.670000000000073</v>
      </c>
      <c r="T4035" s="20">
        <f t="shared" si="316"/>
        <v>-2.1498260795792097E-2</v>
      </c>
      <c r="U4035" s="19">
        <f t="shared" si="317"/>
        <v>-30000</v>
      </c>
      <c r="V4035" s="20">
        <f t="shared" si="318"/>
        <v>-2.1505376344086023E-2</v>
      </c>
      <c r="W4035" s="18">
        <v>44260</v>
      </c>
      <c r="X4035" s="14">
        <v>58</v>
      </c>
      <c r="Y4035" s="14">
        <v>57</v>
      </c>
      <c r="Z4035" s="42">
        <v>-30000</v>
      </c>
      <c r="AA4035" s="51">
        <f t="shared" si="319"/>
        <v>-0.02</v>
      </c>
    </row>
    <row r="4036" spans="1:27" ht="19" x14ac:dyDescent="0.25">
      <c r="A4036" s="14">
        <v>2370</v>
      </c>
      <c r="B4036" s="14">
        <v>6626944</v>
      </c>
      <c r="C4036" s="14" t="s">
        <v>19</v>
      </c>
      <c r="D4036" s="14" t="s">
        <v>20</v>
      </c>
      <c r="E4036" s="14" t="s">
        <v>1651</v>
      </c>
      <c r="F4036" s="14">
        <v>78729</v>
      </c>
      <c r="G4036" s="14">
        <v>3</v>
      </c>
      <c r="H4036" s="14">
        <v>2</v>
      </c>
      <c r="I4036" s="14">
        <v>0</v>
      </c>
      <c r="J4036" s="14">
        <v>2</v>
      </c>
      <c r="K4036" s="14">
        <v>2</v>
      </c>
      <c r="L4036" s="14">
        <v>1982</v>
      </c>
      <c r="M4036" s="14">
        <v>0.182</v>
      </c>
      <c r="N4036" s="15">
        <v>1631</v>
      </c>
      <c r="O4036" s="16">
        <v>242.18</v>
      </c>
      <c r="P4036" s="17">
        <v>395000</v>
      </c>
      <c r="Q4036" s="16">
        <v>223.79</v>
      </c>
      <c r="R4036" s="17">
        <v>365000</v>
      </c>
      <c r="S4036" s="19">
        <f t="shared" si="315"/>
        <v>-18.390000000000015</v>
      </c>
      <c r="T4036" s="20">
        <f t="shared" si="316"/>
        <v>-7.5935254769180005E-2</v>
      </c>
      <c r="U4036" s="19">
        <f t="shared" si="317"/>
        <v>-30000</v>
      </c>
      <c r="V4036" s="20">
        <f t="shared" si="318"/>
        <v>-7.5949367088607597E-2</v>
      </c>
      <c r="W4036" s="18">
        <v>44267</v>
      </c>
      <c r="X4036" s="14">
        <v>8</v>
      </c>
      <c r="Y4036" s="14">
        <v>8</v>
      </c>
      <c r="Z4036" s="42">
        <v>-30000</v>
      </c>
      <c r="AA4036" s="51">
        <f t="shared" si="319"/>
        <v>-0.08</v>
      </c>
    </row>
    <row r="4037" spans="1:27" ht="19" x14ac:dyDescent="0.25">
      <c r="A4037" s="14">
        <v>2416</v>
      </c>
      <c r="B4037" s="14">
        <v>1277498</v>
      </c>
      <c r="C4037" s="14" t="s">
        <v>19</v>
      </c>
      <c r="D4037" s="14" t="s">
        <v>2365</v>
      </c>
      <c r="E4037" s="14" t="s">
        <v>3722</v>
      </c>
      <c r="F4037" s="14">
        <v>78703</v>
      </c>
      <c r="G4037" s="14">
        <v>2</v>
      </c>
      <c r="H4037" s="14">
        <v>1</v>
      </c>
      <c r="I4037" s="14">
        <v>0</v>
      </c>
      <c r="J4037" s="14">
        <v>1</v>
      </c>
      <c r="K4037" s="14">
        <v>2</v>
      </c>
      <c r="L4037" s="14">
        <v>1942</v>
      </c>
      <c r="M4037" s="14">
        <v>7.2999999999999995E-2</v>
      </c>
      <c r="N4037" s="15">
        <v>1341</v>
      </c>
      <c r="O4037" s="16">
        <v>540.64</v>
      </c>
      <c r="P4037" s="17">
        <v>725000</v>
      </c>
      <c r="Q4037" s="16">
        <v>518.27</v>
      </c>
      <c r="R4037" s="17">
        <v>695000</v>
      </c>
      <c r="S4037" s="19">
        <f t="shared" si="315"/>
        <v>-22.370000000000005</v>
      </c>
      <c r="T4037" s="20">
        <f t="shared" si="316"/>
        <v>-4.1376886652855882E-2</v>
      </c>
      <c r="U4037" s="19">
        <f t="shared" si="317"/>
        <v>-30000</v>
      </c>
      <c r="V4037" s="20">
        <f t="shared" si="318"/>
        <v>-4.1379310344827586E-2</v>
      </c>
      <c r="W4037" s="18">
        <v>44267</v>
      </c>
      <c r="X4037" s="14">
        <v>17</v>
      </c>
      <c r="Y4037" s="14">
        <v>17</v>
      </c>
      <c r="Z4037" s="42">
        <v>-30000</v>
      </c>
      <c r="AA4037" s="51">
        <f t="shared" si="319"/>
        <v>-0.04</v>
      </c>
    </row>
    <row r="4038" spans="1:27" ht="19" x14ac:dyDescent="0.25">
      <c r="A4038" s="14">
        <v>2981</v>
      </c>
      <c r="B4038" s="14">
        <v>4511985</v>
      </c>
      <c r="C4038" s="14" t="s">
        <v>19</v>
      </c>
      <c r="D4038" s="14" t="s">
        <v>35</v>
      </c>
      <c r="E4038" s="14" t="s">
        <v>2128</v>
      </c>
      <c r="F4038" s="14">
        <v>78753</v>
      </c>
      <c r="G4038" s="14">
        <v>3</v>
      </c>
      <c r="H4038" s="14">
        <v>2</v>
      </c>
      <c r="I4038" s="14">
        <v>0</v>
      </c>
      <c r="J4038" s="14">
        <v>0</v>
      </c>
      <c r="K4038" s="14">
        <v>1</v>
      </c>
      <c r="L4038" s="14">
        <v>1962</v>
      </c>
      <c r="M4038" s="14">
        <v>0.251</v>
      </c>
      <c r="N4038" s="15">
        <v>1374</v>
      </c>
      <c r="O4038" s="16">
        <v>269.29000000000002</v>
      </c>
      <c r="P4038" s="17">
        <v>370000</v>
      </c>
      <c r="Q4038" s="16">
        <v>247.45</v>
      </c>
      <c r="R4038" s="17">
        <v>340000</v>
      </c>
      <c r="S4038" s="19">
        <f t="shared" si="315"/>
        <v>-21.840000000000032</v>
      </c>
      <c r="T4038" s="20">
        <f t="shared" si="316"/>
        <v>-8.110215752534454E-2</v>
      </c>
      <c r="U4038" s="19">
        <f t="shared" si="317"/>
        <v>-30000</v>
      </c>
      <c r="V4038" s="20">
        <f t="shared" si="318"/>
        <v>-8.1081081081081086E-2</v>
      </c>
      <c r="W4038" s="18">
        <v>44291</v>
      </c>
      <c r="X4038" s="14">
        <v>4</v>
      </c>
      <c r="Y4038" s="14">
        <v>4</v>
      </c>
      <c r="Z4038" s="42">
        <v>-30000</v>
      </c>
      <c r="AA4038" s="51">
        <f t="shared" si="319"/>
        <v>-0.08</v>
      </c>
    </row>
    <row r="4039" spans="1:27" ht="19" x14ac:dyDescent="0.25">
      <c r="A4039" s="14">
        <v>3138</v>
      </c>
      <c r="B4039" s="14">
        <v>7139951</v>
      </c>
      <c r="C4039" s="14" t="s">
        <v>19</v>
      </c>
      <c r="D4039" s="14" t="s">
        <v>35</v>
      </c>
      <c r="E4039" s="14" t="s">
        <v>2240</v>
      </c>
      <c r="F4039" s="14">
        <v>78753</v>
      </c>
      <c r="G4039" s="14">
        <v>3</v>
      </c>
      <c r="H4039" s="14">
        <v>2</v>
      </c>
      <c r="I4039" s="14">
        <v>0</v>
      </c>
      <c r="J4039" s="14">
        <v>2</v>
      </c>
      <c r="K4039" s="14">
        <v>1</v>
      </c>
      <c r="L4039" s="14">
        <v>1959</v>
      </c>
      <c r="M4039" s="14">
        <v>0.246</v>
      </c>
      <c r="N4039" s="15">
        <v>1300</v>
      </c>
      <c r="O4039" s="16">
        <v>276.92</v>
      </c>
      <c r="P4039" s="17">
        <v>360000</v>
      </c>
      <c r="Q4039" s="16">
        <v>253.85</v>
      </c>
      <c r="R4039" s="17">
        <v>330000</v>
      </c>
      <c r="S4039" s="19">
        <f t="shared" ref="S4039:S4102" si="320">Q4039-O4039</f>
        <v>-23.070000000000022</v>
      </c>
      <c r="T4039" s="20">
        <f t="shared" ref="T4039:T4102" si="321">S4039/O4039</f>
        <v>-8.3309258991766652E-2</v>
      </c>
      <c r="U4039" s="19">
        <f t="shared" ref="U4039:U4102" si="322">R4039-P4039</f>
        <v>-30000</v>
      </c>
      <c r="V4039" s="20">
        <f t="shared" ref="V4039:V4102" si="323">U4039/P4039</f>
        <v>-8.3333333333333329E-2</v>
      </c>
      <c r="W4039" s="18">
        <v>44295</v>
      </c>
      <c r="X4039" s="14">
        <v>4</v>
      </c>
      <c r="Y4039" s="14">
        <v>3</v>
      </c>
      <c r="Z4039" s="42">
        <v>-30000</v>
      </c>
      <c r="AA4039" s="51">
        <f t="shared" si="319"/>
        <v>-0.08</v>
      </c>
    </row>
    <row r="4040" spans="1:27" ht="19" x14ac:dyDescent="0.25">
      <c r="A4040" s="14">
        <v>3161</v>
      </c>
      <c r="B4040" s="14">
        <v>3004445</v>
      </c>
      <c r="C4040" s="14" t="s">
        <v>19</v>
      </c>
      <c r="D4040" s="14" t="s">
        <v>229</v>
      </c>
      <c r="E4040" s="14" t="s">
        <v>4152</v>
      </c>
      <c r="F4040" s="14">
        <v>78730</v>
      </c>
      <c r="G4040" s="14">
        <v>4</v>
      </c>
      <c r="H4040" s="14">
        <v>4</v>
      </c>
      <c r="I4040" s="14">
        <v>1</v>
      </c>
      <c r="J4040" s="14">
        <v>2</v>
      </c>
      <c r="K4040" s="14">
        <v>2</v>
      </c>
      <c r="L4040" s="14">
        <v>2005</v>
      </c>
      <c r="M4040" s="14">
        <v>0</v>
      </c>
      <c r="N4040" s="15">
        <v>2857</v>
      </c>
      <c r="O4040" s="16">
        <v>420.02</v>
      </c>
      <c r="P4040" s="17">
        <v>1200000</v>
      </c>
      <c r="Q4040" s="16">
        <v>409.52</v>
      </c>
      <c r="R4040" s="17">
        <v>1170000</v>
      </c>
      <c r="S4040" s="19">
        <f t="shared" si="320"/>
        <v>-10.5</v>
      </c>
      <c r="T4040" s="20">
        <f t="shared" si="321"/>
        <v>-2.4998809580496169E-2</v>
      </c>
      <c r="U4040" s="19">
        <f t="shared" si="322"/>
        <v>-30000</v>
      </c>
      <c r="V4040" s="20">
        <f t="shared" si="323"/>
        <v>-2.5000000000000001E-2</v>
      </c>
      <c r="W4040" s="18">
        <v>44295</v>
      </c>
      <c r="X4040" s="14">
        <v>20</v>
      </c>
      <c r="Y4040" s="14">
        <v>19</v>
      </c>
      <c r="Z4040" s="42">
        <v>-30000</v>
      </c>
      <c r="AA4040" s="51">
        <f t="shared" si="319"/>
        <v>-0.03</v>
      </c>
    </row>
    <row r="4041" spans="1:27" ht="19" x14ac:dyDescent="0.25">
      <c r="A4041" s="14">
        <v>3246</v>
      </c>
      <c r="B4041" s="14">
        <v>7538152</v>
      </c>
      <c r="C4041" s="14" t="s">
        <v>19</v>
      </c>
      <c r="D4041" s="14" t="s">
        <v>40</v>
      </c>
      <c r="E4041" s="14" t="s">
        <v>796</v>
      </c>
      <c r="F4041" s="14">
        <v>78737</v>
      </c>
      <c r="G4041" s="14">
        <v>5</v>
      </c>
      <c r="H4041" s="14">
        <v>3</v>
      </c>
      <c r="I4041" s="14">
        <v>1</v>
      </c>
      <c r="J4041" s="14">
        <v>3</v>
      </c>
      <c r="K4041" s="14">
        <v>1</v>
      </c>
      <c r="L4041" s="14">
        <v>2004</v>
      </c>
      <c r="M4041" s="14">
        <v>0.23100000000000001</v>
      </c>
      <c r="N4041" s="15">
        <v>3474</v>
      </c>
      <c r="O4041" s="16">
        <v>200.06</v>
      </c>
      <c r="P4041" s="17">
        <v>695000</v>
      </c>
      <c r="Q4041" s="16">
        <v>191.42</v>
      </c>
      <c r="R4041" s="17">
        <v>665000</v>
      </c>
      <c r="S4041" s="19">
        <f t="shared" si="320"/>
        <v>-8.6400000000000148</v>
      </c>
      <c r="T4041" s="20">
        <f t="shared" si="321"/>
        <v>-4.3187043886834024E-2</v>
      </c>
      <c r="U4041" s="19">
        <f t="shared" si="322"/>
        <v>-30000</v>
      </c>
      <c r="V4041" s="20">
        <f t="shared" si="323"/>
        <v>-4.3165467625899283E-2</v>
      </c>
      <c r="W4041" s="18">
        <v>44300</v>
      </c>
      <c r="X4041" s="14">
        <v>24</v>
      </c>
      <c r="Y4041" s="14">
        <v>24</v>
      </c>
      <c r="Z4041" s="42">
        <v>-30000</v>
      </c>
      <c r="AA4041" s="51">
        <f t="shared" si="319"/>
        <v>-0.04</v>
      </c>
    </row>
    <row r="4042" spans="1:27" ht="19" x14ac:dyDescent="0.25">
      <c r="A4042" s="14">
        <v>3275</v>
      </c>
      <c r="B4042" s="14">
        <v>3010067</v>
      </c>
      <c r="C4042" s="14" t="s">
        <v>19</v>
      </c>
      <c r="D4042" s="14" t="s">
        <v>2483</v>
      </c>
      <c r="E4042" s="14" t="s">
        <v>3594</v>
      </c>
      <c r="F4042" s="14">
        <v>78746</v>
      </c>
      <c r="G4042" s="14">
        <v>4</v>
      </c>
      <c r="H4042" s="14">
        <v>3</v>
      </c>
      <c r="I4042" s="14">
        <v>0</v>
      </c>
      <c r="J4042" s="14">
        <v>2</v>
      </c>
      <c r="K4042" s="14">
        <v>2</v>
      </c>
      <c r="L4042" s="14">
        <v>2018</v>
      </c>
      <c r="M4042" s="14">
        <v>0.27900000000000003</v>
      </c>
      <c r="N4042" s="15">
        <v>4075</v>
      </c>
      <c r="O4042" s="16">
        <v>485.89</v>
      </c>
      <c r="P4042" s="17">
        <v>1980000</v>
      </c>
      <c r="Q4042" s="16">
        <v>478.53</v>
      </c>
      <c r="R4042" s="17">
        <v>1950000</v>
      </c>
      <c r="S4042" s="19">
        <f t="shared" si="320"/>
        <v>-7.3600000000000136</v>
      </c>
      <c r="T4042" s="20">
        <f t="shared" si="321"/>
        <v>-1.5147461359567009E-2</v>
      </c>
      <c r="U4042" s="19">
        <f t="shared" si="322"/>
        <v>-30000</v>
      </c>
      <c r="V4042" s="20">
        <f t="shared" si="323"/>
        <v>-1.5151515151515152E-2</v>
      </c>
      <c r="W4042" s="18">
        <v>44300</v>
      </c>
      <c r="X4042" s="14">
        <v>95</v>
      </c>
      <c r="Y4042" s="14">
        <v>93</v>
      </c>
      <c r="Z4042" s="42">
        <v>-30000</v>
      </c>
      <c r="AA4042" s="51">
        <f t="shared" si="319"/>
        <v>-0.02</v>
      </c>
    </row>
    <row r="4043" spans="1:27" ht="19" x14ac:dyDescent="0.25">
      <c r="A4043" s="14">
        <v>833</v>
      </c>
      <c r="B4043" s="14">
        <v>8865379</v>
      </c>
      <c r="C4043" s="14" t="s">
        <v>19</v>
      </c>
      <c r="D4043" s="14" t="s">
        <v>84</v>
      </c>
      <c r="E4043" s="14" t="s">
        <v>1942</v>
      </c>
      <c r="F4043" s="14">
        <v>78728</v>
      </c>
      <c r="G4043" s="14">
        <v>3</v>
      </c>
      <c r="H4043" s="14">
        <v>2</v>
      </c>
      <c r="I4043" s="14">
        <v>0</v>
      </c>
      <c r="J4043" s="14">
        <v>2</v>
      </c>
      <c r="K4043" s="14">
        <v>1</v>
      </c>
      <c r="L4043" s="14">
        <v>2020</v>
      </c>
      <c r="M4043" s="14">
        <v>0.109</v>
      </c>
      <c r="N4043" s="15">
        <v>1851</v>
      </c>
      <c r="O4043" s="16">
        <v>258.24</v>
      </c>
      <c r="P4043" s="17">
        <v>478010</v>
      </c>
      <c r="Q4043" s="16">
        <v>241.84</v>
      </c>
      <c r="R4043" s="17">
        <v>447650</v>
      </c>
      <c r="S4043" s="19">
        <f t="shared" si="320"/>
        <v>-16.400000000000006</v>
      </c>
      <c r="T4043" s="20">
        <f t="shared" si="321"/>
        <v>-6.3506815365551444E-2</v>
      </c>
      <c r="U4043" s="19">
        <f t="shared" si="322"/>
        <v>-30360</v>
      </c>
      <c r="V4043" s="20">
        <f t="shared" si="323"/>
        <v>-6.3513315621012117E-2</v>
      </c>
      <c r="W4043" s="18">
        <v>44207</v>
      </c>
      <c r="X4043" s="14">
        <v>85</v>
      </c>
      <c r="Y4043" s="14">
        <v>85</v>
      </c>
      <c r="Z4043" s="42">
        <v>-30000</v>
      </c>
      <c r="AA4043" s="51">
        <f t="shared" si="319"/>
        <v>-0.06</v>
      </c>
    </row>
    <row r="4044" spans="1:27" ht="19" x14ac:dyDescent="0.25">
      <c r="A4044" s="14">
        <v>1005</v>
      </c>
      <c r="B4044" s="14">
        <v>6888805</v>
      </c>
      <c r="C4044" s="14" t="s">
        <v>19</v>
      </c>
      <c r="D4044" s="14" t="s">
        <v>611</v>
      </c>
      <c r="E4044" s="14" t="s">
        <v>4102</v>
      </c>
      <c r="F4044" s="14">
        <v>78759</v>
      </c>
      <c r="G4044" s="14">
        <v>3</v>
      </c>
      <c r="H4044" s="14">
        <v>2</v>
      </c>
      <c r="I4044" s="14">
        <v>1</v>
      </c>
      <c r="J4044" s="14">
        <v>1</v>
      </c>
      <c r="K4044" s="14">
        <v>2</v>
      </c>
      <c r="L4044" s="14">
        <v>2015</v>
      </c>
      <c r="M4044" s="14">
        <v>0.115</v>
      </c>
      <c r="N4044" s="15">
        <v>1898</v>
      </c>
      <c r="O4044" s="16">
        <v>363.54</v>
      </c>
      <c r="P4044" s="17">
        <v>689990</v>
      </c>
      <c r="Q4044" s="16">
        <v>347.52</v>
      </c>
      <c r="R4044" s="17">
        <v>659600</v>
      </c>
      <c r="S4044" s="19">
        <f t="shared" si="320"/>
        <v>-16.020000000000039</v>
      </c>
      <c r="T4044" s="20">
        <f t="shared" si="321"/>
        <v>-4.4066677669582541E-2</v>
      </c>
      <c r="U4044" s="19">
        <f t="shared" si="322"/>
        <v>-30390</v>
      </c>
      <c r="V4044" s="20">
        <f t="shared" si="323"/>
        <v>-4.4044116581399728E-2</v>
      </c>
      <c r="W4044" s="18">
        <v>44211</v>
      </c>
      <c r="X4044" s="14">
        <v>50</v>
      </c>
      <c r="Y4044" s="14">
        <v>50</v>
      </c>
      <c r="Z4044" s="42">
        <v>-30000</v>
      </c>
      <c r="AA4044" s="51">
        <f t="shared" si="319"/>
        <v>-0.04</v>
      </c>
    </row>
    <row r="4045" spans="1:27" ht="19" x14ac:dyDescent="0.25">
      <c r="A4045" s="14">
        <v>409</v>
      </c>
      <c r="B4045" s="14">
        <v>9818154</v>
      </c>
      <c r="C4045" s="14" t="s">
        <v>19</v>
      </c>
      <c r="D4045" s="14" t="s">
        <v>1643</v>
      </c>
      <c r="E4045" s="14" t="s">
        <v>2667</v>
      </c>
      <c r="F4045" s="14">
        <v>78746</v>
      </c>
      <c r="G4045" s="14">
        <v>5</v>
      </c>
      <c r="H4045" s="14">
        <v>4</v>
      </c>
      <c r="I4045" s="14">
        <v>1</v>
      </c>
      <c r="J4045" s="14">
        <v>3</v>
      </c>
      <c r="K4045" s="14">
        <v>2</v>
      </c>
      <c r="L4045" s="14">
        <v>1999</v>
      </c>
      <c r="M4045" s="14">
        <v>0.311</v>
      </c>
      <c r="N4045" s="15">
        <v>4045</v>
      </c>
      <c r="O4045" s="16">
        <v>309.02</v>
      </c>
      <c r="P4045" s="17">
        <v>1249990</v>
      </c>
      <c r="Q4045" s="16">
        <v>301.36</v>
      </c>
      <c r="R4045" s="17">
        <v>1219000</v>
      </c>
      <c r="S4045" s="19">
        <f t="shared" si="320"/>
        <v>-7.6599999999999682</v>
      </c>
      <c r="T4045" s="20">
        <f t="shared" si="321"/>
        <v>-2.4788039609086689E-2</v>
      </c>
      <c r="U4045" s="19">
        <f t="shared" si="322"/>
        <v>-30990</v>
      </c>
      <c r="V4045" s="20">
        <f t="shared" si="323"/>
        <v>-2.47921983375867E-2</v>
      </c>
      <c r="W4045" s="18">
        <v>44188</v>
      </c>
      <c r="X4045" s="14">
        <v>12</v>
      </c>
      <c r="Y4045" s="14">
        <v>12</v>
      </c>
      <c r="Z4045" s="42">
        <v>-30000</v>
      </c>
      <c r="AA4045" s="51">
        <f t="shared" si="319"/>
        <v>-0.02</v>
      </c>
    </row>
    <row r="4046" spans="1:27" ht="19" x14ac:dyDescent="0.25">
      <c r="A4046" s="14">
        <v>982</v>
      </c>
      <c r="B4046" s="14">
        <v>8187306</v>
      </c>
      <c r="C4046" s="14" t="s">
        <v>19</v>
      </c>
      <c r="D4046" s="14" t="s">
        <v>357</v>
      </c>
      <c r="E4046" s="14" t="s">
        <v>2106</v>
      </c>
      <c r="F4046" s="14">
        <v>78745</v>
      </c>
      <c r="G4046" s="14">
        <v>4</v>
      </c>
      <c r="H4046" s="14">
        <v>2</v>
      </c>
      <c r="I4046" s="14">
        <v>0</v>
      </c>
      <c r="J4046" s="14">
        <v>2</v>
      </c>
      <c r="K4046" s="14">
        <v>1</v>
      </c>
      <c r="L4046" s="14">
        <v>1977</v>
      </c>
      <c r="M4046" s="14">
        <v>0.22600000000000001</v>
      </c>
      <c r="N4046" s="15">
        <v>1940</v>
      </c>
      <c r="O4046" s="16">
        <v>268.04000000000002</v>
      </c>
      <c r="P4046" s="17">
        <v>520000</v>
      </c>
      <c r="Q4046" s="16">
        <v>251.29</v>
      </c>
      <c r="R4046" s="17">
        <v>487500</v>
      </c>
      <c r="S4046" s="19">
        <f t="shared" si="320"/>
        <v>-16.750000000000028</v>
      </c>
      <c r="T4046" s="20">
        <f t="shared" si="321"/>
        <v>-6.2490673033875642E-2</v>
      </c>
      <c r="U4046" s="19">
        <f t="shared" si="322"/>
        <v>-32500</v>
      </c>
      <c r="V4046" s="20">
        <f t="shared" si="323"/>
        <v>-6.25E-2</v>
      </c>
      <c r="W4046" s="18">
        <v>44211</v>
      </c>
      <c r="X4046" s="14">
        <v>21</v>
      </c>
      <c r="Y4046" s="14">
        <v>21</v>
      </c>
      <c r="Z4046" s="42">
        <v>-35000</v>
      </c>
      <c r="AA4046" s="51">
        <f t="shared" si="319"/>
        <v>-0.06</v>
      </c>
    </row>
    <row r="4047" spans="1:27" ht="19" x14ac:dyDescent="0.25">
      <c r="A4047" s="14">
        <v>321</v>
      </c>
      <c r="B4047" s="14">
        <v>2145946</v>
      </c>
      <c r="C4047" s="14" t="s">
        <v>19</v>
      </c>
      <c r="D4047" s="14">
        <v>5</v>
      </c>
      <c r="E4047" s="14" t="s">
        <v>3549</v>
      </c>
      <c r="F4047" s="14">
        <v>78721</v>
      </c>
      <c r="G4047" s="14">
        <v>2</v>
      </c>
      <c r="H4047" s="14">
        <v>1</v>
      </c>
      <c r="I4047" s="14">
        <v>0</v>
      </c>
      <c r="J4047" s="14">
        <v>0</v>
      </c>
      <c r="K4047" s="14">
        <v>1</v>
      </c>
      <c r="L4047" s="14">
        <v>1940</v>
      </c>
      <c r="M4047" s="14">
        <v>0.123</v>
      </c>
      <c r="N4047" s="14">
        <v>624</v>
      </c>
      <c r="O4047" s="16">
        <v>472.76</v>
      </c>
      <c r="P4047" s="17">
        <v>295000</v>
      </c>
      <c r="Q4047" s="16">
        <v>419.87</v>
      </c>
      <c r="R4047" s="17">
        <v>262000</v>
      </c>
      <c r="S4047" s="19">
        <f t="shared" si="320"/>
        <v>-52.889999999999986</v>
      </c>
      <c r="T4047" s="20">
        <f t="shared" si="321"/>
        <v>-0.11187494711904558</v>
      </c>
      <c r="U4047" s="19">
        <f t="shared" si="322"/>
        <v>-33000</v>
      </c>
      <c r="V4047" s="20">
        <f t="shared" si="323"/>
        <v>-0.11186440677966102</v>
      </c>
      <c r="W4047" s="18">
        <v>44186</v>
      </c>
      <c r="X4047" s="14">
        <v>59</v>
      </c>
      <c r="Y4047" s="14">
        <v>70</v>
      </c>
      <c r="Z4047" s="42">
        <v>-35000</v>
      </c>
      <c r="AA4047" s="51">
        <f t="shared" si="319"/>
        <v>-0.11</v>
      </c>
    </row>
    <row r="4048" spans="1:27" ht="19" x14ac:dyDescent="0.25">
      <c r="A4048" s="14">
        <v>701</v>
      </c>
      <c r="B4048" s="14">
        <v>5841168</v>
      </c>
      <c r="C4048" s="14" t="s">
        <v>19</v>
      </c>
      <c r="D4048" s="14" t="s">
        <v>611</v>
      </c>
      <c r="E4048" s="14" t="s">
        <v>1528</v>
      </c>
      <c r="F4048" s="14">
        <v>78731</v>
      </c>
      <c r="G4048" s="14">
        <v>3</v>
      </c>
      <c r="H4048" s="14">
        <v>4</v>
      </c>
      <c r="I4048" s="14">
        <v>0</v>
      </c>
      <c r="J4048" s="14">
        <v>2</v>
      </c>
      <c r="K4048" s="14" t="s">
        <v>453</v>
      </c>
      <c r="L4048" s="14">
        <v>1993</v>
      </c>
      <c r="M4048" s="14">
        <v>0.23699999999999999</v>
      </c>
      <c r="N4048" s="15">
        <v>3054</v>
      </c>
      <c r="O4048" s="16">
        <v>235.43</v>
      </c>
      <c r="P4048" s="17">
        <v>719000</v>
      </c>
      <c r="Q4048" s="16">
        <v>224.62</v>
      </c>
      <c r="R4048" s="17">
        <v>686000</v>
      </c>
      <c r="S4048" s="19">
        <f t="shared" si="320"/>
        <v>-10.810000000000002</v>
      </c>
      <c r="T4048" s="20">
        <f t="shared" si="321"/>
        <v>-4.5915983519517485E-2</v>
      </c>
      <c r="U4048" s="19">
        <f t="shared" si="322"/>
        <v>-33000</v>
      </c>
      <c r="V4048" s="20">
        <f t="shared" si="323"/>
        <v>-4.5897079276773299E-2</v>
      </c>
      <c r="W4048" s="18">
        <v>44201</v>
      </c>
      <c r="X4048" s="14">
        <v>107</v>
      </c>
      <c r="Y4048" s="14">
        <v>103</v>
      </c>
      <c r="Z4048" s="42">
        <v>-35000</v>
      </c>
      <c r="AA4048" s="51">
        <f t="shared" si="319"/>
        <v>-0.05</v>
      </c>
    </row>
    <row r="4049" spans="1:27" ht="19" x14ac:dyDescent="0.25">
      <c r="A4049" s="14">
        <v>920</v>
      </c>
      <c r="B4049" s="14">
        <v>4259821</v>
      </c>
      <c r="C4049" s="14" t="s">
        <v>19</v>
      </c>
      <c r="D4049" s="14" t="s">
        <v>2483</v>
      </c>
      <c r="E4049" s="14" t="s">
        <v>2787</v>
      </c>
      <c r="F4049" s="14">
        <v>78746</v>
      </c>
      <c r="G4049" s="14">
        <v>4</v>
      </c>
      <c r="H4049" s="14">
        <v>2</v>
      </c>
      <c r="I4049" s="14">
        <v>1</v>
      </c>
      <c r="J4049" s="14">
        <v>2</v>
      </c>
      <c r="K4049" s="14">
        <v>2</v>
      </c>
      <c r="L4049" s="14">
        <v>1982</v>
      </c>
      <c r="M4049" s="14">
        <v>0.438</v>
      </c>
      <c r="N4049" s="15">
        <v>3097</v>
      </c>
      <c r="O4049" s="16">
        <v>322.25</v>
      </c>
      <c r="P4049" s="17">
        <v>998000</v>
      </c>
      <c r="Q4049" s="16">
        <v>311.58999999999997</v>
      </c>
      <c r="R4049" s="17">
        <v>965000</v>
      </c>
      <c r="S4049" s="19">
        <f t="shared" si="320"/>
        <v>-10.660000000000025</v>
      </c>
      <c r="T4049" s="20">
        <f t="shared" si="321"/>
        <v>-3.3079906904577266E-2</v>
      </c>
      <c r="U4049" s="19">
        <f t="shared" si="322"/>
        <v>-33000</v>
      </c>
      <c r="V4049" s="20">
        <f t="shared" si="323"/>
        <v>-3.3066132264529056E-2</v>
      </c>
      <c r="W4049" s="18">
        <v>44210</v>
      </c>
      <c r="X4049" s="14">
        <v>36</v>
      </c>
      <c r="Y4049" s="14">
        <v>34</v>
      </c>
      <c r="Z4049" s="42">
        <v>-35000</v>
      </c>
      <c r="AA4049" s="51">
        <f t="shared" si="319"/>
        <v>-0.03</v>
      </c>
    </row>
    <row r="4050" spans="1:27" ht="19" x14ac:dyDescent="0.25">
      <c r="A4050" s="14">
        <v>1391</v>
      </c>
      <c r="B4050" s="14">
        <v>5722197</v>
      </c>
      <c r="C4050" s="14" t="s">
        <v>19</v>
      </c>
      <c r="D4050" s="14" t="s">
        <v>27</v>
      </c>
      <c r="E4050" s="14" t="s">
        <v>54</v>
      </c>
      <c r="F4050" s="14">
        <v>78724</v>
      </c>
      <c r="G4050" s="14">
        <v>4</v>
      </c>
      <c r="H4050" s="14">
        <v>3</v>
      </c>
      <c r="I4050" s="14">
        <v>0</v>
      </c>
      <c r="J4050" s="14">
        <v>0</v>
      </c>
      <c r="K4050" s="14">
        <v>1</v>
      </c>
      <c r="L4050" s="14">
        <v>1979</v>
      </c>
      <c r="M4050" s="14">
        <v>0.158</v>
      </c>
      <c r="N4050" s="15">
        <v>1898</v>
      </c>
      <c r="O4050" s="16">
        <v>123.81</v>
      </c>
      <c r="P4050" s="17">
        <v>235000</v>
      </c>
      <c r="Q4050" s="16">
        <v>106.43</v>
      </c>
      <c r="R4050" s="17">
        <v>202000</v>
      </c>
      <c r="S4050" s="19">
        <f t="shared" si="320"/>
        <v>-17.379999999999995</v>
      </c>
      <c r="T4050" s="20">
        <f t="shared" si="321"/>
        <v>-0.140376383167757</v>
      </c>
      <c r="U4050" s="19">
        <f t="shared" si="322"/>
        <v>-33000</v>
      </c>
      <c r="V4050" s="20">
        <f t="shared" si="323"/>
        <v>-0.14042553191489363</v>
      </c>
      <c r="W4050" s="18">
        <v>44229</v>
      </c>
      <c r="X4050" s="14">
        <v>7</v>
      </c>
      <c r="Y4050" s="14">
        <v>7</v>
      </c>
      <c r="Z4050" s="42">
        <v>-35000</v>
      </c>
      <c r="AA4050" s="51">
        <f t="shared" si="319"/>
        <v>-0.14000000000000001</v>
      </c>
    </row>
    <row r="4051" spans="1:27" ht="19" x14ac:dyDescent="0.25">
      <c r="A4051" s="14">
        <v>1670</v>
      </c>
      <c r="B4051" s="14">
        <v>3036042</v>
      </c>
      <c r="C4051" s="14" t="s">
        <v>19</v>
      </c>
      <c r="D4051" s="14">
        <v>4</v>
      </c>
      <c r="E4051" s="14" t="s">
        <v>3807</v>
      </c>
      <c r="F4051" s="14">
        <v>78751</v>
      </c>
      <c r="G4051" s="14">
        <v>3</v>
      </c>
      <c r="H4051" s="14">
        <v>2</v>
      </c>
      <c r="I4051" s="14">
        <v>0</v>
      </c>
      <c r="J4051" s="14">
        <v>0</v>
      </c>
      <c r="K4051" s="14">
        <v>1</v>
      </c>
      <c r="L4051" s="14">
        <v>1907</v>
      </c>
      <c r="M4051" s="14">
        <v>0.14499999999999999</v>
      </c>
      <c r="N4051" s="15">
        <v>1323</v>
      </c>
      <c r="O4051" s="16">
        <v>603.92999999999995</v>
      </c>
      <c r="P4051" s="17">
        <v>799000</v>
      </c>
      <c r="Q4051" s="16">
        <v>578.99</v>
      </c>
      <c r="R4051" s="17">
        <v>766000</v>
      </c>
      <c r="S4051" s="19">
        <f t="shared" si="320"/>
        <v>-24.939999999999941</v>
      </c>
      <c r="T4051" s="20">
        <f t="shared" si="321"/>
        <v>-4.1296176709221172E-2</v>
      </c>
      <c r="U4051" s="19">
        <f t="shared" si="322"/>
        <v>-33000</v>
      </c>
      <c r="V4051" s="20">
        <f t="shared" si="323"/>
        <v>-4.130162703379224E-2</v>
      </c>
      <c r="W4051" s="18">
        <v>44239</v>
      </c>
      <c r="X4051" s="14">
        <v>5</v>
      </c>
      <c r="Y4051" s="14">
        <v>4</v>
      </c>
      <c r="Z4051" s="42">
        <v>-35000</v>
      </c>
      <c r="AA4051" s="51">
        <f t="shared" si="319"/>
        <v>-0.04</v>
      </c>
    </row>
    <row r="4052" spans="1:27" ht="19" x14ac:dyDescent="0.25">
      <c r="A4052" s="14">
        <v>837</v>
      </c>
      <c r="B4052" s="14">
        <v>6731122</v>
      </c>
      <c r="C4052" s="14" t="s">
        <v>19</v>
      </c>
      <c r="D4052" s="14">
        <v>9</v>
      </c>
      <c r="E4052" s="14" t="s">
        <v>4032</v>
      </c>
      <c r="F4052" s="14">
        <v>78741</v>
      </c>
      <c r="G4052" s="14">
        <v>3</v>
      </c>
      <c r="H4052" s="14">
        <v>2</v>
      </c>
      <c r="I4052" s="14">
        <v>0</v>
      </c>
      <c r="J4052" s="14">
        <v>1</v>
      </c>
      <c r="K4052" s="14">
        <v>2</v>
      </c>
      <c r="L4052" s="14">
        <v>2019</v>
      </c>
      <c r="M4052" s="14">
        <v>0.16900000000000001</v>
      </c>
      <c r="N4052" s="15">
        <v>1326</v>
      </c>
      <c r="O4052" s="16">
        <v>297.51</v>
      </c>
      <c r="P4052" s="17">
        <v>394500</v>
      </c>
      <c r="Q4052" s="16">
        <v>272.25</v>
      </c>
      <c r="R4052" s="17">
        <v>361000</v>
      </c>
      <c r="S4052" s="19">
        <f t="shared" si="320"/>
        <v>-25.259999999999991</v>
      </c>
      <c r="T4052" s="20">
        <f t="shared" si="321"/>
        <v>-8.4904709085408869E-2</v>
      </c>
      <c r="U4052" s="19">
        <f t="shared" si="322"/>
        <v>-33500</v>
      </c>
      <c r="V4052" s="20">
        <f t="shared" si="323"/>
        <v>-8.4917617237008872E-2</v>
      </c>
      <c r="W4052" s="18">
        <v>44207</v>
      </c>
      <c r="X4052" s="14">
        <v>557</v>
      </c>
      <c r="Y4052" s="14">
        <v>556</v>
      </c>
      <c r="Z4052" s="42">
        <v>-35000</v>
      </c>
      <c r="AA4052" s="51">
        <f t="shared" si="319"/>
        <v>-0.08</v>
      </c>
    </row>
    <row r="4053" spans="1:27" ht="19" x14ac:dyDescent="0.25">
      <c r="A4053" s="14">
        <v>880</v>
      </c>
      <c r="B4053" s="14">
        <v>6596805</v>
      </c>
      <c r="C4053" s="14" t="s">
        <v>19</v>
      </c>
      <c r="D4053" s="14" t="s">
        <v>611</v>
      </c>
      <c r="E4053" s="14" t="s">
        <v>1312</v>
      </c>
      <c r="F4053" s="14">
        <v>78759</v>
      </c>
      <c r="G4053" s="14">
        <v>3</v>
      </c>
      <c r="H4053" s="14">
        <v>2</v>
      </c>
      <c r="I4053" s="14">
        <v>1</v>
      </c>
      <c r="J4053" s="14">
        <v>2</v>
      </c>
      <c r="K4053" s="14">
        <v>2</v>
      </c>
      <c r="L4053" s="14">
        <v>1976</v>
      </c>
      <c r="M4053" s="14">
        <v>0.26600000000000001</v>
      </c>
      <c r="N4053" s="15">
        <v>3117</v>
      </c>
      <c r="O4053" s="16">
        <v>224.25</v>
      </c>
      <c r="P4053" s="17">
        <v>699000</v>
      </c>
      <c r="Q4053" s="16">
        <v>213.47</v>
      </c>
      <c r="R4053" s="17">
        <v>665400</v>
      </c>
      <c r="S4053" s="19">
        <f t="shared" si="320"/>
        <v>-10.780000000000001</v>
      </c>
      <c r="T4053" s="20">
        <f t="shared" si="321"/>
        <v>-4.8071348940914166E-2</v>
      </c>
      <c r="U4053" s="19">
        <f t="shared" si="322"/>
        <v>-33600</v>
      </c>
      <c r="V4053" s="20">
        <f t="shared" si="323"/>
        <v>-4.8068669527896998E-2</v>
      </c>
      <c r="W4053" s="18">
        <v>44209</v>
      </c>
      <c r="X4053" s="14">
        <v>19</v>
      </c>
      <c r="Y4053" s="14">
        <v>19</v>
      </c>
      <c r="Z4053" s="42">
        <v>-35000</v>
      </c>
      <c r="AA4053" s="51">
        <f t="shared" si="319"/>
        <v>-0.05</v>
      </c>
    </row>
    <row r="4054" spans="1:27" ht="19" x14ac:dyDescent="0.25">
      <c r="A4054" s="14">
        <v>573</v>
      </c>
      <c r="B4054" s="14">
        <v>1894203</v>
      </c>
      <c r="C4054" s="14" t="s">
        <v>19</v>
      </c>
      <c r="D4054" s="14">
        <v>3</v>
      </c>
      <c r="E4054" s="14" t="s">
        <v>2178</v>
      </c>
      <c r="F4054" s="14">
        <v>78723</v>
      </c>
      <c r="G4054" s="14">
        <v>3</v>
      </c>
      <c r="H4054" s="14">
        <v>2</v>
      </c>
      <c r="I4054" s="14">
        <v>0</v>
      </c>
      <c r="J4054" s="14">
        <v>2</v>
      </c>
      <c r="K4054" s="14">
        <v>1</v>
      </c>
      <c r="L4054" s="14">
        <v>1964</v>
      </c>
      <c r="M4054" s="14">
        <v>0.51400000000000001</v>
      </c>
      <c r="N4054" s="15">
        <v>1825</v>
      </c>
      <c r="O4054" s="16">
        <v>273.42</v>
      </c>
      <c r="P4054" s="17">
        <v>499000</v>
      </c>
      <c r="Q4054" s="16">
        <v>254.79</v>
      </c>
      <c r="R4054" s="17">
        <v>465000</v>
      </c>
      <c r="S4054" s="19">
        <f t="shared" si="320"/>
        <v>-18.630000000000024</v>
      </c>
      <c r="T4054" s="20">
        <f t="shared" si="321"/>
        <v>-6.8136932192231811E-2</v>
      </c>
      <c r="U4054" s="19">
        <f t="shared" si="322"/>
        <v>-34000</v>
      </c>
      <c r="V4054" s="20">
        <f t="shared" si="323"/>
        <v>-6.8136272545090179E-2</v>
      </c>
      <c r="W4054" s="18">
        <v>44195</v>
      </c>
      <c r="X4054" s="14">
        <v>16</v>
      </c>
      <c r="Y4054" s="14">
        <v>16</v>
      </c>
      <c r="Z4054" s="42">
        <v>-35000</v>
      </c>
      <c r="AA4054" s="51">
        <f t="shared" si="319"/>
        <v>-7.0000000000000007E-2</v>
      </c>
    </row>
    <row r="4055" spans="1:27" ht="19" x14ac:dyDescent="0.25">
      <c r="A4055" s="14">
        <v>892</v>
      </c>
      <c r="B4055" s="14">
        <v>6321354</v>
      </c>
      <c r="C4055" s="14" t="s">
        <v>19</v>
      </c>
      <c r="D4055" s="14">
        <v>4</v>
      </c>
      <c r="E4055" s="14" t="s">
        <v>2814</v>
      </c>
      <c r="F4055" s="14">
        <v>78751</v>
      </c>
      <c r="G4055" s="14">
        <v>4</v>
      </c>
      <c r="H4055" s="14">
        <v>3</v>
      </c>
      <c r="I4055" s="14">
        <v>0</v>
      </c>
      <c r="J4055" s="14">
        <v>2</v>
      </c>
      <c r="K4055" s="14">
        <v>1</v>
      </c>
      <c r="L4055" s="14">
        <v>1970</v>
      </c>
      <c r="M4055" s="14">
        <v>0.11899999999999999</v>
      </c>
      <c r="N4055" s="15">
        <v>2000</v>
      </c>
      <c r="O4055" s="16">
        <v>324.5</v>
      </c>
      <c r="P4055" s="17">
        <v>649000</v>
      </c>
      <c r="Q4055" s="16">
        <v>307.5</v>
      </c>
      <c r="R4055" s="17">
        <v>615000</v>
      </c>
      <c r="S4055" s="19">
        <f t="shared" si="320"/>
        <v>-17</v>
      </c>
      <c r="T4055" s="20">
        <f t="shared" si="321"/>
        <v>-5.2388289676425268E-2</v>
      </c>
      <c r="U4055" s="19">
        <f t="shared" si="322"/>
        <v>-34000</v>
      </c>
      <c r="V4055" s="20">
        <f t="shared" si="323"/>
        <v>-5.2388289676425268E-2</v>
      </c>
      <c r="W4055" s="18">
        <v>44209</v>
      </c>
      <c r="X4055" s="14">
        <v>87</v>
      </c>
      <c r="Y4055" s="14">
        <v>86</v>
      </c>
      <c r="Z4055" s="42">
        <v>-35000</v>
      </c>
      <c r="AA4055" s="51">
        <f t="shared" si="319"/>
        <v>-0.05</v>
      </c>
    </row>
    <row r="4056" spans="1:27" ht="19" x14ac:dyDescent="0.25">
      <c r="A4056" s="14">
        <v>1209</v>
      </c>
      <c r="B4056" s="14">
        <v>2163833</v>
      </c>
      <c r="C4056" s="14" t="s">
        <v>19</v>
      </c>
      <c r="D4056" s="14" t="s">
        <v>20</v>
      </c>
      <c r="E4056" s="14" t="s">
        <v>2398</v>
      </c>
      <c r="F4056" s="14">
        <v>78726</v>
      </c>
      <c r="G4056" s="14">
        <v>4</v>
      </c>
      <c r="H4056" s="14">
        <v>2</v>
      </c>
      <c r="I4056" s="14">
        <v>1</v>
      </c>
      <c r="J4056" s="14">
        <v>3</v>
      </c>
      <c r="K4056" s="14">
        <v>1</v>
      </c>
      <c r="L4056" s="14">
        <v>1997</v>
      </c>
      <c r="M4056" s="14">
        <v>0.73399999999999999</v>
      </c>
      <c r="N4056" s="15">
        <v>2994</v>
      </c>
      <c r="O4056" s="16">
        <v>286.91000000000003</v>
      </c>
      <c r="P4056" s="17">
        <v>859000</v>
      </c>
      <c r="Q4056" s="16">
        <v>275.55</v>
      </c>
      <c r="R4056" s="17">
        <v>825000</v>
      </c>
      <c r="S4056" s="19">
        <f t="shared" si="320"/>
        <v>-11.360000000000014</v>
      </c>
      <c r="T4056" s="20">
        <f t="shared" si="321"/>
        <v>-3.9594297863441541E-2</v>
      </c>
      <c r="U4056" s="19">
        <f t="shared" si="322"/>
        <v>-34000</v>
      </c>
      <c r="V4056" s="20">
        <f t="shared" si="323"/>
        <v>-3.9580908032596042E-2</v>
      </c>
      <c r="W4056" s="18">
        <v>44222</v>
      </c>
      <c r="X4056" s="14">
        <v>123</v>
      </c>
      <c r="Y4056" s="14">
        <v>122</v>
      </c>
      <c r="Z4056" s="42">
        <v>-35000</v>
      </c>
      <c r="AA4056" s="51">
        <f t="shared" si="319"/>
        <v>-0.04</v>
      </c>
    </row>
    <row r="4057" spans="1:27" ht="19" x14ac:dyDescent="0.25">
      <c r="A4057" s="14">
        <v>4142</v>
      </c>
      <c r="B4057" s="14">
        <v>5179852</v>
      </c>
      <c r="C4057" s="14" t="s">
        <v>19</v>
      </c>
      <c r="D4057" s="14" t="s">
        <v>20</v>
      </c>
      <c r="E4057" s="14" t="s">
        <v>2769</v>
      </c>
      <c r="F4057" s="14">
        <v>78750</v>
      </c>
      <c r="G4057" s="14">
        <v>3</v>
      </c>
      <c r="H4057" s="14">
        <v>2</v>
      </c>
      <c r="I4057" s="14">
        <v>0</v>
      </c>
      <c r="J4057" s="14">
        <v>1</v>
      </c>
      <c r="K4057" s="14">
        <v>1</v>
      </c>
      <c r="L4057" s="14">
        <v>1976</v>
      </c>
      <c r="M4057" s="14">
        <v>0.17699999999999999</v>
      </c>
      <c r="N4057" s="15">
        <v>1496</v>
      </c>
      <c r="O4057" s="16">
        <v>320.19</v>
      </c>
      <c r="P4057" s="17">
        <v>479000</v>
      </c>
      <c r="Q4057" s="16">
        <v>297.45999999999998</v>
      </c>
      <c r="R4057" s="17">
        <v>445000</v>
      </c>
      <c r="S4057" s="19">
        <f t="shared" si="320"/>
        <v>-22.730000000000018</v>
      </c>
      <c r="T4057" s="20">
        <f t="shared" si="321"/>
        <v>-7.0989100221743401E-2</v>
      </c>
      <c r="U4057" s="19">
        <f t="shared" si="322"/>
        <v>-34000</v>
      </c>
      <c r="V4057" s="20">
        <f t="shared" si="323"/>
        <v>-7.0981210855949897E-2</v>
      </c>
      <c r="W4057" s="18">
        <v>44323</v>
      </c>
      <c r="X4057" s="14">
        <v>8</v>
      </c>
      <c r="Y4057" s="14">
        <v>8</v>
      </c>
      <c r="Z4057" s="42">
        <v>-35000</v>
      </c>
      <c r="AA4057" s="51">
        <f t="shared" si="319"/>
        <v>-7.0000000000000007E-2</v>
      </c>
    </row>
    <row r="4058" spans="1:27" ht="19" x14ac:dyDescent="0.25">
      <c r="A4058" s="14">
        <v>2893</v>
      </c>
      <c r="B4058" s="14">
        <v>4205029</v>
      </c>
      <c r="C4058" s="14" t="s">
        <v>19</v>
      </c>
      <c r="D4058" s="14" t="s">
        <v>2365</v>
      </c>
      <c r="E4058" s="14" t="s">
        <v>3889</v>
      </c>
      <c r="F4058" s="14">
        <v>78703</v>
      </c>
      <c r="G4058" s="14">
        <v>4</v>
      </c>
      <c r="H4058" s="14">
        <v>3</v>
      </c>
      <c r="I4058" s="14">
        <v>0</v>
      </c>
      <c r="J4058" s="14">
        <v>2</v>
      </c>
      <c r="K4058" s="14">
        <v>2</v>
      </c>
      <c r="L4058" s="14">
        <v>2016</v>
      </c>
      <c r="M4058" s="14">
        <v>0.14699999999999999</v>
      </c>
      <c r="N4058" s="15">
        <v>2352</v>
      </c>
      <c r="O4058" s="16">
        <v>695.1</v>
      </c>
      <c r="P4058" s="17">
        <v>1634872</v>
      </c>
      <c r="Q4058" s="16">
        <v>680.27</v>
      </c>
      <c r="R4058" s="17">
        <v>1600000</v>
      </c>
      <c r="S4058" s="19">
        <f t="shared" si="320"/>
        <v>-14.830000000000041</v>
      </c>
      <c r="T4058" s="20">
        <f t="shared" si="321"/>
        <v>-2.1335059703639823E-2</v>
      </c>
      <c r="U4058" s="19">
        <f t="shared" si="322"/>
        <v>-34872</v>
      </c>
      <c r="V4058" s="20">
        <f t="shared" si="323"/>
        <v>-2.1330110247163081E-2</v>
      </c>
      <c r="W4058" s="18">
        <v>44286</v>
      </c>
      <c r="X4058" s="14">
        <v>0</v>
      </c>
      <c r="Y4058" s="14">
        <v>0</v>
      </c>
      <c r="Z4058" s="42">
        <v>-35000</v>
      </c>
      <c r="AA4058" s="51">
        <f t="shared" si="319"/>
        <v>-0.02</v>
      </c>
    </row>
    <row r="4059" spans="1:27" ht="19" x14ac:dyDescent="0.25">
      <c r="A4059" s="14">
        <v>245</v>
      </c>
      <c r="B4059" s="14">
        <v>7917362</v>
      </c>
      <c r="C4059" s="14" t="s">
        <v>19</v>
      </c>
      <c r="D4059" s="14" t="s">
        <v>712</v>
      </c>
      <c r="E4059" s="14" t="s">
        <v>2552</v>
      </c>
      <c r="F4059" s="14">
        <v>78759</v>
      </c>
      <c r="G4059" s="14">
        <v>4</v>
      </c>
      <c r="H4059" s="14">
        <v>3</v>
      </c>
      <c r="I4059" s="14">
        <v>2</v>
      </c>
      <c r="J4059" s="14">
        <v>3</v>
      </c>
      <c r="K4059" s="14">
        <v>2</v>
      </c>
      <c r="L4059" s="14">
        <v>1969</v>
      </c>
      <c r="M4059" s="14">
        <v>1.3380000000000001</v>
      </c>
      <c r="N4059" s="15">
        <v>4353</v>
      </c>
      <c r="O4059" s="16">
        <v>298.64</v>
      </c>
      <c r="P4059" s="17">
        <v>1300000</v>
      </c>
      <c r="Q4059" s="16">
        <v>290.60000000000002</v>
      </c>
      <c r="R4059" s="17">
        <v>1265000</v>
      </c>
      <c r="S4059" s="19">
        <f t="shared" si="320"/>
        <v>-8.0399999999999636</v>
      </c>
      <c r="T4059" s="20">
        <f t="shared" si="321"/>
        <v>-2.692204661130446E-2</v>
      </c>
      <c r="U4059" s="19">
        <f t="shared" si="322"/>
        <v>-35000</v>
      </c>
      <c r="V4059" s="20">
        <f t="shared" si="323"/>
        <v>-2.6923076923076925E-2</v>
      </c>
      <c r="W4059" s="18">
        <v>44183</v>
      </c>
      <c r="X4059" s="14">
        <v>11</v>
      </c>
      <c r="Y4059" s="14">
        <v>10</v>
      </c>
      <c r="Z4059" s="42">
        <v>-35000</v>
      </c>
      <c r="AA4059" s="51">
        <f t="shared" si="319"/>
        <v>-0.03</v>
      </c>
    </row>
    <row r="4060" spans="1:27" ht="19" x14ac:dyDescent="0.25">
      <c r="A4060" s="14">
        <v>250</v>
      </c>
      <c r="B4060" s="14">
        <v>3596776</v>
      </c>
      <c r="C4060" s="14" t="s">
        <v>19</v>
      </c>
      <c r="D4060" s="14">
        <v>2</v>
      </c>
      <c r="E4060" s="14" t="s">
        <v>2838</v>
      </c>
      <c r="F4060" s="14">
        <v>78757</v>
      </c>
      <c r="G4060" s="14">
        <v>3</v>
      </c>
      <c r="H4060" s="14">
        <v>2</v>
      </c>
      <c r="I4060" s="14">
        <v>0</v>
      </c>
      <c r="J4060" s="14">
        <v>1</v>
      </c>
      <c r="K4060" s="14">
        <v>1</v>
      </c>
      <c r="L4060" s="14">
        <v>1962</v>
      </c>
      <c r="M4060" s="14">
        <v>0.17299999999999999</v>
      </c>
      <c r="N4060" s="15">
        <v>1602</v>
      </c>
      <c r="O4060" s="16">
        <v>327.72</v>
      </c>
      <c r="P4060" s="17">
        <v>525000</v>
      </c>
      <c r="Q4060" s="16">
        <v>305.87</v>
      </c>
      <c r="R4060" s="17">
        <v>490000</v>
      </c>
      <c r="S4060" s="19">
        <f t="shared" si="320"/>
        <v>-21.850000000000023</v>
      </c>
      <c r="T4060" s="20">
        <f t="shared" si="321"/>
        <v>-6.6672769437324614E-2</v>
      </c>
      <c r="U4060" s="19">
        <f t="shared" si="322"/>
        <v>-35000</v>
      </c>
      <c r="V4060" s="20">
        <f t="shared" si="323"/>
        <v>-6.6666666666666666E-2</v>
      </c>
      <c r="W4060" s="18">
        <v>44183</v>
      </c>
      <c r="X4060" s="14">
        <v>43</v>
      </c>
      <c r="Y4060" s="14">
        <v>43</v>
      </c>
      <c r="Z4060" s="42">
        <v>-35000</v>
      </c>
      <c r="AA4060" s="51">
        <f t="shared" si="319"/>
        <v>-7.0000000000000007E-2</v>
      </c>
    </row>
    <row r="4061" spans="1:27" ht="19" x14ac:dyDescent="0.25">
      <c r="A4061" s="14">
        <v>626</v>
      </c>
      <c r="B4061" s="14">
        <v>3230463</v>
      </c>
      <c r="C4061" s="14" t="s">
        <v>19</v>
      </c>
      <c r="D4061" s="14">
        <v>3</v>
      </c>
      <c r="E4061" s="14" t="s">
        <v>619</v>
      </c>
      <c r="F4061" s="14">
        <v>78752</v>
      </c>
      <c r="G4061" s="14">
        <v>4</v>
      </c>
      <c r="H4061" s="14">
        <v>2</v>
      </c>
      <c r="I4061" s="14">
        <v>0</v>
      </c>
      <c r="J4061" s="14">
        <v>2</v>
      </c>
      <c r="K4061" s="14">
        <v>1</v>
      </c>
      <c r="L4061" s="14">
        <v>1969</v>
      </c>
      <c r="M4061" s="14">
        <v>0.19400000000000001</v>
      </c>
      <c r="N4061" s="15">
        <v>2378</v>
      </c>
      <c r="O4061" s="16">
        <v>189.23</v>
      </c>
      <c r="P4061" s="17">
        <v>450000</v>
      </c>
      <c r="Q4061" s="16">
        <v>174.52</v>
      </c>
      <c r="R4061" s="17">
        <v>415000</v>
      </c>
      <c r="S4061" s="19">
        <f t="shared" si="320"/>
        <v>-14.70999999999998</v>
      </c>
      <c r="T4061" s="20">
        <f t="shared" si="321"/>
        <v>-7.7736088358082656E-2</v>
      </c>
      <c r="U4061" s="19">
        <f t="shared" si="322"/>
        <v>-35000</v>
      </c>
      <c r="V4061" s="20">
        <f t="shared" si="323"/>
        <v>-7.7777777777777779E-2</v>
      </c>
      <c r="W4061" s="18">
        <v>44196</v>
      </c>
      <c r="X4061" s="14">
        <v>81</v>
      </c>
      <c r="Y4061" s="14">
        <v>81</v>
      </c>
      <c r="Z4061" s="42">
        <v>-35000</v>
      </c>
      <c r="AA4061" s="51">
        <f t="shared" si="319"/>
        <v>-0.08</v>
      </c>
    </row>
    <row r="4062" spans="1:27" ht="19" x14ac:dyDescent="0.25">
      <c r="A4062" s="14">
        <v>659</v>
      </c>
      <c r="B4062" s="14">
        <v>7837662</v>
      </c>
      <c r="C4062" s="14" t="s">
        <v>19</v>
      </c>
      <c r="D4062" s="14">
        <v>4</v>
      </c>
      <c r="E4062" s="14" t="s">
        <v>3593</v>
      </c>
      <c r="F4062" s="14">
        <v>78705</v>
      </c>
      <c r="G4062" s="14">
        <v>2</v>
      </c>
      <c r="H4062" s="14">
        <v>1</v>
      </c>
      <c r="I4062" s="14">
        <v>0</v>
      </c>
      <c r="J4062" s="14">
        <v>0</v>
      </c>
      <c r="K4062" s="14">
        <v>1</v>
      </c>
      <c r="L4062" s="14">
        <v>1936</v>
      </c>
      <c r="M4062" s="14">
        <v>0.16700000000000001</v>
      </c>
      <c r="N4062" s="15">
        <v>1235</v>
      </c>
      <c r="O4062" s="16">
        <v>485.83</v>
      </c>
      <c r="P4062" s="17">
        <v>600000</v>
      </c>
      <c r="Q4062" s="16">
        <v>457.49</v>
      </c>
      <c r="R4062" s="17">
        <v>565000</v>
      </c>
      <c r="S4062" s="19">
        <f t="shared" si="320"/>
        <v>-28.339999999999975</v>
      </c>
      <c r="T4062" s="20">
        <f t="shared" si="321"/>
        <v>-5.83331618055698E-2</v>
      </c>
      <c r="U4062" s="19">
        <f t="shared" si="322"/>
        <v>-35000</v>
      </c>
      <c r="V4062" s="20">
        <f t="shared" si="323"/>
        <v>-5.8333333333333334E-2</v>
      </c>
      <c r="W4062" s="18">
        <v>44196</v>
      </c>
      <c r="X4062" s="14">
        <v>16</v>
      </c>
      <c r="Y4062" s="14">
        <v>10</v>
      </c>
      <c r="Z4062" s="42">
        <v>-35000</v>
      </c>
      <c r="AA4062" s="51">
        <f t="shared" si="319"/>
        <v>-0.06</v>
      </c>
    </row>
    <row r="4063" spans="1:27" ht="19" x14ac:dyDescent="0.25">
      <c r="A4063" s="14">
        <v>1577</v>
      </c>
      <c r="B4063" s="14">
        <v>8233663</v>
      </c>
      <c r="C4063" s="14" t="s">
        <v>19</v>
      </c>
      <c r="D4063" s="14" t="s">
        <v>2365</v>
      </c>
      <c r="E4063" s="14" t="s">
        <v>3175</v>
      </c>
      <c r="F4063" s="14">
        <v>78703</v>
      </c>
      <c r="G4063" s="14">
        <v>4</v>
      </c>
      <c r="H4063" s="14">
        <v>2</v>
      </c>
      <c r="I4063" s="14">
        <v>0</v>
      </c>
      <c r="J4063" s="14">
        <v>0</v>
      </c>
      <c r="K4063" s="14">
        <v>1</v>
      </c>
      <c r="L4063" s="14">
        <v>1946</v>
      </c>
      <c r="M4063" s="14">
        <v>0.151</v>
      </c>
      <c r="N4063" s="15">
        <v>2355</v>
      </c>
      <c r="O4063" s="16">
        <v>377.92</v>
      </c>
      <c r="P4063" s="17">
        <v>890000</v>
      </c>
      <c r="Q4063" s="16">
        <v>363.06</v>
      </c>
      <c r="R4063" s="17">
        <v>855000</v>
      </c>
      <c r="S4063" s="19">
        <f t="shared" si="320"/>
        <v>-14.860000000000014</v>
      </c>
      <c r="T4063" s="20">
        <f t="shared" si="321"/>
        <v>-3.93204911092295E-2</v>
      </c>
      <c r="U4063" s="19">
        <f t="shared" si="322"/>
        <v>-35000</v>
      </c>
      <c r="V4063" s="20">
        <f t="shared" si="323"/>
        <v>-3.9325842696629212E-2</v>
      </c>
      <c r="W4063" s="18">
        <v>44237</v>
      </c>
      <c r="X4063" s="14">
        <v>43</v>
      </c>
      <c r="Y4063" s="14">
        <v>41</v>
      </c>
      <c r="Z4063" s="42">
        <v>-35000</v>
      </c>
      <c r="AA4063" s="51">
        <f t="shared" si="319"/>
        <v>-0.04</v>
      </c>
    </row>
    <row r="4064" spans="1:27" ht="19" x14ac:dyDescent="0.25">
      <c r="A4064" s="14">
        <v>1755</v>
      </c>
      <c r="B4064" s="14">
        <v>5398185</v>
      </c>
      <c r="C4064" s="14" t="s">
        <v>19</v>
      </c>
      <c r="D4064" s="14" t="s">
        <v>2427</v>
      </c>
      <c r="E4064" s="14" t="s">
        <v>3706</v>
      </c>
      <c r="F4064" s="14">
        <v>78705</v>
      </c>
      <c r="G4064" s="14">
        <v>3</v>
      </c>
      <c r="H4064" s="14">
        <v>3</v>
      </c>
      <c r="I4064" s="14">
        <v>1</v>
      </c>
      <c r="J4064" s="14">
        <v>0</v>
      </c>
      <c r="K4064" s="14">
        <v>2</v>
      </c>
      <c r="L4064" s="14">
        <v>1941</v>
      </c>
      <c r="M4064" s="14">
        <v>0.17499999999999999</v>
      </c>
      <c r="N4064" s="15">
        <v>2200</v>
      </c>
      <c r="O4064" s="16">
        <v>534.09</v>
      </c>
      <c r="P4064" s="17">
        <v>1175000</v>
      </c>
      <c r="Q4064" s="16">
        <v>518.17999999999995</v>
      </c>
      <c r="R4064" s="17">
        <v>1140000</v>
      </c>
      <c r="S4064" s="19">
        <f t="shared" si="320"/>
        <v>-15.910000000000082</v>
      </c>
      <c r="T4064" s="20">
        <f t="shared" si="321"/>
        <v>-2.9788986874871429E-2</v>
      </c>
      <c r="U4064" s="19">
        <f t="shared" si="322"/>
        <v>-35000</v>
      </c>
      <c r="V4064" s="20">
        <f t="shared" si="323"/>
        <v>-2.9787234042553193E-2</v>
      </c>
      <c r="W4064" s="18">
        <v>44249</v>
      </c>
      <c r="X4064" s="14">
        <v>116</v>
      </c>
      <c r="Y4064" s="14">
        <v>143</v>
      </c>
      <c r="Z4064" s="42">
        <v>-35000</v>
      </c>
      <c r="AA4064" s="51">
        <f t="shared" si="319"/>
        <v>-0.03</v>
      </c>
    </row>
    <row r="4065" spans="1:27" ht="19" x14ac:dyDescent="0.25">
      <c r="A4065" s="14">
        <v>2183</v>
      </c>
      <c r="B4065" s="14">
        <v>7858814</v>
      </c>
      <c r="C4065" s="14" t="s">
        <v>19</v>
      </c>
      <c r="D4065" s="14" t="s">
        <v>2365</v>
      </c>
      <c r="E4065" s="14" t="s">
        <v>3704</v>
      </c>
      <c r="F4065" s="14">
        <v>78731</v>
      </c>
      <c r="G4065" s="14">
        <v>3</v>
      </c>
      <c r="H4065" s="14">
        <v>2</v>
      </c>
      <c r="I4065" s="14">
        <v>0</v>
      </c>
      <c r="J4065" s="14">
        <v>0</v>
      </c>
      <c r="K4065" s="14">
        <v>1</v>
      </c>
      <c r="L4065" s="14">
        <v>1957</v>
      </c>
      <c r="M4065" s="14">
        <v>0.32900000000000001</v>
      </c>
      <c r="N4065" s="15">
        <v>2676</v>
      </c>
      <c r="O4065" s="16">
        <v>532.51</v>
      </c>
      <c r="P4065" s="17">
        <v>1425000</v>
      </c>
      <c r="Q4065" s="16">
        <v>519.42999999999995</v>
      </c>
      <c r="R4065" s="17">
        <v>1390000</v>
      </c>
      <c r="S4065" s="19">
        <f t="shared" si="320"/>
        <v>-13.080000000000041</v>
      </c>
      <c r="T4065" s="20">
        <f t="shared" si="321"/>
        <v>-2.4562919006215923E-2</v>
      </c>
      <c r="U4065" s="19">
        <f t="shared" si="322"/>
        <v>-35000</v>
      </c>
      <c r="V4065" s="20">
        <f t="shared" si="323"/>
        <v>-2.456140350877193E-2</v>
      </c>
      <c r="W4065" s="18">
        <v>44260</v>
      </c>
      <c r="X4065" s="14">
        <v>98</v>
      </c>
      <c r="Y4065" s="14">
        <v>96</v>
      </c>
      <c r="Z4065" s="42">
        <v>-35000</v>
      </c>
      <c r="AA4065" s="51">
        <f t="shared" si="319"/>
        <v>-0.02</v>
      </c>
    </row>
    <row r="4066" spans="1:27" ht="19" x14ac:dyDescent="0.25">
      <c r="A4066" s="14">
        <v>2613</v>
      </c>
      <c r="B4066" s="14">
        <v>9123951</v>
      </c>
      <c r="C4066" s="14" t="s">
        <v>19</v>
      </c>
      <c r="D4066" s="14">
        <v>5</v>
      </c>
      <c r="E4066" s="14" t="s">
        <v>2545</v>
      </c>
      <c r="F4066" s="14">
        <v>78721</v>
      </c>
      <c r="G4066" s="14">
        <v>3</v>
      </c>
      <c r="H4066" s="14">
        <v>1</v>
      </c>
      <c r="I4066" s="14">
        <v>0</v>
      </c>
      <c r="J4066" s="14">
        <v>0</v>
      </c>
      <c r="K4066" s="14">
        <v>1</v>
      </c>
      <c r="L4066" s="14">
        <v>1962</v>
      </c>
      <c r="M4066" s="14">
        <v>0.13200000000000001</v>
      </c>
      <c r="N4066" s="15">
        <v>1257</v>
      </c>
      <c r="O4066" s="16">
        <v>298.33</v>
      </c>
      <c r="P4066" s="17">
        <v>375000</v>
      </c>
      <c r="Q4066" s="16">
        <v>270.49</v>
      </c>
      <c r="R4066" s="17">
        <v>340000</v>
      </c>
      <c r="S4066" s="19">
        <f t="shared" si="320"/>
        <v>-27.839999999999975</v>
      </c>
      <c r="T4066" s="20">
        <f t="shared" si="321"/>
        <v>-9.3319478429926508E-2</v>
      </c>
      <c r="U4066" s="19">
        <f t="shared" si="322"/>
        <v>-35000</v>
      </c>
      <c r="V4066" s="20">
        <f t="shared" si="323"/>
        <v>-9.3333333333333338E-2</v>
      </c>
      <c r="W4066" s="18">
        <v>44277</v>
      </c>
      <c r="X4066" s="14">
        <v>110</v>
      </c>
      <c r="Y4066" s="14">
        <v>109</v>
      </c>
      <c r="Z4066" s="42">
        <v>-35000</v>
      </c>
      <c r="AA4066" s="51">
        <f t="shared" si="319"/>
        <v>-0.09</v>
      </c>
    </row>
    <row r="4067" spans="1:27" ht="19" x14ac:dyDescent="0.25">
      <c r="A4067" s="14">
        <v>2620</v>
      </c>
      <c r="B4067" s="14">
        <v>6962568</v>
      </c>
      <c r="C4067" s="14" t="s">
        <v>19</v>
      </c>
      <c r="D4067" s="14">
        <v>9</v>
      </c>
      <c r="E4067" s="14" t="s">
        <v>3863</v>
      </c>
      <c r="F4067" s="14">
        <v>78741</v>
      </c>
      <c r="G4067" s="14">
        <v>1</v>
      </c>
      <c r="H4067" s="14">
        <v>1</v>
      </c>
      <c r="I4067" s="14">
        <v>0</v>
      </c>
      <c r="J4067" s="14">
        <v>0</v>
      </c>
      <c r="K4067" s="14">
        <v>1</v>
      </c>
      <c r="L4067" s="14">
        <v>1960</v>
      </c>
      <c r="M4067" s="14">
        <v>0.13400000000000001</v>
      </c>
      <c r="N4067" s="14">
        <v>572</v>
      </c>
      <c r="O4067" s="16">
        <v>655.59</v>
      </c>
      <c r="P4067" s="17">
        <v>375000</v>
      </c>
      <c r="Q4067" s="16">
        <v>594.41</v>
      </c>
      <c r="R4067" s="17">
        <v>340000</v>
      </c>
      <c r="S4067" s="19">
        <f t="shared" si="320"/>
        <v>-61.180000000000064</v>
      </c>
      <c r="T4067" s="20">
        <f t="shared" si="321"/>
        <v>-9.3320520447230826E-2</v>
      </c>
      <c r="U4067" s="19">
        <f t="shared" si="322"/>
        <v>-35000</v>
      </c>
      <c r="V4067" s="20">
        <f t="shared" si="323"/>
        <v>-9.3333333333333338E-2</v>
      </c>
      <c r="W4067" s="18">
        <v>44277</v>
      </c>
      <c r="X4067" s="14">
        <v>49</v>
      </c>
      <c r="Y4067" s="14">
        <v>144</v>
      </c>
      <c r="Z4067" s="42">
        <v>-35000</v>
      </c>
      <c r="AA4067" s="51">
        <f t="shared" si="319"/>
        <v>-0.09</v>
      </c>
    </row>
    <row r="4068" spans="1:27" ht="19" x14ac:dyDescent="0.25">
      <c r="A4068" s="14">
        <v>2892</v>
      </c>
      <c r="B4068" s="14">
        <v>4612583</v>
      </c>
      <c r="C4068" s="14" t="s">
        <v>19</v>
      </c>
      <c r="D4068" s="14">
        <v>5</v>
      </c>
      <c r="E4068" s="14" t="s">
        <v>3880</v>
      </c>
      <c r="F4068" s="14">
        <v>78702</v>
      </c>
      <c r="G4068" s="14">
        <v>2</v>
      </c>
      <c r="H4068" s="14">
        <v>1</v>
      </c>
      <c r="I4068" s="14">
        <v>0</v>
      </c>
      <c r="J4068" s="14">
        <v>1</v>
      </c>
      <c r="K4068" s="14">
        <v>1</v>
      </c>
      <c r="L4068" s="14">
        <v>1949</v>
      </c>
      <c r="M4068" s="14">
        <v>0.14499999999999999</v>
      </c>
      <c r="N4068" s="14">
        <v>808</v>
      </c>
      <c r="O4068" s="16">
        <v>680.69</v>
      </c>
      <c r="P4068" s="17">
        <v>550000</v>
      </c>
      <c r="Q4068" s="16">
        <v>637.38</v>
      </c>
      <c r="R4068" s="17">
        <v>515000</v>
      </c>
      <c r="S4068" s="19">
        <f t="shared" si="320"/>
        <v>-43.310000000000059</v>
      </c>
      <c r="T4068" s="20">
        <f t="shared" si="321"/>
        <v>-6.3626614170914891E-2</v>
      </c>
      <c r="U4068" s="19">
        <f t="shared" si="322"/>
        <v>-35000</v>
      </c>
      <c r="V4068" s="20">
        <f t="shared" si="323"/>
        <v>-6.363636363636363E-2</v>
      </c>
      <c r="W4068" s="18">
        <v>44286</v>
      </c>
      <c r="X4068" s="14">
        <v>14</v>
      </c>
      <c r="Y4068" s="14">
        <v>14</v>
      </c>
      <c r="Z4068" s="42">
        <v>-35000</v>
      </c>
      <c r="AA4068" s="51">
        <f t="shared" ref="AA4068:AA4131" si="324">MROUND(V4068,-0.01)</f>
        <v>-0.06</v>
      </c>
    </row>
    <row r="4069" spans="1:27" ht="19" x14ac:dyDescent="0.25">
      <c r="A4069" s="14">
        <v>2553</v>
      </c>
      <c r="B4069" s="14">
        <v>5753238</v>
      </c>
      <c r="C4069" s="14" t="s">
        <v>19</v>
      </c>
      <c r="D4069" s="14" t="s">
        <v>2365</v>
      </c>
      <c r="E4069" s="14" t="s">
        <v>3818</v>
      </c>
      <c r="F4069" s="14">
        <v>78703</v>
      </c>
      <c r="G4069" s="14">
        <v>3</v>
      </c>
      <c r="H4069" s="14">
        <v>3</v>
      </c>
      <c r="I4069" s="14">
        <v>0</v>
      </c>
      <c r="J4069" s="14">
        <v>1</v>
      </c>
      <c r="K4069" s="14">
        <v>1</v>
      </c>
      <c r="L4069" s="14">
        <v>1948</v>
      </c>
      <c r="M4069" s="14">
        <v>0.189</v>
      </c>
      <c r="N4069" s="15">
        <v>1910</v>
      </c>
      <c r="O4069" s="16">
        <v>615.17999999999995</v>
      </c>
      <c r="P4069" s="17">
        <v>1175000</v>
      </c>
      <c r="Q4069" s="16">
        <v>596.73</v>
      </c>
      <c r="R4069" s="17">
        <v>1139750</v>
      </c>
      <c r="S4069" s="19">
        <f t="shared" si="320"/>
        <v>-18.449999999999932</v>
      </c>
      <c r="T4069" s="20">
        <f t="shared" si="321"/>
        <v>-2.9991222081341938E-2</v>
      </c>
      <c r="U4069" s="19">
        <f t="shared" si="322"/>
        <v>-35250</v>
      </c>
      <c r="V4069" s="20">
        <f t="shared" si="323"/>
        <v>-0.03</v>
      </c>
      <c r="W4069" s="18">
        <v>44273</v>
      </c>
      <c r="X4069" s="14">
        <v>74</v>
      </c>
      <c r="Y4069" s="14">
        <v>72</v>
      </c>
      <c r="Z4069" s="42">
        <v>-35000</v>
      </c>
      <c r="AA4069" s="51">
        <f t="shared" si="324"/>
        <v>-0.03</v>
      </c>
    </row>
    <row r="4070" spans="1:27" ht="19" x14ac:dyDescent="0.25">
      <c r="A4070" s="14">
        <v>985</v>
      </c>
      <c r="B4070" s="14">
        <v>7958332</v>
      </c>
      <c r="C4070" s="14" t="s">
        <v>19</v>
      </c>
      <c r="D4070" s="14" t="s">
        <v>68</v>
      </c>
      <c r="E4070" s="14" t="s">
        <v>2191</v>
      </c>
      <c r="F4070" s="14">
        <v>78734</v>
      </c>
      <c r="G4070" s="14">
        <v>3</v>
      </c>
      <c r="H4070" s="14">
        <v>3</v>
      </c>
      <c r="I4070" s="14">
        <v>1</v>
      </c>
      <c r="J4070" s="14">
        <v>3</v>
      </c>
      <c r="K4070" s="14">
        <v>1</v>
      </c>
      <c r="L4070" s="14">
        <v>2018</v>
      </c>
      <c r="M4070" s="14">
        <v>0.35099999999999998</v>
      </c>
      <c r="N4070" s="15">
        <v>2505</v>
      </c>
      <c r="O4070" s="16">
        <v>273.81</v>
      </c>
      <c r="P4070" s="17">
        <v>685900</v>
      </c>
      <c r="Q4070" s="16">
        <v>259.48</v>
      </c>
      <c r="R4070" s="17">
        <v>650000</v>
      </c>
      <c r="S4070" s="19">
        <f t="shared" si="320"/>
        <v>-14.329999999999984</v>
      </c>
      <c r="T4070" s="20">
        <f t="shared" si="321"/>
        <v>-5.2335561155545759E-2</v>
      </c>
      <c r="U4070" s="19">
        <f t="shared" si="322"/>
        <v>-35900</v>
      </c>
      <c r="V4070" s="20">
        <f t="shared" si="323"/>
        <v>-5.2339991252369149E-2</v>
      </c>
      <c r="W4070" s="18">
        <v>44211</v>
      </c>
      <c r="X4070" s="14">
        <v>219</v>
      </c>
      <c r="Y4070" s="14">
        <v>216</v>
      </c>
      <c r="Z4070" s="42">
        <v>-35000</v>
      </c>
      <c r="AA4070" s="51">
        <f t="shared" si="324"/>
        <v>-0.05</v>
      </c>
    </row>
    <row r="4071" spans="1:27" ht="19" x14ac:dyDescent="0.25">
      <c r="A4071" s="14">
        <v>416</v>
      </c>
      <c r="B4071" s="14">
        <v>8132378</v>
      </c>
      <c r="C4071" s="14" t="s">
        <v>19</v>
      </c>
      <c r="D4071" s="14">
        <v>4</v>
      </c>
      <c r="E4071" s="14" t="s">
        <v>3101</v>
      </c>
      <c r="F4071" s="14">
        <v>78731</v>
      </c>
      <c r="G4071" s="14">
        <v>4</v>
      </c>
      <c r="H4071" s="14">
        <v>3</v>
      </c>
      <c r="I4071" s="14">
        <v>1</v>
      </c>
      <c r="J4071" s="14">
        <v>2</v>
      </c>
      <c r="K4071" s="14">
        <v>2</v>
      </c>
      <c r="L4071" s="14">
        <v>2019</v>
      </c>
      <c r="M4071" s="14">
        <v>0.16400000000000001</v>
      </c>
      <c r="N4071" s="15">
        <v>3149</v>
      </c>
      <c r="O4071" s="16">
        <v>364.88</v>
      </c>
      <c r="P4071" s="17">
        <v>1149000</v>
      </c>
      <c r="Q4071" s="16">
        <v>353.29</v>
      </c>
      <c r="R4071" s="17">
        <v>1112500</v>
      </c>
      <c r="S4071" s="19">
        <f t="shared" si="320"/>
        <v>-11.589999999999975</v>
      </c>
      <c r="T4071" s="20">
        <f t="shared" si="321"/>
        <v>-3.176386757290061E-2</v>
      </c>
      <c r="U4071" s="19">
        <f t="shared" si="322"/>
        <v>-36500</v>
      </c>
      <c r="V4071" s="20">
        <f t="shared" si="323"/>
        <v>-3.1766753698868583E-2</v>
      </c>
      <c r="W4071" s="18">
        <v>44188</v>
      </c>
      <c r="X4071" s="14">
        <v>368</v>
      </c>
      <c r="Y4071" s="14">
        <v>504</v>
      </c>
      <c r="Z4071" s="42">
        <v>-35000</v>
      </c>
      <c r="AA4071" s="51">
        <f t="shared" si="324"/>
        <v>-0.03</v>
      </c>
    </row>
    <row r="4072" spans="1:27" ht="19" x14ac:dyDescent="0.25">
      <c r="A4072" s="14">
        <v>865</v>
      </c>
      <c r="B4072" s="14">
        <v>1000659</v>
      </c>
      <c r="C4072" s="14" t="s">
        <v>19</v>
      </c>
      <c r="D4072" s="14" t="s">
        <v>165</v>
      </c>
      <c r="E4072" s="14" t="s">
        <v>2757</v>
      </c>
      <c r="F4072" s="14">
        <v>78745</v>
      </c>
      <c r="G4072" s="14">
        <v>3</v>
      </c>
      <c r="H4072" s="14">
        <v>1</v>
      </c>
      <c r="I4072" s="14">
        <v>0</v>
      </c>
      <c r="J4072" s="14">
        <v>0</v>
      </c>
      <c r="K4072" s="14">
        <v>1</v>
      </c>
      <c r="L4072" s="14">
        <v>1972</v>
      </c>
      <c r="M4072" s="14">
        <v>0.14099999999999999</v>
      </c>
      <c r="N4072" s="15">
        <v>1040</v>
      </c>
      <c r="O4072" s="16">
        <v>319.23</v>
      </c>
      <c r="P4072" s="17">
        <v>332000</v>
      </c>
      <c r="Q4072" s="16">
        <v>283.64999999999998</v>
      </c>
      <c r="R4072" s="17">
        <v>295000</v>
      </c>
      <c r="S4072" s="19">
        <f t="shared" si="320"/>
        <v>-35.580000000000041</v>
      </c>
      <c r="T4072" s="20">
        <f t="shared" si="321"/>
        <v>-0.11145569025467543</v>
      </c>
      <c r="U4072" s="19">
        <f t="shared" si="322"/>
        <v>-37000</v>
      </c>
      <c r="V4072" s="20">
        <f t="shared" si="323"/>
        <v>-0.11144578313253012</v>
      </c>
      <c r="W4072" s="18">
        <v>44208</v>
      </c>
      <c r="X4072" s="14">
        <v>19</v>
      </c>
      <c r="Y4072" s="14">
        <v>19</v>
      </c>
      <c r="Z4072" s="42">
        <v>-35000</v>
      </c>
      <c r="AA4072" s="51">
        <f t="shared" si="324"/>
        <v>-0.11</v>
      </c>
    </row>
    <row r="4073" spans="1:27" ht="19" x14ac:dyDescent="0.25">
      <c r="A4073" s="14">
        <v>99</v>
      </c>
      <c r="B4073" s="14">
        <v>9342024</v>
      </c>
      <c r="C4073" s="14" t="s">
        <v>19</v>
      </c>
      <c r="D4073" s="14" t="s">
        <v>282</v>
      </c>
      <c r="E4073" s="14" t="s">
        <v>4139</v>
      </c>
      <c r="F4073" s="14">
        <v>78735</v>
      </c>
      <c r="G4073" s="14">
        <v>3</v>
      </c>
      <c r="H4073" s="14">
        <v>3</v>
      </c>
      <c r="I4073" s="14">
        <v>0</v>
      </c>
      <c r="J4073" s="14">
        <v>2</v>
      </c>
      <c r="K4073" s="14">
        <v>1</v>
      </c>
      <c r="L4073" s="14">
        <v>1999</v>
      </c>
      <c r="M4073" s="14">
        <v>0</v>
      </c>
      <c r="N4073" s="15">
        <v>3108</v>
      </c>
      <c r="O4073" s="16">
        <v>402.19</v>
      </c>
      <c r="P4073" s="17">
        <v>1250000</v>
      </c>
      <c r="Q4073" s="16">
        <v>390.12</v>
      </c>
      <c r="R4073" s="17">
        <v>1212500</v>
      </c>
      <c r="S4073" s="19">
        <f t="shared" si="320"/>
        <v>-12.069999999999993</v>
      </c>
      <c r="T4073" s="20">
        <f t="shared" si="321"/>
        <v>-3.0010691464233307E-2</v>
      </c>
      <c r="U4073" s="19">
        <f t="shared" si="322"/>
        <v>-37500</v>
      </c>
      <c r="V4073" s="20">
        <f t="shared" si="323"/>
        <v>-0.03</v>
      </c>
      <c r="W4073" s="18">
        <v>44180</v>
      </c>
      <c r="X4073" s="14">
        <v>42</v>
      </c>
      <c r="Y4073" s="14">
        <v>42</v>
      </c>
      <c r="Z4073" s="42">
        <v>-40000</v>
      </c>
      <c r="AA4073" s="51">
        <f t="shared" si="324"/>
        <v>-0.03</v>
      </c>
    </row>
    <row r="4074" spans="1:27" ht="19" x14ac:dyDescent="0.25">
      <c r="A4074" s="14">
        <v>842</v>
      </c>
      <c r="B4074" s="14">
        <v>7094966</v>
      </c>
      <c r="C4074" s="14" t="s">
        <v>19</v>
      </c>
      <c r="D4074" s="14" t="s">
        <v>229</v>
      </c>
      <c r="E4074" s="14" t="s">
        <v>3229</v>
      </c>
      <c r="F4074" s="14">
        <v>78732</v>
      </c>
      <c r="G4074" s="14">
        <v>5</v>
      </c>
      <c r="H4074" s="14">
        <v>4</v>
      </c>
      <c r="I4074" s="14">
        <v>0</v>
      </c>
      <c r="J4074" s="14">
        <v>2</v>
      </c>
      <c r="K4074" s="14">
        <v>2</v>
      </c>
      <c r="L4074" s="14">
        <v>2014</v>
      </c>
      <c r="M4074" s="14">
        <v>0.252</v>
      </c>
      <c r="N4074" s="15">
        <v>3854</v>
      </c>
      <c r="O4074" s="16">
        <v>387.91</v>
      </c>
      <c r="P4074" s="17">
        <v>1495000</v>
      </c>
      <c r="Q4074" s="16">
        <v>378.18</v>
      </c>
      <c r="R4074" s="17">
        <v>1457500</v>
      </c>
      <c r="S4074" s="19">
        <f t="shared" si="320"/>
        <v>-9.7300000000000182</v>
      </c>
      <c r="T4074" s="20">
        <f t="shared" si="321"/>
        <v>-2.5083137841251883E-2</v>
      </c>
      <c r="U4074" s="19">
        <f t="shared" si="322"/>
        <v>-37500</v>
      </c>
      <c r="V4074" s="20">
        <f t="shared" si="323"/>
        <v>-2.508361204013378E-2</v>
      </c>
      <c r="W4074" s="18">
        <v>44207</v>
      </c>
      <c r="X4074" s="14">
        <v>21</v>
      </c>
      <c r="Y4074" s="14">
        <v>21</v>
      </c>
      <c r="Z4074" s="42">
        <v>-40000</v>
      </c>
      <c r="AA4074" s="51">
        <f t="shared" si="324"/>
        <v>-0.03</v>
      </c>
    </row>
    <row r="4075" spans="1:27" ht="19" x14ac:dyDescent="0.25">
      <c r="A4075" s="14">
        <v>2408</v>
      </c>
      <c r="B4075" s="14">
        <v>3140638</v>
      </c>
      <c r="C4075" s="14" t="s">
        <v>19</v>
      </c>
      <c r="D4075" s="14">
        <v>6</v>
      </c>
      <c r="E4075" s="14" t="s">
        <v>3447</v>
      </c>
      <c r="F4075" s="14">
        <v>78704</v>
      </c>
      <c r="G4075" s="14">
        <v>2</v>
      </c>
      <c r="H4075" s="14">
        <v>1</v>
      </c>
      <c r="I4075" s="14">
        <v>0</v>
      </c>
      <c r="J4075" s="14">
        <v>0</v>
      </c>
      <c r="K4075" s="14">
        <v>1</v>
      </c>
      <c r="L4075" s="14">
        <v>1935</v>
      </c>
      <c r="M4075" s="14">
        <v>0.24199999999999999</v>
      </c>
      <c r="N4075" s="15">
        <v>1288</v>
      </c>
      <c r="O4075" s="16">
        <v>440.61</v>
      </c>
      <c r="P4075" s="17">
        <v>567500</v>
      </c>
      <c r="Q4075" s="16">
        <v>411.49</v>
      </c>
      <c r="R4075" s="17">
        <v>530000</v>
      </c>
      <c r="S4075" s="19">
        <f t="shared" si="320"/>
        <v>-29.120000000000005</v>
      </c>
      <c r="T4075" s="20">
        <f t="shared" si="321"/>
        <v>-6.6090193141326803E-2</v>
      </c>
      <c r="U4075" s="19">
        <f t="shared" si="322"/>
        <v>-37500</v>
      </c>
      <c r="V4075" s="20">
        <f t="shared" si="323"/>
        <v>-6.6079295154185022E-2</v>
      </c>
      <c r="W4075" s="18">
        <v>44267</v>
      </c>
      <c r="X4075" s="14">
        <v>22</v>
      </c>
      <c r="Y4075" s="14">
        <v>305</v>
      </c>
      <c r="Z4075" s="42">
        <v>-40000</v>
      </c>
      <c r="AA4075" s="51">
        <f t="shared" si="324"/>
        <v>-7.0000000000000007E-2</v>
      </c>
    </row>
    <row r="4076" spans="1:27" ht="19" x14ac:dyDescent="0.25">
      <c r="A4076" s="14">
        <v>2604</v>
      </c>
      <c r="B4076" s="14">
        <v>3257173</v>
      </c>
      <c r="C4076" s="14" t="s">
        <v>19</v>
      </c>
      <c r="D4076" s="14" t="s">
        <v>1643</v>
      </c>
      <c r="E4076" s="14" t="s">
        <v>1694</v>
      </c>
      <c r="F4076" s="14">
        <v>78733</v>
      </c>
      <c r="G4076" s="14">
        <v>4</v>
      </c>
      <c r="H4076" s="14">
        <v>2</v>
      </c>
      <c r="I4076" s="14">
        <v>1</v>
      </c>
      <c r="J4076" s="14">
        <v>0</v>
      </c>
      <c r="K4076" s="14">
        <v>2</v>
      </c>
      <c r="L4076" s="14">
        <v>1989</v>
      </c>
      <c r="M4076" s="14">
        <v>0.316</v>
      </c>
      <c r="N4076" s="15">
        <v>2456</v>
      </c>
      <c r="O4076" s="16">
        <v>244.3</v>
      </c>
      <c r="P4076" s="17">
        <v>600000</v>
      </c>
      <c r="Q4076" s="16">
        <v>229.03</v>
      </c>
      <c r="R4076" s="17">
        <v>562500</v>
      </c>
      <c r="S4076" s="19">
        <f t="shared" si="320"/>
        <v>-15.27000000000001</v>
      </c>
      <c r="T4076" s="20">
        <f t="shared" si="321"/>
        <v>-6.2505116659844498E-2</v>
      </c>
      <c r="U4076" s="19">
        <f t="shared" si="322"/>
        <v>-37500</v>
      </c>
      <c r="V4076" s="20">
        <f t="shared" si="323"/>
        <v>-6.25E-2</v>
      </c>
      <c r="W4076" s="18">
        <v>44277</v>
      </c>
      <c r="X4076" s="14">
        <v>0</v>
      </c>
      <c r="Y4076" s="14">
        <v>0</v>
      </c>
      <c r="Z4076" s="42">
        <v>-40000</v>
      </c>
      <c r="AA4076" s="51">
        <f t="shared" si="324"/>
        <v>-0.06</v>
      </c>
    </row>
    <row r="4077" spans="1:27" ht="19" x14ac:dyDescent="0.25">
      <c r="A4077" s="14">
        <v>1330</v>
      </c>
      <c r="B4077" s="14">
        <v>7525832</v>
      </c>
      <c r="C4077" s="14" t="s">
        <v>19</v>
      </c>
      <c r="D4077" s="14" t="s">
        <v>229</v>
      </c>
      <c r="E4077" s="14" t="s">
        <v>2760</v>
      </c>
      <c r="F4077" s="14">
        <v>78732</v>
      </c>
      <c r="G4077" s="14">
        <v>3</v>
      </c>
      <c r="H4077" s="14">
        <v>2</v>
      </c>
      <c r="I4077" s="14">
        <v>0</v>
      </c>
      <c r="J4077" s="14">
        <v>2</v>
      </c>
      <c r="K4077" s="14">
        <v>1</v>
      </c>
      <c r="L4077" s="14">
        <v>1978</v>
      </c>
      <c r="M4077" s="14">
        <v>0.52</v>
      </c>
      <c r="N4077" s="15">
        <v>2346</v>
      </c>
      <c r="O4077" s="16">
        <v>319.69</v>
      </c>
      <c r="P4077" s="17">
        <v>750000</v>
      </c>
      <c r="Q4077" s="16">
        <v>303.5</v>
      </c>
      <c r="R4077" s="17">
        <v>712000</v>
      </c>
      <c r="S4077" s="19">
        <f t="shared" si="320"/>
        <v>-16.189999999999998</v>
      </c>
      <c r="T4077" s="20">
        <f t="shared" si="321"/>
        <v>-5.0642810222402947E-2</v>
      </c>
      <c r="U4077" s="19">
        <f t="shared" si="322"/>
        <v>-38000</v>
      </c>
      <c r="V4077" s="20">
        <f t="shared" si="323"/>
        <v>-5.0666666666666665E-2</v>
      </c>
      <c r="W4077" s="18">
        <v>44225</v>
      </c>
      <c r="X4077" s="14">
        <v>34</v>
      </c>
      <c r="Y4077" s="14">
        <v>34</v>
      </c>
      <c r="Z4077" s="42">
        <v>-40000</v>
      </c>
      <c r="AA4077" s="51">
        <f t="shared" si="324"/>
        <v>-0.05</v>
      </c>
    </row>
    <row r="4078" spans="1:27" ht="19" x14ac:dyDescent="0.25">
      <c r="A4078" s="14">
        <v>2638</v>
      </c>
      <c r="B4078" s="14">
        <v>4496542</v>
      </c>
      <c r="C4078" s="14" t="s">
        <v>19</v>
      </c>
      <c r="D4078" s="14">
        <v>5</v>
      </c>
      <c r="E4078" s="14" t="s">
        <v>2678</v>
      </c>
      <c r="F4078" s="14">
        <v>78702</v>
      </c>
      <c r="G4078" s="14">
        <v>2</v>
      </c>
      <c r="H4078" s="14">
        <v>1</v>
      </c>
      <c r="I4078" s="14">
        <v>1</v>
      </c>
      <c r="J4078" s="14">
        <v>0</v>
      </c>
      <c r="K4078" s="14">
        <v>1</v>
      </c>
      <c r="L4078" s="14">
        <v>1950</v>
      </c>
      <c r="M4078" s="14">
        <v>0.12</v>
      </c>
      <c r="N4078" s="15">
        <v>1224</v>
      </c>
      <c r="O4078" s="16">
        <v>310.45999999999998</v>
      </c>
      <c r="P4078" s="17">
        <v>380000</v>
      </c>
      <c r="Q4078" s="16">
        <v>279.41000000000003</v>
      </c>
      <c r="R4078" s="17">
        <v>342000</v>
      </c>
      <c r="S4078" s="19">
        <f t="shared" si="320"/>
        <v>-31.049999999999955</v>
      </c>
      <c r="T4078" s="20">
        <f t="shared" si="321"/>
        <v>-0.10001288410745332</v>
      </c>
      <c r="U4078" s="19">
        <f t="shared" si="322"/>
        <v>-38000</v>
      </c>
      <c r="V4078" s="20">
        <f t="shared" si="323"/>
        <v>-0.1</v>
      </c>
      <c r="W4078" s="18">
        <v>44278</v>
      </c>
      <c r="X4078" s="14">
        <v>70</v>
      </c>
      <c r="Y4078" s="14">
        <v>70</v>
      </c>
      <c r="Z4078" s="42">
        <v>-40000</v>
      </c>
      <c r="AA4078" s="51">
        <f t="shared" si="324"/>
        <v>-0.1</v>
      </c>
    </row>
    <row r="4079" spans="1:27" ht="19" x14ac:dyDescent="0.25">
      <c r="A4079" s="14">
        <v>3871</v>
      </c>
      <c r="B4079" s="14">
        <v>5249637</v>
      </c>
      <c r="C4079" s="14" t="s">
        <v>19</v>
      </c>
      <c r="D4079" s="14" t="s">
        <v>40</v>
      </c>
      <c r="E4079" s="14" t="s">
        <v>2269</v>
      </c>
      <c r="F4079" s="14">
        <v>78737</v>
      </c>
      <c r="G4079" s="14">
        <v>4</v>
      </c>
      <c r="H4079" s="14">
        <v>4</v>
      </c>
      <c r="I4079" s="14">
        <v>1</v>
      </c>
      <c r="J4079" s="14">
        <v>3</v>
      </c>
      <c r="K4079" s="14">
        <v>2</v>
      </c>
      <c r="L4079" s="14">
        <v>2019</v>
      </c>
      <c r="M4079" s="14">
        <v>0.34</v>
      </c>
      <c r="N4079" s="15">
        <v>3947</v>
      </c>
      <c r="O4079" s="16">
        <v>278.44</v>
      </c>
      <c r="P4079" s="17">
        <v>1099000</v>
      </c>
      <c r="Q4079" s="16">
        <v>268.67</v>
      </c>
      <c r="R4079" s="17">
        <v>1060430</v>
      </c>
      <c r="S4079" s="19">
        <f t="shared" si="320"/>
        <v>-9.7699999999999818</v>
      </c>
      <c r="T4079" s="20">
        <f t="shared" si="321"/>
        <v>-3.5088349375089721E-2</v>
      </c>
      <c r="U4079" s="19">
        <f t="shared" si="322"/>
        <v>-38570</v>
      </c>
      <c r="V4079" s="20">
        <f t="shared" si="323"/>
        <v>-3.5095541401273883E-2</v>
      </c>
      <c r="W4079" s="18">
        <v>44316</v>
      </c>
      <c r="X4079" s="14">
        <v>75</v>
      </c>
      <c r="Y4079" s="14">
        <v>75</v>
      </c>
      <c r="Z4079" s="42">
        <v>-40000</v>
      </c>
      <c r="AA4079" s="51">
        <f t="shared" si="324"/>
        <v>-0.04</v>
      </c>
    </row>
    <row r="4080" spans="1:27" ht="19" x14ac:dyDescent="0.25">
      <c r="A4080" s="14">
        <v>803</v>
      </c>
      <c r="B4080" s="14">
        <v>4053634</v>
      </c>
      <c r="C4080" s="14" t="s">
        <v>19</v>
      </c>
      <c r="D4080" s="14" t="s">
        <v>2365</v>
      </c>
      <c r="E4080" s="14" t="s">
        <v>3223</v>
      </c>
      <c r="F4080" s="14">
        <v>78731</v>
      </c>
      <c r="G4080" s="14">
        <v>5</v>
      </c>
      <c r="H4080" s="14">
        <v>4</v>
      </c>
      <c r="I4080" s="14">
        <v>0</v>
      </c>
      <c r="J4080" s="14">
        <v>2</v>
      </c>
      <c r="K4080" s="14">
        <v>2</v>
      </c>
      <c r="L4080" s="14">
        <v>2020</v>
      </c>
      <c r="M4080" s="14">
        <v>0.20100000000000001</v>
      </c>
      <c r="N4080" s="15">
        <v>3201</v>
      </c>
      <c r="O4080" s="16">
        <v>387.07</v>
      </c>
      <c r="P4080" s="17">
        <v>1239000</v>
      </c>
      <c r="Q4080" s="16">
        <v>374.88</v>
      </c>
      <c r="R4080" s="17">
        <v>1200000</v>
      </c>
      <c r="S4080" s="19">
        <f t="shared" si="320"/>
        <v>-12.189999999999998</v>
      </c>
      <c r="T4080" s="20">
        <f t="shared" si="321"/>
        <v>-3.1493011599968992E-2</v>
      </c>
      <c r="U4080" s="19">
        <f t="shared" si="322"/>
        <v>-39000</v>
      </c>
      <c r="V4080" s="20">
        <f t="shared" si="323"/>
        <v>-3.1476997578692496E-2</v>
      </c>
      <c r="W4080" s="18">
        <v>44204</v>
      </c>
      <c r="X4080" s="14">
        <v>70</v>
      </c>
      <c r="Y4080" s="14">
        <v>155</v>
      </c>
      <c r="Z4080" s="42">
        <v>-40000</v>
      </c>
      <c r="AA4080" s="51">
        <f t="shared" si="324"/>
        <v>-0.03</v>
      </c>
    </row>
    <row r="4081" spans="1:27" ht="19" x14ac:dyDescent="0.25">
      <c r="A4081" s="14">
        <v>1276</v>
      </c>
      <c r="B4081" s="14">
        <v>9612713</v>
      </c>
      <c r="C4081" s="14" t="s">
        <v>19</v>
      </c>
      <c r="D4081" s="14">
        <v>6</v>
      </c>
      <c r="E4081" s="14" t="s">
        <v>3580</v>
      </c>
      <c r="F4081" s="14">
        <v>78704</v>
      </c>
      <c r="G4081" s="14">
        <v>3</v>
      </c>
      <c r="H4081" s="14">
        <v>3</v>
      </c>
      <c r="I4081" s="14">
        <v>0</v>
      </c>
      <c r="J4081" s="14">
        <v>0</v>
      </c>
      <c r="K4081" s="14">
        <v>1</v>
      </c>
      <c r="L4081" s="14">
        <v>1950</v>
      </c>
      <c r="M4081" s="14">
        <v>0.191</v>
      </c>
      <c r="N4081" s="15">
        <v>1864</v>
      </c>
      <c r="O4081" s="16">
        <v>482.3</v>
      </c>
      <c r="P4081" s="17">
        <v>899000</v>
      </c>
      <c r="Q4081" s="16">
        <v>461.37</v>
      </c>
      <c r="R4081" s="17">
        <v>860000</v>
      </c>
      <c r="S4081" s="19">
        <f t="shared" si="320"/>
        <v>-20.930000000000007</v>
      </c>
      <c r="T4081" s="20">
        <f t="shared" si="321"/>
        <v>-4.3396226415094351E-2</v>
      </c>
      <c r="U4081" s="19">
        <f t="shared" si="322"/>
        <v>-39000</v>
      </c>
      <c r="V4081" s="20">
        <f t="shared" si="323"/>
        <v>-4.3381535038932148E-2</v>
      </c>
      <c r="W4081" s="18">
        <v>44224</v>
      </c>
      <c r="X4081" s="14">
        <v>13</v>
      </c>
      <c r="Y4081" s="14">
        <v>13</v>
      </c>
      <c r="Z4081" s="42">
        <v>-40000</v>
      </c>
      <c r="AA4081" s="51">
        <f t="shared" si="324"/>
        <v>-0.04</v>
      </c>
    </row>
    <row r="4082" spans="1:27" ht="19" x14ac:dyDescent="0.25">
      <c r="A4082" s="14">
        <v>1479</v>
      </c>
      <c r="B4082" s="14">
        <v>6965714</v>
      </c>
      <c r="C4082" s="14" t="s">
        <v>19</v>
      </c>
      <c r="D4082" s="14" t="s">
        <v>1643</v>
      </c>
      <c r="E4082" s="14" t="s">
        <v>2644</v>
      </c>
      <c r="F4082" s="14">
        <v>78746</v>
      </c>
      <c r="G4082" s="14">
        <v>5</v>
      </c>
      <c r="H4082" s="14">
        <v>3</v>
      </c>
      <c r="I4082" s="14">
        <v>1</v>
      </c>
      <c r="J4082" s="14">
        <v>3</v>
      </c>
      <c r="K4082" s="14">
        <v>2</v>
      </c>
      <c r="L4082" s="14">
        <v>1998</v>
      </c>
      <c r="M4082" s="14">
        <v>0.28100000000000003</v>
      </c>
      <c r="N4082" s="15">
        <v>3743</v>
      </c>
      <c r="O4082" s="16">
        <v>306.97000000000003</v>
      </c>
      <c r="P4082" s="17">
        <v>1149000</v>
      </c>
      <c r="Q4082" s="16">
        <v>296.55</v>
      </c>
      <c r="R4082" s="17">
        <v>1110000</v>
      </c>
      <c r="S4082" s="19">
        <f t="shared" si="320"/>
        <v>-10.420000000000016</v>
      </c>
      <c r="T4082" s="20">
        <f t="shared" si="321"/>
        <v>-3.3944685148385882E-2</v>
      </c>
      <c r="U4082" s="19">
        <f t="shared" si="322"/>
        <v>-39000</v>
      </c>
      <c r="V4082" s="20">
        <f t="shared" si="323"/>
        <v>-3.3942558746736295E-2</v>
      </c>
      <c r="W4082" s="18">
        <v>44232</v>
      </c>
      <c r="X4082" s="14">
        <v>62</v>
      </c>
      <c r="Y4082" s="14">
        <v>61</v>
      </c>
      <c r="Z4082" s="42">
        <v>-40000</v>
      </c>
      <c r="AA4082" s="51">
        <f t="shared" si="324"/>
        <v>-0.03</v>
      </c>
    </row>
    <row r="4083" spans="1:27" ht="19" x14ac:dyDescent="0.25">
      <c r="A4083" s="14">
        <v>1487</v>
      </c>
      <c r="B4083" s="14">
        <v>3863559</v>
      </c>
      <c r="C4083" s="14" t="s">
        <v>19</v>
      </c>
      <c r="D4083" s="14">
        <v>4</v>
      </c>
      <c r="E4083" s="14" t="s">
        <v>3255</v>
      </c>
      <c r="F4083" s="14">
        <v>78751</v>
      </c>
      <c r="G4083" s="14">
        <v>3</v>
      </c>
      <c r="H4083" s="14">
        <v>3</v>
      </c>
      <c r="I4083" s="14">
        <v>0</v>
      </c>
      <c r="J4083" s="14">
        <v>0</v>
      </c>
      <c r="K4083" s="14">
        <v>2</v>
      </c>
      <c r="L4083" s="14">
        <v>1946</v>
      </c>
      <c r="M4083" s="14">
        <v>0.13</v>
      </c>
      <c r="N4083" s="15">
        <v>2290</v>
      </c>
      <c r="O4083" s="16">
        <v>392.58</v>
      </c>
      <c r="P4083" s="17">
        <v>899000</v>
      </c>
      <c r="Q4083" s="16">
        <v>375.55</v>
      </c>
      <c r="R4083" s="17">
        <v>860000</v>
      </c>
      <c r="S4083" s="19">
        <f t="shared" si="320"/>
        <v>-17.029999999999973</v>
      </c>
      <c r="T4083" s="20">
        <f t="shared" si="321"/>
        <v>-4.3379693310917455E-2</v>
      </c>
      <c r="U4083" s="19">
        <f t="shared" si="322"/>
        <v>-39000</v>
      </c>
      <c r="V4083" s="20">
        <f t="shared" si="323"/>
        <v>-4.3381535038932148E-2</v>
      </c>
      <c r="W4083" s="18">
        <v>44232</v>
      </c>
      <c r="X4083" s="14">
        <v>27</v>
      </c>
      <c r="Y4083" s="14">
        <v>27</v>
      </c>
      <c r="Z4083" s="42">
        <v>-40000</v>
      </c>
      <c r="AA4083" s="51">
        <f t="shared" si="324"/>
        <v>-0.04</v>
      </c>
    </row>
    <row r="4084" spans="1:27" ht="19" x14ac:dyDescent="0.25">
      <c r="A4084" s="14">
        <v>3923</v>
      </c>
      <c r="B4084" s="14">
        <v>9810879</v>
      </c>
      <c r="C4084" s="14" t="s">
        <v>19</v>
      </c>
      <c r="D4084" s="14">
        <v>5</v>
      </c>
      <c r="E4084" s="14" t="s">
        <v>3875</v>
      </c>
      <c r="F4084" s="14">
        <v>78702</v>
      </c>
      <c r="G4084" s="14">
        <v>2</v>
      </c>
      <c r="H4084" s="14">
        <v>1</v>
      </c>
      <c r="I4084" s="14">
        <v>0</v>
      </c>
      <c r="J4084" s="14">
        <v>1</v>
      </c>
      <c r="K4084" s="14">
        <v>1</v>
      </c>
      <c r="L4084" s="14">
        <v>1929</v>
      </c>
      <c r="M4084" s="14">
        <v>0.124</v>
      </c>
      <c r="N4084" s="14">
        <v>975</v>
      </c>
      <c r="O4084" s="16">
        <v>675.9</v>
      </c>
      <c r="P4084" s="17">
        <v>659000</v>
      </c>
      <c r="Q4084" s="16">
        <v>635.9</v>
      </c>
      <c r="R4084" s="17">
        <v>620000</v>
      </c>
      <c r="S4084" s="19">
        <f t="shared" si="320"/>
        <v>-40</v>
      </c>
      <c r="T4084" s="20">
        <f t="shared" si="321"/>
        <v>-5.9180352123095137E-2</v>
      </c>
      <c r="U4084" s="19">
        <f t="shared" si="322"/>
        <v>-39000</v>
      </c>
      <c r="V4084" s="20">
        <f t="shared" si="323"/>
        <v>-5.9180576631259481E-2</v>
      </c>
      <c r="W4084" s="18">
        <v>44316</v>
      </c>
      <c r="X4084" s="14">
        <v>35</v>
      </c>
      <c r="Y4084" s="14">
        <v>35</v>
      </c>
      <c r="Z4084" s="42">
        <v>-40000</v>
      </c>
      <c r="AA4084" s="51">
        <f t="shared" si="324"/>
        <v>-0.06</v>
      </c>
    </row>
    <row r="4085" spans="1:27" ht="19" x14ac:dyDescent="0.25">
      <c r="A4085" s="14">
        <v>181</v>
      </c>
      <c r="B4085" s="14">
        <v>4790744</v>
      </c>
      <c r="C4085" s="14" t="s">
        <v>19</v>
      </c>
      <c r="D4085" s="14" t="s">
        <v>357</v>
      </c>
      <c r="E4085" s="14" t="s">
        <v>2847</v>
      </c>
      <c r="F4085" s="14">
        <v>78735</v>
      </c>
      <c r="G4085" s="14">
        <v>4</v>
      </c>
      <c r="H4085" s="14">
        <v>2</v>
      </c>
      <c r="I4085" s="14">
        <v>0</v>
      </c>
      <c r="J4085" s="14">
        <v>1</v>
      </c>
      <c r="K4085" s="14">
        <v>1</v>
      </c>
      <c r="L4085" s="14">
        <v>1969</v>
      </c>
      <c r="M4085" s="14">
        <v>0.22</v>
      </c>
      <c r="N4085" s="15">
        <v>1642</v>
      </c>
      <c r="O4085" s="16">
        <v>328.81</v>
      </c>
      <c r="P4085" s="17">
        <v>539900</v>
      </c>
      <c r="Q4085" s="16">
        <v>304.51</v>
      </c>
      <c r="R4085" s="17">
        <v>500000</v>
      </c>
      <c r="S4085" s="19">
        <f t="shared" si="320"/>
        <v>-24.300000000000011</v>
      </c>
      <c r="T4085" s="20">
        <f t="shared" si="321"/>
        <v>-7.3902861835102376E-2</v>
      </c>
      <c r="U4085" s="19">
        <f t="shared" si="322"/>
        <v>-39900</v>
      </c>
      <c r="V4085" s="20">
        <f t="shared" si="323"/>
        <v>-7.3902574550842745E-2</v>
      </c>
      <c r="W4085" s="18">
        <v>44182</v>
      </c>
      <c r="X4085" s="14">
        <v>38</v>
      </c>
      <c r="Y4085" s="14">
        <v>37</v>
      </c>
      <c r="Z4085" s="42">
        <v>-40000</v>
      </c>
      <c r="AA4085" s="51">
        <f t="shared" si="324"/>
        <v>-7.0000000000000007E-2</v>
      </c>
    </row>
    <row r="4086" spans="1:27" ht="19" x14ac:dyDescent="0.25">
      <c r="A4086" s="14">
        <v>3950</v>
      </c>
      <c r="B4086" s="14">
        <v>1519892</v>
      </c>
      <c r="C4086" s="14" t="s">
        <v>19</v>
      </c>
      <c r="D4086" s="14">
        <v>3</v>
      </c>
      <c r="E4086" s="14" t="s">
        <v>2370</v>
      </c>
      <c r="F4086" s="14">
        <v>78723</v>
      </c>
      <c r="G4086" s="14">
        <v>3</v>
      </c>
      <c r="H4086" s="14">
        <v>3</v>
      </c>
      <c r="I4086" s="14">
        <v>0</v>
      </c>
      <c r="J4086" s="14">
        <v>2</v>
      </c>
      <c r="K4086" s="14">
        <v>1</v>
      </c>
      <c r="L4086" s="14">
        <v>1967</v>
      </c>
      <c r="M4086" s="14">
        <v>0.20300000000000001</v>
      </c>
      <c r="N4086" s="15">
        <v>1998</v>
      </c>
      <c r="O4086" s="16">
        <v>285.24</v>
      </c>
      <c r="P4086" s="17">
        <v>569900</v>
      </c>
      <c r="Q4086" s="16">
        <v>265.27</v>
      </c>
      <c r="R4086" s="17">
        <v>530000</v>
      </c>
      <c r="S4086" s="19">
        <f t="shared" si="320"/>
        <v>-19.970000000000027</v>
      </c>
      <c r="T4086" s="20">
        <f t="shared" si="321"/>
        <v>-7.0011218622914137E-2</v>
      </c>
      <c r="U4086" s="19">
        <f t="shared" si="322"/>
        <v>-39900</v>
      </c>
      <c r="V4086" s="20">
        <f t="shared" si="323"/>
        <v>-7.0012282856641517E-2</v>
      </c>
      <c r="W4086" s="18">
        <v>44319</v>
      </c>
      <c r="X4086" s="14">
        <v>8</v>
      </c>
      <c r="Y4086" s="14">
        <v>8</v>
      </c>
      <c r="Z4086" s="42">
        <v>-40000</v>
      </c>
      <c r="AA4086" s="51">
        <f t="shared" si="324"/>
        <v>-7.0000000000000007E-2</v>
      </c>
    </row>
    <row r="4087" spans="1:27" ht="19" x14ac:dyDescent="0.25">
      <c r="A4087" s="14">
        <v>4262</v>
      </c>
      <c r="B4087" s="14">
        <v>8054039</v>
      </c>
      <c r="C4087" s="14" t="s">
        <v>19</v>
      </c>
      <c r="D4087" s="14" t="s">
        <v>611</v>
      </c>
      <c r="E4087" s="14" t="s">
        <v>2645</v>
      </c>
      <c r="F4087" s="14">
        <v>78731</v>
      </c>
      <c r="G4087" s="14">
        <v>3</v>
      </c>
      <c r="H4087" s="14">
        <v>2</v>
      </c>
      <c r="I4087" s="14">
        <v>1</v>
      </c>
      <c r="J4087" s="14">
        <v>2</v>
      </c>
      <c r="K4087" s="14">
        <v>2</v>
      </c>
      <c r="L4087" s="14">
        <v>1984</v>
      </c>
      <c r="M4087" s="14">
        <v>0.40300000000000002</v>
      </c>
      <c r="N4087" s="15">
        <v>2279</v>
      </c>
      <c r="O4087" s="16">
        <v>307.11</v>
      </c>
      <c r="P4087" s="17">
        <v>699900</v>
      </c>
      <c r="Q4087" s="16">
        <v>289.60000000000002</v>
      </c>
      <c r="R4087" s="17">
        <v>660000</v>
      </c>
      <c r="S4087" s="19">
        <f t="shared" si="320"/>
        <v>-17.509999999999991</v>
      </c>
      <c r="T4087" s="20">
        <f t="shared" si="321"/>
        <v>-5.7015401647618084E-2</v>
      </c>
      <c r="U4087" s="19">
        <f t="shared" si="322"/>
        <v>-39900</v>
      </c>
      <c r="V4087" s="20">
        <f t="shared" si="323"/>
        <v>-5.7008144020574365E-2</v>
      </c>
      <c r="W4087" s="18">
        <v>44328</v>
      </c>
      <c r="X4087" s="14">
        <v>12</v>
      </c>
      <c r="Y4087" s="14">
        <v>11</v>
      </c>
      <c r="Z4087" s="42">
        <v>-40000</v>
      </c>
      <c r="AA4087" s="51">
        <f t="shared" si="324"/>
        <v>-0.06</v>
      </c>
    </row>
    <row r="4088" spans="1:27" ht="19" x14ac:dyDescent="0.25">
      <c r="A4088" s="14">
        <v>426</v>
      </c>
      <c r="B4088" s="14">
        <v>5953176</v>
      </c>
      <c r="C4088" s="14" t="s">
        <v>19</v>
      </c>
      <c r="D4088" s="14">
        <v>4</v>
      </c>
      <c r="E4088" s="14" t="s">
        <v>3351</v>
      </c>
      <c r="F4088" s="14">
        <v>78731</v>
      </c>
      <c r="G4088" s="14">
        <v>3</v>
      </c>
      <c r="H4088" s="14">
        <v>2</v>
      </c>
      <c r="I4088" s="14">
        <v>1</v>
      </c>
      <c r="J4088" s="14">
        <v>2</v>
      </c>
      <c r="K4088" s="14">
        <v>2</v>
      </c>
      <c r="L4088" s="14">
        <v>2019</v>
      </c>
      <c r="M4088" s="14">
        <v>0</v>
      </c>
      <c r="N4088" s="15">
        <v>2992</v>
      </c>
      <c r="O4088" s="16">
        <v>414.44</v>
      </c>
      <c r="P4088" s="17">
        <v>1239990</v>
      </c>
      <c r="Q4088" s="16">
        <v>401.07</v>
      </c>
      <c r="R4088" s="17">
        <v>1200000</v>
      </c>
      <c r="S4088" s="19">
        <f t="shared" si="320"/>
        <v>-13.370000000000005</v>
      </c>
      <c r="T4088" s="20">
        <f t="shared" si="321"/>
        <v>-3.2260399575330577E-2</v>
      </c>
      <c r="U4088" s="19">
        <f t="shared" si="322"/>
        <v>-39990</v>
      </c>
      <c r="V4088" s="20">
        <f t="shared" si="323"/>
        <v>-3.22502600827426E-2</v>
      </c>
      <c r="W4088" s="18">
        <v>44188</v>
      </c>
      <c r="X4088" s="14">
        <v>79</v>
      </c>
      <c r="Y4088" s="14">
        <v>634</v>
      </c>
      <c r="Z4088" s="42">
        <v>-40000</v>
      </c>
      <c r="AA4088" s="51">
        <f t="shared" si="324"/>
        <v>-0.03</v>
      </c>
    </row>
    <row r="4089" spans="1:27" ht="19" x14ac:dyDescent="0.25">
      <c r="A4089" s="14">
        <v>525</v>
      </c>
      <c r="B4089" s="14">
        <v>3365345</v>
      </c>
      <c r="C4089" s="14" t="s">
        <v>19</v>
      </c>
      <c r="D4089" s="14">
        <v>4</v>
      </c>
      <c r="E4089" s="14" t="s">
        <v>3530</v>
      </c>
      <c r="F4089" s="14">
        <v>78756</v>
      </c>
      <c r="G4089" s="14">
        <v>2</v>
      </c>
      <c r="H4089" s="14">
        <v>1</v>
      </c>
      <c r="I4089" s="14">
        <v>0</v>
      </c>
      <c r="J4089" s="14">
        <v>0</v>
      </c>
      <c r="K4089" s="14">
        <v>1</v>
      </c>
      <c r="L4089" s="14">
        <v>1940</v>
      </c>
      <c r="M4089" s="14">
        <v>0</v>
      </c>
      <c r="N4089" s="15">
        <v>1176</v>
      </c>
      <c r="O4089" s="16">
        <v>467.69</v>
      </c>
      <c r="P4089" s="17">
        <v>550000</v>
      </c>
      <c r="Q4089" s="16">
        <v>433.67</v>
      </c>
      <c r="R4089" s="17">
        <v>510000</v>
      </c>
      <c r="S4089" s="19">
        <f t="shared" si="320"/>
        <v>-34.019999999999982</v>
      </c>
      <c r="T4089" s="20">
        <f t="shared" si="321"/>
        <v>-7.274049049584122E-2</v>
      </c>
      <c r="U4089" s="19">
        <f t="shared" si="322"/>
        <v>-40000</v>
      </c>
      <c r="V4089" s="20">
        <f t="shared" si="323"/>
        <v>-7.2727272727272724E-2</v>
      </c>
      <c r="W4089" s="18">
        <v>44194</v>
      </c>
      <c r="X4089" s="14">
        <v>35</v>
      </c>
      <c r="Y4089" s="14">
        <v>36</v>
      </c>
      <c r="Z4089" s="42">
        <v>-40000</v>
      </c>
      <c r="AA4089" s="51">
        <f t="shared" si="324"/>
        <v>-7.0000000000000007E-2</v>
      </c>
    </row>
    <row r="4090" spans="1:27" ht="19" x14ac:dyDescent="0.25">
      <c r="A4090" s="14">
        <v>609</v>
      </c>
      <c r="B4090" s="14">
        <v>9105496</v>
      </c>
      <c r="C4090" s="14" t="s">
        <v>19</v>
      </c>
      <c r="D4090" s="14">
        <v>6</v>
      </c>
      <c r="E4090" s="14" t="s">
        <v>3709</v>
      </c>
      <c r="F4090" s="14">
        <v>78704</v>
      </c>
      <c r="G4090" s="14">
        <v>4</v>
      </c>
      <c r="H4090" s="14">
        <v>3</v>
      </c>
      <c r="I4090" s="14">
        <v>0</v>
      </c>
      <c r="J4090" s="14">
        <v>2</v>
      </c>
      <c r="K4090" s="14">
        <v>2</v>
      </c>
      <c r="L4090" s="14">
        <v>2018</v>
      </c>
      <c r="M4090" s="14">
        <v>0.25</v>
      </c>
      <c r="N4090" s="15">
        <v>3319</v>
      </c>
      <c r="O4090" s="16">
        <v>534.79999999999995</v>
      </c>
      <c r="P4090" s="17">
        <v>1775000</v>
      </c>
      <c r="Q4090" s="16">
        <v>522.75</v>
      </c>
      <c r="R4090" s="17">
        <v>1735000</v>
      </c>
      <c r="S4090" s="19">
        <f t="shared" si="320"/>
        <v>-12.049999999999955</v>
      </c>
      <c r="T4090" s="20">
        <f t="shared" si="321"/>
        <v>-2.2531787584143523E-2</v>
      </c>
      <c r="U4090" s="19">
        <f t="shared" si="322"/>
        <v>-40000</v>
      </c>
      <c r="V4090" s="20">
        <f t="shared" si="323"/>
        <v>-2.2535211267605635E-2</v>
      </c>
      <c r="W4090" s="18">
        <v>44195</v>
      </c>
      <c r="X4090" s="14">
        <v>8</v>
      </c>
      <c r="Y4090" s="14">
        <v>7</v>
      </c>
      <c r="Z4090" s="42">
        <v>-40000</v>
      </c>
      <c r="AA4090" s="51">
        <f t="shared" si="324"/>
        <v>-0.02</v>
      </c>
    </row>
    <row r="4091" spans="1:27" ht="19" x14ac:dyDescent="0.25">
      <c r="A4091" s="14">
        <v>1430</v>
      </c>
      <c r="B4091" s="14">
        <v>6436136</v>
      </c>
      <c r="C4091" s="14" t="s">
        <v>19</v>
      </c>
      <c r="D4091" s="14" t="s">
        <v>229</v>
      </c>
      <c r="E4091" s="14" t="s">
        <v>1250</v>
      </c>
      <c r="F4091" s="14">
        <v>78732</v>
      </c>
      <c r="G4091" s="14">
        <v>6</v>
      </c>
      <c r="H4091" s="14">
        <v>4</v>
      </c>
      <c r="I4091" s="14">
        <v>2</v>
      </c>
      <c r="J4091" s="14">
        <v>3</v>
      </c>
      <c r="K4091" s="14">
        <v>3</v>
      </c>
      <c r="L4091" s="14">
        <v>2006</v>
      </c>
      <c r="M4091" s="14">
        <v>0.54300000000000004</v>
      </c>
      <c r="N4091" s="15">
        <v>7622</v>
      </c>
      <c r="O4091" s="16">
        <v>221.73</v>
      </c>
      <c r="P4091" s="17">
        <v>1690000</v>
      </c>
      <c r="Q4091" s="16">
        <v>216.48</v>
      </c>
      <c r="R4091" s="17">
        <v>1650000</v>
      </c>
      <c r="S4091" s="19">
        <f t="shared" si="320"/>
        <v>-5.25</v>
      </c>
      <c r="T4091" s="20">
        <f t="shared" si="321"/>
        <v>-2.3677445541875255E-2</v>
      </c>
      <c r="U4091" s="19">
        <f t="shared" si="322"/>
        <v>-40000</v>
      </c>
      <c r="V4091" s="20">
        <f t="shared" si="323"/>
        <v>-2.3668639053254437E-2</v>
      </c>
      <c r="W4091" s="18">
        <v>44231</v>
      </c>
      <c r="X4091" s="14">
        <v>83</v>
      </c>
      <c r="Y4091" s="14">
        <v>82</v>
      </c>
      <c r="Z4091" s="42">
        <v>-40000</v>
      </c>
      <c r="AA4091" s="51">
        <f t="shared" si="324"/>
        <v>-0.02</v>
      </c>
    </row>
    <row r="4092" spans="1:27" ht="19" x14ac:dyDescent="0.25">
      <c r="A4092" s="14">
        <v>1611</v>
      </c>
      <c r="B4092" s="14">
        <v>6230309</v>
      </c>
      <c r="C4092" s="14" t="s">
        <v>19</v>
      </c>
      <c r="D4092" s="14" t="s">
        <v>2483</v>
      </c>
      <c r="E4092" s="14" t="s">
        <v>3125</v>
      </c>
      <c r="F4092" s="14">
        <v>78746</v>
      </c>
      <c r="G4092" s="14">
        <v>5</v>
      </c>
      <c r="H4092" s="14">
        <v>3</v>
      </c>
      <c r="I4092" s="14">
        <v>1</v>
      </c>
      <c r="J4092" s="14">
        <v>2</v>
      </c>
      <c r="K4092" s="14">
        <v>2</v>
      </c>
      <c r="L4092" s="14">
        <v>1980</v>
      </c>
      <c r="M4092" s="14">
        <v>0.29399999999999998</v>
      </c>
      <c r="N4092" s="15">
        <v>3381</v>
      </c>
      <c r="O4092" s="16">
        <v>369.42</v>
      </c>
      <c r="P4092" s="17">
        <v>1249000</v>
      </c>
      <c r="Q4092" s="16">
        <v>357.29</v>
      </c>
      <c r="R4092" s="17">
        <v>1208000</v>
      </c>
      <c r="S4092" s="19">
        <f t="shared" si="320"/>
        <v>-12.129999999999995</v>
      </c>
      <c r="T4092" s="20">
        <f t="shared" si="321"/>
        <v>-3.2835255265010001E-2</v>
      </c>
      <c r="U4092" s="19">
        <f t="shared" si="322"/>
        <v>-41000</v>
      </c>
      <c r="V4092" s="20">
        <f t="shared" si="323"/>
        <v>-3.2826261008807048E-2</v>
      </c>
      <c r="W4092" s="18">
        <v>44238</v>
      </c>
      <c r="X4092" s="14">
        <v>22</v>
      </c>
      <c r="Y4092" s="14">
        <v>21</v>
      </c>
      <c r="Z4092" s="42">
        <v>-40000</v>
      </c>
      <c r="AA4092" s="51">
        <f t="shared" si="324"/>
        <v>-0.03</v>
      </c>
    </row>
    <row r="4093" spans="1:27" ht="19" x14ac:dyDescent="0.25">
      <c r="A4093" s="14">
        <v>1257</v>
      </c>
      <c r="B4093" s="14">
        <v>3010484</v>
      </c>
      <c r="C4093" s="14" t="s">
        <v>19</v>
      </c>
      <c r="D4093" s="14" t="s">
        <v>357</v>
      </c>
      <c r="E4093" s="14" t="s">
        <v>1220</v>
      </c>
      <c r="F4093" s="14">
        <v>78745</v>
      </c>
      <c r="G4093" s="14">
        <v>3</v>
      </c>
      <c r="H4093" s="14">
        <v>2</v>
      </c>
      <c r="I4093" s="14">
        <v>1</v>
      </c>
      <c r="J4093" s="14">
        <v>2</v>
      </c>
      <c r="K4093" s="14">
        <v>1</v>
      </c>
      <c r="L4093" s="14">
        <v>1979</v>
      </c>
      <c r="M4093" s="14">
        <v>0.16200000000000001</v>
      </c>
      <c r="N4093" s="15">
        <v>2040</v>
      </c>
      <c r="O4093" s="16">
        <v>220.1</v>
      </c>
      <c r="P4093" s="17">
        <v>449000</v>
      </c>
      <c r="Q4093" s="16">
        <v>199.72</v>
      </c>
      <c r="R4093" s="17">
        <v>407422</v>
      </c>
      <c r="S4093" s="19">
        <f t="shared" si="320"/>
        <v>-20.379999999999995</v>
      </c>
      <c r="T4093" s="20">
        <f t="shared" si="321"/>
        <v>-9.2594275329395709E-2</v>
      </c>
      <c r="U4093" s="19">
        <f t="shared" si="322"/>
        <v>-41578</v>
      </c>
      <c r="V4093" s="20">
        <f t="shared" si="323"/>
        <v>-9.2601336302895326E-2</v>
      </c>
      <c r="W4093" s="18">
        <v>44224</v>
      </c>
      <c r="X4093" s="14">
        <v>17</v>
      </c>
      <c r="Y4093" s="14">
        <v>14</v>
      </c>
      <c r="Z4093" s="42">
        <v>-40000</v>
      </c>
      <c r="AA4093" s="51">
        <f t="shared" si="324"/>
        <v>-0.09</v>
      </c>
    </row>
    <row r="4094" spans="1:27" ht="19" x14ac:dyDescent="0.25">
      <c r="A4094" s="14">
        <v>429</v>
      </c>
      <c r="B4094" s="14">
        <v>8745354</v>
      </c>
      <c r="C4094" s="14" t="s">
        <v>19</v>
      </c>
      <c r="D4094" s="14" t="s">
        <v>2365</v>
      </c>
      <c r="E4094" s="14" t="s">
        <v>3497</v>
      </c>
      <c r="F4094" s="14">
        <v>78703</v>
      </c>
      <c r="G4094" s="14">
        <v>3</v>
      </c>
      <c r="H4094" s="14">
        <v>2</v>
      </c>
      <c r="I4094" s="14">
        <v>1</v>
      </c>
      <c r="J4094" s="14">
        <v>0</v>
      </c>
      <c r="K4094" s="14">
        <v>2</v>
      </c>
      <c r="L4094" s="14">
        <v>1999</v>
      </c>
      <c r="M4094" s="14">
        <v>0.10100000000000001</v>
      </c>
      <c r="N4094" s="15">
        <v>2837</v>
      </c>
      <c r="O4094" s="16">
        <v>456.47</v>
      </c>
      <c r="P4094" s="17">
        <v>1295000</v>
      </c>
      <c r="Q4094" s="16">
        <v>441.66</v>
      </c>
      <c r="R4094" s="17">
        <v>1253000</v>
      </c>
      <c r="S4094" s="19">
        <f t="shared" si="320"/>
        <v>-14.810000000000002</v>
      </c>
      <c r="T4094" s="20">
        <f t="shared" si="321"/>
        <v>-3.2444629438955465E-2</v>
      </c>
      <c r="U4094" s="19">
        <f t="shared" si="322"/>
        <v>-42000</v>
      </c>
      <c r="V4094" s="20">
        <f t="shared" si="323"/>
        <v>-3.2432432432432434E-2</v>
      </c>
      <c r="W4094" s="18">
        <v>44188</v>
      </c>
      <c r="X4094" s="14">
        <v>70</v>
      </c>
      <c r="Y4094" s="14">
        <v>69</v>
      </c>
      <c r="Z4094" s="42">
        <v>-40000</v>
      </c>
      <c r="AA4094" s="51">
        <f t="shared" si="324"/>
        <v>-0.03</v>
      </c>
    </row>
    <row r="4095" spans="1:27" ht="19" x14ac:dyDescent="0.25">
      <c r="A4095" s="14">
        <v>596</v>
      </c>
      <c r="B4095" s="14">
        <v>7049561</v>
      </c>
      <c r="C4095" s="14" t="s">
        <v>19</v>
      </c>
      <c r="D4095" s="14">
        <v>4</v>
      </c>
      <c r="E4095" s="14" t="s">
        <v>3378</v>
      </c>
      <c r="F4095" s="14">
        <v>78756</v>
      </c>
      <c r="G4095" s="14">
        <v>6</v>
      </c>
      <c r="H4095" s="14">
        <v>4</v>
      </c>
      <c r="I4095" s="14">
        <v>1</v>
      </c>
      <c r="J4095" s="14">
        <v>2</v>
      </c>
      <c r="K4095" s="14">
        <v>2</v>
      </c>
      <c r="L4095" s="14">
        <v>2016</v>
      </c>
      <c r="M4095" s="14">
        <v>0.21099999999999999</v>
      </c>
      <c r="N4095" s="15">
        <v>3437</v>
      </c>
      <c r="O4095" s="16">
        <v>421.88</v>
      </c>
      <c r="P4095" s="17">
        <v>1450000</v>
      </c>
      <c r="Q4095" s="16">
        <v>409.66</v>
      </c>
      <c r="R4095" s="17">
        <v>1408000</v>
      </c>
      <c r="S4095" s="19">
        <f t="shared" si="320"/>
        <v>-12.21999999999997</v>
      </c>
      <c r="T4095" s="20">
        <f t="shared" si="321"/>
        <v>-2.8965582630131721E-2</v>
      </c>
      <c r="U4095" s="19">
        <f t="shared" si="322"/>
        <v>-42000</v>
      </c>
      <c r="V4095" s="20">
        <f t="shared" si="323"/>
        <v>-2.8965517241379312E-2</v>
      </c>
      <c r="W4095" s="18">
        <v>44195</v>
      </c>
      <c r="X4095" s="14">
        <v>22</v>
      </c>
      <c r="Y4095" s="14">
        <v>98</v>
      </c>
      <c r="Z4095" s="42">
        <v>-40000</v>
      </c>
      <c r="AA4095" s="51">
        <f t="shared" si="324"/>
        <v>-0.03</v>
      </c>
    </row>
    <row r="4096" spans="1:27" ht="19" x14ac:dyDescent="0.25">
      <c r="A4096" s="14">
        <v>1054</v>
      </c>
      <c r="B4096" s="14">
        <v>2276156</v>
      </c>
      <c r="C4096" s="14" t="s">
        <v>19</v>
      </c>
      <c r="D4096" s="14">
        <v>4</v>
      </c>
      <c r="E4096" s="14" t="s">
        <v>3523</v>
      </c>
      <c r="F4096" s="14">
        <v>78751</v>
      </c>
      <c r="G4096" s="14">
        <v>2</v>
      </c>
      <c r="H4096" s="14">
        <v>1</v>
      </c>
      <c r="I4096" s="14">
        <v>0</v>
      </c>
      <c r="J4096" s="14">
        <v>0</v>
      </c>
      <c r="K4096" s="14">
        <v>1</v>
      </c>
      <c r="L4096" s="14">
        <v>1947</v>
      </c>
      <c r="M4096" s="14">
        <v>0.17699999999999999</v>
      </c>
      <c r="N4096" s="15">
        <v>1020</v>
      </c>
      <c r="O4096" s="16">
        <v>465.69</v>
      </c>
      <c r="P4096" s="17">
        <v>475000</v>
      </c>
      <c r="Q4096" s="16">
        <v>423.53</v>
      </c>
      <c r="R4096" s="17">
        <v>432000</v>
      </c>
      <c r="S4096" s="19">
        <f t="shared" si="320"/>
        <v>-42.160000000000025</v>
      </c>
      <c r="T4096" s="20">
        <f t="shared" si="321"/>
        <v>-9.0532328372952012E-2</v>
      </c>
      <c r="U4096" s="19">
        <f t="shared" si="322"/>
        <v>-43000</v>
      </c>
      <c r="V4096" s="20">
        <f t="shared" si="323"/>
        <v>-9.0526315789473691E-2</v>
      </c>
      <c r="W4096" s="18">
        <v>44215</v>
      </c>
      <c r="X4096" s="14">
        <v>137</v>
      </c>
      <c r="Y4096" s="14">
        <v>137</v>
      </c>
      <c r="Z4096" s="42">
        <v>-45000</v>
      </c>
      <c r="AA4096" s="51">
        <f t="shared" si="324"/>
        <v>-0.09</v>
      </c>
    </row>
    <row r="4097" spans="1:27" ht="19" x14ac:dyDescent="0.25">
      <c r="A4097" s="14">
        <v>3273</v>
      </c>
      <c r="B4097" s="14">
        <v>6691627</v>
      </c>
      <c r="C4097" s="14" t="s">
        <v>19</v>
      </c>
      <c r="D4097" s="14">
        <v>4</v>
      </c>
      <c r="E4097" s="14" t="s">
        <v>3442</v>
      </c>
      <c r="F4097" s="14">
        <v>78756</v>
      </c>
      <c r="G4097" s="14">
        <v>2</v>
      </c>
      <c r="H4097" s="14">
        <v>1</v>
      </c>
      <c r="I4097" s="14">
        <v>0</v>
      </c>
      <c r="J4097" s="14">
        <v>0</v>
      </c>
      <c r="K4097" s="14">
        <v>1</v>
      </c>
      <c r="L4097" s="14">
        <v>1946</v>
      </c>
      <c r="M4097" s="14">
        <v>0.155</v>
      </c>
      <c r="N4097" s="15">
        <v>2016</v>
      </c>
      <c r="O4097" s="16">
        <v>438.99</v>
      </c>
      <c r="P4097" s="17">
        <v>885000</v>
      </c>
      <c r="Q4097" s="16">
        <v>417.41</v>
      </c>
      <c r="R4097" s="17">
        <v>841500</v>
      </c>
      <c r="S4097" s="19">
        <f t="shared" si="320"/>
        <v>-21.579999999999984</v>
      </c>
      <c r="T4097" s="20">
        <f t="shared" si="321"/>
        <v>-4.9158295177566647E-2</v>
      </c>
      <c r="U4097" s="19">
        <f t="shared" si="322"/>
        <v>-43500</v>
      </c>
      <c r="V4097" s="20">
        <f t="shared" si="323"/>
        <v>-4.9152542372881358E-2</v>
      </c>
      <c r="W4097" s="18">
        <v>44300</v>
      </c>
      <c r="X4097" s="14">
        <v>20</v>
      </c>
      <c r="Y4097" s="14">
        <v>20</v>
      </c>
      <c r="Z4097" s="42">
        <v>-45000</v>
      </c>
      <c r="AA4097" s="51">
        <f t="shared" si="324"/>
        <v>-0.05</v>
      </c>
    </row>
    <row r="4098" spans="1:27" ht="19" x14ac:dyDescent="0.25">
      <c r="A4098" s="14">
        <v>1016</v>
      </c>
      <c r="B4098" s="14">
        <v>5816020</v>
      </c>
      <c r="C4098" s="14" t="s">
        <v>19</v>
      </c>
      <c r="D4098" s="14">
        <v>7</v>
      </c>
      <c r="E4098" s="14" t="s">
        <v>3705</v>
      </c>
      <c r="F4098" s="14">
        <v>78704</v>
      </c>
      <c r="G4098" s="14">
        <v>4</v>
      </c>
      <c r="H4098" s="14">
        <v>3</v>
      </c>
      <c r="I4098" s="14">
        <v>1</v>
      </c>
      <c r="J4098" s="14">
        <v>2</v>
      </c>
      <c r="K4098" s="14">
        <v>2</v>
      </c>
      <c r="L4098" s="14">
        <v>2012</v>
      </c>
      <c r="M4098" s="14">
        <v>0.161</v>
      </c>
      <c r="N4098" s="15">
        <v>2801</v>
      </c>
      <c r="O4098" s="16">
        <v>533.74</v>
      </c>
      <c r="P4098" s="17">
        <v>1495000</v>
      </c>
      <c r="Q4098" s="16">
        <v>518.05999999999995</v>
      </c>
      <c r="R4098" s="17">
        <v>1451100</v>
      </c>
      <c r="S4098" s="19">
        <f t="shared" si="320"/>
        <v>-15.680000000000064</v>
      </c>
      <c r="T4098" s="20">
        <f t="shared" si="321"/>
        <v>-2.9377599580320126E-2</v>
      </c>
      <c r="U4098" s="19">
        <f t="shared" si="322"/>
        <v>-43900</v>
      </c>
      <c r="V4098" s="20">
        <f t="shared" si="323"/>
        <v>-2.9364548494983277E-2</v>
      </c>
      <c r="W4098" s="18">
        <v>44211</v>
      </c>
      <c r="X4098" s="14">
        <v>58</v>
      </c>
      <c r="Y4098" s="14">
        <v>57</v>
      </c>
      <c r="Z4098" s="42">
        <v>-45000</v>
      </c>
      <c r="AA4098" s="51">
        <f t="shared" si="324"/>
        <v>-0.03</v>
      </c>
    </row>
    <row r="4099" spans="1:27" ht="19" x14ac:dyDescent="0.25">
      <c r="A4099" s="14">
        <v>2002</v>
      </c>
      <c r="B4099" s="14">
        <v>5161027</v>
      </c>
      <c r="C4099" s="14" t="s">
        <v>19</v>
      </c>
      <c r="D4099" s="14" t="s">
        <v>46</v>
      </c>
      <c r="E4099" s="14" t="s">
        <v>1110</v>
      </c>
      <c r="F4099" s="14">
        <v>78753</v>
      </c>
      <c r="G4099" s="14">
        <v>3</v>
      </c>
      <c r="H4099" s="14">
        <v>2</v>
      </c>
      <c r="I4099" s="14">
        <v>0</v>
      </c>
      <c r="J4099" s="14">
        <v>3</v>
      </c>
      <c r="K4099" s="14">
        <v>1</v>
      </c>
      <c r="L4099" s="14">
        <v>1955</v>
      </c>
      <c r="M4099" s="14">
        <v>0.254</v>
      </c>
      <c r="N4099" s="15">
        <v>2139</v>
      </c>
      <c r="O4099" s="16">
        <v>214.82</v>
      </c>
      <c r="P4099" s="17">
        <v>459500</v>
      </c>
      <c r="Q4099" s="16">
        <v>194.02</v>
      </c>
      <c r="R4099" s="17">
        <v>415000</v>
      </c>
      <c r="S4099" s="19">
        <f t="shared" si="320"/>
        <v>-20.799999999999983</v>
      </c>
      <c r="T4099" s="20">
        <f t="shared" si="321"/>
        <v>-9.6825249045712616E-2</v>
      </c>
      <c r="U4099" s="19">
        <f t="shared" si="322"/>
        <v>-44500</v>
      </c>
      <c r="V4099" s="20">
        <f t="shared" si="323"/>
        <v>-9.6844396082698583E-2</v>
      </c>
      <c r="W4099" s="18">
        <v>44256</v>
      </c>
      <c r="X4099" s="14">
        <v>7</v>
      </c>
      <c r="Y4099" s="14">
        <v>6</v>
      </c>
      <c r="Z4099" s="42">
        <v>-45000</v>
      </c>
      <c r="AA4099" s="51">
        <f t="shared" si="324"/>
        <v>-0.1</v>
      </c>
    </row>
    <row r="4100" spans="1:27" ht="19" x14ac:dyDescent="0.25">
      <c r="A4100" s="14">
        <v>2562</v>
      </c>
      <c r="B4100" s="14">
        <v>6037365</v>
      </c>
      <c r="C4100" s="14" t="s">
        <v>19</v>
      </c>
      <c r="D4100" s="14" t="s">
        <v>22</v>
      </c>
      <c r="E4100" s="14" t="s">
        <v>916</v>
      </c>
      <c r="F4100" s="14">
        <v>78747</v>
      </c>
      <c r="G4100" s="14">
        <v>3</v>
      </c>
      <c r="H4100" s="14">
        <v>4</v>
      </c>
      <c r="I4100" s="14">
        <v>1</v>
      </c>
      <c r="J4100" s="14">
        <v>2</v>
      </c>
      <c r="K4100" s="14">
        <v>2</v>
      </c>
      <c r="L4100" s="14">
        <v>1978</v>
      </c>
      <c r="M4100" s="14">
        <v>0.32900000000000001</v>
      </c>
      <c r="N4100" s="15">
        <v>3179</v>
      </c>
      <c r="O4100" s="16">
        <v>205.25</v>
      </c>
      <c r="P4100" s="17">
        <v>652500</v>
      </c>
      <c r="Q4100" s="16">
        <v>191.26</v>
      </c>
      <c r="R4100" s="17">
        <v>608000</v>
      </c>
      <c r="S4100" s="19">
        <f t="shared" si="320"/>
        <v>-13.990000000000009</v>
      </c>
      <c r="T4100" s="20">
        <f t="shared" si="321"/>
        <v>-6.8160779537149857E-2</v>
      </c>
      <c r="U4100" s="19">
        <f t="shared" si="322"/>
        <v>-44500</v>
      </c>
      <c r="V4100" s="20">
        <f t="shared" si="323"/>
        <v>-6.8199233716475099E-2</v>
      </c>
      <c r="W4100" s="18">
        <v>44274</v>
      </c>
      <c r="X4100" s="14">
        <v>69</v>
      </c>
      <c r="Y4100" s="14">
        <v>69</v>
      </c>
      <c r="Z4100" s="42">
        <v>-45000</v>
      </c>
      <c r="AA4100" s="51">
        <f t="shared" si="324"/>
        <v>-7.0000000000000007E-2</v>
      </c>
    </row>
    <row r="4101" spans="1:27" ht="19" x14ac:dyDescent="0.25">
      <c r="A4101" s="14">
        <v>788</v>
      </c>
      <c r="B4101" s="14">
        <v>4635288</v>
      </c>
      <c r="C4101" s="14" t="s">
        <v>19</v>
      </c>
      <c r="D4101" s="14" t="s">
        <v>611</v>
      </c>
      <c r="E4101" s="14" t="s">
        <v>2449</v>
      </c>
      <c r="F4101" s="14">
        <v>78759</v>
      </c>
      <c r="G4101" s="14">
        <v>3</v>
      </c>
      <c r="H4101" s="14">
        <v>2</v>
      </c>
      <c r="I4101" s="14">
        <v>1</v>
      </c>
      <c r="J4101" s="14">
        <v>2</v>
      </c>
      <c r="K4101" s="14">
        <v>2</v>
      </c>
      <c r="L4101" s="14">
        <v>1996</v>
      </c>
      <c r="M4101" s="14">
        <v>0.11899999999999999</v>
      </c>
      <c r="N4101" s="15">
        <v>2147</v>
      </c>
      <c r="O4101" s="16">
        <v>291.06</v>
      </c>
      <c r="P4101" s="17">
        <v>624900</v>
      </c>
      <c r="Q4101" s="16">
        <v>270.14</v>
      </c>
      <c r="R4101" s="17">
        <v>580000</v>
      </c>
      <c r="S4101" s="19">
        <f t="shared" si="320"/>
        <v>-20.920000000000016</v>
      </c>
      <c r="T4101" s="20">
        <f t="shared" si="321"/>
        <v>-7.187521473235764E-2</v>
      </c>
      <c r="U4101" s="19">
        <f t="shared" si="322"/>
        <v>-44900</v>
      </c>
      <c r="V4101" s="20">
        <f t="shared" si="323"/>
        <v>-7.1851496239398308E-2</v>
      </c>
      <c r="W4101" s="18">
        <v>44204</v>
      </c>
      <c r="X4101" s="14">
        <v>57</v>
      </c>
      <c r="Y4101" s="14">
        <v>55</v>
      </c>
      <c r="Z4101" s="42">
        <v>-45000</v>
      </c>
      <c r="AA4101" s="51">
        <f t="shared" si="324"/>
        <v>-7.0000000000000007E-2</v>
      </c>
    </row>
    <row r="4102" spans="1:27" ht="19" x14ac:dyDescent="0.25">
      <c r="A4102" s="14">
        <v>2881</v>
      </c>
      <c r="B4102" s="14">
        <v>3411352</v>
      </c>
      <c r="C4102" s="14" t="s">
        <v>19</v>
      </c>
      <c r="D4102" s="14">
        <v>5</v>
      </c>
      <c r="E4102" s="14" t="s">
        <v>3096</v>
      </c>
      <c r="F4102" s="14">
        <v>78721</v>
      </c>
      <c r="G4102" s="14">
        <v>3</v>
      </c>
      <c r="H4102" s="14">
        <v>3</v>
      </c>
      <c r="I4102" s="14">
        <v>1</v>
      </c>
      <c r="J4102" s="14">
        <v>1</v>
      </c>
      <c r="K4102" s="14">
        <v>2</v>
      </c>
      <c r="L4102" s="14">
        <v>2019</v>
      </c>
      <c r="M4102" s="14">
        <v>0.14000000000000001</v>
      </c>
      <c r="N4102" s="15">
        <v>2455</v>
      </c>
      <c r="O4102" s="16">
        <v>364.56</v>
      </c>
      <c r="P4102" s="17">
        <v>894990</v>
      </c>
      <c r="Q4102" s="16">
        <v>346.23</v>
      </c>
      <c r="R4102" s="17">
        <v>850000</v>
      </c>
      <c r="S4102" s="19">
        <f t="shared" si="320"/>
        <v>-18.329999999999984</v>
      </c>
      <c r="T4102" s="20">
        <f t="shared" si="321"/>
        <v>-5.027978933508883E-2</v>
      </c>
      <c r="U4102" s="19">
        <f t="shared" si="322"/>
        <v>-44990</v>
      </c>
      <c r="V4102" s="20">
        <f t="shared" si="323"/>
        <v>-5.0268718086235599E-2</v>
      </c>
      <c r="W4102" s="18">
        <v>44286</v>
      </c>
      <c r="X4102" s="14">
        <v>20</v>
      </c>
      <c r="Y4102" s="14">
        <v>17</v>
      </c>
      <c r="Z4102" s="42">
        <v>-45000</v>
      </c>
      <c r="AA4102" s="51">
        <f t="shared" si="324"/>
        <v>-0.05</v>
      </c>
    </row>
    <row r="4103" spans="1:27" ht="19" x14ac:dyDescent="0.25">
      <c r="A4103" s="14">
        <v>535</v>
      </c>
      <c r="B4103" s="14">
        <v>2272550</v>
      </c>
      <c r="C4103" s="14" t="s">
        <v>19</v>
      </c>
      <c r="D4103" s="14" t="s">
        <v>68</v>
      </c>
      <c r="E4103" s="14" t="s">
        <v>120</v>
      </c>
      <c r="F4103" s="14">
        <v>78734</v>
      </c>
      <c r="G4103" s="14">
        <v>6</v>
      </c>
      <c r="H4103" s="14">
        <v>5</v>
      </c>
      <c r="I4103" s="14">
        <v>1</v>
      </c>
      <c r="J4103" s="14">
        <v>2</v>
      </c>
      <c r="K4103" s="14">
        <v>2</v>
      </c>
      <c r="L4103" s="14">
        <v>1983</v>
      </c>
      <c r="M4103" s="14">
        <v>0.374</v>
      </c>
      <c r="N4103" s="15">
        <v>6559</v>
      </c>
      <c r="O4103" s="16">
        <v>141.03</v>
      </c>
      <c r="P4103" s="17">
        <v>925000</v>
      </c>
      <c r="Q4103" s="16">
        <v>134.16999999999999</v>
      </c>
      <c r="R4103" s="17">
        <v>880000</v>
      </c>
      <c r="S4103" s="19">
        <f t="shared" ref="S4103:S4166" si="325">Q4103-O4103</f>
        <v>-6.8600000000000136</v>
      </c>
      <c r="T4103" s="20">
        <f t="shared" ref="T4103:T4166" si="326">S4103/O4103</f>
        <v>-4.8642132879529273E-2</v>
      </c>
      <c r="U4103" s="19">
        <f t="shared" ref="U4103:U4166" si="327">R4103-P4103</f>
        <v>-45000</v>
      </c>
      <c r="V4103" s="20">
        <f t="shared" ref="V4103:V4166" si="328">U4103/P4103</f>
        <v>-4.8648648648648651E-2</v>
      </c>
      <c r="W4103" s="18">
        <v>44195</v>
      </c>
      <c r="X4103" s="14">
        <v>107</v>
      </c>
      <c r="Y4103" s="14">
        <v>105</v>
      </c>
      <c r="Z4103" s="42">
        <v>-45000</v>
      </c>
      <c r="AA4103" s="51">
        <f t="shared" si="324"/>
        <v>-0.05</v>
      </c>
    </row>
    <row r="4104" spans="1:27" ht="19" x14ac:dyDescent="0.25">
      <c r="A4104" s="14">
        <v>1086</v>
      </c>
      <c r="B4104" s="14">
        <v>3031298</v>
      </c>
      <c r="C4104" s="14" t="s">
        <v>19</v>
      </c>
      <c r="D4104" s="14" t="s">
        <v>2365</v>
      </c>
      <c r="E4104" s="14" t="s">
        <v>3890</v>
      </c>
      <c r="F4104" s="14">
        <v>78703</v>
      </c>
      <c r="G4104" s="14">
        <v>4</v>
      </c>
      <c r="H4104" s="14">
        <v>4</v>
      </c>
      <c r="I4104" s="14">
        <v>0</v>
      </c>
      <c r="J4104" s="14">
        <v>2</v>
      </c>
      <c r="K4104" s="14">
        <v>2</v>
      </c>
      <c r="L4104" s="14">
        <v>2008</v>
      </c>
      <c r="M4104" s="14">
        <v>0.16700000000000001</v>
      </c>
      <c r="N4104" s="15">
        <v>2861</v>
      </c>
      <c r="O4104" s="16">
        <v>697.31</v>
      </c>
      <c r="P4104" s="17">
        <v>1995000</v>
      </c>
      <c r="Q4104" s="16">
        <v>681.58</v>
      </c>
      <c r="R4104" s="17">
        <v>1950000</v>
      </c>
      <c r="S4104" s="19">
        <f t="shared" si="325"/>
        <v>-15.729999999999905</v>
      </c>
      <c r="T4104" s="20">
        <f t="shared" si="326"/>
        <v>-2.2558116189356107E-2</v>
      </c>
      <c r="U4104" s="19">
        <f t="shared" si="327"/>
        <v>-45000</v>
      </c>
      <c r="V4104" s="20">
        <f t="shared" si="328"/>
        <v>-2.2556390977443608E-2</v>
      </c>
      <c r="W4104" s="18">
        <v>44216</v>
      </c>
      <c r="X4104" s="14">
        <v>321</v>
      </c>
      <c r="Y4104" s="14">
        <v>418</v>
      </c>
      <c r="Z4104" s="42">
        <v>-45000</v>
      </c>
      <c r="AA4104" s="51">
        <f t="shared" si="324"/>
        <v>-0.02</v>
      </c>
    </row>
    <row r="4105" spans="1:27" ht="19" x14ac:dyDescent="0.25">
      <c r="A4105" s="14">
        <v>1165</v>
      </c>
      <c r="B4105" s="14">
        <v>9442695</v>
      </c>
      <c r="C4105" s="14" t="s">
        <v>19</v>
      </c>
      <c r="D4105" s="14">
        <v>6</v>
      </c>
      <c r="E4105" s="14" t="s">
        <v>4285</v>
      </c>
      <c r="F4105" s="14">
        <v>78704</v>
      </c>
      <c r="G4105" s="14">
        <v>4</v>
      </c>
      <c r="H4105" s="14">
        <v>3</v>
      </c>
      <c r="I4105" s="14">
        <v>1</v>
      </c>
      <c r="J4105" s="14">
        <v>1</v>
      </c>
      <c r="K4105" s="14">
        <v>3</v>
      </c>
      <c r="L4105" s="14">
        <v>2018</v>
      </c>
      <c r="M4105" s="14">
        <v>7.4999999999999997E-2</v>
      </c>
      <c r="N4105" s="15">
        <v>2389</v>
      </c>
      <c r="O4105" s="16">
        <v>625.78</v>
      </c>
      <c r="P4105" s="17">
        <v>1495000</v>
      </c>
      <c r="Q4105" s="16">
        <v>606.95000000000005</v>
      </c>
      <c r="R4105" s="17">
        <v>1450000</v>
      </c>
      <c r="S4105" s="19">
        <f t="shared" si="325"/>
        <v>-18.829999999999927</v>
      </c>
      <c r="T4105" s="20">
        <f t="shared" si="326"/>
        <v>-3.0090447121991638E-2</v>
      </c>
      <c r="U4105" s="19">
        <f t="shared" si="327"/>
        <v>-45000</v>
      </c>
      <c r="V4105" s="20">
        <f t="shared" si="328"/>
        <v>-3.0100334448160536E-2</v>
      </c>
      <c r="W4105" s="18">
        <v>44218</v>
      </c>
      <c r="X4105" s="14">
        <v>85</v>
      </c>
      <c r="Y4105" s="14">
        <v>85</v>
      </c>
      <c r="Z4105" s="42">
        <v>-45000</v>
      </c>
      <c r="AA4105" s="51">
        <f t="shared" si="324"/>
        <v>-0.03</v>
      </c>
    </row>
    <row r="4106" spans="1:27" ht="19" x14ac:dyDescent="0.25">
      <c r="A4106" s="14">
        <v>1344</v>
      </c>
      <c r="B4106" s="14">
        <v>4374975</v>
      </c>
      <c r="C4106" s="14" t="s">
        <v>19</v>
      </c>
      <c r="D4106" s="14">
        <v>5</v>
      </c>
      <c r="E4106" s="14" t="s">
        <v>4200</v>
      </c>
      <c r="F4106" s="14">
        <v>78702</v>
      </c>
      <c r="G4106" s="14">
        <v>5</v>
      </c>
      <c r="H4106" s="14">
        <v>4</v>
      </c>
      <c r="I4106" s="14">
        <v>1</v>
      </c>
      <c r="J4106" s="14">
        <v>1</v>
      </c>
      <c r="K4106" s="14">
        <v>2</v>
      </c>
      <c r="L4106" s="14">
        <v>2020</v>
      </c>
      <c r="M4106" s="14">
        <v>0.28499999999999998</v>
      </c>
      <c r="N4106" s="15">
        <v>2750</v>
      </c>
      <c r="O4106" s="16">
        <v>470.91</v>
      </c>
      <c r="P4106" s="17">
        <v>1295000</v>
      </c>
      <c r="Q4106" s="16">
        <v>454.55</v>
      </c>
      <c r="R4106" s="17">
        <v>1250000</v>
      </c>
      <c r="S4106" s="19">
        <f t="shared" si="325"/>
        <v>-16.360000000000014</v>
      </c>
      <c r="T4106" s="20">
        <f t="shared" si="326"/>
        <v>-3.4741245673270929E-2</v>
      </c>
      <c r="U4106" s="19">
        <f t="shared" si="327"/>
        <v>-45000</v>
      </c>
      <c r="V4106" s="20">
        <f t="shared" si="328"/>
        <v>-3.4749034749034749E-2</v>
      </c>
      <c r="W4106" s="18">
        <v>44225</v>
      </c>
      <c r="X4106" s="14">
        <v>25</v>
      </c>
      <c r="Y4106" s="14">
        <v>25</v>
      </c>
      <c r="Z4106" s="42">
        <v>-45000</v>
      </c>
      <c r="AA4106" s="51">
        <f t="shared" si="324"/>
        <v>-0.03</v>
      </c>
    </row>
    <row r="4107" spans="1:27" ht="19" x14ac:dyDescent="0.25">
      <c r="A4107" s="14">
        <v>1352</v>
      </c>
      <c r="B4107" s="14">
        <v>5036300</v>
      </c>
      <c r="C4107" s="14" t="s">
        <v>19</v>
      </c>
      <c r="D4107" s="14">
        <v>6</v>
      </c>
      <c r="E4107" s="14" t="s">
        <v>3809</v>
      </c>
      <c r="F4107" s="14">
        <v>78704</v>
      </c>
      <c r="G4107" s="14">
        <v>5</v>
      </c>
      <c r="H4107" s="14">
        <v>3</v>
      </c>
      <c r="I4107" s="14">
        <v>0</v>
      </c>
      <c r="J4107" s="14">
        <v>1</v>
      </c>
      <c r="K4107" s="14">
        <v>3</v>
      </c>
      <c r="L4107" s="14">
        <v>2018</v>
      </c>
      <c r="M4107" s="14">
        <v>0.13</v>
      </c>
      <c r="N4107" s="15">
        <v>2622</v>
      </c>
      <c r="O4107" s="16">
        <v>608.30999999999995</v>
      </c>
      <c r="P4107" s="17">
        <v>1595000</v>
      </c>
      <c r="Q4107" s="16">
        <v>591.15</v>
      </c>
      <c r="R4107" s="17">
        <v>1550000</v>
      </c>
      <c r="S4107" s="19">
        <f t="shared" si="325"/>
        <v>-17.159999999999968</v>
      </c>
      <c r="T4107" s="20">
        <f t="shared" si="326"/>
        <v>-2.8209301178675296E-2</v>
      </c>
      <c r="U4107" s="19">
        <f t="shared" si="327"/>
        <v>-45000</v>
      </c>
      <c r="V4107" s="20">
        <f t="shared" si="328"/>
        <v>-2.8213166144200628E-2</v>
      </c>
      <c r="W4107" s="18">
        <v>44225</v>
      </c>
      <c r="X4107" s="14">
        <v>49</v>
      </c>
      <c r="Y4107" s="14">
        <v>49</v>
      </c>
      <c r="Z4107" s="42">
        <v>-45000</v>
      </c>
      <c r="AA4107" s="51">
        <f t="shared" si="324"/>
        <v>-0.03</v>
      </c>
    </row>
    <row r="4108" spans="1:27" ht="19" x14ac:dyDescent="0.25">
      <c r="A4108" s="14">
        <v>1491</v>
      </c>
      <c r="B4108" s="14">
        <v>2342662</v>
      </c>
      <c r="C4108" s="14" t="s">
        <v>19</v>
      </c>
      <c r="D4108" s="14" t="s">
        <v>29</v>
      </c>
      <c r="E4108" s="14" t="s">
        <v>3612</v>
      </c>
      <c r="F4108" s="14">
        <v>78748</v>
      </c>
      <c r="G4108" s="14">
        <v>2</v>
      </c>
      <c r="H4108" s="14">
        <v>2</v>
      </c>
      <c r="I4108" s="14">
        <v>1</v>
      </c>
      <c r="J4108" s="14">
        <v>0</v>
      </c>
      <c r="K4108" s="14">
        <v>1</v>
      </c>
      <c r="L4108" s="14">
        <v>2020</v>
      </c>
      <c r="M4108" s="14">
        <v>0.46100000000000002</v>
      </c>
      <c r="N4108" s="15">
        <v>1312</v>
      </c>
      <c r="O4108" s="16">
        <v>491.62</v>
      </c>
      <c r="P4108" s="17">
        <v>645000</v>
      </c>
      <c r="Q4108" s="16">
        <v>457.32</v>
      </c>
      <c r="R4108" s="17">
        <v>600000</v>
      </c>
      <c r="S4108" s="19">
        <f t="shared" si="325"/>
        <v>-34.300000000000011</v>
      </c>
      <c r="T4108" s="20">
        <f t="shared" si="326"/>
        <v>-6.9769334038485037E-2</v>
      </c>
      <c r="U4108" s="19">
        <f t="shared" si="327"/>
        <v>-45000</v>
      </c>
      <c r="V4108" s="20">
        <f t="shared" si="328"/>
        <v>-6.9767441860465115E-2</v>
      </c>
      <c r="W4108" s="18">
        <v>44232</v>
      </c>
      <c r="X4108" s="14">
        <v>95</v>
      </c>
      <c r="Y4108" s="14">
        <v>95</v>
      </c>
      <c r="Z4108" s="42">
        <v>-45000</v>
      </c>
      <c r="AA4108" s="51">
        <f t="shared" si="324"/>
        <v>-7.0000000000000007E-2</v>
      </c>
    </row>
    <row r="4109" spans="1:27" ht="19" x14ac:dyDescent="0.25">
      <c r="A4109" s="14">
        <v>1855</v>
      </c>
      <c r="B4109" s="14">
        <v>5390794</v>
      </c>
      <c r="C4109" s="14" t="s">
        <v>19</v>
      </c>
      <c r="D4109" s="14" t="s">
        <v>68</v>
      </c>
      <c r="E4109" s="14" t="s">
        <v>1615</v>
      </c>
      <c r="F4109" s="14">
        <v>78734</v>
      </c>
      <c r="G4109" s="14">
        <v>4</v>
      </c>
      <c r="H4109" s="14">
        <v>2</v>
      </c>
      <c r="I4109" s="14">
        <v>1</v>
      </c>
      <c r="J4109" s="14">
        <v>0</v>
      </c>
      <c r="K4109" s="14">
        <v>3</v>
      </c>
      <c r="L4109" s="14">
        <v>1985</v>
      </c>
      <c r="M4109" s="14">
        <v>1.2969999999999999</v>
      </c>
      <c r="N4109" s="15">
        <v>2480</v>
      </c>
      <c r="O4109" s="16">
        <v>239.92</v>
      </c>
      <c r="P4109" s="17">
        <v>595000</v>
      </c>
      <c r="Q4109" s="16">
        <v>221.77</v>
      </c>
      <c r="R4109" s="17">
        <v>550000</v>
      </c>
      <c r="S4109" s="19">
        <f t="shared" si="325"/>
        <v>-18.149999999999977</v>
      </c>
      <c r="T4109" s="20">
        <f t="shared" si="326"/>
        <v>-7.5650216738912882E-2</v>
      </c>
      <c r="U4109" s="19">
        <f t="shared" si="327"/>
        <v>-45000</v>
      </c>
      <c r="V4109" s="20">
        <f t="shared" si="328"/>
        <v>-7.5630252100840331E-2</v>
      </c>
      <c r="W4109" s="18">
        <v>44252</v>
      </c>
      <c r="X4109" s="14">
        <v>71</v>
      </c>
      <c r="Y4109" s="14">
        <v>71</v>
      </c>
      <c r="Z4109" s="42">
        <v>-45000</v>
      </c>
      <c r="AA4109" s="51">
        <f t="shared" si="324"/>
        <v>-0.08</v>
      </c>
    </row>
    <row r="4110" spans="1:27" ht="19" x14ac:dyDescent="0.25">
      <c r="A4110" s="14">
        <v>1883</v>
      </c>
      <c r="B4110" s="14">
        <v>8624947</v>
      </c>
      <c r="C4110" s="14" t="s">
        <v>19</v>
      </c>
      <c r="D4110" s="14">
        <v>6</v>
      </c>
      <c r="E4110" s="14" t="s">
        <v>3834</v>
      </c>
      <c r="F4110" s="14">
        <v>78704</v>
      </c>
      <c r="G4110" s="14">
        <v>3</v>
      </c>
      <c r="H4110" s="14">
        <v>2</v>
      </c>
      <c r="I4110" s="14">
        <v>1</v>
      </c>
      <c r="J4110" s="14">
        <v>0</v>
      </c>
      <c r="K4110" s="14">
        <v>2</v>
      </c>
      <c r="L4110" s="14">
        <v>2011</v>
      </c>
      <c r="M4110" s="14">
        <v>0.16200000000000001</v>
      </c>
      <c r="N4110" s="15">
        <v>3018</v>
      </c>
      <c r="O4110" s="16">
        <v>627.9</v>
      </c>
      <c r="P4110" s="17">
        <v>1895000</v>
      </c>
      <c r="Q4110" s="16">
        <v>612.99</v>
      </c>
      <c r="R4110" s="17">
        <v>1850000</v>
      </c>
      <c r="S4110" s="19">
        <f t="shared" si="325"/>
        <v>-14.909999999999968</v>
      </c>
      <c r="T4110" s="20">
        <f t="shared" si="326"/>
        <v>-2.3745819397993261E-2</v>
      </c>
      <c r="U4110" s="19">
        <f t="shared" si="327"/>
        <v>-45000</v>
      </c>
      <c r="V4110" s="20">
        <f t="shared" si="328"/>
        <v>-2.3746701846965697E-2</v>
      </c>
      <c r="W4110" s="18">
        <v>44252</v>
      </c>
      <c r="X4110" s="14">
        <v>111</v>
      </c>
      <c r="Y4110" s="14">
        <v>111</v>
      </c>
      <c r="Z4110" s="42">
        <v>-45000</v>
      </c>
      <c r="AA4110" s="51">
        <f t="shared" si="324"/>
        <v>-0.02</v>
      </c>
    </row>
    <row r="4111" spans="1:27" ht="19" x14ac:dyDescent="0.25">
      <c r="A4111" s="14">
        <v>2409</v>
      </c>
      <c r="B4111" s="14">
        <v>9250492</v>
      </c>
      <c r="C4111" s="14" t="s">
        <v>19</v>
      </c>
      <c r="D4111" s="14" t="s">
        <v>2365</v>
      </c>
      <c r="E4111" s="14" t="s">
        <v>3492</v>
      </c>
      <c r="F4111" s="14">
        <v>78731</v>
      </c>
      <c r="G4111" s="14">
        <v>4</v>
      </c>
      <c r="H4111" s="14">
        <v>3</v>
      </c>
      <c r="I4111" s="14">
        <v>1</v>
      </c>
      <c r="J4111" s="14">
        <v>2</v>
      </c>
      <c r="K4111" s="14">
        <v>2</v>
      </c>
      <c r="L4111" s="14">
        <v>2008</v>
      </c>
      <c r="M4111" s="14">
        <v>0.43</v>
      </c>
      <c r="N4111" s="15">
        <v>3733</v>
      </c>
      <c r="O4111" s="16">
        <v>454.06</v>
      </c>
      <c r="P4111" s="17">
        <v>1695000</v>
      </c>
      <c r="Q4111" s="16">
        <v>442</v>
      </c>
      <c r="R4111" s="17">
        <v>1650000</v>
      </c>
      <c r="S4111" s="19">
        <f t="shared" si="325"/>
        <v>-12.060000000000002</v>
      </c>
      <c r="T4111" s="20">
        <f t="shared" si="326"/>
        <v>-2.6560366471391452E-2</v>
      </c>
      <c r="U4111" s="19">
        <f t="shared" si="327"/>
        <v>-45000</v>
      </c>
      <c r="V4111" s="20">
        <f t="shared" si="328"/>
        <v>-2.6548672566371681E-2</v>
      </c>
      <c r="W4111" s="18">
        <v>44267</v>
      </c>
      <c r="X4111" s="14">
        <v>111</v>
      </c>
      <c r="Y4111" s="14">
        <v>111</v>
      </c>
      <c r="Z4111" s="42">
        <v>-45000</v>
      </c>
      <c r="AA4111" s="51">
        <f t="shared" si="324"/>
        <v>-0.03</v>
      </c>
    </row>
    <row r="4112" spans="1:27" ht="19" x14ac:dyDescent="0.25">
      <c r="A4112" s="14">
        <v>301</v>
      </c>
      <c r="B4112" s="14">
        <v>2136649</v>
      </c>
      <c r="C4112" s="14" t="s">
        <v>19</v>
      </c>
      <c r="D4112" s="14" t="s">
        <v>46</v>
      </c>
      <c r="E4112" s="14" t="s">
        <v>1566</v>
      </c>
      <c r="F4112" s="14">
        <v>78758</v>
      </c>
      <c r="G4112" s="14">
        <v>3</v>
      </c>
      <c r="H4112" s="14">
        <v>2</v>
      </c>
      <c r="I4112" s="14">
        <v>0</v>
      </c>
      <c r="J4112" s="14">
        <v>2</v>
      </c>
      <c r="K4112" s="14">
        <v>1</v>
      </c>
      <c r="L4112" s="14">
        <v>1986</v>
      </c>
      <c r="M4112" s="14">
        <v>0.115</v>
      </c>
      <c r="N4112" s="15">
        <v>1515</v>
      </c>
      <c r="O4112" s="16">
        <v>237.29</v>
      </c>
      <c r="P4112" s="17">
        <v>359500</v>
      </c>
      <c r="Q4112" s="16">
        <v>207.26</v>
      </c>
      <c r="R4112" s="17">
        <v>314000</v>
      </c>
      <c r="S4112" s="19">
        <f t="shared" si="325"/>
        <v>-30.03</v>
      </c>
      <c r="T4112" s="20">
        <f t="shared" si="326"/>
        <v>-0.12655400564709848</v>
      </c>
      <c r="U4112" s="19">
        <f t="shared" si="327"/>
        <v>-45500</v>
      </c>
      <c r="V4112" s="20">
        <f t="shared" si="328"/>
        <v>-0.12656467315716272</v>
      </c>
      <c r="W4112" s="18">
        <v>44186</v>
      </c>
      <c r="X4112" s="14">
        <v>20</v>
      </c>
      <c r="Y4112" s="14">
        <v>20</v>
      </c>
      <c r="Z4112" s="42">
        <v>-45000</v>
      </c>
      <c r="AA4112" s="51">
        <f t="shared" si="324"/>
        <v>-0.13</v>
      </c>
    </row>
    <row r="4113" spans="1:27" ht="19" x14ac:dyDescent="0.25">
      <c r="A4113" s="14">
        <v>812</v>
      </c>
      <c r="B4113" s="14">
        <v>5385466</v>
      </c>
      <c r="C4113" s="14" t="s">
        <v>19</v>
      </c>
      <c r="D4113" s="14" t="s">
        <v>2365</v>
      </c>
      <c r="E4113" s="14" t="s">
        <v>3768</v>
      </c>
      <c r="F4113" s="14">
        <v>78703</v>
      </c>
      <c r="G4113" s="14">
        <v>4</v>
      </c>
      <c r="H4113" s="14">
        <v>2</v>
      </c>
      <c r="I4113" s="14">
        <v>1</v>
      </c>
      <c r="J4113" s="14">
        <v>0</v>
      </c>
      <c r="K4113" s="14">
        <v>3</v>
      </c>
      <c r="L4113" s="14">
        <v>2013</v>
      </c>
      <c r="M4113" s="14">
        <v>0.215</v>
      </c>
      <c r="N4113" s="15">
        <v>3135</v>
      </c>
      <c r="O4113" s="16">
        <v>574.13</v>
      </c>
      <c r="P4113" s="17">
        <v>1799900</v>
      </c>
      <c r="Q4113" s="16">
        <v>559.01</v>
      </c>
      <c r="R4113" s="17">
        <v>1752500</v>
      </c>
      <c r="S4113" s="19">
        <f t="shared" si="325"/>
        <v>-15.120000000000005</v>
      </c>
      <c r="T4113" s="20">
        <f t="shared" si="326"/>
        <v>-2.6335498928814038E-2</v>
      </c>
      <c r="U4113" s="19">
        <f t="shared" si="327"/>
        <v>-47400</v>
      </c>
      <c r="V4113" s="20">
        <f t="shared" si="328"/>
        <v>-2.6334796377576533E-2</v>
      </c>
      <c r="W4113" s="18">
        <v>44204</v>
      </c>
      <c r="X4113" s="14">
        <v>75</v>
      </c>
      <c r="Y4113" s="14">
        <v>74</v>
      </c>
      <c r="Z4113" s="42">
        <v>-45000</v>
      </c>
      <c r="AA4113" s="51">
        <f t="shared" si="324"/>
        <v>-0.03</v>
      </c>
    </row>
    <row r="4114" spans="1:27" ht="19" x14ac:dyDescent="0.25">
      <c r="A4114" s="14">
        <v>1380</v>
      </c>
      <c r="B4114" s="14">
        <v>7798079</v>
      </c>
      <c r="C4114" s="14" t="s">
        <v>19</v>
      </c>
      <c r="D4114" s="14" t="s">
        <v>611</v>
      </c>
      <c r="E4114" s="14" t="s">
        <v>2677</v>
      </c>
      <c r="F4114" s="14">
        <v>78731</v>
      </c>
      <c r="G4114" s="14">
        <v>3</v>
      </c>
      <c r="H4114" s="14">
        <v>2</v>
      </c>
      <c r="I4114" s="14">
        <v>1</v>
      </c>
      <c r="J4114" s="14">
        <v>2</v>
      </c>
      <c r="K4114" s="14">
        <v>1</v>
      </c>
      <c r="L4114" s="14">
        <v>1984</v>
      </c>
      <c r="M4114" s="14">
        <v>0.13800000000000001</v>
      </c>
      <c r="N4114" s="15">
        <v>2658</v>
      </c>
      <c r="O4114" s="16">
        <v>310.38</v>
      </c>
      <c r="P4114" s="17">
        <v>825000</v>
      </c>
      <c r="Q4114" s="16">
        <v>292.51</v>
      </c>
      <c r="R4114" s="17">
        <v>777500</v>
      </c>
      <c r="S4114" s="19">
        <f t="shared" si="325"/>
        <v>-17.870000000000005</v>
      </c>
      <c r="T4114" s="20">
        <f t="shared" si="326"/>
        <v>-5.7574585991365439E-2</v>
      </c>
      <c r="U4114" s="19">
        <f t="shared" si="327"/>
        <v>-47500</v>
      </c>
      <c r="V4114" s="20">
        <f t="shared" si="328"/>
        <v>-5.7575757575757579E-2</v>
      </c>
      <c r="W4114" s="18">
        <v>44228</v>
      </c>
      <c r="X4114" s="14">
        <v>89</v>
      </c>
      <c r="Y4114" s="14">
        <v>89</v>
      </c>
      <c r="Z4114" s="42">
        <v>-50000</v>
      </c>
      <c r="AA4114" s="51">
        <f t="shared" si="324"/>
        <v>-0.06</v>
      </c>
    </row>
    <row r="4115" spans="1:27" ht="19" x14ac:dyDescent="0.25">
      <c r="A4115" s="14">
        <v>430</v>
      </c>
      <c r="B4115" s="14">
        <v>8464020</v>
      </c>
      <c r="C4115" s="14" t="s">
        <v>19</v>
      </c>
      <c r="D4115" s="14">
        <v>2</v>
      </c>
      <c r="E4115" s="14" t="s">
        <v>3518</v>
      </c>
      <c r="F4115" s="14">
        <v>78752</v>
      </c>
      <c r="G4115" s="14">
        <v>0</v>
      </c>
      <c r="H4115" s="14">
        <v>0</v>
      </c>
      <c r="I4115" s="14">
        <v>0</v>
      </c>
      <c r="J4115" s="14">
        <v>0</v>
      </c>
      <c r="K4115" s="14">
        <v>1</v>
      </c>
      <c r="L4115" s="14">
        <v>1947</v>
      </c>
      <c r="M4115" s="14">
        <v>0.161</v>
      </c>
      <c r="N4115" s="14">
        <v>864</v>
      </c>
      <c r="O4115" s="16">
        <v>462.96</v>
      </c>
      <c r="P4115" s="17">
        <v>400000</v>
      </c>
      <c r="Q4115" s="16">
        <v>407.41</v>
      </c>
      <c r="R4115" s="17">
        <v>352000</v>
      </c>
      <c r="S4115" s="19">
        <f t="shared" si="325"/>
        <v>-55.549999999999955</v>
      </c>
      <c r="T4115" s="20">
        <f t="shared" si="326"/>
        <v>-0.11998876792811465</v>
      </c>
      <c r="U4115" s="19">
        <f t="shared" si="327"/>
        <v>-48000</v>
      </c>
      <c r="V4115" s="20">
        <f t="shared" si="328"/>
        <v>-0.12</v>
      </c>
      <c r="W4115" s="18">
        <v>44188</v>
      </c>
      <c r="X4115" s="14">
        <v>4</v>
      </c>
      <c r="Y4115" s="14">
        <v>8</v>
      </c>
      <c r="Z4115" s="42">
        <v>-50000</v>
      </c>
      <c r="AA4115" s="51">
        <f t="shared" si="324"/>
        <v>-0.12</v>
      </c>
    </row>
    <row r="4116" spans="1:27" ht="19" x14ac:dyDescent="0.25">
      <c r="A4116" s="14">
        <v>2787</v>
      </c>
      <c r="B4116" s="14">
        <v>7643961</v>
      </c>
      <c r="C4116" s="14" t="s">
        <v>19</v>
      </c>
      <c r="D4116" s="14">
        <v>5</v>
      </c>
      <c r="E4116" s="14" t="s">
        <v>4275</v>
      </c>
      <c r="F4116" s="14">
        <v>78702</v>
      </c>
      <c r="G4116" s="14">
        <v>3</v>
      </c>
      <c r="H4116" s="14">
        <v>2</v>
      </c>
      <c r="I4116" s="14">
        <v>1</v>
      </c>
      <c r="J4116" s="14">
        <v>1</v>
      </c>
      <c r="K4116" s="14">
        <v>2</v>
      </c>
      <c r="L4116" s="14">
        <v>2018</v>
      </c>
      <c r="M4116" s="14">
        <v>8.5999999999999993E-2</v>
      </c>
      <c r="N4116" s="15">
        <v>1854</v>
      </c>
      <c r="O4116" s="16">
        <v>590.61</v>
      </c>
      <c r="P4116" s="17">
        <v>1095000</v>
      </c>
      <c r="Q4116" s="16">
        <v>564.72</v>
      </c>
      <c r="R4116" s="17">
        <v>1047000</v>
      </c>
      <c r="S4116" s="19">
        <f t="shared" si="325"/>
        <v>-25.889999999999986</v>
      </c>
      <c r="T4116" s="20">
        <f t="shared" si="326"/>
        <v>-4.3836033931020445E-2</v>
      </c>
      <c r="U4116" s="19">
        <f t="shared" si="327"/>
        <v>-48000</v>
      </c>
      <c r="V4116" s="20">
        <f t="shared" si="328"/>
        <v>-4.3835616438356165E-2</v>
      </c>
      <c r="W4116" s="18">
        <v>44284</v>
      </c>
      <c r="X4116" s="14">
        <v>5</v>
      </c>
      <c r="Y4116" s="14">
        <v>5</v>
      </c>
      <c r="Z4116" s="42">
        <v>-50000</v>
      </c>
      <c r="AA4116" s="51">
        <f t="shared" si="324"/>
        <v>-0.04</v>
      </c>
    </row>
    <row r="4117" spans="1:27" ht="19" x14ac:dyDescent="0.25">
      <c r="A4117" s="14">
        <v>1580</v>
      </c>
      <c r="B4117" s="14">
        <v>7992109</v>
      </c>
      <c r="C4117" s="14" t="s">
        <v>19</v>
      </c>
      <c r="D4117" s="14">
        <v>4</v>
      </c>
      <c r="E4117" s="14" t="s">
        <v>3585</v>
      </c>
      <c r="F4117" s="14">
        <v>78731</v>
      </c>
      <c r="G4117" s="14">
        <v>3</v>
      </c>
      <c r="H4117" s="14">
        <v>1</v>
      </c>
      <c r="I4117" s="14">
        <v>1</v>
      </c>
      <c r="J4117" s="14">
        <v>0</v>
      </c>
      <c r="K4117" s="14">
        <v>1</v>
      </c>
      <c r="L4117" s="14">
        <v>1953</v>
      </c>
      <c r="M4117" s="14">
        <v>0.16700000000000001</v>
      </c>
      <c r="N4117" s="15">
        <v>1342</v>
      </c>
      <c r="O4117" s="16">
        <v>483.98</v>
      </c>
      <c r="P4117" s="17">
        <v>649500</v>
      </c>
      <c r="Q4117" s="16">
        <v>447.84</v>
      </c>
      <c r="R4117" s="17">
        <v>601000</v>
      </c>
      <c r="S4117" s="19">
        <f t="shared" si="325"/>
        <v>-36.140000000000043</v>
      </c>
      <c r="T4117" s="20">
        <f t="shared" si="326"/>
        <v>-7.4672507128393822E-2</v>
      </c>
      <c r="U4117" s="19">
        <f t="shared" si="327"/>
        <v>-48500</v>
      </c>
      <c r="V4117" s="20">
        <f t="shared" si="328"/>
        <v>-7.4672825250192462E-2</v>
      </c>
      <c r="W4117" s="18">
        <v>44237</v>
      </c>
      <c r="X4117" s="14">
        <v>7</v>
      </c>
      <c r="Y4117" s="14">
        <v>5</v>
      </c>
      <c r="Z4117" s="42">
        <v>-50000</v>
      </c>
      <c r="AA4117" s="51">
        <f t="shared" si="324"/>
        <v>-7.0000000000000007E-2</v>
      </c>
    </row>
    <row r="4118" spans="1:27" ht="19" x14ac:dyDescent="0.25">
      <c r="A4118" s="14">
        <v>2527</v>
      </c>
      <c r="B4118" s="14">
        <v>7115829</v>
      </c>
      <c r="C4118" s="14" t="s">
        <v>19</v>
      </c>
      <c r="D4118" s="14">
        <v>6</v>
      </c>
      <c r="E4118" s="14" t="s">
        <v>3748</v>
      </c>
      <c r="F4118" s="14">
        <v>78704</v>
      </c>
      <c r="G4118" s="14">
        <v>5</v>
      </c>
      <c r="H4118" s="14">
        <v>4</v>
      </c>
      <c r="I4118" s="14">
        <v>2</v>
      </c>
      <c r="J4118" s="14">
        <v>0</v>
      </c>
      <c r="K4118" s="14">
        <v>2</v>
      </c>
      <c r="L4118" s="14">
        <v>1914</v>
      </c>
      <c r="M4118" s="14">
        <v>0.161</v>
      </c>
      <c r="N4118" s="15">
        <v>3549</v>
      </c>
      <c r="O4118" s="16">
        <v>562.13</v>
      </c>
      <c r="P4118" s="17">
        <v>1995000</v>
      </c>
      <c r="Q4118" s="16">
        <v>548.46</v>
      </c>
      <c r="R4118" s="17">
        <v>1946500</v>
      </c>
      <c r="S4118" s="19">
        <f t="shared" si="325"/>
        <v>-13.669999999999959</v>
      </c>
      <c r="T4118" s="20">
        <f t="shared" si="326"/>
        <v>-2.4318218205753046E-2</v>
      </c>
      <c r="U4118" s="19">
        <f t="shared" si="327"/>
        <v>-48500</v>
      </c>
      <c r="V4118" s="20">
        <f t="shared" si="328"/>
        <v>-2.431077694235589E-2</v>
      </c>
      <c r="W4118" s="18">
        <v>44272</v>
      </c>
      <c r="X4118" s="14">
        <v>103</v>
      </c>
      <c r="Y4118" s="14">
        <v>102</v>
      </c>
      <c r="Z4118" s="42">
        <v>-50000</v>
      </c>
      <c r="AA4118" s="51">
        <f t="shared" si="324"/>
        <v>-0.02</v>
      </c>
    </row>
    <row r="4119" spans="1:27" ht="19" x14ac:dyDescent="0.25">
      <c r="A4119" s="14">
        <v>1009</v>
      </c>
      <c r="B4119" s="14">
        <v>5657012</v>
      </c>
      <c r="C4119" s="14" t="s">
        <v>19</v>
      </c>
      <c r="D4119" s="14" t="s">
        <v>282</v>
      </c>
      <c r="E4119" s="14" t="s">
        <v>4182</v>
      </c>
      <c r="F4119" s="14">
        <v>78736</v>
      </c>
      <c r="G4119" s="14">
        <v>3</v>
      </c>
      <c r="H4119" s="14">
        <v>2</v>
      </c>
      <c r="I4119" s="14">
        <v>0</v>
      </c>
      <c r="J4119" s="14">
        <v>0</v>
      </c>
      <c r="K4119" s="14">
        <v>2</v>
      </c>
      <c r="L4119" s="14">
        <v>1875</v>
      </c>
      <c r="M4119" s="14">
        <v>3.073</v>
      </c>
      <c r="N4119" s="15">
        <v>1834</v>
      </c>
      <c r="O4119" s="16">
        <v>449.78</v>
      </c>
      <c r="P4119" s="17">
        <v>824900</v>
      </c>
      <c r="Q4119" s="16">
        <v>423.12</v>
      </c>
      <c r="R4119" s="17">
        <v>776000</v>
      </c>
      <c r="S4119" s="19">
        <f t="shared" si="325"/>
        <v>-26.659999999999968</v>
      </c>
      <c r="T4119" s="20">
        <f t="shared" si="326"/>
        <v>-5.9273422562141423E-2</v>
      </c>
      <c r="U4119" s="19">
        <f t="shared" si="327"/>
        <v>-48900</v>
      </c>
      <c r="V4119" s="20">
        <f t="shared" si="328"/>
        <v>-5.9279912716692931E-2</v>
      </c>
      <c r="W4119" s="18">
        <v>44211</v>
      </c>
      <c r="X4119" s="14">
        <v>62</v>
      </c>
      <c r="Y4119" s="14">
        <v>58</v>
      </c>
      <c r="Z4119" s="42">
        <v>-50000</v>
      </c>
      <c r="AA4119" s="51">
        <f t="shared" si="324"/>
        <v>-0.06</v>
      </c>
    </row>
    <row r="4120" spans="1:27" ht="19" x14ac:dyDescent="0.25">
      <c r="A4120" s="14">
        <v>258</v>
      </c>
      <c r="B4120" s="14">
        <v>1404302</v>
      </c>
      <c r="C4120" s="14" t="s">
        <v>19</v>
      </c>
      <c r="D4120" s="14">
        <v>3</v>
      </c>
      <c r="E4120" s="14" t="s">
        <v>3095</v>
      </c>
      <c r="F4120" s="14">
        <v>78723</v>
      </c>
      <c r="G4120" s="14">
        <v>3</v>
      </c>
      <c r="H4120" s="14">
        <v>2</v>
      </c>
      <c r="I4120" s="14">
        <v>1</v>
      </c>
      <c r="J4120" s="14">
        <v>2</v>
      </c>
      <c r="K4120" s="14">
        <v>2</v>
      </c>
      <c r="L4120" s="14">
        <v>2014</v>
      </c>
      <c r="M4120" s="14">
        <v>0.06</v>
      </c>
      <c r="N4120" s="15">
        <v>1918</v>
      </c>
      <c r="O4120" s="16">
        <v>364.44</v>
      </c>
      <c r="P4120" s="17">
        <v>699000</v>
      </c>
      <c r="Q4120" s="16">
        <v>338.89</v>
      </c>
      <c r="R4120" s="17">
        <v>650000</v>
      </c>
      <c r="S4120" s="19">
        <f t="shared" si="325"/>
        <v>-25.550000000000011</v>
      </c>
      <c r="T4120" s="20">
        <f t="shared" si="326"/>
        <v>-7.0107562287344993E-2</v>
      </c>
      <c r="U4120" s="19">
        <f t="shared" si="327"/>
        <v>-49000</v>
      </c>
      <c r="V4120" s="20">
        <f t="shared" si="328"/>
        <v>-7.0100143061516448E-2</v>
      </c>
      <c r="W4120" s="18">
        <v>44183</v>
      </c>
      <c r="X4120" s="14">
        <v>19</v>
      </c>
      <c r="Y4120" s="14">
        <v>19</v>
      </c>
      <c r="Z4120" s="42">
        <v>-50000</v>
      </c>
      <c r="AA4120" s="51">
        <f t="shared" si="324"/>
        <v>-7.0000000000000007E-2</v>
      </c>
    </row>
    <row r="4121" spans="1:27" ht="19" x14ac:dyDescent="0.25">
      <c r="A4121" s="14">
        <v>378</v>
      </c>
      <c r="B4121" s="14">
        <v>3248922</v>
      </c>
      <c r="C4121" s="14" t="s">
        <v>19</v>
      </c>
      <c r="D4121" s="14">
        <v>6</v>
      </c>
      <c r="E4121" s="14" t="s">
        <v>3855</v>
      </c>
      <c r="F4121" s="14">
        <v>78704</v>
      </c>
      <c r="G4121" s="14">
        <v>3</v>
      </c>
      <c r="H4121" s="14">
        <v>3</v>
      </c>
      <c r="I4121" s="14">
        <v>1</v>
      </c>
      <c r="J4121" s="14">
        <v>1</v>
      </c>
      <c r="K4121" s="14">
        <v>3</v>
      </c>
      <c r="L4121" s="14">
        <v>2020</v>
      </c>
      <c r="M4121" s="14">
        <v>0</v>
      </c>
      <c r="N4121" s="15">
        <v>2469</v>
      </c>
      <c r="O4121" s="16">
        <v>647.63</v>
      </c>
      <c r="P4121" s="17">
        <v>1599000</v>
      </c>
      <c r="Q4121" s="16">
        <v>627.78</v>
      </c>
      <c r="R4121" s="17">
        <v>1550000</v>
      </c>
      <c r="S4121" s="19">
        <f t="shared" si="325"/>
        <v>-19.850000000000023</v>
      </c>
      <c r="T4121" s="20">
        <f t="shared" si="326"/>
        <v>-3.0650216944860528E-2</v>
      </c>
      <c r="U4121" s="19">
        <f t="shared" si="327"/>
        <v>-49000</v>
      </c>
      <c r="V4121" s="20">
        <f t="shared" si="328"/>
        <v>-3.0644152595372107E-2</v>
      </c>
      <c r="W4121" s="18">
        <v>44187</v>
      </c>
      <c r="X4121" s="14">
        <v>148</v>
      </c>
      <c r="Y4121" s="14">
        <v>177</v>
      </c>
      <c r="Z4121" s="42">
        <v>-50000</v>
      </c>
      <c r="AA4121" s="51">
        <f t="shared" si="324"/>
        <v>-0.03</v>
      </c>
    </row>
    <row r="4122" spans="1:27" ht="19" x14ac:dyDescent="0.25">
      <c r="A4122" s="14">
        <v>591</v>
      </c>
      <c r="B4122" s="14">
        <v>4899850</v>
      </c>
      <c r="C4122" s="14" t="s">
        <v>19</v>
      </c>
      <c r="D4122" s="14" t="s">
        <v>68</v>
      </c>
      <c r="E4122" s="14" t="s">
        <v>3230</v>
      </c>
      <c r="F4122" s="14">
        <v>78738</v>
      </c>
      <c r="G4122" s="14">
        <v>5</v>
      </c>
      <c r="H4122" s="14">
        <v>5</v>
      </c>
      <c r="I4122" s="14">
        <v>1</v>
      </c>
      <c r="J4122" s="14">
        <v>3</v>
      </c>
      <c r="K4122" s="14">
        <v>2</v>
      </c>
      <c r="L4122" s="14">
        <v>2019</v>
      </c>
      <c r="M4122" s="14">
        <v>0.39300000000000002</v>
      </c>
      <c r="N4122" s="15">
        <v>4637</v>
      </c>
      <c r="O4122" s="16">
        <v>387.97</v>
      </c>
      <c r="P4122" s="17">
        <v>1799000</v>
      </c>
      <c r="Q4122" s="16">
        <v>377.4</v>
      </c>
      <c r="R4122" s="17">
        <v>1750000</v>
      </c>
      <c r="S4122" s="19">
        <f t="shared" si="325"/>
        <v>-10.57000000000005</v>
      </c>
      <c r="T4122" s="20">
        <f t="shared" si="326"/>
        <v>-2.7244374565043816E-2</v>
      </c>
      <c r="U4122" s="19">
        <f t="shared" si="327"/>
        <v>-49000</v>
      </c>
      <c r="V4122" s="20">
        <f t="shared" si="328"/>
        <v>-2.7237354085603113E-2</v>
      </c>
      <c r="W4122" s="18">
        <v>44195</v>
      </c>
      <c r="X4122" s="14">
        <v>34</v>
      </c>
      <c r="Y4122" s="14">
        <v>34</v>
      </c>
      <c r="Z4122" s="42">
        <v>-50000</v>
      </c>
      <c r="AA4122" s="51">
        <f t="shared" si="324"/>
        <v>-0.03</v>
      </c>
    </row>
    <row r="4123" spans="1:27" ht="19" x14ac:dyDescent="0.25">
      <c r="A4123" s="14">
        <v>869</v>
      </c>
      <c r="B4123" s="14">
        <v>4694659</v>
      </c>
      <c r="C4123" s="14" t="s">
        <v>19</v>
      </c>
      <c r="D4123" s="14">
        <v>7</v>
      </c>
      <c r="E4123" s="14" t="s">
        <v>3536</v>
      </c>
      <c r="F4123" s="14">
        <v>78704</v>
      </c>
      <c r="G4123" s="14">
        <v>4</v>
      </c>
      <c r="H4123" s="14">
        <v>4</v>
      </c>
      <c r="I4123" s="14">
        <v>0</v>
      </c>
      <c r="J4123" s="14">
        <v>2</v>
      </c>
      <c r="K4123" s="14">
        <v>2</v>
      </c>
      <c r="L4123" s="14">
        <v>2011</v>
      </c>
      <c r="M4123" s="14">
        <v>0.192</v>
      </c>
      <c r="N4123" s="15">
        <v>2765</v>
      </c>
      <c r="O4123" s="16">
        <v>469.8</v>
      </c>
      <c r="P4123" s="17">
        <v>1299000</v>
      </c>
      <c r="Q4123" s="16">
        <v>452.08</v>
      </c>
      <c r="R4123" s="17">
        <v>1250000</v>
      </c>
      <c r="S4123" s="19">
        <f t="shared" si="325"/>
        <v>-17.720000000000027</v>
      </c>
      <c r="T4123" s="20">
        <f t="shared" si="326"/>
        <v>-3.7718177948063064E-2</v>
      </c>
      <c r="U4123" s="19">
        <f t="shared" si="327"/>
        <v>-49000</v>
      </c>
      <c r="V4123" s="20">
        <f t="shared" si="328"/>
        <v>-3.7721324095458045E-2</v>
      </c>
      <c r="W4123" s="18">
        <v>44208</v>
      </c>
      <c r="X4123" s="14">
        <v>23</v>
      </c>
      <c r="Y4123" s="14">
        <v>287</v>
      </c>
      <c r="Z4123" s="42">
        <v>-50000</v>
      </c>
      <c r="AA4123" s="51">
        <f t="shared" si="324"/>
        <v>-0.04</v>
      </c>
    </row>
    <row r="4124" spans="1:27" ht="19" x14ac:dyDescent="0.25">
      <c r="A4124" s="14">
        <v>1166</v>
      </c>
      <c r="B4124" s="14">
        <v>8885284</v>
      </c>
      <c r="C4124" s="14" t="s">
        <v>19</v>
      </c>
      <c r="D4124" s="14">
        <v>5</v>
      </c>
      <c r="E4124" s="14" t="s">
        <v>3918</v>
      </c>
      <c r="F4124" s="14">
        <v>78702</v>
      </c>
      <c r="G4124" s="14">
        <v>3</v>
      </c>
      <c r="H4124" s="14">
        <v>1</v>
      </c>
      <c r="I4124" s="14">
        <v>0</v>
      </c>
      <c r="J4124" s="14">
        <v>0</v>
      </c>
      <c r="K4124" s="14">
        <v>1</v>
      </c>
      <c r="L4124" s="14">
        <v>1932</v>
      </c>
      <c r="M4124" s="14">
        <v>0.109</v>
      </c>
      <c r="N4124" s="14">
        <v>774</v>
      </c>
      <c r="O4124" s="16">
        <v>773.9</v>
      </c>
      <c r="P4124" s="17">
        <v>599000</v>
      </c>
      <c r="Q4124" s="16">
        <v>710.59</v>
      </c>
      <c r="R4124" s="17">
        <v>550000</v>
      </c>
      <c r="S4124" s="19">
        <f t="shared" si="325"/>
        <v>-63.309999999999945</v>
      </c>
      <c r="T4124" s="20">
        <f t="shared" si="326"/>
        <v>-8.1806434939914643E-2</v>
      </c>
      <c r="U4124" s="19">
        <f t="shared" si="327"/>
        <v>-49000</v>
      </c>
      <c r="V4124" s="20">
        <f t="shared" si="328"/>
        <v>-8.1803005008347252E-2</v>
      </c>
      <c r="W4124" s="18">
        <v>44218</v>
      </c>
      <c r="X4124" s="14">
        <v>115</v>
      </c>
      <c r="Y4124" s="14">
        <v>115</v>
      </c>
      <c r="Z4124" s="42">
        <v>-50000</v>
      </c>
      <c r="AA4124" s="51">
        <f t="shared" si="324"/>
        <v>-0.08</v>
      </c>
    </row>
    <row r="4125" spans="1:27" ht="19" x14ac:dyDescent="0.25">
      <c r="A4125" s="14">
        <v>1445</v>
      </c>
      <c r="B4125" s="14">
        <v>2704544</v>
      </c>
      <c r="C4125" s="14" t="s">
        <v>19</v>
      </c>
      <c r="D4125" s="14">
        <v>2</v>
      </c>
      <c r="E4125" s="14" t="s">
        <v>3710</v>
      </c>
      <c r="F4125" s="14">
        <v>78757</v>
      </c>
      <c r="G4125" s="14">
        <v>4</v>
      </c>
      <c r="H4125" s="14">
        <v>3</v>
      </c>
      <c r="I4125" s="14">
        <v>0</v>
      </c>
      <c r="J4125" s="14">
        <v>2</v>
      </c>
      <c r="K4125" s="14">
        <v>1</v>
      </c>
      <c r="L4125" s="14">
        <v>2015</v>
      </c>
      <c r="M4125" s="14">
        <v>0.20300000000000001</v>
      </c>
      <c r="N4125" s="15">
        <v>2521</v>
      </c>
      <c r="O4125" s="16">
        <v>535.11</v>
      </c>
      <c r="P4125" s="17">
        <v>1349000</v>
      </c>
      <c r="Q4125" s="16">
        <v>515.66999999999996</v>
      </c>
      <c r="R4125" s="17">
        <v>1300000</v>
      </c>
      <c r="S4125" s="19">
        <f t="shared" si="325"/>
        <v>-19.440000000000055</v>
      </c>
      <c r="T4125" s="20">
        <f t="shared" si="326"/>
        <v>-3.6328979088411831E-2</v>
      </c>
      <c r="U4125" s="19">
        <f t="shared" si="327"/>
        <v>-49000</v>
      </c>
      <c r="V4125" s="20">
        <f t="shared" si="328"/>
        <v>-3.6323202372127501E-2</v>
      </c>
      <c r="W4125" s="18">
        <v>44231</v>
      </c>
      <c r="X4125" s="14">
        <v>5</v>
      </c>
      <c r="Y4125" s="14">
        <v>5</v>
      </c>
      <c r="Z4125" s="42">
        <v>-50000</v>
      </c>
      <c r="AA4125" s="51">
        <f t="shared" si="324"/>
        <v>-0.04</v>
      </c>
    </row>
    <row r="4126" spans="1:27" ht="19" x14ac:dyDescent="0.25">
      <c r="A4126" s="14">
        <v>3154</v>
      </c>
      <c r="B4126" s="14">
        <v>1555806</v>
      </c>
      <c r="C4126" s="14" t="s">
        <v>19</v>
      </c>
      <c r="D4126" s="14" t="s">
        <v>68</v>
      </c>
      <c r="E4126" s="14" t="s">
        <v>3192</v>
      </c>
      <c r="F4126" s="14">
        <v>78734</v>
      </c>
      <c r="G4126" s="14">
        <v>3</v>
      </c>
      <c r="H4126" s="14">
        <v>4</v>
      </c>
      <c r="I4126" s="14">
        <v>0</v>
      </c>
      <c r="J4126" s="14">
        <v>2</v>
      </c>
      <c r="K4126" s="14">
        <v>2</v>
      </c>
      <c r="L4126" s="14">
        <v>2000</v>
      </c>
      <c r="M4126" s="14">
        <v>2.15</v>
      </c>
      <c r="N4126" s="15">
        <v>2613</v>
      </c>
      <c r="O4126" s="16">
        <v>382.32</v>
      </c>
      <c r="P4126" s="17">
        <v>999000</v>
      </c>
      <c r="Q4126" s="16">
        <v>363.57</v>
      </c>
      <c r="R4126" s="17">
        <v>950000</v>
      </c>
      <c r="S4126" s="19">
        <f t="shared" si="325"/>
        <v>-18.75</v>
      </c>
      <c r="T4126" s="20">
        <f t="shared" si="326"/>
        <v>-4.904268675455116E-2</v>
      </c>
      <c r="U4126" s="19">
        <f t="shared" si="327"/>
        <v>-49000</v>
      </c>
      <c r="V4126" s="20">
        <f t="shared" si="328"/>
        <v>-4.9049049049049047E-2</v>
      </c>
      <c r="W4126" s="18">
        <v>44295</v>
      </c>
      <c r="X4126" s="14">
        <v>30</v>
      </c>
      <c r="Y4126" s="14">
        <v>30</v>
      </c>
      <c r="Z4126" s="42">
        <v>-50000</v>
      </c>
      <c r="AA4126" s="51">
        <f t="shared" si="324"/>
        <v>-0.05</v>
      </c>
    </row>
    <row r="4127" spans="1:27" ht="19" x14ac:dyDescent="0.25">
      <c r="A4127" s="14">
        <v>4018</v>
      </c>
      <c r="B4127" s="14">
        <v>7818912</v>
      </c>
      <c r="C4127" s="14" t="s">
        <v>19</v>
      </c>
      <c r="D4127" s="14" t="s">
        <v>282</v>
      </c>
      <c r="E4127" s="14" t="s">
        <v>3503</v>
      </c>
      <c r="F4127" s="14">
        <v>78735</v>
      </c>
      <c r="G4127" s="14">
        <v>4</v>
      </c>
      <c r="H4127" s="14">
        <v>4</v>
      </c>
      <c r="I4127" s="14">
        <v>1</v>
      </c>
      <c r="J4127" s="14">
        <v>2</v>
      </c>
      <c r="K4127" s="14">
        <v>2</v>
      </c>
      <c r="L4127" s="14">
        <v>1997</v>
      </c>
      <c r="M4127" s="14">
        <v>0.33</v>
      </c>
      <c r="N4127" s="15">
        <v>3818</v>
      </c>
      <c r="O4127" s="16">
        <v>458.09</v>
      </c>
      <c r="P4127" s="17">
        <v>1749000</v>
      </c>
      <c r="Q4127" s="16">
        <v>445.26</v>
      </c>
      <c r="R4127" s="17">
        <v>1700000</v>
      </c>
      <c r="S4127" s="19">
        <f t="shared" si="325"/>
        <v>-12.829999999999984</v>
      </c>
      <c r="T4127" s="20">
        <f t="shared" si="326"/>
        <v>-2.8007596760461884E-2</v>
      </c>
      <c r="U4127" s="19">
        <f t="shared" si="327"/>
        <v>-49000</v>
      </c>
      <c r="V4127" s="20">
        <f t="shared" si="328"/>
        <v>-2.8016009148084619E-2</v>
      </c>
      <c r="W4127" s="18">
        <v>44320</v>
      </c>
      <c r="X4127" s="14">
        <v>5</v>
      </c>
      <c r="Y4127" s="14">
        <v>5</v>
      </c>
      <c r="Z4127" s="42">
        <v>-50000</v>
      </c>
      <c r="AA4127" s="51">
        <f t="shared" si="324"/>
        <v>-0.03</v>
      </c>
    </row>
    <row r="4128" spans="1:27" ht="19" x14ac:dyDescent="0.25">
      <c r="A4128" s="14">
        <v>1281</v>
      </c>
      <c r="B4128" s="14">
        <v>9073277</v>
      </c>
      <c r="C4128" s="14" t="s">
        <v>19</v>
      </c>
      <c r="D4128" s="14">
        <v>5</v>
      </c>
      <c r="E4128" s="14" t="s">
        <v>4288</v>
      </c>
      <c r="F4128" s="14">
        <v>78702</v>
      </c>
      <c r="G4128" s="14">
        <v>1</v>
      </c>
      <c r="H4128" s="14">
        <v>1</v>
      </c>
      <c r="I4128" s="14">
        <v>1</v>
      </c>
      <c r="J4128" s="14">
        <v>0</v>
      </c>
      <c r="K4128" s="14">
        <v>1</v>
      </c>
      <c r="L4128" s="14">
        <v>1933</v>
      </c>
      <c r="M4128" s="14">
        <v>0.08</v>
      </c>
      <c r="N4128" s="14">
        <v>768</v>
      </c>
      <c r="O4128" s="16">
        <v>644.4</v>
      </c>
      <c r="P4128" s="17">
        <v>494900</v>
      </c>
      <c r="Q4128" s="16">
        <v>580.34</v>
      </c>
      <c r="R4128" s="17">
        <v>445700</v>
      </c>
      <c r="S4128" s="19">
        <f t="shared" si="325"/>
        <v>-64.059999999999945</v>
      </c>
      <c r="T4128" s="20">
        <f t="shared" si="326"/>
        <v>-9.9410304158907434E-2</v>
      </c>
      <c r="U4128" s="19">
        <f t="shared" si="327"/>
        <v>-49200</v>
      </c>
      <c r="V4128" s="20">
        <f t="shared" si="328"/>
        <v>-9.9414023034956556E-2</v>
      </c>
      <c r="W4128" s="18">
        <v>44224</v>
      </c>
      <c r="X4128" s="14">
        <v>121</v>
      </c>
      <c r="Y4128" s="14">
        <v>120</v>
      </c>
      <c r="Z4128" s="42">
        <v>-50000</v>
      </c>
      <c r="AA4128" s="51">
        <f t="shared" si="324"/>
        <v>-0.1</v>
      </c>
    </row>
    <row r="4129" spans="1:27" ht="19" x14ac:dyDescent="0.25">
      <c r="A4129" s="14">
        <v>3400</v>
      </c>
      <c r="B4129" s="14">
        <v>4222425</v>
      </c>
      <c r="C4129" s="14" t="s">
        <v>19</v>
      </c>
      <c r="D4129" s="14" t="s">
        <v>1643</v>
      </c>
      <c r="E4129" s="14" t="s">
        <v>3374</v>
      </c>
      <c r="F4129" s="14">
        <v>78733</v>
      </c>
      <c r="G4129" s="14">
        <v>4</v>
      </c>
      <c r="H4129" s="14">
        <v>2</v>
      </c>
      <c r="I4129" s="14">
        <v>1</v>
      </c>
      <c r="J4129" s="14">
        <v>4</v>
      </c>
      <c r="K4129" s="14">
        <v>2</v>
      </c>
      <c r="L4129" s="14">
        <v>1985</v>
      </c>
      <c r="M4129" s="14">
        <v>1</v>
      </c>
      <c r="N4129" s="15">
        <v>3085</v>
      </c>
      <c r="O4129" s="16">
        <v>421.23</v>
      </c>
      <c r="P4129" s="17">
        <v>1299500</v>
      </c>
      <c r="Q4129" s="16">
        <v>405.19</v>
      </c>
      <c r="R4129" s="17">
        <v>1250000</v>
      </c>
      <c r="S4129" s="19">
        <f t="shared" si="325"/>
        <v>-16.04000000000002</v>
      </c>
      <c r="T4129" s="20">
        <f t="shared" si="326"/>
        <v>-3.8078959238420862E-2</v>
      </c>
      <c r="U4129" s="19">
        <f t="shared" si="327"/>
        <v>-49500</v>
      </c>
      <c r="V4129" s="20">
        <f t="shared" si="328"/>
        <v>-3.8091573682185458E-2</v>
      </c>
      <c r="W4129" s="18">
        <v>44302</v>
      </c>
      <c r="X4129" s="14">
        <v>62</v>
      </c>
      <c r="Y4129" s="14">
        <v>62</v>
      </c>
      <c r="Z4129" s="42">
        <v>-50000</v>
      </c>
      <c r="AA4129" s="51">
        <f t="shared" si="324"/>
        <v>-0.04</v>
      </c>
    </row>
    <row r="4130" spans="1:27" ht="19" x14ac:dyDescent="0.25">
      <c r="A4130" s="14">
        <v>599</v>
      </c>
      <c r="B4130" s="14">
        <v>8752702</v>
      </c>
      <c r="C4130" s="14" t="s">
        <v>19</v>
      </c>
      <c r="D4130" s="14">
        <v>4</v>
      </c>
      <c r="E4130" s="14" t="s">
        <v>3505</v>
      </c>
      <c r="F4130" s="14">
        <v>78751</v>
      </c>
      <c r="G4130" s="14">
        <v>3</v>
      </c>
      <c r="H4130" s="14">
        <v>2</v>
      </c>
      <c r="I4130" s="14">
        <v>1</v>
      </c>
      <c r="J4130" s="14">
        <v>2</v>
      </c>
      <c r="K4130" s="14">
        <v>1</v>
      </c>
      <c r="L4130" s="14">
        <v>1932</v>
      </c>
      <c r="M4130" s="14">
        <v>0.13200000000000001</v>
      </c>
      <c r="N4130" s="15">
        <v>1416</v>
      </c>
      <c r="O4130" s="16">
        <v>458.97</v>
      </c>
      <c r="P4130" s="17">
        <v>649900</v>
      </c>
      <c r="Q4130" s="16">
        <v>423.73</v>
      </c>
      <c r="R4130" s="17">
        <v>600000</v>
      </c>
      <c r="S4130" s="19">
        <f t="shared" si="325"/>
        <v>-35.240000000000009</v>
      </c>
      <c r="T4130" s="20">
        <f t="shared" si="326"/>
        <v>-7.6780617469551407E-2</v>
      </c>
      <c r="U4130" s="19">
        <f t="shared" si="327"/>
        <v>-49900</v>
      </c>
      <c r="V4130" s="20">
        <f t="shared" si="328"/>
        <v>-7.6781043237421145E-2</v>
      </c>
      <c r="W4130" s="18">
        <v>44195</v>
      </c>
      <c r="X4130" s="14">
        <v>64</v>
      </c>
      <c r="Y4130" s="14">
        <v>64</v>
      </c>
      <c r="Z4130" s="42">
        <v>-50000</v>
      </c>
      <c r="AA4130" s="51">
        <f t="shared" si="324"/>
        <v>-0.08</v>
      </c>
    </row>
    <row r="4131" spans="1:27" ht="19" x14ac:dyDescent="0.25">
      <c r="A4131" s="14">
        <v>3794</v>
      </c>
      <c r="B4131" s="14">
        <v>6074988</v>
      </c>
      <c r="C4131" s="14" t="s">
        <v>19</v>
      </c>
      <c r="D4131" s="14">
        <v>5</v>
      </c>
      <c r="E4131" s="14" t="s">
        <v>3139</v>
      </c>
      <c r="F4131" s="14">
        <v>78721</v>
      </c>
      <c r="G4131" s="14">
        <v>4</v>
      </c>
      <c r="H4131" s="14">
        <v>2</v>
      </c>
      <c r="I4131" s="14">
        <v>0</v>
      </c>
      <c r="J4131" s="14">
        <v>0</v>
      </c>
      <c r="K4131" s="14">
        <v>1</v>
      </c>
      <c r="L4131" s="14">
        <v>1951</v>
      </c>
      <c r="M4131" s="14">
        <v>0.43</v>
      </c>
      <c r="N4131" s="15">
        <v>1614</v>
      </c>
      <c r="O4131" s="16">
        <v>371.69</v>
      </c>
      <c r="P4131" s="17">
        <v>599900</v>
      </c>
      <c r="Q4131" s="16">
        <v>340.77</v>
      </c>
      <c r="R4131" s="17">
        <v>550000</v>
      </c>
      <c r="S4131" s="19">
        <f t="shared" si="325"/>
        <v>-30.920000000000016</v>
      </c>
      <c r="T4131" s="20">
        <f t="shared" si="326"/>
        <v>-8.3187602572035876E-2</v>
      </c>
      <c r="U4131" s="19">
        <f t="shared" si="327"/>
        <v>-49900</v>
      </c>
      <c r="V4131" s="20">
        <f t="shared" si="328"/>
        <v>-8.3180530088348054E-2</v>
      </c>
      <c r="W4131" s="18">
        <v>44315</v>
      </c>
      <c r="X4131" s="14">
        <v>13</v>
      </c>
      <c r="Y4131" s="14">
        <v>27</v>
      </c>
      <c r="Z4131" s="42">
        <v>-50000</v>
      </c>
      <c r="AA4131" s="51">
        <f t="shared" si="324"/>
        <v>-0.08</v>
      </c>
    </row>
    <row r="4132" spans="1:27" ht="19" x14ac:dyDescent="0.25">
      <c r="A4132" s="14">
        <v>3966</v>
      </c>
      <c r="B4132" s="14">
        <v>4059803</v>
      </c>
      <c r="C4132" s="14" t="s">
        <v>19</v>
      </c>
      <c r="D4132" s="14" t="s">
        <v>27</v>
      </c>
      <c r="E4132" s="14" t="s">
        <v>3251</v>
      </c>
      <c r="F4132" s="14">
        <v>78724</v>
      </c>
      <c r="G4132" s="14">
        <v>4</v>
      </c>
      <c r="H4132" s="14">
        <v>2</v>
      </c>
      <c r="I4132" s="14">
        <v>1</v>
      </c>
      <c r="J4132" s="14">
        <v>2</v>
      </c>
      <c r="K4132" s="14">
        <v>1</v>
      </c>
      <c r="L4132" s="14">
        <v>1974</v>
      </c>
      <c r="M4132" s="14">
        <v>0.20200000000000001</v>
      </c>
      <c r="N4132" s="15">
        <v>1530</v>
      </c>
      <c r="O4132" s="16">
        <v>392.16</v>
      </c>
      <c r="P4132" s="17">
        <v>599999</v>
      </c>
      <c r="Q4132" s="16">
        <v>359.48</v>
      </c>
      <c r="R4132" s="17">
        <v>550000</v>
      </c>
      <c r="S4132" s="19">
        <f t="shared" si="325"/>
        <v>-32.680000000000007</v>
      </c>
      <c r="T4132" s="20">
        <f t="shared" si="326"/>
        <v>-8.3333333333333343E-2</v>
      </c>
      <c r="U4132" s="19">
        <f t="shared" si="327"/>
        <v>-49999</v>
      </c>
      <c r="V4132" s="20">
        <f t="shared" si="328"/>
        <v>-8.3331805553009258E-2</v>
      </c>
      <c r="W4132" s="18">
        <v>44319</v>
      </c>
      <c r="X4132" s="14">
        <v>8</v>
      </c>
      <c r="Y4132" s="14">
        <v>8</v>
      </c>
      <c r="Z4132" s="42">
        <v>-50000</v>
      </c>
      <c r="AA4132" s="51">
        <f t="shared" ref="AA4132:AA4195" si="329">MROUND(V4132,-0.01)</f>
        <v>-0.08</v>
      </c>
    </row>
    <row r="4133" spans="1:27" ht="19" x14ac:dyDescent="0.25">
      <c r="A4133" s="14">
        <v>47</v>
      </c>
      <c r="B4133" s="14">
        <v>4353328</v>
      </c>
      <c r="C4133" s="14" t="s">
        <v>19</v>
      </c>
      <c r="D4133" s="14">
        <v>6</v>
      </c>
      <c r="E4133" s="14" t="s">
        <v>3718</v>
      </c>
      <c r="F4133" s="14">
        <v>78704</v>
      </c>
      <c r="G4133" s="14">
        <v>4</v>
      </c>
      <c r="H4133" s="14">
        <v>3</v>
      </c>
      <c r="I4133" s="14">
        <v>0</v>
      </c>
      <c r="J4133" s="14">
        <v>0</v>
      </c>
      <c r="K4133" s="14">
        <v>2</v>
      </c>
      <c r="L4133" s="14">
        <v>1933</v>
      </c>
      <c r="M4133" s="14">
        <v>0.153</v>
      </c>
      <c r="N4133" s="15">
        <v>2691</v>
      </c>
      <c r="O4133" s="16">
        <v>538.83000000000004</v>
      </c>
      <c r="P4133" s="17">
        <v>1450000</v>
      </c>
      <c r="Q4133" s="16">
        <v>520.25</v>
      </c>
      <c r="R4133" s="17">
        <v>1400000</v>
      </c>
      <c r="S4133" s="19">
        <f t="shared" si="325"/>
        <v>-18.580000000000041</v>
      </c>
      <c r="T4133" s="20">
        <f t="shared" si="326"/>
        <v>-3.4482118664513929E-2</v>
      </c>
      <c r="U4133" s="19">
        <f t="shared" si="327"/>
        <v>-50000</v>
      </c>
      <c r="V4133" s="20">
        <f t="shared" si="328"/>
        <v>-3.4482758620689655E-2</v>
      </c>
      <c r="W4133" s="18">
        <v>44179</v>
      </c>
      <c r="X4133" s="14">
        <v>93</v>
      </c>
      <c r="Y4133" s="14">
        <v>93</v>
      </c>
      <c r="Z4133" s="42">
        <v>-50000</v>
      </c>
      <c r="AA4133" s="51">
        <f t="shared" si="329"/>
        <v>-0.03</v>
      </c>
    </row>
    <row r="4134" spans="1:27" ht="19" x14ac:dyDescent="0.25">
      <c r="A4134" s="14">
        <v>98</v>
      </c>
      <c r="B4134" s="14">
        <v>2237992</v>
      </c>
      <c r="C4134" s="14" t="s">
        <v>19</v>
      </c>
      <c r="D4134" s="14">
        <v>6</v>
      </c>
      <c r="E4134" s="14" t="s">
        <v>3292</v>
      </c>
      <c r="F4134" s="14">
        <v>78704</v>
      </c>
      <c r="G4134" s="14">
        <v>5</v>
      </c>
      <c r="H4134" s="14">
        <v>4</v>
      </c>
      <c r="I4134" s="14">
        <v>1</v>
      </c>
      <c r="J4134" s="14">
        <v>2</v>
      </c>
      <c r="K4134" s="14">
        <v>3</v>
      </c>
      <c r="L4134" s="14">
        <v>1890</v>
      </c>
      <c r="M4134" s="14">
        <v>0.154</v>
      </c>
      <c r="N4134" s="15">
        <v>3165</v>
      </c>
      <c r="O4134" s="16">
        <v>401.26</v>
      </c>
      <c r="P4134" s="17">
        <v>1270000</v>
      </c>
      <c r="Q4134" s="16">
        <v>385.47</v>
      </c>
      <c r="R4134" s="17">
        <v>1220000</v>
      </c>
      <c r="S4134" s="19">
        <f t="shared" si="325"/>
        <v>-15.789999999999964</v>
      </c>
      <c r="T4134" s="20">
        <f t="shared" si="326"/>
        <v>-3.935104421073609E-2</v>
      </c>
      <c r="U4134" s="19">
        <f t="shared" si="327"/>
        <v>-50000</v>
      </c>
      <c r="V4134" s="20">
        <f t="shared" si="328"/>
        <v>-3.937007874015748E-2</v>
      </c>
      <c r="W4134" s="18">
        <v>44180</v>
      </c>
      <c r="X4134" s="14">
        <v>25</v>
      </c>
      <c r="Y4134" s="14">
        <v>116</v>
      </c>
      <c r="Z4134" s="42">
        <v>-50000</v>
      </c>
      <c r="AA4134" s="51">
        <f t="shared" si="329"/>
        <v>-0.04</v>
      </c>
    </row>
    <row r="4135" spans="1:27" ht="19" x14ac:dyDescent="0.25">
      <c r="A4135" s="14">
        <v>101</v>
      </c>
      <c r="B4135" s="14">
        <v>2554500</v>
      </c>
      <c r="C4135" s="14" t="s">
        <v>19</v>
      </c>
      <c r="D4135" s="14">
        <v>5</v>
      </c>
      <c r="E4135" s="14" t="s">
        <v>3516</v>
      </c>
      <c r="F4135" s="14">
        <v>78702</v>
      </c>
      <c r="G4135" s="14">
        <v>7</v>
      </c>
      <c r="H4135" s="14">
        <v>3</v>
      </c>
      <c r="I4135" s="14">
        <v>1</v>
      </c>
      <c r="J4135" s="14">
        <v>0</v>
      </c>
      <c r="K4135" s="14">
        <v>3</v>
      </c>
      <c r="L4135" s="14">
        <v>2015</v>
      </c>
      <c r="M4135" s="14">
        <v>0.13800000000000001</v>
      </c>
      <c r="N4135" s="15">
        <v>2594</v>
      </c>
      <c r="O4135" s="16">
        <v>462.61</v>
      </c>
      <c r="P4135" s="17">
        <v>1200000</v>
      </c>
      <c r="Q4135" s="16">
        <v>443.33</v>
      </c>
      <c r="R4135" s="17">
        <v>1150000</v>
      </c>
      <c r="S4135" s="19">
        <f t="shared" si="325"/>
        <v>-19.28000000000003</v>
      </c>
      <c r="T4135" s="20">
        <f t="shared" si="326"/>
        <v>-4.167657422018553E-2</v>
      </c>
      <c r="U4135" s="19">
        <f t="shared" si="327"/>
        <v>-50000</v>
      </c>
      <c r="V4135" s="20">
        <f t="shared" si="328"/>
        <v>-4.1666666666666664E-2</v>
      </c>
      <c r="W4135" s="18">
        <v>44180</v>
      </c>
      <c r="X4135" s="14">
        <v>151</v>
      </c>
      <c r="Y4135" s="14">
        <v>151</v>
      </c>
      <c r="Z4135" s="42">
        <v>-50000</v>
      </c>
      <c r="AA4135" s="51">
        <f t="shared" si="329"/>
        <v>-0.04</v>
      </c>
    </row>
    <row r="4136" spans="1:27" ht="19" x14ac:dyDescent="0.25">
      <c r="A4136" s="14">
        <v>658</v>
      </c>
      <c r="B4136" s="14">
        <v>4551365</v>
      </c>
      <c r="C4136" s="14" t="s">
        <v>19</v>
      </c>
      <c r="D4136" s="14">
        <v>7</v>
      </c>
      <c r="E4136" s="14" t="s">
        <v>3551</v>
      </c>
      <c r="F4136" s="14">
        <v>78704</v>
      </c>
      <c r="G4136" s="14">
        <v>4</v>
      </c>
      <c r="H4136" s="14">
        <v>2</v>
      </c>
      <c r="I4136" s="14">
        <v>1</v>
      </c>
      <c r="J4136" s="14">
        <v>2</v>
      </c>
      <c r="K4136" s="14">
        <v>2</v>
      </c>
      <c r="L4136" s="14">
        <v>1986</v>
      </c>
      <c r="M4136" s="14">
        <v>0.28699999999999998</v>
      </c>
      <c r="N4136" s="15">
        <v>2533</v>
      </c>
      <c r="O4136" s="16">
        <v>473.75</v>
      </c>
      <c r="P4136" s="17">
        <v>1200000</v>
      </c>
      <c r="Q4136" s="16">
        <v>454.01</v>
      </c>
      <c r="R4136" s="17">
        <v>1150000</v>
      </c>
      <c r="S4136" s="19">
        <f t="shared" si="325"/>
        <v>-19.740000000000009</v>
      </c>
      <c r="T4136" s="20">
        <f t="shared" si="326"/>
        <v>-4.1667546174142499E-2</v>
      </c>
      <c r="U4136" s="19">
        <f t="shared" si="327"/>
        <v>-50000</v>
      </c>
      <c r="V4136" s="20">
        <f t="shared" si="328"/>
        <v>-4.1666666666666664E-2</v>
      </c>
      <c r="W4136" s="18">
        <v>44196</v>
      </c>
      <c r="X4136" s="14">
        <v>48</v>
      </c>
      <c r="Y4136" s="14">
        <v>48</v>
      </c>
      <c r="Z4136" s="42">
        <v>-50000</v>
      </c>
      <c r="AA4136" s="51">
        <f t="shared" si="329"/>
        <v>-0.04</v>
      </c>
    </row>
    <row r="4137" spans="1:27" ht="19" x14ac:dyDescent="0.25">
      <c r="A4137" s="14">
        <v>665</v>
      </c>
      <c r="B4137" s="14">
        <v>8220561</v>
      </c>
      <c r="C4137" s="14" t="s">
        <v>19</v>
      </c>
      <c r="D4137" s="14" t="s">
        <v>2365</v>
      </c>
      <c r="E4137" s="14" t="s">
        <v>3798</v>
      </c>
      <c r="F4137" s="14">
        <v>78703</v>
      </c>
      <c r="G4137" s="14">
        <v>3</v>
      </c>
      <c r="H4137" s="14">
        <v>2</v>
      </c>
      <c r="I4137" s="14">
        <v>0</v>
      </c>
      <c r="J4137" s="14">
        <v>0</v>
      </c>
      <c r="K4137" s="14">
        <v>2</v>
      </c>
      <c r="L4137" s="14">
        <v>1943</v>
      </c>
      <c r="M4137" s="14">
        <v>0.154</v>
      </c>
      <c r="N4137" s="15">
        <v>1922</v>
      </c>
      <c r="O4137" s="16">
        <v>598.34</v>
      </c>
      <c r="P4137" s="17">
        <v>1150000</v>
      </c>
      <c r="Q4137" s="16">
        <v>572.32000000000005</v>
      </c>
      <c r="R4137" s="17">
        <v>1100000</v>
      </c>
      <c r="S4137" s="19">
        <f t="shared" si="325"/>
        <v>-26.019999999999982</v>
      </c>
      <c r="T4137" s="20">
        <f t="shared" si="326"/>
        <v>-4.3486980646455162E-2</v>
      </c>
      <c r="U4137" s="19">
        <f t="shared" si="327"/>
        <v>-50000</v>
      </c>
      <c r="V4137" s="20">
        <f t="shared" si="328"/>
        <v>-4.3478260869565216E-2</v>
      </c>
      <c r="W4137" s="18">
        <v>44196</v>
      </c>
      <c r="X4137" s="14">
        <v>78</v>
      </c>
      <c r="Y4137" s="14">
        <v>78</v>
      </c>
      <c r="Z4137" s="42">
        <v>-50000</v>
      </c>
      <c r="AA4137" s="51">
        <f t="shared" si="329"/>
        <v>-0.04</v>
      </c>
    </row>
    <row r="4138" spans="1:27" ht="19" x14ac:dyDescent="0.25">
      <c r="A4138" s="14">
        <v>714</v>
      </c>
      <c r="B4138" s="14">
        <v>7681765</v>
      </c>
      <c r="C4138" s="14" t="s">
        <v>19</v>
      </c>
      <c r="D4138" s="14">
        <v>5</v>
      </c>
      <c r="E4138" s="14" t="s">
        <v>3410</v>
      </c>
      <c r="F4138" s="14">
        <v>78702</v>
      </c>
      <c r="G4138" s="14">
        <v>3</v>
      </c>
      <c r="H4138" s="14">
        <v>3</v>
      </c>
      <c r="I4138" s="14">
        <v>0</v>
      </c>
      <c r="J4138" s="14">
        <v>2</v>
      </c>
      <c r="K4138" s="14" t="s">
        <v>453</v>
      </c>
      <c r="L4138" s="14">
        <v>2001</v>
      </c>
      <c r="M4138" s="14">
        <v>0.22800000000000001</v>
      </c>
      <c r="N4138" s="15">
        <v>2898</v>
      </c>
      <c r="O4138" s="16">
        <v>431.33</v>
      </c>
      <c r="P4138" s="17">
        <v>1250000</v>
      </c>
      <c r="Q4138" s="16">
        <v>414.08</v>
      </c>
      <c r="R4138" s="17">
        <v>1200000</v>
      </c>
      <c r="S4138" s="19">
        <f t="shared" si="325"/>
        <v>-17.25</v>
      </c>
      <c r="T4138" s="20">
        <f t="shared" si="326"/>
        <v>-3.9992581086407158E-2</v>
      </c>
      <c r="U4138" s="19">
        <f t="shared" si="327"/>
        <v>-50000</v>
      </c>
      <c r="V4138" s="20">
        <f t="shared" si="328"/>
        <v>-0.04</v>
      </c>
      <c r="W4138" s="18">
        <v>44201</v>
      </c>
      <c r="X4138" s="14">
        <v>11</v>
      </c>
      <c r="Y4138" s="14">
        <v>11</v>
      </c>
      <c r="Z4138" s="42">
        <v>-50000</v>
      </c>
      <c r="AA4138" s="51">
        <f t="shared" si="329"/>
        <v>-0.04</v>
      </c>
    </row>
    <row r="4139" spans="1:27" ht="19" x14ac:dyDescent="0.25">
      <c r="A4139" s="14">
        <v>805</v>
      </c>
      <c r="B4139" s="14">
        <v>4733014</v>
      </c>
      <c r="C4139" s="14" t="s">
        <v>19</v>
      </c>
      <c r="D4139" s="14">
        <v>4</v>
      </c>
      <c r="E4139" s="14" t="s">
        <v>3329</v>
      </c>
      <c r="F4139" s="14">
        <v>78756</v>
      </c>
      <c r="G4139" s="14">
        <v>3</v>
      </c>
      <c r="H4139" s="14">
        <v>3</v>
      </c>
      <c r="I4139" s="14">
        <v>1</v>
      </c>
      <c r="J4139" s="14">
        <v>2</v>
      </c>
      <c r="K4139" s="14">
        <v>2</v>
      </c>
      <c r="L4139" s="14">
        <v>2000</v>
      </c>
      <c r="M4139" s="14">
        <v>0.17499999999999999</v>
      </c>
      <c r="N4139" s="15">
        <v>2926</v>
      </c>
      <c r="O4139" s="16">
        <v>410.12</v>
      </c>
      <c r="P4139" s="17">
        <v>1200000</v>
      </c>
      <c r="Q4139" s="16">
        <v>393.03</v>
      </c>
      <c r="R4139" s="17">
        <v>1150000</v>
      </c>
      <c r="S4139" s="19">
        <f t="shared" si="325"/>
        <v>-17.090000000000032</v>
      </c>
      <c r="T4139" s="20">
        <f t="shared" si="326"/>
        <v>-4.1670730517897277E-2</v>
      </c>
      <c r="U4139" s="19">
        <f t="shared" si="327"/>
        <v>-50000</v>
      </c>
      <c r="V4139" s="20">
        <f t="shared" si="328"/>
        <v>-4.1666666666666664E-2</v>
      </c>
      <c r="W4139" s="18">
        <v>44204</v>
      </c>
      <c r="X4139" s="14">
        <v>15</v>
      </c>
      <c r="Y4139" s="14">
        <v>119</v>
      </c>
      <c r="Z4139" s="42">
        <v>-50000</v>
      </c>
      <c r="AA4139" s="51">
        <f t="shared" si="329"/>
        <v>-0.04</v>
      </c>
    </row>
    <row r="4140" spans="1:27" ht="19" x14ac:dyDescent="0.25">
      <c r="A4140" s="14">
        <v>1071</v>
      </c>
      <c r="B4140" s="14">
        <v>9710232</v>
      </c>
      <c r="C4140" s="14" t="s">
        <v>19</v>
      </c>
      <c r="D4140" s="14">
        <v>5</v>
      </c>
      <c r="E4140" s="14" t="s">
        <v>4014</v>
      </c>
      <c r="F4140" s="14">
        <v>78721</v>
      </c>
      <c r="G4140" s="14">
        <v>3</v>
      </c>
      <c r="H4140" s="14">
        <v>2</v>
      </c>
      <c r="I4140" s="14">
        <v>0</v>
      </c>
      <c r="J4140" s="14">
        <v>0</v>
      </c>
      <c r="K4140" s="14">
        <v>1</v>
      </c>
      <c r="L4140" s="14">
        <v>1935</v>
      </c>
      <c r="M4140" s="14">
        <v>0.17899999999999999</v>
      </c>
      <c r="N4140" s="15">
        <v>1095</v>
      </c>
      <c r="O4140" s="16">
        <v>260.27</v>
      </c>
      <c r="P4140" s="17">
        <v>285000</v>
      </c>
      <c r="Q4140" s="16">
        <v>214.61</v>
      </c>
      <c r="R4140" s="17">
        <v>235000</v>
      </c>
      <c r="S4140" s="19">
        <f t="shared" si="325"/>
        <v>-45.659999999999968</v>
      </c>
      <c r="T4140" s="20">
        <f t="shared" si="326"/>
        <v>-0.17543320398048171</v>
      </c>
      <c r="U4140" s="19">
        <f t="shared" si="327"/>
        <v>-50000</v>
      </c>
      <c r="V4140" s="20">
        <f t="shared" si="328"/>
        <v>-0.17543859649122806</v>
      </c>
      <c r="W4140" s="18">
        <v>44216</v>
      </c>
      <c r="X4140" s="14">
        <v>138</v>
      </c>
      <c r="Y4140" s="14">
        <v>138</v>
      </c>
      <c r="Z4140" s="42">
        <v>-50000</v>
      </c>
      <c r="AA4140" s="51">
        <f t="shared" si="329"/>
        <v>-0.18</v>
      </c>
    </row>
    <row r="4141" spans="1:27" ht="19" x14ac:dyDescent="0.25">
      <c r="A4141" s="14">
        <v>1326</v>
      </c>
      <c r="B4141" s="14">
        <v>2334857</v>
      </c>
      <c r="C4141" s="14" t="s">
        <v>19</v>
      </c>
      <c r="D4141" s="14" t="s">
        <v>229</v>
      </c>
      <c r="E4141" s="14" t="s">
        <v>2707</v>
      </c>
      <c r="F4141" s="14">
        <v>78732</v>
      </c>
      <c r="G4141" s="14">
        <v>5</v>
      </c>
      <c r="H4141" s="14">
        <v>4</v>
      </c>
      <c r="I4141" s="14">
        <v>0</v>
      </c>
      <c r="J4141" s="14">
        <v>3</v>
      </c>
      <c r="K4141" s="14">
        <v>2</v>
      </c>
      <c r="L4141" s="14">
        <v>2011</v>
      </c>
      <c r="M4141" s="14">
        <v>0.26500000000000001</v>
      </c>
      <c r="N4141" s="15">
        <v>4216</v>
      </c>
      <c r="O4141" s="16">
        <v>314.27999999999997</v>
      </c>
      <c r="P4141" s="17">
        <v>1325000</v>
      </c>
      <c r="Q4141" s="16">
        <v>302.42</v>
      </c>
      <c r="R4141" s="17">
        <v>1275000</v>
      </c>
      <c r="S4141" s="19">
        <f t="shared" si="325"/>
        <v>-11.859999999999957</v>
      </c>
      <c r="T4141" s="20">
        <f t="shared" si="326"/>
        <v>-3.7737049764541036E-2</v>
      </c>
      <c r="U4141" s="19">
        <f t="shared" si="327"/>
        <v>-50000</v>
      </c>
      <c r="V4141" s="20">
        <f t="shared" si="328"/>
        <v>-3.7735849056603772E-2</v>
      </c>
      <c r="W4141" s="18">
        <v>44225</v>
      </c>
      <c r="X4141" s="14">
        <v>22</v>
      </c>
      <c r="Y4141" s="14">
        <v>22</v>
      </c>
      <c r="Z4141" s="42">
        <v>-50000</v>
      </c>
      <c r="AA4141" s="51">
        <f t="shared" si="329"/>
        <v>-0.04</v>
      </c>
    </row>
    <row r="4142" spans="1:27" ht="19" x14ac:dyDescent="0.25">
      <c r="A4142" s="14">
        <v>1401</v>
      </c>
      <c r="B4142" s="14">
        <v>6745458</v>
      </c>
      <c r="C4142" s="14" t="s">
        <v>19</v>
      </c>
      <c r="D4142" s="14">
        <v>6</v>
      </c>
      <c r="E4142" s="14" t="s">
        <v>3731</v>
      </c>
      <c r="F4142" s="14">
        <v>78704</v>
      </c>
      <c r="G4142" s="14">
        <v>3</v>
      </c>
      <c r="H4142" s="14">
        <v>1</v>
      </c>
      <c r="I4142" s="14">
        <v>1</v>
      </c>
      <c r="J4142" s="14">
        <v>0</v>
      </c>
      <c r="K4142" s="14">
        <v>1</v>
      </c>
      <c r="L4142" s="14">
        <v>1917</v>
      </c>
      <c r="M4142" s="14">
        <v>0.14599999999999999</v>
      </c>
      <c r="N4142" s="15">
        <v>1454</v>
      </c>
      <c r="O4142" s="16">
        <v>549.86</v>
      </c>
      <c r="P4142" s="17">
        <v>799500</v>
      </c>
      <c r="Q4142" s="16">
        <v>515.47</v>
      </c>
      <c r="R4142" s="17">
        <v>749500</v>
      </c>
      <c r="S4142" s="19">
        <f t="shared" si="325"/>
        <v>-34.389999999999986</v>
      </c>
      <c r="T4142" s="20">
        <f t="shared" si="326"/>
        <v>-6.2543192812715934E-2</v>
      </c>
      <c r="U4142" s="19">
        <f t="shared" si="327"/>
        <v>-50000</v>
      </c>
      <c r="V4142" s="20">
        <f t="shared" si="328"/>
        <v>-6.2539086929330828E-2</v>
      </c>
      <c r="W4142" s="18">
        <v>44229</v>
      </c>
      <c r="X4142" s="14">
        <v>28</v>
      </c>
      <c r="Y4142" s="14">
        <v>342</v>
      </c>
      <c r="Z4142" s="42">
        <v>-50000</v>
      </c>
      <c r="AA4142" s="51">
        <f t="shared" si="329"/>
        <v>-0.06</v>
      </c>
    </row>
    <row r="4143" spans="1:27" ht="19" x14ac:dyDescent="0.25">
      <c r="A4143" s="14">
        <v>1477</v>
      </c>
      <c r="B4143" s="14">
        <v>4641743</v>
      </c>
      <c r="C4143" s="14" t="s">
        <v>19</v>
      </c>
      <c r="D4143" s="14" t="s">
        <v>229</v>
      </c>
      <c r="E4143" s="14" t="s">
        <v>2605</v>
      </c>
      <c r="F4143" s="14">
        <v>78730</v>
      </c>
      <c r="G4143" s="14">
        <v>5</v>
      </c>
      <c r="H4143" s="14">
        <v>4</v>
      </c>
      <c r="I4143" s="14">
        <v>1</v>
      </c>
      <c r="J4143" s="14">
        <v>3</v>
      </c>
      <c r="K4143" s="14">
        <v>2</v>
      </c>
      <c r="L4143" s="14">
        <v>2007</v>
      </c>
      <c r="M4143" s="14">
        <v>1.19</v>
      </c>
      <c r="N4143" s="15">
        <v>4610</v>
      </c>
      <c r="O4143" s="16">
        <v>303.69</v>
      </c>
      <c r="P4143" s="17">
        <v>1400000</v>
      </c>
      <c r="Q4143" s="16">
        <v>292.83999999999997</v>
      </c>
      <c r="R4143" s="17">
        <v>1350000</v>
      </c>
      <c r="S4143" s="19">
        <f t="shared" si="325"/>
        <v>-10.850000000000023</v>
      </c>
      <c r="T4143" s="20">
        <f t="shared" si="326"/>
        <v>-3.5727221838058619E-2</v>
      </c>
      <c r="U4143" s="19">
        <f t="shared" si="327"/>
        <v>-50000</v>
      </c>
      <c r="V4143" s="20">
        <f t="shared" si="328"/>
        <v>-3.5714285714285712E-2</v>
      </c>
      <c r="W4143" s="18">
        <v>44232</v>
      </c>
      <c r="X4143" s="14">
        <v>90</v>
      </c>
      <c r="Y4143" s="14">
        <v>90</v>
      </c>
      <c r="Z4143" s="42">
        <v>-50000</v>
      </c>
      <c r="AA4143" s="51">
        <f t="shared" si="329"/>
        <v>-0.04</v>
      </c>
    </row>
    <row r="4144" spans="1:27" ht="19" x14ac:dyDescent="0.25">
      <c r="A4144" s="14">
        <v>1886</v>
      </c>
      <c r="B4144" s="14">
        <v>7680091</v>
      </c>
      <c r="C4144" s="14" t="s">
        <v>19</v>
      </c>
      <c r="D4144" s="14" t="s">
        <v>2483</v>
      </c>
      <c r="E4144" s="14" t="s">
        <v>3936</v>
      </c>
      <c r="F4144" s="14">
        <v>78746</v>
      </c>
      <c r="G4144" s="14">
        <v>0</v>
      </c>
      <c r="H4144" s="14">
        <v>0</v>
      </c>
      <c r="I4144" s="14">
        <v>0</v>
      </c>
      <c r="J4144" s="14">
        <v>2</v>
      </c>
      <c r="K4144" s="14">
        <v>2</v>
      </c>
      <c r="L4144" s="14">
        <v>1980</v>
      </c>
      <c r="M4144" s="14">
        <v>0.40200000000000002</v>
      </c>
      <c r="N4144" s="15">
        <v>2169</v>
      </c>
      <c r="O4144" s="16">
        <v>852.93</v>
      </c>
      <c r="P4144" s="17">
        <v>1850000</v>
      </c>
      <c r="Q4144" s="16">
        <v>829.88</v>
      </c>
      <c r="R4144" s="17">
        <v>1800000</v>
      </c>
      <c r="S4144" s="19">
        <f t="shared" si="325"/>
        <v>-23.049999999999955</v>
      </c>
      <c r="T4144" s="20">
        <f t="shared" si="326"/>
        <v>-2.7024492045068123E-2</v>
      </c>
      <c r="U4144" s="19">
        <f t="shared" si="327"/>
        <v>-50000</v>
      </c>
      <c r="V4144" s="20">
        <f t="shared" si="328"/>
        <v>-2.7027027027027029E-2</v>
      </c>
      <c r="W4144" s="18">
        <v>44252</v>
      </c>
      <c r="X4144" s="14">
        <v>203</v>
      </c>
      <c r="Y4144" s="14">
        <v>203</v>
      </c>
      <c r="Z4144" s="42">
        <v>-50000</v>
      </c>
      <c r="AA4144" s="51">
        <f t="shared" si="329"/>
        <v>-0.03</v>
      </c>
    </row>
    <row r="4145" spans="1:27" ht="19" x14ac:dyDescent="0.25">
      <c r="A4145" s="14">
        <v>2027</v>
      </c>
      <c r="B4145" s="14">
        <v>2615302</v>
      </c>
      <c r="C4145" s="14" t="s">
        <v>19</v>
      </c>
      <c r="D4145" s="14" t="s">
        <v>2483</v>
      </c>
      <c r="E4145" s="14" t="s">
        <v>4168</v>
      </c>
      <c r="F4145" s="14">
        <v>78746</v>
      </c>
      <c r="G4145" s="14">
        <v>4</v>
      </c>
      <c r="H4145" s="14">
        <v>3</v>
      </c>
      <c r="I4145" s="14">
        <v>0</v>
      </c>
      <c r="J4145" s="14">
        <v>2</v>
      </c>
      <c r="K4145" s="14">
        <v>2</v>
      </c>
      <c r="L4145" s="14">
        <v>2011</v>
      </c>
      <c r="M4145" s="14">
        <v>0.67</v>
      </c>
      <c r="N4145" s="15">
        <v>3527</v>
      </c>
      <c r="O4145" s="16">
        <v>433.8</v>
      </c>
      <c r="P4145" s="17">
        <v>1530000</v>
      </c>
      <c r="Q4145" s="16">
        <v>419.62</v>
      </c>
      <c r="R4145" s="17">
        <v>1480000</v>
      </c>
      <c r="S4145" s="19">
        <f t="shared" si="325"/>
        <v>-14.180000000000007</v>
      </c>
      <c r="T4145" s="20">
        <f t="shared" si="326"/>
        <v>-3.2687874596588305E-2</v>
      </c>
      <c r="U4145" s="19">
        <f t="shared" si="327"/>
        <v>-50000</v>
      </c>
      <c r="V4145" s="20">
        <f t="shared" si="328"/>
        <v>-3.2679738562091505E-2</v>
      </c>
      <c r="W4145" s="18">
        <v>44256</v>
      </c>
      <c r="X4145" s="14">
        <v>76</v>
      </c>
      <c r="Y4145" s="14">
        <v>76</v>
      </c>
      <c r="Z4145" s="42">
        <v>-50000</v>
      </c>
      <c r="AA4145" s="51">
        <f t="shared" si="329"/>
        <v>-0.03</v>
      </c>
    </row>
    <row r="4146" spans="1:27" ht="19" x14ac:dyDescent="0.25">
      <c r="A4146" s="14">
        <v>2122</v>
      </c>
      <c r="B4146" s="14">
        <v>2973210</v>
      </c>
      <c r="C4146" s="14" t="s">
        <v>19</v>
      </c>
      <c r="D4146" s="14">
        <v>5</v>
      </c>
      <c r="E4146" s="14" t="s">
        <v>3607</v>
      </c>
      <c r="F4146" s="14">
        <v>78702</v>
      </c>
      <c r="G4146" s="14">
        <v>4</v>
      </c>
      <c r="H4146" s="14">
        <v>2</v>
      </c>
      <c r="I4146" s="14">
        <v>0</v>
      </c>
      <c r="J4146" s="14">
        <v>0</v>
      </c>
      <c r="K4146" s="14">
        <v>1</v>
      </c>
      <c r="L4146" s="14">
        <v>1946</v>
      </c>
      <c r="M4146" s="14">
        <v>0.17299999999999999</v>
      </c>
      <c r="N4146" s="15">
        <v>1680</v>
      </c>
      <c r="O4146" s="16">
        <v>491.07</v>
      </c>
      <c r="P4146" s="17">
        <v>825000</v>
      </c>
      <c r="Q4146" s="16">
        <v>461.31</v>
      </c>
      <c r="R4146" s="17">
        <v>775000</v>
      </c>
      <c r="S4146" s="19">
        <f t="shared" si="325"/>
        <v>-29.759999999999991</v>
      </c>
      <c r="T4146" s="20">
        <f t="shared" si="326"/>
        <v>-6.0602358115950862E-2</v>
      </c>
      <c r="U4146" s="19">
        <f t="shared" si="327"/>
        <v>-50000</v>
      </c>
      <c r="V4146" s="20">
        <f t="shared" si="328"/>
        <v>-6.0606060606060608E-2</v>
      </c>
      <c r="W4146" s="18">
        <v>44259</v>
      </c>
      <c r="X4146" s="14">
        <v>258</v>
      </c>
      <c r="Y4146" s="14">
        <v>258</v>
      </c>
      <c r="Z4146" s="42">
        <v>-50000</v>
      </c>
      <c r="AA4146" s="51">
        <f t="shared" si="329"/>
        <v>-0.06</v>
      </c>
    </row>
    <row r="4147" spans="1:27" ht="19" x14ac:dyDescent="0.25">
      <c r="A4147" s="14">
        <v>2417</v>
      </c>
      <c r="B4147" s="14">
        <v>1625343</v>
      </c>
      <c r="C4147" s="14" t="s">
        <v>19</v>
      </c>
      <c r="D4147" s="14" t="s">
        <v>229</v>
      </c>
      <c r="E4147" s="14" t="s">
        <v>3725</v>
      </c>
      <c r="F4147" s="14">
        <v>78732</v>
      </c>
      <c r="G4147" s="14">
        <v>3</v>
      </c>
      <c r="H4147" s="14">
        <v>2</v>
      </c>
      <c r="I4147" s="14">
        <v>1</v>
      </c>
      <c r="J4147" s="14">
        <v>2</v>
      </c>
      <c r="K4147" s="14">
        <v>2</v>
      </c>
      <c r="L4147" s="14">
        <v>1978</v>
      </c>
      <c r="M4147" s="14">
        <v>0.47499999999999998</v>
      </c>
      <c r="N4147" s="15">
        <v>2298</v>
      </c>
      <c r="O4147" s="16">
        <v>543.95000000000005</v>
      </c>
      <c r="P4147" s="17">
        <v>1250000</v>
      </c>
      <c r="Q4147" s="16">
        <v>522.19000000000005</v>
      </c>
      <c r="R4147" s="17">
        <v>1200000</v>
      </c>
      <c r="S4147" s="19">
        <f t="shared" si="325"/>
        <v>-21.759999999999991</v>
      </c>
      <c r="T4147" s="20">
        <f t="shared" si="326"/>
        <v>-4.0003676808530175E-2</v>
      </c>
      <c r="U4147" s="19">
        <f t="shared" si="327"/>
        <v>-50000</v>
      </c>
      <c r="V4147" s="20">
        <f t="shared" si="328"/>
        <v>-0.04</v>
      </c>
      <c r="W4147" s="18">
        <v>44267</v>
      </c>
      <c r="X4147" s="14">
        <v>5</v>
      </c>
      <c r="Y4147" s="14">
        <v>5</v>
      </c>
      <c r="Z4147" s="42">
        <v>-50000</v>
      </c>
      <c r="AA4147" s="51">
        <f t="shared" si="329"/>
        <v>-0.04</v>
      </c>
    </row>
    <row r="4148" spans="1:27" ht="19" x14ac:dyDescent="0.25">
      <c r="A4148" s="14">
        <v>2590</v>
      </c>
      <c r="B4148" s="14">
        <v>6778569</v>
      </c>
      <c r="C4148" s="14" t="s">
        <v>19</v>
      </c>
      <c r="D4148" s="14" t="s">
        <v>2365</v>
      </c>
      <c r="E4148" s="14" t="s">
        <v>3831</v>
      </c>
      <c r="F4148" s="14">
        <v>78703</v>
      </c>
      <c r="G4148" s="14">
        <v>3</v>
      </c>
      <c r="H4148" s="14">
        <v>3</v>
      </c>
      <c r="I4148" s="14">
        <v>1</v>
      </c>
      <c r="J4148" s="14">
        <v>2</v>
      </c>
      <c r="K4148" s="14">
        <v>3</v>
      </c>
      <c r="L4148" s="14">
        <v>2019</v>
      </c>
      <c r="M4148" s="14">
        <v>0.128</v>
      </c>
      <c r="N4148" s="15">
        <v>2000</v>
      </c>
      <c r="O4148" s="16">
        <v>625</v>
      </c>
      <c r="P4148" s="17">
        <v>1250000</v>
      </c>
      <c r="Q4148" s="16">
        <v>600</v>
      </c>
      <c r="R4148" s="17">
        <v>1200000</v>
      </c>
      <c r="S4148" s="19">
        <f t="shared" si="325"/>
        <v>-25</v>
      </c>
      <c r="T4148" s="20">
        <f t="shared" si="326"/>
        <v>-0.04</v>
      </c>
      <c r="U4148" s="19">
        <f t="shared" si="327"/>
        <v>-50000</v>
      </c>
      <c r="V4148" s="20">
        <f t="shared" si="328"/>
        <v>-0.04</v>
      </c>
      <c r="W4148" s="18">
        <v>44274</v>
      </c>
      <c r="X4148" s="14">
        <v>81</v>
      </c>
      <c r="Y4148" s="14">
        <v>81</v>
      </c>
      <c r="Z4148" s="42">
        <v>-50000</v>
      </c>
      <c r="AA4148" s="51">
        <f t="shared" si="329"/>
        <v>-0.04</v>
      </c>
    </row>
    <row r="4149" spans="1:27" ht="19" x14ac:dyDescent="0.25">
      <c r="A4149" s="14">
        <v>2754</v>
      </c>
      <c r="B4149" s="14">
        <v>5470951</v>
      </c>
      <c r="C4149" s="14" t="s">
        <v>19</v>
      </c>
      <c r="D4149" s="14" t="s">
        <v>2365</v>
      </c>
      <c r="E4149" s="14" t="s">
        <v>3959</v>
      </c>
      <c r="F4149" s="14">
        <v>78703</v>
      </c>
      <c r="G4149" s="14">
        <v>3</v>
      </c>
      <c r="H4149" s="14">
        <v>1</v>
      </c>
      <c r="I4149" s="14">
        <v>0</v>
      </c>
      <c r="J4149" s="14">
        <v>0</v>
      </c>
      <c r="K4149" s="14">
        <v>1</v>
      </c>
      <c r="L4149" s="14">
        <v>1950</v>
      </c>
      <c r="M4149" s="14">
        <v>0.30199999999999999</v>
      </c>
      <c r="N4149" s="14">
        <v>868</v>
      </c>
      <c r="O4149" s="16">
        <v>1209.68</v>
      </c>
      <c r="P4149" s="17">
        <v>1050000</v>
      </c>
      <c r="Q4149" s="16">
        <v>1152.07</v>
      </c>
      <c r="R4149" s="17">
        <v>1000000</v>
      </c>
      <c r="S4149" s="19">
        <f t="shared" si="325"/>
        <v>-57.610000000000127</v>
      </c>
      <c r="T4149" s="20">
        <f t="shared" si="326"/>
        <v>-4.7624165068447959E-2</v>
      </c>
      <c r="U4149" s="19">
        <f t="shared" si="327"/>
        <v>-50000</v>
      </c>
      <c r="V4149" s="20">
        <f t="shared" si="328"/>
        <v>-4.7619047619047616E-2</v>
      </c>
      <c r="W4149" s="18">
        <v>44281</v>
      </c>
      <c r="X4149" s="14">
        <v>21</v>
      </c>
      <c r="Y4149" s="14">
        <v>21</v>
      </c>
      <c r="Z4149" s="42">
        <v>-50000</v>
      </c>
      <c r="AA4149" s="51">
        <f t="shared" si="329"/>
        <v>-0.05</v>
      </c>
    </row>
    <row r="4150" spans="1:27" ht="19" x14ac:dyDescent="0.25">
      <c r="A4150" s="14">
        <v>2816</v>
      </c>
      <c r="B4150" s="14">
        <v>4175560</v>
      </c>
      <c r="C4150" s="14" t="s">
        <v>19</v>
      </c>
      <c r="D4150" s="14" t="s">
        <v>611</v>
      </c>
      <c r="E4150" s="14" t="s">
        <v>3426</v>
      </c>
      <c r="F4150" s="14">
        <v>78731</v>
      </c>
      <c r="G4150" s="14">
        <v>4</v>
      </c>
      <c r="H4150" s="14">
        <v>4</v>
      </c>
      <c r="I4150" s="14">
        <v>1</v>
      </c>
      <c r="J4150" s="14">
        <v>2</v>
      </c>
      <c r="K4150" s="14">
        <v>2</v>
      </c>
      <c r="L4150" s="14">
        <v>2004</v>
      </c>
      <c r="M4150" s="14">
        <v>0.44800000000000001</v>
      </c>
      <c r="N4150" s="15">
        <v>3789</v>
      </c>
      <c r="O4150" s="16">
        <v>435.47</v>
      </c>
      <c r="P4150" s="17">
        <v>1650000</v>
      </c>
      <c r="Q4150" s="16">
        <v>422.28</v>
      </c>
      <c r="R4150" s="17">
        <v>1600000</v>
      </c>
      <c r="S4150" s="19">
        <f t="shared" si="325"/>
        <v>-13.190000000000055</v>
      </c>
      <c r="T4150" s="20">
        <f t="shared" si="326"/>
        <v>-3.0289112912485483E-2</v>
      </c>
      <c r="U4150" s="19">
        <f t="shared" si="327"/>
        <v>-50000</v>
      </c>
      <c r="V4150" s="20">
        <f t="shared" si="328"/>
        <v>-3.0303030303030304E-2</v>
      </c>
      <c r="W4150" s="18">
        <v>44285</v>
      </c>
      <c r="X4150" s="14">
        <v>37</v>
      </c>
      <c r="Y4150" s="14">
        <v>91</v>
      </c>
      <c r="Z4150" s="42">
        <v>-50000</v>
      </c>
      <c r="AA4150" s="51">
        <f t="shared" si="329"/>
        <v>-0.03</v>
      </c>
    </row>
    <row r="4151" spans="1:27" ht="19" x14ac:dyDescent="0.25">
      <c r="A4151" s="14">
        <v>2948</v>
      </c>
      <c r="B4151" s="14">
        <v>7097206</v>
      </c>
      <c r="C4151" s="14" t="s">
        <v>19</v>
      </c>
      <c r="D4151" s="14" t="s">
        <v>68</v>
      </c>
      <c r="E4151" s="14" t="s">
        <v>2935</v>
      </c>
      <c r="F4151" s="14">
        <v>78738</v>
      </c>
      <c r="G4151" s="14">
        <v>4</v>
      </c>
      <c r="H4151" s="14">
        <v>5</v>
      </c>
      <c r="I4151" s="14">
        <v>1</v>
      </c>
      <c r="J4151" s="14">
        <v>3</v>
      </c>
      <c r="K4151" s="14">
        <v>2</v>
      </c>
      <c r="L4151" s="14">
        <v>1987</v>
      </c>
      <c r="M4151" s="14">
        <v>2.8919999999999999</v>
      </c>
      <c r="N4151" s="15">
        <v>5797</v>
      </c>
      <c r="O4151" s="16">
        <v>340.69</v>
      </c>
      <c r="P4151" s="17">
        <v>1975000</v>
      </c>
      <c r="Q4151" s="16">
        <v>332.07</v>
      </c>
      <c r="R4151" s="17">
        <v>1925000</v>
      </c>
      <c r="S4151" s="19">
        <f t="shared" si="325"/>
        <v>-8.6200000000000045</v>
      </c>
      <c r="T4151" s="20">
        <f t="shared" si="326"/>
        <v>-2.5301593824297763E-2</v>
      </c>
      <c r="U4151" s="19">
        <f t="shared" si="327"/>
        <v>-50000</v>
      </c>
      <c r="V4151" s="20">
        <f t="shared" si="328"/>
        <v>-2.5316455696202531E-2</v>
      </c>
      <c r="W4151" s="18">
        <v>44288</v>
      </c>
      <c r="X4151" s="14">
        <v>67</v>
      </c>
      <c r="Y4151" s="14">
        <v>95</v>
      </c>
      <c r="Z4151" s="42">
        <v>-50000</v>
      </c>
      <c r="AA4151" s="51">
        <f t="shared" si="329"/>
        <v>-0.03</v>
      </c>
    </row>
    <row r="4152" spans="1:27" ht="19" x14ac:dyDescent="0.25">
      <c r="A4152" s="14">
        <v>2954</v>
      </c>
      <c r="B4152" s="14">
        <v>2203183</v>
      </c>
      <c r="C4152" s="14" t="s">
        <v>19</v>
      </c>
      <c r="D4152" s="14">
        <v>6</v>
      </c>
      <c r="E4152" s="14" t="s">
        <v>3159</v>
      </c>
      <c r="F4152" s="14">
        <v>78704</v>
      </c>
      <c r="G4152" s="14">
        <v>3</v>
      </c>
      <c r="H4152" s="14">
        <v>2</v>
      </c>
      <c r="I4152" s="14">
        <v>1</v>
      </c>
      <c r="J4152" s="14">
        <v>2</v>
      </c>
      <c r="K4152" s="14">
        <v>2</v>
      </c>
      <c r="L4152" s="14">
        <v>2007</v>
      </c>
      <c r="M4152" s="14">
        <v>0.16700000000000001</v>
      </c>
      <c r="N4152" s="15">
        <v>2532</v>
      </c>
      <c r="O4152" s="16">
        <v>375.2</v>
      </c>
      <c r="P4152" s="17">
        <v>950000</v>
      </c>
      <c r="Q4152" s="16">
        <v>355.45</v>
      </c>
      <c r="R4152" s="17">
        <v>900000</v>
      </c>
      <c r="S4152" s="19">
        <f t="shared" si="325"/>
        <v>-19.75</v>
      </c>
      <c r="T4152" s="20">
        <f t="shared" si="326"/>
        <v>-5.263859275053305E-2</v>
      </c>
      <c r="U4152" s="19">
        <f t="shared" si="327"/>
        <v>-50000</v>
      </c>
      <c r="V4152" s="20">
        <f t="shared" si="328"/>
        <v>-5.2631578947368418E-2</v>
      </c>
      <c r="W4152" s="18">
        <v>44288</v>
      </c>
      <c r="X4152" s="14">
        <v>120</v>
      </c>
      <c r="Y4152" s="14">
        <v>120</v>
      </c>
      <c r="Z4152" s="42">
        <v>-50000</v>
      </c>
      <c r="AA4152" s="51">
        <f t="shared" si="329"/>
        <v>-0.05</v>
      </c>
    </row>
    <row r="4153" spans="1:27" ht="19" x14ac:dyDescent="0.25">
      <c r="A4153" s="14">
        <v>3237</v>
      </c>
      <c r="B4153" s="14">
        <v>4637454</v>
      </c>
      <c r="C4153" s="14" t="s">
        <v>19</v>
      </c>
      <c r="D4153" s="14">
        <v>4</v>
      </c>
      <c r="E4153" s="14" t="s">
        <v>3799</v>
      </c>
      <c r="F4153" s="14">
        <v>78731</v>
      </c>
      <c r="G4153" s="14">
        <v>4</v>
      </c>
      <c r="H4153" s="14">
        <v>3</v>
      </c>
      <c r="I4153" s="14">
        <v>0</v>
      </c>
      <c r="J4153" s="14">
        <v>1</v>
      </c>
      <c r="K4153" s="14">
        <v>2</v>
      </c>
      <c r="L4153" s="14">
        <v>2021</v>
      </c>
      <c r="M4153" s="14">
        <v>0.17100000000000001</v>
      </c>
      <c r="N4153" s="15">
        <v>3006</v>
      </c>
      <c r="O4153" s="16">
        <v>598.79999999999995</v>
      </c>
      <c r="P4153" s="17">
        <v>1800000</v>
      </c>
      <c r="Q4153" s="16">
        <v>582.16999999999996</v>
      </c>
      <c r="R4153" s="17">
        <v>1750000</v>
      </c>
      <c r="S4153" s="19">
        <f t="shared" si="325"/>
        <v>-16.629999999999995</v>
      </c>
      <c r="T4153" s="20">
        <f t="shared" si="326"/>
        <v>-2.777221108884435E-2</v>
      </c>
      <c r="U4153" s="19">
        <f t="shared" si="327"/>
        <v>-50000</v>
      </c>
      <c r="V4153" s="20">
        <f t="shared" si="328"/>
        <v>-2.7777777777777776E-2</v>
      </c>
      <c r="W4153" s="18">
        <v>44299</v>
      </c>
      <c r="X4153" s="14">
        <v>29</v>
      </c>
      <c r="Y4153" s="14">
        <v>28</v>
      </c>
      <c r="Z4153" s="42">
        <v>-50000</v>
      </c>
      <c r="AA4153" s="51">
        <f t="shared" si="329"/>
        <v>-0.03</v>
      </c>
    </row>
    <row r="4154" spans="1:27" ht="19" x14ac:dyDescent="0.25">
      <c r="A4154" s="14">
        <v>3277</v>
      </c>
      <c r="B4154" s="14">
        <v>3721190</v>
      </c>
      <c r="C4154" s="14" t="s">
        <v>19</v>
      </c>
      <c r="D4154" s="14" t="s">
        <v>229</v>
      </c>
      <c r="E4154" s="14" t="s">
        <v>3633</v>
      </c>
      <c r="F4154" s="14">
        <v>78732</v>
      </c>
      <c r="G4154" s="14">
        <v>4</v>
      </c>
      <c r="H4154" s="14">
        <v>2</v>
      </c>
      <c r="I4154" s="14">
        <v>1</v>
      </c>
      <c r="J4154" s="14">
        <v>2</v>
      </c>
      <c r="K4154" s="14">
        <v>2</v>
      </c>
      <c r="L4154" s="14">
        <v>1970</v>
      </c>
      <c r="M4154" s="14">
        <v>0.501</v>
      </c>
      <c r="N4154" s="15">
        <v>3000</v>
      </c>
      <c r="O4154" s="16">
        <v>500</v>
      </c>
      <c r="P4154" s="17">
        <v>1500000</v>
      </c>
      <c r="Q4154" s="16">
        <v>483.33</v>
      </c>
      <c r="R4154" s="17">
        <v>1450000</v>
      </c>
      <c r="S4154" s="19">
        <f t="shared" si="325"/>
        <v>-16.670000000000016</v>
      </c>
      <c r="T4154" s="20">
        <f t="shared" si="326"/>
        <v>-3.3340000000000029E-2</v>
      </c>
      <c r="U4154" s="19">
        <f t="shared" si="327"/>
        <v>-50000</v>
      </c>
      <c r="V4154" s="20">
        <f t="shared" si="328"/>
        <v>-3.3333333333333333E-2</v>
      </c>
      <c r="W4154" s="18">
        <v>44300</v>
      </c>
      <c r="X4154" s="14">
        <v>20</v>
      </c>
      <c r="Y4154" s="14">
        <v>20</v>
      </c>
      <c r="Z4154" s="42">
        <v>-50000</v>
      </c>
      <c r="AA4154" s="51">
        <f t="shared" si="329"/>
        <v>-0.03</v>
      </c>
    </row>
    <row r="4155" spans="1:27" ht="19" x14ac:dyDescent="0.25">
      <c r="A4155" s="14">
        <v>3577</v>
      </c>
      <c r="B4155" s="14">
        <v>7108544</v>
      </c>
      <c r="C4155" s="14" t="s">
        <v>19</v>
      </c>
      <c r="D4155" s="14" t="s">
        <v>68</v>
      </c>
      <c r="E4155" s="14" t="s">
        <v>1514</v>
      </c>
      <c r="F4155" s="14">
        <v>78738</v>
      </c>
      <c r="G4155" s="14">
        <v>5</v>
      </c>
      <c r="H4155" s="14">
        <v>4</v>
      </c>
      <c r="I4155" s="14">
        <v>1</v>
      </c>
      <c r="J4155" s="14">
        <v>3</v>
      </c>
      <c r="K4155" s="14">
        <v>2</v>
      </c>
      <c r="L4155" s="14">
        <v>2018</v>
      </c>
      <c r="M4155" s="14">
        <v>0.26100000000000001</v>
      </c>
      <c r="N4155" s="15">
        <v>4693</v>
      </c>
      <c r="O4155" s="16">
        <v>234.39</v>
      </c>
      <c r="P4155" s="17">
        <v>1100000</v>
      </c>
      <c r="Q4155" s="16">
        <v>223.74</v>
      </c>
      <c r="R4155" s="17">
        <v>1050000</v>
      </c>
      <c r="S4155" s="19">
        <f t="shared" si="325"/>
        <v>-10.649999999999977</v>
      </c>
      <c r="T4155" s="20">
        <f t="shared" si="326"/>
        <v>-4.5437092026110237E-2</v>
      </c>
      <c r="U4155" s="19">
        <f t="shared" si="327"/>
        <v>-50000</v>
      </c>
      <c r="V4155" s="20">
        <f t="shared" si="328"/>
        <v>-4.5454545454545456E-2</v>
      </c>
      <c r="W4155" s="18">
        <v>44309</v>
      </c>
      <c r="X4155" s="14">
        <v>6</v>
      </c>
      <c r="Y4155" s="14">
        <v>5</v>
      </c>
      <c r="Z4155" s="42">
        <v>-50000</v>
      </c>
      <c r="AA4155" s="51">
        <f t="shared" si="329"/>
        <v>-0.05</v>
      </c>
    </row>
    <row r="4156" spans="1:27" ht="19" x14ac:dyDescent="0.25">
      <c r="A4156" s="14">
        <v>3694</v>
      </c>
      <c r="B4156" s="14">
        <v>6825394</v>
      </c>
      <c r="C4156" s="14" t="s">
        <v>19</v>
      </c>
      <c r="D4156" s="14" t="s">
        <v>2365</v>
      </c>
      <c r="E4156" s="14" t="s">
        <v>3758</v>
      </c>
      <c r="F4156" s="14">
        <v>78703</v>
      </c>
      <c r="G4156" s="14">
        <v>3</v>
      </c>
      <c r="H4156" s="14">
        <v>3</v>
      </c>
      <c r="I4156" s="14">
        <v>1</v>
      </c>
      <c r="J4156" s="14">
        <v>1</v>
      </c>
      <c r="K4156" s="14">
        <v>2</v>
      </c>
      <c r="L4156" s="14">
        <v>2020</v>
      </c>
      <c r="M4156" s="14">
        <v>0.14299999999999999</v>
      </c>
      <c r="N4156" s="15">
        <v>2817</v>
      </c>
      <c r="O4156" s="16">
        <v>567.98</v>
      </c>
      <c r="P4156" s="17">
        <v>1600000</v>
      </c>
      <c r="Q4156" s="16">
        <v>550.23</v>
      </c>
      <c r="R4156" s="17">
        <v>1550000</v>
      </c>
      <c r="S4156" s="19">
        <f t="shared" si="325"/>
        <v>-17.75</v>
      </c>
      <c r="T4156" s="20">
        <f t="shared" si="326"/>
        <v>-3.1251100390858835E-2</v>
      </c>
      <c r="U4156" s="19">
        <f t="shared" si="327"/>
        <v>-50000</v>
      </c>
      <c r="V4156" s="20">
        <f t="shared" si="328"/>
        <v>-3.125E-2</v>
      </c>
      <c r="W4156" s="18">
        <v>44313</v>
      </c>
      <c r="X4156" s="14">
        <v>65</v>
      </c>
      <c r="Y4156" s="14">
        <v>65</v>
      </c>
      <c r="Z4156" s="42">
        <v>-50000</v>
      </c>
      <c r="AA4156" s="51">
        <f t="shared" si="329"/>
        <v>-0.03</v>
      </c>
    </row>
    <row r="4157" spans="1:27" ht="19" x14ac:dyDescent="0.25">
      <c r="A4157" s="14">
        <v>3912</v>
      </c>
      <c r="B4157" s="14">
        <v>3180222</v>
      </c>
      <c r="C4157" s="14" t="s">
        <v>19</v>
      </c>
      <c r="D4157" s="14" t="s">
        <v>2365</v>
      </c>
      <c r="E4157" s="14" t="s">
        <v>3684</v>
      </c>
      <c r="F4157" s="14">
        <v>78703</v>
      </c>
      <c r="G4157" s="14">
        <v>4</v>
      </c>
      <c r="H4157" s="14">
        <v>4</v>
      </c>
      <c r="I4157" s="14">
        <v>1</v>
      </c>
      <c r="J4157" s="14">
        <v>2</v>
      </c>
      <c r="K4157" s="14">
        <v>2</v>
      </c>
      <c r="L4157" s="14">
        <v>2004</v>
      </c>
      <c r="M4157" s="14">
        <v>0.13500000000000001</v>
      </c>
      <c r="N4157" s="15">
        <v>3538</v>
      </c>
      <c r="O4157" s="16">
        <v>522.89</v>
      </c>
      <c r="P4157" s="17">
        <v>1850000</v>
      </c>
      <c r="Q4157" s="16">
        <v>508.76</v>
      </c>
      <c r="R4157" s="17">
        <v>1800000</v>
      </c>
      <c r="S4157" s="19">
        <f t="shared" si="325"/>
        <v>-14.129999999999995</v>
      </c>
      <c r="T4157" s="20">
        <f t="shared" si="326"/>
        <v>-2.7022892004054382E-2</v>
      </c>
      <c r="U4157" s="19">
        <f t="shared" si="327"/>
        <v>-50000</v>
      </c>
      <c r="V4157" s="20">
        <f t="shared" si="328"/>
        <v>-2.7027027027027029E-2</v>
      </c>
      <c r="W4157" s="18">
        <v>44316</v>
      </c>
      <c r="X4157" s="14">
        <v>107</v>
      </c>
      <c r="Y4157" s="14">
        <v>107</v>
      </c>
      <c r="Z4157" s="42">
        <v>-50000</v>
      </c>
      <c r="AA4157" s="51">
        <f t="shared" si="329"/>
        <v>-0.03</v>
      </c>
    </row>
    <row r="4158" spans="1:27" ht="19" x14ac:dyDescent="0.25">
      <c r="A4158" s="14">
        <v>4249</v>
      </c>
      <c r="B4158" s="14">
        <v>7276651</v>
      </c>
      <c r="C4158" s="14" t="s">
        <v>19</v>
      </c>
      <c r="D4158" s="14" t="s">
        <v>2365</v>
      </c>
      <c r="E4158" s="14" t="s">
        <v>3778</v>
      </c>
      <c r="F4158" s="14">
        <v>78703</v>
      </c>
      <c r="G4158" s="14">
        <v>4</v>
      </c>
      <c r="H4158" s="14">
        <v>4</v>
      </c>
      <c r="I4158" s="14">
        <v>1</v>
      </c>
      <c r="J4158" s="14">
        <v>2</v>
      </c>
      <c r="K4158" s="14">
        <v>2</v>
      </c>
      <c r="L4158" s="14">
        <v>2015</v>
      </c>
      <c r="M4158" s="14">
        <v>0.20599999999999999</v>
      </c>
      <c r="N4158" s="15">
        <v>3113</v>
      </c>
      <c r="O4158" s="16">
        <v>578.22</v>
      </c>
      <c r="P4158" s="17">
        <v>1800000</v>
      </c>
      <c r="Q4158" s="16">
        <v>562.16</v>
      </c>
      <c r="R4158" s="17">
        <v>1750000</v>
      </c>
      <c r="S4158" s="19">
        <f t="shared" si="325"/>
        <v>-16.060000000000059</v>
      </c>
      <c r="T4158" s="20">
        <f t="shared" si="326"/>
        <v>-2.7774895368544945E-2</v>
      </c>
      <c r="U4158" s="19">
        <f t="shared" si="327"/>
        <v>-50000</v>
      </c>
      <c r="V4158" s="20">
        <f t="shared" si="328"/>
        <v>-2.7777777777777776E-2</v>
      </c>
      <c r="W4158" s="18">
        <v>44327</v>
      </c>
      <c r="X4158" s="14">
        <v>11</v>
      </c>
      <c r="Y4158" s="14">
        <v>11</v>
      </c>
      <c r="Z4158" s="42">
        <v>-50000</v>
      </c>
      <c r="AA4158" s="51">
        <f t="shared" si="329"/>
        <v>-0.03</v>
      </c>
    </row>
    <row r="4159" spans="1:27" ht="19" x14ac:dyDescent="0.25">
      <c r="A4159" s="14">
        <v>2742</v>
      </c>
      <c r="B4159" s="14">
        <v>9944837</v>
      </c>
      <c r="C4159" s="14" t="s">
        <v>19</v>
      </c>
      <c r="D4159" s="14">
        <v>6</v>
      </c>
      <c r="E4159" s="14" t="s">
        <v>3554</v>
      </c>
      <c r="F4159" s="14">
        <v>78704</v>
      </c>
      <c r="G4159" s="14">
        <v>4</v>
      </c>
      <c r="H4159" s="14">
        <v>3</v>
      </c>
      <c r="I4159" s="14">
        <v>0</v>
      </c>
      <c r="J4159" s="14">
        <v>1</v>
      </c>
      <c r="K4159" s="14">
        <v>2</v>
      </c>
      <c r="L4159" s="14">
        <v>2014</v>
      </c>
      <c r="M4159" s="14">
        <v>0.182</v>
      </c>
      <c r="N4159" s="15">
        <v>2530</v>
      </c>
      <c r="O4159" s="16">
        <v>474.31</v>
      </c>
      <c r="P4159" s="17">
        <v>1200000</v>
      </c>
      <c r="Q4159" s="16">
        <v>454.15</v>
      </c>
      <c r="R4159" s="17">
        <v>1149000</v>
      </c>
      <c r="S4159" s="19">
        <f t="shared" si="325"/>
        <v>-20.160000000000025</v>
      </c>
      <c r="T4159" s="20">
        <f t="shared" si="326"/>
        <v>-4.2503847694545814E-2</v>
      </c>
      <c r="U4159" s="19">
        <f t="shared" si="327"/>
        <v>-51000</v>
      </c>
      <c r="V4159" s="20">
        <f t="shared" si="328"/>
        <v>-4.2500000000000003E-2</v>
      </c>
      <c r="W4159" s="18">
        <v>44281</v>
      </c>
      <c r="X4159" s="14">
        <v>6</v>
      </c>
      <c r="Y4159" s="14">
        <v>5</v>
      </c>
      <c r="Z4159" s="42">
        <v>-50000</v>
      </c>
      <c r="AA4159" s="51">
        <f t="shared" si="329"/>
        <v>-0.04</v>
      </c>
    </row>
    <row r="4160" spans="1:27" ht="19" x14ac:dyDescent="0.25">
      <c r="A4160" s="14">
        <v>470</v>
      </c>
      <c r="B4160" s="14">
        <v>2310187</v>
      </c>
      <c r="C4160" s="14" t="s">
        <v>19</v>
      </c>
      <c r="D4160" s="14" t="s">
        <v>2365</v>
      </c>
      <c r="E4160" s="14" t="s">
        <v>3916</v>
      </c>
      <c r="F4160" s="14">
        <v>78703</v>
      </c>
      <c r="G4160" s="14">
        <v>3</v>
      </c>
      <c r="H4160" s="14">
        <v>2</v>
      </c>
      <c r="I4160" s="14">
        <v>1</v>
      </c>
      <c r="J4160" s="14">
        <v>0</v>
      </c>
      <c r="K4160" s="14">
        <v>2</v>
      </c>
      <c r="L4160" s="14">
        <v>1939</v>
      </c>
      <c r="M4160" s="14">
        <v>0.17</v>
      </c>
      <c r="N4160" s="15">
        <v>1960</v>
      </c>
      <c r="O4160" s="16">
        <v>764.8</v>
      </c>
      <c r="P4160" s="17">
        <v>1499000</v>
      </c>
      <c r="Q4160" s="16">
        <v>738.52</v>
      </c>
      <c r="R4160" s="17">
        <v>1447500</v>
      </c>
      <c r="S4160" s="19">
        <f t="shared" si="325"/>
        <v>-26.279999999999973</v>
      </c>
      <c r="T4160" s="20">
        <f t="shared" si="326"/>
        <v>-3.4361924686192438E-2</v>
      </c>
      <c r="U4160" s="19">
        <f t="shared" si="327"/>
        <v>-51500</v>
      </c>
      <c r="V4160" s="20">
        <f t="shared" si="328"/>
        <v>-3.4356237491661105E-2</v>
      </c>
      <c r="W4160" s="18">
        <v>44193</v>
      </c>
      <c r="X4160" s="14">
        <v>16</v>
      </c>
      <c r="Y4160" s="14">
        <v>16</v>
      </c>
      <c r="Z4160" s="42">
        <v>-50000</v>
      </c>
      <c r="AA4160" s="51">
        <f t="shared" si="329"/>
        <v>-0.03</v>
      </c>
    </row>
    <row r="4161" spans="1:27" ht="19" x14ac:dyDescent="0.25">
      <c r="A4161" s="14">
        <v>469</v>
      </c>
      <c r="B4161" s="14">
        <v>3517905</v>
      </c>
      <c r="C4161" s="14" t="s">
        <v>19</v>
      </c>
      <c r="D4161" s="14">
        <v>6</v>
      </c>
      <c r="E4161" s="14" t="s">
        <v>3879</v>
      </c>
      <c r="F4161" s="14">
        <v>78704</v>
      </c>
      <c r="G4161" s="14">
        <v>3</v>
      </c>
      <c r="H4161" s="14">
        <v>1</v>
      </c>
      <c r="I4161" s="14">
        <v>0</v>
      </c>
      <c r="J4161" s="14">
        <v>0</v>
      </c>
      <c r="K4161" s="14">
        <v>1</v>
      </c>
      <c r="L4161" s="14">
        <v>1963</v>
      </c>
      <c r="M4161" s="14">
        <v>0.13400000000000001</v>
      </c>
      <c r="N4161" s="14">
        <v>816</v>
      </c>
      <c r="O4161" s="16">
        <v>680.39</v>
      </c>
      <c r="P4161" s="17">
        <v>555200</v>
      </c>
      <c r="Q4161" s="16">
        <v>616.41999999999996</v>
      </c>
      <c r="R4161" s="17">
        <v>503000</v>
      </c>
      <c r="S4161" s="19">
        <f t="shared" si="325"/>
        <v>-63.970000000000027</v>
      </c>
      <c r="T4161" s="20">
        <f t="shared" si="326"/>
        <v>-9.4019606402210534E-2</v>
      </c>
      <c r="U4161" s="19">
        <f t="shared" si="327"/>
        <v>-52200</v>
      </c>
      <c r="V4161" s="20">
        <f t="shared" si="328"/>
        <v>-9.4020172910662822E-2</v>
      </c>
      <c r="W4161" s="18">
        <v>44193</v>
      </c>
      <c r="X4161" s="14">
        <v>6</v>
      </c>
      <c r="Y4161" s="14">
        <v>6</v>
      </c>
      <c r="Z4161" s="42">
        <v>-50000</v>
      </c>
      <c r="AA4161" s="51">
        <f t="shared" si="329"/>
        <v>-0.09</v>
      </c>
    </row>
    <row r="4162" spans="1:27" ht="19" x14ac:dyDescent="0.25">
      <c r="A4162" s="14">
        <v>191</v>
      </c>
      <c r="B4162" s="14">
        <v>9091140</v>
      </c>
      <c r="C4162" s="14" t="s">
        <v>19</v>
      </c>
      <c r="D4162" s="14" t="s">
        <v>357</v>
      </c>
      <c r="E4162" s="14" t="s">
        <v>3874</v>
      </c>
      <c r="F4162" s="14">
        <v>78745</v>
      </c>
      <c r="G4162" s="14">
        <v>3</v>
      </c>
      <c r="H4162" s="14">
        <v>3</v>
      </c>
      <c r="I4162" s="14">
        <v>0</v>
      </c>
      <c r="J4162" s="14">
        <v>2</v>
      </c>
      <c r="K4162" s="14">
        <v>2</v>
      </c>
      <c r="L4162" s="14">
        <v>1986</v>
      </c>
      <c r="M4162" s="14">
        <v>4.38</v>
      </c>
      <c r="N4162" s="15">
        <v>2146</v>
      </c>
      <c r="O4162" s="16">
        <v>675.68</v>
      </c>
      <c r="P4162" s="17">
        <v>1450000</v>
      </c>
      <c r="Q4162" s="16">
        <v>651.21</v>
      </c>
      <c r="R4162" s="17">
        <v>1397500</v>
      </c>
      <c r="S4162" s="19">
        <f t="shared" si="325"/>
        <v>-24.469999999999914</v>
      </c>
      <c r="T4162" s="20">
        <f t="shared" si="326"/>
        <v>-3.6215368221643257E-2</v>
      </c>
      <c r="U4162" s="19">
        <f t="shared" si="327"/>
        <v>-52500</v>
      </c>
      <c r="V4162" s="20">
        <f t="shared" si="328"/>
        <v>-3.6206896551724141E-2</v>
      </c>
      <c r="W4162" s="18">
        <v>44182</v>
      </c>
      <c r="X4162" s="14">
        <v>15</v>
      </c>
      <c r="Y4162" s="14">
        <v>15</v>
      </c>
      <c r="Z4162" s="42">
        <v>-55000</v>
      </c>
      <c r="AA4162" s="51">
        <f t="shared" si="329"/>
        <v>-0.04</v>
      </c>
    </row>
    <row r="4163" spans="1:27" ht="19" x14ac:dyDescent="0.25">
      <c r="A4163" s="14">
        <v>638</v>
      </c>
      <c r="B4163" s="14">
        <v>1346043</v>
      </c>
      <c r="C4163" s="14" t="s">
        <v>19</v>
      </c>
      <c r="D4163" s="14" t="s">
        <v>1643</v>
      </c>
      <c r="E4163" s="14" t="s">
        <v>1715</v>
      </c>
      <c r="F4163" s="14">
        <v>78733</v>
      </c>
      <c r="G4163" s="14">
        <v>3</v>
      </c>
      <c r="H4163" s="14">
        <v>2</v>
      </c>
      <c r="I4163" s="14">
        <v>1</v>
      </c>
      <c r="J4163" s="14">
        <v>4</v>
      </c>
      <c r="K4163" s="14">
        <v>2</v>
      </c>
      <c r="L4163" s="14">
        <v>1999</v>
      </c>
      <c r="M4163" s="14">
        <v>1</v>
      </c>
      <c r="N4163" s="15">
        <v>3664</v>
      </c>
      <c r="O4163" s="16">
        <v>245.36</v>
      </c>
      <c r="P4163" s="17">
        <v>899000</v>
      </c>
      <c r="Q4163" s="16">
        <v>230.62</v>
      </c>
      <c r="R4163" s="17">
        <v>845000</v>
      </c>
      <c r="S4163" s="19">
        <f t="shared" si="325"/>
        <v>-14.740000000000009</v>
      </c>
      <c r="T4163" s="20">
        <f t="shared" si="326"/>
        <v>-6.007499184871213E-2</v>
      </c>
      <c r="U4163" s="19">
        <f t="shared" si="327"/>
        <v>-54000</v>
      </c>
      <c r="V4163" s="20">
        <f t="shared" si="328"/>
        <v>-6.0066740823136816E-2</v>
      </c>
      <c r="W4163" s="18">
        <v>44196</v>
      </c>
      <c r="X4163" s="14">
        <v>70</v>
      </c>
      <c r="Y4163" s="14">
        <v>68</v>
      </c>
      <c r="Z4163" s="42">
        <v>-55000</v>
      </c>
      <c r="AA4163" s="51">
        <f t="shared" si="329"/>
        <v>-0.06</v>
      </c>
    </row>
    <row r="4164" spans="1:27" ht="19" x14ac:dyDescent="0.25">
      <c r="A4164" s="14">
        <v>1495</v>
      </c>
      <c r="B4164" s="14">
        <v>7248606</v>
      </c>
      <c r="C4164" s="14" t="s">
        <v>19</v>
      </c>
      <c r="D4164" s="14" t="s">
        <v>2365</v>
      </c>
      <c r="E4164" s="14" t="s">
        <v>3780</v>
      </c>
      <c r="F4164" s="14">
        <v>78703</v>
      </c>
      <c r="G4164" s="14">
        <v>2</v>
      </c>
      <c r="H4164" s="14">
        <v>2</v>
      </c>
      <c r="I4164" s="14">
        <v>1</v>
      </c>
      <c r="J4164" s="14">
        <v>2</v>
      </c>
      <c r="K4164" s="14">
        <v>2</v>
      </c>
      <c r="L4164" s="14">
        <v>1999</v>
      </c>
      <c r="M4164" s="14">
        <v>0.153</v>
      </c>
      <c r="N4164" s="15">
        <v>2155</v>
      </c>
      <c r="O4164" s="16">
        <v>579.58000000000004</v>
      </c>
      <c r="P4164" s="17">
        <v>1249000</v>
      </c>
      <c r="Q4164" s="16">
        <v>554.52</v>
      </c>
      <c r="R4164" s="17">
        <v>1195000</v>
      </c>
      <c r="S4164" s="19">
        <f t="shared" si="325"/>
        <v>-25.060000000000059</v>
      </c>
      <c r="T4164" s="20">
        <f t="shared" si="326"/>
        <v>-4.323820697746654E-2</v>
      </c>
      <c r="U4164" s="19">
        <f t="shared" si="327"/>
        <v>-54000</v>
      </c>
      <c r="V4164" s="20">
        <f t="shared" si="328"/>
        <v>-4.3234587670136111E-2</v>
      </c>
      <c r="W4164" s="18">
        <v>44232</v>
      </c>
      <c r="X4164" s="14">
        <v>122</v>
      </c>
      <c r="Y4164" s="14">
        <v>122</v>
      </c>
      <c r="Z4164" s="42">
        <v>-55000</v>
      </c>
      <c r="AA4164" s="51">
        <f t="shared" si="329"/>
        <v>-0.04</v>
      </c>
    </row>
    <row r="4165" spans="1:27" ht="19" x14ac:dyDescent="0.25">
      <c r="A4165" s="14">
        <v>2420</v>
      </c>
      <c r="B4165" s="14">
        <v>5103543</v>
      </c>
      <c r="C4165" s="14" t="s">
        <v>19</v>
      </c>
      <c r="D4165" s="14">
        <v>6</v>
      </c>
      <c r="E4165" s="14" t="s">
        <v>3920</v>
      </c>
      <c r="F4165" s="14">
        <v>78704</v>
      </c>
      <c r="G4165" s="14">
        <v>2</v>
      </c>
      <c r="H4165" s="14">
        <v>2</v>
      </c>
      <c r="I4165" s="14">
        <v>0</v>
      </c>
      <c r="J4165" s="14">
        <v>0</v>
      </c>
      <c r="K4165" s="14">
        <v>1</v>
      </c>
      <c r="L4165" s="14">
        <v>1938</v>
      </c>
      <c r="M4165" s="14">
        <v>9.5000000000000001E-2</v>
      </c>
      <c r="N4165" s="14">
        <v>956</v>
      </c>
      <c r="O4165" s="16">
        <v>784.52</v>
      </c>
      <c r="P4165" s="17">
        <v>750000</v>
      </c>
      <c r="Q4165" s="16">
        <v>726.99</v>
      </c>
      <c r="R4165" s="17">
        <v>695000</v>
      </c>
      <c r="S4165" s="19">
        <f t="shared" si="325"/>
        <v>-57.529999999999973</v>
      </c>
      <c r="T4165" s="20">
        <f t="shared" si="326"/>
        <v>-7.3331463825013987E-2</v>
      </c>
      <c r="U4165" s="19">
        <f t="shared" si="327"/>
        <v>-55000</v>
      </c>
      <c r="V4165" s="20">
        <f t="shared" si="328"/>
        <v>-7.3333333333333334E-2</v>
      </c>
      <c r="W4165" s="18">
        <v>44267</v>
      </c>
      <c r="X4165" s="14">
        <v>13</v>
      </c>
      <c r="Y4165" s="14">
        <v>13</v>
      </c>
      <c r="Z4165" s="42">
        <v>-55000</v>
      </c>
      <c r="AA4165" s="51">
        <f t="shared" si="329"/>
        <v>-7.0000000000000007E-2</v>
      </c>
    </row>
    <row r="4166" spans="1:27" ht="19" x14ac:dyDescent="0.25">
      <c r="A4166" s="14">
        <v>2752</v>
      </c>
      <c r="B4166" s="14">
        <v>9366406</v>
      </c>
      <c r="C4166" s="14" t="s">
        <v>19</v>
      </c>
      <c r="D4166" s="14">
        <v>7</v>
      </c>
      <c r="E4166" s="14" t="s">
        <v>3905</v>
      </c>
      <c r="F4166" s="14">
        <v>78704</v>
      </c>
      <c r="G4166" s="14">
        <v>2</v>
      </c>
      <c r="H4166" s="14">
        <v>2</v>
      </c>
      <c r="I4166" s="14">
        <v>0</v>
      </c>
      <c r="J4166" s="14">
        <v>0</v>
      </c>
      <c r="K4166" s="14">
        <v>1</v>
      </c>
      <c r="L4166" s="14">
        <v>1952</v>
      </c>
      <c r="M4166" s="14">
        <v>0.13400000000000001</v>
      </c>
      <c r="N4166" s="15">
        <v>1228</v>
      </c>
      <c r="O4166" s="16">
        <v>728.83</v>
      </c>
      <c r="P4166" s="17">
        <v>895000</v>
      </c>
      <c r="Q4166" s="16">
        <v>684.04</v>
      </c>
      <c r="R4166" s="17">
        <v>840000</v>
      </c>
      <c r="S4166" s="19">
        <f t="shared" si="325"/>
        <v>-44.790000000000077</v>
      </c>
      <c r="T4166" s="20">
        <f t="shared" si="326"/>
        <v>-6.1454660208827949E-2</v>
      </c>
      <c r="U4166" s="19">
        <f t="shared" si="327"/>
        <v>-55000</v>
      </c>
      <c r="V4166" s="20">
        <f t="shared" si="328"/>
        <v>-6.1452513966480445E-2</v>
      </c>
      <c r="W4166" s="18">
        <v>44281</v>
      </c>
      <c r="X4166" s="14">
        <v>4</v>
      </c>
      <c r="Y4166" s="14">
        <v>3</v>
      </c>
      <c r="Z4166" s="42">
        <v>-55000</v>
      </c>
      <c r="AA4166" s="51">
        <f t="shared" si="329"/>
        <v>-0.06</v>
      </c>
    </row>
    <row r="4167" spans="1:27" ht="19" x14ac:dyDescent="0.25">
      <c r="A4167" s="14">
        <v>3235</v>
      </c>
      <c r="B4167" s="14">
        <v>8893879</v>
      </c>
      <c r="C4167" s="14" t="s">
        <v>19</v>
      </c>
      <c r="D4167" s="14">
        <v>3</v>
      </c>
      <c r="E4167" s="14" t="s">
        <v>3634</v>
      </c>
      <c r="F4167" s="14">
        <v>78722</v>
      </c>
      <c r="G4167" s="14">
        <v>2</v>
      </c>
      <c r="H4167" s="14">
        <v>2</v>
      </c>
      <c r="I4167" s="14">
        <v>1</v>
      </c>
      <c r="J4167" s="14">
        <v>2</v>
      </c>
      <c r="K4167" s="14">
        <v>1</v>
      </c>
      <c r="L4167" s="14">
        <v>1951</v>
      </c>
      <c r="M4167" s="14">
        <v>0.66600000000000004</v>
      </c>
      <c r="N4167" s="15">
        <v>1786</v>
      </c>
      <c r="O4167" s="16">
        <v>501.12</v>
      </c>
      <c r="P4167" s="17">
        <v>895000</v>
      </c>
      <c r="Q4167" s="16">
        <v>470.32</v>
      </c>
      <c r="R4167" s="17">
        <v>840000</v>
      </c>
      <c r="S4167" s="19">
        <f t="shared" ref="S4167:S4230" si="330">Q4167-O4167</f>
        <v>-30.800000000000011</v>
      </c>
      <c r="T4167" s="20">
        <f t="shared" ref="T4167:T4230" si="331">S4167/O4167</f>
        <v>-6.14623243933589E-2</v>
      </c>
      <c r="U4167" s="19">
        <f t="shared" ref="U4167:U4230" si="332">R4167-P4167</f>
        <v>-55000</v>
      </c>
      <c r="V4167" s="20">
        <f t="shared" ref="V4167:V4230" si="333">U4167/P4167</f>
        <v>-6.1452513966480445E-2</v>
      </c>
      <c r="W4167" s="18">
        <v>44299</v>
      </c>
      <c r="X4167" s="14">
        <v>5</v>
      </c>
      <c r="Y4167" s="14">
        <v>5</v>
      </c>
      <c r="Z4167" s="42">
        <v>-55000</v>
      </c>
      <c r="AA4167" s="51">
        <f t="shared" si="329"/>
        <v>-0.06</v>
      </c>
    </row>
    <row r="4168" spans="1:27" ht="19" x14ac:dyDescent="0.25">
      <c r="A4168" s="14">
        <v>3280</v>
      </c>
      <c r="B4168" s="14">
        <v>1264368</v>
      </c>
      <c r="C4168" s="14" t="s">
        <v>19</v>
      </c>
      <c r="D4168" s="14">
        <v>4</v>
      </c>
      <c r="E4168" s="14" t="s">
        <v>3736</v>
      </c>
      <c r="F4168" s="14">
        <v>78751</v>
      </c>
      <c r="G4168" s="14">
        <v>3</v>
      </c>
      <c r="H4168" s="14">
        <v>1</v>
      </c>
      <c r="I4168" s="14">
        <v>0</v>
      </c>
      <c r="J4168" s="14">
        <v>0</v>
      </c>
      <c r="K4168" s="14">
        <v>3</v>
      </c>
      <c r="L4168" s="14">
        <v>1942</v>
      </c>
      <c r="M4168" s="14">
        <v>0.155</v>
      </c>
      <c r="N4168" s="14">
        <v>996</v>
      </c>
      <c r="O4168" s="16">
        <v>551.20000000000005</v>
      </c>
      <c r="P4168" s="17">
        <v>549000</v>
      </c>
      <c r="Q4168" s="16">
        <v>495.98</v>
      </c>
      <c r="R4168" s="17">
        <v>494000</v>
      </c>
      <c r="S4168" s="19">
        <f t="shared" si="330"/>
        <v>-55.220000000000027</v>
      </c>
      <c r="T4168" s="20">
        <f t="shared" si="331"/>
        <v>-0.10018142235123371</v>
      </c>
      <c r="U4168" s="19">
        <f t="shared" si="332"/>
        <v>-55000</v>
      </c>
      <c r="V4168" s="20">
        <f t="shared" si="333"/>
        <v>-0.10018214936247723</v>
      </c>
      <c r="W4168" s="18">
        <v>44300</v>
      </c>
      <c r="X4168" s="14">
        <v>72</v>
      </c>
      <c r="Y4168" s="14">
        <v>71</v>
      </c>
      <c r="Z4168" s="42">
        <v>-55000</v>
      </c>
      <c r="AA4168" s="51">
        <f t="shared" si="329"/>
        <v>-0.1</v>
      </c>
    </row>
    <row r="4169" spans="1:27" ht="19" x14ac:dyDescent="0.25">
      <c r="A4169" s="14">
        <v>610</v>
      </c>
      <c r="B4169" s="14">
        <v>1154551</v>
      </c>
      <c r="C4169" s="14" t="s">
        <v>19</v>
      </c>
      <c r="D4169" s="14">
        <v>6</v>
      </c>
      <c r="E4169" s="14" t="s">
        <v>3728</v>
      </c>
      <c r="F4169" s="14">
        <v>78704</v>
      </c>
      <c r="G4169" s="14">
        <v>4</v>
      </c>
      <c r="H4169" s="14">
        <v>3</v>
      </c>
      <c r="I4169" s="14">
        <v>0</v>
      </c>
      <c r="J4169" s="14">
        <v>2</v>
      </c>
      <c r="K4169" s="14">
        <v>2</v>
      </c>
      <c r="L4169" s="14">
        <v>2017</v>
      </c>
      <c r="M4169" s="14">
        <v>0.29199999999999998</v>
      </c>
      <c r="N4169" s="15">
        <v>3073</v>
      </c>
      <c r="O4169" s="16">
        <v>546.70000000000005</v>
      </c>
      <c r="P4169" s="17">
        <v>1680000</v>
      </c>
      <c r="Q4169" s="16">
        <v>528.15</v>
      </c>
      <c r="R4169" s="17">
        <v>1623000</v>
      </c>
      <c r="S4169" s="19">
        <f t="shared" si="330"/>
        <v>-18.550000000000068</v>
      </c>
      <c r="T4169" s="20">
        <f t="shared" si="331"/>
        <v>-3.3930857874519965E-2</v>
      </c>
      <c r="U4169" s="19">
        <f t="shared" si="332"/>
        <v>-57000</v>
      </c>
      <c r="V4169" s="20">
        <f t="shared" si="333"/>
        <v>-3.3928571428571426E-2</v>
      </c>
      <c r="W4169" s="18">
        <v>44195</v>
      </c>
      <c r="X4169" s="14">
        <v>32</v>
      </c>
      <c r="Y4169" s="14">
        <v>32</v>
      </c>
      <c r="Z4169" s="42">
        <v>-55000</v>
      </c>
      <c r="AA4169" s="51">
        <f t="shared" si="329"/>
        <v>-0.03</v>
      </c>
    </row>
    <row r="4170" spans="1:27" ht="19" x14ac:dyDescent="0.25">
      <c r="A4170" s="14">
        <v>510</v>
      </c>
      <c r="B4170" s="14">
        <v>8133366</v>
      </c>
      <c r="C4170" s="14" t="s">
        <v>19</v>
      </c>
      <c r="D4170" s="14">
        <v>2</v>
      </c>
      <c r="E4170" s="14" t="s">
        <v>2385</v>
      </c>
      <c r="F4170" s="14">
        <v>78757</v>
      </c>
      <c r="G4170" s="14">
        <v>3</v>
      </c>
      <c r="H4170" s="14">
        <v>2</v>
      </c>
      <c r="I4170" s="14">
        <v>0</v>
      </c>
      <c r="J4170" s="14">
        <v>2</v>
      </c>
      <c r="K4170" s="14">
        <v>1</v>
      </c>
      <c r="L4170" s="14">
        <v>1965</v>
      </c>
      <c r="M4170" s="14">
        <v>0.17299999999999999</v>
      </c>
      <c r="N4170" s="15">
        <v>1503</v>
      </c>
      <c r="O4170" s="16">
        <v>286.08999999999997</v>
      </c>
      <c r="P4170" s="17">
        <v>430000</v>
      </c>
      <c r="Q4170" s="16">
        <v>247.17</v>
      </c>
      <c r="R4170" s="17">
        <v>371500</v>
      </c>
      <c r="S4170" s="19">
        <f t="shared" si="330"/>
        <v>-38.919999999999987</v>
      </c>
      <c r="T4170" s="20">
        <f t="shared" si="331"/>
        <v>-0.13604110594568139</v>
      </c>
      <c r="U4170" s="19">
        <f t="shared" si="332"/>
        <v>-58500</v>
      </c>
      <c r="V4170" s="20">
        <f t="shared" si="333"/>
        <v>-0.13604651162790699</v>
      </c>
      <c r="W4170" s="18">
        <v>44194</v>
      </c>
      <c r="X4170" s="14">
        <v>5</v>
      </c>
      <c r="Y4170" s="14">
        <v>5</v>
      </c>
      <c r="Z4170" s="42">
        <v>-60000</v>
      </c>
      <c r="AA4170" s="51">
        <f t="shared" si="329"/>
        <v>-0.14000000000000001</v>
      </c>
    </row>
    <row r="4171" spans="1:27" ht="19" x14ac:dyDescent="0.25">
      <c r="A4171" s="14">
        <v>1990</v>
      </c>
      <c r="B4171" s="14">
        <v>4708657</v>
      </c>
      <c r="C4171" s="14" t="s">
        <v>19</v>
      </c>
      <c r="D4171" s="14" t="s">
        <v>84</v>
      </c>
      <c r="E4171" s="14" t="s">
        <v>92</v>
      </c>
      <c r="F4171" s="14">
        <v>78728</v>
      </c>
      <c r="G4171" s="14">
        <v>3</v>
      </c>
      <c r="H4171" s="14">
        <v>2</v>
      </c>
      <c r="I4171" s="14">
        <v>0</v>
      </c>
      <c r="J4171" s="14">
        <v>0</v>
      </c>
      <c r="K4171" s="14">
        <v>1</v>
      </c>
      <c r="L4171" s="14">
        <v>1960</v>
      </c>
      <c r="M4171" s="14">
        <v>0.28699999999999998</v>
      </c>
      <c r="N4171" s="15">
        <v>2056</v>
      </c>
      <c r="O4171" s="16">
        <v>135.94</v>
      </c>
      <c r="P4171" s="17">
        <v>279500</v>
      </c>
      <c r="Q4171" s="16">
        <v>107</v>
      </c>
      <c r="R4171" s="17">
        <v>220000</v>
      </c>
      <c r="S4171" s="19">
        <f t="shared" si="330"/>
        <v>-28.939999999999998</v>
      </c>
      <c r="T4171" s="20">
        <f t="shared" si="331"/>
        <v>-0.21288803884066498</v>
      </c>
      <c r="U4171" s="19">
        <f t="shared" si="332"/>
        <v>-59500</v>
      </c>
      <c r="V4171" s="20">
        <f t="shared" si="333"/>
        <v>-0.21288014311270126</v>
      </c>
      <c r="W4171" s="18">
        <v>44256</v>
      </c>
      <c r="X4171" s="14">
        <v>48</v>
      </c>
      <c r="Y4171" s="14">
        <v>48</v>
      </c>
      <c r="Z4171" s="42">
        <v>-60000</v>
      </c>
      <c r="AA4171" s="51">
        <f t="shared" si="329"/>
        <v>-0.21</v>
      </c>
    </row>
    <row r="4172" spans="1:27" ht="19" x14ac:dyDescent="0.25">
      <c r="A4172" s="14">
        <v>94</v>
      </c>
      <c r="B4172" s="14">
        <v>9274393</v>
      </c>
      <c r="C4172" s="14" t="s">
        <v>19</v>
      </c>
      <c r="D4172" s="14" t="s">
        <v>2427</v>
      </c>
      <c r="E4172" s="14" t="s">
        <v>3050</v>
      </c>
      <c r="F4172" s="14">
        <v>78705</v>
      </c>
      <c r="G4172" s="14">
        <v>3</v>
      </c>
      <c r="H4172" s="14">
        <v>2</v>
      </c>
      <c r="I4172" s="14">
        <v>0</v>
      </c>
      <c r="J4172" s="14">
        <v>2</v>
      </c>
      <c r="K4172" s="14">
        <v>1</v>
      </c>
      <c r="L4172" s="14">
        <v>1928</v>
      </c>
      <c r="M4172" s="14">
        <v>0.151</v>
      </c>
      <c r="N4172" s="15">
        <v>2242</v>
      </c>
      <c r="O4172" s="16">
        <v>356.78</v>
      </c>
      <c r="P4172" s="17">
        <v>799900</v>
      </c>
      <c r="Q4172" s="16">
        <v>330.06</v>
      </c>
      <c r="R4172" s="17">
        <v>740000</v>
      </c>
      <c r="S4172" s="19">
        <f t="shared" si="330"/>
        <v>-26.71999999999997</v>
      </c>
      <c r="T4172" s="20">
        <f t="shared" si="331"/>
        <v>-7.489209036380956E-2</v>
      </c>
      <c r="U4172" s="19">
        <f t="shared" si="332"/>
        <v>-59900</v>
      </c>
      <c r="V4172" s="20">
        <f t="shared" si="333"/>
        <v>-7.488436054506814E-2</v>
      </c>
      <c r="W4172" s="18">
        <v>44180</v>
      </c>
      <c r="X4172" s="14">
        <v>47</v>
      </c>
      <c r="Y4172" s="14">
        <v>47</v>
      </c>
      <c r="Z4172" s="42">
        <v>-60000</v>
      </c>
      <c r="AA4172" s="51">
        <f t="shared" si="329"/>
        <v>-7.0000000000000007E-2</v>
      </c>
    </row>
    <row r="4173" spans="1:27" ht="19" x14ac:dyDescent="0.25">
      <c r="A4173" s="14">
        <v>406</v>
      </c>
      <c r="B4173" s="14">
        <v>1355332</v>
      </c>
      <c r="C4173" s="14" t="s">
        <v>19</v>
      </c>
      <c r="D4173" s="14">
        <v>2</v>
      </c>
      <c r="E4173" s="14" t="s">
        <v>2583</v>
      </c>
      <c r="F4173" s="14">
        <v>78757</v>
      </c>
      <c r="G4173" s="14">
        <v>3</v>
      </c>
      <c r="H4173" s="14">
        <v>2</v>
      </c>
      <c r="I4173" s="14">
        <v>0</v>
      </c>
      <c r="J4173" s="14">
        <v>1</v>
      </c>
      <c r="K4173" s="14">
        <v>1</v>
      </c>
      <c r="L4173" s="14">
        <v>1952</v>
      </c>
      <c r="M4173" s="14">
        <v>0.374</v>
      </c>
      <c r="N4173" s="15">
        <v>2072</v>
      </c>
      <c r="O4173" s="16">
        <v>301.7</v>
      </c>
      <c r="P4173" s="17">
        <v>624999</v>
      </c>
      <c r="Q4173" s="16">
        <v>272.73</v>
      </c>
      <c r="R4173" s="17">
        <v>565000</v>
      </c>
      <c r="S4173" s="19">
        <f t="shared" si="330"/>
        <v>-28.96999999999997</v>
      </c>
      <c r="T4173" s="20">
        <f t="shared" si="331"/>
        <v>-9.6022538945972721E-2</v>
      </c>
      <c r="U4173" s="19">
        <f t="shared" si="332"/>
        <v>-59999</v>
      </c>
      <c r="V4173" s="20">
        <f t="shared" si="333"/>
        <v>-9.5998553597685762E-2</v>
      </c>
      <c r="W4173" s="18">
        <v>44188</v>
      </c>
      <c r="X4173" s="14">
        <v>21</v>
      </c>
      <c r="Y4173" s="14">
        <v>21</v>
      </c>
      <c r="Z4173" s="42">
        <v>-60000</v>
      </c>
      <c r="AA4173" s="51">
        <f t="shared" si="329"/>
        <v>-0.1</v>
      </c>
    </row>
    <row r="4174" spans="1:27" ht="19" x14ac:dyDescent="0.25">
      <c r="A4174" s="14">
        <v>123</v>
      </c>
      <c r="B4174" s="14">
        <v>1923364</v>
      </c>
      <c r="C4174" s="14" t="s">
        <v>19</v>
      </c>
      <c r="D4174" s="14" t="s">
        <v>712</v>
      </c>
      <c r="E4174" s="14" t="s">
        <v>1838</v>
      </c>
      <c r="F4174" s="14">
        <v>78759</v>
      </c>
      <c r="G4174" s="14">
        <v>3</v>
      </c>
      <c r="H4174" s="14">
        <v>2</v>
      </c>
      <c r="I4174" s="14">
        <v>0</v>
      </c>
      <c r="J4174" s="14">
        <v>2</v>
      </c>
      <c r="K4174" s="14">
        <v>1.5</v>
      </c>
      <c r="L4174" s="14">
        <v>1973</v>
      </c>
      <c r="M4174" s="14">
        <v>0.218</v>
      </c>
      <c r="N4174" s="15">
        <v>1983</v>
      </c>
      <c r="O4174" s="16">
        <v>252.14</v>
      </c>
      <c r="P4174" s="17">
        <v>500000</v>
      </c>
      <c r="Q4174" s="16">
        <v>221.89</v>
      </c>
      <c r="R4174" s="17">
        <v>440000</v>
      </c>
      <c r="S4174" s="19">
        <f t="shared" si="330"/>
        <v>-30.25</v>
      </c>
      <c r="T4174" s="20">
        <f t="shared" si="331"/>
        <v>-0.11997303085587373</v>
      </c>
      <c r="U4174" s="19">
        <f t="shared" si="332"/>
        <v>-60000</v>
      </c>
      <c r="V4174" s="20">
        <f t="shared" si="333"/>
        <v>-0.12</v>
      </c>
      <c r="W4174" s="18">
        <v>44181</v>
      </c>
      <c r="X4174" s="14">
        <v>6</v>
      </c>
      <c r="Y4174" s="14">
        <v>6</v>
      </c>
      <c r="Z4174" s="42">
        <v>-60000</v>
      </c>
      <c r="AA4174" s="51">
        <f t="shared" si="329"/>
        <v>-0.12</v>
      </c>
    </row>
    <row r="4175" spans="1:27" ht="19" x14ac:dyDescent="0.25">
      <c r="A4175" s="14">
        <v>349</v>
      </c>
      <c r="B4175" s="14">
        <v>6139511</v>
      </c>
      <c r="C4175" s="14" t="s">
        <v>19</v>
      </c>
      <c r="D4175" s="14">
        <v>5</v>
      </c>
      <c r="E4175" s="14" t="s">
        <v>1307</v>
      </c>
      <c r="F4175" s="14">
        <v>78721</v>
      </c>
      <c r="G4175" s="14">
        <v>5</v>
      </c>
      <c r="H4175" s="14">
        <v>3</v>
      </c>
      <c r="I4175" s="14">
        <v>2</v>
      </c>
      <c r="J4175" s="14">
        <v>0</v>
      </c>
      <c r="K4175" s="14">
        <v>1</v>
      </c>
      <c r="L4175" s="14">
        <v>1972</v>
      </c>
      <c r="M4175" s="14">
        <v>0.45600000000000002</v>
      </c>
      <c r="N4175" s="15">
        <v>3126</v>
      </c>
      <c r="O4175" s="16">
        <v>223.93</v>
      </c>
      <c r="P4175" s="17">
        <v>700000</v>
      </c>
      <c r="Q4175" s="16">
        <v>204.73</v>
      </c>
      <c r="R4175" s="17">
        <v>640000</v>
      </c>
      <c r="S4175" s="19">
        <f t="shared" si="330"/>
        <v>-19.200000000000017</v>
      </c>
      <c r="T4175" s="20">
        <f t="shared" si="331"/>
        <v>-8.5741079801723824E-2</v>
      </c>
      <c r="U4175" s="19">
        <f t="shared" si="332"/>
        <v>-60000</v>
      </c>
      <c r="V4175" s="20">
        <f t="shared" si="333"/>
        <v>-8.5714285714285715E-2</v>
      </c>
      <c r="W4175" s="18">
        <v>44187</v>
      </c>
      <c r="X4175" s="14">
        <v>30</v>
      </c>
      <c r="Y4175" s="14">
        <v>30</v>
      </c>
      <c r="Z4175" s="42">
        <v>-60000</v>
      </c>
      <c r="AA4175" s="51">
        <f t="shared" si="329"/>
        <v>-0.09</v>
      </c>
    </row>
    <row r="4176" spans="1:27" ht="19" x14ac:dyDescent="0.25">
      <c r="A4176" s="14">
        <v>422</v>
      </c>
      <c r="B4176" s="14">
        <v>9872737</v>
      </c>
      <c r="C4176" s="14" t="s">
        <v>19</v>
      </c>
      <c r="D4176" s="14">
        <v>4</v>
      </c>
      <c r="E4176" s="14" t="s">
        <v>3240</v>
      </c>
      <c r="F4176" s="14">
        <v>78751</v>
      </c>
      <c r="G4176" s="14">
        <v>5</v>
      </c>
      <c r="H4176" s="14">
        <v>4</v>
      </c>
      <c r="I4176" s="14">
        <v>0</v>
      </c>
      <c r="J4176" s="14">
        <v>2</v>
      </c>
      <c r="K4176" s="14">
        <v>2</v>
      </c>
      <c r="L4176" s="14">
        <v>2020</v>
      </c>
      <c r="M4176" s="14">
        <v>0.22</v>
      </c>
      <c r="N4176" s="15">
        <v>3450</v>
      </c>
      <c r="O4176" s="16">
        <v>389.86</v>
      </c>
      <c r="P4176" s="17">
        <v>1345000</v>
      </c>
      <c r="Q4176" s="16">
        <v>372.46</v>
      </c>
      <c r="R4176" s="17">
        <v>1285000</v>
      </c>
      <c r="S4176" s="19">
        <f t="shared" si="330"/>
        <v>-17.400000000000034</v>
      </c>
      <c r="T4176" s="20">
        <f t="shared" si="331"/>
        <v>-4.4631406145796013E-2</v>
      </c>
      <c r="U4176" s="19">
        <f t="shared" si="332"/>
        <v>-60000</v>
      </c>
      <c r="V4176" s="20">
        <f t="shared" si="333"/>
        <v>-4.4609665427509292E-2</v>
      </c>
      <c r="W4176" s="18">
        <v>44188</v>
      </c>
      <c r="X4176" s="14">
        <v>16</v>
      </c>
      <c r="Y4176" s="14">
        <v>16</v>
      </c>
      <c r="Z4176" s="42">
        <v>-60000</v>
      </c>
      <c r="AA4176" s="51">
        <f t="shared" si="329"/>
        <v>-0.04</v>
      </c>
    </row>
    <row r="4177" spans="1:27" ht="19" x14ac:dyDescent="0.25">
      <c r="A4177" s="14">
        <v>660</v>
      </c>
      <c r="B4177" s="14">
        <v>7881972</v>
      </c>
      <c r="C4177" s="14" t="s">
        <v>19</v>
      </c>
      <c r="D4177" s="14" t="s">
        <v>2365</v>
      </c>
      <c r="E4177" s="14" t="s">
        <v>3639</v>
      </c>
      <c r="F4177" s="14">
        <v>78703</v>
      </c>
      <c r="G4177" s="14">
        <v>4</v>
      </c>
      <c r="H4177" s="14">
        <v>3</v>
      </c>
      <c r="I4177" s="14">
        <v>1</v>
      </c>
      <c r="J4177" s="14">
        <v>2</v>
      </c>
      <c r="K4177" s="14">
        <v>2</v>
      </c>
      <c r="L4177" s="14">
        <v>1940</v>
      </c>
      <c r="M4177" s="14">
        <v>0.18099999999999999</v>
      </c>
      <c r="N4177" s="15">
        <v>3081</v>
      </c>
      <c r="O4177" s="16">
        <v>503.08</v>
      </c>
      <c r="P4177" s="17">
        <v>1550000</v>
      </c>
      <c r="Q4177" s="16">
        <v>483.61</v>
      </c>
      <c r="R4177" s="17">
        <v>1490000</v>
      </c>
      <c r="S4177" s="19">
        <f t="shared" si="330"/>
        <v>-19.46999999999997</v>
      </c>
      <c r="T4177" s="20">
        <f t="shared" si="331"/>
        <v>-3.8701598155362907E-2</v>
      </c>
      <c r="U4177" s="19">
        <f t="shared" si="332"/>
        <v>-60000</v>
      </c>
      <c r="V4177" s="20">
        <f t="shared" si="333"/>
        <v>-3.870967741935484E-2</v>
      </c>
      <c r="W4177" s="18">
        <v>44196</v>
      </c>
      <c r="X4177" s="14">
        <v>9</v>
      </c>
      <c r="Y4177" s="14">
        <v>9</v>
      </c>
      <c r="Z4177" s="42">
        <v>-60000</v>
      </c>
      <c r="AA4177" s="51">
        <f t="shared" si="329"/>
        <v>-0.04</v>
      </c>
    </row>
    <row r="4178" spans="1:27" ht="19" x14ac:dyDescent="0.25">
      <c r="A4178" s="14">
        <v>751</v>
      </c>
      <c r="B4178" s="14">
        <v>8671876</v>
      </c>
      <c r="C4178" s="14" t="s">
        <v>19</v>
      </c>
      <c r="D4178" s="14">
        <v>4</v>
      </c>
      <c r="E4178" s="14" t="s">
        <v>2066</v>
      </c>
      <c r="F4178" s="14">
        <v>78751</v>
      </c>
      <c r="G4178" s="14">
        <v>5</v>
      </c>
      <c r="H4178" s="14">
        <v>4</v>
      </c>
      <c r="I4178" s="14">
        <v>0</v>
      </c>
      <c r="J4178" s="14">
        <v>2</v>
      </c>
      <c r="K4178" s="14" t="s">
        <v>453</v>
      </c>
      <c r="L4178" s="14">
        <v>1951</v>
      </c>
      <c r="M4178" s="14">
        <v>0.14000000000000001</v>
      </c>
      <c r="N4178" s="15">
        <v>2266</v>
      </c>
      <c r="O4178" s="16">
        <v>264.77999999999997</v>
      </c>
      <c r="P4178" s="17">
        <v>600000</v>
      </c>
      <c r="Q4178" s="16">
        <v>238.31</v>
      </c>
      <c r="R4178" s="17">
        <v>540000</v>
      </c>
      <c r="S4178" s="19">
        <f t="shared" si="330"/>
        <v>-26.46999999999997</v>
      </c>
      <c r="T4178" s="20">
        <f t="shared" si="331"/>
        <v>-9.9969786237631142E-2</v>
      </c>
      <c r="U4178" s="19">
        <f t="shared" si="332"/>
        <v>-60000</v>
      </c>
      <c r="V4178" s="20">
        <f t="shared" si="333"/>
        <v>-0.1</v>
      </c>
      <c r="W4178" s="18">
        <v>44203</v>
      </c>
      <c r="X4178" s="14">
        <v>16</v>
      </c>
      <c r="Y4178" s="14">
        <v>13</v>
      </c>
      <c r="Z4178" s="42">
        <v>-60000</v>
      </c>
      <c r="AA4178" s="51">
        <f t="shared" si="329"/>
        <v>-0.1</v>
      </c>
    </row>
    <row r="4179" spans="1:27" ht="19" x14ac:dyDescent="0.25">
      <c r="A4179" s="14">
        <v>2992</v>
      </c>
      <c r="B4179" s="14">
        <v>9284271</v>
      </c>
      <c r="C4179" s="14" t="s">
        <v>19</v>
      </c>
      <c r="D4179" s="14">
        <v>6</v>
      </c>
      <c r="E4179" s="14" t="s">
        <v>3510</v>
      </c>
      <c r="F4179" s="14">
        <v>78704</v>
      </c>
      <c r="G4179" s="14">
        <v>4</v>
      </c>
      <c r="H4179" s="14">
        <v>3</v>
      </c>
      <c r="I4179" s="14">
        <v>1</v>
      </c>
      <c r="J4179" s="14">
        <v>1</v>
      </c>
      <c r="K4179" s="14">
        <v>3</v>
      </c>
      <c r="L4179" s="14">
        <v>2020</v>
      </c>
      <c r="M4179" s="14">
        <v>0.27700000000000002</v>
      </c>
      <c r="N4179" s="15">
        <v>3257</v>
      </c>
      <c r="O4179" s="16">
        <v>460.55</v>
      </c>
      <c r="P4179" s="17">
        <v>1500000</v>
      </c>
      <c r="Q4179" s="16">
        <v>442.12</v>
      </c>
      <c r="R4179" s="17">
        <v>1440000</v>
      </c>
      <c r="S4179" s="19">
        <f t="shared" si="330"/>
        <v>-18.430000000000007</v>
      </c>
      <c r="T4179" s="20">
        <f t="shared" si="331"/>
        <v>-4.0017370535229628E-2</v>
      </c>
      <c r="U4179" s="19">
        <f t="shared" si="332"/>
        <v>-60000</v>
      </c>
      <c r="V4179" s="20">
        <f t="shared" si="333"/>
        <v>-0.04</v>
      </c>
      <c r="W4179" s="18">
        <v>44291</v>
      </c>
      <c r="X4179" s="14">
        <v>185</v>
      </c>
      <c r="Y4179" s="14">
        <v>184</v>
      </c>
      <c r="Z4179" s="42">
        <v>-60000</v>
      </c>
      <c r="AA4179" s="51">
        <f t="shared" si="329"/>
        <v>-0.04</v>
      </c>
    </row>
    <row r="4180" spans="1:27" ht="19" x14ac:dyDescent="0.25">
      <c r="A4180" s="14">
        <v>2330</v>
      </c>
      <c r="B4180" s="14">
        <v>1305732</v>
      </c>
      <c r="C4180" s="14" t="s">
        <v>19</v>
      </c>
      <c r="D4180" s="14">
        <v>7</v>
      </c>
      <c r="E4180" s="14" t="s">
        <v>3577</v>
      </c>
      <c r="F4180" s="14">
        <v>78704</v>
      </c>
      <c r="G4180" s="14">
        <v>5</v>
      </c>
      <c r="H4180" s="14">
        <v>4</v>
      </c>
      <c r="I4180" s="14">
        <v>0</v>
      </c>
      <c r="J4180" s="14">
        <v>0</v>
      </c>
      <c r="K4180" s="14">
        <v>2</v>
      </c>
      <c r="L4180" s="14">
        <v>1950</v>
      </c>
      <c r="M4180" s="14">
        <v>0.17199999999999999</v>
      </c>
      <c r="N4180" s="15">
        <v>2492</v>
      </c>
      <c r="O4180" s="16">
        <v>481.14</v>
      </c>
      <c r="P4180" s="17">
        <v>1199000</v>
      </c>
      <c r="Q4180" s="16">
        <v>456.18</v>
      </c>
      <c r="R4180" s="17">
        <v>1136800</v>
      </c>
      <c r="S4180" s="19">
        <f t="shared" si="330"/>
        <v>-24.95999999999998</v>
      </c>
      <c r="T4180" s="20">
        <f t="shared" si="331"/>
        <v>-5.1876792617533314E-2</v>
      </c>
      <c r="U4180" s="19">
        <f t="shared" si="332"/>
        <v>-62200</v>
      </c>
      <c r="V4180" s="20">
        <f t="shared" si="333"/>
        <v>-5.1876563803169309E-2</v>
      </c>
      <c r="W4180" s="18">
        <v>44266</v>
      </c>
      <c r="X4180" s="14">
        <v>4</v>
      </c>
      <c r="Y4180" s="14">
        <v>4</v>
      </c>
      <c r="Z4180" s="42">
        <v>-60000</v>
      </c>
      <c r="AA4180" s="51">
        <f t="shared" si="329"/>
        <v>-0.05</v>
      </c>
    </row>
    <row r="4181" spans="1:27" ht="19" x14ac:dyDescent="0.25">
      <c r="A4181" s="14">
        <v>581</v>
      </c>
      <c r="B4181" s="14">
        <v>5898824</v>
      </c>
      <c r="C4181" s="14" t="s">
        <v>19</v>
      </c>
      <c r="D4181" s="14" t="s">
        <v>611</v>
      </c>
      <c r="E4181" s="14" t="s">
        <v>2871</v>
      </c>
      <c r="F4181" s="14">
        <v>78731</v>
      </c>
      <c r="G4181" s="14">
        <v>3</v>
      </c>
      <c r="H4181" s="14">
        <v>2</v>
      </c>
      <c r="I4181" s="14">
        <v>0</v>
      </c>
      <c r="J4181" s="14">
        <v>2</v>
      </c>
      <c r="K4181" s="14">
        <v>1</v>
      </c>
      <c r="L4181" s="14">
        <v>1985</v>
      </c>
      <c r="M4181" s="14">
        <v>0.48099999999999998</v>
      </c>
      <c r="N4181" s="15">
        <v>2096</v>
      </c>
      <c r="O4181" s="16">
        <v>331.58</v>
      </c>
      <c r="P4181" s="17">
        <v>695000</v>
      </c>
      <c r="Q4181" s="16">
        <v>301.27</v>
      </c>
      <c r="R4181" s="17">
        <v>631470</v>
      </c>
      <c r="S4181" s="19">
        <f t="shared" si="330"/>
        <v>-30.310000000000002</v>
      </c>
      <c r="T4181" s="20">
        <f t="shared" si="331"/>
        <v>-9.1410820918028837E-2</v>
      </c>
      <c r="U4181" s="19">
        <f t="shared" si="332"/>
        <v>-63530</v>
      </c>
      <c r="V4181" s="20">
        <f t="shared" si="333"/>
        <v>-9.1410071942446047E-2</v>
      </c>
      <c r="W4181" s="18">
        <v>44195</v>
      </c>
      <c r="X4181" s="14">
        <v>5</v>
      </c>
      <c r="Y4181" s="14">
        <v>4</v>
      </c>
      <c r="Z4181" s="42">
        <v>-65000</v>
      </c>
      <c r="AA4181" s="51">
        <f t="shared" si="329"/>
        <v>-0.09</v>
      </c>
    </row>
    <row r="4182" spans="1:27" ht="19" x14ac:dyDescent="0.25">
      <c r="A4182" s="14">
        <v>1055</v>
      </c>
      <c r="B4182" s="14">
        <v>8522575</v>
      </c>
      <c r="C4182" s="14" t="s">
        <v>19</v>
      </c>
      <c r="D4182" s="14" t="s">
        <v>1643</v>
      </c>
      <c r="E4182" s="14" t="s">
        <v>3560</v>
      </c>
      <c r="F4182" s="14">
        <v>78733</v>
      </c>
      <c r="G4182" s="14">
        <v>3</v>
      </c>
      <c r="H4182" s="14">
        <v>3</v>
      </c>
      <c r="I4182" s="14">
        <v>0</v>
      </c>
      <c r="J4182" s="14">
        <v>0</v>
      </c>
      <c r="K4182" s="14">
        <v>2</v>
      </c>
      <c r="L4182" s="14">
        <v>1977</v>
      </c>
      <c r="M4182" s="14">
        <v>0.252</v>
      </c>
      <c r="N4182" s="15">
        <v>1660</v>
      </c>
      <c r="O4182" s="16">
        <v>475.3</v>
      </c>
      <c r="P4182" s="17">
        <v>789000</v>
      </c>
      <c r="Q4182" s="16">
        <v>436.75</v>
      </c>
      <c r="R4182" s="17">
        <v>725000</v>
      </c>
      <c r="S4182" s="19">
        <f t="shared" si="330"/>
        <v>-38.550000000000011</v>
      </c>
      <c r="T4182" s="20">
        <f t="shared" si="331"/>
        <v>-8.1106669471912501E-2</v>
      </c>
      <c r="U4182" s="19">
        <f t="shared" si="332"/>
        <v>-64000</v>
      </c>
      <c r="V4182" s="20">
        <f t="shared" si="333"/>
        <v>-8.1115335868187574E-2</v>
      </c>
      <c r="W4182" s="18">
        <v>44215</v>
      </c>
      <c r="X4182" s="14">
        <v>30</v>
      </c>
      <c r="Y4182" s="14">
        <v>30</v>
      </c>
      <c r="Z4182" s="42">
        <v>-65000</v>
      </c>
      <c r="AA4182" s="51">
        <f t="shared" si="329"/>
        <v>-0.08</v>
      </c>
    </row>
    <row r="4183" spans="1:27" ht="19" x14ac:dyDescent="0.25">
      <c r="A4183" s="14">
        <v>3650</v>
      </c>
      <c r="B4183" s="14">
        <v>3113285</v>
      </c>
      <c r="C4183" s="14" t="s">
        <v>19</v>
      </c>
      <c r="D4183" s="14">
        <v>4</v>
      </c>
      <c r="E4183" s="14" t="s">
        <v>3338</v>
      </c>
      <c r="F4183" s="14">
        <v>78756</v>
      </c>
      <c r="G4183" s="14">
        <v>4</v>
      </c>
      <c r="H4183" s="14">
        <v>3</v>
      </c>
      <c r="I4183" s="14">
        <v>1</v>
      </c>
      <c r="J4183" s="14">
        <v>2</v>
      </c>
      <c r="K4183" s="14">
        <v>2</v>
      </c>
      <c r="L4183" s="14">
        <v>1997</v>
      </c>
      <c r="M4183" s="14">
        <v>0.19</v>
      </c>
      <c r="N4183" s="15">
        <v>3151</v>
      </c>
      <c r="O4183" s="16">
        <v>412.25</v>
      </c>
      <c r="P4183" s="17">
        <v>1299000</v>
      </c>
      <c r="Q4183" s="16">
        <v>391.94</v>
      </c>
      <c r="R4183" s="17">
        <v>1235000</v>
      </c>
      <c r="S4183" s="19">
        <f t="shared" si="330"/>
        <v>-20.310000000000002</v>
      </c>
      <c r="T4183" s="20">
        <f t="shared" si="331"/>
        <v>-4.9266221952698613E-2</v>
      </c>
      <c r="U4183" s="19">
        <f t="shared" si="332"/>
        <v>-64000</v>
      </c>
      <c r="V4183" s="20">
        <f t="shared" si="333"/>
        <v>-4.9268668206312545E-2</v>
      </c>
      <c r="W4183" s="18">
        <v>44312</v>
      </c>
      <c r="X4183" s="14">
        <v>127</v>
      </c>
      <c r="Y4183" s="14">
        <v>127</v>
      </c>
      <c r="Z4183" s="42">
        <v>-65000</v>
      </c>
      <c r="AA4183" s="51">
        <f t="shared" si="329"/>
        <v>-0.05</v>
      </c>
    </row>
    <row r="4184" spans="1:27" ht="19" x14ac:dyDescent="0.25">
      <c r="A4184" s="14">
        <v>2452</v>
      </c>
      <c r="B4184" s="14">
        <v>2818293</v>
      </c>
      <c r="C4184" s="14" t="s">
        <v>19</v>
      </c>
      <c r="D4184" s="14" t="s">
        <v>282</v>
      </c>
      <c r="E4184" s="14" t="s">
        <v>2655</v>
      </c>
      <c r="F4184" s="14">
        <v>78735</v>
      </c>
      <c r="G4184" s="14">
        <v>4</v>
      </c>
      <c r="H4184" s="14">
        <v>4</v>
      </c>
      <c r="I4184" s="14">
        <v>1</v>
      </c>
      <c r="J4184" s="14">
        <v>3</v>
      </c>
      <c r="K4184" s="14">
        <v>2</v>
      </c>
      <c r="L4184" s="14">
        <v>1982</v>
      </c>
      <c r="M4184" s="14">
        <v>0.89700000000000002</v>
      </c>
      <c r="N4184" s="15">
        <v>5107</v>
      </c>
      <c r="O4184" s="16">
        <v>308.39999999999998</v>
      </c>
      <c r="P4184" s="17">
        <v>1575000</v>
      </c>
      <c r="Q4184" s="16">
        <v>295.67</v>
      </c>
      <c r="R4184" s="17">
        <v>1510000</v>
      </c>
      <c r="S4184" s="19">
        <f t="shared" si="330"/>
        <v>-12.729999999999961</v>
      </c>
      <c r="T4184" s="20">
        <f t="shared" si="331"/>
        <v>-4.1277561608300789E-2</v>
      </c>
      <c r="U4184" s="19">
        <f t="shared" si="332"/>
        <v>-65000</v>
      </c>
      <c r="V4184" s="20">
        <f t="shared" si="333"/>
        <v>-4.1269841269841269E-2</v>
      </c>
      <c r="W4184" s="18">
        <v>44270</v>
      </c>
      <c r="X4184" s="14">
        <v>13</v>
      </c>
      <c r="Y4184" s="14">
        <v>13</v>
      </c>
      <c r="Z4184" s="42">
        <v>-65000</v>
      </c>
      <c r="AA4184" s="51">
        <f t="shared" si="329"/>
        <v>-0.04</v>
      </c>
    </row>
    <row r="4185" spans="1:27" ht="19" x14ac:dyDescent="0.25">
      <c r="A4185" s="14">
        <v>3499</v>
      </c>
      <c r="B4185" s="14">
        <v>6810206</v>
      </c>
      <c r="C4185" s="14" t="s">
        <v>19</v>
      </c>
      <c r="D4185" s="14" t="s">
        <v>68</v>
      </c>
      <c r="E4185" s="14" t="s">
        <v>2421</v>
      </c>
      <c r="F4185" s="14">
        <v>78734</v>
      </c>
      <c r="G4185" s="14">
        <v>5</v>
      </c>
      <c r="H4185" s="14">
        <v>4</v>
      </c>
      <c r="I4185" s="14">
        <v>1</v>
      </c>
      <c r="J4185" s="14">
        <v>2</v>
      </c>
      <c r="K4185" s="14">
        <v>2</v>
      </c>
      <c r="L4185" s="14">
        <v>2000</v>
      </c>
      <c r="M4185" s="14">
        <v>2.0299999999999998</v>
      </c>
      <c r="N4185" s="15">
        <v>5162</v>
      </c>
      <c r="O4185" s="16">
        <v>288.64999999999998</v>
      </c>
      <c r="P4185" s="17">
        <v>1490000</v>
      </c>
      <c r="Q4185" s="16">
        <v>276.06</v>
      </c>
      <c r="R4185" s="17">
        <v>1425000</v>
      </c>
      <c r="S4185" s="19">
        <f t="shared" si="330"/>
        <v>-12.589999999999975</v>
      </c>
      <c r="T4185" s="20">
        <f t="shared" si="331"/>
        <v>-4.36168369998267E-2</v>
      </c>
      <c r="U4185" s="19">
        <f t="shared" si="332"/>
        <v>-65000</v>
      </c>
      <c r="V4185" s="20">
        <f t="shared" si="333"/>
        <v>-4.3624161073825503E-2</v>
      </c>
      <c r="W4185" s="18">
        <v>44307</v>
      </c>
      <c r="X4185" s="14">
        <v>9</v>
      </c>
      <c r="Y4185" s="14">
        <v>198</v>
      </c>
      <c r="Z4185" s="42">
        <v>-65000</v>
      </c>
      <c r="AA4185" s="51">
        <f t="shared" si="329"/>
        <v>-0.04</v>
      </c>
    </row>
    <row r="4186" spans="1:27" ht="19" x14ac:dyDescent="0.25">
      <c r="A4186" s="14">
        <v>4126</v>
      </c>
      <c r="B4186" s="14">
        <v>7818524</v>
      </c>
      <c r="C4186" s="14" t="s">
        <v>19</v>
      </c>
      <c r="D4186" s="14" t="s">
        <v>68</v>
      </c>
      <c r="E4186" s="14" t="s">
        <v>2052</v>
      </c>
      <c r="F4186" s="14">
        <v>78738</v>
      </c>
      <c r="G4186" s="14">
        <v>5</v>
      </c>
      <c r="H4186" s="14">
        <v>4</v>
      </c>
      <c r="I4186" s="14">
        <v>1</v>
      </c>
      <c r="J4186" s="14">
        <v>3</v>
      </c>
      <c r="K4186" s="14">
        <v>2</v>
      </c>
      <c r="L4186" s="14">
        <v>2018</v>
      </c>
      <c r="M4186" s="14">
        <v>0.27600000000000002</v>
      </c>
      <c r="N4186" s="15">
        <v>4543</v>
      </c>
      <c r="O4186" s="16">
        <v>264.14</v>
      </c>
      <c r="P4186" s="17">
        <v>1200000</v>
      </c>
      <c r="Q4186" s="16">
        <v>249.83</v>
      </c>
      <c r="R4186" s="17">
        <v>1135000</v>
      </c>
      <c r="S4186" s="19">
        <f t="shared" si="330"/>
        <v>-14.309999999999974</v>
      </c>
      <c r="T4186" s="20">
        <f t="shared" si="331"/>
        <v>-5.4175815855228189E-2</v>
      </c>
      <c r="U4186" s="19">
        <f t="shared" si="332"/>
        <v>-65000</v>
      </c>
      <c r="V4186" s="20">
        <f t="shared" si="333"/>
        <v>-5.4166666666666669E-2</v>
      </c>
      <c r="W4186" s="18">
        <v>44323</v>
      </c>
      <c r="X4186" s="14">
        <v>18</v>
      </c>
      <c r="Y4186" s="14">
        <v>18</v>
      </c>
      <c r="Z4186" s="42">
        <v>-65000</v>
      </c>
      <c r="AA4186" s="51">
        <f t="shared" si="329"/>
        <v>-0.05</v>
      </c>
    </row>
    <row r="4187" spans="1:27" ht="19" x14ac:dyDescent="0.25">
      <c r="A4187" s="14">
        <v>1421</v>
      </c>
      <c r="B4187" s="14">
        <v>3774993</v>
      </c>
      <c r="C4187" s="14" t="s">
        <v>19</v>
      </c>
      <c r="D4187" s="14">
        <v>7</v>
      </c>
      <c r="E4187" s="14" t="s">
        <v>3654</v>
      </c>
      <c r="F4187" s="14">
        <v>78704</v>
      </c>
      <c r="G4187" s="14">
        <v>3</v>
      </c>
      <c r="H4187" s="14">
        <v>2</v>
      </c>
      <c r="I4187" s="14">
        <v>0</v>
      </c>
      <c r="J4187" s="14">
        <v>2</v>
      </c>
      <c r="K4187" s="14">
        <v>1</v>
      </c>
      <c r="L4187" s="14">
        <v>1968</v>
      </c>
      <c r="M4187" s="14">
        <v>0.29799999999999999</v>
      </c>
      <c r="N4187" s="15">
        <v>1900</v>
      </c>
      <c r="O4187" s="16">
        <v>508.42</v>
      </c>
      <c r="P4187" s="17">
        <v>966000</v>
      </c>
      <c r="Q4187" s="16">
        <v>473.68</v>
      </c>
      <c r="R4187" s="17">
        <v>900000</v>
      </c>
      <c r="S4187" s="19">
        <f t="shared" si="330"/>
        <v>-34.740000000000009</v>
      </c>
      <c r="T4187" s="20">
        <f t="shared" si="331"/>
        <v>-6.8329334015184318E-2</v>
      </c>
      <c r="U4187" s="19">
        <f t="shared" si="332"/>
        <v>-66000</v>
      </c>
      <c r="V4187" s="20">
        <f t="shared" si="333"/>
        <v>-6.8322981366459631E-2</v>
      </c>
      <c r="W4187" s="18">
        <v>44230</v>
      </c>
      <c r="X4187" s="14">
        <v>0</v>
      </c>
      <c r="Y4187" s="14">
        <v>0</v>
      </c>
      <c r="Z4187" s="42">
        <v>-65000</v>
      </c>
      <c r="AA4187" s="51">
        <f t="shared" si="329"/>
        <v>-7.0000000000000007E-2</v>
      </c>
    </row>
    <row r="4188" spans="1:27" ht="19" x14ac:dyDescent="0.25">
      <c r="A4188" s="14">
        <v>890</v>
      </c>
      <c r="B4188" s="14">
        <v>2489124</v>
      </c>
      <c r="C4188" s="14" t="s">
        <v>19</v>
      </c>
      <c r="D4188" s="14" t="s">
        <v>2365</v>
      </c>
      <c r="E4188" s="14" t="s">
        <v>2366</v>
      </c>
      <c r="F4188" s="14">
        <v>78731</v>
      </c>
      <c r="G4188" s="14">
        <v>3</v>
      </c>
      <c r="H4188" s="14">
        <v>2</v>
      </c>
      <c r="I4188" s="14">
        <v>1</v>
      </c>
      <c r="J4188" s="14">
        <v>2</v>
      </c>
      <c r="K4188" s="14">
        <v>1.5</v>
      </c>
      <c r="L4188" s="14">
        <v>1981</v>
      </c>
      <c r="M4188" s="14">
        <v>0.17399999999999999</v>
      </c>
      <c r="N4188" s="15">
        <v>2316</v>
      </c>
      <c r="O4188" s="16">
        <v>284.97000000000003</v>
      </c>
      <c r="P4188" s="17">
        <v>660000</v>
      </c>
      <c r="Q4188" s="16">
        <v>255.61</v>
      </c>
      <c r="R4188" s="17">
        <v>592000</v>
      </c>
      <c r="S4188" s="19">
        <f t="shared" si="330"/>
        <v>-29.360000000000014</v>
      </c>
      <c r="T4188" s="20">
        <f t="shared" si="331"/>
        <v>-0.10302838895322318</v>
      </c>
      <c r="U4188" s="19">
        <f t="shared" si="332"/>
        <v>-68000</v>
      </c>
      <c r="V4188" s="20">
        <f t="shared" si="333"/>
        <v>-0.10303030303030303</v>
      </c>
      <c r="W4188" s="18">
        <v>44209</v>
      </c>
      <c r="X4188" s="14">
        <v>56</v>
      </c>
      <c r="Y4188" s="14">
        <v>56</v>
      </c>
      <c r="Z4188" s="42">
        <v>-70000</v>
      </c>
      <c r="AA4188" s="51">
        <f t="shared" si="329"/>
        <v>-0.1</v>
      </c>
    </row>
    <row r="4189" spans="1:27" ht="19" x14ac:dyDescent="0.25">
      <c r="A4189" s="14">
        <v>1051</v>
      </c>
      <c r="B4189" s="14">
        <v>1183534</v>
      </c>
      <c r="C4189" s="14" t="s">
        <v>19</v>
      </c>
      <c r="D4189" s="14" t="s">
        <v>1643</v>
      </c>
      <c r="E4189" s="14" t="s">
        <v>2675</v>
      </c>
      <c r="F4189" s="14">
        <v>78733</v>
      </c>
      <c r="G4189" s="14">
        <v>3</v>
      </c>
      <c r="H4189" s="14">
        <v>2</v>
      </c>
      <c r="I4189" s="14">
        <v>1</v>
      </c>
      <c r="J4189" s="14">
        <v>2</v>
      </c>
      <c r="K4189" s="14">
        <v>2</v>
      </c>
      <c r="L4189" s="14">
        <v>1993</v>
      </c>
      <c r="M4189" s="14">
        <v>1.0449999999999999</v>
      </c>
      <c r="N4189" s="15">
        <v>2983</v>
      </c>
      <c r="O4189" s="16">
        <v>310.08999999999997</v>
      </c>
      <c r="P4189" s="17">
        <v>925000</v>
      </c>
      <c r="Q4189" s="16">
        <v>287.04000000000002</v>
      </c>
      <c r="R4189" s="17">
        <v>856245</v>
      </c>
      <c r="S4189" s="19">
        <f t="shared" si="330"/>
        <v>-23.049999999999955</v>
      </c>
      <c r="T4189" s="20">
        <f t="shared" si="331"/>
        <v>-7.4333258086361889E-2</v>
      </c>
      <c r="U4189" s="19">
        <f t="shared" si="332"/>
        <v>-68755</v>
      </c>
      <c r="V4189" s="20">
        <f t="shared" si="333"/>
        <v>-7.4329729729729732E-2</v>
      </c>
      <c r="W4189" s="18">
        <v>44215</v>
      </c>
      <c r="X4189" s="14">
        <v>11</v>
      </c>
      <c r="Y4189" s="14">
        <v>11</v>
      </c>
      <c r="Z4189" s="42">
        <v>-70000</v>
      </c>
      <c r="AA4189" s="51">
        <f t="shared" si="329"/>
        <v>-7.0000000000000007E-2</v>
      </c>
    </row>
    <row r="4190" spans="1:27" ht="19" x14ac:dyDescent="0.25">
      <c r="A4190" s="14">
        <v>2292</v>
      </c>
      <c r="B4190" s="14">
        <v>3051070</v>
      </c>
      <c r="C4190" s="14" t="s">
        <v>19</v>
      </c>
      <c r="D4190" s="14" t="s">
        <v>282</v>
      </c>
      <c r="E4190" s="14" t="s">
        <v>2212</v>
      </c>
      <c r="F4190" s="14">
        <v>78736</v>
      </c>
      <c r="G4190" s="14">
        <v>4</v>
      </c>
      <c r="H4190" s="14">
        <v>3</v>
      </c>
      <c r="I4190" s="14">
        <v>0</v>
      </c>
      <c r="J4190" s="14">
        <v>2</v>
      </c>
      <c r="K4190" s="14">
        <v>1</v>
      </c>
      <c r="L4190" s="14">
        <v>1994</v>
      </c>
      <c r="M4190" s="14">
        <v>4.99</v>
      </c>
      <c r="N4190" s="15">
        <v>3163</v>
      </c>
      <c r="O4190" s="16">
        <v>274.74</v>
      </c>
      <c r="P4190" s="17">
        <v>869000</v>
      </c>
      <c r="Q4190" s="16">
        <v>252.92</v>
      </c>
      <c r="R4190" s="17">
        <v>800000</v>
      </c>
      <c r="S4190" s="19">
        <f t="shared" si="330"/>
        <v>-21.820000000000022</v>
      </c>
      <c r="T4190" s="20">
        <f t="shared" si="331"/>
        <v>-7.9420543058892124E-2</v>
      </c>
      <c r="U4190" s="19">
        <f t="shared" si="332"/>
        <v>-69000</v>
      </c>
      <c r="V4190" s="20">
        <f t="shared" si="333"/>
        <v>-7.9401611047180673E-2</v>
      </c>
      <c r="W4190" s="18">
        <v>44265</v>
      </c>
      <c r="X4190" s="14">
        <v>209</v>
      </c>
      <c r="Y4190" s="14">
        <v>549</v>
      </c>
      <c r="Z4190" s="42">
        <v>-70000</v>
      </c>
      <c r="AA4190" s="51">
        <f t="shared" si="329"/>
        <v>-0.08</v>
      </c>
    </row>
    <row r="4191" spans="1:27" ht="19" x14ac:dyDescent="0.25">
      <c r="A4191" s="14">
        <v>277</v>
      </c>
      <c r="B4191" s="14">
        <v>6426048</v>
      </c>
      <c r="C4191" s="14" t="s">
        <v>19</v>
      </c>
      <c r="D4191" s="14">
        <v>6</v>
      </c>
      <c r="E4191" s="14" t="s">
        <v>3954</v>
      </c>
      <c r="F4191" s="14">
        <v>78704</v>
      </c>
      <c r="G4191" s="14">
        <v>1</v>
      </c>
      <c r="H4191" s="14">
        <v>1</v>
      </c>
      <c r="I4191" s="14">
        <v>0</v>
      </c>
      <c r="J4191" s="14">
        <v>0</v>
      </c>
      <c r="K4191" s="14">
        <v>1</v>
      </c>
      <c r="L4191" s="14">
        <v>1949</v>
      </c>
      <c r="M4191" s="14">
        <v>0.122</v>
      </c>
      <c r="N4191" s="14">
        <v>594</v>
      </c>
      <c r="O4191" s="16">
        <v>1010.1</v>
      </c>
      <c r="P4191" s="17">
        <v>599999</v>
      </c>
      <c r="Q4191" s="16">
        <v>892.26</v>
      </c>
      <c r="R4191" s="17">
        <v>530000</v>
      </c>
      <c r="S4191" s="19">
        <f t="shared" si="330"/>
        <v>-117.84000000000003</v>
      </c>
      <c r="T4191" s="20">
        <f t="shared" si="331"/>
        <v>-0.11666171666171669</v>
      </c>
      <c r="U4191" s="19">
        <f t="shared" si="332"/>
        <v>-69999</v>
      </c>
      <c r="V4191" s="20">
        <f t="shared" si="333"/>
        <v>-0.11666519444199074</v>
      </c>
      <c r="W4191" s="18">
        <v>44183</v>
      </c>
      <c r="X4191" s="14">
        <v>34</v>
      </c>
      <c r="Y4191" s="14">
        <v>33</v>
      </c>
      <c r="Z4191" s="42">
        <v>-70000</v>
      </c>
      <c r="AA4191" s="51">
        <f t="shared" si="329"/>
        <v>-0.12</v>
      </c>
    </row>
    <row r="4192" spans="1:27" ht="19" x14ac:dyDescent="0.25">
      <c r="A4192" s="14">
        <v>517</v>
      </c>
      <c r="B4192" s="14">
        <v>4798721</v>
      </c>
      <c r="C4192" s="14" t="s">
        <v>19</v>
      </c>
      <c r="D4192" s="14">
        <v>4</v>
      </c>
      <c r="E4192" s="14" t="s">
        <v>2869</v>
      </c>
      <c r="F4192" s="14">
        <v>78756</v>
      </c>
      <c r="G4192" s="14">
        <v>3</v>
      </c>
      <c r="H4192" s="14">
        <v>2</v>
      </c>
      <c r="I4192" s="14">
        <v>0</v>
      </c>
      <c r="J4192" s="14">
        <v>0</v>
      </c>
      <c r="K4192" s="14">
        <v>1</v>
      </c>
      <c r="L4192" s="14">
        <v>1947</v>
      </c>
      <c r="M4192" s="14">
        <v>0.16700000000000001</v>
      </c>
      <c r="N4192" s="15">
        <v>1584</v>
      </c>
      <c r="O4192" s="16">
        <v>331.44</v>
      </c>
      <c r="P4192" s="17">
        <v>525000</v>
      </c>
      <c r="Q4192" s="16">
        <v>287.25</v>
      </c>
      <c r="R4192" s="17">
        <v>455000</v>
      </c>
      <c r="S4192" s="19">
        <f t="shared" si="330"/>
        <v>-44.19</v>
      </c>
      <c r="T4192" s="20">
        <f t="shared" si="331"/>
        <v>-0.13332729905865315</v>
      </c>
      <c r="U4192" s="19">
        <f t="shared" si="332"/>
        <v>-70000</v>
      </c>
      <c r="V4192" s="20">
        <f t="shared" si="333"/>
        <v>-0.13333333333333333</v>
      </c>
      <c r="W4192" s="18">
        <v>44194</v>
      </c>
      <c r="X4192" s="14">
        <v>26</v>
      </c>
      <c r="Y4192" s="14">
        <v>26</v>
      </c>
      <c r="Z4192" s="42">
        <v>-70000</v>
      </c>
      <c r="AA4192" s="51">
        <f t="shared" si="329"/>
        <v>-0.13</v>
      </c>
    </row>
    <row r="4193" spans="1:27" ht="19" x14ac:dyDescent="0.25">
      <c r="A4193" s="14">
        <v>760</v>
      </c>
      <c r="B4193" s="14">
        <v>7528629</v>
      </c>
      <c r="C4193" s="14" t="s">
        <v>19</v>
      </c>
      <c r="D4193" s="14">
        <v>5</v>
      </c>
      <c r="E4193" s="14" t="s">
        <v>3335</v>
      </c>
      <c r="F4193" s="14">
        <v>78721</v>
      </c>
      <c r="G4193" s="14">
        <v>3</v>
      </c>
      <c r="H4193" s="14">
        <v>1</v>
      </c>
      <c r="I4193" s="14">
        <v>0</v>
      </c>
      <c r="J4193" s="14">
        <v>0</v>
      </c>
      <c r="K4193" s="14">
        <v>1</v>
      </c>
      <c r="L4193" s="14">
        <v>1997</v>
      </c>
      <c r="M4193" s="14">
        <v>0.23400000000000001</v>
      </c>
      <c r="N4193" s="15">
        <v>1094</v>
      </c>
      <c r="O4193" s="16">
        <v>411.33</v>
      </c>
      <c r="P4193" s="17">
        <v>450000</v>
      </c>
      <c r="Q4193" s="16">
        <v>347.35</v>
      </c>
      <c r="R4193" s="17">
        <v>380000</v>
      </c>
      <c r="S4193" s="19">
        <f t="shared" si="330"/>
        <v>-63.979999999999961</v>
      </c>
      <c r="T4193" s="20">
        <f t="shared" si="331"/>
        <v>-0.15554421024481552</v>
      </c>
      <c r="U4193" s="19">
        <f t="shared" si="332"/>
        <v>-70000</v>
      </c>
      <c r="V4193" s="20">
        <f t="shared" si="333"/>
        <v>-0.15555555555555556</v>
      </c>
      <c r="W4193" s="18">
        <v>44203</v>
      </c>
      <c r="X4193" s="14">
        <v>37</v>
      </c>
      <c r="Y4193" s="14">
        <v>36</v>
      </c>
      <c r="Z4193" s="42">
        <v>-70000</v>
      </c>
      <c r="AA4193" s="51">
        <f t="shared" si="329"/>
        <v>-0.16</v>
      </c>
    </row>
    <row r="4194" spans="1:27" ht="19" x14ac:dyDescent="0.25">
      <c r="A4194" s="14">
        <v>1081</v>
      </c>
      <c r="B4194" s="14">
        <v>5404024</v>
      </c>
      <c r="C4194" s="14" t="s">
        <v>19</v>
      </c>
      <c r="D4194" s="14">
        <v>6</v>
      </c>
      <c r="E4194" s="14" t="s">
        <v>3578</v>
      </c>
      <c r="F4194" s="14">
        <v>78704</v>
      </c>
      <c r="G4194" s="14">
        <v>4</v>
      </c>
      <c r="H4194" s="14">
        <v>4</v>
      </c>
      <c r="I4194" s="14">
        <v>0</v>
      </c>
      <c r="J4194" s="14">
        <v>0</v>
      </c>
      <c r="K4194" s="14">
        <v>3</v>
      </c>
      <c r="L4194" s="14">
        <v>1915</v>
      </c>
      <c r="M4194" s="14">
        <v>0.26300000000000001</v>
      </c>
      <c r="N4194" s="15">
        <v>2690</v>
      </c>
      <c r="O4194" s="16">
        <v>481.41</v>
      </c>
      <c r="P4194" s="17">
        <v>1295000</v>
      </c>
      <c r="Q4194" s="16">
        <v>455.39</v>
      </c>
      <c r="R4194" s="17">
        <v>1225000</v>
      </c>
      <c r="S4194" s="19">
        <f t="shared" si="330"/>
        <v>-26.020000000000039</v>
      </c>
      <c r="T4194" s="20">
        <f t="shared" si="331"/>
        <v>-5.4049562742776502E-2</v>
      </c>
      <c r="U4194" s="19">
        <f t="shared" si="332"/>
        <v>-70000</v>
      </c>
      <c r="V4194" s="20">
        <f t="shared" si="333"/>
        <v>-5.4054054054054057E-2</v>
      </c>
      <c r="W4194" s="18">
        <v>44216</v>
      </c>
      <c r="X4194" s="14">
        <v>60</v>
      </c>
      <c r="Y4194" s="14">
        <v>60</v>
      </c>
      <c r="Z4194" s="42">
        <v>-70000</v>
      </c>
      <c r="AA4194" s="51">
        <f t="shared" si="329"/>
        <v>-0.05</v>
      </c>
    </row>
    <row r="4195" spans="1:27" ht="19" x14ac:dyDescent="0.25">
      <c r="A4195" s="14">
        <v>322</v>
      </c>
      <c r="B4195" s="14">
        <v>4802984</v>
      </c>
      <c r="C4195" s="14" t="s">
        <v>19</v>
      </c>
      <c r="D4195" s="14">
        <v>5</v>
      </c>
      <c r="E4195" s="14" t="s">
        <v>4258</v>
      </c>
      <c r="F4195" s="14">
        <v>78702</v>
      </c>
      <c r="G4195" s="14">
        <v>3</v>
      </c>
      <c r="H4195" s="14">
        <v>3</v>
      </c>
      <c r="I4195" s="14">
        <v>0</v>
      </c>
      <c r="J4195" s="14">
        <v>1</v>
      </c>
      <c r="K4195" s="14">
        <v>2</v>
      </c>
      <c r="L4195" s="14">
        <v>2018</v>
      </c>
      <c r="M4195" s="14">
        <v>7.8E-2</v>
      </c>
      <c r="N4195" s="15">
        <v>1744</v>
      </c>
      <c r="O4195" s="16">
        <v>544.72</v>
      </c>
      <c r="P4195" s="17">
        <v>949999</v>
      </c>
      <c r="Q4195" s="16">
        <v>501.72</v>
      </c>
      <c r="R4195" s="17">
        <v>875000</v>
      </c>
      <c r="S4195" s="19">
        <f t="shared" si="330"/>
        <v>-43</v>
      </c>
      <c r="T4195" s="20">
        <f t="shared" si="331"/>
        <v>-7.8939638713467472E-2</v>
      </c>
      <c r="U4195" s="19">
        <f t="shared" si="332"/>
        <v>-74999</v>
      </c>
      <c r="V4195" s="20">
        <f t="shared" si="333"/>
        <v>-7.8946398890946207E-2</v>
      </c>
      <c r="W4195" s="18">
        <v>44186</v>
      </c>
      <c r="X4195" s="14">
        <v>19</v>
      </c>
      <c r="Y4195" s="14">
        <v>19</v>
      </c>
      <c r="Z4195" s="42">
        <v>-75000</v>
      </c>
      <c r="AA4195" s="51">
        <f t="shared" si="329"/>
        <v>-0.08</v>
      </c>
    </row>
    <row r="4196" spans="1:27" ht="19" x14ac:dyDescent="0.25">
      <c r="A4196" s="14">
        <v>645</v>
      </c>
      <c r="B4196" s="14">
        <v>2142074</v>
      </c>
      <c r="C4196" s="14" t="s">
        <v>19</v>
      </c>
      <c r="D4196" s="14">
        <v>5</v>
      </c>
      <c r="E4196" s="14" t="s">
        <v>2946</v>
      </c>
      <c r="F4196" s="14">
        <v>78721</v>
      </c>
      <c r="G4196" s="14">
        <v>3</v>
      </c>
      <c r="H4196" s="14">
        <v>1</v>
      </c>
      <c r="I4196" s="14">
        <v>0</v>
      </c>
      <c r="J4196" s="14">
        <v>0</v>
      </c>
      <c r="K4196" s="14">
        <v>1</v>
      </c>
      <c r="L4196" s="14">
        <v>1940</v>
      </c>
      <c r="M4196" s="14">
        <v>0.35299999999999998</v>
      </c>
      <c r="N4196" s="15">
        <v>1443</v>
      </c>
      <c r="O4196" s="16">
        <v>343.04</v>
      </c>
      <c r="P4196" s="17">
        <v>495000</v>
      </c>
      <c r="Q4196" s="16">
        <v>291.06</v>
      </c>
      <c r="R4196" s="17">
        <v>420000</v>
      </c>
      <c r="S4196" s="19">
        <f t="shared" si="330"/>
        <v>-51.980000000000018</v>
      </c>
      <c r="T4196" s="20">
        <f t="shared" si="331"/>
        <v>-0.15152751865671646</v>
      </c>
      <c r="U4196" s="19">
        <f t="shared" si="332"/>
        <v>-75000</v>
      </c>
      <c r="V4196" s="20">
        <f t="shared" si="333"/>
        <v>-0.15151515151515152</v>
      </c>
      <c r="W4196" s="18">
        <v>44196</v>
      </c>
      <c r="X4196" s="14">
        <v>70</v>
      </c>
      <c r="Y4196" s="14">
        <v>70</v>
      </c>
      <c r="Z4196" s="42">
        <v>-75000</v>
      </c>
      <c r="AA4196" s="51">
        <f t="shared" ref="AA4196:AA4259" si="334">MROUND(V4196,-0.01)</f>
        <v>-0.15</v>
      </c>
    </row>
    <row r="4197" spans="1:27" ht="19" x14ac:dyDescent="0.25">
      <c r="A4197" s="14">
        <v>1114</v>
      </c>
      <c r="B4197" s="14">
        <v>9955729</v>
      </c>
      <c r="C4197" s="14" t="s">
        <v>19</v>
      </c>
      <c r="D4197" s="14" t="s">
        <v>1643</v>
      </c>
      <c r="E4197" s="14" t="s">
        <v>3662</v>
      </c>
      <c r="F4197" s="14">
        <v>78733</v>
      </c>
      <c r="G4197" s="14">
        <v>3</v>
      </c>
      <c r="H4197" s="14">
        <v>2</v>
      </c>
      <c r="I4197" s="14">
        <v>0</v>
      </c>
      <c r="J4197" s="14">
        <v>0</v>
      </c>
      <c r="K4197" s="14">
        <v>1</v>
      </c>
      <c r="L4197" s="14">
        <v>1972</v>
      </c>
      <c r="M4197" s="14">
        <v>0.75800000000000001</v>
      </c>
      <c r="N4197" s="15">
        <v>1416</v>
      </c>
      <c r="O4197" s="16">
        <v>512.01</v>
      </c>
      <c r="P4197" s="17">
        <v>725000</v>
      </c>
      <c r="Q4197" s="16">
        <v>459.04</v>
      </c>
      <c r="R4197" s="17">
        <v>650000</v>
      </c>
      <c r="S4197" s="19">
        <f t="shared" si="330"/>
        <v>-52.96999999999997</v>
      </c>
      <c r="T4197" s="20">
        <f t="shared" si="331"/>
        <v>-0.1034550106443233</v>
      </c>
      <c r="U4197" s="19">
        <f t="shared" si="332"/>
        <v>-75000</v>
      </c>
      <c r="V4197" s="20">
        <f t="shared" si="333"/>
        <v>-0.10344827586206896</v>
      </c>
      <c r="W4197" s="18">
        <v>44217</v>
      </c>
      <c r="X4197" s="14">
        <v>9</v>
      </c>
      <c r="Y4197" s="14">
        <v>8</v>
      </c>
      <c r="Z4197" s="42">
        <v>-75000</v>
      </c>
      <c r="AA4197" s="51">
        <f t="shared" si="334"/>
        <v>-0.1</v>
      </c>
    </row>
    <row r="4198" spans="1:27" ht="19" x14ac:dyDescent="0.25">
      <c r="A4198" s="14">
        <v>1552</v>
      </c>
      <c r="B4198" s="14">
        <v>5873228</v>
      </c>
      <c r="C4198" s="14" t="s">
        <v>19</v>
      </c>
      <c r="D4198" s="14">
        <v>7</v>
      </c>
      <c r="E4198" s="14" t="s">
        <v>4134</v>
      </c>
      <c r="F4198" s="14">
        <v>78704</v>
      </c>
      <c r="G4198" s="14">
        <v>3</v>
      </c>
      <c r="H4198" s="14">
        <v>2</v>
      </c>
      <c r="I4198" s="14">
        <v>1</v>
      </c>
      <c r="J4198" s="14">
        <v>2</v>
      </c>
      <c r="K4198" s="14">
        <v>3</v>
      </c>
      <c r="L4198" s="14">
        <v>1994</v>
      </c>
      <c r="M4198" s="14">
        <v>0.309</v>
      </c>
      <c r="N4198" s="15">
        <v>2658</v>
      </c>
      <c r="O4198" s="16">
        <v>395.03</v>
      </c>
      <c r="P4198" s="17">
        <v>1050000</v>
      </c>
      <c r="Q4198" s="16">
        <v>366.82</v>
      </c>
      <c r="R4198" s="17">
        <v>975000</v>
      </c>
      <c r="S4198" s="19">
        <f t="shared" si="330"/>
        <v>-28.20999999999998</v>
      </c>
      <c r="T4198" s="20">
        <f t="shared" si="331"/>
        <v>-7.1412297800167029E-2</v>
      </c>
      <c r="U4198" s="19">
        <f t="shared" si="332"/>
        <v>-75000</v>
      </c>
      <c r="V4198" s="20">
        <f t="shared" si="333"/>
        <v>-7.1428571428571425E-2</v>
      </c>
      <c r="W4198" s="18">
        <v>44236</v>
      </c>
      <c r="X4198" s="14">
        <v>133</v>
      </c>
      <c r="Y4198" s="14">
        <v>204</v>
      </c>
      <c r="Z4198" s="42">
        <v>-75000</v>
      </c>
      <c r="AA4198" s="51">
        <f t="shared" si="334"/>
        <v>-7.0000000000000007E-2</v>
      </c>
    </row>
    <row r="4199" spans="1:27" ht="19" x14ac:dyDescent="0.25">
      <c r="A4199" s="14">
        <v>2139</v>
      </c>
      <c r="B4199" s="14">
        <v>6917200</v>
      </c>
      <c r="C4199" s="14" t="s">
        <v>19</v>
      </c>
      <c r="D4199" s="14" t="s">
        <v>35</v>
      </c>
      <c r="E4199" s="14" t="s">
        <v>1302</v>
      </c>
      <c r="F4199" s="14">
        <v>78753</v>
      </c>
      <c r="G4199" s="14">
        <v>3</v>
      </c>
      <c r="H4199" s="14">
        <v>2</v>
      </c>
      <c r="I4199" s="14">
        <v>0</v>
      </c>
      <c r="J4199" s="14">
        <v>2</v>
      </c>
      <c r="K4199" s="14">
        <v>1</v>
      </c>
      <c r="L4199" s="14">
        <v>1964</v>
      </c>
      <c r="M4199" s="14">
        <v>0.502</v>
      </c>
      <c r="N4199" s="15">
        <v>1900</v>
      </c>
      <c r="O4199" s="16">
        <v>223.68</v>
      </c>
      <c r="P4199" s="17">
        <v>425000</v>
      </c>
      <c r="Q4199" s="16">
        <v>184.21</v>
      </c>
      <c r="R4199" s="17">
        <v>350000</v>
      </c>
      <c r="S4199" s="19">
        <f t="shared" si="330"/>
        <v>-39.47</v>
      </c>
      <c r="T4199" s="20">
        <f t="shared" si="331"/>
        <v>-0.17645743919885551</v>
      </c>
      <c r="U4199" s="19">
        <f t="shared" si="332"/>
        <v>-75000</v>
      </c>
      <c r="V4199" s="20">
        <f t="shared" si="333"/>
        <v>-0.17647058823529413</v>
      </c>
      <c r="W4199" s="18">
        <v>44260</v>
      </c>
      <c r="X4199" s="14">
        <v>8</v>
      </c>
      <c r="Y4199" s="14">
        <v>7</v>
      </c>
      <c r="Z4199" s="42">
        <v>-75000</v>
      </c>
      <c r="AA4199" s="51">
        <f t="shared" si="334"/>
        <v>-0.18</v>
      </c>
    </row>
    <row r="4200" spans="1:27" ht="19" x14ac:dyDescent="0.25">
      <c r="A4200" s="14">
        <v>2217</v>
      </c>
      <c r="B4200" s="14">
        <v>2612917</v>
      </c>
      <c r="C4200" s="14" t="s">
        <v>19</v>
      </c>
      <c r="D4200" s="14" t="s">
        <v>2365</v>
      </c>
      <c r="E4200" s="14" t="s">
        <v>2783</v>
      </c>
      <c r="F4200" s="14">
        <v>78731</v>
      </c>
      <c r="G4200" s="14">
        <v>4</v>
      </c>
      <c r="H4200" s="14">
        <v>3</v>
      </c>
      <c r="I4200" s="14">
        <v>0</v>
      </c>
      <c r="J4200" s="14">
        <v>2</v>
      </c>
      <c r="K4200" s="14">
        <v>2</v>
      </c>
      <c r="L4200" s="14">
        <v>1990</v>
      </c>
      <c r="M4200" s="14">
        <v>0.156</v>
      </c>
      <c r="N4200" s="15">
        <v>2627</v>
      </c>
      <c r="O4200" s="16">
        <v>321.66000000000003</v>
      </c>
      <c r="P4200" s="17">
        <v>845000</v>
      </c>
      <c r="Q4200" s="16">
        <v>293.11</v>
      </c>
      <c r="R4200" s="17">
        <v>770000</v>
      </c>
      <c r="S4200" s="19">
        <f t="shared" si="330"/>
        <v>-28.550000000000011</v>
      </c>
      <c r="T4200" s="20">
        <f t="shared" si="331"/>
        <v>-8.8758316234533383E-2</v>
      </c>
      <c r="U4200" s="19">
        <f t="shared" si="332"/>
        <v>-75000</v>
      </c>
      <c r="V4200" s="20">
        <f t="shared" si="333"/>
        <v>-8.8757396449704137E-2</v>
      </c>
      <c r="W4200" s="18">
        <v>44263</v>
      </c>
      <c r="X4200" s="14">
        <v>31</v>
      </c>
      <c r="Y4200" s="14">
        <v>31</v>
      </c>
      <c r="Z4200" s="42">
        <v>-75000</v>
      </c>
      <c r="AA4200" s="51">
        <f t="shared" si="334"/>
        <v>-0.09</v>
      </c>
    </row>
    <row r="4201" spans="1:27" ht="19" x14ac:dyDescent="0.25">
      <c r="A4201" s="14">
        <v>2821</v>
      </c>
      <c r="B4201" s="14">
        <v>9817695</v>
      </c>
      <c r="C4201" s="14" t="s">
        <v>19</v>
      </c>
      <c r="D4201" s="14">
        <v>6</v>
      </c>
      <c r="E4201" s="14" t="s">
        <v>3714</v>
      </c>
      <c r="F4201" s="14">
        <v>78704</v>
      </c>
      <c r="G4201" s="14">
        <v>3</v>
      </c>
      <c r="H4201" s="14">
        <v>3</v>
      </c>
      <c r="I4201" s="14">
        <v>0</v>
      </c>
      <c r="J4201" s="14">
        <v>1</v>
      </c>
      <c r="K4201" s="14">
        <v>2</v>
      </c>
      <c r="L4201" s="14">
        <v>2021</v>
      </c>
      <c r="M4201" s="14">
        <v>0.16900000000000001</v>
      </c>
      <c r="N4201" s="15">
        <v>2564</v>
      </c>
      <c r="O4201" s="16">
        <v>536.27</v>
      </c>
      <c r="P4201" s="17">
        <v>1375000</v>
      </c>
      <c r="Q4201" s="16">
        <v>507.02</v>
      </c>
      <c r="R4201" s="17">
        <v>1300000</v>
      </c>
      <c r="S4201" s="19">
        <f t="shared" si="330"/>
        <v>-29.25</v>
      </c>
      <c r="T4201" s="20">
        <f t="shared" si="331"/>
        <v>-5.4543420292017079E-2</v>
      </c>
      <c r="U4201" s="19">
        <f t="shared" si="332"/>
        <v>-75000</v>
      </c>
      <c r="V4201" s="20">
        <f t="shared" si="333"/>
        <v>-5.4545454545454543E-2</v>
      </c>
      <c r="W4201" s="18">
        <v>44285</v>
      </c>
      <c r="X4201" s="14">
        <v>9</v>
      </c>
      <c r="Y4201" s="14">
        <v>9</v>
      </c>
      <c r="Z4201" s="42">
        <v>-75000</v>
      </c>
      <c r="AA4201" s="51">
        <f t="shared" si="334"/>
        <v>-0.05</v>
      </c>
    </row>
    <row r="4202" spans="1:27" ht="19" x14ac:dyDescent="0.25">
      <c r="A4202" s="14">
        <v>3150</v>
      </c>
      <c r="B4202" s="14">
        <v>8533600</v>
      </c>
      <c r="C4202" s="14" t="s">
        <v>19</v>
      </c>
      <c r="D4202" s="14">
        <v>3</v>
      </c>
      <c r="E4202" s="14" t="s">
        <v>2851</v>
      </c>
      <c r="F4202" s="14">
        <v>78722</v>
      </c>
      <c r="G4202" s="14">
        <v>2</v>
      </c>
      <c r="H4202" s="14">
        <v>2</v>
      </c>
      <c r="I4202" s="14">
        <v>0</v>
      </c>
      <c r="J4202" s="14">
        <v>0</v>
      </c>
      <c r="K4202" s="14">
        <v>1</v>
      </c>
      <c r="L4202" s="14">
        <v>1958</v>
      </c>
      <c r="M4202" s="14">
        <v>0.32800000000000001</v>
      </c>
      <c r="N4202" s="15">
        <v>2384</v>
      </c>
      <c r="O4202" s="16">
        <v>329.28</v>
      </c>
      <c r="P4202" s="17">
        <v>785000</v>
      </c>
      <c r="Q4202" s="16">
        <v>297.39999999999998</v>
      </c>
      <c r="R4202" s="17">
        <v>709000</v>
      </c>
      <c r="S4202" s="19">
        <f t="shared" si="330"/>
        <v>-31.879999999999995</v>
      </c>
      <c r="T4202" s="20">
        <f t="shared" si="331"/>
        <v>-9.6817298347910585E-2</v>
      </c>
      <c r="U4202" s="19">
        <f t="shared" si="332"/>
        <v>-76000</v>
      </c>
      <c r="V4202" s="20">
        <f t="shared" si="333"/>
        <v>-9.6815286624203828E-2</v>
      </c>
      <c r="W4202" s="18">
        <v>44295</v>
      </c>
      <c r="X4202" s="14">
        <v>134</v>
      </c>
      <c r="Y4202" s="14">
        <v>134</v>
      </c>
      <c r="Z4202" s="42">
        <v>-75000</v>
      </c>
      <c r="AA4202" s="51">
        <f t="shared" si="334"/>
        <v>-0.1</v>
      </c>
    </row>
    <row r="4203" spans="1:27" ht="19" x14ac:dyDescent="0.25">
      <c r="A4203" s="14">
        <v>255</v>
      </c>
      <c r="B4203" s="14">
        <v>7722912</v>
      </c>
      <c r="C4203" s="14" t="s">
        <v>19</v>
      </c>
      <c r="D4203" s="14">
        <v>9</v>
      </c>
      <c r="E4203" s="14" t="s">
        <v>3040</v>
      </c>
      <c r="F4203" s="14">
        <v>78741</v>
      </c>
      <c r="G4203" s="14">
        <v>2</v>
      </c>
      <c r="H4203" s="14">
        <v>2</v>
      </c>
      <c r="I4203" s="14">
        <v>0</v>
      </c>
      <c r="J4203" s="14">
        <v>1</v>
      </c>
      <c r="K4203" s="14">
        <v>1</v>
      </c>
      <c r="L4203" s="14">
        <v>1955</v>
      </c>
      <c r="M4203" s="14">
        <v>0.22600000000000001</v>
      </c>
      <c r="N4203" s="15">
        <v>1761</v>
      </c>
      <c r="O4203" s="16">
        <v>354.91</v>
      </c>
      <c r="P4203" s="17">
        <v>625000</v>
      </c>
      <c r="Q4203" s="16">
        <v>310.62</v>
      </c>
      <c r="R4203" s="17">
        <v>547000</v>
      </c>
      <c r="S4203" s="19">
        <f t="shared" si="330"/>
        <v>-44.29000000000002</v>
      </c>
      <c r="T4203" s="20">
        <f t="shared" si="331"/>
        <v>-0.12479220083964954</v>
      </c>
      <c r="U4203" s="19">
        <f t="shared" si="332"/>
        <v>-78000</v>
      </c>
      <c r="V4203" s="20">
        <f t="shared" si="333"/>
        <v>-0.12479999999999999</v>
      </c>
      <c r="W4203" s="18">
        <v>44183</v>
      </c>
      <c r="X4203" s="14">
        <v>7</v>
      </c>
      <c r="Y4203" s="14">
        <v>7</v>
      </c>
      <c r="Z4203" s="42">
        <v>-80000</v>
      </c>
      <c r="AA4203" s="51">
        <f t="shared" si="334"/>
        <v>-0.12</v>
      </c>
    </row>
    <row r="4204" spans="1:27" ht="19" x14ac:dyDescent="0.25">
      <c r="A4204" s="14">
        <v>1052</v>
      </c>
      <c r="B4204" s="14">
        <v>9613411</v>
      </c>
      <c r="C4204" s="14" t="s">
        <v>19</v>
      </c>
      <c r="D4204" s="14" t="s">
        <v>357</v>
      </c>
      <c r="E4204" s="14" t="s">
        <v>3236</v>
      </c>
      <c r="F4204" s="14">
        <v>78745</v>
      </c>
      <c r="G4204" s="14">
        <v>3</v>
      </c>
      <c r="H4204" s="14">
        <v>1</v>
      </c>
      <c r="I4204" s="14">
        <v>0</v>
      </c>
      <c r="J4204" s="14">
        <v>1</v>
      </c>
      <c r="K4204" s="14">
        <v>1</v>
      </c>
      <c r="L4204" s="14">
        <v>1956</v>
      </c>
      <c r="M4204" s="14">
        <v>0.191</v>
      </c>
      <c r="N4204" s="15">
        <v>1092</v>
      </c>
      <c r="O4204" s="16">
        <v>388.74</v>
      </c>
      <c r="P4204" s="17">
        <v>424500</v>
      </c>
      <c r="Q4204" s="16">
        <v>316.85000000000002</v>
      </c>
      <c r="R4204" s="17">
        <v>346000</v>
      </c>
      <c r="S4204" s="19">
        <f t="shared" si="330"/>
        <v>-71.889999999999986</v>
      </c>
      <c r="T4204" s="20">
        <f t="shared" si="331"/>
        <v>-0.18493080207851001</v>
      </c>
      <c r="U4204" s="19">
        <f t="shared" si="332"/>
        <v>-78500</v>
      </c>
      <c r="V4204" s="20">
        <f t="shared" si="333"/>
        <v>-0.18492343934040048</v>
      </c>
      <c r="W4204" s="18">
        <v>44215</v>
      </c>
      <c r="X4204" s="14">
        <v>55</v>
      </c>
      <c r="Y4204" s="14">
        <v>55</v>
      </c>
      <c r="Z4204" s="42">
        <v>-80000</v>
      </c>
      <c r="AA4204" s="51">
        <f t="shared" si="334"/>
        <v>-0.18</v>
      </c>
    </row>
    <row r="4205" spans="1:27" ht="19" x14ac:dyDescent="0.25">
      <c r="A4205" s="14">
        <v>3682</v>
      </c>
      <c r="B4205" s="14">
        <v>5556102</v>
      </c>
      <c r="C4205" s="14" t="s">
        <v>19</v>
      </c>
      <c r="D4205" s="14" t="s">
        <v>68</v>
      </c>
      <c r="E4205" s="14" t="s">
        <v>2734</v>
      </c>
      <c r="F4205" s="14">
        <v>78738</v>
      </c>
      <c r="G4205" s="14">
        <v>4</v>
      </c>
      <c r="H4205" s="14">
        <v>4</v>
      </c>
      <c r="I4205" s="14">
        <v>1</v>
      </c>
      <c r="J4205" s="14">
        <v>3</v>
      </c>
      <c r="K4205" s="14">
        <v>2</v>
      </c>
      <c r="L4205" s="14">
        <v>2001</v>
      </c>
      <c r="M4205" s="14">
        <v>0.315</v>
      </c>
      <c r="N4205" s="15">
        <v>5373</v>
      </c>
      <c r="O4205" s="16">
        <v>316.20999999999998</v>
      </c>
      <c r="P4205" s="17">
        <v>1699000</v>
      </c>
      <c r="Q4205" s="16">
        <v>301.51</v>
      </c>
      <c r="R4205" s="17">
        <v>1620000</v>
      </c>
      <c r="S4205" s="19">
        <f t="shared" si="330"/>
        <v>-14.699999999999989</v>
      </c>
      <c r="T4205" s="20">
        <f t="shared" si="331"/>
        <v>-4.6488093355681319E-2</v>
      </c>
      <c r="U4205" s="19">
        <f t="shared" si="332"/>
        <v>-79000</v>
      </c>
      <c r="V4205" s="20">
        <f t="shared" si="333"/>
        <v>-4.6497939964685112E-2</v>
      </c>
      <c r="W4205" s="18">
        <v>44313</v>
      </c>
      <c r="X4205" s="14">
        <v>11</v>
      </c>
      <c r="Y4205" s="14">
        <v>11</v>
      </c>
      <c r="Z4205" s="42">
        <v>-80000</v>
      </c>
      <c r="AA4205" s="51">
        <f t="shared" si="334"/>
        <v>-0.05</v>
      </c>
    </row>
    <row r="4206" spans="1:27" ht="19" x14ac:dyDescent="0.25">
      <c r="A4206" s="14">
        <v>801</v>
      </c>
      <c r="B4206" s="14">
        <v>3360757</v>
      </c>
      <c r="C4206" s="14" t="s">
        <v>19</v>
      </c>
      <c r="D4206" s="14" t="s">
        <v>68</v>
      </c>
      <c r="E4206" s="14" t="s">
        <v>3121</v>
      </c>
      <c r="F4206" s="14">
        <v>78738</v>
      </c>
      <c r="G4206" s="14">
        <v>5</v>
      </c>
      <c r="H4206" s="14">
        <v>4</v>
      </c>
      <c r="I4206" s="14">
        <v>2</v>
      </c>
      <c r="J4206" s="14">
        <v>3</v>
      </c>
      <c r="K4206" s="14">
        <v>2</v>
      </c>
      <c r="L4206" s="14">
        <v>2015</v>
      </c>
      <c r="M4206" s="14">
        <v>1.3979999999999999</v>
      </c>
      <c r="N4206" s="15">
        <v>4879</v>
      </c>
      <c r="O4206" s="16">
        <v>368.93</v>
      </c>
      <c r="P4206" s="17">
        <v>1799999</v>
      </c>
      <c r="Q4206" s="16">
        <v>352.53</v>
      </c>
      <c r="R4206" s="17">
        <v>1720000</v>
      </c>
      <c r="S4206" s="19">
        <f t="shared" si="330"/>
        <v>-16.400000000000034</v>
      </c>
      <c r="T4206" s="20">
        <f t="shared" si="331"/>
        <v>-4.445287723958484E-2</v>
      </c>
      <c r="U4206" s="19">
        <f t="shared" si="332"/>
        <v>-79999</v>
      </c>
      <c r="V4206" s="20">
        <f t="shared" si="333"/>
        <v>-4.4443913579951991E-2</v>
      </c>
      <c r="W4206" s="18">
        <v>44204</v>
      </c>
      <c r="X4206" s="14">
        <v>63</v>
      </c>
      <c r="Y4206" s="14">
        <v>63</v>
      </c>
      <c r="Z4206" s="42">
        <v>-80000</v>
      </c>
      <c r="AA4206" s="51">
        <f t="shared" si="334"/>
        <v>-0.04</v>
      </c>
    </row>
    <row r="4207" spans="1:27" ht="19" x14ac:dyDescent="0.25">
      <c r="A4207" s="14">
        <v>124</v>
      </c>
      <c r="B4207" s="14">
        <v>7436184</v>
      </c>
      <c r="C4207" s="14" t="s">
        <v>19</v>
      </c>
      <c r="D4207" s="14">
        <v>5</v>
      </c>
      <c r="E4207" s="14" t="s">
        <v>1885</v>
      </c>
      <c r="F4207" s="14">
        <v>78721</v>
      </c>
      <c r="G4207" s="14">
        <v>3</v>
      </c>
      <c r="H4207" s="14">
        <v>2</v>
      </c>
      <c r="I4207" s="14">
        <v>0</v>
      </c>
      <c r="J4207" s="14">
        <v>2</v>
      </c>
      <c r="K4207" s="14">
        <v>1</v>
      </c>
      <c r="L4207" s="14">
        <v>1965</v>
      </c>
      <c r="M4207" s="14">
        <v>0.26700000000000002</v>
      </c>
      <c r="N4207" s="15">
        <v>1767</v>
      </c>
      <c r="O4207" s="16">
        <v>254.67</v>
      </c>
      <c r="P4207" s="17">
        <v>450000</v>
      </c>
      <c r="Q4207" s="16">
        <v>209.39</v>
      </c>
      <c r="R4207" s="17">
        <v>370000</v>
      </c>
      <c r="S4207" s="19">
        <f t="shared" si="330"/>
        <v>-45.28</v>
      </c>
      <c r="T4207" s="20">
        <f t="shared" si="331"/>
        <v>-0.17779871991204305</v>
      </c>
      <c r="U4207" s="19">
        <f t="shared" si="332"/>
        <v>-80000</v>
      </c>
      <c r="V4207" s="20">
        <f t="shared" si="333"/>
        <v>-0.17777777777777778</v>
      </c>
      <c r="W4207" s="18">
        <v>44181</v>
      </c>
      <c r="X4207" s="14">
        <v>15</v>
      </c>
      <c r="Y4207" s="14">
        <v>15</v>
      </c>
      <c r="Z4207" s="42">
        <v>-80000</v>
      </c>
      <c r="AA4207" s="51">
        <f t="shared" si="334"/>
        <v>-0.18</v>
      </c>
    </row>
    <row r="4208" spans="1:27" ht="19" x14ac:dyDescent="0.25">
      <c r="A4208" s="14">
        <v>1349</v>
      </c>
      <c r="B4208" s="14">
        <v>6352189</v>
      </c>
      <c r="C4208" s="14" t="s">
        <v>19</v>
      </c>
      <c r="D4208" s="14" t="s">
        <v>2365</v>
      </c>
      <c r="E4208" s="14" t="s">
        <v>4255</v>
      </c>
      <c r="F4208" s="14">
        <v>78703</v>
      </c>
      <c r="G4208" s="14">
        <v>4</v>
      </c>
      <c r="H4208" s="14">
        <v>4</v>
      </c>
      <c r="I4208" s="14">
        <v>0</v>
      </c>
      <c r="J4208" s="14">
        <v>2</v>
      </c>
      <c r="K4208" s="14">
        <v>2</v>
      </c>
      <c r="L4208" s="14">
        <v>1998</v>
      </c>
      <c r="M4208" s="14">
        <v>0.222</v>
      </c>
      <c r="N4208" s="15">
        <v>3387</v>
      </c>
      <c r="O4208" s="16">
        <v>538.82000000000005</v>
      </c>
      <c r="P4208" s="17">
        <v>1825000</v>
      </c>
      <c r="Q4208" s="16">
        <v>515.21</v>
      </c>
      <c r="R4208" s="17">
        <v>1745000</v>
      </c>
      <c r="S4208" s="19">
        <f t="shared" si="330"/>
        <v>-23.610000000000014</v>
      </c>
      <c r="T4208" s="20">
        <f t="shared" si="331"/>
        <v>-4.381797260680749E-2</v>
      </c>
      <c r="U4208" s="19">
        <f t="shared" si="332"/>
        <v>-80000</v>
      </c>
      <c r="V4208" s="20">
        <f t="shared" si="333"/>
        <v>-4.3835616438356165E-2</v>
      </c>
      <c r="W4208" s="18">
        <v>44225</v>
      </c>
      <c r="X4208" s="14">
        <v>32</v>
      </c>
      <c r="Y4208" s="14">
        <v>31</v>
      </c>
      <c r="Z4208" s="42">
        <v>-80000</v>
      </c>
      <c r="AA4208" s="51">
        <f t="shared" si="334"/>
        <v>-0.04</v>
      </c>
    </row>
    <row r="4209" spans="1:27" ht="19" x14ac:dyDescent="0.25">
      <c r="A4209" s="14">
        <v>1354</v>
      </c>
      <c r="B4209" s="14">
        <v>8131962</v>
      </c>
      <c r="C4209" s="14" t="s">
        <v>19</v>
      </c>
      <c r="D4209" s="14" t="s">
        <v>68</v>
      </c>
      <c r="E4209" s="14" t="s">
        <v>3925</v>
      </c>
      <c r="F4209" s="14">
        <v>78738</v>
      </c>
      <c r="G4209" s="14">
        <v>3</v>
      </c>
      <c r="H4209" s="14">
        <v>2</v>
      </c>
      <c r="I4209" s="14">
        <v>1</v>
      </c>
      <c r="J4209" s="14">
        <v>6</v>
      </c>
      <c r="K4209" s="14">
        <v>3</v>
      </c>
      <c r="L4209" s="14">
        <v>2015</v>
      </c>
      <c r="M4209" s="14">
        <v>10.08</v>
      </c>
      <c r="N4209" s="15">
        <v>2340</v>
      </c>
      <c r="O4209" s="16">
        <v>807.69</v>
      </c>
      <c r="P4209" s="17">
        <v>1890000</v>
      </c>
      <c r="Q4209" s="16">
        <v>773.5</v>
      </c>
      <c r="R4209" s="17">
        <v>1810000</v>
      </c>
      <c r="S4209" s="19">
        <f t="shared" si="330"/>
        <v>-34.190000000000055</v>
      </c>
      <c r="T4209" s="20">
        <f t="shared" si="331"/>
        <v>-4.2330597135039498E-2</v>
      </c>
      <c r="U4209" s="19">
        <f t="shared" si="332"/>
        <v>-80000</v>
      </c>
      <c r="V4209" s="20">
        <f t="shared" si="333"/>
        <v>-4.2328042328042326E-2</v>
      </c>
      <c r="W4209" s="18">
        <v>44225</v>
      </c>
      <c r="X4209" s="14">
        <v>45</v>
      </c>
      <c r="Y4209" s="14">
        <v>45</v>
      </c>
      <c r="Z4209" s="42">
        <v>-80000</v>
      </c>
      <c r="AA4209" s="51">
        <f t="shared" si="334"/>
        <v>-0.04</v>
      </c>
    </row>
    <row r="4210" spans="1:27" ht="19" x14ac:dyDescent="0.25">
      <c r="A4210" s="14">
        <v>133</v>
      </c>
      <c r="B4210" s="14">
        <v>9034996</v>
      </c>
      <c r="C4210" s="14" t="s">
        <v>19</v>
      </c>
      <c r="D4210" s="14" t="s">
        <v>282</v>
      </c>
      <c r="E4210" s="14" t="s">
        <v>2724</v>
      </c>
      <c r="F4210" s="14">
        <v>78735</v>
      </c>
      <c r="G4210" s="14">
        <v>4</v>
      </c>
      <c r="H4210" s="14">
        <v>4</v>
      </c>
      <c r="I4210" s="14">
        <v>0</v>
      </c>
      <c r="J4210" s="14">
        <v>2</v>
      </c>
      <c r="K4210" s="14">
        <v>2</v>
      </c>
      <c r="L4210" s="14">
        <v>1994</v>
      </c>
      <c r="M4210" s="14">
        <v>0.34300000000000003</v>
      </c>
      <c r="N4210" s="15">
        <v>5381</v>
      </c>
      <c r="O4210" s="16">
        <v>315</v>
      </c>
      <c r="P4210" s="17">
        <v>1695000</v>
      </c>
      <c r="Q4210" s="16">
        <v>299.2</v>
      </c>
      <c r="R4210" s="17">
        <v>1610000</v>
      </c>
      <c r="S4210" s="19">
        <f t="shared" si="330"/>
        <v>-15.800000000000011</v>
      </c>
      <c r="T4210" s="20">
        <f t="shared" si="331"/>
        <v>-5.0158730158730194E-2</v>
      </c>
      <c r="U4210" s="19">
        <f t="shared" si="332"/>
        <v>-85000</v>
      </c>
      <c r="V4210" s="20">
        <f t="shared" si="333"/>
        <v>-5.0147492625368731E-2</v>
      </c>
      <c r="W4210" s="18">
        <v>44181</v>
      </c>
      <c r="X4210" s="14">
        <v>30</v>
      </c>
      <c r="Y4210" s="14">
        <v>29</v>
      </c>
      <c r="Z4210" s="42">
        <v>-85000</v>
      </c>
      <c r="AA4210" s="51">
        <f t="shared" si="334"/>
        <v>-0.05</v>
      </c>
    </row>
    <row r="4211" spans="1:27" ht="19" x14ac:dyDescent="0.25">
      <c r="A4211" s="14">
        <v>1324</v>
      </c>
      <c r="B4211" s="14">
        <v>2627526</v>
      </c>
      <c r="C4211" s="14" t="s">
        <v>19</v>
      </c>
      <c r="D4211" s="14" t="s">
        <v>2483</v>
      </c>
      <c r="E4211" s="14" t="s">
        <v>2484</v>
      </c>
      <c r="F4211" s="14">
        <v>78746</v>
      </c>
      <c r="G4211" s="14">
        <v>4</v>
      </c>
      <c r="H4211" s="14">
        <v>3</v>
      </c>
      <c r="I4211" s="14">
        <v>2</v>
      </c>
      <c r="J4211" s="14">
        <v>2</v>
      </c>
      <c r="K4211" s="14">
        <v>3</v>
      </c>
      <c r="L4211" s="14">
        <v>1984</v>
      </c>
      <c r="M4211" s="14">
        <v>0.252</v>
      </c>
      <c r="N4211" s="15">
        <v>4846</v>
      </c>
      <c r="O4211" s="16">
        <v>294.06</v>
      </c>
      <c r="P4211" s="17">
        <v>1425000</v>
      </c>
      <c r="Q4211" s="16">
        <v>276.52</v>
      </c>
      <c r="R4211" s="17">
        <v>1340000</v>
      </c>
      <c r="S4211" s="19">
        <f t="shared" si="330"/>
        <v>-17.54000000000002</v>
      </c>
      <c r="T4211" s="20">
        <f t="shared" si="331"/>
        <v>-5.9647690947425766E-2</v>
      </c>
      <c r="U4211" s="19">
        <f t="shared" si="332"/>
        <v>-85000</v>
      </c>
      <c r="V4211" s="20">
        <f t="shared" si="333"/>
        <v>-5.9649122807017542E-2</v>
      </c>
      <c r="W4211" s="18">
        <v>44225</v>
      </c>
      <c r="X4211" s="14">
        <v>149</v>
      </c>
      <c r="Y4211" s="14">
        <v>148</v>
      </c>
      <c r="Z4211" s="42">
        <v>-85000</v>
      </c>
      <c r="AA4211" s="51">
        <f t="shared" si="334"/>
        <v>-0.06</v>
      </c>
    </row>
    <row r="4212" spans="1:27" ht="19" x14ac:dyDescent="0.25">
      <c r="A4212" s="14">
        <v>1413</v>
      </c>
      <c r="B4212" s="14">
        <v>9059702</v>
      </c>
      <c r="C4212" s="14" t="s">
        <v>19</v>
      </c>
      <c r="D4212" s="14" t="s">
        <v>229</v>
      </c>
      <c r="E4212" s="14" t="s">
        <v>2830</v>
      </c>
      <c r="F4212" s="14">
        <v>78732</v>
      </c>
      <c r="G4212" s="14">
        <v>5</v>
      </c>
      <c r="H4212" s="14">
        <v>6</v>
      </c>
      <c r="I4212" s="14">
        <v>0</v>
      </c>
      <c r="J4212" s="14">
        <v>4</v>
      </c>
      <c r="K4212" s="14">
        <v>2</v>
      </c>
      <c r="L4212" s="14">
        <v>2012</v>
      </c>
      <c r="M4212" s="14">
        <v>0.63600000000000001</v>
      </c>
      <c r="N4212" s="15">
        <v>5176</v>
      </c>
      <c r="O4212" s="16">
        <v>326.51</v>
      </c>
      <c r="P4212" s="17">
        <v>1690000</v>
      </c>
      <c r="Q4212" s="16">
        <v>310.08999999999997</v>
      </c>
      <c r="R4212" s="17">
        <v>1605000</v>
      </c>
      <c r="S4212" s="19">
        <f t="shared" si="330"/>
        <v>-16.420000000000016</v>
      </c>
      <c r="T4212" s="20">
        <f t="shared" si="331"/>
        <v>-5.0289424519922868E-2</v>
      </c>
      <c r="U4212" s="19">
        <f t="shared" si="332"/>
        <v>-85000</v>
      </c>
      <c r="V4212" s="20">
        <f t="shared" si="333"/>
        <v>-5.0295857988165681E-2</v>
      </c>
      <c r="W4212" s="18">
        <v>44230</v>
      </c>
      <c r="X4212" s="14">
        <v>45</v>
      </c>
      <c r="Y4212" s="14">
        <v>44</v>
      </c>
      <c r="Z4212" s="42">
        <v>-85000</v>
      </c>
      <c r="AA4212" s="51">
        <f t="shared" si="334"/>
        <v>-0.05</v>
      </c>
    </row>
    <row r="4213" spans="1:27" ht="19" x14ac:dyDescent="0.25">
      <c r="A4213" s="14">
        <v>4183</v>
      </c>
      <c r="B4213" s="14">
        <v>7848322</v>
      </c>
      <c r="C4213" s="14" t="s">
        <v>19</v>
      </c>
      <c r="D4213" s="14" t="s">
        <v>357</v>
      </c>
      <c r="E4213" s="14" t="s">
        <v>1550</v>
      </c>
      <c r="F4213" s="14">
        <v>78745</v>
      </c>
      <c r="G4213" s="14">
        <v>3</v>
      </c>
      <c r="H4213" s="14">
        <v>2</v>
      </c>
      <c r="I4213" s="14">
        <v>0</v>
      </c>
      <c r="J4213" s="14">
        <v>0</v>
      </c>
      <c r="K4213" s="14">
        <v>1</v>
      </c>
      <c r="L4213" s="14">
        <v>1966</v>
      </c>
      <c r="M4213" s="14">
        <v>0.21099999999999999</v>
      </c>
      <c r="N4213" s="15">
        <v>1798</v>
      </c>
      <c r="O4213" s="16">
        <v>236.37</v>
      </c>
      <c r="P4213" s="17">
        <v>425000</v>
      </c>
      <c r="Q4213" s="16">
        <v>189.1</v>
      </c>
      <c r="R4213" s="17">
        <v>340000</v>
      </c>
      <c r="S4213" s="19">
        <f t="shared" si="330"/>
        <v>-47.27000000000001</v>
      </c>
      <c r="T4213" s="20">
        <f t="shared" si="331"/>
        <v>-0.19998307737868601</v>
      </c>
      <c r="U4213" s="19">
        <f t="shared" si="332"/>
        <v>-85000</v>
      </c>
      <c r="V4213" s="20">
        <f t="shared" si="333"/>
        <v>-0.2</v>
      </c>
      <c r="W4213" s="18">
        <v>44326</v>
      </c>
      <c r="X4213" s="14">
        <v>7</v>
      </c>
      <c r="Y4213" s="14">
        <v>7</v>
      </c>
      <c r="Z4213" s="42">
        <v>-85000</v>
      </c>
      <c r="AA4213" s="51">
        <f t="shared" si="334"/>
        <v>-0.2</v>
      </c>
    </row>
    <row r="4214" spans="1:27" ht="19" x14ac:dyDescent="0.25">
      <c r="A4214" s="14">
        <v>2418</v>
      </c>
      <c r="B4214" s="14">
        <v>9520609</v>
      </c>
      <c r="C4214" s="14" t="s">
        <v>19</v>
      </c>
      <c r="D4214" s="14" t="s">
        <v>3772</v>
      </c>
      <c r="E4214" s="14" t="s">
        <v>3773</v>
      </c>
      <c r="F4214" s="14">
        <v>78701</v>
      </c>
      <c r="G4214" s="14">
        <v>2</v>
      </c>
      <c r="H4214" s="14">
        <v>2</v>
      </c>
      <c r="I4214" s="14">
        <v>1</v>
      </c>
      <c r="J4214" s="14">
        <v>1</v>
      </c>
      <c r="K4214" s="14">
        <v>2</v>
      </c>
      <c r="L4214" s="14">
        <v>1953</v>
      </c>
      <c r="M4214" s="14">
        <v>0.377</v>
      </c>
      <c r="N4214" s="15">
        <v>1554</v>
      </c>
      <c r="O4214" s="16">
        <v>575.92999999999995</v>
      </c>
      <c r="P4214" s="17">
        <v>895000</v>
      </c>
      <c r="Q4214" s="16">
        <v>519.34</v>
      </c>
      <c r="R4214" s="17">
        <v>807050</v>
      </c>
      <c r="S4214" s="19">
        <f t="shared" si="330"/>
        <v>-56.589999999999918</v>
      </c>
      <c r="T4214" s="20">
        <f t="shared" si="331"/>
        <v>-9.8258468911152266E-2</v>
      </c>
      <c r="U4214" s="19">
        <f t="shared" si="332"/>
        <v>-87950</v>
      </c>
      <c r="V4214" s="20">
        <f t="shared" si="333"/>
        <v>-9.8268156424581005E-2</v>
      </c>
      <c r="W4214" s="18">
        <v>44267</v>
      </c>
      <c r="X4214" s="14">
        <v>255</v>
      </c>
      <c r="Y4214" s="14">
        <v>253</v>
      </c>
      <c r="Z4214" s="42">
        <v>-90000</v>
      </c>
      <c r="AA4214" s="51">
        <f t="shared" si="334"/>
        <v>-0.1</v>
      </c>
    </row>
    <row r="4215" spans="1:27" ht="19" x14ac:dyDescent="0.25">
      <c r="A4215" s="14">
        <v>3808</v>
      </c>
      <c r="B4215" s="14">
        <v>6413720</v>
      </c>
      <c r="C4215" s="14" t="s">
        <v>19</v>
      </c>
      <c r="D4215" s="14" t="s">
        <v>2483</v>
      </c>
      <c r="E4215" s="14" t="s">
        <v>3813</v>
      </c>
      <c r="F4215" s="14">
        <v>78746</v>
      </c>
      <c r="G4215" s="14">
        <v>4</v>
      </c>
      <c r="H4215" s="14">
        <v>3</v>
      </c>
      <c r="I4215" s="14">
        <v>1</v>
      </c>
      <c r="J4215" s="14">
        <v>3</v>
      </c>
      <c r="K4215" s="14">
        <v>2</v>
      </c>
      <c r="L4215" s="14">
        <v>1995</v>
      </c>
      <c r="M4215" s="14">
        <v>0.66600000000000004</v>
      </c>
      <c r="N4215" s="15">
        <v>3264</v>
      </c>
      <c r="O4215" s="16">
        <v>609.34</v>
      </c>
      <c r="P4215" s="17">
        <v>1988888</v>
      </c>
      <c r="Q4215" s="16">
        <v>582.11</v>
      </c>
      <c r="R4215" s="17">
        <v>1900000</v>
      </c>
      <c r="S4215" s="19">
        <f t="shared" si="330"/>
        <v>-27.230000000000018</v>
      </c>
      <c r="T4215" s="20">
        <f t="shared" si="331"/>
        <v>-4.4687694882988176E-2</v>
      </c>
      <c r="U4215" s="19">
        <f t="shared" si="332"/>
        <v>-88888</v>
      </c>
      <c r="V4215" s="20">
        <f t="shared" si="333"/>
        <v>-4.4692310477010271E-2</v>
      </c>
      <c r="W4215" s="18">
        <v>44315</v>
      </c>
      <c r="X4215" s="14">
        <v>8</v>
      </c>
      <c r="Y4215" s="14">
        <v>8</v>
      </c>
      <c r="Z4215" s="42">
        <v>-90000</v>
      </c>
      <c r="AA4215" s="51">
        <f t="shared" si="334"/>
        <v>-0.04</v>
      </c>
    </row>
    <row r="4216" spans="1:27" ht="19" x14ac:dyDescent="0.25">
      <c r="A4216" s="14">
        <v>2749</v>
      </c>
      <c r="B4216" s="14">
        <v>4632579</v>
      </c>
      <c r="C4216" s="14" t="s">
        <v>19</v>
      </c>
      <c r="D4216" s="14">
        <v>5</v>
      </c>
      <c r="E4216" s="14" t="s">
        <v>3854</v>
      </c>
      <c r="F4216" s="14">
        <v>78702</v>
      </c>
      <c r="G4216" s="14">
        <v>2</v>
      </c>
      <c r="H4216" s="14">
        <v>2</v>
      </c>
      <c r="I4216" s="14">
        <v>0</v>
      </c>
      <c r="J4216" s="14">
        <v>0</v>
      </c>
      <c r="K4216" s="14">
        <v>1</v>
      </c>
      <c r="L4216" s="14">
        <v>1929</v>
      </c>
      <c r="M4216" s="14">
        <v>0.104</v>
      </c>
      <c r="N4216" s="15">
        <v>1162</v>
      </c>
      <c r="O4216" s="16">
        <v>644.58000000000004</v>
      </c>
      <c r="P4216" s="17">
        <v>749000</v>
      </c>
      <c r="Q4216" s="16">
        <v>567.99</v>
      </c>
      <c r="R4216" s="17">
        <v>660000</v>
      </c>
      <c r="S4216" s="19">
        <f t="shared" si="330"/>
        <v>-76.590000000000032</v>
      </c>
      <c r="T4216" s="20">
        <f t="shared" si="331"/>
        <v>-0.11882155822395983</v>
      </c>
      <c r="U4216" s="19">
        <f t="shared" si="332"/>
        <v>-89000</v>
      </c>
      <c r="V4216" s="20">
        <f t="shared" si="333"/>
        <v>-0.11882510013351134</v>
      </c>
      <c r="W4216" s="18">
        <v>44281</v>
      </c>
      <c r="X4216" s="14">
        <v>12</v>
      </c>
      <c r="Y4216" s="14">
        <v>12</v>
      </c>
      <c r="Z4216" s="42">
        <v>-90000</v>
      </c>
      <c r="AA4216" s="51">
        <f t="shared" si="334"/>
        <v>-0.12</v>
      </c>
    </row>
    <row r="4217" spans="1:27" ht="19" x14ac:dyDescent="0.25">
      <c r="A4217" s="14">
        <v>1017</v>
      </c>
      <c r="B4217" s="14">
        <v>1618443</v>
      </c>
      <c r="C4217" s="14" t="s">
        <v>19</v>
      </c>
      <c r="D4217" s="14">
        <v>4</v>
      </c>
      <c r="E4217" s="14" t="s">
        <v>3733</v>
      </c>
      <c r="F4217" s="14">
        <v>78756</v>
      </c>
      <c r="G4217" s="14">
        <v>4</v>
      </c>
      <c r="H4217" s="14">
        <v>3</v>
      </c>
      <c r="I4217" s="14">
        <v>0</v>
      </c>
      <c r="J4217" s="14">
        <v>1</v>
      </c>
      <c r="K4217" s="14">
        <v>1</v>
      </c>
      <c r="L4217" s="14">
        <v>1894</v>
      </c>
      <c r="M4217" s="14">
        <v>0.19</v>
      </c>
      <c r="N4217" s="15">
        <v>2145</v>
      </c>
      <c r="O4217" s="16">
        <v>550.12</v>
      </c>
      <c r="P4217" s="17">
        <v>1180000</v>
      </c>
      <c r="Q4217" s="16">
        <v>508.16</v>
      </c>
      <c r="R4217" s="17">
        <v>1090000</v>
      </c>
      <c r="S4217" s="19">
        <f t="shared" si="330"/>
        <v>-41.95999999999998</v>
      </c>
      <c r="T4217" s="20">
        <f t="shared" si="331"/>
        <v>-7.6274267432560133E-2</v>
      </c>
      <c r="U4217" s="19">
        <f t="shared" si="332"/>
        <v>-90000</v>
      </c>
      <c r="V4217" s="20">
        <f t="shared" si="333"/>
        <v>-7.6271186440677971E-2</v>
      </c>
      <c r="W4217" s="18">
        <v>44211</v>
      </c>
      <c r="X4217" s="14">
        <v>101</v>
      </c>
      <c r="Y4217" s="14">
        <v>100</v>
      </c>
      <c r="Z4217" s="42">
        <v>-90000</v>
      </c>
      <c r="AA4217" s="51">
        <f t="shared" si="334"/>
        <v>-0.08</v>
      </c>
    </row>
    <row r="4218" spans="1:27" ht="19" x14ac:dyDescent="0.25">
      <c r="A4218" s="14">
        <v>308</v>
      </c>
      <c r="B4218" s="14">
        <v>5923380</v>
      </c>
      <c r="C4218" s="14" t="s">
        <v>19</v>
      </c>
      <c r="D4218" s="14" t="s">
        <v>611</v>
      </c>
      <c r="E4218" s="14" t="s">
        <v>2334</v>
      </c>
      <c r="F4218" s="14">
        <v>78759</v>
      </c>
      <c r="G4218" s="14">
        <v>4</v>
      </c>
      <c r="H4218" s="14">
        <v>2</v>
      </c>
      <c r="I4218" s="14">
        <v>0</v>
      </c>
      <c r="J4218" s="14">
        <v>2</v>
      </c>
      <c r="K4218" s="14">
        <v>1</v>
      </c>
      <c r="L4218" s="14">
        <v>1975</v>
      </c>
      <c r="M4218" s="14">
        <v>0.318</v>
      </c>
      <c r="N4218" s="15">
        <v>2300</v>
      </c>
      <c r="O4218" s="16">
        <v>282.61</v>
      </c>
      <c r="P4218" s="17">
        <v>650000</v>
      </c>
      <c r="Q4218" s="16">
        <v>241.74</v>
      </c>
      <c r="R4218" s="17">
        <v>556000</v>
      </c>
      <c r="S4218" s="19">
        <f t="shared" si="330"/>
        <v>-40.870000000000005</v>
      </c>
      <c r="T4218" s="20">
        <f t="shared" si="331"/>
        <v>-0.14461625561728178</v>
      </c>
      <c r="U4218" s="19">
        <f t="shared" si="332"/>
        <v>-94000</v>
      </c>
      <c r="V4218" s="20">
        <f t="shared" si="333"/>
        <v>-0.14461538461538462</v>
      </c>
      <c r="W4218" s="18">
        <v>44186</v>
      </c>
      <c r="X4218" s="14">
        <v>22</v>
      </c>
      <c r="Y4218" s="14">
        <v>22</v>
      </c>
      <c r="Z4218" s="42">
        <v>-95000</v>
      </c>
      <c r="AA4218" s="51">
        <f t="shared" si="334"/>
        <v>-0.14000000000000001</v>
      </c>
    </row>
    <row r="4219" spans="1:27" ht="19" x14ac:dyDescent="0.25">
      <c r="A4219" s="14">
        <v>2031</v>
      </c>
      <c r="B4219" s="14">
        <v>1590612</v>
      </c>
      <c r="C4219" s="14" t="s">
        <v>19</v>
      </c>
      <c r="D4219" s="14" t="s">
        <v>2365</v>
      </c>
      <c r="E4219" s="14" t="s">
        <v>3844</v>
      </c>
      <c r="F4219" s="14">
        <v>78703</v>
      </c>
      <c r="G4219" s="14">
        <v>4</v>
      </c>
      <c r="H4219" s="14">
        <v>3</v>
      </c>
      <c r="I4219" s="14">
        <v>1</v>
      </c>
      <c r="J4219" s="14">
        <v>2</v>
      </c>
      <c r="K4219" s="14">
        <v>2</v>
      </c>
      <c r="L4219" s="14">
        <v>2014</v>
      </c>
      <c r="M4219" s="14">
        <v>0.189</v>
      </c>
      <c r="N4219" s="15">
        <v>3291</v>
      </c>
      <c r="O4219" s="16">
        <v>636.58000000000004</v>
      </c>
      <c r="P4219" s="17">
        <v>2095000</v>
      </c>
      <c r="Q4219" s="16">
        <v>607.72</v>
      </c>
      <c r="R4219" s="17">
        <v>2000000</v>
      </c>
      <c r="S4219" s="19">
        <f t="shared" si="330"/>
        <v>-28.860000000000014</v>
      </c>
      <c r="T4219" s="20">
        <f t="shared" si="331"/>
        <v>-4.533601432655756E-2</v>
      </c>
      <c r="U4219" s="19">
        <f t="shared" si="332"/>
        <v>-95000</v>
      </c>
      <c r="V4219" s="20">
        <f t="shared" si="333"/>
        <v>-4.5346062052505964E-2</v>
      </c>
      <c r="W4219" s="18">
        <v>44256</v>
      </c>
      <c r="X4219" s="14">
        <v>49</v>
      </c>
      <c r="Y4219" s="14">
        <v>49</v>
      </c>
      <c r="Z4219" s="42">
        <v>-95000</v>
      </c>
      <c r="AA4219" s="51">
        <f t="shared" si="334"/>
        <v>-0.05</v>
      </c>
    </row>
    <row r="4220" spans="1:27" ht="19" x14ac:dyDescent="0.25">
      <c r="A4220" s="14">
        <v>2889</v>
      </c>
      <c r="B4220" s="14">
        <v>8957580</v>
      </c>
      <c r="C4220" s="14" t="s">
        <v>19</v>
      </c>
      <c r="D4220" s="14">
        <v>4</v>
      </c>
      <c r="E4220" s="14" t="s">
        <v>3573</v>
      </c>
      <c r="F4220" s="14">
        <v>78731</v>
      </c>
      <c r="G4220" s="14">
        <v>3</v>
      </c>
      <c r="H4220" s="14">
        <v>3</v>
      </c>
      <c r="I4220" s="14">
        <v>1</v>
      </c>
      <c r="J4220" s="14">
        <v>2</v>
      </c>
      <c r="K4220" s="14">
        <v>2</v>
      </c>
      <c r="L4220" s="14">
        <v>2020</v>
      </c>
      <c r="M4220" s="14">
        <v>9.1999999999999998E-2</v>
      </c>
      <c r="N4220" s="15">
        <v>2853</v>
      </c>
      <c r="O4220" s="16">
        <v>480.66</v>
      </c>
      <c r="P4220" s="17">
        <v>1371318</v>
      </c>
      <c r="Q4220" s="16">
        <v>446.9</v>
      </c>
      <c r="R4220" s="17">
        <v>1275000</v>
      </c>
      <c r="S4220" s="19">
        <f t="shared" si="330"/>
        <v>-33.760000000000048</v>
      </c>
      <c r="T4220" s="20">
        <f t="shared" si="331"/>
        <v>-7.02367577913703E-2</v>
      </c>
      <c r="U4220" s="19">
        <f t="shared" si="332"/>
        <v>-96318</v>
      </c>
      <c r="V4220" s="20">
        <f t="shared" si="333"/>
        <v>-7.0237537901493313E-2</v>
      </c>
      <c r="W4220" s="18">
        <v>44286</v>
      </c>
      <c r="X4220" s="14">
        <v>222</v>
      </c>
      <c r="Y4220" s="14">
        <v>222</v>
      </c>
      <c r="Z4220" s="42">
        <v>-95000</v>
      </c>
      <c r="AA4220" s="51">
        <f t="shared" si="334"/>
        <v>-7.0000000000000007E-2</v>
      </c>
    </row>
    <row r="4221" spans="1:27" ht="19" x14ac:dyDescent="0.25">
      <c r="A4221" s="14">
        <v>278</v>
      </c>
      <c r="B4221" s="14">
        <v>3848116</v>
      </c>
      <c r="C4221" s="14" t="s">
        <v>19</v>
      </c>
      <c r="D4221" s="14" t="s">
        <v>229</v>
      </c>
      <c r="E4221" s="14" t="s">
        <v>1708</v>
      </c>
      <c r="F4221" s="14">
        <v>78730</v>
      </c>
      <c r="G4221" s="14">
        <v>5</v>
      </c>
      <c r="H4221" s="14">
        <v>5</v>
      </c>
      <c r="I4221" s="14">
        <v>0</v>
      </c>
      <c r="J4221" s="14">
        <v>3</v>
      </c>
      <c r="K4221" s="14">
        <v>1</v>
      </c>
      <c r="L4221" s="14">
        <v>1997</v>
      </c>
      <c r="M4221" s="14">
        <v>1.655</v>
      </c>
      <c r="N4221" s="15">
        <v>4791</v>
      </c>
      <c r="O4221" s="16">
        <v>245.04</v>
      </c>
      <c r="P4221" s="17">
        <v>1174000</v>
      </c>
      <c r="Q4221" s="16">
        <v>224.38</v>
      </c>
      <c r="R4221" s="17">
        <v>1075000</v>
      </c>
      <c r="S4221" s="19">
        <f t="shared" si="330"/>
        <v>-20.659999999999997</v>
      </c>
      <c r="T4221" s="20">
        <f t="shared" si="331"/>
        <v>-8.4312765262814227E-2</v>
      </c>
      <c r="U4221" s="19">
        <f t="shared" si="332"/>
        <v>-99000</v>
      </c>
      <c r="V4221" s="20">
        <f t="shared" si="333"/>
        <v>-8.4327086882453148E-2</v>
      </c>
      <c r="W4221" s="18">
        <v>44185</v>
      </c>
      <c r="X4221" s="14">
        <v>154</v>
      </c>
      <c r="Y4221" s="14">
        <v>153</v>
      </c>
      <c r="Z4221" s="42">
        <v>-100000</v>
      </c>
      <c r="AA4221" s="51">
        <f t="shared" si="334"/>
        <v>-0.08</v>
      </c>
    </row>
    <row r="4222" spans="1:27" ht="19" x14ac:dyDescent="0.25">
      <c r="A4222" s="14">
        <v>377</v>
      </c>
      <c r="B4222" s="14">
        <v>4894808</v>
      </c>
      <c r="C4222" s="14" t="s">
        <v>19</v>
      </c>
      <c r="D4222" s="14" t="s">
        <v>40</v>
      </c>
      <c r="E4222" s="14" t="s">
        <v>3600</v>
      </c>
      <c r="F4222" s="14">
        <v>78737</v>
      </c>
      <c r="G4222" s="14">
        <v>3</v>
      </c>
      <c r="H4222" s="14">
        <v>3</v>
      </c>
      <c r="I4222" s="14">
        <v>1</v>
      </c>
      <c r="J4222" s="14">
        <v>2</v>
      </c>
      <c r="K4222" s="14">
        <v>1</v>
      </c>
      <c r="L4222" s="14">
        <v>2014</v>
      </c>
      <c r="M4222" s="14">
        <v>2.5</v>
      </c>
      <c r="N4222" s="15">
        <v>3074</v>
      </c>
      <c r="O4222" s="16">
        <v>487.64</v>
      </c>
      <c r="P4222" s="17">
        <v>1499000</v>
      </c>
      <c r="Q4222" s="16">
        <v>455.43</v>
      </c>
      <c r="R4222" s="17">
        <v>1400000</v>
      </c>
      <c r="S4222" s="19">
        <f t="shared" si="330"/>
        <v>-32.20999999999998</v>
      </c>
      <c r="T4222" s="20">
        <f t="shared" si="331"/>
        <v>-6.6052825855138997E-2</v>
      </c>
      <c r="U4222" s="19">
        <f t="shared" si="332"/>
        <v>-99000</v>
      </c>
      <c r="V4222" s="20">
        <f t="shared" si="333"/>
        <v>-6.6044029352901934E-2</v>
      </c>
      <c r="W4222" s="18">
        <v>44187</v>
      </c>
      <c r="X4222" s="14">
        <v>14</v>
      </c>
      <c r="Y4222" s="14">
        <v>14</v>
      </c>
      <c r="Z4222" s="42">
        <v>-100000</v>
      </c>
      <c r="AA4222" s="51">
        <f t="shared" si="334"/>
        <v>-7.0000000000000007E-2</v>
      </c>
    </row>
    <row r="4223" spans="1:27" ht="19" x14ac:dyDescent="0.25">
      <c r="A4223" s="14">
        <v>598</v>
      </c>
      <c r="B4223" s="14">
        <v>4045307</v>
      </c>
      <c r="C4223" s="14" t="s">
        <v>19</v>
      </c>
      <c r="D4223" s="14" t="s">
        <v>2365</v>
      </c>
      <c r="E4223" s="14" t="s">
        <v>3443</v>
      </c>
      <c r="F4223" s="14">
        <v>78703</v>
      </c>
      <c r="G4223" s="14">
        <v>4</v>
      </c>
      <c r="H4223" s="14">
        <v>3</v>
      </c>
      <c r="I4223" s="14">
        <v>0</v>
      </c>
      <c r="J4223" s="14">
        <v>2</v>
      </c>
      <c r="K4223" s="14">
        <v>2</v>
      </c>
      <c r="L4223" s="14">
        <v>1929</v>
      </c>
      <c r="M4223" s="14">
        <v>0.19400000000000001</v>
      </c>
      <c r="N4223" s="15">
        <v>2502</v>
      </c>
      <c r="O4223" s="16">
        <v>439.25</v>
      </c>
      <c r="P4223" s="17">
        <v>1099000</v>
      </c>
      <c r="Q4223" s="16">
        <v>399.68</v>
      </c>
      <c r="R4223" s="17">
        <v>1000000</v>
      </c>
      <c r="S4223" s="19">
        <f t="shared" si="330"/>
        <v>-39.569999999999993</v>
      </c>
      <c r="T4223" s="20">
        <f t="shared" si="331"/>
        <v>-9.0085372794536128E-2</v>
      </c>
      <c r="U4223" s="19">
        <f t="shared" si="332"/>
        <v>-99000</v>
      </c>
      <c r="V4223" s="20">
        <f t="shared" si="333"/>
        <v>-9.0081892629663332E-2</v>
      </c>
      <c r="W4223" s="18">
        <v>44195</v>
      </c>
      <c r="X4223" s="14">
        <v>53</v>
      </c>
      <c r="Y4223" s="14">
        <v>53</v>
      </c>
      <c r="Z4223" s="42">
        <v>-100000</v>
      </c>
      <c r="AA4223" s="51">
        <f t="shared" si="334"/>
        <v>-0.09</v>
      </c>
    </row>
    <row r="4224" spans="1:27" ht="19" x14ac:dyDescent="0.25">
      <c r="A4224" s="14">
        <v>2182</v>
      </c>
      <c r="B4224" s="14">
        <v>8801626</v>
      </c>
      <c r="C4224" s="14" t="s">
        <v>19</v>
      </c>
      <c r="D4224" s="14">
        <v>6</v>
      </c>
      <c r="E4224" s="14" t="s">
        <v>3681</v>
      </c>
      <c r="F4224" s="14">
        <v>78704</v>
      </c>
      <c r="G4224" s="14">
        <v>5</v>
      </c>
      <c r="H4224" s="14">
        <v>4</v>
      </c>
      <c r="I4224" s="14">
        <v>0</v>
      </c>
      <c r="J4224" s="14">
        <v>0</v>
      </c>
      <c r="K4224" s="14">
        <v>1</v>
      </c>
      <c r="L4224" s="14">
        <v>1936</v>
      </c>
      <c r="M4224" s="14">
        <v>0.16300000000000001</v>
      </c>
      <c r="N4224" s="15">
        <v>2300</v>
      </c>
      <c r="O4224" s="16">
        <v>521.29999999999995</v>
      </c>
      <c r="P4224" s="17">
        <v>1199000</v>
      </c>
      <c r="Q4224" s="16">
        <v>478.26</v>
      </c>
      <c r="R4224" s="17">
        <v>1100000</v>
      </c>
      <c r="S4224" s="19">
        <f t="shared" si="330"/>
        <v>-43.039999999999964</v>
      </c>
      <c r="T4224" s="20">
        <f t="shared" si="331"/>
        <v>-8.2562823709955824E-2</v>
      </c>
      <c r="U4224" s="19">
        <f t="shared" si="332"/>
        <v>-99000</v>
      </c>
      <c r="V4224" s="20">
        <f t="shared" si="333"/>
        <v>-8.2568807339449546E-2</v>
      </c>
      <c r="W4224" s="18">
        <v>44260</v>
      </c>
      <c r="X4224" s="14">
        <v>55</v>
      </c>
      <c r="Y4224" s="14">
        <v>55</v>
      </c>
      <c r="Z4224" s="42">
        <v>-100000</v>
      </c>
      <c r="AA4224" s="51">
        <f t="shared" si="334"/>
        <v>-0.08</v>
      </c>
    </row>
    <row r="4225" spans="1:27" ht="19" x14ac:dyDescent="0.25">
      <c r="A4225" s="14">
        <v>103</v>
      </c>
      <c r="B4225" s="14">
        <v>9163115</v>
      </c>
      <c r="C4225" s="14" t="s">
        <v>19</v>
      </c>
      <c r="D4225" s="14" t="s">
        <v>611</v>
      </c>
      <c r="E4225" s="14" t="s">
        <v>3644</v>
      </c>
      <c r="F4225" s="14">
        <v>78731</v>
      </c>
      <c r="G4225" s="14">
        <v>4</v>
      </c>
      <c r="H4225" s="14">
        <v>3</v>
      </c>
      <c r="I4225" s="14">
        <v>1</v>
      </c>
      <c r="J4225" s="14">
        <v>2</v>
      </c>
      <c r="K4225" s="14">
        <v>2</v>
      </c>
      <c r="L4225" s="14">
        <v>1996</v>
      </c>
      <c r="M4225" s="14">
        <v>4.5739999999999998</v>
      </c>
      <c r="N4225" s="15">
        <v>3571</v>
      </c>
      <c r="O4225" s="16">
        <v>504.06</v>
      </c>
      <c r="P4225" s="17">
        <v>1800000</v>
      </c>
      <c r="Q4225" s="16">
        <v>476.06</v>
      </c>
      <c r="R4225" s="17">
        <v>1700000</v>
      </c>
      <c r="S4225" s="19">
        <f t="shared" si="330"/>
        <v>-28</v>
      </c>
      <c r="T4225" s="20">
        <f t="shared" si="331"/>
        <v>-5.5548942586200058E-2</v>
      </c>
      <c r="U4225" s="19">
        <f t="shared" si="332"/>
        <v>-100000</v>
      </c>
      <c r="V4225" s="20">
        <f t="shared" si="333"/>
        <v>-5.5555555555555552E-2</v>
      </c>
      <c r="W4225" s="18">
        <v>44180</v>
      </c>
      <c r="X4225" s="14">
        <v>33</v>
      </c>
      <c r="Y4225" s="14">
        <v>33</v>
      </c>
      <c r="Z4225" s="42">
        <v>-100000</v>
      </c>
      <c r="AA4225" s="51">
        <f t="shared" si="334"/>
        <v>-0.06</v>
      </c>
    </row>
    <row r="4226" spans="1:27" ht="19" x14ac:dyDescent="0.25">
      <c r="A4226" s="14">
        <v>802</v>
      </c>
      <c r="B4226" s="14">
        <v>7009043</v>
      </c>
      <c r="C4226" s="14" t="s">
        <v>19</v>
      </c>
      <c r="D4226" s="14" t="s">
        <v>68</v>
      </c>
      <c r="E4226" s="14" t="s">
        <v>3198</v>
      </c>
      <c r="F4226" s="14">
        <v>78738</v>
      </c>
      <c r="G4226" s="14">
        <v>4</v>
      </c>
      <c r="H4226" s="14">
        <v>5</v>
      </c>
      <c r="I4226" s="14">
        <v>0</v>
      </c>
      <c r="J4226" s="14">
        <v>3</v>
      </c>
      <c r="K4226" s="14">
        <v>2</v>
      </c>
      <c r="L4226" s="14">
        <v>2006</v>
      </c>
      <c r="M4226" s="14">
        <v>1.2689999999999999</v>
      </c>
      <c r="N4226" s="15">
        <v>5472</v>
      </c>
      <c r="O4226" s="16">
        <v>383.77</v>
      </c>
      <c r="P4226" s="17">
        <v>2100000</v>
      </c>
      <c r="Q4226" s="16">
        <v>365.5</v>
      </c>
      <c r="R4226" s="17">
        <v>2000000</v>
      </c>
      <c r="S4226" s="19">
        <f t="shared" si="330"/>
        <v>-18.269999999999982</v>
      </c>
      <c r="T4226" s="20">
        <f t="shared" si="331"/>
        <v>-4.7606639393386621E-2</v>
      </c>
      <c r="U4226" s="19">
        <f t="shared" si="332"/>
        <v>-100000</v>
      </c>
      <c r="V4226" s="20">
        <f t="shared" si="333"/>
        <v>-4.7619047619047616E-2</v>
      </c>
      <c r="W4226" s="18">
        <v>44204</v>
      </c>
      <c r="X4226" s="14">
        <v>65</v>
      </c>
      <c r="Y4226" s="14">
        <v>64</v>
      </c>
      <c r="Z4226" s="42">
        <v>-100000</v>
      </c>
      <c r="AA4226" s="51">
        <f t="shared" si="334"/>
        <v>-0.05</v>
      </c>
    </row>
    <row r="4227" spans="1:27" ht="19" x14ac:dyDescent="0.25">
      <c r="A4227" s="14">
        <v>898</v>
      </c>
      <c r="B4227" s="14">
        <v>5912483</v>
      </c>
      <c r="C4227" s="14" t="s">
        <v>19</v>
      </c>
      <c r="D4227" s="14">
        <v>7</v>
      </c>
      <c r="E4227" s="14" t="s">
        <v>4230</v>
      </c>
      <c r="F4227" s="14">
        <v>78704</v>
      </c>
      <c r="G4227" s="14">
        <v>3</v>
      </c>
      <c r="H4227" s="14">
        <v>3</v>
      </c>
      <c r="I4227" s="14">
        <v>0</v>
      </c>
      <c r="J4227" s="14">
        <v>0</v>
      </c>
      <c r="K4227" s="14">
        <v>2</v>
      </c>
      <c r="L4227" s="14">
        <v>2017</v>
      </c>
      <c r="M4227" s="14">
        <v>9.2999999999999999E-2</v>
      </c>
      <c r="N4227" s="15">
        <v>2011</v>
      </c>
      <c r="O4227" s="16">
        <v>494.78</v>
      </c>
      <c r="P4227" s="17">
        <v>995000</v>
      </c>
      <c r="Q4227" s="16">
        <v>445.05</v>
      </c>
      <c r="R4227" s="17">
        <v>895000</v>
      </c>
      <c r="S4227" s="19">
        <f t="shared" si="330"/>
        <v>-49.729999999999961</v>
      </c>
      <c r="T4227" s="20">
        <f t="shared" si="331"/>
        <v>-0.10050931727232298</v>
      </c>
      <c r="U4227" s="19">
        <f t="shared" si="332"/>
        <v>-100000</v>
      </c>
      <c r="V4227" s="20">
        <f t="shared" si="333"/>
        <v>-0.10050251256281408</v>
      </c>
      <c r="W4227" s="18">
        <v>44209</v>
      </c>
      <c r="X4227" s="14">
        <v>14</v>
      </c>
      <c r="Y4227" s="14">
        <v>157</v>
      </c>
      <c r="Z4227" s="42">
        <v>-100000</v>
      </c>
      <c r="AA4227" s="51">
        <f t="shared" si="334"/>
        <v>-0.1</v>
      </c>
    </row>
    <row r="4228" spans="1:27" ht="19" x14ac:dyDescent="0.25">
      <c r="A4228" s="14">
        <v>2401</v>
      </c>
      <c r="B4228" s="14">
        <v>1240835</v>
      </c>
      <c r="C4228" s="14" t="s">
        <v>19</v>
      </c>
      <c r="D4228" s="14" t="s">
        <v>2483</v>
      </c>
      <c r="E4228" s="14" t="s">
        <v>3220</v>
      </c>
      <c r="F4228" s="14">
        <v>78746</v>
      </c>
      <c r="G4228" s="14">
        <v>5</v>
      </c>
      <c r="H4228" s="14">
        <v>4</v>
      </c>
      <c r="I4228" s="14">
        <v>1</v>
      </c>
      <c r="J4228" s="14">
        <v>2</v>
      </c>
      <c r="K4228" s="14">
        <v>3</v>
      </c>
      <c r="L4228" s="14">
        <v>2007</v>
      </c>
      <c r="M4228" s="14">
        <v>0.11600000000000001</v>
      </c>
      <c r="N4228" s="15">
        <v>3618</v>
      </c>
      <c r="O4228" s="16">
        <v>386.95</v>
      </c>
      <c r="P4228" s="17">
        <v>1400000</v>
      </c>
      <c r="Q4228" s="16">
        <v>359.31</v>
      </c>
      <c r="R4228" s="17">
        <v>1300000</v>
      </c>
      <c r="S4228" s="19">
        <f t="shared" si="330"/>
        <v>-27.639999999999986</v>
      </c>
      <c r="T4228" s="20">
        <f t="shared" si="331"/>
        <v>-7.14304173665848E-2</v>
      </c>
      <c r="U4228" s="19">
        <f t="shared" si="332"/>
        <v>-100000</v>
      </c>
      <c r="V4228" s="20">
        <f t="shared" si="333"/>
        <v>-7.1428571428571425E-2</v>
      </c>
      <c r="W4228" s="18">
        <v>44267</v>
      </c>
      <c r="X4228" s="14">
        <v>8</v>
      </c>
      <c r="Y4228" s="14">
        <v>8</v>
      </c>
      <c r="Z4228" s="42">
        <v>-100000</v>
      </c>
      <c r="AA4228" s="51">
        <f t="shared" si="334"/>
        <v>-7.0000000000000007E-2</v>
      </c>
    </row>
    <row r="4229" spans="1:27" ht="19" x14ac:dyDescent="0.25">
      <c r="A4229" s="14">
        <v>2591</v>
      </c>
      <c r="B4229" s="14">
        <v>9631369</v>
      </c>
      <c r="C4229" s="14" t="s">
        <v>19</v>
      </c>
      <c r="D4229" s="14" t="s">
        <v>2483</v>
      </c>
      <c r="E4229" s="14" t="s">
        <v>3938</v>
      </c>
      <c r="F4229" s="14">
        <v>78746</v>
      </c>
      <c r="G4229" s="14">
        <v>3</v>
      </c>
      <c r="H4229" s="14">
        <v>2</v>
      </c>
      <c r="I4229" s="14">
        <v>0</v>
      </c>
      <c r="J4229" s="14">
        <v>2</v>
      </c>
      <c r="K4229" s="14">
        <v>1</v>
      </c>
      <c r="L4229" s="14">
        <v>1965</v>
      </c>
      <c r="M4229" s="14">
        <v>0.43</v>
      </c>
      <c r="N4229" s="15">
        <v>1515</v>
      </c>
      <c r="O4229" s="16">
        <v>858.09</v>
      </c>
      <c r="P4229" s="17">
        <v>1300000</v>
      </c>
      <c r="Q4229" s="16">
        <v>792.08</v>
      </c>
      <c r="R4229" s="17">
        <v>1200000</v>
      </c>
      <c r="S4229" s="19">
        <f t="shared" si="330"/>
        <v>-66.009999999999991</v>
      </c>
      <c r="T4229" s="20">
        <f t="shared" si="331"/>
        <v>-7.6926662704378312E-2</v>
      </c>
      <c r="U4229" s="19">
        <f t="shared" si="332"/>
        <v>-100000</v>
      </c>
      <c r="V4229" s="20">
        <f t="shared" si="333"/>
        <v>-7.6923076923076927E-2</v>
      </c>
      <c r="W4229" s="18">
        <v>44274</v>
      </c>
      <c r="X4229" s="14">
        <v>35</v>
      </c>
      <c r="Y4229" s="14">
        <v>35</v>
      </c>
      <c r="Z4229" s="42">
        <v>-100000</v>
      </c>
      <c r="AA4229" s="51">
        <f t="shared" si="334"/>
        <v>-0.08</v>
      </c>
    </row>
    <row r="4230" spans="1:27" ht="19" x14ac:dyDescent="0.25">
      <c r="A4230" s="14">
        <v>1115</v>
      </c>
      <c r="B4230" s="14">
        <v>9062254</v>
      </c>
      <c r="C4230" s="14" t="s">
        <v>19</v>
      </c>
      <c r="D4230" s="14" t="s">
        <v>2365</v>
      </c>
      <c r="E4230" s="14" t="s">
        <v>3663</v>
      </c>
      <c r="F4230" s="14">
        <v>78703</v>
      </c>
      <c r="G4230" s="14">
        <v>4</v>
      </c>
      <c r="H4230" s="14">
        <v>3</v>
      </c>
      <c r="I4230" s="14">
        <v>1</v>
      </c>
      <c r="J4230" s="14">
        <v>1</v>
      </c>
      <c r="K4230" s="14">
        <v>2</v>
      </c>
      <c r="L4230" s="14">
        <v>1984</v>
      </c>
      <c r="M4230" s="14">
        <v>0.19</v>
      </c>
      <c r="N4230" s="15">
        <v>2832</v>
      </c>
      <c r="O4230" s="16">
        <v>512.01</v>
      </c>
      <c r="P4230" s="17">
        <v>1450000</v>
      </c>
      <c r="Q4230" s="16">
        <v>475.28</v>
      </c>
      <c r="R4230" s="17">
        <v>1346000</v>
      </c>
      <c r="S4230" s="19">
        <f t="shared" si="330"/>
        <v>-36.730000000000018</v>
      </c>
      <c r="T4230" s="20">
        <f t="shared" si="331"/>
        <v>-7.1736880139059822E-2</v>
      </c>
      <c r="U4230" s="19">
        <f t="shared" si="332"/>
        <v>-104000</v>
      </c>
      <c r="V4230" s="20">
        <f t="shared" si="333"/>
        <v>-7.1724137931034479E-2</v>
      </c>
      <c r="W4230" s="18">
        <v>44217</v>
      </c>
      <c r="X4230" s="14">
        <v>201</v>
      </c>
      <c r="Y4230" s="14">
        <v>200</v>
      </c>
      <c r="Z4230" s="42">
        <v>-105000</v>
      </c>
      <c r="AA4230" s="51">
        <f t="shared" si="334"/>
        <v>-7.0000000000000007E-2</v>
      </c>
    </row>
    <row r="4231" spans="1:27" ht="19" x14ac:dyDescent="0.25">
      <c r="A4231" s="14">
        <v>26</v>
      </c>
      <c r="B4231" s="14">
        <v>3080738</v>
      </c>
      <c r="C4231" s="14" t="s">
        <v>19</v>
      </c>
      <c r="D4231" s="14" t="s">
        <v>68</v>
      </c>
      <c r="E4231" s="14" t="s">
        <v>1984</v>
      </c>
      <c r="F4231" s="14">
        <v>78734</v>
      </c>
      <c r="G4231" s="14">
        <v>4</v>
      </c>
      <c r="H4231" s="14">
        <v>4</v>
      </c>
      <c r="I4231" s="14">
        <v>1</v>
      </c>
      <c r="J4231" s="14">
        <v>3</v>
      </c>
      <c r="K4231" s="14">
        <v>2</v>
      </c>
      <c r="L4231" s="14">
        <v>2001</v>
      </c>
      <c r="M4231" s="14">
        <v>1</v>
      </c>
      <c r="N4231" s="15">
        <v>6431</v>
      </c>
      <c r="O4231" s="16">
        <v>260.45999999999998</v>
      </c>
      <c r="P4231" s="17">
        <v>1675000</v>
      </c>
      <c r="Q4231" s="16">
        <v>244.13</v>
      </c>
      <c r="R4231" s="17">
        <v>1570000</v>
      </c>
      <c r="S4231" s="19">
        <f t="shared" ref="S4231:S4274" si="335">Q4231-O4231</f>
        <v>-16.329999999999984</v>
      </c>
      <c r="T4231" s="20">
        <f t="shared" ref="T4231:T4294" si="336">S4231/O4231</f>
        <v>-6.2696767257928221E-2</v>
      </c>
      <c r="U4231" s="19">
        <f t="shared" ref="U4231:U4274" si="337">R4231-P4231</f>
        <v>-105000</v>
      </c>
      <c r="V4231" s="20">
        <f t="shared" ref="V4231:V4294" si="338">U4231/P4231</f>
        <v>-6.2686567164179099E-2</v>
      </c>
      <c r="W4231" s="18">
        <v>44179</v>
      </c>
      <c r="X4231" s="14">
        <v>216</v>
      </c>
      <c r="Y4231" s="14">
        <v>216</v>
      </c>
      <c r="Z4231" s="42">
        <v>-105000</v>
      </c>
      <c r="AA4231" s="51">
        <f t="shared" si="334"/>
        <v>-0.06</v>
      </c>
    </row>
    <row r="4232" spans="1:27" ht="19" x14ac:dyDescent="0.25">
      <c r="A4232" s="14">
        <v>427</v>
      </c>
      <c r="B4232" s="14">
        <v>6065361</v>
      </c>
      <c r="C4232" s="14" t="s">
        <v>19</v>
      </c>
      <c r="D4232" s="14" t="s">
        <v>1643</v>
      </c>
      <c r="E4232" s="14" t="s">
        <v>3399</v>
      </c>
      <c r="F4232" s="14">
        <v>78746</v>
      </c>
      <c r="G4232" s="14">
        <v>4</v>
      </c>
      <c r="H4232" s="14">
        <v>2</v>
      </c>
      <c r="I4232" s="14">
        <v>1</v>
      </c>
      <c r="J4232" s="14">
        <v>2</v>
      </c>
      <c r="K4232" s="14">
        <v>2</v>
      </c>
      <c r="L4232" s="14">
        <v>1983</v>
      </c>
      <c r="M4232" s="14">
        <v>1.244</v>
      </c>
      <c r="N4232" s="15">
        <v>3734</v>
      </c>
      <c r="O4232" s="16">
        <v>428.49</v>
      </c>
      <c r="P4232" s="17">
        <v>1600000</v>
      </c>
      <c r="Q4232" s="16">
        <v>400.37</v>
      </c>
      <c r="R4232" s="17">
        <v>1495000</v>
      </c>
      <c r="S4232" s="19">
        <f t="shared" si="335"/>
        <v>-28.120000000000005</v>
      </c>
      <c r="T4232" s="20">
        <f t="shared" si="336"/>
        <v>-6.5625802235758132E-2</v>
      </c>
      <c r="U4232" s="19">
        <f t="shared" si="337"/>
        <v>-105000</v>
      </c>
      <c r="V4232" s="20">
        <f t="shared" si="338"/>
        <v>-6.5625000000000003E-2</v>
      </c>
      <c r="W4232" s="18">
        <v>44188</v>
      </c>
      <c r="X4232" s="14">
        <v>1</v>
      </c>
      <c r="Y4232" s="14">
        <v>1</v>
      </c>
      <c r="Z4232" s="42">
        <v>-105000</v>
      </c>
      <c r="AA4232" s="51">
        <f t="shared" si="334"/>
        <v>-7.0000000000000007E-2</v>
      </c>
    </row>
    <row r="4233" spans="1:27" ht="19" x14ac:dyDescent="0.25">
      <c r="A4233" s="14">
        <v>1014</v>
      </c>
      <c r="B4233" s="14">
        <v>1287605</v>
      </c>
      <c r="C4233" s="14" t="s">
        <v>19</v>
      </c>
      <c r="D4233" s="14" t="s">
        <v>2365</v>
      </c>
      <c r="E4233" s="14" t="s">
        <v>3581</v>
      </c>
      <c r="F4233" s="14">
        <v>78703</v>
      </c>
      <c r="G4233" s="14">
        <v>5</v>
      </c>
      <c r="H4233" s="14">
        <v>4</v>
      </c>
      <c r="I4233" s="14">
        <v>1</v>
      </c>
      <c r="J4233" s="14">
        <v>2</v>
      </c>
      <c r="K4233" s="14">
        <v>2</v>
      </c>
      <c r="L4233" s="14">
        <v>1994</v>
      </c>
      <c r="M4233" s="14">
        <v>0.16700000000000001</v>
      </c>
      <c r="N4233" s="15">
        <v>3924</v>
      </c>
      <c r="O4233" s="16">
        <v>482.93</v>
      </c>
      <c r="P4233" s="17">
        <v>1895000</v>
      </c>
      <c r="Q4233" s="16">
        <v>456.17</v>
      </c>
      <c r="R4233" s="17">
        <v>1790000</v>
      </c>
      <c r="S4233" s="19">
        <f t="shared" si="335"/>
        <v>-26.759999999999991</v>
      </c>
      <c r="T4233" s="20">
        <f t="shared" si="336"/>
        <v>-5.5411757397552421E-2</v>
      </c>
      <c r="U4233" s="19">
        <f t="shared" si="337"/>
        <v>-105000</v>
      </c>
      <c r="V4233" s="20">
        <f t="shared" si="338"/>
        <v>-5.5408970976253295E-2</v>
      </c>
      <c r="W4233" s="18">
        <v>44211</v>
      </c>
      <c r="X4233" s="14">
        <v>53</v>
      </c>
      <c r="Y4233" s="14">
        <v>49</v>
      </c>
      <c r="Z4233" s="42">
        <v>-105000</v>
      </c>
      <c r="AA4233" s="51">
        <f t="shared" si="334"/>
        <v>-0.06</v>
      </c>
    </row>
    <row r="4234" spans="1:27" ht="19" x14ac:dyDescent="0.25">
      <c r="A4234" s="14">
        <v>2421</v>
      </c>
      <c r="B4234" s="14">
        <v>1488783</v>
      </c>
      <c r="C4234" s="14" t="s">
        <v>19</v>
      </c>
      <c r="D4234" s="14" t="s">
        <v>40</v>
      </c>
      <c r="E4234" s="14" t="s">
        <v>3932</v>
      </c>
      <c r="F4234" s="14">
        <v>78737</v>
      </c>
      <c r="G4234" s="14">
        <v>2</v>
      </c>
      <c r="H4234" s="14">
        <v>2</v>
      </c>
      <c r="I4234" s="14">
        <v>1</v>
      </c>
      <c r="J4234" s="14">
        <v>0</v>
      </c>
      <c r="K4234" s="14">
        <v>1</v>
      </c>
      <c r="L4234" s="14">
        <v>1978</v>
      </c>
      <c r="M4234" s="14">
        <v>13.125999999999999</v>
      </c>
      <c r="N4234" s="15">
        <v>1802</v>
      </c>
      <c r="O4234" s="16">
        <v>835.18</v>
      </c>
      <c r="P4234" s="17">
        <v>1505000</v>
      </c>
      <c r="Q4234" s="16">
        <v>776.91</v>
      </c>
      <c r="R4234" s="17">
        <v>1400000</v>
      </c>
      <c r="S4234" s="19">
        <f t="shared" si="335"/>
        <v>-58.269999999999982</v>
      </c>
      <c r="T4234" s="20">
        <f t="shared" si="336"/>
        <v>-6.9769391029478656E-2</v>
      </c>
      <c r="U4234" s="19">
        <f t="shared" si="337"/>
        <v>-105000</v>
      </c>
      <c r="V4234" s="20">
        <f t="shared" si="338"/>
        <v>-6.9767441860465115E-2</v>
      </c>
      <c r="W4234" s="18">
        <v>44267</v>
      </c>
      <c r="X4234" s="14">
        <v>81</v>
      </c>
      <c r="Y4234" s="14">
        <v>76</v>
      </c>
      <c r="Z4234" s="42">
        <v>-105000</v>
      </c>
      <c r="AA4234" s="51">
        <f t="shared" si="334"/>
        <v>-7.0000000000000007E-2</v>
      </c>
    </row>
    <row r="4235" spans="1:27" ht="19" x14ac:dyDescent="0.25">
      <c r="A4235" s="14">
        <v>2448</v>
      </c>
      <c r="B4235" s="14">
        <v>3464881</v>
      </c>
      <c r="C4235" s="14" t="s">
        <v>19</v>
      </c>
      <c r="D4235" s="14" t="s">
        <v>68</v>
      </c>
      <c r="E4235" s="14" t="s">
        <v>2263</v>
      </c>
      <c r="F4235" s="14">
        <v>78738</v>
      </c>
      <c r="G4235" s="14">
        <v>4</v>
      </c>
      <c r="H4235" s="14">
        <v>4</v>
      </c>
      <c r="I4235" s="14">
        <v>0</v>
      </c>
      <c r="J4235" s="14">
        <v>3</v>
      </c>
      <c r="K4235" s="14">
        <v>2</v>
      </c>
      <c r="L4235" s="14">
        <v>2006</v>
      </c>
      <c r="M4235" s="14">
        <v>0.31</v>
      </c>
      <c r="N4235" s="15">
        <v>4315</v>
      </c>
      <c r="O4235" s="16">
        <v>278.10000000000002</v>
      </c>
      <c r="P4235" s="17">
        <v>1200000</v>
      </c>
      <c r="Q4235" s="16">
        <v>253.77</v>
      </c>
      <c r="R4235" s="17">
        <v>1095000</v>
      </c>
      <c r="S4235" s="19">
        <f t="shared" si="335"/>
        <v>-24.330000000000013</v>
      </c>
      <c r="T4235" s="20">
        <f t="shared" si="336"/>
        <v>-8.7486515641855486E-2</v>
      </c>
      <c r="U4235" s="19">
        <f t="shared" si="337"/>
        <v>-105000</v>
      </c>
      <c r="V4235" s="20">
        <f t="shared" si="338"/>
        <v>-8.7499999999999994E-2</v>
      </c>
      <c r="W4235" s="18">
        <v>44270</v>
      </c>
      <c r="X4235" s="14">
        <v>4</v>
      </c>
      <c r="Y4235" s="14">
        <v>3</v>
      </c>
      <c r="Z4235" s="42">
        <v>-105000</v>
      </c>
      <c r="AA4235" s="51">
        <f t="shared" si="334"/>
        <v>-0.09</v>
      </c>
    </row>
    <row r="4236" spans="1:27" ht="19" x14ac:dyDescent="0.25">
      <c r="A4236" s="14">
        <v>529</v>
      </c>
      <c r="B4236" s="14">
        <v>1113757</v>
      </c>
      <c r="C4236" s="14" t="s">
        <v>19</v>
      </c>
      <c r="D4236" s="14" t="s">
        <v>2365</v>
      </c>
      <c r="E4236" s="14" t="s">
        <v>3913</v>
      </c>
      <c r="F4236" s="14">
        <v>78703</v>
      </c>
      <c r="G4236" s="14">
        <v>3</v>
      </c>
      <c r="H4236" s="14">
        <v>3</v>
      </c>
      <c r="I4236" s="14">
        <v>1</v>
      </c>
      <c r="J4236" s="14">
        <v>2</v>
      </c>
      <c r="K4236" s="14">
        <v>3</v>
      </c>
      <c r="L4236" s="14">
        <v>2013</v>
      </c>
      <c r="M4236" s="14">
        <v>0.113</v>
      </c>
      <c r="N4236" s="15">
        <v>2763</v>
      </c>
      <c r="O4236" s="16">
        <v>758.23</v>
      </c>
      <c r="P4236" s="17">
        <v>2095000</v>
      </c>
      <c r="Q4236" s="16">
        <v>719.51</v>
      </c>
      <c r="R4236" s="17">
        <v>1988000</v>
      </c>
      <c r="S4236" s="19">
        <f t="shared" si="335"/>
        <v>-38.720000000000027</v>
      </c>
      <c r="T4236" s="20">
        <f t="shared" si="336"/>
        <v>-5.1066299144059225E-2</v>
      </c>
      <c r="U4236" s="19">
        <f t="shared" si="337"/>
        <v>-107000</v>
      </c>
      <c r="V4236" s="20">
        <f t="shared" si="338"/>
        <v>-5.1073985680190934E-2</v>
      </c>
      <c r="W4236" s="18">
        <v>44194</v>
      </c>
      <c r="X4236" s="14">
        <v>155</v>
      </c>
      <c r="Y4236" s="14">
        <v>155</v>
      </c>
      <c r="Z4236" s="42">
        <v>-105000</v>
      </c>
      <c r="AA4236" s="51">
        <f t="shared" si="334"/>
        <v>-0.05</v>
      </c>
    </row>
    <row r="4237" spans="1:27" ht="19" x14ac:dyDescent="0.25">
      <c r="A4237" s="14">
        <v>2389</v>
      </c>
      <c r="B4237" s="14">
        <v>1018022</v>
      </c>
      <c r="C4237" s="14" t="s">
        <v>19</v>
      </c>
      <c r="D4237" s="14" t="s">
        <v>712</v>
      </c>
      <c r="E4237" s="14" t="s">
        <v>2827</v>
      </c>
      <c r="F4237" s="14">
        <v>78750</v>
      </c>
      <c r="G4237" s="14">
        <v>3</v>
      </c>
      <c r="H4237" s="14">
        <v>2</v>
      </c>
      <c r="I4237" s="14">
        <v>1</v>
      </c>
      <c r="J4237" s="14">
        <v>2</v>
      </c>
      <c r="K4237" s="14" t="s">
        <v>453</v>
      </c>
      <c r="L4237" s="14">
        <v>1984</v>
      </c>
      <c r="M4237" s="14">
        <v>1.3919999999999999</v>
      </c>
      <c r="N4237" s="15">
        <v>3526</v>
      </c>
      <c r="O4237" s="16">
        <v>326.14999999999998</v>
      </c>
      <c r="P4237" s="17">
        <v>1150000</v>
      </c>
      <c r="Q4237" s="16">
        <v>294.95</v>
      </c>
      <c r="R4237" s="17">
        <v>1040000</v>
      </c>
      <c r="S4237" s="19">
        <f t="shared" si="335"/>
        <v>-31.199999999999989</v>
      </c>
      <c r="T4237" s="20">
        <f t="shared" si="336"/>
        <v>-9.5661505442281136E-2</v>
      </c>
      <c r="U4237" s="19">
        <f t="shared" si="337"/>
        <v>-110000</v>
      </c>
      <c r="V4237" s="20">
        <f t="shared" si="338"/>
        <v>-9.5652173913043481E-2</v>
      </c>
      <c r="W4237" s="18">
        <v>44267</v>
      </c>
      <c r="X4237" s="14">
        <v>2</v>
      </c>
      <c r="Y4237" s="14">
        <v>2</v>
      </c>
      <c r="Z4237" s="42">
        <v>-110000</v>
      </c>
      <c r="AA4237" s="51">
        <f t="shared" si="334"/>
        <v>-0.1</v>
      </c>
    </row>
    <row r="4238" spans="1:27" ht="19" x14ac:dyDescent="0.25">
      <c r="A4238" s="14">
        <v>1208</v>
      </c>
      <c r="B4238" s="14">
        <v>3623024</v>
      </c>
      <c r="C4238" s="14" t="s">
        <v>19</v>
      </c>
      <c r="D4238" s="14" t="s">
        <v>1643</v>
      </c>
      <c r="E4238" s="14" t="s">
        <v>2302</v>
      </c>
      <c r="F4238" s="14">
        <v>78733</v>
      </c>
      <c r="G4238" s="14">
        <v>5</v>
      </c>
      <c r="H4238" s="14">
        <v>3</v>
      </c>
      <c r="I4238" s="14">
        <v>1</v>
      </c>
      <c r="J4238" s="14">
        <v>2</v>
      </c>
      <c r="K4238" s="14">
        <v>2</v>
      </c>
      <c r="L4238" s="14">
        <v>1992</v>
      </c>
      <c r="M4238" s="14">
        <v>0.27800000000000002</v>
      </c>
      <c r="N4238" s="15">
        <v>4098</v>
      </c>
      <c r="O4238" s="16">
        <v>280.62</v>
      </c>
      <c r="P4238" s="17">
        <v>1150000</v>
      </c>
      <c r="Q4238" s="16">
        <v>253.78</v>
      </c>
      <c r="R4238" s="17">
        <v>1039999</v>
      </c>
      <c r="S4238" s="19">
        <f t="shared" si="335"/>
        <v>-26.840000000000003</v>
      </c>
      <c r="T4238" s="20">
        <f t="shared" si="336"/>
        <v>-9.5645356710141835E-2</v>
      </c>
      <c r="U4238" s="19">
        <f t="shared" si="337"/>
        <v>-110001</v>
      </c>
      <c r="V4238" s="20">
        <f t="shared" si="338"/>
        <v>-9.5653043478260869E-2</v>
      </c>
      <c r="W4238" s="18">
        <v>44222</v>
      </c>
      <c r="X4238" s="14">
        <v>29</v>
      </c>
      <c r="Y4238" s="14">
        <v>29</v>
      </c>
      <c r="Z4238" s="42">
        <v>-110000</v>
      </c>
      <c r="AA4238" s="51">
        <f t="shared" si="334"/>
        <v>-0.1</v>
      </c>
    </row>
    <row r="4239" spans="1:27" ht="19" x14ac:dyDescent="0.25">
      <c r="A4239" s="14">
        <v>2894</v>
      </c>
      <c r="B4239" s="14">
        <v>2662898</v>
      </c>
      <c r="C4239" s="14" t="s">
        <v>19</v>
      </c>
      <c r="D4239" s="14">
        <v>6</v>
      </c>
      <c r="E4239" s="14" t="s">
        <v>3960</v>
      </c>
      <c r="F4239" s="14">
        <v>78704</v>
      </c>
      <c r="G4239" s="14">
        <v>2</v>
      </c>
      <c r="H4239" s="14">
        <v>1</v>
      </c>
      <c r="I4239" s="14">
        <v>0</v>
      </c>
      <c r="J4239" s="14">
        <v>2</v>
      </c>
      <c r="K4239" s="14">
        <v>1</v>
      </c>
      <c r="L4239" s="14">
        <v>1948</v>
      </c>
      <c r="M4239" s="14">
        <v>0.18</v>
      </c>
      <c r="N4239" s="14">
        <v>660</v>
      </c>
      <c r="O4239" s="16">
        <v>1439.39</v>
      </c>
      <c r="P4239" s="17">
        <v>950000</v>
      </c>
      <c r="Q4239" s="16">
        <v>1269.7</v>
      </c>
      <c r="R4239" s="17">
        <v>838000</v>
      </c>
      <c r="S4239" s="19">
        <f t="shared" si="335"/>
        <v>-169.69000000000005</v>
      </c>
      <c r="T4239" s="20">
        <f t="shared" si="336"/>
        <v>-0.11789021738375287</v>
      </c>
      <c r="U4239" s="19">
        <f t="shared" si="337"/>
        <v>-112000</v>
      </c>
      <c r="V4239" s="20">
        <f t="shared" si="338"/>
        <v>-0.11789473684210526</v>
      </c>
      <c r="W4239" s="18">
        <v>44286</v>
      </c>
      <c r="X4239" s="14">
        <v>87</v>
      </c>
      <c r="Y4239" s="14">
        <v>85</v>
      </c>
      <c r="Z4239" s="42">
        <v>-110000</v>
      </c>
      <c r="AA4239" s="51">
        <f t="shared" si="334"/>
        <v>-0.12</v>
      </c>
    </row>
    <row r="4240" spans="1:27" ht="19" x14ac:dyDescent="0.25">
      <c r="A4240" s="14">
        <v>2664</v>
      </c>
      <c r="B4240" s="14">
        <v>6564192</v>
      </c>
      <c r="C4240" s="14" t="s">
        <v>19</v>
      </c>
      <c r="D4240" s="14" t="s">
        <v>2365</v>
      </c>
      <c r="E4240" s="14" t="s">
        <v>3719</v>
      </c>
      <c r="F4240" s="14">
        <v>78703</v>
      </c>
      <c r="G4240" s="14">
        <v>4</v>
      </c>
      <c r="H4240" s="14">
        <v>4</v>
      </c>
      <c r="I4240" s="14">
        <v>0</v>
      </c>
      <c r="J4240" s="14">
        <v>1</v>
      </c>
      <c r="K4240" s="14">
        <v>2</v>
      </c>
      <c r="L4240" s="14">
        <v>2016</v>
      </c>
      <c r="M4240" s="14">
        <v>0.20300000000000001</v>
      </c>
      <c r="N4240" s="15">
        <v>3606</v>
      </c>
      <c r="O4240" s="16">
        <v>539.38</v>
      </c>
      <c r="P4240" s="17">
        <v>1945000</v>
      </c>
      <c r="Q4240" s="16">
        <v>507.49</v>
      </c>
      <c r="R4240" s="17">
        <v>1830000</v>
      </c>
      <c r="S4240" s="19">
        <f t="shared" si="335"/>
        <v>-31.889999999999986</v>
      </c>
      <c r="T4240" s="20">
        <f t="shared" si="336"/>
        <v>-5.9123438021431989E-2</v>
      </c>
      <c r="U4240" s="19">
        <f t="shared" si="337"/>
        <v>-115000</v>
      </c>
      <c r="V4240" s="20">
        <f t="shared" si="338"/>
        <v>-5.9125964010282778E-2</v>
      </c>
      <c r="W4240" s="18">
        <v>44279</v>
      </c>
      <c r="X4240" s="14">
        <v>83</v>
      </c>
      <c r="Y4240" s="14">
        <v>82</v>
      </c>
      <c r="Z4240" s="42">
        <v>-115000</v>
      </c>
      <c r="AA4240" s="51">
        <f t="shared" si="334"/>
        <v>-0.06</v>
      </c>
    </row>
    <row r="4241" spans="1:27" ht="19" x14ac:dyDescent="0.25">
      <c r="A4241" s="14">
        <v>2548</v>
      </c>
      <c r="B4241" s="14">
        <v>6316888</v>
      </c>
      <c r="C4241" s="14" t="s">
        <v>19</v>
      </c>
      <c r="D4241" s="14" t="s">
        <v>611</v>
      </c>
      <c r="E4241" s="14" t="s">
        <v>3234</v>
      </c>
      <c r="F4241" s="14">
        <v>78759</v>
      </c>
      <c r="G4241" s="14">
        <v>5</v>
      </c>
      <c r="H4241" s="14">
        <v>3</v>
      </c>
      <c r="I4241" s="14">
        <v>0</v>
      </c>
      <c r="J4241" s="14">
        <v>2</v>
      </c>
      <c r="K4241" s="14">
        <v>2</v>
      </c>
      <c r="L4241" s="14">
        <v>1985</v>
      </c>
      <c r="M4241" s="14">
        <v>0.255</v>
      </c>
      <c r="N4241" s="15">
        <v>3217</v>
      </c>
      <c r="O4241" s="16">
        <v>388.56</v>
      </c>
      <c r="P4241" s="17">
        <v>1250000</v>
      </c>
      <c r="Q4241" s="16">
        <v>351.26</v>
      </c>
      <c r="R4241" s="17">
        <v>1130000</v>
      </c>
      <c r="S4241" s="19">
        <f t="shared" si="335"/>
        <v>-37.300000000000011</v>
      </c>
      <c r="T4241" s="20">
        <f t="shared" si="336"/>
        <v>-9.5995470455013415E-2</v>
      </c>
      <c r="U4241" s="19">
        <f t="shared" si="337"/>
        <v>-120000</v>
      </c>
      <c r="V4241" s="20">
        <f t="shared" si="338"/>
        <v>-9.6000000000000002E-2</v>
      </c>
      <c r="W4241" s="18">
        <v>44273</v>
      </c>
      <c r="X4241" s="14">
        <v>15</v>
      </c>
      <c r="Y4241" s="14">
        <v>15</v>
      </c>
      <c r="Z4241" s="42">
        <v>-120000</v>
      </c>
      <c r="AA4241" s="51">
        <f t="shared" si="334"/>
        <v>-0.1</v>
      </c>
    </row>
    <row r="4242" spans="1:27" ht="19" x14ac:dyDescent="0.25">
      <c r="A4242" s="14">
        <v>2585</v>
      </c>
      <c r="B4242" s="14">
        <v>8969392</v>
      </c>
      <c r="C4242" s="14" t="s">
        <v>19</v>
      </c>
      <c r="D4242" s="14" t="s">
        <v>2365</v>
      </c>
      <c r="E4242" s="14" t="s">
        <v>3352</v>
      </c>
      <c r="F4242" s="14">
        <v>78703</v>
      </c>
      <c r="G4242" s="14">
        <v>4</v>
      </c>
      <c r="H4242" s="14">
        <v>3</v>
      </c>
      <c r="I4242" s="14">
        <v>1</v>
      </c>
      <c r="J4242" s="14">
        <v>2</v>
      </c>
      <c r="K4242" s="14" t="s">
        <v>453</v>
      </c>
      <c r="L4242" s="14">
        <v>2002</v>
      </c>
      <c r="M4242" s="14">
        <v>0</v>
      </c>
      <c r="N4242" s="15">
        <v>3438</v>
      </c>
      <c r="O4242" s="16">
        <v>414.49</v>
      </c>
      <c r="P4242" s="17">
        <v>1425000</v>
      </c>
      <c r="Q4242" s="16">
        <v>379.58</v>
      </c>
      <c r="R4242" s="17">
        <v>1305000</v>
      </c>
      <c r="S4242" s="19">
        <f t="shared" si="335"/>
        <v>-34.910000000000025</v>
      </c>
      <c r="T4242" s="20">
        <f t="shared" si="336"/>
        <v>-8.4223986103404244E-2</v>
      </c>
      <c r="U4242" s="19">
        <f t="shared" si="337"/>
        <v>-120000</v>
      </c>
      <c r="V4242" s="20">
        <f t="shared" si="338"/>
        <v>-8.4210526315789472E-2</v>
      </c>
      <c r="W4242" s="18">
        <v>44274</v>
      </c>
      <c r="X4242" s="14">
        <v>55</v>
      </c>
      <c r="Y4242" s="14">
        <v>239</v>
      </c>
      <c r="Z4242" s="42">
        <v>-120000</v>
      </c>
      <c r="AA4242" s="51">
        <f t="shared" si="334"/>
        <v>-0.08</v>
      </c>
    </row>
    <row r="4243" spans="1:27" ht="19" x14ac:dyDescent="0.25">
      <c r="A4243" s="14">
        <v>2588</v>
      </c>
      <c r="B4243" s="14">
        <v>9960266</v>
      </c>
      <c r="C4243" s="14" t="s">
        <v>19</v>
      </c>
      <c r="D4243" s="14" t="s">
        <v>2365</v>
      </c>
      <c r="E4243" s="14" t="s">
        <v>3757</v>
      </c>
      <c r="F4243" s="14">
        <v>78703</v>
      </c>
      <c r="G4243" s="14">
        <v>3</v>
      </c>
      <c r="H4243" s="14">
        <v>3</v>
      </c>
      <c r="I4243" s="14">
        <v>1</v>
      </c>
      <c r="J4243" s="14">
        <v>3</v>
      </c>
      <c r="K4243" s="14">
        <v>2</v>
      </c>
      <c r="L4243" s="14">
        <v>1998</v>
      </c>
      <c r="M4243" s="14">
        <v>0.28399999999999997</v>
      </c>
      <c r="N4243" s="15">
        <v>3520</v>
      </c>
      <c r="O4243" s="16">
        <v>567.33000000000004</v>
      </c>
      <c r="P4243" s="17">
        <v>1997000</v>
      </c>
      <c r="Q4243" s="16">
        <v>532.66999999999996</v>
      </c>
      <c r="R4243" s="17">
        <v>1875000</v>
      </c>
      <c r="S4243" s="19">
        <f t="shared" si="335"/>
        <v>-34.660000000000082</v>
      </c>
      <c r="T4243" s="20">
        <f t="shared" si="336"/>
        <v>-6.1093190911815136E-2</v>
      </c>
      <c r="U4243" s="19">
        <f t="shared" si="337"/>
        <v>-122000</v>
      </c>
      <c r="V4243" s="20">
        <f t="shared" si="338"/>
        <v>-6.1091637456184275E-2</v>
      </c>
      <c r="W4243" s="18">
        <v>44274</v>
      </c>
      <c r="X4243" s="14">
        <v>75</v>
      </c>
      <c r="Y4243" s="14">
        <v>75</v>
      </c>
      <c r="Z4243" s="42">
        <v>-120000</v>
      </c>
      <c r="AA4243" s="51">
        <f t="shared" si="334"/>
        <v>-0.06</v>
      </c>
    </row>
    <row r="4244" spans="1:27" ht="19" x14ac:dyDescent="0.25">
      <c r="A4244" s="14">
        <v>3616</v>
      </c>
      <c r="B4244" s="14">
        <v>2677567</v>
      </c>
      <c r="C4244" s="14" t="s">
        <v>19</v>
      </c>
      <c r="D4244" s="14" t="s">
        <v>193</v>
      </c>
      <c r="E4244" s="14" t="s">
        <v>3674</v>
      </c>
      <c r="F4244" s="14">
        <v>78737</v>
      </c>
      <c r="G4244" s="14">
        <v>3</v>
      </c>
      <c r="H4244" s="14">
        <v>3</v>
      </c>
      <c r="I4244" s="14">
        <v>0</v>
      </c>
      <c r="J4244" s="14">
        <v>0</v>
      </c>
      <c r="K4244" s="14">
        <v>1</v>
      </c>
      <c r="L4244" s="14">
        <v>1977</v>
      </c>
      <c r="M4244" s="14">
        <v>3.62</v>
      </c>
      <c r="N4244" s="15">
        <v>2307</v>
      </c>
      <c r="O4244" s="16">
        <v>519.07000000000005</v>
      </c>
      <c r="P4244" s="17">
        <v>1197500</v>
      </c>
      <c r="Q4244" s="16">
        <v>465.97</v>
      </c>
      <c r="R4244" s="17">
        <v>1075000</v>
      </c>
      <c r="S4244" s="19">
        <f t="shared" si="335"/>
        <v>-53.100000000000023</v>
      </c>
      <c r="T4244" s="20">
        <f t="shared" si="336"/>
        <v>-0.10229834126418405</v>
      </c>
      <c r="U4244" s="19">
        <f t="shared" si="337"/>
        <v>-122500</v>
      </c>
      <c r="V4244" s="20">
        <f t="shared" si="338"/>
        <v>-0.1022964509394572</v>
      </c>
      <c r="W4244" s="18">
        <v>44309</v>
      </c>
      <c r="X4244" s="14">
        <v>103</v>
      </c>
      <c r="Y4244" s="14">
        <v>103</v>
      </c>
      <c r="Z4244" s="42">
        <v>-125000</v>
      </c>
      <c r="AA4244" s="51">
        <f t="shared" si="334"/>
        <v>-0.1</v>
      </c>
    </row>
    <row r="4245" spans="1:27" ht="19" x14ac:dyDescent="0.25">
      <c r="A4245" s="14">
        <v>139</v>
      </c>
      <c r="B4245" s="14">
        <v>2852382</v>
      </c>
      <c r="C4245" s="14" t="s">
        <v>19</v>
      </c>
      <c r="D4245" s="14" t="s">
        <v>2365</v>
      </c>
      <c r="E4245" s="14" t="s">
        <v>4125</v>
      </c>
      <c r="F4245" s="14">
        <v>78703</v>
      </c>
      <c r="G4245" s="14">
        <v>4</v>
      </c>
      <c r="H4245" s="14">
        <v>3</v>
      </c>
      <c r="I4245" s="14">
        <v>1</v>
      </c>
      <c r="J4245" s="14">
        <v>1</v>
      </c>
      <c r="K4245" s="14">
        <v>2</v>
      </c>
      <c r="L4245" s="14">
        <v>2006</v>
      </c>
      <c r="M4245" s="14">
        <v>0.11700000000000001</v>
      </c>
      <c r="N4245" s="15">
        <v>2525</v>
      </c>
      <c r="O4245" s="16">
        <v>386.14</v>
      </c>
      <c r="P4245" s="17">
        <v>975000</v>
      </c>
      <c r="Q4245" s="16">
        <v>336.63</v>
      </c>
      <c r="R4245" s="17">
        <v>850000</v>
      </c>
      <c r="S4245" s="19">
        <f t="shared" si="335"/>
        <v>-49.509999999999991</v>
      </c>
      <c r="T4245" s="20">
        <f t="shared" si="336"/>
        <v>-0.1282177448593774</v>
      </c>
      <c r="U4245" s="19">
        <f t="shared" si="337"/>
        <v>-125000</v>
      </c>
      <c r="V4245" s="20">
        <f t="shared" si="338"/>
        <v>-0.12820512820512819</v>
      </c>
      <c r="W4245" s="18">
        <v>44181</v>
      </c>
      <c r="X4245" s="14">
        <v>46</v>
      </c>
      <c r="Y4245" s="14">
        <v>41</v>
      </c>
      <c r="Z4245" s="42">
        <v>-125000</v>
      </c>
      <c r="AA4245" s="51">
        <f t="shared" si="334"/>
        <v>-0.13</v>
      </c>
    </row>
    <row r="4246" spans="1:27" ht="19" x14ac:dyDescent="0.25">
      <c r="A4246" s="14">
        <v>1885</v>
      </c>
      <c r="B4246" s="14">
        <v>9197265</v>
      </c>
      <c r="C4246" s="14" t="s">
        <v>19</v>
      </c>
      <c r="D4246" s="14" t="s">
        <v>2483</v>
      </c>
      <c r="E4246" s="14" t="s">
        <v>3899</v>
      </c>
      <c r="F4246" s="14">
        <v>78746</v>
      </c>
      <c r="G4246" s="14">
        <v>3</v>
      </c>
      <c r="H4246" s="14">
        <v>3</v>
      </c>
      <c r="I4246" s="14">
        <v>0</v>
      </c>
      <c r="J4246" s="14">
        <v>0</v>
      </c>
      <c r="K4246" s="14">
        <v>1</v>
      </c>
      <c r="L4246" s="14">
        <v>1964</v>
      </c>
      <c r="M4246" s="14">
        <v>0.47099999999999997</v>
      </c>
      <c r="N4246" s="15">
        <v>2451</v>
      </c>
      <c r="O4246" s="16">
        <v>713.99</v>
      </c>
      <c r="P4246" s="17">
        <v>1750000</v>
      </c>
      <c r="Q4246" s="16">
        <v>662.99</v>
      </c>
      <c r="R4246" s="17">
        <v>1625000</v>
      </c>
      <c r="S4246" s="19">
        <f t="shared" si="335"/>
        <v>-51</v>
      </c>
      <c r="T4246" s="20">
        <f t="shared" si="336"/>
        <v>-7.1429571842742901E-2</v>
      </c>
      <c r="U4246" s="19">
        <f t="shared" si="337"/>
        <v>-125000</v>
      </c>
      <c r="V4246" s="20">
        <f t="shared" si="338"/>
        <v>-7.1428571428571425E-2</v>
      </c>
      <c r="W4246" s="18">
        <v>44252</v>
      </c>
      <c r="X4246" s="14">
        <v>140</v>
      </c>
      <c r="Y4246" s="14">
        <v>140</v>
      </c>
      <c r="Z4246" s="42">
        <v>-125000</v>
      </c>
      <c r="AA4246" s="51">
        <f t="shared" si="334"/>
        <v>-7.0000000000000007E-2</v>
      </c>
    </row>
    <row r="4247" spans="1:27" ht="19" x14ac:dyDescent="0.25">
      <c r="A4247" s="14">
        <v>2396</v>
      </c>
      <c r="B4247" s="14">
        <v>1567890</v>
      </c>
      <c r="C4247" s="14" t="s">
        <v>19</v>
      </c>
      <c r="D4247" s="14" t="s">
        <v>1643</v>
      </c>
      <c r="E4247" s="14" t="s">
        <v>3183</v>
      </c>
      <c r="F4247" s="14">
        <v>78733</v>
      </c>
      <c r="G4247" s="14">
        <v>4</v>
      </c>
      <c r="H4247" s="14">
        <v>3</v>
      </c>
      <c r="I4247" s="14">
        <v>1</v>
      </c>
      <c r="J4247" s="14">
        <v>2</v>
      </c>
      <c r="K4247" s="14">
        <v>2</v>
      </c>
      <c r="L4247" s="14">
        <v>1961</v>
      </c>
      <c r="M4247" s="14">
        <v>5.2110000000000003</v>
      </c>
      <c r="N4247" s="15">
        <v>4933</v>
      </c>
      <c r="O4247" s="16">
        <v>380.09</v>
      </c>
      <c r="P4247" s="17">
        <v>1875000</v>
      </c>
      <c r="Q4247" s="16">
        <v>354.75</v>
      </c>
      <c r="R4247" s="17">
        <v>1750000</v>
      </c>
      <c r="S4247" s="19">
        <f t="shared" si="335"/>
        <v>-25.339999999999975</v>
      </c>
      <c r="T4247" s="20">
        <f t="shared" si="336"/>
        <v>-6.6668420637217438E-2</v>
      </c>
      <c r="U4247" s="19">
        <f t="shared" si="337"/>
        <v>-125000</v>
      </c>
      <c r="V4247" s="20">
        <f t="shared" si="338"/>
        <v>-6.6666666666666666E-2</v>
      </c>
      <c r="W4247" s="18">
        <v>44267</v>
      </c>
      <c r="X4247" s="14">
        <v>44</v>
      </c>
      <c r="Y4247" s="14">
        <v>42</v>
      </c>
      <c r="Z4247" s="42">
        <v>-125000</v>
      </c>
      <c r="AA4247" s="51">
        <f t="shared" si="334"/>
        <v>-7.0000000000000007E-2</v>
      </c>
    </row>
    <row r="4248" spans="1:27" ht="19" x14ac:dyDescent="0.25">
      <c r="A4248" s="14">
        <v>4218</v>
      </c>
      <c r="B4248" s="14">
        <v>7205286</v>
      </c>
      <c r="C4248" s="14" t="s">
        <v>19</v>
      </c>
      <c r="D4248" s="14" t="s">
        <v>2483</v>
      </c>
      <c r="E4248" s="14" t="s">
        <v>3886</v>
      </c>
      <c r="F4248" s="14">
        <v>78746</v>
      </c>
      <c r="G4248" s="14">
        <v>4</v>
      </c>
      <c r="H4248" s="14">
        <v>3</v>
      </c>
      <c r="I4248" s="14">
        <v>0</v>
      </c>
      <c r="J4248" s="14">
        <v>0</v>
      </c>
      <c r="K4248" s="14">
        <v>2</v>
      </c>
      <c r="L4248" s="14">
        <v>1993</v>
      </c>
      <c r="M4248" s="14">
        <v>3.2480000000000002</v>
      </c>
      <c r="N4248" s="15">
        <v>2860</v>
      </c>
      <c r="O4248" s="16">
        <v>692.57</v>
      </c>
      <c r="P4248" s="17">
        <v>1980740</v>
      </c>
      <c r="Q4248" s="16">
        <v>644.76</v>
      </c>
      <c r="R4248" s="17">
        <v>1844000</v>
      </c>
      <c r="S4248" s="19">
        <f t="shared" si="335"/>
        <v>-47.810000000000059</v>
      </c>
      <c r="T4248" s="20">
        <f t="shared" si="336"/>
        <v>-6.9032733153327544E-2</v>
      </c>
      <c r="U4248" s="19">
        <f t="shared" si="337"/>
        <v>-136740</v>
      </c>
      <c r="V4248" s="20">
        <f t="shared" si="338"/>
        <v>-6.9034805173823918E-2</v>
      </c>
      <c r="W4248" s="18">
        <v>44326</v>
      </c>
      <c r="X4248" s="14">
        <v>58</v>
      </c>
      <c r="Y4248" s="14">
        <v>58</v>
      </c>
      <c r="Z4248" s="42">
        <v>-135000</v>
      </c>
      <c r="AA4248" s="51">
        <f t="shared" si="334"/>
        <v>-7.0000000000000007E-2</v>
      </c>
    </row>
    <row r="4249" spans="1:27" ht="19" x14ac:dyDescent="0.25">
      <c r="A4249" s="14">
        <v>288</v>
      </c>
      <c r="B4249" s="14">
        <v>2408414</v>
      </c>
      <c r="C4249" s="14" t="s">
        <v>19</v>
      </c>
      <c r="D4249" s="14" t="s">
        <v>68</v>
      </c>
      <c r="E4249" s="14" t="s">
        <v>307</v>
      </c>
      <c r="F4249" s="14">
        <v>78734</v>
      </c>
      <c r="G4249" s="14">
        <v>4</v>
      </c>
      <c r="H4249" s="14">
        <v>1</v>
      </c>
      <c r="I4249" s="14">
        <v>1</v>
      </c>
      <c r="J4249" s="14">
        <v>3</v>
      </c>
      <c r="K4249" s="14">
        <v>2</v>
      </c>
      <c r="L4249" s="14">
        <v>1974</v>
      </c>
      <c r="M4249" s="14">
        <v>0.29699999999999999</v>
      </c>
      <c r="N4249" s="15">
        <v>3160</v>
      </c>
      <c r="O4249" s="16">
        <v>166.14</v>
      </c>
      <c r="P4249" s="17">
        <v>525000</v>
      </c>
      <c r="Q4249" s="16">
        <v>122.78</v>
      </c>
      <c r="R4249" s="17">
        <v>388000</v>
      </c>
      <c r="S4249" s="19">
        <f t="shared" si="335"/>
        <v>-43.359999999999985</v>
      </c>
      <c r="T4249" s="20">
        <f t="shared" si="336"/>
        <v>-0.260984711688937</v>
      </c>
      <c r="U4249" s="19">
        <f t="shared" si="337"/>
        <v>-137000</v>
      </c>
      <c r="V4249" s="20">
        <f t="shared" si="338"/>
        <v>-0.26095238095238094</v>
      </c>
      <c r="W4249" s="18">
        <v>44186</v>
      </c>
      <c r="X4249" s="14">
        <v>45</v>
      </c>
      <c r="Y4249" s="14">
        <v>45</v>
      </c>
      <c r="Z4249" s="42">
        <v>-135000</v>
      </c>
      <c r="AA4249" s="51">
        <f t="shared" si="334"/>
        <v>-0.26</v>
      </c>
    </row>
    <row r="4250" spans="1:27" ht="19" x14ac:dyDescent="0.25">
      <c r="A4250" s="14">
        <v>721</v>
      </c>
      <c r="B4250" s="14">
        <v>5435435</v>
      </c>
      <c r="C4250" s="14" t="s">
        <v>19</v>
      </c>
      <c r="D4250" s="14" t="s">
        <v>3772</v>
      </c>
      <c r="E4250" s="14" t="s">
        <v>3955</v>
      </c>
      <c r="F4250" s="14">
        <v>78701</v>
      </c>
      <c r="G4250" s="14">
        <v>3</v>
      </c>
      <c r="H4250" s="14">
        <v>1</v>
      </c>
      <c r="I4250" s="14">
        <v>0</v>
      </c>
      <c r="J4250" s="14">
        <v>0</v>
      </c>
      <c r="K4250" s="14">
        <v>1</v>
      </c>
      <c r="L4250" s="14">
        <v>1910</v>
      </c>
      <c r="M4250" s="14">
        <v>0.14699999999999999</v>
      </c>
      <c r="N4250" s="15">
        <v>1178</v>
      </c>
      <c r="O4250" s="16">
        <v>1010.19</v>
      </c>
      <c r="P4250" s="17">
        <v>1190000</v>
      </c>
      <c r="Q4250" s="16">
        <v>891.34</v>
      </c>
      <c r="R4250" s="17">
        <v>1050000</v>
      </c>
      <c r="S4250" s="19">
        <f t="shared" si="335"/>
        <v>-118.85000000000002</v>
      </c>
      <c r="T4250" s="20">
        <f t="shared" si="336"/>
        <v>-0.11765113493501224</v>
      </c>
      <c r="U4250" s="19">
        <f t="shared" si="337"/>
        <v>-140000</v>
      </c>
      <c r="V4250" s="20">
        <f t="shared" si="338"/>
        <v>-0.11764705882352941</v>
      </c>
      <c r="W4250" s="18">
        <v>44201</v>
      </c>
      <c r="X4250" s="14">
        <v>66</v>
      </c>
      <c r="Y4250" s="14">
        <v>66</v>
      </c>
      <c r="Z4250" s="42">
        <v>-140000</v>
      </c>
      <c r="AA4250" s="51">
        <f t="shared" si="334"/>
        <v>-0.12</v>
      </c>
    </row>
    <row r="4251" spans="1:27" ht="19" x14ac:dyDescent="0.25">
      <c r="A4251" s="14">
        <v>1116</v>
      </c>
      <c r="B4251" s="14">
        <v>1210699</v>
      </c>
      <c r="C4251" s="14" t="s">
        <v>19</v>
      </c>
      <c r="D4251" s="14">
        <v>6</v>
      </c>
      <c r="E4251" s="14" t="s">
        <v>3934</v>
      </c>
      <c r="F4251" s="14">
        <v>78704</v>
      </c>
      <c r="G4251" s="14">
        <v>4</v>
      </c>
      <c r="H4251" s="14">
        <v>3</v>
      </c>
      <c r="I4251" s="14">
        <v>0</v>
      </c>
      <c r="J4251" s="14">
        <v>0</v>
      </c>
      <c r="K4251" s="14">
        <v>2</v>
      </c>
      <c r="L4251" s="14">
        <v>2012</v>
      </c>
      <c r="M4251" s="14">
        <v>0.184</v>
      </c>
      <c r="N4251" s="15">
        <v>2250</v>
      </c>
      <c r="O4251" s="16">
        <v>840</v>
      </c>
      <c r="P4251" s="17">
        <v>1890000</v>
      </c>
      <c r="Q4251" s="16">
        <v>777.78</v>
      </c>
      <c r="R4251" s="17">
        <v>1750000</v>
      </c>
      <c r="S4251" s="19">
        <f t="shared" si="335"/>
        <v>-62.220000000000027</v>
      </c>
      <c r="T4251" s="20">
        <f t="shared" si="336"/>
        <v>-7.4071428571428607E-2</v>
      </c>
      <c r="U4251" s="19">
        <f t="shared" si="337"/>
        <v>-140000</v>
      </c>
      <c r="V4251" s="20">
        <f t="shared" si="338"/>
        <v>-7.407407407407407E-2</v>
      </c>
      <c r="W4251" s="18">
        <v>44217</v>
      </c>
      <c r="X4251" s="14">
        <v>92</v>
      </c>
      <c r="Y4251" s="14">
        <v>91</v>
      </c>
      <c r="Z4251" s="42">
        <v>-140000</v>
      </c>
      <c r="AA4251" s="51">
        <f t="shared" si="334"/>
        <v>-7.0000000000000007E-2</v>
      </c>
    </row>
    <row r="4252" spans="1:27" ht="19" x14ac:dyDescent="0.25">
      <c r="A4252" s="14">
        <v>1790</v>
      </c>
      <c r="B4252" s="14">
        <v>9918201</v>
      </c>
      <c r="C4252" s="14" t="s">
        <v>19</v>
      </c>
      <c r="D4252" s="14" t="s">
        <v>2483</v>
      </c>
      <c r="E4252" s="14" t="s">
        <v>3027</v>
      </c>
      <c r="F4252" s="14">
        <v>78746</v>
      </c>
      <c r="G4252" s="14">
        <v>4</v>
      </c>
      <c r="H4252" s="14">
        <v>3</v>
      </c>
      <c r="I4252" s="14">
        <v>1</v>
      </c>
      <c r="J4252" s="14">
        <v>2</v>
      </c>
      <c r="K4252" s="14">
        <v>2</v>
      </c>
      <c r="L4252" s="14">
        <v>1984</v>
      </c>
      <c r="M4252" s="14">
        <v>0.27400000000000002</v>
      </c>
      <c r="N4252" s="15">
        <v>3818</v>
      </c>
      <c r="O4252" s="16">
        <v>352.28</v>
      </c>
      <c r="P4252" s="17">
        <v>1345000</v>
      </c>
      <c r="Q4252" s="16">
        <v>314.3</v>
      </c>
      <c r="R4252" s="17">
        <v>1200000</v>
      </c>
      <c r="S4252" s="19">
        <f t="shared" si="335"/>
        <v>-37.979999999999961</v>
      </c>
      <c r="T4252" s="20">
        <f t="shared" si="336"/>
        <v>-0.1078119677529237</v>
      </c>
      <c r="U4252" s="19">
        <f t="shared" si="337"/>
        <v>-145000</v>
      </c>
      <c r="V4252" s="20">
        <f t="shared" si="338"/>
        <v>-0.10780669144981413</v>
      </c>
      <c r="W4252" s="18">
        <v>44250</v>
      </c>
      <c r="X4252" s="14">
        <v>319</v>
      </c>
      <c r="Y4252" s="14">
        <v>319</v>
      </c>
      <c r="Z4252" s="42">
        <v>-145000</v>
      </c>
      <c r="AA4252" s="51">
        <f t="shared" si="334"/>
        <v>-0.11</v>
      </c>
    </row>
    <row r="4253" spans="1:27" ht="19" x14ac:dyDescent="0.25">
      <c r="A4253" s="14">
        <v>2956</v>
      </c>
      <c r="B4253" s="14">
        <v>3337647</v>
      </c>
      <c r="C4253" s="14" t="s">
        <v>19</v>
      </c>
      <c r="D4253" s="14" t="s">
        <v>29</v>
      </c>
      <c r="E4253" s="14" t="s">
        <v>3413</v>
      </c>
      <c r="F4253" s="14">
        <v>78748</v>
      </c>
      <c r="G4253" s="14">
        <v>3</v>
      </c>
      <c r="H4253" s="14">
        <v>2</v>
      </c>
      <c r="I4253" s="14">
        <v>0</v>
      </c>
      <c r="J4253" s="14">
        <v>0</v>
      </c>
      <c r="K4253" s="14">
        <v>1</v>
      </c>
      <c r="L4253" s="14">
        <v>1969</v>
      </c>
      <c r="M4253" s="14">
        <v>0.754</v>
      </c>
      <c r="N4253" s="15">
        <v>2078</v>
      </c>
      <c r="O4253" s="16">
        <v>432.63</v>
      </c>
      <c r="P4253" s="17">
        <v>899000</v>
      </c>
      <c r="Q4253" s="16">
        <v>360.92</v>
      </c>
      <c r="R4253" s="17">
        <v>750000</v>
      </c>
      <c r="S4253" s="19">
        <f t="shared" si="335"/>
        <v>-71.70999999999998</v>
      </c>
      <c r="T4253" s="20">
        <f t="shared" si="336"/>
        <v>-0.16575364630284534</v>
      </c>
      <c r="U4253" s="19">
        <f t="shared" si="337"/>
        <v>-149000</v>
      </c>
      <c r="V4253" s="20">
        <f t="shared" si="338"/>
        <v>-0.1657397107897664</v>
      </c>
      <c r="W4253" s="18">
        <v>44288</v>
      </c>
      <c r="X4253" s="14">
        <v>173</v>
      </c>
      <c r="Y4253" s="14">
        <v>173</v>
      </c>
      <c r="Z4253" s="42">
        <v>-150000</v>
      </c>
      <c r="AA4253" s="51">
        <f t="shared" si="334"/>
        <v>-0.17</v>
      </c>
    </row>
    <row r="4254" spans="1:27" ht="19" x14ac:dyDescent="0.25">
      <c r="A4254" s="14">
        <v>2232</v>
      </c>
      <c r="B4254" s="14">
        <v>8404761</v>
      </c>
      <c r="C4254" s="14" t="s">
        <v>19</v>
      </c>
      <c r="D4254" s="14" t="s">
        <v>68</v>
      </c>
      <c r="E4254" s="14" t="s">
        <v>3942</v>
      </c>
      <c r="F4254" s="14">
        <v>78734</v>
      </c>
      <c r="G4254" s="14">
        <v>3</v>
      </c>
      <c r="H4254" s="14">
        <v>2</v>
      </c>
      <c r="I4254" s="14">
        <v>0</v>
      </c>
      <c r="J4254" s="14">
        <v>1</v>
      </c>
      <c r="K4254" s="14">
        <v>2</v>
      </c>
      <c r="L4254" s="14">
        <v>1976</v>
      </c>
      <c r="M4254" s="14">
        <v>2.4</v>
      </c>
      <c r="N4254" s="15">
        <v>1995</v>
      </c>
      <c r="O4254" s="16">
        <v>877.14</v>
      </c>
      <c r="P4254" s="17">
        <v>1749900</v>
      </c>
      <c r="Q4254" s="16">
        <v>802.01</v>
      </c>
      <c r="R4254" s="17">
        <v>1600000</v>
      </c>
      <c r="S4254" s="19">
        <f t="shared" si="335"/>
        <v>-75.13</v>
      </c>
      <c r="T4254" s="20">
        <f t="shared" si="336"/>
        <v>-8.5653373463757204E-2</v>
      </c>
      <c r="U4254" s="19">
        <f t="shared" si="337"/>
        <v>-149900</v>
      </c>
      <c r="V4254" s="20">
        <f t="shared" si="338"/>
        <v>-8.5662037830733187E-2</v>
      </c>
      <c r="W4254" s="18">
        <v>44263</v>
      </c>
      <c r="X4254" s="14">
        <v>69</v>
      </c>
      <c r="Y4254" s="14">
        <v>69</v>
      </c>
      <c r="Z4254" s="42">
        <v>-150000</v>
      </c>
      <c r="AA4254" s="51">
        <f t="shared" si="334"/>
        <v>-0.09</v>
      </c>
    </row>
    <row r="4255" spans="1:27" ht="19" x14ac:dyDescent="0.25">
      <c r="A4255" s="14">
        <v>2403</v>
      </c>
      <c r="B4255" s="14">
        <v>8788577</v>
      </c>
      <c r="C4255" s="14" t="s">
        <v>19</v>
      </c>
      <c r="D4255" s="14" t="s">
        <v>68</v>
      </c>
      <c r="E4255" s="14" t="s">
        <v>3316</v>
      </c>
      <c r="F4255" s="14">
        <v>78738</v>
      </c>
      <c r="G4255" s="14">
        <v>5</v>
      </c>
      <c r="H4255" s="14">
        <v>4</v>
      </c>
      <c r="I4255" s="14">
        <v>0</v>
      </c>
      <c r="J4255" s="14">
        <v>3</v>
      </c>
      <c r="K4255" s="14">
        <v>2</v>
      </c>
      <c r="L4255" s="14">
        <v>2004</v>
      </c>
      <c r="M4255" s="14">
        <v>0.376</v>
      </c>
      <c r="N4255" s="15">
        <v>5274</v>
      </c>
      <c r="O4255" s="16">
        <v>407.66</v>
      </c>
      <c r="P4255" s="17">
        <v>2150000</v>
      </c>
      <c r="Q4255" s="16">
        <v>379.22</v>
      </c>
      <c r="R4255" s="17">
        <v>2000000</v>
      </c>
      <c r="S4255" s="19">
        <f t="shared" si="335"/>
        <v>-28.439999999999998</v>
      </c>
      <c r="T4255" s="20">
        <f t="shared" si="336"/>
        <v>-6.976401903547072E-2</v>
      </c>
      <c r="U4255" s="19">
        <f t="shared" si="337"/>
        <v>-150000</v>
      </c>
      <c r="V4255" s="20">
        <f t="shared" si="338"/>
        <v>-6.9767441860465115E-2</v>
      </c>
      <c r="W4255" s="18">
        <v>44267</v>
      </c>
      <c r="X4255" s="14">
        <v>10</v>
      </c>
      <c r="Y4255" s="14">
        <v>10</v>
      </c>
      <c r="Z4255" s="42">
        <v>-150000</v>
      </c>
      <c r="AA4255" s="51">
        <f t="shared" si="334"/>
        <v>-7.0000000000000007E-2</v>
      </c>
    </row>
    <row r="4256" spans="1:27" ht="19" x14ac:dyDescent="0.25">
      <c r="A4256" s="14">
        <v>463</v>
      </c>
      <c r="B4256" s="14">
        <v>4213490</v>
      </c>
      <c r="C4256" s="14" t="s">
        <v>19</v>
      </c>
      <c r="D4256" s="14" t="s">
        <v>229</v>
      </c>
      <c r="E4256" s="14" t="s">
        <v>3445</v>
      </c>
      <c r="F4256" s="14">
        <v>78730</v>
      </c>
      <c r="G4256" s="14">
        <v>4</v>
      </c>
      <c r="H4256" s="14">
        <v>4</v>
      </c>
      <c r="I4256" s="14">
        <v>1</v>
      </c>
      <c r="J4256" s="14">
        <v>3</v>
      </c>
      <c r="K4256" s="14">
        <v>2</v>
      </c>
      <c r="L4256" s="14">
        <v>2008</v>
      </c>
      <c r="M4256" s="14">
        <v>1.07</v>
      </c>
      <c r="N4256" s="15">
        <v>4772</v>
      </c>
      <c r="O4256" s="16">
        <v>440.07</v>
      </c>
      <c r="P4256" s="17">
        <v>2100000</v>
      </c>
      <c r="Q4256" s="16">
        <v>407.27</v>
      </c>
      <c r="R4256" s="17">
        <v>1943500</v>
      </c>
      <c r="S4256" s="19">
        <f t="shared" si="335"/>
        <v>-32.800000000000011</v>
      </c>
      <c r="T4256" s="20">
        <f t="shared" si="336"/>
        <v>-7.4533596927761514E-2</v>
      </c>
      <c r="U4256" s="19">
        <f t="shared" si="337"/>
        <v>-156500</v>
      </c>
      <c r="V4256" s="20">
        <f t="shared" si="338"/>
        <v>-7.452380952380952E-2</v>
      </c>
      <c r="W4256" s="18">
        <v>44193</v>
      </c>
      <c r="X4256" s="14">
        <v>4</v>
      </c>
      <c r="Y4256" s="14">
        <v>4</v>
      </c>
      <c r="Z4256" s="42">
        <v>-155000</v>
      </c>
      <c r="AA4256" s="51">
        <f t="shared" si="334"/>
        <v>-7.0000000000000007E-2</v>
      </c>
    </row>
    <row r="4257" spans="1:27" ht="19" x14ac:dyDescent="0.25">
      <c r="A4257" s="14">
        <v>435</v>
      </c>
      <c r="B4257" s="14">
        <v>2653840</v>
      </c>
      <c r="C4257" s="14" t="s">
        <v>19</v>
      </c>
      <c r="D4257" s="14" t="s">
        <v>2365</v>
      </c>
      <c r="E4257" s="14" t="s">
        <v>3933</v>
      </c>
      <c r="F4257" s="14">
        <v>78703</v>
      </c>
      <c r="G4257" s="14">
        <v>2</v>
      </c>
      <c r="H4257" s="14">
        <v>1</v>
      </c>
      <c r="I4257" s="14">
        <v>0</v>
      </c>
      <c r="J4257" s="14">
        <v>0</v>
      </c>
      <c r="K4257" s="14">
        <v>1</v>
      </c>
      <c r="L4257" s="14">
        <v>1950</v>
      </c>
      <c r="M4257" s="14">
        <v>0.14299999999999999</v>
      </c>
      <c r="N4257" s="14">
        <v>984</v>
      </c>
      <c r="O4257" s="16">
        <v>838.41</v>
      </c>
      <c r="P4257" s="17">
        <v>825000</v>
      </c>
      <c r="Q4257" s="16">
        <v>677.85</v>
      </c>
      <c r="R4257" s="17">
        <v>667000</v>
      </c>
      <c r="S4257" s="19">
        <f t="shared" si="335"/>
        <v>-160.55999999999995</v>
      </c>
      <c r="T4257" s="20">
        <f t="shared" si="336"/>
        <v>-0.19150534941138578</v>
      </c>
      <c r="U4257" s="19">
        <f t="shared" si="337"/>
        <v>-158000</v>
      </c>
      <c r="V4257" s="20">
        <f t="shared" si="338"/>
        <v>-0.19151515151515153</v>
      </c>
      <c r="W4257" s="18">
        <v>44188</v>
      </c>
      <c r="X4257" s="14">
        <v>74</v>
      </c>
      <c r="Y4257" s="14">
        <v>74</v>
      </c>
      <c r="Z4257" s="42">
        <v>-160000</v>
      </c>
      <c r="AA4257" s="51">
        <f t="shared" si="334"/>
        <v>-0.19</v>
      </c>
    </row>
    <row r="4258" spans="1:27" ht="19" x14ac:dyDescent="0.25">
      <c r="A4258" s="14">
        <v>1020</v>
      </c>
      <c r="B4258" s="14">
        <v>3972505</v>
      </c>
      <c r="C4258" s="14" t="s">
        <v>19</v>
      </c>
      <c r="D4258" s="14" t="s">
        <v>2365</v>
      </c>
      <c r="E4258" s="14" t="s">
        <v>3924</v>
      </c>
      <c r="F4258" s="14">
        <v>78703</v>
      </c>
      <c r="G4258" s="14">
        <v>3</v>
      </c>
      <c r="H4258" s="14">
        <v>2</v>
      </c>
      <c r="I4258" s="14">
        <v>0</v>
      </c>
      <c r="J4258" s="14">
        <v>0</v>
      </c>
      <c r="K4258" s="14">
        <v>1</v>
      </c>
      <c r="L4258" s="14">
        <v>1960</v>
      </c>
      <c r="M4258" s="14">
        <v>0.59499999999999997</v>
      </c>
      <c r="N4258" s="15">
        <v>1725</v>
      </c>
      <c r="O4258" s="16">
        <v>805.22</v>
      </c>
      <c r="P4258" s="17">
        <v>1389000</v>
      </c>
      <c r="Q4258" s="16">
        <v>710.14</v>
      </c>
      <c r="R4258" s="17">
        <v>1225000</v>
      </c>
      <c r="S4258" s="19">
        <f t="shared" si="335"/>
        <v>-95.080000000000041</v>
      </c>
      <c r="T4258" s="20">
        <f t="shared" si="336"/>
        <v>-0.11807953105983462</v>
      </c>
      <c r="U4258" s="19">
        <f t="shared" si="337"/>
        <v>-164000</v>
      </c>
      <c r="V4258" s="20">
        <f t="shared" si="338"/>
        <v>-0.11807055435565154</v>
      </c>
      <c r="W4258" s="18">
        <v>44211</v>
      </c>
      <c r="X4258" s="14">
        <v>165</v>
      </c>
      <c r="Y4258" s="14">
        <v>165</v>
      </c>
      <c r="Z4258" s="42">
        <v>-165000</v>
      </c>
      <c r="AA4258" s="51">
        <f t="shared" si="334"/>
        <v>-0.12</v>
      </c>
    </row>
    <row r="4259" spans="1:27" ht="19" x14ac:dyDescent="0.25">
      <c r="A4259" s="14">
        <v>2214</v>
      </c>
      <c r="B4259" s="14">
        <v>4363229</v>
      </c>
      <c r="C4259" s="14" t="s">
        <v>19</v>
      </c>
      <c r="D4259" s="14" t="s">
        <v>193</v>
      </c>
      <c r="E4259" s="14" t="s">
        <v>2457</v>
      </c>
      <c r="F4259" s="14">
        <v>78739</v>
      </c>
      <c r="G4259" s="14">
        <v>5</v>
      </c>
      <c r="H4259" s="14">
        <v>4</v>
      </c>
      <c r="I4259" s="14">
        <v>0</v>
      </c>
      <c r="J4259" s="14">
        <v>3</v>
      </c>
      <c r="K4259" s="14">
        <v>2</v>
      </c>
      <c r="L4259" s="14">
        <v>2006</v>
      </c>
      <c r="M4259" s="14">
        <v>0.27300000000000002</v>
      </c>
      <c r="N4259" s="15">
        <v>4096</v>
      </c>
      <c r="O4259" s="16">
        <v>291.75</v>
      </c>
      <c r="P4259" s="17">
        <v>1195000</v>
      </c>
      <c r="Q4259" s="16">
        <v>251.46</v>
      </c>
      <c r="R4259" s="17">
        <v>1030000</v>
      </c>
      <c r="S4259" s="19">
        <f t="shared" si="335"/>
        <v>-40.289999999999992</v>
      </c>
      <c r="T4259" s="20">
        <f t="shared" si="336"/>
        <v>-0.1380976863753213</v>
      </c>
      <c r="U4259" s="19">
        <f t="shared" si="337"/>
        <v>-165000</v>
      </c>
      <c r="V4259" s="20">
        <f t="shared" si="338"/>
        <v>-0.13807531380753138</v>
      </c>
      <c r="W4259" s="18">
        <v>44263</v>
      </c>
      <c r="X4259" s="14">
        <v>11</v>
      </c>
      <c r="Y4259" s="14">
        <v>10</v>
      </c>
      <c r="Z4259" s="42">
        <v>-165000</v>
      </c>
      <c r="AA4259" s="51">
        <f t="shared" si="334"/>
        <v>-0.14000000000000001</v>
      </c>
    </row>
    <row r="4260" spans="1:27" ht="19" x14ac:dyDescent="0.25">
      <c r="A4260" s="14">
        <v>276</v>
      </c>
      <c r="B4260" s="14">
        <v>2335674</v>
      </c>
      <c r="C4260" s="14" t="s">
        <v>19</v>
      </c>
      <c r="D4260" s="14" t="s">
        <v>2483</v>
      </c>
      <c r="E4260" s="14" t="s">
        <v>3930</v>
      </c>
      <c r="F4260" s="14">
        <v>78746</v>
      </c>
      <c r="G4260" s="14">
        <v>4</v>
      </c>
      <c r="H4260" s="14">
        <v>2</v>
      </c>
      <c r="I4260" s="14">
        <v>0</v>
      </c>
      <c r="J4260" s="14">
        <v>2</v>
      </c>
      <c r="K4260" s="14">
        <v>1</v>
      </c>
      <c r="L4260" s="14">
        <v>1971</v>
      </c>
      <c r="M4260" s="14">
        <v>0.89</v>
      </c>
      <c r="N4260" s="15">
        <v>1924</v>
      </c>
      <c r="O4260" s="16">
        <v>831.6</v>
      </c>
      <c r="P4260" s="17">
        <v>1600000</v>
      </c>
      <c r="Q4260" s="16">
        <v>743.24</v>
      </c>
      <c r="R4260" s="17">
        <v>1430000</v>
      </c>
      <c r="S4260" s="19">
        <f t="shared" si="335"/>
        <v>-88.360000000000014</v>
      </c>
      <c r="T4260" s="20">
        <f t="shared" si="336"/>
        <v>-0.10625300625300627</v>
      </c>
      <c r="U4260" s="19">
        <f t="shared" si="337"/>
        <v>-170000</v>
      </c>
      <c r="V4260" s="20">
        <f t="shared" si="338"/>
        <v>-0.10625</v>
      </c>
      <c r="W4260" s="18">
        <v>44183</v>
      </c>
      <c r="X4260" s="14">
        <v>35</v>
      </c>
      <c r="Y4260" s="14">
        <v>34</v>
      </c>
      <c r="Z4260" s="42">
        <v>-170000</v>
      </c>
      <c r="AA4260" s="51">
        <f t="shared" ref="AA4260:AA4274" si="339">MROUND(V4260,-0.01)</f>
        <v>-0.11</v>
      </c>
    </row>
    <row r="4261" spans="1:27" ht="19" x14ac:dyDescent="0.25">
      <c r="A4261" s="14">
        <v>1643</v>
      </c>
      <c r="B4261" s="14">
        <v>9780439</v>
      </c>
      <c r="C4261" s="14" t="s">
        <v>19</v>
      </c>
      <c r="D4261" s="14" t="s">
        <v>2365</v>
      </c>
      <c r="E4261" s="14" t="s">
        <v>2580</v>
      </c>
      <c r="F4261" s="14">
        <v>78703</v>
      </c>
      <c r="G4261" s="14">
        <v>8</v>
      </c>
      <c r="H4261" s="14">
        <v>5</v>
      </c>
      <c r="I4261" s="14">
        <v>0</v>
      </c>
      <c r="J4261" s="14">
        <v>2</v>
      </c>
      <c r="K4261" s="14">
        <v>2</v>
      </c>
      <c r="L4261" s="14">
        <v>1982</v>
      </c>
      <c r="M4261" s="14">
        <v>0.14899999999999999</v>
      </c>
      <c r="N4261" s="15">
        <v>4146</v>
      </c>
      <c r="O4261" s="16">
        <v>301.5</v>
      </c>
      <c r="P4261" s="17">
        <v>1250000</v>
      </c>
      <c r="Q4261" s="16">
        <v>260.49</v>
      </c>
      <c r="R4261" s="17">
        <v>1080000</v>
      </c>
      <c r="S4261" s="19">
        <f t="shared" si="335"/>
        <v>-41.009999999999991</v>
      </c>
      <c r="T4261" s="20">
        <f t="shared" si="336"/>
        <v>-0.13601990049751242</v>
      </c>
      <c r="U4261" s="19">
        <f t="shared" si="337"/>
        <v>-170000</v>
      </c>
      <c r="V4261" s="20">
        <f t="shared" si="338"/>
        <v>-0.13600000000000001</v>
      </c>
      <c r="W4261" s="18">
        <v>44239</v>
      </c>
      <c r="X4261" s="14">
        <v>88</v>
      </c>
      <c r="Y4261" s="14">
        <v>323</v>
      </c>
      <c r="Z4261" s="42">
        <v>-170000</v>
      </c>
      <c r="AA4261" s="51">
        <f t="shared" si="339"/>
        <v>-0.14000000000000001</v>
      </c>
    </row>
    <row r="4262" spans="1:27" ht="19" x14ac:dyDescent="0.25">
      <c r="A4262" s="14">
        <v>2516</v>
      </c>
      <c r="B4262" s="14">
        <v>6830821</v>
      </c>
      <c r="C4262" s="14" t="s">
        <v>19</v>
      </c>
      <c r="D4262" s="14" t="s">
        <v>229</v>
      </c>
      <c r="E4262" s="14" t="s">
        <v>2875</v>
      </c>
      <c r="F4262" s="14">
        <v>78732</v>
      </c>
      <c r="G4262" s="14">
        <v>4</v>
      </c>
      <c r="H4262" s="14">
        <v>4</v>
      </c>
      <c r="I4262" s="14">
        <v>1</v>
      </c>
      <c r="J4262" s="14">
        <v>3</v>
      </c>
      <c r="K4262" s="14">
        <v>2</v>
      </c>
      <c r="L4262" s="14">
        <v>2001</v>
      </c>
      <c r="M4262" s="14">
        <v>1</v>
      </c>
      <c r="N4262" s="15">
        <v>5272</v>
      </c>
      <c r="O4262" s="16">
        <v>331.94</v>
      </c>
      <c r="P4262" s="17">
        <v>1750000</v>
      </c>
      <c r="Q4262" s="16">
        <v>299.7</v>
      </c>
      <c r="R4262" s="17">
        <v>1580000</v>
      </c>
      <c r="S4262" s="19">
        <f t="shared" si="335"/>
        <v>-32.240000000000009</v>
      </c>
      <c r="T4262" s="20">
        <f t="shared" si="336"/>
        <v>-9.7125986624088723E-2</v>
      </c>
      <c r="U4262" s="19">
        <f t="shared" si="337"/>
        <v>-170000</v>
      </c>
      <c r="V4262" s="20">
        <f t="shared" si="338"/>
        <v>-9.7142857142857142E-2</v>
      </c>
      <c r="W4262" s="18">
        <v>44272</v>
      </c>
      <c r="X4262" s="14">
        <v>105</v>
      </c>
      <c r="Y4262" s="14">
        <v>103</v>
      </c>
      <c r="Z4262" s="42">
        <v>-170000</v>
      </c>
      <c r="AA4262" s="51">
        <f t="shared" si="339"/>
        <v>-0.1</v>
      </c>
    </row>
    <row r="4263" spans="1:27" ht="19" x14ac:dyDescent="0.25">
      <c r="A4263" s="14">
        <v>149</v>
      </c>
      <c r="B4263" s="14">
        <v>3512826</v>
      </c>
      <c r="C4263" s="14" t="s">
        <v>19</v>
      </c>
      <c r="D4263" s="14">
        <v>6</v>
      </c>
      <c r="E4263" s="14" t="s">
        <v>3915</v>
      </c>
      <c r="F4263" s="14">
        <v>78704</v>
      </c>
      <c r="G4263" s="14">
        <v>4</v>
      </c>
      <c r="H4263" s="14">
        <v>3</v>
      </c>
      <c r="I4263" s="14">
        <v>1</v>
      </c>
      <c r="J4263" s="14">
        <v>2</v>
      </c>
      <c r="K4263" s="14">
        <v>2</v>
      </c>
      <c r="L4263" s="14">
        <v>2008</v>
      </c>
      <c r="M4263" s="14">
        <v>0.158</v>
      </c>
      <c r="N4263" s="15">
        <v>2817</v>
      </c>
      <c r="O4263" s="16">
        <v>762.87</v>
      </c>
      <c r="P4263" s="17">
        <v>2149000</v>
      </c>
      <c r="Q4263" s="16">
        <v>701.1</v>
      </c>
      <c r="R4263" s="17">
        <v>1975000</v>
      </c>
      <c r="S4263" s="19">
        <f t="shared" si="335"/>
        <v>-61.769999999999982</v>
      </c>
      <c r="T4263" s="20">
        <f t="shared" si="336"/>
        <v>-8.0970545440245359E-2</v>
      </c>
      <c r="U4263" s="19">
        <f t="shared" si="337"/>
        <v>-174000</v>
      </c>
      <c r="V4263" s="20">
        <f t="shared" si="338"/>
        <v>-8.0967892042810616E-2</v>
      </c>
      <c r="W4263" s="18">
        <v>44181</v>
      </c>
      <c r="X4263" s="14">
        <v>88</v>
      </c>
      <c r="Y4263" s="14">
        <v>86</v>
      </c>
      <c r="Z4263" s="42">
        <v>-175000</v>
      </c>
      <c r="AA4263" s="51">
        <f t="shared" si="339"/>
        <v>-0.08</v>
      </c>
    </row>
    <row r="4264" spans="1:27" ht="19" x14ac:dyDescent="0.25">
      <c r="A4264" s="14">
        <v>456</v>
      </c>
      <c r="B4264" s="14">
        <v>9213750</v>
      </c>
      <c r="C4264" s="14" t="s">
        <v>19</v>
      </c>
      <c r="D4264" s="14" t="s">
        <v>712</v>
      </c>
      <c r="E4264" s="14" t="s">
        <v>2358</v>
      </c>
      <c r="F4264" s="14">
        <v>78759</v>
      </c>
      <c r="G4264" s="14">
        <v>4</v>
      </c>
      <c r="H4264" s="14">
        <v>4</v>
      </c>
      <c r="I4264" s="14">
        <v>0</v>
      </c>
      <c r="J4264" s="14">
        <v>4</v>
      </c>
      <c r="K4264" s="14">
        <v>2</v>
      </c>
      <c r="L4264" s="14">
        <v>2001</v>
      </c>
      <c r="M4264" s="14">
        <v>1.3819999999999999</v>
      </c>
      <c r="N4264" s="15">
        <v>5276</v>
      </c>
      <c r="O4264" s="16">
        <v>284.31</v>
      </c>
      <c r="P4264" s="17">
        <v>1500000</v>
      </c>
      <c r="Q4264" s="16">
        <v>250.19</v>
      </c>
      <c r="R4264" s="17">
        <v>1320000</v>
      </c>
      <c r="S4264" s="19">
        <f t="shared" si="335"/>
        <v>-34.120000000000005</v>
      </c>
      <c r="T4264" s="20">
        <f t="shared" si="336"/>
        <v>-0.12000984840491015</v>
      </c>
      <c r="U4264" s="19">
        <f t="shared" si="337"/>
        <v>-180000</v>
      </c>
      <c r="V4264" s="20">
        <f t="shared" si="338"/>
        <v>-0.12</v>
      </c>
      <c r="W4264" s="18">
        <v>44193</v>
      </c>
      <c r="X4264" s="14">
        <v>76</v>
      </c>
      <c r="Y4264" s="14">
        <v>72</v>
      </c>
      <c r="Z4264" s="42">
        <v>-180000</v>
      </c>
      <c r="AA4264" s="51">
        <f t="shared" si="339"/>
        <v>-0.12</v>
      </c>
    </row>
    <row r="4265" spans="1:27" ht="19" x14ac:dyDescent="0.25">
      <c r="A4265" s="14">
        <v>611</v>
      </c>
      <c r="B4265" s="14">
        <v>3328049</v>
      </c>
      <c r="C4265" s="14" t="s">
        <v>19</v>
      </c>
      <c r="D4265" s="14" t="s">
        <v>2365</v>
      </c>
      <c r="E4265" s="14" t="s">
        <v>3756</v>
      </c>
      <c r="F4265" s="14">
        <v>78703</v>
      </c>
      <c r="G4265" s="14">
        <v>3</v>
      </c>
      <c r="H4265" s="14">
        <v>3</v>
      </c>
      <c r="I4265" s="14">
        <v>1</v>
      </c>
      <c r="J4265" s="14">
        <v>2</v>
      </c>
      <c r="K4265" s="14">
        <v>2</v>
      </c>
      <c r="L4265" s="14">
        <v>1953</v>
      </c>
      <c r="M4265" s="14">
        <v>0.32800000000000001</v>
      </c>
      <c r="N4265" s="15">
        <v>3517</v>
      </c>
      <c r="O4265" s="16">
        <v>567.24</v>
      </c>
      <c r="P4265" s="17">
        <v>1995000</v>
      </c>
      <c r="Q4265" s="16">
        <v>511.8</v>
      </c>
      <c r="R4265" s="17">
        <v>1800000</v>
      </c>
      <c r="S4265" s="19">
        <f t="shared" si="335"/>
        <v>-55.44</v>
      </c>
      <c r="T4265" s="20">
        <f t="shared" si="336"/>
        <v>-9.773640786968478E-2</v>
      </c>
      <c r="U4265" s="19">
        <f t="shared" si="337"/>
        <v>-195000</v>
      </c>
      <c r="V4265" s="20">
        <f t="shared" si="338"/>
        <v>-9.7744360902255634E-2</v>
      </c>
      <c r="W4265" s="18">
        <v>44195</v>
      </c>
      <c r="X4265" s="14">
        <v>39</v>
      </c>
      <c r="Y4265" s="14">
        <v>38</v>
      </c>
      <c r="Z4265" s="42">
        <v>-195000</v>
      </c>
      <c r="AA4265" s="51">
        <f t="shared" si="339"/>
        <v>-0.1</v>
      </c>
    </row>
    <row r="4266" spans="1:27" ht="19" x14ac:dyDescent="0.25">
      <c r="A4266" s="14">
        <v>935</v>
      </c>
      <c r="B4266" s="14">
        <v>2040720</v>
      </c>
      <c r="C4266" s="14" t="s">
        <v>19</v>
      </c>
      <c r="D4266" s="14" t="s">
        <v>2365</v>
      </c>
      <c r="E4266" s="14" t="s">
        <v>3745</v>
      </c>
      <c r="F4266" s="14">
        <v>78703</v>
      </c>
      <c r="G4266" s="14">
        <v>3</v>
      </c>
      <c r="H4266" s="14">
        <v>2</v>
      </c>
      <c r="I4266" s="14">
        <v>0</v>
      </c>
      <c r="J4266" s="14">
        <v>0</v>
      </c>
      <c r="K4266" s="14">
        <v>1</v>
      </c>
      <c r="L4266" s="14">
        <v>1949</v>
      </c>
      <c r="M4266" s="14">
        <v>0.42799999999999999</v>
      </c>
      <c r="N4266" s="15">
        <v>3562</v>
      </c>
      <c r="O4266" s="16">
        <v>560.08000000000004</v>
      </c>
      <c r="P4266" s="17">
        <v>1995000</v>
      </c>
      <c r="Q4266" s="16">
        <v>505.33</v>
      </c>
      <c r="R4266" s="17">
        <v>1800000</v>
      </c>
      <c r="S4266" s="19">
        <f t="shared" si="335"/>
        <v>-54.750000000000057</v>
      </c>
      <c r="T4266" s="20">
        <f t="shared" si="336"/>
        <v>-9.7753892301099932E-2</v>
      </c>
      <c r="U4266" s="19">
        <f t="shared" si="337"/>
        <v>-195000</v>
      </c>
      <c r="V4266" s="20">
        <f t="shared" si="338"/>
        <v>-9.7744360902255634E-2</v>
      </c>
      <c r="W4266" s="18">
        <v>44210</v>
      </c>
      <c r="X4266" s="14">
        <v>7</v>
      </c>
      <c r="Y4266" s="14">
        <v>7</v>
      </c>
      <c r="Z4266" s="42">
        <v>-195000</v>
      </c>
      <c r="AA4266" s="51">
        <f t="shared" si="339"/>
        <v>-0.1</v>
      </c>
    </row>
    <row r="4267" spans="1:27" ht="19" x14ac:dyDescent="0.25">
      <c r="A4267" s="14">
        <v>2185</v>
      </c>
      <c r="B4267" s="14">
        <v>9863144</v>
      </c>
      <c r="C4267" s="14" t="s">
        <v>19</v>
      </c>
      <c r="D4267" s="14" t="s">
        <v>2483</v>
      </c>
      <c r="E4267" s="14" t="s">
        <v>3753</v>
      </c>
      <c r="F4267" s="14">
        <v>78746</v>
      </c>
      <c r="G4267" s="14">
        <v>5</v>
      </c>
      <c r="H4267" s="14">
        <v>3</v>
      </c>
      <c r="I4267" s="14">
        <v>0</v>
      </c>
      <c r="J4267" s="14">
        <v>2</v>
      </c>
      <c r="K4267" s="14">
        <v>2</v>
      </c>
      <c r="L4267" s="14">
        <v>1979</v>
      </c>
      <c r="M4267" s="14">
        <v>0.28699999999999998</v>
      </c>
      <c r="N4267" s="15">
        <v>3002</v>
      </c>
      <c r="O4267" s="16">
        <v>565.96</v>
      </c>
      <c r="P4267" s="17">
        <v>1699000</v>
      </c>
      <c r="Q4267" s="16">
        <v>499.67</v>
      </c>
      <c r="R4267" s="17">
        <v>1500000</v>
      </c>
      <c r="S4267" s="19">
        <f t="shared" si="335"/>
        <v>-66.29000000000002</v>
      </c>
      <c r="T4267" s="20">
        <f t="shared" si="336"/>
        <v>-0.11712841896953852</v>
      </c>
      <c r="U4267" s="19">
        <f t="shared" si="337"/>
        <v>-199000</v>
      </c>
      <c r="V4267" s="20">
        <f t="shared" si="338"/>
        <v>-0.11712772218952325</v>
      </c>
      <c r="W4267" s="18">
        <v>44260</v>
      </c>
      <c r="X4267" s="14">
        <v>4</v>
      </c>
      <c r="Y4267" s="14">
        <v>63</v>
      </c>
      <c r="Z4267" s="42">
        <v>-200000</v>
      </c>
      <c r="AA4267" s="51">
        <f t="shared" si="339"/>
        <v>-0.12</v>
      </c>
    </row>
    <row r="4268" spans="1:27" ht="19" x14ac:dyDescent="0.25">
      <c r="A4268" s="14">
        <v>3404</v>
      </c>
      <c r="B4268" s="14">
        <v>2131104</v>
      </c>
      <c r="C4268" s="14" t="s">
        <v>19</v>
      </c>
      <c r="D4268" s="14" t="s">
        <v>282</v>
      </c>
      <c r="E4268" s="14" t="s">
        <v>3500</v>
      </c>
      <c r="F4268" s="14">
        <v>78736</v>
      </c>
      <c r="G4268" s="14">
        <v>4</v>
      </c>
      <c r="H4268" s="14">
        <v>3</v>
      </c>
      <c r="I4268" s="14">
        <v>2</v>
      </c>
      <c r="J4268" s="14">
        <v>2</v>
      </c>
      <c r="K4268" s="14">
        <v>2</v>
      </c>
      <c r="L4268" s="14">
        <v>2015</v>
      </c>
      <c r="M4268" s="14">
        <v>1.024</v>
      </c>
      <c r="N4268" s="15">
        <v>3280</v>
      </c>
      <c r="O4268" s="16">
        <v>457.01</v>
      </c>
      <c r="P4268" s="17">
        <v>1499000</v>
      </c>
      <c r="Q4268" s="16">
        <v>396.34</v>
      </c>
      <c r="R4268" s="17">
        <v>1300000</v>
      </c>
      <c r="S4268" s="19">
        <f t="shared" si="335"/>
        <v>-60.670000000000016</v>
      </c>
      <c r="T4268" s="20">
        <f t="shared" si="336"/>
        <v>-0.13275420669131971</v>
      </c>
      <c r="U4268" s="19">
        <f t="shared" si="337"/>
        <v>-199000</v>
      </c>
      <c r="V4268" s="20">
        <f t="shared" si="338"/>
        <v>-0.13275517011340893</v>
      </c>
      <c r="W4268" s="18">
        <v>44302</v>
      </c>
      <c r="X4268" s="14">
        <v>12</v>
      </c>
      <c r="Y4268" s="14">
        <v>12</v>
      </c>
      <c r="Z4268" s="42">
        <v>-200000</v>
      </c>
      <c r="AA4268" s="51">
        <f t="shared" si="339"/>
        <v>-0.13</v>
      </c>
    </row>
    <row r="4269" spans="1:27" ht="19" x14ac:dyDescent="0.25">
      <c r="A4269" s="14">
        <v>3446</v>
      </c>
      <c r="B4269" s="14">
        <v>9776195</v>
      </c>
      <c r="C4269" s="14" t="s">
        <v>19</v>
      </c>
      <c r="D4269" s="14">
        <v>6</v>
      </c>
      <c r="E4269" s="14" t="s">
        <v>3911</v>
      </c>
      <c r="F4269" s="14">
        <v>78704</v>
      </c>
      <c r="G4269" s="14">
        <v>3</v>
      </c>
      <c r="H4269" s="14">
        <v>2</v>
      </c>
      <c r="I4269" s="14">
        <v>0</v>
      </c>
      <c r="J4269" s="14">
        <v>2</v>
      </c>
      <c r="K4269" s="14">
        <v>1</v>
      </c>
      <c r="L4269" s="14">
        <v>1952</v>
      </c>
      <c r="M4269" s="14">
        <v>0.16</v>
      </c>
      <c r="N4269" s="15">
        <v>1598</v>
      </c>
      <c r="O4269" s="16">
        <v>750.94</v>
      </c>
      <c r="P4269" s="17">
        <v>1199999</v>
      </c>
      <c r="Q4269" s="16">
        <v>625.16</v>
      </c>
      <c r="R4269" s="17">
        <v>999000</v>
      </c>
      <c r="S4269" s="19">
        <f t="shared" si="335"/>
        <v>-125.78000000000009</v>
      </c>
      <c r="T4269" s="20">
        <f t="shared" si="336"/>
        <v>-0.16749673742243065</v>
      </c>
      <c r="U4269" s="19">
        <f t="shared" si="337"/>
        <v>-200999</v>
      </c>
      <c r="V4269" s="20">
        <f t="shared" si="338"/>
        <v>-0.16749930624942189</v>
      </c>
      <c r="W4269" s="18">
        <v>44305</v>
      </c>
      <c r="X4269" s="14">
        <v>24</v>
      </c>
      <c r="Y4269" s="14">
        <v>70</v>
      </c>
      <c r="Z4269" s="42">
        <v>-200000</v>
      </c>
      <c r="AA4269" s="51">
        <f t="shared" si="339"/>
        <v>-0.17</v>
      </c>
    </row>
    <row r="4270" spans="1:27" ht="19" x14ac:dyDescent="0.25">
      <c r="A4270" s="14">
        <v>143</v>
      </c>
      <c r="B4270" s="14">
        <v>9062822</v>
      </c>
      <c r="C4270" s="14" t="s">
        <v>19</v>
      </c>
      <c r="D4270" s="14" t="s">
        <v>2483</v>
      </c>
      <c r="E4270" s="14" t="s">
        <v>3567</v>
      </c>
      <c r="F4270" s="14">
        <v>78746</v>
      </c>
      <c r="G4270" s="14">
        <v>3</v>
      </c>
      <c r="H4270" s="14">
        <v>4</v>
      </c>
      <c r="I4270" s="14">
        <v>1</v>
      </c>
      <c r="J4270" s="14">
        <v>2</v>
      </c>
      <c r="K4270" s="14">
        <v>2</v>
      </c>
      <c r="L4270" s="14">
        <v>1994</v>
      </c>
      <c r="M4270" s="14">
        <v>1.1679999999999999</v>
      </c>
      <c r="N4270" s="15">
        <v>4594</v>
      </c>
      <c r="O4270" s="16">
        <v>478.89</v>
      </c>
      <c r="P4270" s="17">
        <v>2200000</v>
      </c>
      <c r="Q4270" s="16">
        <v>432.63</v>
      </c>
      <c r="R4270" s="17">
        <v>1987500</v>
      </c>
      <c r="S4270" s="19">
        <f t="shared" si="335"/>
        <v>-46.259999999999991</v>
      </c>
      <c r="T4270" s="20">
        <f t="shared" si="336"/>
        <v>-9.6598383762450654E-2</v>
      </c>
      <c r="U4270" s="19">
        <f t="shared" si="337"/>
        <v>-212500</v>
      </c>
      <c r="V4270" s="20">
        <f t="shared" si="338"/>
        <v>-9.6590909090909088E-2</v>
      </c>
      <c r="W4270" s="18">
        <v>44181</v>
      </c>
      <c r="X4270" s="14">
        <v>70</v>
      </c>
      <c r="Y4270" s="14">
        <v>68</v>
      </c>
      <c r="Z4270" s="42">
        <v>-215000</v>
      </c>
      <c r="AA4270" s="51">
        <f t="shared" si="339"/>
        <v>-0.1</v>
      </c>
    </row>
    <row r="4271" spans="1:27" ht="19" x14ac:dyDescent="0.25">
      <c r="A4271" s="14">
        <v>1587</v>
      </c>
      <c r="B4271" s="14">
        <v>8401988</v>
      </c>
      <c r="C4271" s="14" t="s">
        <v>19</v>
      </c>
      <c r="D4271" s="14" t="s">
        <v>2365</v>
      </c>
      <c r="E4271" s="14" t="s">
        <v>3881</v>
      </c>
      <c r="F4271" s="14">
        <v>78703</v>
      </c>
      <c r="G4271" s="14">
        <v>4</v>
      </c>
      <c r="H4271" s="14">
        <v>3</v>
      </c>
      <c r="I4271" s="14">
        <v>1</v>
      </c>
      <c r="J4271" s="14">
        <v>1</v>
      </c>
      <c r="K4271" s="14">
        <v>2</v>
      </c>
      <c r="L4271" s="14">
        <v>1942</v>
      </c>
      <c r="M4271" s="14">
        <v>0.187</v>
      </c>
      <c r="N4271" s="15">
        <v>3199</v>
      </c>
      <c r="O4271" s="16">
        <v>686.15</v>
      </c>
      <c r="P4271" s="17">
        <v>2195000</v>
      </c>
      <c r="Q4271" s="16">
        <v>614.25</v>
      </c>
      <c r="R4271" s="17">
        <v>1965000</v>
      </c>
      <c r="S4271" s="19">
        <f t="shared" si="335"/>
        <v>-71.899999999999977</v>
      </c>
      <c r="T4271" s="20">
        <f t="shared" si="336"/>
        <v>-0.10478758289003859</v>
      </c>
      <c r="U4271" s="19">
        <f t="shared" si="337"/>
        <v>-230000</v>
      </c>
      <c r="V4271" s="20">
        <f t="shared" si="338"/>
        <v>-0.10478359908883828</v>
      </c>
      <c r="W4271" s="18">
        <v>44237</v>
      </c>
      <c r="X4271" s="14">
        <v>80</v>
      </c>
      <c r="Y4271" s="14">
        <v>80</v>
      </c>
      <c r="Z4271" s="42">
        <v>-230000</v>
      </c>
      <c r="AA4271" s="51">
        <f t="shared" si="339"/>
        <v>-0.1</v>
      </c>
    </row>
    <row r="4272" spans="1:27" ht="19" x14ac:dyDescent="0.25">
      <c r="A4272" s="14">
        <v>2190</v>
      </c>
      <c r="B4272" s="14">
        <v>6986661</v>
      </c>
      <c r="C4272" s="14" t="s">
        <v>19</v>
      </c>
      <c r="D4272" s="14">
        <v>5</v>
      </c>
      <c r="E4272" s="14" t="s">
        <v>3962</v>
      </c>
      <c r="F4272" s="14">
        <v>78702</v>
      </c>
      <c r="G4272" s="14">
        <v>2</v>
      </c>
      <c r="H4272" s="14">
        <v>1</v>
      </c>
      <c r="I4272" s="14">
        <v>0</v>
      </c>
      <c r="J4272" s="14">
        <v>0</v>
      </c>
      <c r="K4272" s="14">
        <v>1</v>
      </c>
      <c r="L4272" s="14">
        <v>1940</v>
      </c>
      <c r="M4272" s="14">
        <v>0.93100000000000005</v>
      </c>
      <c r="N4272" s="14">
        <v>718</v>
      </c>
      <c r="O4272" s="16">
        <v>1671.31</v>
      </c>
      <c r="P4272" s="17">
        <v>1200000</v>
      </c>
      <c r="Q4272" s="16">
        <v>1350.97</v>
      </c>
      <c r="R4272" s="17">
        <v>970000</v>
      </c>
      <c r="S4272" s="19">
        <f t="shared" si="335"/>
        <v>-320.33999999999992</v>
      </c>
      <c r="T4272" s="20">
        <f t="shared" si="336"/>
        <v>-0.19167000735949641</v>
      </c>
      <c r="U4272" s="19">
        <f t="shared" si="337"/>
        <v>-230000</v>
      </c>
      <c r="V4272" s="20">
        <f t="shared" si="338"/>
        <v>-0.19166666666666668</v>
      </c>
      <c r="W4272" s="18">
        <v>44260</v>
      </c>
      <c r="X4272" s="14">
        <v>153</v>
      </c>
      <c r="Y4272" s="14">
        <v>152</v>
      </c>
      <c r="Z4272" s="42">
        <v>-230000</v>
      </c>
      <c r="AA4272" s="51">
        <f t="shared" si="339"/>
        <v>-0.19</v>
      </c>
    </row>
    <row r="4273" spans="1:27" ht="19" x14ac:dyDescent="0.25">
      <c r="A4273" s="14">
        <v>4216</v>
      </c>
      <c r="B4273" s="14">
        <v>3644634</v>
      </c>
      <c r="C4273" s="14" t="s">
        <v>19</v>
      </c>
      <c r="D4273" s="14" t="s">
        <v>2365</v>
      </c>
      <c r="E4273" s="14" t="s">
        <v>3777</v>
      </c>
      <c r="F4273" s="14">
        <v>78731</v>
      </c>
      <c r="G4273" s="14">
        <v>4</v>
      </c>
      <c r="H4273" s="14">
        <v>3</v>
      </c>
      <c r="I4273" s="14">
        <v>1</v>
      </c>
      <c r="J4273" s="14">
        <v>2</v>
      </c>
      <c r="K4273" s="14">
        <v>1</v>
      </c>
      <c r="L4273" s="14">
        <v>1955</v>
      </c>
      <c r="M4273" s="14">
        <v>0.46100000000000002</v>
      </c>
      <c r="N4273" s="15">
        <v>3288</v>
      </c>
      <c r="O4273" s="16">
        <v>577.54999999999995</v>
      </c>
      <c r="P4273" s="17">
        <v>1899000</v>
      </c>
      <c r="Q4273" s="16">
        <v>486.62</v>
      </c>
      <c r="R4273" s="17">
        <v>1600000</v>
      </c>
      <c r="S4273" s="19">
        <f t="shared" si="335"/>
        <v>-90.92999999999995</v>
      </c>
      <c r="T4273" s="20">
        <f t="shared" si="336"/>
        <v>-0.15744091420656212</v>
      </c>
      <c r="U4273" s="19">
        <f t="shared" si="337"/>
        <v>-299000</v>
      </c>
      <c r="V4273" s="20">
        <f t="shared" si="338"/>
        <v>-0.15745129015271195</v>
      </c>
      <c r="W4273" s="18">
        <v>44326</v>
      </c>
      <c r="X4273" s="14">
        <v>65</v>
      </c>
      <c r="Y4273" s="14">
        <v>65</v>
      </c>
      <c r="Z4273" s="42">
        <v>-300000</v>
      </c>
      <c r="AA4273" s="51">
        <f t="shared" si="339"/>
        <v>-0.16</v>
      </c>
    </row>
    <row r="4274" spans="1:27" ht="19" x14ac:dyDescent="0.25">
      <c r="A4274" s="14">
        <v>314</v>
      </c>
      <c r="B4274" s="14">
        <v>5413987</v>
      </c>
      <c r="C4274" s="14" t="s">
        <v>19</v>
      </c>
      <c r="D4274" s="14" t="s">
        <v>282</v>
      </c>
      <c r="E4274" s="14" t="s">
        <v>3016</v>
      </c>
      <c r="F4274" s="14">
        <v>78735</v>
      </c>
      <c r="G4274" s="14">
        <v>4</v>
      </c>
      <c r="H4274" s="14">
        <v>6</v>
      </c>
      <c r="I4274" s="14">
        <v>1</v>
      </c>
      <c r="J4274" s="14">
        <v>3</v>
      </c>
      <c r="K4274" s="14">
        <v>2</v>
      </c>
      <c r="L4274" s="14">
        <v>1999</v>
      </c>
      <c r="M4274" s="14">
        <v>0.85199999999999998</v>
      </c>
      <c r="N4274" s="15">
        <v>6840</v>
      </c>
      <c r="O4274" s="16">
        <v>350.73</v>
      </c>
      <c r="P4274" s="17">
        <v>2399000</v>
      </c>
      <c r="Q4274" s="16">
        <v>288.74</v>
      </c>
      <c r="R4274" s="17">
        <v>1975000</v>
      </c>
      <c r="S4274" s="19">
        <f t="shared" si="335"/>
        <v>-61.990000000000009</v>
      </c>
      <c r="T4274" s="20">
        <f t="shared" si="336"/>
        <v>-0.17674564479799276</v>
      </c>
      <c r="U4274" s="19">
        <f t="shared" si="337"/>
        <v>-424000</v>
      </c>
      <c r="V4274" s="20">
        <f t="shared" si="338"/>
        <v>-0.17674030846185912</v>
      </c>
      <c r="W4274" s="18">
        <v>44186</v>
      </c>
      <c r="X4274" s="14">
        <v>284</v>
      </c>
      <c r="Y4274" s="14">
        <v>283</v>
      </c>
      <c r="Z4274" s="42">
        <v>-425000</v>
      </c>
      <c r="AA4274" s="51">
        <f t="shared" si="339"/>
        <v>-0.18</v>
      </c>
    </row>
  </sheetData>
  <autoFilter ref="A6:AA4274" xr:uid="{3036C2F7-5645-254E-A685-9D36564D2261}">
    <sortState ref="A7:AA4274">
      <sortCondition descending="1" ref="U6:U4274"/>
    </sortState>
  </autoFilter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3:F10"/>
  <sheetViews>
    <sheetView workbookViewId="0">
      <selection activeCell="C16" sqref="C16"/>
    </sheetView>
  </sheetViews>
  <sheetFormatPr baseColWidth="10" defaultRowHeight="16" x14ac:dyDescent="0.2"/>
  <cols>
    <col min="1" max="1" width="17.5" customWidth="1"/>
    <col min="2" max="2" width="14" bestFit="1" customWidth="1"/>
    <col min="3" max="3" width="15.83203125" bestFit="1" customWidth="1"/>
    <col min="4" max="4" width="16.33203125" bestFit="1" customWidth="1"/>
    <col min="5" max="5" width="15.83203125" bestFit="1" customWidth="1"/>
    <col min="6" max="6" width="19.33203125" bestFit="1" customWidth="1"/>
  </cols>
  <sheetData>
    <row r="3" spans="1:6" ht="21" x14ac:dyDescent="0.25">
      <c r="B3" s="24" t="s">
        <v>4324</v>
      </c>
      <c r="C3" s="25">
        <v>21.051607310215608</v>
      </c>
      <c r="D3" s="26">
        <v>7.9010368835675679E-2</v>
      </c>
      <c r="E3" s="25">
        <v>42135.237582005626</v>
      </c>
      <c r="F3" s="26">
        <v>7.901042951489666E-2</v>
      </c>
    </row>
    <row r="4" spans="1:6" ht="65" customHeight="1" x14ac:dyDescent="0.2">
      <c r="B4" s="27" t="s">
        <v>16</v>
      </c>
      <c r="C4" s="27" t="s">
        <v>4322</v>
      </c>
      <c r="D4" s="27" t="s">
        <v>4323</v>
      </c>
      <c r="E4" s="27" t="s">
        <v>4320</v>
      </c>
      <c r="F4" s="27" t="s">
        <v>4312</v>
      </c>
    </row>
    <row r="5" spans="1:6" ht="21" x14ac:dyDescent="0.25">
      <c r="A5" s="3" t="s">
        <v>4325</v>
      </c>
      <c r="B5" s="30" t="s">
        <v>4313</v>
      </c>
      <c r="C5" s="25">
        <v>0.9286227544910175</v>
      </c>
      <c r="D5" s="26">
        <v>9.4653750300987792E-3</v>
      </c>
      <c r="E5" s="25">
        <v>943.73203592814366</v>
      </c>
      <c r="F5" s="26">
        <v>9.4651275575166772E-3</v>
      </c>
    </row>
    <row r="6" spans="1:6" ht="21" x14ac:dyDescent="0.25">
      <c r="A6" s="3"/>
      <c r="B6" s="24" t="s">
        <v>4314</v>
      </c>
      <c r="C6" s="25">
        <v>5.8546501457725917</v>
      </c>
      <c r="D6" s="26">
        <v>2.8322810454624359E-2</v>
      </c>
      <c r="E6" s="25">
        <v>10941.667638483965</v>
      </c>
      <c r="F6" s="26">
        <v>2.8322196057692421E-2</v>
      </c>
    </row>
    <row r="7" spans="1:6" ht="21" x14ac:dyDescent="0.25">
      <c r="A7" s="3"/>
      <c r="B7" s="24" t="s">
        <v>4315</v>
      </c>
      <c r="C7" s="25">
        <v>18.945552050473186</v>
      </c>
      <c r="D7" s="26">
        <v>7.1663009224247537E-2</v>
      </c>
      <c r="E7" s="25">
        <v>36517.903785488961</v>
      </c>
      <c r="F7" s="26">
        <v>7.1662059202897962E-2</v>
      </c>
    </row>
    <row r="8" spans="1:6" ht="21" x14ac:dyDescent="0.25">
      <c r="A8" s="3"/>
      <c r="B8" s="24" t="s">
        <v>4316</v>
      </c>
      <c r="C8" s="25">
        <v>27.020176600441516</v>
      </c>
      <c r="D8" s="26">
        <v>0.10623614076289098</v>
      </c>
      <c r="E8" s="25">
        <v>55302.785871964683</v>
      </c>
      <c r="F8" s="26">
        <v>0.10623711700991748</v>
      </c>
    </row>
    <row r="9" spans="1:6" ht="21" x14ac:dyDescent="0.25">
      <c r="A9" s="3"/>
      <c r="B9" s="24" t="s">
        <v>4317</v>
      </c>
      <c r="C9" s="25">
        <v>34.296666666666638</v>
      </c>
      <c r="D9" s="26">
        <v>0.12197858964578635</v>
      </c>
      <c r="E9" s="25">
        <v>69349.160852713176</v>
      </c>
      <c r="F9" s="26">
        <v>0.12197909151481941</v>
      </c>
    </row>
    <row r="10" spans="1:6" ht="21" x14ac:dyDescent="0.25">
      <c r="A10" s="3" t="s">
        <v>4325</v>
      </c>
      <c r="B10" s="24" t="s">
        <v>4318</v>
      </c>
      <c r="C10" s="25">
        <v>38.964122807017546</v>
      </c>
      <c r="D10" s="26">
        <v>0.12835596434176386</v>
      </c>
      <c r="E10" s="25">
        <v>78572.479532163736</v>
      </c>
      <c r="F10" s="26">
        <v>0.12835609788498548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B1:C123"/>
  <sheetViews>
    <sheetView workbookViewId="0">
      <selection activeCell="E43" sqref="E43"/>
    </sheetView>
  </sheetViews>
  <sheetFormatPr baseColWidth="10" defaultRowHeight="16" x14ac:dyDescent="0.2"/>
  <cols>
    <col min="2" max="2" width="17.6640625" bestFit="1" customWidth="1"/>
    <col min="3" max="3" width="10" bestFit="1" customWidth="1"/>
  </cols>
  <sheetData>
    <row r="1" spans="2:3" ht="19" x14ac:dyDescent="0.25">
      <c r="B1" s="28" t="s">
        <v>4311</v>
      </c>
      <c r="C1" s="14">
        <v>4268</v>
      </c>
    </row>
    <row r="2" spans="2:3" ht="53" customHeight="1" x14ac:dyDescent="0.2">
      <c r="B2" s="40" t="s">
        <v>4328</v>
      </c>
      <c r="C2" s="41" t="s">
        <v>4329</v>
      </c>
    </row>
    <row r="3" spans="2:3" x14ac:dyDescent="0.2">
      <c r="B3" s="31">
        <v>-425000</v>
      </c>
      <c r="C3" s="1">
        <v>1</v>
      </c>
    </row>
    <row r="4" spans="2:3" x14ac:dyDescent="0.2">
      <c r="B4" s="31">
        <v>-300000</v>
      </c>
      <c r="C4" s="1">
        <v>1</v>
      </c>
    </row>
    <row r="5" spans="2:3" x14ac:dyDescent="0.2">
      <c r="B5" s="31">
        <v>-230000</v>
      </c>
      <c r="C5" s="1">
        <v>2</v>
      </c>
    </row>
    <row r="6" spans="2:3" x14ac:dyDescent="0.2">
      <c r="B6" s="31">
        <v>-215000</v>
      </c>
      <c r="C6" s="1">
        <v>1</v>
      </c>
    </row>
    <row r="7" spans="2:3" x14ac:dyDescent="0.2">
      <c r="B7" s="31">
        <v>-200000</v>
      </c>
      <c r="C7" s="1">
        <v>3</v>
      </c>
    </row>
    <row r="8" spans="2:3" x14ac:dyDescent="0.2">
      <c r="B8" s="31">
        <v>-195000</v>
      </c>
      <c r="C8" s="1">
        <v>2</v>
      </c>
    </row>
    <row r="9" spans="2:3" x14ac:dyDescent="0.2">
      <c r="B9" s="31">
        <v>-180000</v>
      </c>
      <c r="C9" s="1">
        <v>1</v>
      </c>
    </row>
    <row r="10" spans="2:3" x14ac:dyDescent="0.2">
      <c r="B10" s="31">
        <v>-175000</v>
      </c>
      <c r="C10" s="1">
        <v>1</v>
      </c>
    </row>
    <row r="11" spans="2:3" x14ac:dyDescent="0.2">
      <c r="B11" s="31">
        <v>-170000</v>
      </c>
      <c r="C11" s="1">
        <v>3</v>
      </c>
    </row>
    <row r="12" spans="2:3" x14ac:dyDescent="0.2">
      <c r="B12" s="31">
        <v>-165000</v>
      </c>
      <c r="C12" s="1">
        <v>2</v>
      </c>
    </row>
    <row r="13" spans="2:3" x14ac:dyDescent="0.2">
      <c r="B13" s="31">
        <v>-160000</v>
      </c>
      <c r="C13" s="1">
        <v>1</v>
      </c>
    </row>
    <row r="14" spans="2:3" x14ac:dyDescent="0.2">
      <c r="B14" s="31">
        <v>-155000</v>
      </c>
      <c r="C14" s="1">
        <v>1</v>
      </c>
    </row>
    <row r="15" spans="2:3" x14ac:dyDescent="0.2">
      <c r="B15" s="31">
        <v>-150000</v>
      </c>
      <c r="C15" s="1">
        <v>3</v>
      </c>
    </row>
    <row r="16" spans="2:3" x14ac:dyDescent="0.2">
      <c r="B16" s="31">
        <v>-145000</v>
      </c>
      <c r="C16" s="1">
        <v>1</v>
      </c>
    </row>
    <row r="17" spans="2:3" x14ac:dyDescent="0.2">
      <c r="B17" s="31">
        <v>-140000</v>
      </c>
      <c r="C17" s="1">
        <v>2</v>
      </c>
    </row>
    <row r="18" spans="2:3" x14ac:dyDescent="0.2">
      <c r="B18" s="31">
        <v>-135000</v>
      </c>
      <c r="C18" s="1">
        <v>2</v>
      </c>
    </row>
    <row r="19" spans="2:3" x14ac:dyDescent="0.2">
      <c r="B19" s="31">
        <v>-125000</v>
      </c>
      <c r="C19" s="1">
        <v>4</v>
      </c>
    </row>
    <row r="20" spans="2:3" x14ac:dyDescent="0.2">
      <c r="B20" s="31">
        <v>-120000</v>
      </c>
      <c r="C20" s="1">
        <v>3</v>
      </c>
    </row>
    <row r="21" spans="2:3" x14ac:dyDescent="0.2">
      <c r="B21" s="31">
        <v>-115000</v>
      </c>
      <c r="C21" s="1">
        <v>1</v>
      </c>
    </row>
    <row r="22" spans="2:3" x14ac:dyDescent="0.2">
      <c r="B22" s="31">
        <v>-110000</v>
      </c>
      <c r="C22" s="1">
        <v>3</v>
      </c>
    </row>
    <row r="23" spans="2:3" x14ac:dyDescent="0.2">
      <c r="B23" s="31">
        <v>-105000</v>
      </c>
      <c r="C23" s="1">
        <v>7</v>
      </c>
    </row>
    <row r="24" spans="2:3" x14ac:dyDescent="0.2">
      <c r="B24" s="31">
        <v>-100000</v>
      </c>
      <c r="C24" s="1">
        <v>9</v>
      </c>
    </row>
    <row r="25" spans="2:3" x14ac:dyDescent="0.2">
      <c r="B25" s="31">
        <v>-95000</v>
      </c>
      <c r="C25" s="1">
        <v>3</v>
      </c>
    </row>
    <row r="26" spans="2:3" x14ac:dyDescent="0.2">
      <c r="B26" s="31">
        <v>-90000</v>
      </c>
      <c r="C26" s="1">
        <v>4</v>
      </c>
    </row>
    <row r="27" spans="2:3" x14ac:dyDescent="0.2">
      <c r="B27" s="31">
        <v>-85000</v>
      </c>
      <c r="C27" s="1">
        <v>4</v>
      </c>
    </row>
    <row r="28" spans="2:3" x14ac:dyDescent="0.2">
      <c r="B28" s="31">
        <v>-80000</v>
      </c>
      <c r="C28" s="1">
        <v>7</v>
      </c>
    </row>
    <row r="29" spans="2:3" x14ac:dyDescent="0.2">
      <c r="B29" s="31">
        <v>-75000</v>
      </c>
      <c r="C29" s="1">
        <v>8</v>
      </c>
    </row>
    <row r="30" spans="2:3" x14ac:dyDescent="0.2">
      <c r="B30" s="31">
        <v>-70000</v>
      </c>
      <c r="C30" s="1">
        <v>7</v>
      </c>
    </row>
    <row r="31" spans="2:3" x14ac:dyDescent="0.2">
      <c r="B31" s="31">
        <v>-65000</v>
      </c>
      <c r="C31" s="1">
        <v>7</v>
      </c>
    </row>
    <row r="32" spans="2:3" x14ac:dyDescent="0.2">
      <c r="B32" s="31">
        <v>-60000</v>
      </c>
      <c r="C32" s="1">
        <v>11</v>
      </c>
    </row>
    <row r="33" spans="2:3" x14ac:dyDescent="0.2">
      <c r="B33" s="31">
        <v>-55000</v>
      </c>
      <c r="C33" s="1">
        <v>8</v>
      </c>
    </row>
    <row r="34" spans="2:3" x14ac:dyDescent="0.2">
      <c r="B34" s="31">
        <v>-50000</v>
      </c>
      <c r="C34" s="1">
        <v>48</v>
      </c>
    </row>
    <row r="35" spans="2:3" x14ac:dyDescent="0.2">
      <c r="B35" s="31">
        <v>-45000</v>
      </c>
      <c r="C35" s="1">
        <v>18</v>
      </c>
    </row>
    <row r="36" spans="2:3" x14ac:dyDescent="0.2">
      <c r="B36" s="31">
        <v>-40000</v>
      </c>
      <c r="C36" s="1">
        <v>23</v>
      </c>
    </row>
    <row r="37" spans="2:3" x14ac:dyDescent="0.2">
      <c r="B37" s="31">
        <v>-35000</v>
      </c>
      <c r="C37" s="1">
        <v>27</v>
      </c>
    </row>
    <row r="38" spans="2:3" x14ac:dyDescent="0.2">
      <c r="B38" s="31">
        <v>-30000</v>
      </c>
      <c r="C38" s="1">
        <v>33</v>
      </c>
    </row>
    <row r="39" spans="2:3" x14ac:dyDescent="0.2">
      <c r="B39" s="31">
        <v>-25000</v>
      </c>
      <c r="C39" s="1">
        <v>71</v>
      </c>
    </row>
    <row r="40" spans="2:3" x14ac:dyDescent="0.2">
      <c r="B40" s="31">
        <v>-20000</v>
      </c>
      <c r="C40" s="1">
        <v>61</v>
      </c>
    </row>
    <row r="41" spans="2:3" x14ac:dyDescent="0.2">
      <c r="B41" s="31">
        <v>-15000</v>
      </c>
      <c r="C41" s="1">
        <v>81</v>
      </c>
    </row>
    <row r="42" spans="2:3" x14ac:dyDescent="0.2">
      <c r="B42" s="31">
        <v>-10000</v>
      </c>
      <c r="C42" s="1">
        <v>118</v>
      </c>
    </row>
    <row r="43" spans="2:3" x14ac:dyDescent="0.2">
      <c r="B43" s="31">
        <v>-5000</v>
      </c>
      <c r="C43" s="1">
        <v>147</v>
      </c>
    </row>
    <row r="44" spans="2:3" x14ac:dyDescent="0.2">
      <c r="B44" s="31">
        <v>0</v>
      </c>
      <c r="C44" s="1">
        <v>727</v>
      </c>
    </row>
    <row r="45" spans="2:3" x14ac:dyDescent="0.2">
      <c r="B45" s="31">
        <v>5000</v>
      </c>
      <c r="C45" s="1">
        <v>142</v>
      </c>
    </row>
    <row r="46" spans="2:3" x14ac:dyDescent="0.2">
      <c r="B46" s="31">
        <v>10000</v>
      </c>
      <c r="C46" s="1">
        <v>158</v>
      </c>
    </row>
    <row r="47" spans="2:3" x14ac:dyDescent="0.2">
      <c r="B47" s="31">
        <v>15000</v>
      </c>
      <c r="C47" s="1">
        <v>130</v>
      </c>
    </row>
    <row r="48" spans="2:3" x14ac:dyDescent="0.2">
      <c r="B48" s="31">
        <v>20000</v>
      </c>
      <c r="C48" s="1">
        <v>111</v>
      </c>
    </row>
    <row r="49" spans="2:3" x14ac:dyDescent="0.2">
      <c r="B49" s="31">
        <v>25000</v>
      </c>
      <c r="C49" s="1">
        <v>156</v>
      </c>
    </row>
    <row r="50" spans="2:3" x14ac:dyDescent="0.2">
      <c r="B50" s="31">
        <v>30000</v>
      </c>
      <c r="C50" s="1">
        <v>130</v>
      </c>
    </row>
    <row r="51" spans="2:3" x14ac:dyDescent="0.2">
      <c r="B51" s="31">
        <v>35000</v>
      </c>
      <c r="C51" s="1">
        <v>128</v>
      </c>
    </row>
    <row r="52" spans="2:3" x14ac:dyDescent="0.2">
      <c r="B52" s="31">
        <v>40000</v>
      </c>
      <c r="C52" s="1">
        <v>128</v>
      </c>
    </row>
    <row r="53" spans="2:3" x14ac:dyDescent="0.2">
      <c r="B53" s="31">
        <v>45000</v>
      </c>
      <c r="C53" s="1">
        <v>70</v>
      </c>
    </row>
    <row r="54" spans="2:3" x14ac:dyDescent="0.2">
      <c r="B54" s="31">
        <v>50000</v>
      </c>
      <c r="C54" s="1">
        <v>171</v>
      </c>
    </row>
    <row r="55" spans="2:3" x14ac:dyDescent="0.2">
      <c r="B55" s="31">
        <v>55000</v>
      </c>
      <c r="C55" s="1">
        <v>111</v>
      </c>
    </row>
    <row r="56" spans="2:3" x14ac:dyDescent="0.2">
      <c r="B56" s="31">
        <v>60000</v>
      </c>
      <c r="C56" s="1">
        <v>97</v>
      </c>
    </row>
    <row r="57" spans="2:3" x14ac:dyDescent="0.2">
      <c r="B57" s="31">
        <v>65000</v>
      </c>
      <c r="C57" s="1">
        <v>78</v>
      </c>
    </row>
    <row r="58" spans="2:3" x14ac:dyDescent="0.2">
      <c r="B58" s="31">
        <v>70000</v>
      </c>
      <c r="C58" s="1">
        <v>76</v>
      </c>
    </row>
    <row r="59" spans="2:3" x14ac:dyDescent="0.2">
      <c r="B59" s="31">
        <v>75000</v>
      </c>
      <c r="C59" s="1">
        <v>111</v>
      </c>
    </row>
    <row r="60" spans="2:3" x14ac:dyDescent="0.2">
      <c r="B60" s="31">
        <v>80000</v>
      </c>
      <c r="C60" s="1">
        <v>68</v>
      </c>
    </row>
    <row r="61" spans="2:3" x14ac:dyDescent="0.2">
      <c r="B61" s="31">
        <v>85000</v>
      </c>
      <c r="C61" s="1">
        <v>87</v>
      </c>
    </row>
    <row r="62" spans="2:3" x14ac:dyDescent="0.2">
      <c r="B62" s="31">
        <v>90000</v>
      </c>
      <c r="C62" s="1">
        <v>69</v>
      </c>
    </row>
    <row r="63" spans="2:3" x14ac:dyDescent="0.2">
      <c r="B63" s="31">
        <v>95000</v>
      </c>
      <c r="C63" s="1">
        <v>40</v>
      </c>
    </row>
    <row r="64" spans="2:3" x14ac:dyDescent="0.2">
      <c r="B64" s="31">
        <v>100000</v>
      </c>
      <c r="C64" s="1">
        <v>104</v>
      </c>
    </row>
    <row r="65" spans="2:3" x14ac:dyDescent="0.2">
      <c r="B65" s="31">
        <v>105000</v>
      </c>
      <c r="C65" s="1">
        <v>56</v>
      </c>
    </row>
    <row r="66" spans="2:3" x14ac:dyDescent="0.2">
      <c r="B66" s="31">
        <v>110000</v>
      </c>
      <c r="C66" s="1">
        <v>51</v>
      </c>
    </row>
    <row r="67" spans="2:3" x14ac:dyDescent="0.2">
      <c r="B67" s="31">
        <v>115000</v>
      </c>
      <c r="C67" s="1">
        <v>45</v>
      </c>
    </row>
    <row r="68" spans="2:3" x14ac:dyDescent="0.2">
      <c r="B68" s="31">
        <v>120000</v>
      </c>
      <c r="C68" s="1">
        <v>40</v>
      </c>
    </row>
    <row r="69" spans="2:3" x14ac:dyDescent="0.2">
      <c r="B69" s="31">
        <v>125000</v>
      </c>
      <c r="C69" s="1">
        <v>45</v>
      </c>
    </row>
    <row r="70" spans="2:3" x14ac:dyDescent="0.2">
      <c r="B70" s="31">
        <v>130000</v>
      </c>
      <c r="C70" s="1">
        <v>30</v>
      </c>
    </row>
    <row r="71" spans="2:3" x14ac:dyDescent="0.2">
      <c r="B71" s="31">
        <v>135000</v>
      </c>
      <c r="C71" s="1">
        <v>22</v>
      </c>
    </row>
    <row r="72" spans="2:3" x14ac:dyDescent="0.2">
      <c r="B72" s="31">
        <v>140000</v>
      </c>
      <c r="C72" s="1">
        <v>25</v>
      </c>
    </row>
    <row r="73" spans="2:3" x14ac:dyDescent="0.2">
      <c r="B73" s="31">
        <v>145000</v>
      </c>
      <c r="C73" s="1">
        <v>26</v>
      </c>
    </row>
    <row r="74" spans="2:3" x14ac:dyDescent="0.2">
      <c r="B74" s="31">
        <v>150000</v>
      </c>
      <c r="C74" s="1">
        <v>52</v>
      </c>
    </row>
    <row r="75" spans="2:3" x14ac:dyDescent="0.2">
      <c r="B75" s="31">
        <v>155000</v>
      </c>
      <c r="C75" s="1">
        <v>16</v>
      </c>
    </row>
    <row r="76" spans="2:3" x14ac:dyDescent="0.2">
      <c r="B76" s="31">
        <v>160000</v>
      </c>
      <c r="C76" s="1">
        <v>17</v>
      </c>
    </row>
    <row r="77" spans="2:3" x14ac:dyDescent="0.2">
      <c r="B77" s="31">
        <v>165000</v>
      </c>
      <c r="C77" s="1">
        <v>12</v>
      </c>
    </row>
    <row r="78" spans="2:3" x14ac:dyDescent="0.2">
      <c r="B78" s="31">
        <v>170000</v>
      </c>
      <c r="C78" s="1">
        <v>9</v>
      </c>
    </row>
    <row r="79" spans="2:3" x14ac:dyDescent="0.2">
      <c r="B79" s="31">
        <v>175000</v>
      </c>
      <c r="C79" s="1">
        <v>22</v>
      </c>
    </row>
    <row r="80" spans="2:3" x14ac:dyDescent="0.2">
      <c r="B80" s="31">
        <v>180000</v>
      </c>
      <c r="C80" s="1">
        <v>11</v>
      </c>
    </row>
    <row r="81" spans="2:3" x14ac:dyDescent="0.2">
      <c r="B81" s="31">
        <v>185000</v>
      </c>
      <c r="C81" s="1">
        <v>7</v>
      </c>
    </row>
    <row r="82" spans="2:3" x14ac:dyDescent="0.2">
      <c r="B82" s="31">
        <v>190000</v>
      </c>
      <c r="C82" s="1">
        <v>12</v>
      </c>
    </row>
    <row r="83" spans="2:3" x14ac:dyDescent="0.2">
      <c r="B83" s="31">
        <v>195000</v>
      </c>
      <c r="C83" s="1">
        <v>4</v>
      </c>
    </row>
    <row r="84" spans="2:3" x14ac:dyDescent="0.2">
      <c r="B84" s="31">
        <v>200000</v>
      </c>
      <c r="C84" s="1">
        <v>12</v>
      </c>
    </row>
    <row r="85" spans="2:3" x14ac:dyDescent="0.2">
      <c r="B85" s="31">
        <v>205000</v>
      </c>
      <c r="C85" s="1">
        <v>11</v>
      </c>
    </row>
    <row r="86" spans="2:3" x14ac:dyDescent="0.2">
      <c r="B86" s="31">
        <v>210000</v>
      </c>
      <c r="C86" s="1">
        <v>7</v>
      </c>
    </row>
    <row r="87" spans="2:3" x14ac:dyDescent="0.2">
      <c r="B87" s="31">
        <v>215000</v>
      </c>
      <c r="C87" s="1">
        <v>3</v>
      </c>
    </row>
    <row r="88" spans="2:3" x14ac:dyDescent="0.2">
      <c r="B88" s="31">
        <v>220000</v>
      </c>
      <c r="C88" s="1">
        <v>3</v>
      </c>
    </row>
    <row r="89" spans="2:3" x14ac:dyDescent="0.2">
      <c r="B89" s="31">
        <v>225000</v>
      </c>
      <c r="C89" s="1">
        <v>10</v>
      </c>
    </row>
    <row r="90" spans="2:3" x14ac:dyDescent="0.2">
      <c r="B90" s="31">
        <v>230000</v>
      </c>
      <c r="C90" s="1">
        <v>6</v>
      </c>
    </row>
    <row r="91" spans="2:3" x14ac:dyDescent="0.2">
      <c r="B91" s="31">
        <v>235000</v>
      </c>
      <c r="C91" s="1">
        <v>5</v>
      </c>
    </row>
    <row r="92" spans="2:3" x14ac:dyDescent="0.2">
      <c r="B92" s="31">
        <v>240000</v>
      </c>
      <c r="C92" s="1">
        <v>2</v>
      </c>
    </row>
    <row r="93" spans="2:3" x14ac:dyDescent="0.2">
      <c r="B93" s="31">
        <v>245000</v>
      </c>
      <c r="C93" s="1">
        <v>2</v>
      </c>
    </row>
    <row r="94" spans="2:3" x14ac:dyDescent="0.2">
      <c r="B94" s="31">
        <v>250000</v>
      </c>
      <c r="C94" s="1">
        <v>6</v>
      </c>
    </row>
    <row r="95" spans="2:3" x14ac:dyDescent="0.2">
      <c r="B95" s="31">
        <v>255000</v>
      </c>
      <c r="C95" s="1">
        <v>6</v>
      </c>
    </row>
    <row r="96" spans="2:3" x14ac:dyDescent="0.2">
      <c r="B96" s="31">
        <v>260000</v>
      </c>
      <c r="C96" s="1">
        <v>4</v>
      </c>
    </row>
    <row r="97" spans="2:3" x14ac:dyDescent="0.2">
      <c r="B97" s="31">
        <v>270000</v>
      </c>
      <c r="C97" s="1">
        <v>2</v>
      </c>
    </row>
    <row r="98" spans="2:3" x14ac:dyDescent="0.2">
      <c r="B98" s="31">
        <v>275000</v>
      </c>
      <c r="C98" s="1">
        <v>4</v>
      </c>
    </row>
    <row r="99" spans="2:3" x14ac:dyDescent="0.2">
      <c r="B99" s="31">
        <v>280000</v>
      </c>
      <c r="C99" s="1">
        <v>2</v>
      </c>
    </row>
    <row r="100" spans="2:3" x14ac:dyDescent="0.2">
      <c r="B100" s="31">
        <v>285000</v>
      </c>
      <c r="C100" s="1">
        <v>4</v>
      </c>
    </row>
    <row r="101" spans="2:3" x14ac:dyDescent="0.2">
      <c r="B101" s="31">
        <v>290000</v>
      </c>
      <c r="C101" s="1">
        <v>2</v>
      </c>
    </row>
    <row r="102" spans="2:3" x14ac:dyDescent="0.2">
      <c r="B102" s="31">
        <v>300000</v>
      </c>
      <c r="C102" s="1">
        <v>8</v>
      </c>
    </row>
    <row r="103" spans="2:3" x14ac:dyDescent="0.2">
      <c r="B103" s="31">
        <v>305000</v>
      </c>
      <c r="C103" s="1">
        <v>2</v>
      </c>
    </row>
    <row r="104" spans="2:3" x14ac:dyDescent="0.2">
      <c r="B104" s="31">
        <v>310000</v>
      </c>
      <c r="C104" s="1">
        <v>5</v>
      </c>
    </row>
    <row r="105" spans="2:3" x14ac:dyDescent="0.2">
      <c r="B105" s="31">
        <v>315000</v>
      </c>
      <c r="C105" s="1">
        <v>1</v>
      </c>
    </row>
    <row r="106" spans="2:3" x14ac:dyDescent="0.2">
      <c r="B106" s="31">
        <v>320000</v>
      </c>
      <c r="C106" s="1">
        <v>2</v>
      </c>
    </row>
    <row r="107" spans="2:3" x14ac:dyDescent="0.2">
      <c r="B107" s="31">
        <v>325000</v>
      </c>
      <c r="C107" s="1">
        <v>1</v>
      </c>
    </row>
    <row r="108" spans="2:3" x14ac:dyDescent="0.2">
      <c r="B108" s="31">
        <v>330000</v>
      </c>
      <c r="C108" s="1">
        <v>3</v>
      </c>
    </row>
    <row r="109" spans="2:3" x14ac:dyDescent="0.2">
      <c r="B109" s="31">
        <v>335000</v>
      </c>
      <c r="C109" s="1">
        <v>1</v>
      </c>
    </row>
    <row r="110" spans="2:3" x14ac:dyDescent="0.2">
      <c r="B110" s="31">
        <v>340000</v>
      </c>
      <c r="C110" s="1">
        <v>1</v>
      </c>
    </row>
    <row r="111" spans="2:3" x14ac:dyDescent="0.2">
      <c r="B111" s="31">
        <v>345000</v>
      </c>
      <c r="C111" s="1">
        <v>1</v>
      </c>
    </row>
    <row r="112" spans="2:3" x14ac:dyDescent="0.2">
      <c r="B112" s="31">
        <v>350000</v>
      </c>
      <c r="C112" s="1">
        <v>3</v>
      </c>
    </row>
    <row r="113" spans="2:3" x14ac:dyDescent="0.2">
      <c r="B113" s="31">
        <v>355000</v>
      </c>
      <c r="C113" s="1">
        <v>2</v>
      </c>
    </row>
    <row r="114" spans="2:3" x14ac:dyDescent="0.2">
      <c r="B114" s="31">
        <v>360000</v>
      </c>
      <c r="C114" s="1">
        <v>2</v>
      </c>
    </row>
    <row r="115" spans="2:3" x14ac:dyDescent="0.2">
      <c r="B115" s="31">
        <v>375000</v>
      </c>
      <c r="C115" s="1">
        <v>2</v>
      </c>
    </row>
    <row r="116" spans="2:3" x14ac:dyDescent="0.2">
      <c r="B116" s="31">
        <v>390000</v>
      </c>
      <c r="C116" s="1">
        <v>1</v>
      </c>
    </row>
    <row r="117" spans="2:3" x14ac:dyDescent="0.2">
      <c r="B117" s="31">
        <v>400000</v>
      </c>
      <c r="C117" s="1">
        <v>2</v>
      </c>
    </row>
    <row r="118" spans="2:3" x14ac:dyDescent="0.2">
      <c r="B118" s="31">
        <v>405000</v>
      </c>
      <c r="C118" s="1">
        <v>1</v>
      </c>
    </row>
    <row r="119" spans="2:3" x14ac:dyDescent="0.2">
      <c r="B119" s="31">
        <v>415000</v>
      </c>
      <c r="C119" s="1">
        <v>1</v>
      </c>
    </row>
    <row r="120" spans="2:3" x14ac:dyDescent="0.2">
      <c r="B120" s="31">
        <v>425000</v>
      </c>
      <c r="C120" s="1">
        <v>1</v>
      </c>
    </row>
    <row r="121" spans="2:3" x14ac:dyDescent="0.2">
      <c r="B121" s="31">
        <v>490000</v>
      </c>
      <c r="C121" s="1">
        <v>1</v>
      </c>
    </row>
    <row r="122" spans="2:3" x14ac:dyDescent="0.2">
      <c r="B122" s="31">
        <v>500000</v>
      </c>
      <c r="C122" s="1">
        <v>1</v>
      </c>
    </row>
    <row r="123" spans="2:3" x14ac:dyDescent="0.2">
      <c r="B123" s="31">
        <v>525000</v>
      </c>
      <c r="C123" s="1">
        <v>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B2:H49"/>
  <sheetViews>
    <sheetView workbookViewId="0">
      <selection activeCell="F2" sqref="F2"/>
    </sheetView>
  </sheetViews>
  <sheetFormatPr baseColWidth="10" defaultRowHeight="16" x14ac:dyDescent="0.2"/>
  <cols>
    <col min="2" max="2" width="16.6640625" customWidth="1"/>
    <col min="3" max="3" width="17.33203125" bestFit="1" customWidth="1"/>
    <col min="4" max="5" width="16.6640625" customWidth="1"/>
    <col min="6" max="6" width="18.6640625" bestFit="1" customWidth="1"/>
    <col min="7" max="7" width="15.83203125" customWidth="1"/>
    <col min="8" max="8" width="17.5" bestFit="1" customWidth="1"/>
  </cols>
  <sheetData>
    <row r="2" spans="2:8" ht="24" x14ac:dyDescent="0.3">
      <c r="B2" s="32" t="s">
        <v>4311</v>
      </c>
      <c r="C2" s="34">
        <v>4268</v>
      </c>
      <c r="D2" s="36">
        <v>21.051607310215548</v>
      </c>
      <c r="E2" s="35">
        <v>7.9010368835675804E-2</v>
      </c>
      <c r="F2" s="36">
        <v>42135.237582005626</v>
      </c>
      <c r="G2" s="35">
        <v>7.9010429514896868E-2</v>
      </c>
      <c r="H2" s="36">
        <f>_xlfn.AGGREGATE(1,3,H4:H49)</f>
        <v>59839.332666666669</v>
      </c>
    </row>
    <row r="3" spans="2:8" ht="66" customHeight="1" x14ac:dyDescent="0.2">
      <c r="B3" s="55" t="s">
        <v>4295</v>
      </c>
      <c r="C3" s="55" t="s">
        <v>4309</v>
      </c>
      <c r="D3" s="55" t="s">
        <v>4331</v>
      </c>
      <c r="E3" s="55" t="s">
        <v>4322</v>
      </c>
      <c r="F3" s="55" t="s">
        <v>4320</v>
      </c>
      <c r="G3" s="55" t="s">
        <v>4312</v>
      </c>
      <c r="H3" s="55" t="s">
        <v>4330</v>
      </c>
    </row>
    <row r="4" spans="2:8" ht="19" x14ac:dyDescent="0.25">
      <c r="B4" s="14">
        <v>78739</v>
      </c>
      <c r="C4" s="33">
        <v>101</v>
      </c>
      <c r="D4" s="53">
        <v>859747.3</v>
      </c>
      <c r="E4" s="54">
        <v>36.08</v>
      </c>
      <c r="F4" s="53">
        <v>106333.92</v>
      </c>
      <c r="G4" s="29">
        <v>0.14419999999999999</v>
      </c>
      <c r="H4" s="16">
        <v>86417.47</v>
      </c>
    </row>
    <row r="5" spans="2:8" ht="19" x14ac:dyDescent="0.25">
      <c r="B5" s="14">
        <v>78717</v>
      </c>
      <c r="C5" s="33">
        <v>105</v>
      </c>
      <c r="D5" s="53">
        <v>615088.04</v>
      </c>
      <c r="E5" s="54">
        <v>29.62</v>
      </c>
      <c r="F5" s="53">
        <v>71332.23</v>
      </c>
      <c r="G5" s="29">
        <v>0.1429</v>
      </c>
      <c r="H5" s="16">
        <v>55321.52</v>
      </c>
    </row>
    <row r="6" spans="2:8" ht="19" x14ac:dyDescent="0.25">
      <c r="B6" s="14">
        <v>78749</v>
      </c>
      <c r="C6" s="33">
        <v>166</v>
      </c>
      <c r="D6" s="53">
        <v>589555.4</v>
      </c>
      <c r="E6" s="54">
        <v>36.020000000000003</v>
      </c>
      <c r="F6" s="53">
        <v>71851.02</v>
      </c>
      <c r="G6" s="29">
        <v>0.1381</v>
      </c>
      <c r="H6" s="16">
        <v>57718.39</v>
      </c>
    </row>
    <row r="7" spans="2:8" ht="19" x14ac:dyDescent="0.25">
      <c r="B7" s="14">
        <v>78729</v>
      </c>
      <c r="C7" s="33">
        <v>90</v>
      </c>
      <c r="D7" s="53">
        <v>493846.69</v>
      </c>
      <c r="E7" s="54">
        <v>28.17</v>
      </c>
      <c r="F7" s="53">
        <v>55187.41</v>
      </c>
      <c r="G7" s="29">
        <v>0.12859999999999999</v>
      </c>
      <c r="H7" s="16">
        <v>49435.91</v>
      </c>
    </row>
    <row r="8" spans="2:8" ht="19" x14ac:dyDescent="0.25">
      <c r="B8" s="14">
        <v>78750</v>
      </c>
      <c r="C8" s="33">
        <v>129</v>
      </c>
      <c r="D8" s="53">
        <v>683982.67</v>
      </c>
      <c r="E8" s="54">
        <v>31.2</v>
      </c>
      <c r="F8" s="53">
        <v>75666.02</v>
      </c>
      <c r="G8" s="29">
        <v>0.1212</v>
      </c>
      <c r="H8" s="16">
        <v>77506.12</v>
      </c>
    </row>
    <row r="9" spans="2:8" ht="19" x14ac:dyDescent="0.25">
      <c r="B9" s="14">
        <v>78754</v>
      </c>
      <c r="C9" s="33">
        <v>105</v>
      </c>
      <c r="D9" s="53">
        <v>368734.96</v>
      </c>
      <c r="E9" s="54">
        <v>18.489999999999998</v>
      </c>
      <c r="F9" s="53">
        <v>37108.58</v>
      </c>
      <c r="G9" s="29">
        <v>0.113</v>
      </c>
      <c r="H9" s="16">
        <v>35522.879999999997</v>
      </c>
    </row>
    <row r="10" spans="2:8" ht="19" x14ac:dyDescent="0.25">
      <c r="B10" s="14">
        <v>78747</v>
      </c>
      <c r="C10" s="33">
        <v>103</v>
      </c>
      <c r="D10" s="53">
        <v>416170.23999999999</v>
      </c>
      <c r="E10" s="54">
        <v>19.91</v>
      </c>
      <c r="F10" s="53">
        <v>38035.81</v>
      </c>
      <c r="G10" s="29">
        <v>0.1113</v>
      </c>
      <c r="H10" s="16">
        <v>34094.959999999999</v>
      </c>
    </row>
    <row r="11" spans="2:8" ht="19" x14ac:dyDescent="0.25">
      <c r="B11" s="14">
        <v>78748</v>
      </c>
      <c r="C11" s="33">
        <v>266</v>
      </c>
      <c r="D11" s="53">
        <v>460250.15</v>
      </c>
      <c r="E11" s="54">
        <v>24.38</v>
      </c>
      <c r="F11" s="53">
        <v>43392.06</v>
      </c>
      <c r="G11" s="29">
        <v>0.1069</v>
      </c>
      <c r="H11" s="16">
        <v>47194.32</v>
      </c>
    </row>
    <row r="12" spans="2:8" ht="19" x14ac:dyDescent="0.25">
      <c r="B12" s="14">
        <v>78759</v>
      </c>
      <c r="C12" s="33">
        <v>130</v>
      </c>
      <c r="D12" s="53">
        <v>754354.12</v>
      </c>
      <c r="E12" s="54">
        <v>31.6</v>
      </c>
      <c r="F12" s="53">
        <v>74316.009999999995</v>
      </c>
      <c r="G12" s="29">
        <v>0.1048</v>
      </c>
      <c r="H12" s="16">
        <v>100335.43</v>
      </c>
    </row>
    <row r="13" spans="2:8" ht="19" x14ac:dyDescent="0.25">
      <c r="B13" s="14">
        <v>78732</v>
      </c>
      <c r="C13" s="33">
        <v>124</v>
      </c>
      <c r="D13" s="53">
        <v>892291.77</v>
      </c>
      <c r="E13" s="54">
        <v>23.82</v>
      </c>
      <c r="F13" s="53">
        <v>71878.039999999994</v>
      </c>
      <c r="G13" s="29">
        <v>0.1042</v>
      </c>
      <c r="H13" s="16">
        <v>85556.62</v>
      </c>
    </row>
    <row r="14" spans="2:8" ht="19" x14ac:dyDescent="0.25">
      <c r="B14" s="14">
        <v>78727</v>
      </c>
      <c r="C14" s="33">
        <v>110</v>
      </c>
      <c r="D14" s="53">
        <v>507195.32</v>
      </c>
      <c r="E14" s="54">
        <v>25.59</v>
      </c>
      <c r="F14" s="53">
        <v>47537.87</v>
      </c>
      <c r="G14" s="29">
        <v>9.98E-2</v>
      </c>
      <c r="H14" s="16">
        <v>55710.01</v>
      </c>
    </row>
    <row r="15" spans="2:8" ht="19" x14ac:dyDescent="0.25">
      <c r="B15" s="14">
        <v>78737</v>
      </c>
      <c r="C15" s="33">
        <v>157</v>
      </c>
      <c r="D15" s="53">
        <v>766353.85</v>
      </c>
      <c r="E15" s="54">
        <v>20.86</v>
      </c>
      <c r="F15" s="53">
        <v>61831.07</v>
      </c>
      <c r="G15" s="29">
        <v>9.8100000000000007E-2</v>
      </c>
      <c r="H15" s="16">
        <v>80390.73</v>
      </c>
    </row>
    <row r="16" spans="2:8" ht="19" x14ac:dyDescent="0.25">
      <c r="B16" s="14">
        <v>78726</v>
      </c>
      <c r="C16" s="33">
        <v>54</v>
      </c>
      <c r="D16" s="53">
        <v>695933.8</v>
      </c>
      <c r="E16" s="54">
        <v>21.22</v>
      </c>
      <c r="F16" s="53">
        <v>59977.78</v>
      </c>
      <c r="G16" s="29">
        <v>9.6500000000000002E-2</v>
      </c>
      <c r="H16" s="16">
        <v>64608.44</v>
      </c>
    </row>
    <row r="17" spans="2:8" ht="19" x14ac:dyDescent="0.25">
      <c r="B17" s="14">
        <v>78728</v>
      </c>
      <c r="C17" s="33">
        <v>77</v>
      </c>
      <c r="D17" s="53">
        <v>428420.19</v>
      </c>
      <c r="E17" s="54">
        <v>21.44</v>
      </c>
      <c r="F17" s="53">
        <v>35655.42</v>
      </c>
      <c r="G17" s="29">
        <v>9.5899999999999999E-2</v>
      </c>
      <c r="H17" s="16">
        <v>39631.29</v>
      </c>
    </row>
    <row r="18" spans="2:8" ht="19" x14ac:dyDescent="0.25">
      <c r="B18" s="14">
        <v>78753</v>
      </c>
      <c r="C18" s="33">
        <v>100</v>
      </c>
      <c r="D18" s="53">
        <v>393050.2</v>
      </c>
      <c r="E18" s="54">
        <v>19.71</v>
      </c>
      <c r="F18" s="53">
        <v>31273.53</v>
      </c>
      <c r="G18" s="29">
        <v>9.06E-2</v>
      </c>
      <c r="H18" s="16">
        <v>40893.919999999998</v>
      </c>
    </row>
    <row r="19" spans="2:8" ht="19" x14ac:dyDescent="0.25">
      <c r="B19" s="14">
        <v>78744</v>
      </c>
      <c r="C19" s="33">
        <v>159</v>
      </c>
      <c r="D19" s="53">
        <v>369228.26</v>
      </c>
      <c r="E19" s="54">
        <v>18.190000000000001</v>
      </c>
      <c r="F19" s="53">
        <v>29060.23</v>
      </c>
      <c r="G19" s="29">
        <v>8.7599999999999997E-2</v>
      </c>
      <c r="H19" s="16">
        <v>33021.01</v>
      </c>
    </row>
    <row r="20" spans="2:8" ht="19" x14ac:dyDescent="0.25">
      <c r="B20" s="14">
        <v>78725</v>
      </c>
      <c r="C20" s="33">
        <v>60</v>
      </c>
      <c r="D20" s="53">
        <v>332946.63</v>
      </c>
      <c r="E20" s="54">
        <v>16.670000000000002</v>
      </c>
      <c r="F20" s="53">
        <v>27135.77</v>
      </c>
      <c r="G20" s="29">
        <v>8.5400000000000004E-2</v>
      </c>
      <c r="H20" s="16">
        <v>28528.61</v>
      </c>
    </row>
    <row r="21" spans="2:8" ht="19" x14ac:dyDescent="0.25">
      <c r="B21" s="14">
        <v>78736</v>
      </c>
      <c r="C21" s="33">
        <v>33</v>
      </c>
      <c r="D21" s="53">
        <v>724737.88</v>
      </c>
      <c r="E21" s="54">
        <v>18.41</v>
      </c>
      <c r="F21" s="53">
        <v>36359.550000000003</v>
      </c>
      <c r="G21" s="29">
        <v>7.4700000000000003E-2</v>
      </c>
      <c r="H21" s="16">
        <v>76001.820000000007</v>
      </c>
    </row>
    <row r="22" spans="2:8" ht="19" x14ac:dyDescent="0.25">
      <c r="B22" s="14">
        <v>78758</v>
      </c>
      <c r="C22" s="33">
        <v>97</v>
      </c>
      <c r="D22" s="53">
        <v>478826.26</v>
      </c>
      <c r="E22" s="54">
        <v>20.47</v>
      </c>
      <c r="F22" s="53">
        <v>31414.75</v>
      </c>
      <c r="G22" s="29">
        <v>7.4399999999999994E-2</v>
      </c>
      <c r="H22" s="16">
        <v>40363.67</v>
      </c>
    </row>
    <row r="23" spans="2:8" ht="19" x14ac:dyDescent="0.25">
      <c r="B23" s="14">
        <v>78745</v>
      </c>
      <c r="C23" s="33">
        <v>314</v>
      </c>
      <c r="D23" s="53">
        <v>518334.46</v>
      </c>
      <c r="E23" s="54">
        <v>22.49</v>
      </c>
      <c r="F23" s="53">
        <v>30981</v>
      </c>
      <c r="G23" s="29">
        <v>7.2300000000000003E-2</v>
      </c>
      <c r="H23" s="16">
        <v>39331.06</v>
      </c>
    </row>
    <row r="24" spans="2:8" ht="19" x14ac:dyDescent="0.25">
      <c r="B24" s="14">
        <v>78746</v>
      </c>
      <c r="C24" s="33">
        <v>64</v>
      </c>
      <c r="D24" s="53">
        <v>1377797.34</v>
      </c>
      <c r="E24" s="54">
        <v>28.33</v>
      </c>
      <c r="F24" s="53">
        <v>69109.56</v>
      </c>
      <c r="G24" s="29">
        <v>6.9000000000000006E-2</v>
      </c>
      <c r="H24" s="16">
        <v>144613.94</v>
      </c>
    </row>
    <row r="25" spans="2:8" ht="19" x14ac:dyDescent="0.25">
      <c r="B25" s="14">
        <v>78757</v>
      </c>
      <c r="C25" s="33">
        <v>110</v>
      </c>
      <c r="D25" s="53">
        <v>699954.41</v>
      </c>
      <c r="E25" s="54">
        <v>27.1</v>
      </c>
      <c r="F25" s="53">
        <v>40724.120000000003</v>
      </c>
      <c r="G25" s="29">
        <v>6.5600000000000006E-2</v>
      </c>
      <c r="H25" s="16">
        <v>64849.57</v>
      </c>
    </row>
    <row r="26" spans="2:8" ht="19" x14ac:dyDescent="0.25">
      <c r="B26" s="14">
        <v>78722</v>
      </c>
      <c r="C26" s="33">
        <v>34</v>
      </c>
      <c r="D26" s="53">
        <v>668228.85</v>
      </c>
      <c r="E26" s="54">
        <v>29.24</v>
      </c>
      <c r="F26" s="53">
        <v>35723</v>
      </c>
      <c r="G26" s="29">
        <v>6.2E-2</v>
      </c>
      <c r="H26" s="16">
        <v>61632.92</v>
      </c>
    </row>
    <row r="27" spans="2:8" ht="19" x14ac:dyDescent="0.25">
      <c r="B27" s="14">
        <v>78669</v>
      </c>
      <c r="C27" s="33">
        <v>1</v>
      </c>
      <c r="D27" s="53">
        <v>1115000</v>
      </c>
      <c r="E27" s="54">
        <v>13.49</v>
      </c>
      <c r="F27" s="53">
        <v>65000</v>
      </c>
      <c r="G27" s="29">
        <v>6.1899999999999997E-2</v>
      </c>
      <c r="H27" s="14" t="e">
        <v>#DIV/0!</v>
      </c>
    </row>
    <row r="28" spans="2:8" ht="19" x14ac:dyDescent="0.25">
      <c r="B28" s="14">
        <v>78730</v>
      </c>
      <c r="C28" s="33">
        <v>29</v>
      </c>
      <c r="D28" s="53">
        <v>1226034.48</v>
      </c>
      <c r="E28" s="54">
        <v>18.48</v>
      </c>
      <c r="F28" s="53">
        <v>64966.21</v>
      </c>
      <c r="G28" s="29">
        <v>6.1899999999999997E-2</v>
      </c>
      <c r="H28" s="16">
        <v>114439.43</v>
      </c>
    </row>
    <row r="29" spans="2:8" ht="19" x14ac:dyDescent="0.25">
      <c r="B29" s="14">
        <v>78723</v>
      </c>
      <c r="C29" s="33">
        <v>145</v>
      </c>
      <c r="D29" s="53">
        <v>574842.77</v>
      </c>
      <c r="E29" s="54">
        <v>20.6</v>
      </c>
      <c r="F29" s="53">
        <v>32937.85</v>
      </c>
      <c r="G29" s="29">
        <v>5.8900000000000001E-2</v>
      </c>
      <c r="H29" s="16">
        <v>46573.85</v>
      </c>
    </row>
    <row r="30" spans="2:8" ht="19" x14ac:dyDescent="0.25">
      <c r="B30" s="14">
        <v>78724</v>
      </c>
      <c r="C30" s="33">
        <v>118</v>
      </c>
      <c r="D30" s="53">
        <v>343505.24</v>
      </c>
      <c r="E30" s="54">
        <v>11.71</v>
      </c>
      <c r="F30" s="53">
        <v>17714.41</v>
      </c>
      <c r="G30" s="29">
        <v>5.8200000000000002E-2</v>
      </c>
      <c r="H30" s="16">
        <v>28909.11</v>
      </c>
    </row>
    <row r="31" spans="2:8" ht="19" x14ac:dyDescent="0.25">
      <c r="B31" s="14">
        <v>78751</v>
      </c>
      <c r="C31" s="33">
        <v>81</v>
      </c>
      <c r="D31" s="53">
        <v>682203.11</v>
      </c>
      <c r="E31" s="54">
        <v>25.46</v>
      </c>
      <c r="F31" s="53">
        <v>29671.59</v>
      </c>
      <c r="G31" s="29">
        <v>5.1299999999999998E-2</v>
      </c>
      <c r="H31" s="16">
        <v>61052.94</v>
      </c>
    </row>
    <row r="32" spans="2:8" ht="19" x14ac:dyDescent="0.25">
      <c r="B32" s="14">
        <v>78741</v>
      </c>
      <c r="C32" s="33">
        <v>57</v>
      </c>
      <c r="D32" s="53">
        <v>466226.4</v>
      </c>
      <c r="E32" s="54">
        <v>13.9</v>
      </c>
      <c r="F32" s="53">
        <v>20921.189999999999</v>
      </c>
      <c r="G32" s="29">
        <v>5.0999999999999997E-2</v>
      </c>
      <c r="H32" s="16">
        <v>39898.94</v>
      </c>
    </row>
    <row r="33" spans="2:8" ht="19" x14ac:dyDescent="0.25">
      <c r="B33" s="14">
        <v>78738</v>
      </c>
      <c r="C33" s="33">
        <v>201</v>
      </c>
      <c r="D33" s="53">
        <v>916902.14</v>
      </c>
      <c r="E33" s="54">
        <v>11.76</v>
      </c>
      <c r="F33" s="53">
        <v>36742.410000000003</v>
      </c>
      <c r="G33" s="29">
        <v>5.0599999999999999E-2</v>
      </c>
      <c r="H33" s="16">
        <v>70870.42</v>
      </c>
    </row>
    <row r="34" spans="2:8" ht="19" x14ac:dyDescent="0.25">
      <c r="B34" s="14">
        <v>78705</v>
      </c>
      <c r="C34" s="33">
        <v>17</v>
      </c>
      <c r="D34" s="53">
        <v>770318.88</v>
      </c>
      <c r="E34" s="54">
        <v>22.26</v>
      </c>
      <c r="F34" s="53">
        <v>30801.24</v>
      </c>
      <c r="G34" s="29">
        <v>4.9799999999999997E-2</v>
      </c>
      <c r="H34" s="16">
        <v>66665.34</v>
      </c>
    </row>
    <row r="35" spans="2:8" ht="19" x14ac:dyDescent="0.25">
      <c r="B35" s="14">
        <v>78731</v>
      </c>
      <c r="C35" s="33">
        <v>103</v>
      </c>
      <c r="D35" s="53">
        <v>1072875.99</v>
      </c>
      <c r="E35" s="54">
        <v>18.43</v>
      </c>
      <c r="F35" s="53">
        <v>43147.76</v>
      </c>
      <c r="G35" s="29">
        <v>4.7699999999999999E-2</v>
      </c>
      <c r="H35" s="16">
        <v>104568.58</v>
      </c>
    </row>
    <row r="36" spans="2:8" ht="19" x14ac:dyDescent="0.25">
      <c r="B36" s="14">
        <v>78735</v>
      </c>
      <c r="C36" s="33">
        <v>71</v>
      </c>
      <c r="D36" s="53">
        <v>931341.87</v>
      </c>
      <c r="E36" s="54">
        <v>13.35</v>
      </c>
      <c r="F36" s="53">
        <v>29157.55</v>
      </c>
      <c r="G36" s="29">
        <v>4.1500000000000002E-2</v>
      </c>
      <c r="H36" s="16">
        <v>85630.49</v>
      </c>
    </row>
    <row r="37" spans="2:8" ht="19" x14ac:dyDescent="0.25">
      <c r="B37" s="14">
        <v>78702</v>
      </c>
      <c r="C37" s="33">
        <v>159</v>
      </c>
      <c r="D37" s="53">
        <v>713285.06</v>
      </c>
      <c r="E37" s="54">
        <v>16.239999999999998</v>
      </c>
      <c r="F37" s="53">
        <v>26255.18</v>
      </c>
      <c r="G37" s="29">
        <v>4.0800000000000003E-2</v>
      </c>
      <c r="H37" s="16">
        <v>68582</v>
      </c>
    </row>
    <row r="38" spans="2:8" ht="19" x14ac:dyDescent="0.25">
      <c r="B38" s="14">
        <v>78756</v>
      </c>
      <c r="C38" s="33">
        <v>38</v>
      </c>
      <c r="D38" s="53">
        <v>899489.47</v>
      </c>
      <c r="E38" s="54">
        <v>14.67</v>
      </c>
      <c r="F38" s="53">
        <v>25102.66</v>
      </c>
      <c r="G38" s="29">
        <v>3.4099999999999998E-2</v>
      </c>
      <c r="H38" s="16">
        <v>70439.47</v>
      </c>
    </row>
    <row r="39" spans="2:8" ht="19" x14ac:dyDescent="0.25">
      <c r="B39" s="14">
        <v>78704</v>
      </c>
      <c r="C39" s="33">
        <v>225</v>
      </c>
      <c r="D39" s="53">
        <v>1014512.18</v>
      </c>
      <c r="E39" s="54">
        <v>17.48</v>
      </c>
      <c r="F39" s="53">
        <v>27953.81</v>
      </c>
      <c r="G39" s="29">
        <v>3.3700000000000001E-2</v>
      </c>
      <c r="H39" s="16">
        <v>83095.69</v>
      </c>
    </row>
    <row r="40" spans="2:8" ht="19" x14ac:dyDescent="0.25">
      <c r="B40" s="14">
        <v>78734</v>
      </c>
      <c r="C40" s="33">
        <v>74</v>
      </c>
      <c r="D40" s="53">
        <v>719323.2</v>
      </c>
      <c r="E40" s="54">
        <v>7.72</v>
      </c>
      <c r="F40" s="53">
        <v>18143.47</v>
      </c>
      <c r="G40" s="29">
        <v>3.2599999999999997E-2</v>
      </c>
      <c r="H40" s="16">
        <v>55320.65</v>
      </c>
    </row>
    <row r="41" spans="2:8" ht="19" x14ac:dyDescent="0.25">
      <c r="B41" s="14">
        <v>78653</v>
      </c>
      <c r="C41" s="33">
        <v>5</v>
      </c>
      <c r="D41" s="53">
        <v>387804.4</v>
      </c>
      <c r="E41" s="54">
        <v>5.05</v>
      </c>
      <c r="F41" s="53">
        <v>9976</v>
      </c>
      <c r="G41" s="29">
        <v>2.9100000000000001E-2</v>
      </c>
      <c r="H41" s="16">
        <v>21560.47</v>
      </c>
    </row>
    <row r="42" spans="2:8" ht="19" x14ac:dyDescent="0.25">
      <c r="B42" s="14">
        <v>78752</v>
      </c>
      <c r="C42" s="33">
        <v>46</v>
      </c>
      <c r="D42" s="53">
        <v>491818.8</v>
      </c>
      <c r="E42" s="54">
        <v>8.99</v>
      </c>
      <c r="F42" s="53">
        <v>13569.89</v>
      </c>
      <c r="G42" s="29">
        <v>2.4799999999999999E-2</v>
      </c>
      <c r="H42" s="16">
        <v>41385.599999999999</v>
      </c>
    </row>
    <row r="43" spans="2:8" ht="19" x14ac:dyDescent="0.25">
      <c r="B43" s="14">
        <v>78733</v>
      </c>
      <c r="C43" s="33">
        <v>33</v>
      </c>
      <c r="D43" s="53">
        <v>999969.52</v>
      </c>
      <c r="E43" s="54">
        <v>6.04</v>
      </c>
      <c r="F43" s="53">
        <v>23872.55</v>
      </c>
      <c r="G43" s="29">
        <v>2.4400000000000002E-2</v>
      </c>
      <c r="H43" s="16">
        <v>83792.259999999995</v>
      </c>
    </row>
    <row r="44" spans="2:8" ht="19" x14ac:dyDescent="0.25">
      <c r="B44" s="14">
        <v>78721</v>
      </c>
      <c r="C44" s="33">
        <v>82</v>
      </c>
      <c r="D44" s="53">
        <v>508885.45</v>
      </c>
      <c r="E44" s="54">
        <v>8.4499999999999993</v>
      </c>
      <c r="F44" s="53">
        <v>11517.94</v>
      </c>
      <c r="G44" s="29">
        <v>2.3300000000000001E-2</v>
      </c>
      <c r="H44" s="16">
        <v>42137.56</v>
      </c>
    </row>
    <row r="45" spans="2:8" ht="19" x14ac:dyDescent="0.25">
      <c r="B45" s="14">
        <v>78652</v>
      </c>
      <c r="C45" s="33">
        <v>3</v>
      </c>
      <c r="D45" s="53">
        <v>361333.33</v>
      </c>
      <c r="E45" s="54">
        <v>2.78</v>
      </c>
      <c r="F45" s="53">
        <v>6700.33</v>
      </c>
      <c r="G45" s="29">
        <v>1.8499999999999999E-2</v>
      </c>
      <c r="H45" s="16">
        <v>13063.59</v>
      </c>
    </row>
    <row r="46" spans="2:8" ht="19" x14ac:dyDescent="0.25">
      <c r="B46" s="14">
        <v>78660</v>
      </c>
      <c r="C46" s="33">
        <v>5</v>
      </c>
      <c r="D46" s="53">
        <v>365426.2</v>
      </c>
      <c r="E46" s="54">
        <v>2.68</v>
      </c>
      <c r="F46" s="53">
        <v>6601.6</v>
      </c>
      <c r="G46" s="29">
        <v>1.6899999999999998E-2</v>
      </c>
      <c r="H46" s="16">
        <v>28553.54</v>
      </c>
    </row>
    <row r="47" spans="2:8" ht="19" x14ac:dyDescent="0.25">
      <c r="B47" s="14">
        <v>78703</v>
      </c>
      <c r="C47" s="33">
        <v>83</v>
      </c>
      <c r="D47" s="53">
        <v>1333903.8600000001</v>
      </c>
      <c r="E47" s="54">
        <v>8.02</v>
      </c>
      <c r="F47" s="53">
        <v>10012.629999999999</v>
      </c>
      <c r="G47" s="29">
        <v>1.54E-2</v>
      </c>
      <c r="H47" s="16">
        <v>125724.06</v>
      </c>
    </row>
    <row r="48" spans="2:8" ht="19" x14ac:dyDescent="0.25">
      <c r="B48" s="14">
        <v>78719</v>
      </c>
      <c r="C48" s="33">
        <v>2</v>
      </c>
      <c r="D48" s="53">
        <v>163000</v>
      </c>
      <c r="E48" s="54">
        <v>-10.8</v>
      </c>
      <c r="F48" s="53">
        <v>-14450</v>
      </c>
      <c r="G48" s="29">
        <v>-0.10100000000000001</v>
      </c>
      <c r="H48" s="16">
        <v>5020.46</v>
      </c>
    </row>
    <row r="49" spans="2:8" ht="19" x14ac:dyDescent="0.25">
      <c r="B49" s="14">
        <v>78701</v>
      </c>
      <c r="C49" s="33">
        <v>2</v>
      </c>
      <c r="D49" s="53">
        <v>928525</v>
      </c>
      <c r="E49" s="54">
        <v>-87.72</v>
      </c>
      <c r="F49" s="53">
        <v>-113975</v>
      </c>
      <c r="G49" s="29">
        <v>-0.108</v>
      </c>
      <c r="H49" s="16">
        <v>36804.910000000003</v>
      </c>
    </row>
  </sheetData>
  <autoFilter ref="B3:H3" xr:uid="{62230A37-3CBD-2048-A44E-2FA2C16A8331}">
    <sortState ref="B4:H49">
      <sortCondition descending="1" ref="G3:G49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3:B220"/>
  <sheetViews>
    <sheetView zoomScaleNormal="100" workbookViewId="0">
      <selection activeCell="B3" sqref="B3"/>
    </sheetView>
  </sheetViews>
  <sheetFormatPr baseColWidth="10" defaultRowHeight="16" x14ac:dyDescent="0.2"/>
  <cols>
    <col min="1" max="1" width="13" bestFit="1" customWidth="1"/>
    <col min="2" max="2" width="16.83203125" customWidth="1"/>
  </cols>
  <sheetData>
    <row r="3" spans="1:2" ht="63" customHeight="1" x14ac:dyDescent="0.2">
      <c r="A3" s="38" t="s">
        <v>4310</v>
      </c>
      <c r="B3" s="22" t="s">
        <v>4312</v>
      </c>
    </row>
    <row r="4" spans="1:2" x14ac:dyDescent="0.2">
      <c r="A4" s="21">
        <v>0</v>
      </c>
      <c r="B4" s="37">
        <v>3.6316988253276526E-2</v>
      </c>
    </row>
    <row r="5" spans="1:2" x14ac:dyDescent="0.2">
      <c r="A5" s="21">
        <v>1</v>
      </c>
      <c r="B5" s="37">
        <v>9.9276294379806299E-2</v>
      </c>
    </row>
    <row r="6" spans="1:2" x14ac:dyDescent="0.2">
      <c r="A6" s="21">
        <v>2</v>
      </c>
      <c r="B6" s="37">
        <v>0.12905478113131713</v>
      </c>
    </row>
    <row r="7" spans="1:2" x14ac:dyDescent="0.2">
      <c r="A7" s="21">
        <v>3</v>
      </c>
      <c r="B7" s="37">
        <v>0.12699840730065859</v>
      </c>
    </row>
    <row r="8" spans="1:2" x14ac:dyDescent="0.2">
      <c r="A8" s="21">
        <v>4</v>
      </c>
      <c r="B8" s="37">
        <v>0.13484298114931889</v>
      </c>
    </row>
    <row r="9" spans="1:2" x14ac:dyDescent="0.2">
      <c r="A9" s="21">
        <v>5</v>
      </c>
      <c r="B9" s="37">
        <v>0.1144710811921618</v>
      </c>
    </row>
    <row r="10" spans="1:2" x14ac:dyDescent="0.2">
      <c r="A10" s="21">
        <v>6</v>
      </c>
      <c r="B10" s="37">
        <v>8.599986821317411E-2</v>
      </c>
    </row>
    <row r="11" spans="1:2" x14ac:dyDescent="0.2">
      <c r="A11" s="21">
        <v>7</v>
      </c>
      <c r="B11" s="37">
        <v>5.7174798899134599E-2</v>
      </c>
    </row>
    <row r="12" spans="1:2" x14ac:dyDescent="0.2">
      <c r="A12" s="21">
        <v>8</v>
      </c>
      <c r="B12" s="37">
        <v>4.751211680878345E-2</v>
      </c>
    </row>
    <row r="13" spans="1:2" x14ac:dyDescent="0.2">
      <c r="A13" s="21">
        <v>9</v>
      </c>
      <c r="B13" s="37">
        <v>4.7004499538116709E-2</v>
      </c>
    </row>
    <row r="14" spans="1:2" x14ac:dyDescent="0.2">
      <c r="A14" s="21">
        <v>10</v>
      </c>
      <c r="B14" s="37">
        <v>2.0882956808832776E-2</v>
      </c>
    </row>
    <row r="15" spans="1:2" x14ac:dyDescent="0.2">
      <c r="A15" s="21">
        <v>11</v>
      </c>
      <c r="B15" s="37">
        <v>2.5482404124328468E-2</v>
      </c>
    </row>
    <row r="16" spans="1:2" x14ac:dyDescent="0.2">
      <c r="A16" s="21">
        <v>12</v>
      </c>
      <c r="B16" s="37">
        <v>1.3452540908740091E-2</v>
      </c>
    </row>
    <row r="17" spans="1:2" x14ac:dyDescent="0.2">
      <c r="A17" s="21">
        <v>13</v>
      </c>
      <c r="B17" s="37">
        <v>3.1835969636159847E-3</v>
      </c>
    </row>
    <row r="18" spans="1:2" x14ac:dyDescent="0.2">
      <c r="A18" s="21">
        <v>14</v>
      </c>
      <c r="B18" s="37">
        <v>1.3108265085640877E-2</v>
      </c>
    </row>
    <row r="19" spans="1:2" x14ac:dyDescent="0.2">
      <c r="A19" s="21">
        <v>15</v>
      </c>
      <c r="B19" s="37">
        <v>-6.2961885545013158E-3</v>
      </c>
    </row>
    <row r="20" spans="1:2" x14ac:dyDescent="0.2">
      <c r="A20" s="21">
        <v>16</v>
      </c>
      <c r="B20" s="37">
        <v>5.166827777229259E-3</v>
      </c>
    </row>
    <row r="21" spans="1:2" x14ac:dyDescent="0.2">
      <c r="A21" s="21">
        <v>17</v>
      </c>
      <c r="B21" s="37">
        <v>-3.6585039672131906E-3</v>
      </c>
    </row>
    <row r="22" spans="1:2" x14ac:dyDescent="0.2">
      <c r="A22" s="21">
        <v>18</v>
      </c>
      <c r="B22" s="37">
        <v>-7.1822907548908842E-3</v>
      </c>
    </row>
    <row r="23" spans="1:2" x14ac:dyDescent="0.2">
      <c r="A23" s="21">
        <v>19</v>
      </c>
      <c r="B23" s="37">
        <v>-1.7100095196985073E-2</v>
      </c>
    </row>
    <row r="24" spans="1:2" x14ac:dyDescent="0.2">
      <c r="A24" s="21">
        <v>20</v>
      </c>
      <c r="B24" s="37">
        <v>-1.6535700473899472E-2</v>
      </c>
    </row>
    <row r="25" spans="1:2" x14ac:dyDescent="0.2">
      <c r="A25" s="21">
        <v>21</v>
      </c>
      <c r="B25" s="37">
        <v>-1.6365167809522452E-2</v>
      </c>
    </row>
    <row r="26" spans="1:2" x14ac:dyDescent="0.2">
      <c r="A26" s="21">
        <v>22</v>
      </c>
      <c r="B26" s="37">
        <v>-2.2059275094917601E-2</v>
      </c>
    </row>
    <row r="27" spans="1:2" x14ac:dyDescent="0.2">
      <c r="A27" s="21">
        <v>23</v>
      </c>
      <c r="B27" s="37">
        <v>-6.390067129945257E-3</v>
      </c>
    </row>
    <row r="28" spans="1:2" x14ac:dyDescent="0.2">
      <c r="A28" s="21">
        <v>24</v>
      </c>
      <c r="B28" s="37">
        <v>-8.2106753693597725E-3</v>
      </c>
    </row>
    <row r="29" spans="1:2" x14ac:dyDescent="0.2">
      <c r="A29" s="21">
        <v>25</v>
      </c>
      <c r="B29" s="37">
        <v>9.0896601818856327E-3</v>
      </c>
    </row>
    <row r="30" spans="1:2" x14ac:dyDescent="0.2">
      <c r="A30" s="21">
        <v>26</v>
      </c>
      <c r="B30" s="37">
        <v>-1.2358550435423565E-2</v>
      </c>
    </row>
    <row r="31" spans="1:2" x14ac:dyDescent="0.2">
      <c r="A31" s="21">
        <v>27</v>
      </c>
      <c r="B31" s="37">
        <v>-1.308394131824462E-2</v>
      </c>
    </row>
    <row r="32" spans="1:2" x14ac:dyDescent="0.2">
      <c r="A32" s="21">
        <v>28</v>
      </c>
      <c r="B32" s="37">
        <v>-1.4998897980167543E-2</v>
      </c>
    </row>
    <row r="33" spans="1:2" x14ac:dyDescent="0.2">
      <c r="A33" s="21">
        <v>29</v>
      </c>
      <c r="B33" s="37">
        <v>-1.3971949159023658E-2</v>
      </c>
    </row>
    <row r="34" spans="1:2" x14ac:dyDescent="0.2">
      <c r="A34" s="21">
        <v>30</v>
      </c>
      <c r="B34" s="37">
        <v>-3.8232053815809026E-2</v>
      </c>
    </row>
    <row r="35" spans="1:2" x14ac:dyDescent="0.2">
      <c r="A35" s="21">
        <v>31</v>
      </c>
      <c r="B35" s="37">
        <v>-1.8620402900668544E-2</v>
      </c>
    </row>
    <row r="36" spans="1:2" x14ac:dyDescent="0.2">
      <c r="A36" s="21">
        <v>32</v>
      </c>
      <c r="B36" s="37">
        <v>-9.0939208727777218E-3</v>
      </c>
    </row>
    <row r="37" spans="1:2" x14ac:dyDescent="0.2">
      <c r="A37" s="21">
        <v>33</v>
      </c>
      <c r="B37" s="37">
        <v>-9.8264393321305585E-3</v>
      </c>
    </row>
    <row r="38" spans="1:2" x14ac:dyDescent="0.2">
      <c r="A38" s="21">
        <v>34</v>
      </c>
      <c r="B38" s="37">
        <v>-8.7631336420688523E-3</v>
      </c>
    </row>
    <row r="39" spans="1:2" x14ac:dyDescent="0.2">
      <c r="A39" s="21">
        <v>35</v>
      </c>
      <c r="B39" s="37">
        <v>-1.7094956824594863E-2</v>
      </c>
    </row>
    <row r="40" spans="1:2" x14ac:dyDescent="0.2">
      <c r="A40" s="21">
        <v>36</v>
      </c>
      <c r="B40" s="37">
        <v>-4.2625228599604839E-2</v>
      </c>
    </row>
    <row r="41" spans="1:2" x14ac:dyDescent="0.2">
      <c r="A41" s="21">
        <v>37</v>
      </c>
      <c r="B41" s="37">
        <v>-1.5055077414431219E-2</v>
      </c>
    </row>
    <row r="42" spans="1:2" x14ac:dyDescent="0.2">
      <c r="A42" s="21">
        <v>38</v>
      </c>
      <c r="B42" s="37">
        <v>-2.4740989287947834E-2</v>
      </c>
    </row>
    <row r="43" spans="1:2" x14ac:dyDescent="0.2">
      <c r="A43" s="21">
        <v>39</v>
      </c>
      <c r="B43" s="37">
        <v>-8.8359044432318491E-3</v>
      </c>
    </row>
    <row r="44" spans="1:2" x14ac:dyDescent="0.2">
      <c r="A44" s="21">
        <v>40</v>
      </c>
      <c r="B44" s="37">
        <v>-1.1380943970020509E-2</v>
      </c>
    </row>
    <row r="45" spans="1:2" x14ac:dyDescent="0.2">
      <c r="A45" s="21">
        <v>41</v>
      </c>
      <c r="B45" s="37">
        <v>-2.5102254174416701E-2</v>
      </c>
    </row>
    <row r="46" spans="1:2" x14ac:dyDescent="0.2">
      <c r="A46" s="21">
        <v>42</v>
      </c>
      <c r="B46" s="37">
        <v>-2.1592754168124773E-2</v>
      </c>
    </row>
    <row r="47" spans="1:2" x14ac:dyDescent="0.2">
      <c r="A47" s="21">
        <v>43</v>
      </c>
      <c r="B47" s="37">
        <v>5.3747886424660666E-4</v>
      </c>
    </row>
    <row r="48" spans="1:2" x14ac:dyDescent="0.2">
      <c r="A48" s="21">
        <v>44</v>
      </c>
      <c r="B48" s="37">
        <v>-2.348333017744066E-2</v>
      </c>
    </row>
    <row r="49" spans="1:2" x14ac:dyDescent="0.2">
      <c r="A49" s="21">
        <v>45</v>
      </c>
      <c r="B49" s="37">
        <v>-4.2955010419728962E-2</v>
      </c>
    </row>
    <row r="50" spans="1:2" x14ac:dyDescent="0.2">
      <c r="A50" s="21">
        <v>46</v>
      </c>
      <c r="B50" s="37">
        <v>1.364445813373831E-2</v>
      </c>
    </row>
    <row r="51" spans="1:2" x14ac:dyDescent="0.2">
      <c r="A51" s="21">
        <v>47</v>
      </c>
      <c r="B51" s="37">
        <v>-2.6848291938722912E-2</v>
      </c>
    </row>
    <row r="52" spans="1:2" x14ac:dyDescent="0.2">
      <c r="A52" s="21">
        <v>48</v>
      </c>
      <c r="B52" s="37">
        <v>-0.10865846040264644</v>
      </c>
    </row>
    <row r="53" spans="1:2" x14ac:dyDescent="0.2">
      <c r="A53" s="21">
        <v>49</v>
      </c>
      <c r="B53" s="37">
        <v>2.1494972788764662E-2</v>
      </c>
    </row>
    <row r="54" spans="1:2" x14ac:dyDescent="0.2">
      <c r="A54" s="21">
        <v>50</v>
      </c>
      <c r="B54" s="37">
        <v>-5.3795006147468972E-3</v>
      </c>
    </row>
    <row r="55" spans="1:2" x14ac:dyDescent="0.2">
      <c r="A55" s="21">
        <v>51</v>
      </c>
      <c r="B55" s="37">
        <v>-2.7819541182125842E-5</v>
      </c>
    </row>
    <row r="56" spans="1:2" x14ac:dyDescent="0.2">
      <c r="A56" s="21">
        <v>52</v>
      </c>
      <c r="B56" s="37">
        <v>9.9570753249189035E-3</v>
      </c>
    </row>
    <row r="57" spans="1:2" x14ac:dyDescent="0.2">
      <c r="A57" s="21">
        <v>53</v>
      </c>
      <c r="B57" s="37">
        <v>-8.1891531408572818E-3</v>
      </c>
    </row>
    <row r="58" spans="1:2" x14ac:dyDescent="0.2">
      <c r="A58" s="21">
        <v>54</v>
      </c>
      <c r="B58" s="37">
        <v>-5.9298510149185359E-3</v>
      </c>
    </row>
    <row r="59" spans="1:2" x14ac:dyDescent="0.2">
      <c r="A59" s="21">
        <v>55</v>
      </c>
      <c r="B59" s="37">
        <v>-5.702687457688544E-2</v>
      </c>
    </row>
    <row r="60" spans="1:2" x14ac:dyDescent="0.2">
      <c r="A60" s="21">
        <v>56</v>
      </c>
      <c r="B60" s="37">
        <v>1.9373888268301231E-2</v>
      </c>
    </row>
    <row r="61" spans="1:2" x14ac:dyDescent="0.2">
      <c r="A61" s="21">
        <v>57</v>
      </c>
      <c r="B61" s="37">
        <v>-2.1231303556417062E-2</v>
      </c>
    </row>
    <row r="62" spans="1:2" x14ac:dyDescent="0.2">
      <c r="A62" s="21">
        <v>58</v>
      </c>
      <c r="B62" s="37">
        <v>-3.2078679472629212E-2</v>
      </c>
    </row>
    <row r="63" spans="1:2" x14ac:dyDescent="0.2">
      <c r="A63" s="21">
        <v>59</v>
      </c>
      <c r="B63" s="37">
        <v>-2.7932960893854749E-3</v>
      </c>
    </row>
    <row r="64" spans="1:2" x14ac:dyDescent="0.2">
      <c r="A64" s="21">
        <v>60</v>
      </c>
      <c r="B64" s="37">
        <v>-1.6520604999489274E-2</v>
      </c>
    </row>
    <row r="65" spans="1:2" x14ac:dyDescent="0.2">
      <c r="A65" s="21">
        <v>61</v>
      </c>
      <c r="B65" s="37">
        <v>-1.7388331198071236E-2</v>
      </c>
    </row>
    <row r="66" spans="1:2" x14ac:dyDescent="0.2">
      <c r="A66" s="21">
        <v>62</v>
      </c>
      <c r="B66" s="37">
        <v>6.7218408942389301E-3</v>
      </c>
    </row>
    <row r="67" spans="1:2" x14ac:dyDescent="0.2">
      <c r="A67" s="21">
        <v>63</v>
      </c>
      <c r="B67" s="37">
        <v>-2.310182326741687E-2</v>
      </c>
    </row>
    <row r="68" spans="1:2" x14ac:dyDescent="0.2">
      <c r="A68" s="21">
        <v>64</v>
      </c>
      <c r="B68" s="37">
        <v>1.6283140181434547E-3</v>
      </c>
    </row>
    <row r="69" spans="1:2" x14ac:dyDescent="0.2">
      <c r="A69" s="21">
        <v>65</v>
      </c>
      <c r="B69" s="37">
        <v>-2.1471779546532715E-2</v>
      </c>
    </row>
    <row r="70" spans="1:2" x14ac:dyDescent="0.2">
      <c r="A70" s="21">
        <v>66</v>
      </c>
      <c r="B70" s="37">
        <v>-1.623450562908298E-2</v>
      </c>
    </row>
    <row r="71" spans="1:2" x14ac:dyDescent="0.2">
      <c r="A71" s="21">
        <v>67</v>
      </c>
      <c r="B71" s="37">
        <v>-1.2776304848189354E-2</v>
      </c>
    </row>
    <row r="72" spans="1:2" x14ac:dyDescent="0.2">
      <c r="A72" s="21">
        <v>68</v>
      </c>
      <c r="B72" s="37">
        <v>-4.2173923492948594E-2</v>
      </c>
    </row>
    <row r="73" spans="1:2" x14ac:dyDescent="0.2">
      <c r="A73" s="21">
        <v>69</v>
      </c>
      <c r="B73" s="37">
        <v>-6.2097901326546912E-2</v>
      </c>
    </row>
    <row r="74" spans="1:2" x14ac:dyDescent="0.2">
      <c r="A74" s="21">
        <v>70</v>
      </c>
      <c r="B74" s="37">
        <v>-5.2217847030424695E-2</v>
      </c>
    </row>
    <row r="75" spans="1:2" x14ac:dyDescent="0.2">
      <c r="A75" s="21">
        <v>71</v>
      </c>
      <c r="B75" s="37">
        <v>-3.788329763441816E-2</v>
      </c>
    </row>
    <row r="76" spans="1:2" x14ac:dyDescent="0.2">
      <c r="A76" s="21">
        <v>72</v>
      </c>
      <c r="B76" s="37">
        <v>-3.514352361593405E-2</v>
      </c>
    </row>
    <row r="77" spans="1:2" x14ac:dyDescent="0.2">
      <c r="A77" s="21">
        <v>73</v>
      </c>
      <c r="B77" s="37">
        <v>-1.0983486528720429E-2</v>
      </c>
    </row>
    <row r="78" spans="1:2" x14ac:dyDescent="0.2">
      <c r="A78" s="21">
        <v>74</v>
      </c>
      <c r="B78" s="37">
        <v>-4.1307161042876017E-2</v>
      </c>
    </row>
    <row r="79" spans="1:2" x14ac:dyDescent="0.2">
      <c r="A79" s="21">
        <v>75</v>
      </c>
      <c r="B79" s="37">
        <v>-1.666520789382351E-2</v>
      </c>
    </row>
    <row r="80" spans="1:2" x14ac:dyDescent="0.2">
      <c r="A80" s="21">
        <v>76</v>
      </c>
      <c r="B80" s="37">
        <v>-9.9768003755914027E-3</v>
      </c>
    </row>
    <row r="81" spans="1:2" x14ac:dyDescent="0.2">
      <c r="A81" s="21">
        <v>77</v>
      </c>
      <c r="B81" s="37">
        <v>-5.3109382317505002E-3</v>
      </c>
    </row>
    <row r="82" spans="1:2" x14ac:dyDescent="0.2">
      <c r="A82" s="21">
        <v>78</v>
      </c>
      <c r="B82" s="37">
        <v>-2.1739130434782608E-2</v>
      </c>
    </row>
    <row r="83" spans="1:2" x14ac:dyDescent="0.2">
      <c r="A83" s="21">
        <v>79</v>
      </c>
      <c r="B83" s="37">
        <v>0</v>
      </c>
    </row>
    <row r="84" spans="1:2" x14ac:dyDescent="0.2">
      <c r="A84" s="21">
        <v>80</v>
      </c>
      <c r="B84" s="37">
        <v>-1.2163222710002589E-2</v>
      </c>
    </row>
    <row r="85" spans="1:2" x14ac:dyDescent="0.2">
      <c r="A85" s="21">
        <v>81</v>
      </c>
      <c r="B85" s="37">
        <v>-1.7676789212393851E-2</v>
      </c>
    </row>
    <row r="86" spans="1:2" x14ac:dyDescent="0.2">
      <c r="A86" s="21">
        <v>82</v>
      </c>
      <c r="B86" s="37">
        <v>-7.970000673381222E-3</v>
      </c>
    </row>
    <row r="87" spans="1:2" x14ac:dyDescent="0.2">
      <c r="A87" s="21">
        <v>83</v>
      </c>
      <c r="B87" s="37">
        <v>-3.7367998977150485E-2</v>
      </c>
    </row>
    <row r="88" spans="1:2" x14ac:dyDescent="0.2">
      <c r="A88" s="21">
        <v>84</v>
      </c>
      <c r="B88" s="37">
        <v>-4.433210094270377E-4</v>
      </c>
    </row>
    <row r="89" spans="1:2" x14ac:dyDescent="0.2">
      <c r="A89" s="21">
        <v>85</v>
      </c>
      <c r="B89" s="37">
        <v>-4.4788112233309522E-2</v>
      </c>
    </row>
    <row r="90" spans="1:2" x14ac:dyDescent="0.2">
      <c r="A90" s="21">
        <v>86</v>
      </c>
      <c r="B90" s="37">
        <v>-4.20304619370475E-2</v>
      </c>
    </row>
    <row r="91" spans="1:2" x14ac:dyDescent="0.2">
      <c r="A91" s="21">
        <v>87</v>
      </c>
      <c r="B91" s="37">
        <v>2.6624068157614484E-3</v>
      </c>
    </row>
    <row r="92" spans="1:2" x14ac:dyDescent="0.2">
      <c r="A92" s="21">
        <v>89</v>
      </c>
      <c r="B92" s="37">
        <v>-1.5673889288665015E-2</v>
      </c>
    </row>
    <row r="93" spans="1:2" x14ac:dyDescent="0.2">
      <c r="A93" s="21">
        <v>90</v>
      </c>
      <c r="B93" s="37">
        <v>3.1069990663057628E-2</v>
      </c>
    </row>
    <row r="94" spans="1:2" x14ac:dyDescent="0.2">
      <c r="A94" s="21">
        <v>91</v>
      </c>
      <c r="B94" s="37">
        <v>-2.2847522847522846E-2</v>
      </c>
    </row>
    <row r="95" spans="1:2" x14ac:dyDescent="0.2">
      <c r="A95" s="21">
        <v>92</v>
      </c>
      <c r="B95" s="37">
        <v>-5.7660626029654039E-3</v>
      </c>
    </row>
    <row r="96" spans="1:2" x14ac:dyDescent="0.2">
      <c r="A96" s="21">
        <v>93</v>
      </c>
      <c r="B96" s="37">
        <v>-8.5455671114150985E-4</v>
      </c>
    </row>
    <row r="97" spans="1:2" x14ac:dyDescent="0.2">
      <c r="A97" s="21">
        <v>94</v>
      </c>
      <c r="B97" s="37">
        <v>-1.6100178890876567E-2</v>
      </c>
    </row>
    <row r="98" spans="1:2" x14ac:dyDescent="0.2">
      <c r="A98" s="21">
        <v>95</v>
      </c>
      <c r="B98" s="37">
        <v>-1.9026464336598665E-2</v>
      </c>
    </row>
    <row r="99" spans="1:2" x14ac:dyDescent="0.2">
      <c r="A99" s="21">
        <v>96</v>
      </c>
      <c r="B99" s="37">
        <v>-2.4959040697118334E-2</v>
      </c>
    </row>
    <row r="100" spans="1:2" x14ac:dyDescent="0.2">
      <c r="A100" s="21">
        <v>97</v>
      </c>
      <c r="B100" s="37">
        <v>-6.2553892469146451E-3</v>
      </c>
    </row>
    <row r="101" spans="1:2" x14ac:dyDescent="0.2">
      <c r="A101" s="21">
        <v>98</v>
      </c>
      <c r="B101" s="37">
        <v>-2.6818677382176123E-2</v>
      </c>
    </row>
    <row r="102" spans="1:2" x14ac:dyDescent="0.2">
      <c r="A102" s="21">
        <v>99</v>
      </c>
      <c r="B102" s="37">
        <v>1.1206357688930791E-2</v>
      </c>
    </row>
    <row r="103" spans="1:2" x14ac:dyDescent="0.2">
      <c r="A103" s="21">
        <v>100</v>
      </c>
      <c r="B103" s="37">
        <v>-6.399766218585623E-2</v>
      </c>
    </row>
    <row r="104" spans="1:2" x14ac:dyDescent="0.2">
      <c r="A104" s="21">
        <v>101</v>
      </c>
      <c r="B104" s="37">
        <v>2.4678690792501413E-3</v>
      </c>
    </row>
    <row r="105" spans="1:2" x14ac:dyDescent="0.2">
      <c r="A105" s="21">
        <v>102</v>
      </c>
      <c r="B105" s="37">
        <v>-2.5791752107541581E-2</v>
      </c>
    </row>
    <row r="106" spans="1:2" x14ac:dyDescent="0.2">
      <c r="A106" s="21">
        <v>103</v>
      </c>
      <c r="B106" s="37">
        <v>-4.0889397893181273E-2</v>
      </c>
    </row>
    <row r="107" spans="1:2" x14ac:dyDescent="0.2">
      <c r="A107" s="21">
        <v>104</v>
      </c>
      <c r="B107" s="37">
        <v>1.4872228605472576E-2</v>
      </c>
    </row>
    <row r="108" spans="1:2" x14ac:dyDescent="0.2">
      <c r="A108" s="21">
        <v>105</v>
      </c>
      <c r="B108" s="37">
        <v>-1.5478809440642304E-2</v>
      </c>
    </row>
    <row r="109" spans="1:2" x14ac:dyDescent="0.2">
      <c r="A109" s="21">
        <v>107</v>
      </c>
      <c r="B109" s="37">
        <v>-1.3022549146196634E-2</v>
      </c>
    </row>
    <row r="110" spans="1:2" x14ac:dyDescent="0.2">
      <c r="A110" s="21">
        <v>108</v>
      </c>
      <c r="B110" s="37">
        <v>-6.4616004184762949E-3</v>
      </c>
    </row>
    <row r="111" spans="1:2" x14ac:dyDescent="0.2">
      <c r="A111" s="21">
        <v>109</v>
      </c>
      <c r="B111" s="37">
        <v>-9.3333333333333338E-2</v>
      </c>
    </row>
    <row r="112" spans="1:2" x14ac:dyDescent="0.2">
      <c r="A112" s="21">
        <v>110</v>
      </c>
      <c r="B112" s="37">
        <v>-2.594578924481809E-2</v>
      </c>
    </row>
    <row r="113" spans="1:2" x14ac:dyDescent="0.2">
      <c r="A113" s="21">
        <v>111</v>
      </c>
      <c r="B113" s="37">
        <v>-1.0527051622291537E-2</v>
      </c>
    </row>
    <row r="114" spans="1:2" x14ac:dyDescent="0.2">
      <c r="A114" s="21">
        <v>112</v>
      </c>
      <c r="B114" s="37">
        <v>1.5408320493066256E-3</v>
      </c>
    </row>
    <row r="115" spans="1:2" x14ac:dyDescent="0.2">
      <c r="A115" s="21">
        <v>113</v>
      </c>
      <c r="B115" s="37">
        <v>0</v>
      </c>
    </row>
    <row r="116" spans="1:2" x14ac:dyDescent="0.2">
      <c r="A116" s="21">
        <v>114</v>
      </c>
      <c r="B116" s="37">
        <v>-2.0203085060415332E-2</v>
      </c>
    </row>
    <row r="117" spans="1:2" x14ac:dyDescent="0.2">
      <c r="A117" s="21">
        <v>115</v>
      </c>
      <c r="B117" s="37">
        <v>-8.1803005008347252E-2</v>
      </c>
    </row>
    <row r="118" spans="1:2" x14ac:dyDescent="0.2">
      <c r="A118" s="21">
        <v>116</v>
      </c>
      <c r="B118" s="37">
        <v>-1.896973178781837E-2</v>
      </c>
    </row>
    <row r="119" spans="1:2" x14ac:dyDescent="0.2">
      <c r="A119" s="21">
        <v>117</v>
      </c>
      <c r="B119" s="37">
        <v>1.2499999999999997E-2</v>
      </c>
    </row>
    <row r="120" spans="1:2" x14ac:dyDescent="0.2">
      <c r="A120" s="21">
        <v>118</v>
      </c>
      <c r="B120" s="37">
        <v>3.6908881199538639E-3</v>
      </c>
    </row>
    <row r="121" spans="1:2" x14ac:dyDescent="0.2">
      <c r="A121" s="21">
        <v>119</v>
      </c>
      <c r="B121" s="37">
        <v>-2.5850051665984284E-2</v>
      </c>
    </row>
    <row r="122" spans="1:2" x14ac:dyDescent="0.2">
      <c r="A122" s="21">
        <v>120</v>
      </c>
      <c r="B122" s="37">
        <v>-4.5847016623938253E-2</v>
      </c>
    </row>
    <row r="123" spans="1:2" x14ac:dyDescent="0.2">
      <c r="A123" s="21">
        <v>121</v>
      </c>
      <c r="B123" s="37">
        <v>-5.9011802360472094E-3</v>
      </c>
    </row>
    <row r="124" spans="1:2" x14ac:dyDescent="0.2">
      <c r="A124" s="21">
        <v>122</v>
      </c>
      <c r="B124" s="37">
        <v>-3.1140322884868565E-2</v>
      </c>
    </row>
    <row r="125" spans="1:2" x14ac:dyDescent="0.2">
      <c r="A125" s="21">
        <v>123</v>
      </c>
      <c r="B125" s="37">
        <v>-2.852721376042407E-2</v>
      </c>
    </row>
    <row r="126" spans="1:2" x14ac:dyDescent="0.2">
      <c r="A126" s="21">
        <v>124</v>
      </c>
      <c r="B126" s="37">
        <v>-3.5576510930132879E-2</v>
      </c>
    </row>
    <row r="127" spans="1:2" x14ac:dyDescent="0.2">
      <c r="A127" s="21">
        <v>125</v>
      </c>
      <c r="B127" s="37">
        <v>4.2667576908307377E-5</v>
      </c>
    </row>
    <row r="128" spans="1:2" x14ac:dyDescent="0.2">
      <c r="A128" s="21">
        <v>126</v>
      </c>
      <c r="B128" s="37">
        <v>3.7313432835820895E-3</v>
      </c>
    </row>
    <row r="129" spans="1:2" x14ac:dyDescent="0.2">
      <c r="A129" s="21">
        <v>127</v>
      </c>
      <c r="B129" s="37">
        <v>-1.9169853228839333E-2</v>
      </c>
    </row>
    <row r="130" spans="1:2" x14ac:dyDescent="0.2">
      <c r="A130" s="21">
        <v>130</v>
      </c>
      <c r="B130" s="37">
        <v>1.5527610716238382E-2</v>
      </c>
    </row>
    <row r="131" spans="1:2" x14ac:dyDescent="0.2">
      <c r="A131" s="21">
        <v>131</v>
      </c>
      <c r="B131" s="37">
        <v>-3.3759751854325747E-2</v>
      </c>
    </row>
    <row r="132" spans="1:2" x14ac:dyDescent="0.2">
      <c r="A132" s="21">
        <v>133</v>
      </c>
      <c r="B132" s="37">
        <v>-3.1719532554257093E-2</v>
      </c>
    </row>
    <row r="133" spans="1:2" x14ac:dyDescent="0.2">
      <c r="A133" s="21">
        <v>134</v>
      </c>
      <c r="B133" s="37">
        <v>-5.3412422876585999E-2</v>
      </c>
    </row>
    <row r="134" spans="1:2" x14ac:dyDescent="0.2">
      <c r="A134" s="21">
        <v>135</v>
      </c>
      <c r="B134" s="37">
        <v>4.1318864774624375E-2</v>
      </c>
    </row>
    <row r="135" spans="1:2" x14ac:dyDescent="0.2">
      <c r="A135" s="21">
        <v>136</v>
      </c>
      <c r="B135" s="37">
        <v>7.4614065180102912E-3</v>
      </c>
    </row>
    <row r="136" spans="1:2" x14ac:dyDescent="0.2">
      <c r="A136" s="21">
        <v>137</v>
      </c>
      <c r="B136" s="37">
        <v>-9.0526315789473691E-2</v>
      </c>
    </row>
    <row r="137" spans="1:2" x14ac:dyDescent="0.2">
      <c r="A137" s="21">
        <v>138</v>
      </c>
      <c r="B137" s="37">
        <v>-0.17543859649122806</v>
      </c>
    </row>
    <row r="138" spans="1:2" x14ac:dyDescent="0.2">
      <c r="A138" s="21">
        <v>140</v>
      </c>
      <c r="B138" s="37">
        <v>-3.1790237684020069E-2</v>
      </c>
    </row>
    <row r="139" spans="1:2" x14ac:dyDescent="0.2">
      <c r="A139" s="21">
        <v>142</v>
      </c>
      <c r="B139" s="37">
        <v>3.5687669376693765E-2</v>
      </c>
    </row>
    <row r="140" spans="1:2" x14ac:dyDescent="0.2">
      <c r="A140" s="21">
        <v>143</v>
      </c>
      <c r="B140" s="37">
        <v>-1.9257657930999608E-2</v>
      </c>
    </row>
    <row r="141" spans="1:2" x14ac:dyDescent="0.2">
      <c r="A141" s="21">
        <v>144</v>
      </c>
      <c r="B141" s="37">
        <v>-2.8705745547634026E-3</v>
      </c>
    </row>
    <row r="142" spans="1:2" x14ac:dyDescent="0.2">
      <c r="A142" s="21">
        <v>145</v>
      </c>
      <c r="B142" s="37">
        <v>3.5862266038005429E-2</v>
      </c>
    </row>
    <row r="143" spans="1:2" x14ac:dyDescent="0.2">
      <c r="A143" s="21">
        <v>146</v>
      </c>
      <c r="B143" s="37">
        <v>-2.9797377830750895E-2</v>
      </c>
    </row>
    <row r="144" spans="1:2" x14ac:dyDescent="0.2">
      <c r="A144" s="21">
        <v>147</v>
      </c>
      <c r="B144" s="37">
        <v>-8.0638232730111323E-3</v>
      </c>
    </row>
    <row r="145" spans="1:2" x14ac:dyDescent="0.2">
      <c r="A145" s="21">
        <v>148</v>
      </c>
      <c r="B145" s="37">
        <v>-5.9649122807017542E-2</v>
      </c>
    </row>
    <row r="146" spans="1:2" x14ac:dyDescent="0.2">
      <c r="A146" s="21">
        <v>150</v>
      </c>
      <c r="B146" s="37">
        <v>-1.1512966624026049E-2</v>
      </c>
    </row>
    <row r="147" spans="1:2" x14ac:dyDescent="0.2">
      <c r="A147" s="21">
        <v>151</v>
      </c>
      <c r="B147" s="37">
        <v>-4.4270833333333329E-2</v>
      </c>
    </row>
    <row r="148" spans="1:2" x14ac:dyDescent="0.2">
      <c r="A148" s="21">
        <v>152</v>
      </c>
      <c r="B148" s="37">
        <v>-9.583333333333334E-2</v>
      </c>
    </row>
    <row r="149" spans="1:2" x14ac:dyDescent="0.2">
      <c r="A149" s="21">
        <v>153</v>
      </c>
      <c r="B149" s="37">
        <v>-4.2163543441226574E-2</v>
      </c>
    </row>
    <row r="150" spans="1:2" x14ac:dyDescent="0.2">
      <c r="A150" s="21">
        <v>155</v>
      </c>
      <c r="B150" s="37">
        <v>-1.6260747888998006E-2</v>
      </c>
    </row>
    <row r="151" spans="1:2" x14ac:dyDescent="0.2">
      <c r="A151" s="21">
        <v>156</v>
      </c>
      <c r="B151" s="37">
        <v>2.1528525296017221E-3</v>
      </c>
    </row>
    <row r="152" spans="1:2" x14ac:dyDescent="0.2">
      <c r="A152" s="21">
        <v>157</v>
      </c>
      <c r="B152" s="37">
        <v>-5.0251256281407038E-2</v>
      </c>
    </row>
    <row r="153" spans="1:2" x14ac:dyDescent="0.2">
      <c r="A153" s="21">
        <v>158</v>
      </c>
      <c r="B153" s="37">
        <v>0</v>
      </c>
    </row>
    <row r="154" spans="1:2" x14ac:dyDescent="0.2">
      <c r="A154" s="21">
        <v>159</v>
      </c>
      <c r="B154" s="37">
        <v>4.1675349031048136E-4</v>
      </c>
    </row>
    <row r="155" spans="1:2" x14ac:dyDescent="0.2">
      <c r="A155" s="21">
        <v>161</v>
      </c>
      <c r="B155" s="37">
        <v>0</v>
      </c>
    </row>
    <row r="156" spans="1:2" x14ac:dyDescent="0.2">
      <c r="A156" s="21">
        <v>164</v>
      </c>
      <c r="B156" s="37">
        <v>-5.4433194917494826E-3</v>
      </c>
    </row>
    <row r="157" spans="1:2" x14ac:dyDescent="0.2">
      <c r="A157" s="21">
        <v>165</v>
      </c>
      <c r="B157" s="37">
        <v>-0.11807055435565154</v>
      </c>
    </row>
    <row r="158" spans="1:2" x14ac:dyDescent="0.2">
      <c r="A158" s="21">
        <v>166</v>
      </c>
      <c r="B158" s="37">
        <v>-3.4334763948497854E-2</v>
      </c>
    </row>
    <row r="159" spans="1:2" x14ac:dyDescent="0.2">
      <c r="A159" s="21">
        <v>167</v>
      </c>
      <c r="B159" s="37">
        <v>-5.2338530066815145E-2</v>
      </c>
    </row>
    <row r="160" spans="1:2" x14ac:dyDescent="0.2">
      <c r="A160" s="21">
        <v>170</v>
      </c>
      <c r="B160" s="37">
        <v>-5.1347881899871627E-3</v>
      </c>
    </row>
    <row r="161" spans="1:2" x14ac:dyDescent="0.2">
      <c r="A161" s="21">
        <v>171</v>
      </c>
      <c r="B161" s="37">
        <v>-2.3129359902486431E-2</v>
      </c>
    </row>
    <row r="162" spans="1:2" x14ac:dyDescent="0.2">
      <c r="A162" s="21">
        <v>173</v>
      </c>
      <c r="B162" s="37">
        <v>-6.2869855394883198E-2</v>
      </c>
    </row>
    <row r="163" spans="1:2" x14ac:dyDescent="0.2">
      <c r="A163" s="21">
        <v>175</v>
      </c>
      <c r="B163" s="37">
        <v>0</v>
      </c>
    </row>
    <row r="164" spans="1:2" x14ac:dyDescent="0.2">
      <c r="A164" s="21">
        <v>177</v>
      </c>
      <c r="B164" s="37">
        <v>-3.0644152595372107E-2</v>
      </c>
    </row>
    <row r="165" spans="1:2" x14ac:dyDescent="0.2">
      <c r="A165" s="21">
        <v>178</v>
      </c>
      <c r="B165" s="37">
        <v>-9.1652216992816442E-3</v>
      </c>
    </row>
    <row r="166" spans="1:2" x14ac:dyDescent="0.2">
      <c r="A166" s="21">
        <v>179</v>
      </c>
      <c r="B166" s="37">
        <v>-1.4499343101775608E-2</v>
      </c>
    </row>
    <row r="167" spans="1:2" x14ac:dyDescent="0.2">
      <c r="A167" s="21">
        <v>181</v>
      </c>
      <c r="B167" s="37">
        <v>-1.4519340477415602E-2</v>
      </c>
    </row>
    <row r="168" spans="1:2" x14ac:dyDescent="0.2">
      <c r="A168" s="21">
        <v>182</v>
      </c>
      <c r="B168" s="37">
        <v>1.2810248198558846E-2</v>
      </c>
    </row>
    <row r="169" spans="1:2" x14ac:dyDescent="0.2">
      <c r="A169" s="21">
        <v>183</v>
      </c>
      <c r="B169" s="37">
        <v>-8.5470085470085479E-3</v>
      </c>
    </row>
    <row r="170" spans="1:2" x14ac:dyDescent="0.2">
      <c r="A170" s="21">
        <v>184</v>
      </c>
      <c r="B170" s="37">
        <v>-1.7469274910102722E-2</v>
      </c>
    </row>
    <row r="171" spans="1:2" x14ac:dyDescent="0.2">
      <c r="A171" s="21">
        <v>188</v>
      </c>
      <c r="B171" s="37">
        <v>-1.8685563163770304E-3</v>
      </c>
    </row>
    <row r="172" spans="1:2" x14ac:dyDescent="0.2">
      <c r="A172" s="21">
        <v>191</v>
      </c>
      <c r="B172" s="37">
        <v>-5.8997050147492625E-3</v>
      </c>
    </row>
    <row r="173" spans="1:2" x14ac:dyDescent="0.2">
      <c r="A173" s="21">
        <v>198</v>
      </c>
      <c r="B173" s="37">
        <v>-4.3624161073825503E-2</v>
      </c>
    </row>
    <row r="174" spans="1:2" x14ac:dyDescent="0.2">
      <c r="A174" s="21">
        <v>200</v>
      </c>
      <c r="B174" s="37">
        <v>-7.1724137931034479E-2</v>
      </c>
    </row>
    <row r="175" spans="1:2" x14ac:dyDescent="0.2">
      <c r="A175" s="21">
        <v>203</v>
      </c>
      <c r="B175" s="37">
        <v>-2.7027027027027029E-2</v>
      </c>
    </row>
    <row r="176" spans="1:2" x14ac:dyDescent="0.2">
      <c r="A176" s="21">
        <v>204</v>
      </c>
      <c r="B176" s="37">
        <v>-3.5714285714285712E-2</v>
      </c>
    </row>
    <row r="177" spans="1:2" x14ac:dyDescent="0.2">
      <c r="A177" s="21">
        <v>206</v>
      </c>
      <c r="B177" s="37">
        <v>-7.0093457943925233E-3</v>
      </c>
    </row>
    <row r="178" spans="1:2" x14ac:dyDescent="0.2">
      <c r="A178" s="21">
        <v>216</v>
      </c>
      <c r="B178" s="37">
        <v>-5.7513279208274121E-2</v>
      </c>
    </row>
    <row r="179" spans="1:2" x14ac:dyDescent="0.2">
      <c r="A179" s="21">
        <v>221</v>
      </c>
      <c r="B179" s="37">
        <v>1.5037593984962405E-2</v>
      </c>
    </row>
    <row r="180" spans="1:2" x14ac:dyDescent="0.2">
      <c r="A180" s="21">
        <v>222</v>
      </c>
      <c r="B180" s="37">
        <v>-7.0237537901493313E-2</v>
      </c>
    </row>
    <row r="181" spans="1:2" x14ac:dyDescent="0.2">
      <c r="A181" s="21">
        <v>224</v>
      </c>
      <c r="B181" s="37">
        <v>7.6337043313638372E-3</v>
      </c>
    </row>
    <row r="182" spans="1:2" x14ac:dyDescent="0.2">
      <c r="A182" s="21">
        <v>230</v>
      </c>
      <c r="B182" s="37">
        <v>-8.101189254582572E-3</v>
      </c>
    </row>
    <row r="183" spans="1:2" x14ac:dyDescent="0.2">
      <c r="A183" s="21">
        <v>232</v>
      </c>
      <c r="B183" s="37">
        <v>0</v>
      </c>
    </row>
    <row r="184" spans="1:2" x14ac:dyDescent="0.2">
      <c r="A184" s="21">
        <v>235</v>
      </c>
      <c r="B184" s="37">
        <v>-1.1889862327909888E-2</v>
      </c>
    </row>
    <row r="185" spans="1:2" x14ac:dyDescent="0.2">
      <c r="A185" s="21">
        <v>236</v>
      </c>
      <c r="B185" s="37">
        <v>2.8571428571428571E-2</v>
      </c>
    </row>
    <row r="186" spans="1:2" x14ac:dyDescent="0.2">
      <c r="A186" s="21">
        <v>237</v>
      </c>
      <c r="B186" s="37">
        <v>-9.7087378640776691E-3</v>
      </c>
    </row>
    <row r="187" spans="1:2" x14ac:dyDescent="0.2">
      <c r="A187" s="21">
        <v>239</v>
      </c>
      <c r="B187" s="37">
        <v>-8.4210526315789472E-2</v>
      </c>
    </row>
    <row r="188" spans="1:2" x14ac:dyDescent="0.2">
      <c r="A188" s="21">
        <v>243</v>
      </c>
      <c r="B188" s="37">
        <v>0</v>
      </c>
    </row>
    <row r="189" spans="1:2" x14ac:dyDescent="0.2">
      <c r="A189" s="21">
        <v>244</v>
      </c>
      <c r="B189" s="37">
        <v>-1.5316742081447964E-2</v>
      </c>
    </row>
    <row r="190" spans="1:2" x14ac:dyDescent="0.2">
      <c r="A190" s="21">
        <v>253</v>
      </c>
      <c r="B190" s="37">
        <v>-9.8268156424581005E-2</v>
      </c>
    </row>
    <row r="191" spans="1:2" x14ac:dyDescent="0.2">
      <c r="A191" s="21">
        <v>257</v>
      </c>
      <c r="B191" s="37">
        <v>0</v>
      </c>
    </row>
    <row r="192" spans="1:2" x14ac:dyDescent="0.2">
      <c r="A192" s="21">
        <v>258</v>
      </c>
      <c r="B192" s="37">
        <v>-6.0606060606060608E-2</v>
      </c>
    </row>
    <row r="193" spans="1:2" x14ac:dyDescent="0.2">
      <c r="A193" s="21">
        <v>280</v>
      </c>
      <c r="B193" s="37">
        <v>-2.3255813953488372E-2</v>
      </c>
    </row>
    <row r="194" spans="1:2" x14ac:dyDescent="0.2">
      <c r="A194" s="21">
        <v>283</v>
      </c>
      <c r="B194" s="37">
        <v>-0.17674030846185912</v>
      </c>
    </row>
    <row r="195" spans="1:2" x14ac:dyDescent="0.2">
      <c r="A195" s="21">
        <v>287</v>
      </c>
      <c r="B195" s="37">
        <v>-3.7721324095458045E-2</v>
      </c>
    </row>
    <row r="196" spans="1:2" x14ac:dyDescent="0.2">
      <c r="A196" s="21">
        <v>288</v>
      </c>
      <c r="B196" s="37">
        <v>-3.0927835051546393E-2</v>
      </c>
    </row>
    <row r="197" spans="1:2" x14ac:dyDescent="0.2">
      <c r="A197" s="21">
        <v>291</v>
      </c>
      <c r="B197" s="37">
        <v>-1.0181818181818183E-2</v>
      </c>
    </row>
    <row r="198" spans="1:2" x14ac:dyDescent="0.2">
      <c r="A198" s="21">
        <v>293</v>
      </c>
      <c r="B198" s="37">
        <v>-2.7434842249657062E-3</v>
      </c>
    </row>
    <row r="199" spans="1:2" x14ac:dyDescent="0.2">
      <c r="A199" s="21">
        <v>302</v>
      </c>
      <c r="B199" s="37">
        <v>-3.3509981716301511E-3</v>
      </c>
    </row>
    <row r="200" spans="1:2" x14ac:dyDescent="0.2">
      <c r="A200" s="21">
        <v>305</v>
      </c>
      <c r="B200" s="37">
        <v>-6.6079295154185022E-2</v>
      </c>
    </row>
    <row r="201" spans="1:2" x14ac:dyDescent="0.2">
      <c r="A201" s="21">
        <v>315</v>
      </c>
      <c r="B201" s="37">
        <v>0</v>
      </c>
    </row>
    <row r="202" spans="1:2" x14ac:dyDescent="0.2">
      <c r="A202" s="21">
        <v>319</v>
      </c>
      <c r="B202" s="37">
        <v>-0.10780669144981413</v>
      </c>
    </row>
    <row r="203" spans="1:2" x14ac:dyDescent="0.2">
      <c r="A203" s="21">
        <v>323</v>
      </c>
      <c r="B203" s="37">
        <v>-0.13600000000000001</v>
      </c>
    </row>
    <row r="204" spans="1:2" x14ac:dyDescent="0.2">
      <c r="A204" s="21">
        <v>330</v>
      </c>
      <c r="B204" s="37">
        <v>5.4677523242389253E-2</v>
      </c>
    </row>
    <row r="205" spans="1:2" x14ac:dyDescent="0.2">
      <c r="A205" s="21">
        <v>331</v>
      </c>
      <c r="B205" s="37">
        <v>2.6673779674579886E-4</v>
      </c>
    </row>
    <row r="206" spans="1:2" x14ac:dyDescent="0.2">
      <c r="A206" s="21">
        <v>340</v>
      </c>
      <c r="B206" s="37">
        <v>0</v>
      </c>
    </row>
    <row r="207" spans="1:2" x14ac:dyDescent="0.2">
      <c r="A207" s="21">
        <v>342</v>
      </c>
      <c r="B207" s="37">
        <v>-6.2539086929330828E-2</v>
      </c>
    </row>
    <row r="208" spans="1:2" x14ac:dyDescent="0.2">
      <c r="A208" s="21">
        <v>347</v>
      </c>
      <c r="B208" s="37">
        <v>8.4889643463497452E-4</v>
      </c>
    </row>
    <row r="209" spans="1:2" x14ac:dyDescent="0.2">
      <c r="A209" s="21">
        <v>414</v>
      </c>
      <c r="B209" s="37">
        <v>-6.097560975609756E-2</v>
      </c>
    </row>
    <row r="210" spans="1:2" x14ac:dyDescent="0.2">
      <c r="A210" s="21">
        <v>417</v>
      </c>
      <c r="B210" s="37">
        <v>-2.9016949152542371E-2</v>
      </c>
    </row>
    <row r="211" spans="1:2" x14ac:dyDescent="0.2">
      <c r="A211" s="21">
        <v>418</v>
      </c>
      <c r="B211" s="37">
        <v>-2.2556390977443608E-2</v>
      </c>
    </row>
    <row r="212" spans="1:2" x14ac:dyDescent="0.2">
      <c r="A212" s="21">
        <v>431</v>
      </c>
      <c r="B212" s="37">
        <v>-7.5471698113207548E-3</v>
      </c>
    </row>
    <row r="213" spans="1:2" x14ac:dyDescent="0.2">
      <c r="A213" s="21">
        <v>504</v>
      </c>
      <c r="B213" s="37">
        <v>-3.1766753698868583E-2</v>
      </c>
    </row>
    <row r="214" spans="1:2" x14ac:dyDescent="0.2">
      <c r="A214" s="21">
        <v>535</v>
      </c>
      <c r="B214" s="37">
        <v>-2.4433116540692565E-2</v>
      </c>
    </row>
    <row r="215" spans="1:2" x14ac:dyDescent="0.2">
      <c r="A215" s="21">
        <v>549</v>
      </c>
      <c r="B215" s="37">
        <v>-7.9401611047180673E-2</v>
      </c>
    </row>
    <row r="216" spans="1:2" x14ac:dyDescent="0.2">
      <c r="A216" s="21">
        <v>556</v>
      </c>
      <c r="B216" s="37">
        <v>-8.4917617237008872E-2</v>
      </c>
    </row>
    <row r="217" spans="1:2" x14ac:dyDescent="0.2">
      <c r="A217" s="21">
        <v>616</v>
      </c>
      <c r="B217" s="37">
        <v>0</v>
      </c>
    </row>
    <row r="218" spans="1:2" x14ac:dyDescent="0.2">
      <c r="A218" s="21">
        <v>634</v>
      </c>
      <c r="B218" s="37">
        <v>-3.22502600827426E-2</v>
      </c>
    </row>
    <row r="219" spans="1:2" x14ac:dyDescent="0.2">
      <c r="A219" s="21">
        <v>695</v>
      </c>
      <c r="B219" s="37">
        <v>0</v>
      </c>
    </row>
    <row r="220" spans="1:2" x14ac:dyDescent="0.2">
      <c r="A220" s="21" t="s">
        <v>4311</v>
      </c>
      <c r="B220" s="37">
        <v>7.9010429514896952E-2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B3:G220"/>
  <sheetViews>
    <sheetView workbookViewId="0">
      <selection activeCell="B3" sqref="B3:G3"/>
    </sheetView>
  </sheetViews>
  <sheetFormatPr baseColWidth="10" defaultRowHeight="16" x14ac:dyDescent="0.2"/>
  <cols>
    <col min="2" max="2" width="14" bestFit="1" customWidth="1"/>
    <col min="3" max="3" width="12.1640625" bestFit="1" customWidth="1"/>
    <col min="4" max="4" width="20.6640625" bestFit="1" customWidth="1"/>
    <col min="5" max="5" width="20.33203125" bestFit="1" customWidth="1"/>
    <col min="6" max="6" width="24.6640625" bestFit="1" customWidth="1"/>
    <col min="7" max="7" width="20.33203125" bestFit="1" customWidth="1"/>
  </cols>
  <sheetData>
    <row r="3" spans="2:7" ht="21" x14ac:dyDescent="0.25">
      <c r="B3" s="24" t="s">
        <v>4311</v>
      </c>
      <c r="C3" s="24">
        <v>4268</v>
      </c>
      <c r="D3" s="39">
        <v>21.051607310215598</v>
      </c>
      <c r="E3" s="26">
        <v>7.9010368835675734E-2</v>
      </c>
      <c r="F3" s="39">
        <v>42135.237582005626</v>
      </c>
      <c r="G3" s="26">
        <v>7.9010429514896952E-2</v>
      </c>
    </row>
    <row r="4" spans="2:7" ht="46" customHeight="1" x14ac:dyDescent="0.2">
      <c r="B4" s="27" t="s">
        <v>18</v>
      </c>
      <c r="C4" s="27" t="s">
        <v>4309</v>
      </c>
      <c r="D4" s="27" t="s">
        <v>4322</v>
      </c>
      <c r="E4" s="27" t="s">
        <v>4323</v>
      </c>
      <c r="F4" s="27" t="s">
        <v>4320</v>
      </c>
      <c r="G4" s="27" t="s">
        <v>4312</v>
      </c>
    </row>
    <row r="5" spans="2:7" ht="21" x14ac:dyDescent="0.25">
      <c r="B5" s="24">
        <v>0</v>
      </c>
      <c r="C5" s="24">
        <v>303</v>
      </c>
      <c r="D5" s="39">
        <v>9.2681518151815183</v>
      </c>
      <c r="E5" s="26">
        <v>3.6316161130734728E-2</v>
      </c>
      <c r="F5" s="39">
        <v>19828.181518151814</v>
      </c>
      <c r="G5" s="26">
        <v>3.6316988253276526E-2</v>
      </c>
    </row>
    <row r="6" spans="2:7" ht="21" x14ac:dyDescent="0.25">
      <c r="B6" s="24">
        <v>1</v>
      </c>
      <c r="C6" s="24">
        <v>158</v>
      </c>
      <c r="D6" s="39">
        <v>27.34518987341772</v>
      </c>
      <c r="E6" s="26">
        <v>9.9275297764113965E-2</v>
      </c>
      <c r="F6" s="39">
        <v>52079.4746835443</v>
      </c>
      <c r="G6" s="26">
        <v>9.9276294379806299E-2</v>
      </c>
    </row>
    <row r="7" spans="2:7" ht="21" x14ac:dyDescent="0.25">
      <c r="B7" s="24">
        <v>2</v>
      </c>
      <c r="C7" s="24">
        <v>413</v>
      </c>
      <c r="D7" s="39">
        <v>34.236900726392271</v>
      </c>
      <c r="E7" s="26">
        <v>0.12905457228664316</v>
      </c>
      <c r="F7" s="39">
        <v>69228.847457627126</v>
      </c>
      <c r="G7" s="26">
        <v>0.12905478113131713</v>
      </c>
    </row>
    <row r="8" spans="2:7" ht="21" x14ac:dyDescent="0.25">
      <c r="B8" s="24">
        <v>3</v>
      </c>
      <c r="C8" s="24">
        <v>669</v>
      </c>
      <c r="D8" s="39">
        <v>34.205336322869904</v>
      </c>
      <c r="E8" s="26">
        <v>0.12699791922042802</v>
      </c>
      <c r="F8" s="39">
        <v>68968.128550074733</v>
      </c>
      <c r="G8" s="26">
        <v>0.12699840730065859</v>
      </c>
    </row>
    <row r="9" spans="2:7" ht="21" x14ac:dyDescent="0.25">
      <c r="B9" s="24">
        <v>4</v>
      </c>
      <c r="C9" s="24">
        <v>774</v>
      </c>
      <c r="D9" s="39">
        <v>37.026537467700301</v>
      </c>
      <c r="E9" s="26">
        <v>0.13484301862761564</v>
      </c>
      <c r="F9" s="39">
        <v>75149.865633074936</v>
      </c>
      <c r="G9" s="26">
        <v>0.13484298114931889</v>
      </c>
    </row>
    <row r="10" spans="2:7" ht="21" x14ac:dyDescent="0.25">
      <c r="B10" s="24">
        <v>5</v>
      </c>
      <c r="C10" s="24">
        <v>403</v>
      </c>
      <c r="D10" s="39">
        <v>32.79439205955336</v>
      </c>
      <c r="E10" s="26">
        <v>0.11447141071422712</v>
      </c>
      <c r="F10" s="39">
        <v>66058.766749379647</v>
      </c>
      <c r="G10" s="26">
        <v>0.1144710811921618</v>
      </c>
    </row>
    <row r="11" spans="2:7" ht="21" x14ac:dyDescent="0.25">
      <c r="B11" s="24">
        <v>6</v>
      </c>
      <c r="C11" s="24">
        <v>208</v>
      </c>
      <c r="D11" s="39">
        <v>25.045961538461544</v>
      </c>
      <c r="E11" s="26">
        <v>8.6001759418428456E-2</v>
      </c>
      <c r="F11" s="39">
        <v>50030.552884615383</v>
      </c>
      <c r="G11" s="26">
        <v>8.599986821317411E-2</v>
      </c>
    </row>
    <row r="12" spans="2:7" ht="21" x14ac:dyDescent="0.25">
      <c r="B12" s="24">
        <v>7</v>
      </c>
      <c r="C12" s="24">
        <v>113</v>
      </c>
      <c r="D12" s="39">
        <v>16.744159292035395</v>
      </c>
      <c r="E12" s="26">
        <v>5.7175458198203306E-2</v>
      </c>
      <c r="F12" s="39">
        <v>26356.610619469026</v>
      </c>
      <c r="G12" s="26">
        <v>5.7174798899134599E-2</v>
      </c>
    </row>
    <row r="13" spans="2:7" ht="21" x14ac:dyDescent="0.25">
      <c r="B13" s="24">
        <v>8</v>
      </c>
      <c r="C13" s="24">
        <v>104</v>
      </c>
      <c r="D13" s="39">
        <v>13.497019230769231</v>
      </c>
      <c r="E13" s="26">
        <v>4.7510234672234801E-2</v>
      </c>
      <c r="F13" s="39">
        <v>27667.336538461539</v>
      </c>
      <c r="G13" s="26">
        <v>4.751211680878345E-2</v>
      </c>
    </row>
    <row r="14" spans="2:7" ht="21" x14ac:dyDescent="0.25">
      <c r="B14" s="24">
        <v>9</v>
      </c>
      <c r="C14" s="24">
        <v>62</v>
      </c>
      <c r="D14" s="39">
        <v>12.259999999999998</v>
      </c>
      <c r="E14" s="26">
        <v>4.7003999967081281E-2</v>
      </c>
      <c r="F14" s="39">
        <v>26440.983870967742</v>
      </c>
      <c r="G14" s="26">
        <v>4.7004499538116709E-2</v>
      </c>
    </row>
    <row r="15" spans="2:7" ht="21" x14ac:dyDescent="0.25">
      <c r="B15" s="24">
        <v>10</v>
      </c>
      <c r="C15" s="24">
        <v>56</v>
      </c>
      <c r="D15" s="39">
        <v>9.0862500000000015</v>
      </c>
      <c r="E15" s="26">
        <v>2.0882835858635214E-2</v>
      </c>
      <c r="F15" s="39">
        <v>14470.267857142857</v>
      </c>
      <c r="G15" s="26">
        <v>2.0882956808832776E-2</v>
      </c>
    </row>
    <row r="16" spans="2:7" ht="21" x14ac:dyDescent="0.25">
      <c r="B16" s="24">
        <v>11</v>
      </c>
      <c r="C16" s="24">
        <v>51</v>
      </c>
      <c r="D16" s="39">
        <v>7.5986274509803913</v>
      </c>
      <c r="E16" s="26">
        <v>2.5482290261661836E-2</v>
      </c>
      <c r="F16" s="39">
        <v>10843.137254901962</v>
      </c>
      <c r="G16" s="26">
        <v>2.5482404124328468E-2</v>
      </c>
    </row>
    <row r="17" spans="2:7" ht="21" x14ac:dyDescent="0.25">
      <c r="B17" s="24">
        <v>12</v>
      </c>
      <c r="C17" s="24">
        <v>33</v>
      </c>
      <c r="D17" s="39">
        <v>4.8460606060605969</v>
      </c>
      <c r="E17" s="26">
        <v>1.3451318023169203E-2</v>
      </c>
      <c r="F17" s="39">
        <v>-589.15151515151513</v>
      </c>
      <c r="G17" s="26">
        <v>1.3452540908740091E-2</v>
      </c>
    </row>
    <row r="18" spans="2:7" ht="21" x14ac:dyDescent="0.25">
      <c r="B18" s="24">
        <v>13</v>
      </c>
      <c r="C18" s="24">
        <v>36</v>
      </c>
      <c r="D18" s="39">
        <v>-1.8219444444444415</v>
      </c>
      <c r="E18" s="26">
        <v>3.1833524327149697E-3</v>
      </c>
      <c r="F18" s="39">
        <v>-1011.7777777777778</v>
      </c>
      <c r="G18" s="26">
        <v>3.1835969636159847E-3</v>
      </c>
    </row>
    <row r="19" spans="2:7" ht="21" x14ac:dyDescent="0.25">
      <c r="B19" s="24">
        <v>14</v>
      </c>
      <c r="C19" s="24">
        <v>34</v>
      </c>
      <c r="D19" s="39">
        <v>1.4149999999999945</v>
      </c>
      <c r="E19" s="26">
        <v>1.310458444115202E-2</v>
      </c>
      <c r="F19" s="39">
        <v>4013.1470588235293</v>
      </c>
      <c r="G19" s="26">
        <v>1.3108265085640877E-2</v>
      </c>
    </row>
    <row r="20" spans="2:7" ht="21" x14ac:dyDescent="0.25">
      <c r="B20" s="24">
        <v>15</v>
      </c>
      <c r="C20" s="24">
        <v>30</v>
      </c>
      <c r="D20" s="39">
        <v>-2.8356666666666617</v>
      </c>
      <c r="E20" s="26">
        <v>-6.2943178136220281E-3</v>
      </c>
      <c r="F20" s="39">
        <v>-4985.1333333333332</v>
      </c>
      <c r="G20" s="26">
        <v>-6.2961885545013158E-3</v>
      </c>
    </row>
    <row r="21" spans="2:7" ht="21" x14ac:dyDescent="0.25">
      <c r="B21" s="24">
        <v>16</v>
      </c>
      <c r="C21" s="24">
        <v>24</v>
      </c>
      <c r="D21" s="39">
        <v>-0.50625000000000142</v>
      </c>
      <c r="E21" s="26">
        <v>5.1641124636387517E-3</v>
      </c>
      <c r="F21" s="39">
        <v>-1016.625</v>
      </c>
      <c r="G21" s="26">
        <v>5.166827777229259E-3</v>
      </c>
    </row>
    <row r="22" spans="2:7" ht="21" x14ac:dyDescent="0.25">
      <c r="B22" s="24">
        <v>17</v>
      </c>
      <c r="C22" s="24">
        <v>21</v>
      </c>
      <c r="D22" s="39">
        <v>-1.984761904761901</v>
      </c>
      <c r="E22" s="26">
        <v>-3.6589449873148158E-3</v>
      </c>
      <c r="F22" s="39">
        <v>-3980.4761904761904</v>
      </c>
      <c r="G22" s="26">
        <v>-3.6585039672131906E-3</v>
      </c>
    </row>
    <row r="23" spans="2:7" ht="21" x14ac:dyDescent="0.25">
      <c r="B23" s="24">
        <v>18</v>
      </c>
      <c r="C23" s="24">
        <v>12</v>
      </c>
      <c r="D23" s="39">
        <v>-2.7566666666666628</v>
      </c>
      <c r="E23" s="26">
        <v>-7.1799234303485645E-3</v>
      </c>
      <c r="F23" s="39">
        <v>-10266.666666666666</v>
      </c>
      <c r="G23" s="26">
        <v>-7.1822907548908842E-3</v>
      </c>
    </row>
    <row r="24" spans="2:7" ht="21" x14ac:dyDescent="0.25">
      <c r="B24" s="24">
        <v>19</v>
      </c>
      <c r="C24" s="24">
        <v>25</v>
      </c>
      <c r="D24" s="39">
        <v>-6.7740000000000036</v>
      </c>
      <c r="E24" s="26">
        <v>-1.7099974729867861E-2</v>
      </c>
      <c r="F24" s="39">
        <v>-8875.76</v>
      </c>
      <c r="G24" s="26">
        <v>-1.7100095196985073E-2</v>
      </c>
    </row>
    <row r="25" spans="2:7" ht="21" x14ac:dyDescent="0.25">
      <c r="B25" s="24">
        <v>20</v>
      </c>
      <c r="C25" s="24">
        <v>17</v>
      </c>
      <c r="D25" s="39">
        <v>-5.4788235294117591</v>
      </c>
      <c r="E25" s="26">
        <v>-1.6530962497326232E-2</v>
      </c>
      <c r="F25" s="39">
        <v>-10647.058823529413</v>
      </c>
      <c r="G25" s="26">
        <v>-1.6535700473899472E-2</v>
      </c>
    </row>
    <row r="26" spans="2:7" ht="21" x14ac:dyDescent="0.25">
      <c r="B26" s="24">
        <v>21</v>
      </c>
      <c r="C26" s="24">
        <v>14</v>
      </c>
      <c r="D26" s="39">
        <v>-7.428571428571443</v>
      </c>
      <c r="E26" s="26">
        <v>-1.636975877004403E-2</v>
      </c>
      <c r="F26" s="39">
        <v>-13339.285714285714</v>
      </c>
      <c r="G26" s="26">
        <v>-1.6365167809522452E-2</v>
      </c>
    </row>
    <row r="27" spans="2:7" ht="21" x14ac:dyDescent="0.25">
      <c r="B27" s="24">
        <v>22</v>
      </c>
      <c r="C27" s="24">
        <v>16</v>
      </c>
      <c r="D27" s="39">
        <v>-7.1343749999999861</v>
      </c>
      <c r="E27" s="26">
        <v>-2.2057154288688936E-2</v>
      </c>
      <c r="F27" s="39">
        <v>-13048.6875</v>
      </c>
      <c r="G27" s="26">
        <v>-2.2059275094917601E-2</v>
      </c>
    </row>
    <row r="28" spans="2:7" ht="21" x14ac:dyDescent="0.25">
      <c r="B28" s="24">
        <v>23</v>
      </c>
      <c r="C28" s="24">
        <v>10</v>
      </c>
      <c r="D28" s="39">
        <v>-1.7850000000000024</v>
      </c>
      <c r="E28" s="26">
        <v>-6.3768029360490933E-3</v>
      </c>
      <c r="F28" s="39">
        <v>-5768.2</v>
      </c>
      <c r="G28" s="26">
        <v>-6.390067129945257E-3</v>
      </c>
    </row>
    <row r="29" spans="2:7" ht="21" x14ac:dyDescent="0.25">
      <c r="B29" s="24">
        <v>24</v>
      </c>
      <c r="C29" s="24">
        <v>17</v>
      </c>
      <c r="D29" s="39">
        <v>-2.9417647058823593</v>
      </c>
      <c r="E29" s="26">
        <v>-8.2070795900587162E-3</v>
      </c>
      <c r="F29" s="39">
        <v>-4422.6470588235297</v>
      </c>
      <c r="G29" s="26">
        <v>-8.2106753693597725E-3</v>
      </c>
    </row>
    <row r="30" spans="2:7" ht="21" x14ac:dyDescent="0.25">
      <c r="B30" s="24">
        <v>25</v>
      </c>
      <c r="C30" s="24">
        <v>16</v>
      </c>
      <c r="D30" s="39">
        <v>5.8793749999999978</v>
      </c>
      <c r="E30" s="26">
        <v>9.0910109423509265E-3</v>
      </c>
      <c r="F30" s="39">
        <v>4477.125</v>
      </c>
      <c r="G30" s="26">
        <v>9.0896601818856327E-3</v>
      </c>
    </row>
    <row r="31" spans="2:7" ht="21" x14ac:dyDescent="0.25">
      <c r="B31" s="24">
        <v>26</v>
      </c>
      <c r="C31" s="24">
        <v>9</v>
      </c>
      <c r="D31" s="39">
        <v>-5.0188888888889061</v>
      </c>
      <c r="E31" s="26">
        <v>-1.2361281198882379E-2</v>
      </c>
      <c r="F31" s="39">
        <v>-9059.3333333333339</v>
      </c>
      <c r="G31" s="26">
        <v>-1.2358550435423565E-2</v>
      </c>
    </row>
    <row r="32" spans="2:7" ht="21" x14ac:dyDescent="0.25">
      <c r="B32" s="24">
        <v>27</v>
      </c>
      <c r="C32" s="24">
        <v>12</v>
      </c>
      <c r="D32" s="39">
        <v>-5.4466666666666628</v>
      </c>
      <c r="E32" s="26">
        <v>-1.3087497653347923E-2</v>
      </c>
      <c r="F32" s="39">
        <v>-7200.666666666667</v>
      </c>
      <c r="G32" s="26">
        <v>-1.308394131824462E-2</v>
      </c>
    </row>
    <row r="33" spans="2:7" ht="21" x14ac:dyDescent="0.25">
      <c r="B33" s="24">
        <v>28</v>
      </c>
      <c r="C33" s="24">
        <v>8</v>
      </c>
      <c r="D33" s="39">
        <v>-5.2512499999999989</v>
      </c>
      <c r="E33" s="26">
        <v>-1.4998363573513977E-2</v>
      </c>
      <c r="F33" s="39">
        <v>-11416.25</v>
      </c>
      <c r="G33" s="26">
        <v>-1.4998897980167543E-2</v>
      </c>
    </row>
    <row r="34" spans="2:7" ht="21" x14ac:dyDescent="0.25">
      <c r="B34" s="24">
        <v>29</v>
      </c>
      <c r="C34" s="24">
        <v>12</v>
      </c>
      <c r="D34" s="39">
        <v>-6.3299999999999956</v>
      </c>
      <c r="E34" s="26">
        <v>-1.3969777893844236E-2</v>
      </c>
      <c r="F34" s="39">
        <v>-16906.583333333332</v>
      </c>
      <c r="G34" s="26">
        <v>-1.3971949159023658E-2</v>
      </c>
    </row>
    <row r="35" spans="2:7" ht="21" x14ac:dyDescent="0.25">
      <c r="B35" s="24">
        <v>30</v>
      </c>
      <c r="C35" s="24">
        <v>9</v>
      </c>
      <c r="D35" s="39">
        <v>-12.887777777777782</v>
      </c>
      <c r="E35" s="26">
        <v>-3.8231031314751945E-2</v>
      </c>
      <c r="F35" s="39">
        <v>-24277.777777777777</v>
      </c>
      <c r="G35" s="26">
        <v>-3.8232053815809026E-2</v>
      </c>
    </row>
    <row r="36" spans="2:7" ht="21" x14ac:dyDescent="0.25">
      <c r="B36" s="24">
        <v>31</v>
      </c>
      <c r="C36" s="24">
        <v>11</v>
      </c>
      <c r="D36" s="39">
        <v>-5.9745454545454519</v>
      </c>
      <c r="E36" s="26">
        <v>-1.8618859749849125E-2</v>
      </c>
      <c r="F36" s="39">
        <v>-16940.909090909092</v>
      </c>
      <c r="G36" s="26">
        <v>-1.8620402900668544E-2</v>
      </c>
    </row>
    <row r="37" spans="2:7" ht="21" x14ac:dyDescent="0.25">
      <c r="B37" s="24">
        <v>32</v>
      </c>
      <c r="C37" s="24">
        <v>10</v>
      </c>
      <c r="D37" s="39">
        <v>-2.1950000000000158</v>
      </c>
      <c r="E37" s="26">
        <v>-9.0941839868939438E-3</v>
      </c>
      <c r="F37" s="39">
        <v>-1386</v>
      </c>
      <c r="G37" s="26">
        <v>-9.0939208727777218E-3</v>
      </c>
    </row>
    <row r="38" spans="2:7" ht="21" x14ac:dyDescent="0.25">
      <c r="B38" s="24">
        <v>33</v>
      </c>
      <c r="C38" s="24">
        <v>13</v>
      </c>
      <c r="D38" s="39">
        <v>-10.665384615384625</v>
      </c>
      <c r="E38" s="26">
        <v>-9.8238319692654941E-3</v>
      </c>
      <c r="F38" s="39">
        <v>-10646.923076923076</v>
      </c>
      <c r="G38" s="26">
        <v>-9.8264393321305585E-3</v>
      </c>
    </row>
    <row r="39" spans="2:7" ht="21" x14ac:dyDescent="0.25">
      <c r="B39" s="24">
        <v>34</v>
      </c>
      <c r="C39" s="24">
        <v>17</v>
      </c>
      <c r="D39" s="39">
        <v>-5.6147058823529488</v>
      </c>
      <c r="E39" s="26">
        <v>-8.7666732726824417E-3</v>
      </c>
      <c r="F39" s="39">
        <v>-16434.647058823528</v>
      </c>
      <c r="G39" s="26">
        <v>-8.7631336420688523E-3</v>
      </c>
    </row>
    <row r="40" spans="2:7" ht="21" x14ac:dyDescent="0.25">
      <c r="B40" s="24">
        <v>35</v>
      </c>
      <c r="C40" s="24">
        <v>9</v>
      </c>
      <c r="D40" s="39">
        <v>-10.681111111111107</v>
      </c>
      <c r="E40" s="26">
        <v>-1.7092605108092455E-2</v>
      </c>
      <c r="F40" s="39">
        <v>-11655.333333333334</v>
      </c>
      <c r="G40" s="26">
        <v>-1.7094956824594863E-2</v>
      </c>
    </row>
    <row r="41" spans="2:7" ht="21" x14ac:dyDescent="0.25">
      <c r="B41" s="24">
        <v>36</v>
      </c>
      <c r="C41" s="24">
        <v>8</v>
      </c>
      <c r="D41" s="39">
        <v>-16.637499999999985</v>
      </c>
      <c r="E41" s="26">
        <v>-4.262750454154262E-2</v>
      </c>
      <c r="F41" s="39">
        <v>-21297.5</v>
      </c>
      <c r="G41" s="26">
        <v>-4.2625228599604839E-2</v>
      </c>
    </row>
    <row r="42" spans="2:7" ht="21" x14ac:dyDescent="0.25">
      <c r="B42" s="24">
        <v>37</v>
      </c>
      <c r="C42" s="24">
        <v>8</v>
      </c>
      <c r="D42" s="39">
        <v>-5.0300000000000011</v>
      </c>
      <c r="E42" s="26">
        <v>-1.5054921167373395E-2</v>
      </c>
      <c r="F42" s="39">
        <v>-7192.25</v>
      </c>
      <c r="G42" s="26">
        <v>-1.5055077414431219E-2</v>
      </c>
    </row>
    <row r="43" spans="2:7" ht="21" x14ac:dyDescent="0.25">
      <c r="B43" s="24">
        <v>38</v>
      </c>
      <c r="C43" s="24">
        <v>9</v>
      </c>
      <c r="D43" s="39">
        <v>-11.069999999999993</v>
      </c>
      <c r="E43" s="26">
        <v>-2.4737772349831696E-2</v>
      </c>
      <c r="F43" s="39">
        <v>-29766.666666666668</v>
      </c>
      <c r="G43" s="26">
        <v>-2.4740989287947834E-2</v>
      </c>
    </row>
    <row r="44" spans="2:7" ht="21" x14ac:dyDescent="0.25">
      <c r="B44" s="24">
        <v>39</v>
      </c>
      <c r="C44" s="24">
        <v>7</v>
      </c>
      <c r="D44" s="39">
        <v>-4.8885714285714323</v>
      </c>
      <c r="E44" s="26">
        <v>-8.8359734440713461E-3</v>
      </c>
      <c r="F44" s="39">
        <v>-9400</v>
      </c>
      <c r="G44" s="26">
        <v>-8.8359044432318491E-3</v>
      </c>
    </row>
    <row r="45" spans="2:7" ht="21" x14ac:dyDescent="0.25">
      <c r="B45" s="24">
        <v>40</v>
      </c>
      <c r="C45" s="24">
        <v>9</v>
      </c>
      <c r="D45" s="39">
        <v>-2.7944444444444514</v>
      </c>
      <c r="E45" s="26">
        <v>-1.137684728081074E-2</v>
      </c>
      <c r="F45" s="39">
        <v>-4212.2222222222226</v>
      </c>
      <c r="G45" s="26">
        <v>-1.1380943970020509E-2</v>
      </c>
    </row>
    <row r="46" spans="2:7" ht="21" x14ac:dyDescent="0.25">
      <c r="B46" s="24">
        <v>41</v>
      </c>
      <c r="C46" s="24">
        <v>8</v>
      </c>
      <c r="D46" s="39">
        <v>-9.1849999999999987</v>
      </c>
      <c r="E46" s="26">
        <v>-2.5096814038157667E-2</v>
      </c>
      <c r="F46" s="39">
        <v>-21045.5</v>
      </c>
      <c r="G46" s="26">
        <v>-2.5102254174416701E-2</v>
      </c>
    </row>
    <row r="47" spans="2:7" ht="21" x14ac:dyDescent="0.25">
      <c r="B47" s="24">
        <v>42</v>
      </c>
      <c r="C47" s="24">
        <v>7</v>
      </c>
      <c r="D47" s="39">
        <v>-8.1814285714285688</v>
      </c>
      <c r="E47" s="26">
        <v>-2.1586725976888266E-2</v>
      </c>
      <c r="F47" s="39">
        <v>-26700</v>
      </c>
      <c r="G47" s="26">
        <v>-2.1592754168124773E-2</v>
      </c>
    </row>
    <row r="48" spans="2:7" ht="21" x14ac:dyDescent="0.25">
      <c r="B48" s="24">
        <v>43</v>
      </c>
      <c r="C48" s="24">
        <v>7</v>
      </c>
      <c r="D48" s="39">
        <v>-0.82714285714286007</v>
      </c>
      <c r="E48" s="26">
        <v>5.4499627775184503E-4</v>
      </c>
      <c r="F48" s="39">
        <v>3300</v>
      </c>
      <c r="G48" s="26">
        <v>5.3747886424660666E-4</v>
      </c>
    </row>
    <row r="49" spans="2:7" ht="21" x14ac:dyDescent="0.25">
      <c r="B49" s="24">
        <v>44</v>
      </c>
      <c r="C49" s="24">
        <v>6</v>
      </c>
      <c r="D49" s="39">
        <v>-8.6383333333333354</v>
      </c>
      <c r="E49" s="26">
        <v>-2.347857053043749E-2</v>
      </c>
      <c r="F49" s="39">
        <v>-26333.333333333332</v>
      </c>
      <c r="G49" s="26">
        <v>-2.348333017744066E-2</v>
      </c>
    </row>
    <row r="50" spans="2:7" ht="21" x14ac:dyDescent="0.25">
      <c r="B50" s="24">
        <v>45</v>
      </c>
      <c r="C50" s="24">
        <v>10</v>
      </c>
      <c r="D50" s="39">
        <v>-11.033000000000005</v>
      </c>
      <c r="E50" s="26">
        <v>-4.2959075117443561E-2</v>
      </c>
      <c r="F50" s="39">
        <v>-27809.4</v>
      </c>
      <c r="G50" s="26">
        <v>-4.2955010419728962E-2</v>
      </c>
    </row>
    <row r="51" spans="2:7" ht="21" x14ac:dyDescent="0.25">
      <c r="B51" s="24">
        <v>46</v>
      </c>
      <c r="C51" s="24">
        <v>6</v>
      </c>
      <c r="D51" s="39">
        <v>1.468333333333329</v>
      </c>
      <c r="E51" s="26">
        <v>1.3649442915311548E-2</v>
      </c>
      <c r="F51" s="39">
        <v>11976.5</v>
      </c>
      <c r="G51" s="26">
        <v>1.364445813373831E-2</v>
      </c>
    </row>
    <row r="52" spans="2:7" ht="21" x14ac:dyDescent="0.25">
      <c r="B52" s="24">
        <v>47</v>
      </c>
      <c r="C52" s="24">
        <v>6</v>
      </c>
      <c r="D52" s="39">
        <v>-9.3133333333333237</v>
      </c>
      <c r="E52" s="26">
        <v>-2.6853958402374593E-2</v>
      </c>
      <c r="F52" s="39">
        <v>-21698.333333333332</v>
      </c>
      <c r="G52" s="26">
        <v>-2.6848291938722912E-2</v>
      </c>
    </row>
    <row r="53" spans="2:7" ht="21" x14ac:dyDescent="0.25">
      <c r="B53" s="24">
        <v>48</v>
      </c>
      <c r="C53" s="24">
        <v>3</v>
      </c>
      <c r="D53" s="39">
        <v>-21.283333333333331</v>
      </c>
      <c r="E53" s="26">
        <v>-0.10866138548112629</v>
      </c>
      <c r="F53" s="39">
        <v>-44833.333333333336</v>
      </c>
      <c r="G53" s="26">
        <v>-0.10865846040264644</v>
      </c>
    </row>
    <row r="54" spans="2:7" ht="21" x14ac:dyDescent="0.25">
      <c r="B54" s="24">
        <v>49</v>
      </c>
      <c r="C54" s="24">
        <v>9</v>
      </c>
      <c r="D54" s="39">
        <v>7.0922222222222171</v>
      </c>
      <c r="E54" s="26">
        <v>2.1500961530557271E-2</v>
      </c>
      <c r="F54" s="39">
        <v>7905.5555555555557</v>
      </c>
      <c r="G54" s="26">
        <v>2.1494972788764662E-2</v>
      </c>
    </row>
    <row r="55" spans="2:7" ht="21" x14ac:dyDescent="0.25">
      <c r="B55" s="24">
        <v>50</v>
      </c>
      <c r="C55" s="24">
        <v>10</v>
      </c>
      <c r="D55" s="39">
        <v>-1.2550000000000097</v>
      </c>
      <c r="E55" s="26">
        <v>-5.3824543951479509E-3</v>
      </c>
      <c r="F55" s="39">
        <v>-4239</v>
      </c>
      <c r="G55" s="26">
        <v>-5.3795006147468972E-3</v>
      </c>
    </row>
    <row r="56" spans="2:7" ht="21" x14ac:dyDescent="0.25">
      <c r="B56" s="24">
        <v>51</v>
      </c>
      <c r="C56" s="24">
        <v>3</v>
      </c>
      <c r="D56" s="39">
        <v>-0.29666666666668107</v>
      </c>
      <c r="E56" s="26">
        <v>-3.3928616638594263E-5</v>
      </c>
      <c r="F56" s="39">
        <v>-2013.3333333333333</v>
      </c>
      <c r="G56" s="26">
        <v>-2.7819541182125842E-5</v>
      </c>
    </row>
    <row r="57" spans="2:7" ht="21" x14ac:dyDescent="0.25">
      <c r="B57" s="24">
        <v>52</v>
      </c>
      <c r="C57" s="24">
        <v>3</v>
      </c>
      <c r="D57" s="39">
        <v>2.0733333333333328</v>
      </c>
      <c r="E57" s="26">
        <v>9.9583733589497271E-3</v>
      </c>
      <c r="F57" s="39">
        <v>7786.333333333333</v>
      </c>
      <c r="G57" s="26">
        <v>9.9570753249189035E-3</v>
      </c>
    </row>
    <row r="58" spans="2:7" ht="21" x14ac:dyDescent="0.25">
      <c r="B58" s="24">
        <v>53</v>
      </c>
      <c r="C58" s="24">
        <v>10</v>
      </c>
      <c r="D58" s="39">
        <v>-3.7209999999999979</v>
      </c>
      <c r="E58" s="26">
        <v>-8.1901384386195326E-3</v>
      </c>
      <c r="F58" s="39">
        <v>-9676.7000000000007</v>
      </c>
      <c r="G58" s="26">
        <v>-8.1891531408572818E-3</v>
      </c>
    </row>
    <row r="59" spans="2:7" ht="21" x14ac:dyDescent="0.25">
      <c r="B59" s="24">
        <v>54</v>
      </c>
      <c r="C59" s="24">
        <v>7</v>
      </c>
      <c r="D59" s="39">
        <v>-1.9114285714285788</v>
      </c>
      <c r="E59" s="26">
        <v>-5.9319530272818524E-3</v>
      </c>
      <c r="F59" s="39">
        <v>-4357.2857142857147</v>
      </c>
      <c r="G59" s="26">
        <v>-5.9298510149185359E-3</v>
      </c>
    </row>
    <row r="60" spans="2:7" ht="21" x14ac:dyDescent="0.25">
      <c r="B60" s="24">
        <v>55</v>
      </c>
      <c r="C60" s="24">
        <v>8</v>
      </c>
      <c r="D60" s="39">
        <v>-22.243749999999991</v>
      </c>
      <c r="E60" s="26">
        <v>-5.7030066394217635E-2</v>
      </c>
      <c r="F60" s="39">
        <v>-35738.75</v>
      </c>
      <c r="G60" s="26">
        <v>-5.702687457688544E-2</v>
      </c>
    </row>
    <row r="61" spans="2:7" ht="21" x14ac:dyDescent="0.25">
      <c r="B61" s="24">
        <v>56</v>
      </c>
      <c r="C61" s="24">
        <v>8</v>
      </c>
      <c r="D61" s="39">
        <v>12.969999999999988</v>
      </c>
      <c r="E61" s="26">
        <v>1.9371190774742142E-2</v>
      </c>
      <c r="F61" s="39">
        <v>32985.75</v>
      </c>
      <c r="G61" s="26">
        <v>1.9373888268301231E-2</v>
      </c>
    </row>
    <row r="62" spans="2:7" ht="21" x14ac:dyDescent="0.25">
      <c r="B62" s="24">
        <v>57</v>
      </c>
      <c r="C62" s="24">
        <v>6</v>
      </c>
      <c r="D62" s="39">
        <v>-7.7583333333333586</v>
      </c>
      <c r="E62" s="26">
        <v>-2.1234168805139859E-2</v>
      </c>
      <c r="F62" s="39">
        <v>-18300</v>
      </c>
      <c r="G62" s="26">
        <v>-2.1231303556417062E-2</v>
      </c>
    </row>
    <row r="63" spans="2:7" ht="21" x14ac:dyDescent="0.25">
      <c r="B63" s="24">
        <v>58</v>
      </c>
      <c r="C63" s="24">
        <v>4</v>
      </c>
      <c r="D63" s="39">
        <v>-18.617500000000007</v>
      </c>
      <c r="E63" s="26">
        <v>-3.2076538928867242E-2</v>
      </c>
      <c r="F63" s="39">
        <v>-46410</v>
      </c>
      <c r="G63" s="26">
        <v>-3.2078679472629212E-2</v>
      </c>
    </row>
    <row r="64" spans="2:7" ht="21" x14ac:dyDescent="0.25">
      <c r="B64" s="24">
        <v>59</v>
      </c>
      <c r="C64" s="24">
        <v>2</v>
      </c>
      <c r="D64" s="39">
        <v>-1.4050000000000011</v>
      </c>
      <c r="E64" s="26">
        <v>-2.7942960561643587E-3</v>
      </c>
      <c r="F64" s="39">
        <v>-2500</v>
      </c>
      <c r="G64" s="26">
        <v>-2.7932960893854749E-3</v>
      </c>
    </row>
    <row r="65" spans="2:7" ht="21" x14ac:dyDescent="0.25">
      <c r="B65" s="24">
        <v>60</v>
      </c>
      <c r="C65" s="24">
        <v>9</v>
      </c>
      <c r="D65" s="39">
        <v>-6.3199999999999994</v>
      </c>
      <c r="E65" s="26">
        <v>-1.652220795762319E-2</v>
      </c>
      <c r="F65" s="39">
        <v>-13885.111111111111</v>
      </c>
      <c r="G65" s="26">
        <v>-1.6520604999489274E-2</v>
      </c>
    </row>
    <row r="66" spans="2:7" ht="21" x14ac:dyDescent="0.25">
      <c r="B66" s="24">
        <v>61</v>
      </c>
      <c r="C66" s="24">
        <v>4</v>
      </c>
      <c r="D66" s="39">
        <v>-5.1600000000000108</v>
      </c>
      <c r="E66" s="26">
        <v>-1.7392229051168318E-2</v>
      </c>
      <c r="F66" s="39">
        <v>-14750</v>
      </c>
      <c r="G66" s="26">
        <v>-1.7388331198071236E-2</v>
      </c>
    </row>
    <row r="67" spans="2:7" ht="21" x14ac:dyDescent="0.25">
      <c r="B67" s="24">
        <v>62</v>
      </c>
      <c r="C67" s="24">
        <v>6</v>
      </c>
      <c r="D67" s="39">
        <v>0.32499999999998863</v>
      </c>
      <c r="E67" s="26">
        <v>6.7240709982747211E-3</v>
      </c>
      <c r="F67" s="39">
        <v>5416.666666666667</v>
      </c>
      <c r="G67" s="26">
        <v>6.7218408942389301E-3</v>
      </c>
    </row>
    <row r="68" spans="2:7" ht="21" x14ac:dyDescent="0.25">
      <c r="B68" s="24">
        <v>63</v>
      </c>
      <c r="C68" s="24">
        <v>7</v>
      </c>
      <c r="D68" s="39">
        <v>-11.808571428571431</v>
      </c>
      <c r="E68" s="26">
        <v>-2.3096614734421105E-2</v>
      </c>
      <c r="F68" s="39">
        <v>-39410.571428571428</v>
      </c>
      <c r="G68" s="26">
        <v>-2.310182326741687E-2</v>
      </c>
    </row>
    <row r="69" spans="2:7" ht="21" x14ac:dyDescent="0.25">
      <c r="B69" s="24">
        <v>64</v>
      </c>
      <c r="C69" s="24">
        <v>7</v>
      </c>
      <c r="D69" s="39">
        <v>-1.9914285714285751</v>
      </c>
      <c r="E69" s="26">
        <v>1.6354457134422906E-3</v>
      </c>
      <c r="F69" s="39">
        <v>-14185.714285714286</v>
      </c>
      <c r="G69" s="26">
        <v>1.6283140181434547E-3</v>
      </c>
    </row>
    <row r="70" spans="2:7" ht="21" x14ac:dyDescent="0.25">
      <c r="B70" s="24">
        <v>65</v>
      </c>
      <c r="C70" s="24">
        <v>9</v>
      </c>
      <c r="D70" s="39">
        <v>-12.508888888888874</v>
      </c>
      <c r="E70" s="26">
        <v>-2.1466928802210225E-2</v>
      </c>
      <c r="F70" s="39">
        <v>-36778.111111111109</v>
      </c>
      <c r="G70" s="26">
        <v>-2.1471779546532715E-2</v>
      </c>
    </row>
    <row r="71" spans="2:7" ht="21" x14ac:dyDescent="0.25">
      <c r="B71" s="24">
        <v>66</v>
      </c>
      <c r="C71" s="24">
        <v>6</v>
      </c>
      <c r="D71" s="39">
        <v>-22.450000000000028</v>
      </c>
      <c r="E71" s="26">
        <v>-1.6233532360936304E-2</v>
      </c>
      <c r="F71" s="39">
        <v>-8508.3333333333339</v>
      </c>
      <c r="G71" s="26">
        <v>-1.623450562908298E-2</v>
      </c>
    </row>
    <row r="72" spans="2:7" ht="21" x14ac:dyDescent="0.25">
      <c r="B72" s="24">
        <v>67</v>
      </c>
      <c r="C72" s="24">
        <v>4</v>
      </c>
      <c r="D72" s="39">
        <v>-4.8050000000000139</v>
      </c>
      <c r="E72" s="26">
        <v>-1.2785639858161439E-2</v>
      </c>
      <c r="F72" s="39">
        <v>-7705</v>
      </c>
      <c r="G72" s="26">
        <v>-1.2776304848189354E-2</v>
      </c>
    </row>
    <row r="73" spans="2:7" ht="21" x14ac:dyDescent="0.25">
      <c r="B73" s="24">
        <v>68</v>
      </c>
      <c r="C73" s="24">
        <v>4</v>
      </c>
      <c r="D73" s="39">
        <v>-16.352500000000006</v>
      </c>
      <c r="E73" s="26">
        <v>-4.2184021001095307E-2</v>
      </c>
      <c r="F73" s="39">
        <v>-69100</v>
      </c>
      <c r="G73" s="26">
        <v>-4.2173923492948594E-2</v>
      </c>
    </row>
    <row r="74" spans="2:7" ht="21" x14ac:dyDescent="0.25">
      <c r="B74" s="24">
        <v>69</v>
      </c>
      <c r="C74" s="24">
        <v>3</v>
      </c>
      <c r="D74" s="39">
        <v>-34.643333333333338</v>
      </c>
      <c r="E74" s="26">
        <v>-6.2086260813287504E-2</v>
      </c>
      <c r="F74" s="39">
        <v>-78800</v>
      </c>
      <c r="G74" s="26">
        <v>-6.2097901326546912E-2</v>
      </c>
    </row>
    <row r="75" spans="2:7" ht="21" x14ac:dyDescent="0.25">
      <c r="B75" s="24">
        <v>70</v>
      </c>
      <c r="C75" s="24">
        <v>11</v>
      </c>
      <c r="D75" s="39">
        <v>-25.284545454545455</v>
      </c>
      <c r="E75" s="26">
        <v>-5.2220056184923112E-2</v>
      </c>
      <c r="F75" s="39">
        <v>-33495.909090909088</v>
      </c>
      <c r="G75" s="26">
        <v>-5.2217847030424695E-2</v>
      </c>
    </row>
    <row r="76" spans="2:7" ht="21" x14ac:dyDescent="0.25">
      <c r="B76" s="24">
        <v>71</v>
      </c>
      <c r="C76" s="24">
        <v>4</v>
      </c>
      <c r="D76" s="39">
        <v>-15.949999999999989</v>
      </c>
      <c r="E76" s="26">
        <v>-3.7884033154105545E-2</v>
      </c>
      <c r="F76" s="39">
        <v>-21000</v>
      </c>
      <c r="G76" s="26">
        <v>-3.788329763441816E-2</v>
      </c>
    </row>
    <row r="77" spans="2:7" ht="21" x14ac:dyDescent="0.25">
      <c r="B77" s="24">
        <v>72</v>
      </c>
      <c r="C77" s="24">
        <v>4</v>
      </c>
      <c r="D77" s="39">
        <v>-12.702499999999979</v>
      </c>
      <c r="E77" s="26">
        <v>-3.5149463539712274E-2</v>
      </c>
      <c r="F77" s="39">
        <v>-53144.75</v>
      </c>
      <c r="G77" s="26">
        <v>-3.514352361593405E-2</v>
      </c>
    </row>
    <row r="78" spans="2:7" ht="21" x14ac:dyDescent="0.25">
      <c r="B78" s="24">
        <v>73</v>
      </c>
      <c r="C78" s="24">
        <v>5</v>
      </c>
      <c r="D78" s="39">
        <v>-3.8340000000000032</v>
      </c>
      <c r="E78" s="26">
        <v>-1.0975443992315629E-2</v>
      </c>
      <c r="F78" s="39">
        <v>-7982</v>
      </c>
      <c r="G78" s="26">
        <v>-1.0983486528720429E-2</v>
      </c>
    </row>
    <row r="79" spans="2:7" ht="21" x14ac:dyDescent="0.25">
      <c r="B79" s="24">
        <v>74</v>
      </c>
      <c r="C79" s="24">
        <v>5</v>
      </c>
      <c r="D79" s="39">
        <v>-36.941999999999972</v>
      </c>
      <c r="E79" s="26">
        <v>-4.1308116033339171E-2</v>
      </c>
      <c r="F79" s="39">
        <v>-36880</v>
      </c>
      <c r="G79" s="26">
        <v>-4.1307161042876017E-2</v>
      </c>
    </row>
    <row r="80" spans="2:7" ht="21" x14ac:dyDescent="0.25">
      <c r="B80" s="24">
        <v>75</v>
      </c>
      <c r="C80" s="24">
        <v>5</v>
      </c>
      <c r="D80" s="39">
        <v>-5.3600000000000136</v>
      </c>
      <c r="E80" s="26">
        <v>-1.6664072660160057E-2</v>
      </c>
      <c r="F80" s="39">
        <v>-24014</v>
      </c>
      <c r="G80" s="26">
        <v>-1.666520789382351E-2</v>
      </c>
    </row>
    <row r="81" spans="2:7" ht="21" x14ac:dyDescent="0.25">
      <c r="B81" s="24">
        <v>76</v>
      </c>
      <c r="C81" s="24">
        <v>6</v>
      </c>
      <c r="D81" s="39">
        <v>-8.6466666666666558</v>
      </c>
      <c r="E81" s="26">
        <v>-9.977785891974315E-3</v>
      </c>
      <c r="F81" s="39">
        <v>-17600</v>
      </c>
      <c r="G81" s="26">
        <v>-9.9768003755914027E-3</v>
      </c>
    </row>
    <row r="82" spans="2:7" ht="21" x14ac:dyDescent="0.25">
      <c r="B82" s="24">
        <v>77</v>
      </c>
      <c r="C82" s="24">
        <v>4</v>
      </c>
      <c r="D82" s="39">
        <v>-3.7375000000000114</v>
      </c>
      <c r="E82" s="26">
        <v>-5.3111743913681992E-3</v>
      </c>
      <c r="F82" s="39">
        <v>-4625</v>
      </c>
      <c r="G82" s="26">
        <v>-5.3109382317505002E-3</v>
      </c>
    </row>
    <row r="83" spans="2:7" ht="21" x14ac:dyDescent="0.25">
      <c r="B83" s="24">
        <v>78</v>
      </c>
      <c r="C83" s="24">
        <v>2</v>
      </c>
      <c r="D83" s="39">
        <v>-13.009999999999991</v>
      </c>
      <c r="E83" s="26">
        <v>-2.1743490323227581E-2</v>
      </c>
      <c r="F83" s="39">
        <v>-25000</v>
      </c>
      <c r="G83" s="26">
        <v>-2.1739130434782608E-2</v>
      </c>
    </row>
    <row r="84" spans="2:7" ht="21" x14ac:dyDescent="0.25">
      <c r="B84" s="24">
        <v>79</v>
      </c>
      <c r="C84" s="24">
        <v>2</v>
      </c>
      <c r="D84" s="39">
        <v>0</v>
      </c>
      <c r="E84" s="26">
        <v>0</v>
      </c>
      <c r="F84" s="39">
        <v>0</v>
      </c>
      <c r="G84" s="26">
        <v>0</v>
      </c>
    </row>
    <row r="85" spans="2:7" ht="21" x14ac:dyDescent="0.25">
      <c r="B85" s="24">
        <v>80</v>
      </c>
      <c r="C85" s="24">
        <v>4</v>
      </c>
      <c r="D85" s="39">
        <v>-11.707499999999996</v>
      </c>
      <c r="E85" s="26">
        <v>-1.2166997148719088E-2</v>
      </c>
      <c r="F85" s="39">
        <v>-44225</v>
      </c>
      <c r="G85" s="26">
        <v>-1.2163222710002589E-2</v>
      </c>
    </row>
    <row r="86" spans="2:7" ht="21" x14ac:dyDescent="0.25">
      <c r="B86" s="24">
        <v>81</v>
      </c>
      <c r="C86" s="24">
        <v>6</v>
      </c>
      <c r="D86" s="39">
        <v>-8.0716666666666779</v>
      </c>
      <c r="E86" s="26">
        <v>-1.7668591125641678E-2</v>
      </c>
      <c r="F86" s="39">
        <v>-16076.5</v>
      </c>
      <c r="G86" s="26">
        <v>-1.7676789212393851E-2</v>
      </c>
    </row>
    <row r="87" spans="2:7" ht="21" x14ac:dyDescent="0.25">
      <c r="B87" s="24">
        <v>82</v>
      </c>
      <c r="C87" s="24">
        <v>4</v>
      </c>
      <c r="D87" s="39">
        <v>-3.902499999999975</v>
      </c>
      <c r="E87" s="26">
        <v>-7.9750726476797429E-3</v>
      </c>
      <c r="F87" s="39">
        <v>-34249.75</v>
      </c>
      <c r="G87" s="26">
        <v>-7.970000673381222E-3</v>
      </c>
    </row>
    <row r="88" spans="2:7" ht="21" x14ac:dyDescent="0.25">
      <c r="B88" s="24">
        <v>83</v>
      </c>
      <c r="C88" s="24">
        <v>2</v>
      </c>
      <c r="D88" s="39">
        <v>-10.795000000000002</v>
      </c>
      <c r="E88" s="26">
        <v>-3.737737114855471E-2</v>
      </c>
      <c r="F88" s="39">
        <v>-12499.5</v>
      </c>
      <c r="G88" s="26">
        <v>-3.7367998977150485E-2</v>
      </c>
    </row>
    <row r="89" spans="2:7" ht="21" x14ac:dyDescent="0.25">
      <c r="B89" s="24">
        <v>84</v>
      </c>
      <c r="C89" s="24">
        <v>4</v>
      </c>
      <c r="D89" s="39">
        <v>6.2500000000014211E-2</v>
      </c>
      <c r="E89" s="26">
        <v>-4.3114545858867785E-4</v>
      </c>
      <c r="F89" s="39">
        <v>871.25</v>
      </c>
      <c r="G89" s="26">
        <v>-4.433210094270377E-4</v>
      </c>
    </row>
    <row r="90" spans="2:7" ht="21" x14ac:dyDescent="0.25">
      <c r="B90" s="24">
        <v>85</v>
      </c>
      <c r="C90" s="24">
        <v>6</v>
      </c>
      <c r="D90" s="39">
        <v>-37.596666666666657</v>
      </c>
      <c r="E90" s="26">
        <v>-4.4790195418826777E-2</v>
      </c>
      <c r="F90" s="39">
        <v>-36210</v>
      </c>
      <c r="G90" s="26">
        <v>-4.4788112233309522E-2</v>
      </c>
    </row>
    <row r="91" spans="2:7" ht="21" x14ac:dyDescent="0.25">
      <c r="B91" s="24">
        <v>86</v>
      </c>
      <c r="C91" s="24">
        <v>5</v>
      </c>
      <c r="D91" s="39">
        <v>-21.606000000000005</v>
      </c>
      <c r="E91" s="26">
        <v>-4.2023756753417428E-2</v>
      </c>
      <c r="F91" s="39">
        <v>-49600</v>
      </c>
      <c r="G91" s="26">
        <v>-4.20304619370475E-2</v>
      </c>
    </row>
    <row r="92" spans="2:7" ht="21" x14ac:dyDescent="0.25">
      <c r="B92" s="24">
        <v>87</v>
      </c>
      <c r="C92" s="24">
        <v>2</v>
      </c>
      <c r="D92" s="39">
        <v>0.76500000000001478</v>
      </c>
      <c r="E92" s="26">
        <v>2.6689460279803747E-3</v>
      </c>
      <c r="F92" s="39">
        <v>1250</v>
      </c>
      <c r="G92" s="26">
        <v>2.6624068157614484E-3</v>
      </c>
    </row>
    <row r="93" spans="2:7" ht="21" x14ac:dyDescent="0.25">
      <c r="B93" s="24">
        <v>89</v>
      </c>
      <c r="C93" s="24">
        <v>3</v>
      </c>
      <c r="D93" s="39">
        <v>-3.7733333333333499</v>
      </c>
      <c r="E93" s="26">
        <v>-1.5670534399515039E-2</v>
      </c>
      <c r="F93" s="39">
        <v>-9166.6666666666661</v>
      </c>
      <c r="G93" s="26">
        <v>-1.5673889288665015E-2</v>
      </c>
    </row>
    <row r="94" spans="2:7" ht="21" x14ac:dyDescent="0.25">
      <c r="B94" s="24">
        <v>90</v>
      </c>
      <c r="C94" s="24">
        <v>3</v>
      </c>
      <c r="D94" s="39">
        <v>18.346666666666653</v>
      </c>
      <c r="E94" s="26">
        <v>3.1071203594678409E-2</v>
      </c>
      <c r="F94" s="39">
        <v>-450</v>
      </c>
      <c r="G94" s="26">
        <v>3.1069990663057628E-2</v>
      </c>
    </row>
    <row r="95" spans="2:7" ht="21" x14ac:dyDescent="0.25">
      <c r="B95" s="24">
        <v>91</v>
      </c>
      <c r="C95" s="24">
        <v>4</v>
      </c>
      <c r="D95" s="39">
        <v>-18.107500000000023</v>
      </c>
      <c r="E95" s="26">
        <v>-2.2843099108774908E-2</v>
      </c>
      <c r="F95" s="39">
        <v>-46250</v>
      </c>
      <c r="G95" s="26">
        <v>-2.2847522847522846E-2</v>
      </c>
    </row>
    <row r="96" spans="2:7" ht="21" x14ac:dyDescent="0.25">
      <c r="B96" s="24">
        <v>92</v>
      </c>
      <c r="C96" s="24">
        <v>2</v>
      </c>
      <c r="D96" s="39">
        <v>-1.6700000000000159</v>
      </c>
      <c r="E96" s="26">
        <v>-5.7775471371735538E-3</v>
      </c>
      <c r="F96" s="39">
        <v>-2450</v>
      </c>
      <c r="G96" s="26">
        <v>-5.7660626029654039E-3</v>
      </c>
    </row>
    <row r="97" spans="2:7" ht="21" x14ac:dyDescent="0.25">
      <c r="B97" s="24">
        <v>93</v>
      </c>
      <c r="C97" s="24">
        <v>7</v>
      </c>
      <c r="D97" s="39">
        <v>-0.8385714285714414</v>
      </c>
      <c r="E97" s="26">
        <v>-8.5159411881851742E-4</v>
      </c>
      <c r="F97" s="39">
        <v>-7643.5714285714284</v>
      </c>
      <c r="G97" s="26">
        <v>-8.5455671114150985E-4</v>
      </c>
    </row>
    <row r="98" spans="2:7" ht="21" x14ac:dyDescent="0.25">
      <c r="B98" s="24">
        <v>94</v>
      </c>
      <c r="C98" s="24">
        <v>1</v>
      </c>
      <c r="D98" s="39">
        <v>-3.4099999999999966</v>
      </c>
      <c r="E98" s="26">
        <v>-1.6068231080953711E-2</v>
      </c>
      <c r="F98" s="39">
        <v>-9000</v>
      </c>
      <c r="G98" s="26">
        <v>-1.6100178890876567E-2</v>
      </c>
    </row>
    <row r="99" spans="2:7" ht="21" x14ac:dyDescent="0.25">
      <c r="B99" s="24">
        <v>95</v>
      </c>
      <c r="C99" s="24">
        <v>5</v>
      </c>
      <c r="D99" s="39">
        <v>-8.2460000000000147</v>
      </c>
      <c r="E99" s="26">
        <v>-1.9018099173952776E-2</v>
      </c>
      <c r="F99" s="39">
        <v>-18911.8</v>
      </c>
      <c r="G99" s="26">
        <v>-1.9026464336598665E-2</v>
      </c>
    </row>
    <row r="100" spans="2:7" ht="21" x14ac:dyDescent="0.25">
      <c r="B100" s="24">
        <v>96</v>
      </c>
      <c r="C100" s="24">
        <v>3</v>
      </c>
      <c r="D100" s="39">
        <v>-8.2366666666666877</v>
      </c>
      <c r="E100" s="26">
        <v>-2.4957290590680841E-2</v>
      </c>
      <c r="F100" s="39">
        <v>-24263.333333333332</v>
      </c>
      <c r="G100" s="26">
        <v>-2.4959040697118334E-2</v>
      </c>
    </row>
    <row r="101" spans="2:7" ht="21" x14ac:dyDescent="0.25">
      <c r="B101" s="24">
        <v>97</v>
      </c>
      <c r="C101" s="24">
        <v>3</v>
      </c>
      <c r="D101" s="39">
        <v>-2.7666666666666706</v>
      </c>
      <c r="E101" s="26">
        <v>-6.2666460697183048E-3</v>
      </c>
      <c r="F101" s="39">
        <v>-4138.333333333333</v>
      </c>
      <c r="G101" s="26">
        <v>-6.2553892469146451E-3</v>
      </c>
    </row>
    <row r="102" spans="2:7" ht="21" x14ac:dyDescent="0.25">
      <c r="B102" s="24">
        <v>98</v>
      </c>
      <c r="C102" s="24">
        <v>3</v>
      </c>
      <c r="D102" s="39">
        <v>-12.846666666666655</v>
      </c>
      <c r="E102" s="26">
        <v>-2.6821456504270508E-2</v>
      </c>
      <c r="F102" s="39">
        <v>-20333.333333333332</v>
      </c>
      <c r="G102" s="26">
        <v>-2.6818677382176123E-2</v>
      </c>
    </row>
    <row r="103" spans="2:7" ht="21" x14ac:dyDescent="0.25">
      <c r="B103" s="24">
        <v>99</v>
      </c>
      <c r="C103" s="24">
        <v>4</v>
      </c>
      <c r="D103" s="39">
        <v>6.7649999999999935</v>
      </c>
      <c r="E103" s="26">
        <v>1.1207798615917721E-2</v>
      </c>
      <c r="F103" s="39">
        <v>4250</v>
      </c>
      <c r="G103" s="26">
        <v>1.1206357688930791E-2</v>
      </c>
    </row>
    <row r="104" spans="2:7" ht="21" x14ac:dyDescent="0.25">
      <c r="B104" s="24">
        <v>100</v>
      </c>
      <c r="C104" s="24">
        <v>2</v>
      </c>
      <c r="D104" s="39">
        <v>-30.449999999999989</v>
      </c>
      <c r="E104" s="26">
        <v>-6.4000144421982486E-2</v>
      </c>
      <c r="F104" s="39">
        <v>-52500</v>
      </c>
      <c r="G104" s="26">
        <v>-6.399766218585623E-2</v>
      </c>
    </row>
    <row r="105" spans="2:7" ht="21" x14ac:dyDescent="0.25">
      <c r="B105" s="24">
        <v>101</v>
      </c>
      <c r="C105" s="24">
        <v>5</v>
      </c>
      <c r="D105" s="39">
        <v>-3.0360000000000071</v>
      </c>
      <c r="E105" s="26">
        <v>2.4638869839040379E-3</v>
      </c>
      <c r="F105" s="39">
        <v>10600</v>
      </c>
      <c r="G105" s="26">
        <v>2.4678690792501413E-3</v>
      </c>
    </row>
    <row r="106" spans="2:7" ht="21" x14ac:dyDescent="0.25">
      <c r="B106" s="24">
        <v>102</v>
      </c>
      <c r="C106" s="24">
        <v>2</v>
      </c>
      <c r="D106" s="39">
        <v>-11.849999999999966</v>
      </c>
      <c r="E106" s="26">
        <v>-2.5790901214649026E-2</v>
      </c>
      <c r="F106" s="39">
        <v>-31750</v>
      </c>
      <c r="G106" s="26">
        <v>-2.5791752107541581E-2</v>
      </c>
    </row>
    <row r="107" spans="2:7" ht="21" x14ac:dyDescent="0.25">
      <c r="B107" s="24">
        <v>103</v>
      </c>
      <c r="C107" s="24">
        <v>6</v>
      </c>
      <c r="D107" s="39">
        <v>-16.025000000000006</v>
      </c>
      <c r="E107" s="26">
        <v>-4.0890051901298373E-2</v>
      </c>
      <c r="F107" s="39">
        <v>-54250</v>
      </c>
      <c r="G107" s="26">
        <v>-4.0889397893181273E-2</v>
      </c>
    </row>
    <row r="108" spans="2:7" ht="21" x14ac:dyDescent="0.25">
      <c r="B108" s="24">
        <v>104</v>
      </c>
      <c r="C108" s="24">
        <v>4</v>
      </c>
      <c r="D108" s="39">
        <v>7.7525000000000048</v>
      </c>
      <c r="E108" s="26">
        <v>1.4868004528327931E-2</v>
      </c>
      <c r="F108" s="39">
        <v>8000</v>
      </c>
      <c r="G108" s="26">
        <v>1.4872228605472576E-2</v>
      </c>
    </row>
    <row r="109" spans="2:7" ht="21" x14ac:dyDescent="0.25">
      <c r="B109" s="24">
        <v>105</v>
      </c>
      <c r="C109" s="24">
        <v>6</v>
      </c>
      <c r="D109" s="39">
        <v>-3.0666666666666629</v>
      </c>
      <c r="E109" s="26">
        <v>-1.5483635860866372E-2</v>
      </c>
      <c r="F109" s="39">
        <v>-11116.666666666666</v>
      </c>
      <c r="G109" s="26">
        <v>-1.5478809440642304E-2</v>
      </c>
    </row>
    <row r="110" spans="2:7" ht="21" x14ac:dyDescent="0.25">
      <c r="B110" s="24">
        <v>107</v>
      </c>
      <c r="C110" s="24">
        <v>2</v>
      </c>
      <c r="D110" s="39">
        <v>-6.9650000000000034</v>
      </c>
      <c r="E110" s="26">
        <v>-1.3014823038181371E-2</v>
      </c>
      <c r="F110" s="39">
        <v>-24740</v>
      </c>
      <c r="G110" s="26">
        <v>-1.3022549146196634E-2</v>
      </c>
    </row>
    <row r="111" spans="2:7" ht="21" x14ac:dyDescent="0.25">
      <c r="B111" s="24">
        <v>108</v>
      </c>
      <c r="C111" s="24">
        <v>4</v>
      </c>
      <c r="D111" s="39">
        <v>-2.1875</v>
      </c>
      <c r="E111" s="26">
        <v>-6.4671873105350622E-3</v>
      </c>
      <c r="F111" s="39">
        <v>-5350</v>
      </c>
      <c r="G111" s="26">
        <v>-6.4616004184762949E-3</v>
      </c>
    </row>
    <row r="112" spans="2:7" ht="21" x14ac:dyDescent="0.25">
      <c r="B112" s="24">
        <v>109</v>
      </c>
      <c r="C112" s="24">
        <v>1</v>
      </c>
      <c r="D112" s="39">
        <v>-27.839999999999975</v>
      </c>
      <c r="E112" s="26">
        <v>-9.3319478429926508E-2</v>
      </c>
      <c r="F112" s="39">
        <v>-35000</v>
      </c>
      <c r="G112" s="26">
        <v>-9.3333333333333338E-2</v>
      </c>
    </row>
    <row r="113" spans="2:7" ht="21" x14ac:dyDescent="0.25">
      <c r="B113" s="24">
        <v>110</v>
      </c>
      <c r="C113" s="24">
        <v>1</v>
      </c>
      <c r="D113" s="39">
        <v>-5.4300000000000068</v>
      </c>
      <c r="E113" s="26">
        <v>-2.5933709045754164E-2</v>
      </c>
      <c r="F113" s="39">
        <v>-17900</v>
      </c>
      <c r="G113" s="26">
        <v>-2.594578924481809E-2</v>
      </c>
    </row>
    <row r="114" spans="2:7" ht="21" x14ac:dyDescent="0.25">
      <c r="B114" s="24">
        <v>111</v>
      </c>
      <c r="C114" s="24">
        <v>5</v>
      </c>
      <c r="D114" s="39">
        <v>-5.4579999999999931</v>
      </c>
      <c r="E114" s="26">
        <v>-1.0535360071642047E-2</v>
      </c>
      <c r="F114" s="39">
        <v>-18180</v>
      </c>
      <c r="G114" s="26">
        <v>-1.0527051622291537E-2</v>
      </c>
    </row>
    <row r="115" spans="2:7" ht="21" x14ac:dyDescent="0.25">
      <c r="B115" s="24">
        <v>112</v>
      </c>
      <c r="C115" s="24">
        <v>1</v>
      </c>
      <c r="D115" s="39">
        <v>0.42000000000001592</v>
      </c>
      <c r="E115" s="26">
        <v>1.5337423312884019E-3</v>
      </c>
      <c r="F115" s="39">
        <v>1000</v>
      </c>
      <c r="G115" s="26">
        <v>1.5408320493066256E-3</v>
      </c>
    </row>
    <row r="116" spans="2:7" ht="21" x14ac:dyDescent="0.25">
      <c r="B116" s="24">
        <v>113</v>
      </c>
      <c r="C116" s="24">
        <v>1</v>
      </c>
      <c r="D116" s="39">
        <v>0</v>
      </c>
      <c r="E116" s="26">
        <v>0</v>
      </c>
      <c r="F116" s="39">
        <v>0</v>
      </c>
      <c r="G116" s="26">
        <v>0</v>
      </c>
    </row>
    <row r="117" spans="2:7" ht="21" x14ac:dyDescent="0.25">
      <c r="B117" s="24">
        <v>114</v>
      </c>
      <c r="C117" s="24">
        <v>2</v>
      </c>
      <c r="D117" s="39">
        <v>-7.6999999999999886</v>
      </c>
      <c r="E117" s="26">
        <v>-2.0204625594738814E-2</v>
      </c>
      <c r="F117" s="39">
        <v>-7050</v>
      </c>
      <c r="G117" s="26">
        <v>-2.0203085060415332E-2</v>
      </c>
    </row>
    <row r="118" spans="2:7" ht="21" x14ac:dyDescent="0.25">
      <c r="B118" s="24">
        <v>115</v>
      </c>
      <c r="C118" s="24">
        <v>1</v>
      </c>
      <c r="D118" s="39">
        <v>-63.309999999999945</v>
      </c>
      <c r="E118" s="26">
        <v>-8.1806434939914643E-2</v>
      </c>
      <c r="F118" s="39">
        <v>-49000</v>
      </c>
      <c r="G118" s="26">
        <v>-8.1803005008347252E-2</v>
      </c>
    </row>
    <row r="119" spans="2:7" ht="21" x14ac:dyDescent="0.25">
      <c r="B119" s="24">
        <v>116</v>
      </c>
      <c r="C119" s="24">
        <v>2</v>
      </c>
      <c r="D119" s="39">
        <v>-7.6949999999999648</v>
      </c>
      <c r="E119" s="26">
        <v>-1.8961924503055928E-2</v>
      </c>
      <c r="F119" s="39">
        <v>-24500</v>
      </c>
      <c r="G119" s="26">
        <v>-1.896973178781837E-2</v>
      </c>
    </row>
    <row r="120" spans="2:7" ht="21" x14ac:dyDescent="0.25">
      <c r="B120" s="24">
        <v>117</v>
      </c>
      <c r="C120" s="24">
        <v>2</v>
      </c>
      <c r="D120" s="39">
        <v>11.630000000000024</v>
      </c>
      <c r="E120" s="26">
        <v>1.2502858367225329E-2</v>
      </c>
      <c r="F120" s="39">
        <v>41250</v>
      </c>
      <c r="G120" s="26">
        <v>1.2499999999999997E-2</v>
      </c>
    </row>
    <row r="121" spans="2:7" ht="21" x14ac:dyDescent="0.25">
      <c r="B121" s="24">
        <v>118</v>
      </c>
      <c r="C121" s="24">
        <v>1</v>
      </c>
      <c r="D121" s="39">
        <v>1.25</v>
      </c>
      <c r="E121" s="26">
        <v>3.6764705882352941E-3</v>
      </c>
      <c r="F121" s="39">
        <v>3200</v>
      </c>
      <c r="G121" s="26">
        <v>3.6908881199538639E-3</v>
      </c>
    </row>
    <row r="122" spans="2:7" ht="21" x14ac:dyDescent="0.25">
      <c r="B122" s="24">
        <v>119</v>
      </c>
      <c r="C122" s="24">
        <v>3</v>
      </c>
      <c r="D122" s="39">
        <v>-9.1500000000000146</v>
      </c>
      <c r="E122" s="26">
        <v>-2.5857714164869761E-2</v>
      </c>
      <c r="F122" s="39">
        <v>-23483.333333333332</v>
      </c>
      <c r="G122" s="26">
        <v>-2.5850051665984284E-2</v>
      </c>
    </row>
    <row r="123" spans="2:7" ht="21" x14ac:dyDescent="0.25">
      <c r="B123" s="24">
        <v>120</v>
      </c>
      <c r="C123" s="24">
        <v>4</v>
      </c>
      <c r="D123" s="39">
        <v>-24.18249999999999</v>
      </c>
      <c r="E123" s="26">
        <v>-4.5853856369467594E-2</v>
      </c>
      <c r="F123" s="39">
        <v>-37300</v>
      </c>
      <c r="G123" s="26">
        <v>-4.5847016623938253E-2</v>
      </c>
    </row>
    <row r="124" spans="2:7" ht="21" x14ac:dyDescent="0.25">
      <c r="B124" s="24">
        <v>121</v>
      </c>
      <c r="C124" s="24">
        <v>2</v>
      </c>
      <c r="D124" s="39">
        <v>-0.88000000000000966</v>
      </c>
      <c r="E124" s="26">
        <v>-5.8902275769746291E-3</v>
      </c>
      <c r="F124" s="39">
        <v>-2950</v>
      </c>
      <c r="G124" s="26">
        <v>-5.9011802360472094E-3</v>
      </c>
    </row>
    <row r="125" spans="2:7" ht="21" x14ac:dyDescent="0.25">
      <c r="B125" s="24">
        <v>122</v>
      </c>
      <c r="C125" s="24">
        <v>4</v>
      </c>
      <c r="D125" s="39">
        <v>-12.225000000000023</v>
      </c>
      <c r="E125" s="26">
        <v>-3.1146425503880398E-2</v>
      </c>
      <c r="F125" s="39">
        <v>-28730.5</v>
      </c>
      <c r="G125" s="26">
        <v>-3.1140322884868565E-2</v>
      </c>
    </row>
    <row r="126" spans="2:7" ht="21" x14ac:dyDescent="0.25">
      <c r="B126" s="24">
        <v>123</v>
      </c>
      <c r="C126" s="24">
        <v>2</v>
      </c>
      <c r="D126" s="39">
        <v>-10.350000000000023</v>
      </c>
      <c r="E126" s="26">
        <v>-2.8524589581450804E-2</v>
      </c>
      <c r="F126" s="39">
        <v>-18095</v>
      </c>
      <c r="G126" s="26">
        <v>-2.852721376042407E-2</v>
      </c>
    </row>
    <row r="127" spans="2:7" ht="21" x14ac:dyDescent="0.25">
      <c r="B127" s="24">
        <v>124</v>
      </c>
      <c r="C127" s="24">
        <v>1</v>
      </c>
      <c r="D127" s="39">
        <v>-14.680000000000007</v>
      </c>
      <c r="E127" s="26">
        <v>-3.5572356305127478E-2</v>
      </c>
      <c r="F127" s="39">
        <v>-24900</v>
      </c>
      <c r="G127" s="26">
        <v>-3.5576510930132879E-2</v>
      </c>
    </row>
    <row r="128" spans="2:7" ht="21" x14ac:dyDescent="0.25">
      <c r="B128" s="24">
        <v>125</v>
      </c>
      <c r="C128" s="24">
        <v>1</v>
      </c>
      <c r="D128" s="39">
        <v>9.9999999999909051E-3</v>
      </c>
      <c r="E128" s="26">
        <v>5.1308363263165239E-5</v>
      </c>
      <c r="F128" s="39">
        <v>20</v>
      </c>
      <c r="G128" s="26">
        <v>4.2667576908307377E-5</v>
      </c>
    </row>
    <row r="129" spans="2:7" ht="21" x14ac:dyDescent="0.25">
      <c r="B129" s="24">
        <v>126</v>
      </c>
      <c r="C129" s="24">
        <v>2</v>
      </c>
      <c r="D129" s="39">
        <v>1.7700000000000102</v>
      </c>
      <c r="E129" s="26">
        <v>3.7345711572950948E-3</v>
      </c>
      <c r="F129" s="39">
        <v>5500</v>
      </c>
      <c r="G129" s="26">
        <v>3.7313432835820895E-3</v>
      </c>
    </row>
    <row r="130" spans="2:7" ht="21" x14ac:dyDescent="0.25">
      <c r="B130" s="24">
        <v>127</v>
      </c>
      <c r="C130" s="24">
        <v>2</v>
      </c>
      <c r="D130" s="39">
        <v>-8.5949999999999989</v>
      </c>
      <c r="E130" s="26">
        <v>-1.9177420971453168E-2</v>
      </c>
      <c r="F130" s="39">
        <v>-27000</v>
      </c>
      <c r="G130" s="26">
        <v>-1.9169853228839333E-2</v>
      </c>
    </row>
    <row r="131" spans="2:7" ht="21" x14ac:dyDescent="0.25">
      <c r="B131" s="24">
        <v>130</v>
      </c>
      <c r="C131" s="24">
        <v>2</v>
      </c>
      <c r="D131" s="39">
        <v>7.2549999999999955</v>
      </c>
      <c r="E131" s="26">
        <v>1.5526650438348397E-2</v>
      </c>
      <c r="F131" s="39">
        <v>11250</v>
      </c>
      <c r="G131" s="26">
        <v>1.5527610716238382E-2</v>
      </c>
    </row>
    <row r="132" spans="2:7" ht="21" x14ac:dyDescent="0.25">
      <c r="B132" s="24">
        <v>131</v>
      </c>
      <c r="C132" s="24">
        <v>4</v>
      </c>
      <c r="D132" s="39">
        <v>-10.607500000000016</v>
      </c>
      <c r="E132" s="26">
        <v>-3.3757741018646537E-2</v>
      </c>
      <c r="F132" s="39">
        <v>-16250</v>
      </c>
      <c r="G132" s="26">
        <v>-3.3759751854325747E-2</v>
      </c>
    </row>
    <row r="133" spans="2:7" ht="21" x14ac:dyDescent="0.25">
      <c r="B133" s="24">
        <v>133</v>
      </c>
      <c r="C133" s="24">
        <v>1</v>
      </c>
      <c r="D133" s="39">
        <v>-19.790000000000077</v>
      </c>
      <c r="E133" s="26">
        <v>-3.1716776716456306E-2</v>
      </c>
      <c r="F133" s="39">
        <v>-19000</v>
      </c>
      <c r="G133" s="26">
        <v>-3.1719532554257093E-2</v>
      </c>
    </row>
    <row r="134" spans="2:7" ht="21" x14ac:dyDescent="0.25">
      <c r="B134" s="24">
        <v>134</v>
      </c>
      <c r="C134" s="24">
        <v>2</v>
      </c>
      <c r="D134" s="39">
        <v>-17.11</v>
      </c>
      <c r="E134" s="26">
        <v>-5.3405872938530538E-2</v>
      </c>
      <c r="F134" s="39">
        <v>-43000</v>
      </c>
      <c r="G134" s="26">
        <v>-5.3412422876585999E-2</v>
      </c>
    </row>
    <row r="135" spans="2:7" ht="21" x14ac:dyDescent="0.25">
      <c r="B135" s="24">
        <v>135</v>
      </c>
      <c r="C135" s="24">
        <v>1</v>
      </c>
      <c r="D135" s="39">
        <v>14.319999999999993</v>
      </c>
      <c r="E135" s="26">
        <v>4.132279101979567E-2</v>
      </c>
      <c r="F135" s="39">
        <v>49500</v>
      </c>
      <c r="G135" s="26">
        <v>4.1318864774624375E-2</v>
      </c>
    </row>
    <row r="136" spans="2:7" ht="21" x14ac:dyDescent="0.25">
      <c r="B136" s="24">
        <v>136</v>
      </c>
      <c r="C136" s="24">
        <v>2</v>
      </c>
      <c r="D136" s="39">
        <v>12.02000000000001</v>
      </c>
      <c r="E136" s="26">
        <v>7.4521663065323235E-3</v>
      </c>
      <c r="F136" s="39">
        <v>32500</v>
      </c>
      <c r="G136" s="26">
        <v>7.4614065180102912E-3</v>
      </c>
    </row>
    <row r="137" spans="2:7" ht="21" x14ac:dyDescent="0.25">
      <c r="B137" s="24">
        <v>137</v>
      </c>
      <c r="C137" s="24">
        <v>1</v>
      </c>
      <c r="D137" s="39">
        <v>-42.160000000000025</v>
      </c>
      <c r="E137" s="26">
        <v>-9.0532328372952012E-2</v>
      </c>
      <c r="F137" s="39">
        <v>-43000</v>
      </c>
      <c r="G137" s="26">
        <v>-9.0526315789473691E-2</v>
      </c>
    </row>
    <row r="138" spans="2:7" ht="21" x14ac:dyDescent="0.25">
      <c r="B138" s="24">
        <v>138</v>
      </c>
      <c r="C138" s="24">
        <v>1</v>
      </c>
      <c r="D138" s="39">
        <v>-45.659999999999968</v>
      </c>
      <c r="E138" s="26">
        <v>-0.17543320398048171</v>
      </c>
      <c r="F138" s="39">
        <v>-50000</v>
      </c>
      <c r="G138" s="26">
        <v>-0.17543859649122806</v>
      </c>
    </row>
    <row r="139" spans="2:7" ht="21" x14ac:dyDescent="0.25">
      <c r="B139" s="24">
        <v>140</v>
      </c>
      <c r="C139" s="24">
        <v>3</v>
      </c>
      <c r="D139" s="39">
        <v>-19.350000000000005</v>
      </c>
      <c r="E139" s="26">
        <v>-3.1785573636354293E-2</v>
      </c>
      <c r="F139" s="39">
        <v>-46000</v>
      </c>
      <c r="G139" s="26">
        <v>-3.1790237684020069E-2</v>
      </c>
    </row>
    <row r="140" spans="2:7" ht="21" x14ac:dyDescent="0.25">
      <c r="B140" s="24">
        <v>142</v>
      </c>
      <c r="C140" s="24">
        <v>2</v>
      </c>
      <c r="D140" s="39">
        <v>12.889999999999986</v>
      </c>
      <c r="E140" s="26">
        <v>3.5694478786071571E-2</v>
      </c>
      <c r="F140" s="39">
        <v>13750</v>
      </c>
      <c r="G140" s="26">
        <v>3.5687669376693765E-2</v>
      </c>
    </row>
    <row r="141" spans="2:7" ht="21" x14ac:dyDescent="0.25">
      <c r="B141" s="24">
        <v>143</v>
      </c>
      <c r="C141" s="24">
        <v>3</v>
      </c>
      <c r="D141" s="39">
        <v>-8.2266666666667074</v>
      </c>
      <c r="E141" s="26">
        <v>-1.9253972457899837E-2</v>
      </c>
      <c r="F141" s="39">
        <v>-20000</v>
      </c>
      <c r="G141" s="26">
        <v>-1.9257657930999608E-2</v>
      </c>
    </row>
    <row r="142" spans="2:7" ht="21" x14ac:dyDescent="0.25">
      <c r="B142" s="24">
        <v>144</v>
      </c>
      <c r="C142" s="24">
        <v>5</v>
      </c>
      <c r="D142" s="39">
        <v>-5.4760000000000222</v>
      </c>
      <c r="E142" s="26">
        <v>-2.870878934451232E-3</v>
      </c>
      <c r="F142" s="39">
        <v>11414</v>
      </c>
      <c r="G142" s="26">
        <v>-2.8705745547634026E-3</v>
      </c>
    </row>
    <row r="143" spans="2:7" ht="21" x14ac:dyDescent="0.25">
      <c r="B143" s="24">
        <v>145</v>
      </c>
      <c r="C143" s="24">
        <v>1</v>
      </c>
      <c r="D143" s="39">
        <v>10.079999999999984</v>
      </c>
      <c r="E143" s="26">
        <v>3.5846372688477894E-2</v>
      </c>
      <c r="F143" s="39">
        <v>25100</v>
      </c>
      <c r="G143" s="26">
        <v>3.5862266038005429E-2</v>
      </c>
    </row>
    <row r="144" spans="2:7" ht="21" x14ac:dyDescent="0.25">
      <c r="B144" s="24">
        <v>146</v>
      </c>
      <c r="C144" s="24">
        <v>1</v>
      </c>
      <c r="D144" s="39">
        <v>-10.120000000000005</v>
      </c>
      <c r="E144" s="26">
        <v>-2.9805030335159344E-2</v>
      </c>
      <c r="F144" s="39">
        <v>-25000</v>
      </c>
      <c r="G144" s="26">
        <v>-2.9797377830750895E-2</v>
      </c>
    </row>
    <row r="145" spans="2:7" ht="21" x14ac:dyDescent="0.25">
      <c r="B145" s="24">
        <v>147</v>
      </c>
      <c r="C145" s="24">
        <v>3</v>
      </c>
      <c r="D145" s="39">
        <v>-5.7233333333333194</v>
      </c>
      <c r="E145" s="26">
        <v>-8.0665439822717507E-3</v>
      </c>
      <c r="F145" s="39">
        <v>-5333.333333333333</v>
      </c>
      <c r="G145" s="26">
        <v>-8.0638232730111323E-3</v>
      </c>
    </row>
    <row r="146" spans="2:7" ht="21" x14ac:dyDescent="0.25">
      <c r="B146" s="24">
        <v>148</v>
      </c>
      <c r="C146" s="24">
        <v>1</v>
      </c>
      <c r="D146" s="39">
        <v>-17.54000000000002</v>
      </c>
      <c r="E146" s="26">
        <v>-5.9647690947425766E-2</v>
      </c>
      <c r="F146" s="39">
        <v>-85000</v>
      </c>
      <c r="G146" s="26">
        <v>-5.9649122807017542E-2</v>
      </c>
    </row>
    <row r="147" spans="2:7" ht="21" x14ac:dyDescent="0.25">
      <c r="B147" s="24">
        <v>150</v>
      </c>
      <c r="C147" s="24">
        <v>1</v>
      </c>
      <c r="D147" s="39">
        <v>-3.2599999999999909</v>
      </c>
      <c r="E147" s="26">
        <v>-1.1528804328606257E-2</v>
      </c>
      <c r="F147" s="39">
        <v>-9900</v>
      </c>
      <c r="G147" s="26">
        <v>-1.1512966624026049E-2</v>
      </c>
    </row>
    <row r="148" spans="2:7" ht="21" x14ac:dyDescent="0.25">
      <c r="B148" s="24">
        <v>151</v>
      </c>
      <c r="C148" s="24">
        <v>2</v>
      </c>
      <c r="D148" s="39">
        <v>-15.86</v>
      </c>
      <c r="E148" s="26">
        <v>-4.4279909179889949E-2</v>
      </c>
      <c r="F148" s="39">
        <v>-40000</v>
      </c>
      <c r="G148" s="26">
        <v>-4.4270833333333329E-2</v>
      </c>
    </row>
    <row r="149" spans="2:7" ht="21" x14ac:dyDescent="0.25">
      <c r="B149" s="24">
        <v>152</v>
      </c>
      <c r="C149" s="24">
        <v>2</v>
      </c>
      <c r="D149" s="39">
        <v>-160.16999999999996</v>
      </c>
      <c r="E149" s="26">
        <v>-9.5835003679748204E-2</v>
      </c>
      <c r="F149" s="39">
        <v>-115000</v>
      </c>
      <c r="G149" s="26">
        <v>-9.583333333333334E-2</v>
      </c>
    </row>
    <row r="150" spans="2:7" ht="21" x14ac:dyDescent="0.25">
      <c r="B150" s="24">
        <v>153</v>
      </c>
      <c r="C150" s="24">
        <v>2</v>
      </c>
      <c r="D150" s="39">
        <v>-10.329999999999998</v>
      </c>
      <c r="E150" s="26">
        <v>-4.2156382631407113E-2</v>
      </c>
      <c r="F150" s="39">
        <v>-49500</v>
      </c>
      <c r="G150" s="26">
        <v>-4.2163543441226574E-2</v>
      </c>
    </row>
    <row r="151" spans="2:7" ht="21" x14ac:dyDescent="0.25">
      <c r="B151" s="24">
        <v>155</v>
      </c>
      <c r="C151" s="24">
        <v>5</v>
      </c>
      <c r="D151" s="39">
        <v>-10.051999999999987</v>
      </c>
      <c r="E151" s="26">
        <v>-1.626140940731137E-2</v>
      </c>
      <c r="F151" s="39">
        <v>-29088</v>
      </c>
      <c r="G151" s="26">
        <v>-1.6260747888998006E-2</v>
      </c>
    </row>
    <row r="152" spans="2:7" ht="21" x14ac:dyDescent="0.25">
      <c r="B152" s="24">
        <v>156</v>
      </c>
      <c r="C152" s="24">
        <v>1</v>
      </c>
      <c r="D152" s="39">
        <v>0.59000000000003183</v>
      </c>
      <c r="E152" s="26">
        <v>2.1542281291077547E-3</v>
      </c>
      <c r="F152" s="39">
        <v>2000</v>
      </c>
      <c r="G152" s="26">
        <v>2.1528525296017221E-3</v>
      </c>
    </row>
    <row r="153" spans="2:7" ht="21" x14ac:dyDescent="0.25">
      <c r="B153" s="24">
        <v>157</v>
      </c>
      <c r="C153" s="24">
        <v>2</v>
      </c>
      <c r="D153" s="39">
        <v>-24.864999999999981</v>
      </c>
      <c r="E153" s="26">
        <v>-5.0254658636161492E-2</v>
      </c>
      <c r="F153" s="39">
        <v>-50000</v>
      </c>
      <c r="G153" s="26">
        <v>-5.0251256281407038E-2</v>
      </c>
    </row>
    <row r="154" spans="2:7" ht="21" x14ac:dyDescent="0.25">
      <c r="B154" s="24">
        <v>158</v>
      </c>
      <c r="C154" s="24">
        <v>1</v>
      </c>
      <c r="D154" s="39">
        <v>0</v>
      </c>
      <c r="E154" s="26">
        <v>0</v>
      </c>
      <c r="F154" s="39">
        <v>0</v>
      </c>
      <c r="G154" s="26">
        <v>0</v>
      </c>
    </row>
    <row r="155" spans="2:7" ht="21" x14ac:dyDescent="0.25">
      <c r="B155" s="24">
        <v>159</v>
      </c>
      <c r="C155" s="24">
        <v>1</v>
      </c>
      <c r="D155" s="39">
        <v>0.17999999999994998</v>
      </c>
      <c r="E155" s="26">
        <v>4.2083606097435231E-4</v>
      </c>
      <c r="F155" s="39">
        <v>200</v>
      </c>
      <c r="G155" s="26">
        <v>4.1675349031048136E-4</v>
      </c>
    </row>
    <row r="156" spans="2:7" ht="21" x14ac:dyDescent="0.25">
      <c r="B156" s="24">
        <v>161</v>
      </c>
      <c r="C156" s="24">
        <v>1</v>
      </c>
      <c r="D156" s="39">
        <v>0</v>
      </c>
      <c r="E156" s="26">
        <v>0</v>
      </c>
      <c r="F156" s="39">
        <v>0</v>
      </c>
      <c r="G156" s="26">
        <v>0</v>
      </c>
    </row>
    <row r="157" spans="2:7" ht="21" x14ac:dyDescent="0.25">
      <c r="B157" s="24">
        <v>164</v>
      </c>
      <c r="C157" s="24">
        <v>1</v>
      </c>
      <c r="D157" s="39">
        <v>-2.4499999999999886</v>
      </c>
      <c r="E157" s="26">
        <v>-5.456327112378043E-3</v>
      </c>
      <c r="F157" s="39">
        <v>-3500</v>
      </c>
      <c r="G157" s="26">
        <v>-5.4433194917494826E-3</v>
      </c>
    </row>
    <row r="158" spans="2:7" ht="21" x14ac:dyDescent="0.25">
      <c r="B158" s="24">
        <v>165</v>
      </c>
      <c r="C158" s="24">
        <v>1</v>
      </c>
      <c r="D158" s="39">
        <v>-95.080000000000041</v>
      </c>
      <c r="E158" s="26">
        <v>-0.11807953105983462</v>
      </c>
      <c r="F158" s="39">
        <v>-164000</v>
      </c>
      <c r="G158" s="26">
        <v>-0.11807055435565154</v>
      </c>
    </row>
    <row r="159" spans="2:7" ht="21" x14ac:dyDescent="0.25">
      <c r="B159" s="24">
        <v>166</v>
      </c>
      <c r="C159" s="24">
        <v>1</v>
      </c>
      <c r="D159" s="39">
        <v>-34.139999999999986</v>
      </c>
      <c r="E159" s="26">
        <v>-3.4335368245315835E-2</v>
      </c>
      <c r="F159" s="39">
        <v>-24000</v>
      </c>
      <c r="G159" s="26">
        <v>-3.4334763948497854E-2</v>
      </c>
    </row>
    <row r="160" spans="2:7" ht="21" x14ac:dyDescent="0.25">
      <c r="B160" s="24">
        <v>167</v>
      </c>
      <c r="C160" s="24">
        <v>1</v>
      </c>
      <c r="D160" s="39">
        <v>-27.010000000000048</v>
      </c>
      <c r="E160" s="26">
        <v>-5.2335832897362954E-2</v>
      </c>
      <c r="F160" s="39">
        <v>-23500</v>
      </c>
      <c r="G160" s="26">
        <v>-5.2338530066815145E-2</v>
      </c>
    </row>
    <row r="161" spans="2:7" ht="21" x14ac:dyDescent="0.25">
      <c r="B161" s="24">
        <v>170</v>
      </c>
      <c r="C161" s="24">
        <v>1</v>
      </c>
      <c r="D161" s="39">
        <v>-1.8699999999999477</v>
      </c>
      <c r="E161" s="26">
        <v>-5.1466945560630483E-3</v>
      </c>
      <c r="F161" s="39">
        <v>-4000</v>
      </c>
      <c r="G161" s="26">
        <v>-5.1347881899871627E-3</v>
      </c>
    </row>
    <row r="162" spans="2:7" ht="21" x14ac:dyDescent="0.25">
      <c r="B162" s="24">
        <v>171</v>
      </c>
      <c r="C162" s="24">
        <v>3</v>
      </c>
      <c r="D162" s="39">
        <v>-11.056666666666672</v>
      </c>
      <c r="E162" s="26">
        <v>-2.3123642707058707E-2</v>
      </c>
      <c r="F162" s="39">
        <v>-13166.666666666666</v>
      </c>
      <c r="G162" s="26">
        <v>-2.3129359902486431E-2</v>
      </c>
    </row>
    <row r="163" spans="2:7" ht="21" x14ac:dyDescent="0.25">
      <c r="B163" s="24">
        <v>173</v>
      </c>
      <c r="C163" s="24">
        <v>2</v>
      </c>
      <c r="D163" s="39">
        <v>-30.419999999999987</v>
      </c>
      <c r="E163" s="26">
        <v>-6.2876087153777849E-2</v>
      </c>
      <c r="F163" s="39">
        <v>-62000</v>
      </c>
      <c r="G163" s="26">
        <v>-6.2869855394883198E-2</v>
      </c>
    </row>
    <row r="164" spans="2:7" ht="21" x14ac:dyDescent="0.25">
      <c r="B164" s="24">
        <v>175</v>
      </c>
      <c r="C164" s="24">
        <v>1</v>
      </c>
      <c r="D164" s="39">
        <v>0</v>
      </c>
      <c r="E164" s="26">
        <v>0</v>
      </c>
      <c r="F164" s="39">
        <v>0</v>
      </c>
      <c r="G164" s="26">
        <v>0</v>
      </c>
    </row>
    <row r="165" spans="2:7" ht="21" x14ac:dyDescent="0.25">
      <c r="B165" s="24">
        <v>177</v>
      </c>
      <c r="C165" s="24">
        <v>1</v>
      </c>
      <c r="D165" s="39">
        <v>-19.850000000000023</v>
      </c>
      <c r="E165" s="26">
        <v>-3.0650216944860528E-2</v>
      </c>
      <c r="F165" s="39">
        <v>-49000</v>
      </c>
      <c r="G165" s="26">
        <v>-3.0644152595372107E-2</v>
      </c>
    </row>
    <row r="166" spans="2:7" ht="21" x14ac:dyDescent="0.25">
      <c r="B166" s="24">
        <v>178</v>
      </c>
      <c r="C166" s="24">
        <v>1</v>
      </c>
      <c r="D166" s="39">
        <v>-1.8499999999999943</v>
      </c>
      <c r="E166" s="26">
        <v>-9.1516200840959395E-3</v>
      </c>
      <c r="F166" s="39">
        <v>-3700</v>
      </c>
      <c r="G166" s="26">
        <v>-9.1652216992816442E-3</v>
      </c>
    </row>
    <row r="167" spans="2:7" ht="21" x14ac:dyDescent="0.25">
      <c r="B167" s="24">
        <v>179</v>
      </c>
      <c r="C167" s="24">
        <v>1</v>
      </c>
      <c r="D167" s="39">
        <v>-3.6100000000000136</v>
      </c>
      <c r="E167" s="26">
        <v>-1.4467198332865843E-2</v>
      </c>
      <c r="F167" s="39">
        <v>-5485</v>
      </c>
      <c r="G167" s="26">
        <v>-1.4499343101775608E-2</v>
      </c>
    </row>
    <row r="168" spans="2:7" ht="21" x14ac:dyDescent="0.25">
      <c r="B168" s="24">
        <v>181</v>
      </c>
      <c r="C168" s="24">
        <v>1</v>
      </c>
      <c r="D168" s="39">
        <v>-7.6499999999999773</v>
      </c>
      <c r="E168" s="26">
        <v>-1.4513099732503608E-2</v>
      </c>
      <c r="F168" s="39">
        <v>-6490</v>
      </c>
      <c r="G168" s="26">
        <v>-1.4519340477415602E-2</v>
      </c>
    </row>
    <row r="169" spans="2:7" ht="21" x14ac:dyDescent="0.25">
      <c r="B169" s="24">
        <v>182</v>
      </c>
      <c r="C169" s="24">
        <v>2</v>
      </c>
      <c r="D169" s="39">
        <v>7.7200000000000273</v>
      </c>
      <c r="E169" s="26">
        <v>1.2806901128069058E-2</v>
      </c>
      <c r="F169" s="39">
        <v>16000</v>
      </c>
      <c r="G169" s="26">
        <v>1.2810248198558846E-2</v>
      </c>
    </row>
    <row r="170" spans="2:7" ht="21" x14ac:dyDescent="0.25">
      <c r="B170" s="24">
        <v>183</v>
      </c>
      <c r="C170" s="24">
        <v>1</v>
      </c>
      <c r="D170" s="39">
        <v>-1.7800000000000011</v>
      </c>
      <c r="E170" s="26">
        <v>-8.5167464114832593E-3</v>
      </c>
      <c r="F170" s="39">
        <v>-5000</v>
      </c>
      <c r="G170" s="26">
        <v>-8.5470085470085479E-3</v>
      </c>
    </row>
    <row r="171" spans="2:7" ht="21" x14ac:dyDescent="0.25">
      <c r="B171" s="24">
        <v>184</v>
      </c>
      <c r="C171" s="24">
        <v>3</v>
      </c>
      <c r="D171" s="39">
        <v>-8.0033333333333303</v>
      </c>
      <c r="E171" s="26">
        <v>-1.7471813982114472E-2</v>
      </c>
      <c r="F171" s="39">
        <v>-24962.666666666668</v>
      </c>
      <c r="G171" s="26">
        <v>-1.7469274910102722E-2</v>
      </c>
    </row>
    <row r="172" spans="2:7" ht="21" x14ac:dyDescent="0.25">
      <c r="B172" s="24">
        <v>188</v>
      </c>
      <c r="C172" s="24">
        <v>1</v>
      </c>
      <c r="D172" s="39">
        <v>-0.39000000000001478</v>
      </c>
      <c r="E172" s="26">
        <v>-1.8644229849890752E-3</v>
      </c>
      <c r="F172" s="39">
        <v>-1565</v>
      </c>
      <c r="G172" s="26">
        <v>-1.8685563163770304E-3</v>
      </c>
    </row>
    <row r="173" spans="2:7" ht="21" x14ac:dyDescent="0.25">
      <c r="B173" s="24">
        <v>191</v>
      </c>
      <c r="C173" s="24">
        <v>1</v>
      </c>
      <c r="D173" s="39">
        <v>-2.4399999999999977</v>
      </c>
      <c r="E173" s="26">
        <v>-5.9005610369510493E-3</v>
      </c>
      <c r="F173" s="39">
        <v>-10000</v>
      </c>
      <c r="G173" s="26">
        <v>-5.8997050147492625E-3</v>
      </c>
    </row>
    <row r="174" spans="2:7" ht="21" x14ac:dyDescent="0.25">
      <c r="B174" s="24">
        <v>198</v>
      </c>
      <c r="C174" s="24">
        <v>1</v>
      </c>
      <c r="D174" s="39">
        <v>-12.589999999999975</v>
      </c>
      <c r="E174" s="26">
        <v>-4.36168369998267E-2</v>
      </c>
      <c r="F174" s="39">
        <v>-65000</v>
      </c>
      <c r="G174" s="26">
        <v>-4.3624161073825503E-2</v>
      </c>
    </row>
    <row r="175" spans="2:7" ht="21" x14ac:dyDescent="0.25">
      <c r="B175" s="24">
        <v>200</v>
      </c>
      <c r="C175" s="24">
        <v>1</v>
      </c>
      <c r="D175" s="39">
        <v>-36.730000000000018</v>
      </c>
      <c r="E175" s="26">
        <v>-7.1736880139059822E-2</v>
      </c>
      <c r="F175" s="39">
        <v>-104000</v>
      </c>
      <c r="G175" s="26">
        <v>-7.1724137931034479E-2</v>
      </c>
    </row>
    <row r="176" spans="2:7" ht="21" x14ac:dyDescent="0.25">
      <c r="B176" s="24">
        <v>203</v>
      </c>
      <c r="C176" s="24">
        <v>1</v>
      </c>
      <c r="D176" s="39">
        <v>-23.049999999999955</v>
      </c>
      <c r="E176" s="26">
        <v>-2.7024492045068123E-2</v>
      </c>
      <c r="F176" s="39">
        <v>-50000</v>
      </c>
      <c r="G176" s="26">
        <v>-2.7027027027027029E-2</v>
      </c>
    </row>
    <row r="177" spans="2:7" ht="21" x14ac:dyDescent="0.25">
      <c r="B177" s="24">
        <v>204</v>
      </c>
      <c r="C177" s="24">
        <v>2</v>
      </c>
      <c r="D177" s="39">
        <v>-14.10499999999999</v>
      </c>
      <c r="E177" s="26">
        <v>-3.5706148900083515E-2</v>
      </c>
      <c r="F177" s="39">
        <v>-37500</v>
      </c>
      <c r="G177" s="26">
        <v>-3.5714285714285712E-2</v>
      </c>
    </row>
    <row r="178" spans="2:7" ht="21" x14ac:dyDescent="0.25">
      <c r="B178" s="24">
        <v>206</v>
      </c>
      <c r="C178" s="24">
        <v>1</v>
      </c>
      <c r="D178" s="39">
        <v>-1.7699999999999818</v>
      </c>
      <c r="E178" s="26">
        <v>-7.0149017121115325E-3</v>
      </c>
      <c r="F178" s="39">
        <v>-4800</v>
      </c>
      <c r="G178" s="26">
        <v>-7.0093457943925233E-3</v>
      </c>
    </row>
    <row r="179" spans="2:7" ht="21" x14ac:dyDescent="0.25">
      <c r="B179" s="24">
        <v>216</v>
      </c>
      <c r="C179" s="24">
        <v>2</v>
      </c>
      <c r="D179" s="39">
        <v>-15.329999999999984</v>
      </c>
      <c r="E179" s="26">
        <v>-5.751616420673699E-2</v>
      </c>
      <c r="F179" s="39">
        <v>-70450</v>
      </c>
      <c r="G179" s="26">
        <v>-5.7513279208274121E-2</v>
      </c>
    </row>
    <row r="180" spans="2:7" ht="21" x14ac:dyDescent="0.25">
      <c r="B180" s="24">
        <v>221</v>
      </c>
      <c r="C180" s="24">
        <v>1</v>
      </c>
      <c r="D180" s="39">
        <v>9.0900000000000318</v>
      </c>
      <c r="E180" s="26">
        <v>1.5035977173104016E-2</v>
      </c>
      <c r="F180" s="39">
        <v>6000</v>
      </c>
      <c r="G180" s="26">
        <v>1.5037593984962405E-2</v>
      </c>
    </row>
    <row r="181" spans="2:7" ht="21" x14ac:dyDescent="0.25">
      <c r="B181" s="24">
        <v>222</v>
      </c>
      <c r="C181" s="24">
        <v>1</v>
      </c>
      <c r="D181" s="39">
        <v>-33.760000000000048</v>
      </c>
      <c r="E181" s="26">
        <v>-7.02367577913703E-2</v>
      </c>
      <c r="F181" s="39">
        <v>-96318</v>
      </c>
      <c r="G181" s="26">
        <v>-7.0237537901493313E-2</v>
      </c>
    </row>
    <row r="182" spans="2:7" ht="21" x14ac:dyDescent="0.25">
      <c r="B182" s="24">
        <v>224</v>
      </c>
      <c r="C182" s="24">
        <v>1</v>
      </c>
      <c r="D182" s="39">
        <v>3.4600000000000364</v>
      </c>
      <c r="E182" s="26">
        <v>7.6438749585773479E-3</v>
      </c>
      <c r="F182" s="39">
        <v>5000</v>
      </c>
      <c r="G182" s="26">
        <v>7.6337043313638372E-3</v>
      </c>
    </row>
    <row r="183" spans="2:7" ht="21" x14ac:dyDescent="0.25">
      <c r="B183" s="24">
        <v>230</v>
      </c>
      <c r="C183" s="24">
        <v>1</v>
      </c>
      <c r="D183" s="39">
        <v>-1.5900000000000034</v>
      </c>
      <c r="E183" s="26">
        <v>-8.1234353446073843E-3</v>
      </c>
      <c r="F183" s="39">
        <v>-3000</v>
      </c>
      <c r="G183" s="26">
        <v>-8.101189254582572E-3</v>
      </c>
    </row>
    <row r="184" spans="2:7" ht="21" x14ac:dyDescent="0.25">
      <c r="B184" s="24">
        <v>232</v>
      </c>
      <c r="C184" s="24">
        <v>1</v>
      </c>
      <c r="D184" s="39">
        <v>0</v>
      </c>
      <c r="E184" s="26">
        <v>0</v>
      </c>
      <c r="F184" s="39">
        <v>0</v>
      </c>
      <c r="G184" s="26">
        <v>0</v>
      </c>
    </row>
    <row r="185" spans="2:7" ht="21" x14ac:dyDescent="0.25">
      <c r="B185" s="24">
        <v>235</v>
      </c>
      <c r="C185" s="24">
        <v>2</v>
      </c>
      <c r="D185" s="39">
        <v>-6.3000000000000114</v>
      </c>
      <c r="E185" s="26">
        <v>-1.1890382002113866E-2</v>
      </c>
      <c r="F185" s="39">
        <v>-4750</v>
      </c>
      <c r="G185" s="26">
        <v>-1.1889862327909888E-2</v>
      </c>
    </row>
    <row r="186" spans="2:7" ht="21" x14ac:dyDescent="0.25">
      <c r="B186" s="24">
        <v>236</v>
      </c>
      <c r="C186" s="24">
        <v>1</v>
      </c>
      <c r="D186" s="39">
        <v>4.6599999999999966</v>
      </c>
      <c r="E186" s="26">
        <v>2.8573180452510862E-2</v>
      </c>
      <c r="F186" s="39">
        <v>50000</v>
      </c>
      <c r="G186" s="26">
        <v>2.8571428571428571E-2</v>
      </c>
    </row>
    <row r="187" spans="2:7" ht="21" x14ac:dyDescent="0.25">
      <c r="B187" s="24">
        <v>237</v>
      </c>
      <c r="C187" s="24">
        <v>1</v>
      </c>
      <c r="D187" s="39">
        <v>-5.9600000000000364</v>
      </c>
      <c r="E187" s="26">
        <v>-9.7210895449356318E-3</v>
      </c>
      <c r="F187" s="39">
        <v>-5000</v>
      </c>
      <c r="G187" s="26">
        <v>-9.7087378640776691E-3</v>
      </c>
    </row>
    <row r="188" spans="2:7" ht="21" x14ac:dyDescent="0.25">
      <c r="B188" s="24">
        <v>239</v>
      </c>
      <c r="C188" s="24">
        <v>1</v>
      </c>
      <c r="D188" s="39">
        <v>-34.910000000000025</v>
      </c>
      <c r="E188" s="26">
        <v>-8.4223986103404244E-2</v>
      </c>
      <c r="F188" s="39">
        <v>-120000</v>
      </c>
      <c r="G188" s="26">
        <v>-8.4210526315789472E-2</v>
      </c>
    </row>
    <row r="189" spans="2:7" ht="21" x14ac:dyDescent="0.25">
      <c r="B189" s="24">
        <v>243</v>
      </c>
      <c r="C189" s="24">
        <v>1</v>
      </c>
      <c r="D189" s="39">
        <v>0</v>
      </c>
      <c r="E189" s="26">
        <v>0</v>
      </c>
      <c r="F189" s="39">
        <v>0</v>
      </c>
      <c r="G189" s="26">
        <v>0</v>
      </c>
    </row>
    <row r="190" spans="2:7" ht="21" x14ac:dyDescent="0.25">
      <c r="B190" s="24">
        <v>244</v>
      </c>
      <c r="C190" s="24">
        <v>2</v>
      </c>
      <c r="D190" s="39">
        <v>-10.014999999999986</v>
      </c>
      <c r="E190" s="26">
        <v>-1.5316596272238766E-2</v>
      </c>
      <c r="F190" s="39">
        <v>-12250</v>
      </c>
      <c r="G190" s="26">
        <v>-1.5316742081447964E-2</v>
      </c>
    </row>
    <row r="191" spans="2:7" ht="21" x14ac:dyDescent="0.25">
      <c r="B191" s="24">
        <v>253</v>
      </c>
      <c r="C191" s="24">
        <v>1</v>
      </c>
      <c r="D191" s="39">
        <v>-56.589999999999918</v>
      </c>
      <c r="E191" s="26">
        <v>-9.8258468911152266E-2</v>
      </c>
      <c r="F191" s="39">
        <v>-87950</v>
      </c>
      <c r="G191" s="26">
        <v>-9.8268156424581005E-2</v>
      </c>
    </row>
    <row r="192" spans="2:7" ht="21" x14ac:dyDescent="0.25">
      <c r="B192" s="24">
        <v>257</v>
      </c>
      <c r="C192" s="24">
        <v>1</v>
      </c>
      <c r="D192" s="39">
        <v>0</v>
      </c>
      <c r="E192" s="26">
        <v>0</v>
      </c>
      <c r="F192" s="39">
        <v>0</v>
      </c>
      <c r="G192" s="26">
        <v>0</v>
      </c>
    </row>
    <row r="193" spans="2:7" ht="21" x14ac:dyDescent="0.25">
      <c r="B193" s="24">
        <v>258</v>
      </c>
      <c r="C193" s="24">
        <v>1</v>
      </c>
      <c r="D193" s="39">
        <v>-29.759999999999991</v>
      </c>
      <c r="E193" s="26">
        <v>-6.0602358115950862E-2</v>
      </c>
      <c r="F193" s="39">
        <v>-50000</v>
      </c>
      <c r="G193" s="26">
        <v>-6.0606060606060608E-2</v>
      </c>
    </row>
    <row r="194" spans="2:7" ht="21" x14ac:dyDescent="0.25">
      <c r="B194" s="24">
        <v>280</v>
      </c>
      <c r="C194" s="24">
        <v>1</v>
      </c>
      <c r="D194" s="39">
        <v>-3.8799999999999955</v>
      </c>
      <c r="E194" s="26">
        <v>-2.3234924246960869E-2</v>
      </c>
      <c r="F194" s="39">
        <v>-10000</v>
      </c>
      <c r="G194" s="26">
        <v>-2.3255813953488372E-2</v>
      </c>
    </row>
    <row r="195" spans="2:7" ht="21" x14ac:dyDescent="0.25">
      <c r="B195" s="24">
        <v>283</v>
      </c>
      <c r="C195" s="24">
        <v>1</v>
      </c>
      <c r="D195" s="39">
        <v>-61.990000000000009</v>
      </c>
      <c r="E195" s="26">
        <v>-0.17674564479799276</v>
      </c>
      <c r="F195" s="39">
        <v>-424000</v>
      </c>
      <c r="G195" s="26">
        <v>-0.17674030846185912</v>
      </c>
    </row>
    <row r="196" spans="2:7" ht="21" x14ac:dyDescent="0.25">
      <c r="B196" s="24">
        <v>287</v>
      </c>
      <c r="C196" s="24">
        <v>1</v>
      </c>
      <c r="D196" s="39">
        <v>-17.720000000000027</v>
      </c>
      <c r="E196" s="26">
        <v>-3.7718177948063064E-2</v>
      </c>
      <c r="F196" s="39">
        <v>-49000</v>
      </c>
      <c r="G196" s="26">
        <v>-3.7721324095458045E-2</v>
      </c>
    </row>
    <row r="197" spans="2:7" ht="21" x14ac:dyDescent="0.25">
      <c r="B197" s="24">
        <v>288</v>
      </c>
      <c r="C197" s="24">
        <v>1</v>
      </c>
      <c r="D197" s="39">
        <v>-8.9499999999999886</v>
      </c>
      <c r="E197" s="26">
        <v>-3.0946371148992045E-2</v>
      </c>
      <c r="F197" s="39">
        <v>-15000</v>
      </c>
      <c r="G197" s="26">
        <v>-3.0927835051546393E-2</v>
      </c>
    </row>
    <row r="198" spans="2:7" ht="21" x14ac:dyDescent="0.25">
      <c r="B198" s="24">
        <v>291</v>
      </c>
      <c r="C198" s="24">
        <v>1</v>
      </c>
      <c r="D198" s="39">
        <v>-4.9099999999999682</v>
      </c>
      <c r="E198" s="26">
        <v>-1.0187778815229729E-2</v>
      </c>
      <c r="F198" s="39">
        <v>-14000</v>
      </c>
      <c r="G198" s="26">
        <v>-1.0181818181818183E-2</v>
      </c>
    </row>
    <row r="199" spans="2:7" ht="21" x14ac:dyDescent="0.25">
      <c r="B199" s="24">
        <v>293</v>
      </c>
      <c r="C199" s="24">
        <v>2</v>
      </c>
      <c r="D199" s="39">
        <v>-0.85500000000001819</v>
      </c>
      <c r="E199" s="26">
        <v>-2.7444308916993584E-3</v>
      </c>
      <c r="F199" s="39">
        <v>-2000</v>
      </c>
      <c r="G199" s="26">
        <v>-2.7434842249657062E-3</v>
      </c>
    </row>
    <row r="200" spans="2:7" ht="21" x14ac:dyDescent="0.25">
      <c r="B200" s="24">
        <v>302</v>
      </c>
      <c r="C200" s="24">
        <v>2</v>
      </c>
      <c r="D200" s="39">
        <v>-0.93500000000000227</v>
      </c>
      <c r="E200" s="26">
        <v>-3.351521246459268E-3</v>
      </c>
      <c r="F200" s="39">
        <v>-1995</v>
      </c>
      <c r="G200" s="26">
        <v>-3.3509981716301511E-3</v>
      </c>
    </row>
    <row r="201" spans="2:7" ht="21" x14ac:dyDescent="0.25">
      <c r="B201" s="24">
        <v>305</v>
      </c>
      <c r="C201" s="24">
        <v>1</v>
      </c>
      <c r="D201" s="39">
        <v>-29.120000000000005</v>
      </c>
      <c r="E201" s="26">
        <v>-6.6090193141326803E-2</v>
      </c>
      <c r="F201" s="39">
        <v>-37500</v>
      </c>
      <c r="G201" s="26">
        <v>-6.6079295154185022E-2</v>
      </c>
    </row>
    <row r="202" spans="2:7" ht="21" x14ac:dyDescent="0.25">
      <c r="B202" s="24">
        <v>315</v>
      </c>
      <c r="C202" s="24">
        <v>1</v>
      </c>
      <c r="D202" s="39">
        <v>0</v>
      </c>
      <c r="E202" s="26">
        <v>0</v>
      </c>
      <c r="F202" s="39">
        <v>0</v>
      </c>
      <c r="G202" s="26">
        <v>0</v>
      </c>
    </row>
    <row r="203" spans="2:7" ht="21" x14ac:dyDescent="0.25">
      <c r="B203" s="24">
        <v>319</v>
      </c>
      <c r="C203" s="24">
        <v>1</v>
      </c>
      <c r="D203" s="39">
        <v>-37.979999999999961</v>
      </c>
      <c r="E203" s="26">
        <v>-0.1078119677529237</v>
      </c>
      <c r="F203" s="39">
        <v>-145000</v>
      </c>
      <c r="G203" s="26">
        <v>-0.10780669144981413</v>
      </c>
    </row>
    <row r="204" spans="2:7" ht="21" x14ac:dyDescent="0.25">
      <c r="B204" s="24">
        <v>323</v>
      </c>
      <c r="C204" s="24">
        <v>1</v>
      </c>
      <c r="D204" s="39">
        <v>-41.009999999999991</v>
      </c>
      <c r="E204" s="26">
        <v>-0.13601990049751242</v>
      </c>
      <c r="F204" s="39">
        <v>-170000</v>
      </c>
      <c r="G204" s="26">
        <v>-0.13600000000000001</v>
      </c>
    </row>
    <row r="205" spans="2:7" ht="21" x14ac:dyDescent="0.25">
      <c r="B205" s="24">
        <v>330</v>
      </c>
      <c r="C205" s="24">
        <v>2</v>
      </c>
      <c r="D205" s="39">
        <v>10.059999999999988</v>
      </c>
      <c r="E205" s="26">
        <v>5.4682167462667276E-2</v>
      </c>
      <c r="F205" s="39">
        <v>18344</v>
      </c>
      <c r="G205" s="26">
        <v>5.4677523242389253E-2</v>
      </c>
    </row>
    <row r="206" spans="2:7" ht="21" x14ac:dyDescent="0.25">
      <c r="B206" s="24">
        <v>331</v>
      </c>
      <c r="C206" s="24">
        <v>1</v>
      </c>
      <c r="D206" s="39">
        <v>7.9999999999984084E-2</v>
      </c>
      <c r="E206" s="26">
        <v>2.6268264652761148E-4</v>
      </c>
      <c r="F206" s="39">
        <v>200</v>
      </c>
      <c r="G206" s="26">
        <v>2.6673779674579886E-4</v>
      </c>
    </row>
    <row r="207" spans="2:7" ht="21" x14ac:dyDescent="0.25">
      <c r="B207" s="24">
        <v>340</v>
      </c>
      <c r="C207" s="24">
        <v>1</v>
      </c>
      <c r="D207" s="39">
        <v>0</v>
      </c>
      <c r="E207" s="26">
        <v>0</v>
      </c>
      <c r="F207" s="39">
        <v>0</v>
      </c>
      <c r="G207" s="26">
        <v>0</v>
      </c>
    </row>
    <row r="208" spans="2:7" ht="21" x14ac:dyDescent="0.25">
      <c r="B208" s="24">
        <v>342</v>
      </c>
      <c r="C208" s="24">
        <v>1</v>
      </c>
      <c r="D208" s="39">
        <v>-34.389999999999986</v>
      </c>
      <c r="E208" s="26">
        <v>-6.2543192812715934E-2</v>
      </c>
      <c r="F208" s="39">
        <v>-50000</v>
      </c>
      <c r="G208" s="26">
        <v>-6.2539086929330828E-2</v>
      </c>
    </row>
    <row r="209" spans="2:7" ht="21" x14ac:dyDescent="0.25">
      <c r="B209" s="24">
        <v>347</v>
      </c>
      <c r="C209" s="24">
        <v>1</v>
      </c>
      <c r="D209" s="39">
        <v>0.18000000000000682</v>
      </c>
      <c r="E209" s="26">
        <v>8.330633590966207E-4</v>
      </c>
      <c r="F209" s="39">
        <v>500</v>
      </c>
      <c r="G209" s="26">
        <v>8.4889643463497452E-4</v>
      </c>
    </row>
    <row r="210" spans="2:7" ht="21" x14ac:dyDescent="0.25">
      <c r="B210" s="24">
        <v>414</v>
      </c>
      <c r="C210" s="24">
        <v>1</v>
      </c>
      <c r="D210" s="39">
        <v>-14.04000000000002</v>
      </c>
      <c r="E210" s="26">
        <v>-6.0987793753529473E-2</v>
      </c>
      <c r="F210" s="39">
        <v>-25000</v>
      </c>
      <c r="G210" s="26">
        <v>-6.097560975609756E-2</v>
      </c>
    </row>
    <row r="211" spans="2:7" ht="21" x14ac:dyDescent="0.25">
      <c r="B211" s="24">
        <v>417</v>
      </c>
      <c r="C211" s="24">
        <v>1</v>
      </c>
      <c r="D211" s="39">
        <v>-12.25</v>
      </c>
      <c r="E211" s="26">
        <v>-2.9001633561400602E-2</v>
      </c>
      <c r="F211" s="39">
        <v>-21400</v>
      </c>
      <c r="G211" s="26">
        <v>-2.9016949152542371E-2</v>
      </c>
    </row>
    <row r="212" spans="2:7" ht="21" x14ac:dyDescent="0.25">
      <c r="B212" s="24">
        <v>418</v>
      </c>
      <c r="C212" s="24">
        <v>1</v>
      </c>
      <c r="D212" s="39">
        <v>-15.729999999999905</v>
      </c>
      <c r="E212" s="26">
        <v>-2.2558116189356107E-2</v>
      </c>
      <c r="F212" s="39">
        <v>-45000</v>
      </c>
      <c r="G212" s="26">
        <v>-2.2556390977443608E-2</v>
      </c>
    </row>
    <row r="213" spans="2:7" ht="21" x14ac:dyDescent="0.25">
      <c r="B213" s="24">
        <v>431</v>
      </c>
      <c r="C213" s="24">
        <v>1</v>
      </c>
      <c r="D213" s="39">
        <v>-3.2400000000000091</v>
      </c>
      <c r="E213" s="26">
        <v>-7.5291055701438648E-3</v>
      </c>
      <c r="F213" s="39">
        <v>-10000</v>
      </c>
      <c r="G213" s="26">
        <v>-7.5471698113207548E-3</v>
      </c>
    </row>
    <row r="214" spans="2:7" ht="21" x14ac:dyDescent="0.25">
      <c r="B214" s="24">
        <v>504</v>
      </c>
      <c r="C214" s="24">
        <v>1</v>
      </c>
      <c r="D214" s="39">
        <v>-11.589999999999975</v>
      </c>
      <c r="E214" s="26">
        <v>-3.176386757290061E-2</v>
      </c>
      <c r="F214" s="39">
        <v>-36500</v>
      </c>
      <c r="G214" s="26">
        <v>-3.1766753698868583E-2</v>
      </c>
    </row>
    <row r="215" spans="2:7" ht="21" x14ac:dyDescent="0.25">
      <c r="B215" s="24">
        <v>535</v>
      </c>
      <c r="C215" s="24">
        <v>1</v>
      </c>
      <c r="D215" s="39">
        <v>-6.8900000000000432</v>
      </c>
      <c r="E215" s="26">
        <v>-2.4440424248873906E-2</v>
      </c>
      <c r="F215" s="39">
        <v>-13900</v>
      </c>
      <c r="G215" s="26">
        <v>-2.4433116540692565E-2</v>
      </c>
    </row>
    <row r="216" spans="2:7" ht="21" x14ac:dyDescent="0.25">
      <c r="B216" s="24">
        <v>549</v>
      </c>
      <c r="C216" s="24">
        <v>1</v>
      </c>
      <c r="D216" s="39">
        <v>-21.820000000000022</v>
      </c>
      <c r="E216" s="26">
        <v>-7.9420543058892124E-2</v>
      </c>
      <c r="F216" s="39">
        <v>-69000</v>
      </c>
      <c r="G216" s="26">
        <v>-7.9401611047180673E-2</v>
      </c>
    </row>
    <row r="217" spans="2:7" ht="21" x14ac:dyDescent="0.25">
      <c r="B217" s="24">
        <v>556</v>
      </c>
      <c r="C217" s="24">
        <v>1</v>
      </c>
      <c r="D217" s="39">
        <v>-25.259999999999991</v>
      </c>
      <c r="E217" s="26">
        <v>-8.4904709085408869E-2</v>
      </c>
      <c r="F217" s="39">
        <v>-33500</v>
      </c>
      <c r="G217" s="26">
        <v>-8.4917617237008872E-2</v>
      </c>
    </row>
    <row r="218" spans="2:7" ht="21" x14ac:dyDescent="0.25">
      <c r="B218" s="24">
        <v>616</v>
      </c>
      <c r="C218" s="24">
        <v>1</v>
      </c>
      <c r="D218" s="39">
        <v>0</v>
      </c>
      <c r="E218" s="26">
        <v>0</v>
      </c>
      <c r="F218" s="39">
        <v>0</v>
      </c>
      <c r="G218" s="26">
        <v>0</v>
      </c>
    </row>
    <row r="219" spans="2:7" ht="21" x14ac:dyDescent="0.25">
      <c r="B219" s="24">
        <v>634</v>
      </c>
      <c r="C219" s="24">
        <v>1</v>
      </c>
      <c r="D219" s="39">
        <v>-13.370000000000005</v>
      </c>
      <c r="E219" s="26">
        <v>-3.2260399575330577E-2</v>
      </c>
      <c r="F219" s="39">
        <v>-39990</v>
      </c>
      <c r="G219" s="26">
        <v>-3.22502600827426E-2</v>
      </c>
    </row>
    <row r="220" spans="2:7" ht="21" x14ac:dyDescent="0.25">
      <c r="B220" s="24">
        <v>695</v>
      </c>
      <c r="C220" s="24">
        <v>1</v>
      </c>
      <c r="D220" s="39">
        <v>0</v>
      </c>
      <c r="E220" s="26">
        <v>0</v>
      </c>
      <c r="F220" s="39">
        <v>0</v>
      </c>
      <c r="G220" s="26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04"/>
  <sheetViews>
    <sheetView workbookViewId="0">
      <selection activeCell="A4" sqref="A4:G51"/>
    </sheetView>
  </sheetViews>
  <sheetFormatPr baseColWidth="10" defaultRowHeight="21" x14ac:dyDescent="0.25"/>
  <cols>
    <col min="1" max="1" width="16" style="23" bestFit="1" customWidth="1"/>
    <col min="2" max="2" width="11" style="23" bestFit="1" customWidth="1"/>
    <col min="3" max="3" width="26.83203125" style="23" bestFit="1" customWidth="1"/>
    <col min="4" max="4" width="23.5" style="23" bestFit="1" customWidth="1"/>
    <col min="5" max="5" width="16.33203125" style="23" bestFit="1" customWidth="1"/>
    <col min="6" max="6" width="19.33203125" style="23" bestFit="1" customWidth="1"/>
    <col min="7" max="8" width="16.33203125" style="23" bestFit="1" customWidth="1"/>
    <col min="9" max="16384" width="10.83203125" style="23"/>
  </cols>
  <sheetData>
    <row r="1" spans="1:8" x14ac:dyDescent="0.25">
      <c r="A1" s="43" t="s">
        <v>2</v>
      </c>
      <c r="B1" s="23" t="s">
        <v>4319</v>
      </c>
    </row>
    <row r="3" spans="1:8" x14ac:dyDescent="0.25">
      <c r="B3" s="43" t="s">
        <v>4321</v>
      </c>
      <c r="H3"/>
    </row>
    <row r="4" spans="1:8" ht="55" customHeight="1" x14ac:dyDescent="0.25">
      <c r="A4" s="48" t="s">
        <v>4295</v>
      </c>
      <c r="B4" s="44" t="s">
        <v>4309</v>
      </c>
      <c r="C4" s="23" t="s">
        <v>4331</v>
      </c>
      <c r="D4" s="44" t="s">
        <v>4322</v>
      </c>
      <c r="E4" s="44" t="s">
        <v>4320</v>
      </c>
      <c r="F4" s="44" t="s">
        <v>4312</v>
      </c>
      <c r="G4" s="50" t="s">
        <v>4330</v>
      </c>
      <c r="H4"/>
    </row>
    <row r="5" spans="1:8" x14ac:dyDescent="0.25">
      <c r="A5" s="23">
        <v>78652</v>
      </c>
      <c r="B5" s="45">
        <v>3</v>
      </c>
      <c r="C5" s="46">
        <v>361333.33333333331</v>
      </c>
      <c r="D5" s="49">
        <v>2.7799999999999918</v>
      </c>
      <c r="E5" s="49">
        <v>6700.333333333333</v>
      </c>
      <c r="F5" s="47">
        <v>1.8456200901342593E-2</v>
      </c>
      <c r="G5" s="46">
        <v>13063.58680965275</v>
      </c>
      <c r="H5"/>
    </row>
    <row r="6" spans="1:8" x14ac:dyDescent="0.25">
      <c r="A6" s="23">
        <v>78653</v>
      </c>
      <c r="B6" s="45">
        <v>5</v>
      </c>
      <c r="C6" s="46">
        <v>387804.4</v>
      </c>
      <c r="D6" s="49">
        <v>5.05</v>
      </c>
      <c r="E6" s="49">
        <v>9976</v>
      </c>
      <c r="F6" s="47">
        <v>2.9123421361297648E-2</v>
      </c>
      <c r="G6" s="46">
        <v>21560.470310269207</v>
      </c>
      <c r="H6"/>
    </row>
    <row r="7" spans="1:8" x14ac:dyDescent="0.25">
      <c r="A7" s="23">
        <v>78660</v>
      </c>
      <c r="B7" s="45">
        <v>5</v>
      </c>
      <c r="C7" s="46">
        <v>365426.2</v>
      </c>
      <c r="D7" s="49">
        <v>2.6839999999999975</v>
      </c>
      <c r="E7" s="49">
        <v>6601.6</v>
      </c>
      <c r="F7" s="47">
        <v>1.693189678832422E-2</v>
      </c>
      <c r="G7" s="46">
        <v>28553.53958443681</v>
      </c>
      <c r="H7"/>
    </row>
    <row r="8" spans="1:8" x14ac:dyDescent="0.25">
      <c r="A8" s="23">
        <v>78669</v>
      </c>
      <c r="B8" s="45">
        <v>1</v>
      </c>
      <c r="C8" s="46">
        <v>1115000</v>
      </c>
      <c r="D8" s="49">
        <v>13.490000000000009</v>
      </c>
      <c r="E8" s="49">
        <v>65000</v>
      </c>
      <c r="F8" s="47">
        <v>6.1904761904761907E-2</v>
      </c>
      <c r="G8" s="46" t="e">
        <v>#DIV/0!</v>
      </c>
      <c r="H8"/>
    </row>
    <row r="9" spans="1:8" x14ac:dyDescent="0.25">
      <c r="A9" s="23">
        <v>78701</v>
      </c>
      <c r="B9" s="45">
        <v>2</v>
      </c>
      <c r="C9" s="46">
        <v>928525</v>
      </c>
      <c r="D9" s="49">
        <v>-87.71999999999997</v>
      </c>
      <c r="E9" s="49">
        <v>-113975</v>
      </c>
      <c r="F9" s="47">
        <v>-0.10795760762405521</v>
      </c>
      <c r="G9" s="46">
        <v>36804.907960759796</v>
      </c>
      <c r="H9"/>
    </row>
    <row r="10" spans="1:8" x14ac:dyDescent="0.25">
      <c r="A10" s="23">
        <v>78702</v>
      </c>
      <c r="B10" s="45">
        <v>159</v>
      </c>
      <c r="C10" s="46">
        <v>713285.06289308181</v>
      </c>
      <c r="D10" s="49">
        <v>16.238427672955972</v>
      </c>
      <c r="E10" s="49">
        <v>26255.176100628931</v>
      </c>
      <c r="F10" s="47">
        <v>4.0786283249803358E-2</v>
      </c>
      <c r="G10" s="46">
        <v>68581.99782119217</v>
      </c>
      <c r="H10"/>
    </row>
    <row r="11" spans="1:8" x14ac:dyDescent="0.25">
      <c r="A11" s="23">
        <v>78703</v>
      </c>
      <c r="B11" s="45">
        <v>83</v>
      </c>
      <c r="C11" s="46">
        <v>1333903.8554216868</v>
      </c>
      <c r="D11" s="49">
        <v>8.0213253012048149</v>
      </c>
      <c r="E11" s="49">
        <v>10012.626506024097</v>
      </c>
      <c r="F11" s="47">
        <v>1.5357816914466582E-2</v>
      </c>
      <c r="G11" s="46">
        <v>125724.05956325989</v>
      </c>
      <c r="H11"/>
    </row>
    <row r="12" spans="1:8" x14ac:dyDescent="0.25">
      <c r="A12" s="23">
        <v>78704</v>
      </c>
      <c r="B12" s="45">
        <v>225</v>
      </c>
      <c r="C12" s="46">
        <v>1014512.1822222222</v>
      </c>
      <c r="D12" s="49">
        <v>17.480222222222213</v>
      </c>
      <c r="E12" s="49">
        <v>27953.813333333332</v>
      </c>
      <c r="F12" s="47">
        <v>3.3699832098457672E-2</v>
      </c>
      <c r="G12" s="46">
        <v>83095.690851619118</v>
      </c>
      <c r="H12"/>
    </row>
    <row r="13" spans="1:8" x14ac:dyDescent="0.25">
      <c r="A13" s="23">
        <v>78705</v>
      </c>
      <c r="B13" s="45">
        <v>17</v>
      </c>
      <c r="C13" s="46">
        <v>770318.8823529412</v>
      </c>
      <c r="D13" s="49">
        <v>22.264117647058832</v>
      </c>
      <c r="E13" s="49">
        <v>30801.235294117647</v>
      </c>
      <c r="F13" s="47">
        <v>4.9774796965039912E-2</v>
      </c>
      <c r="G13" s="46">
        <v>66665.338208406145</v>
      </c>
      <c r="H13"/>
    </row>
    <row r="14" spans="1:8" x14ac:dyDescent="0.25">
      <c r="A14" s="23">
        <v>78717</v>
      </c>
      <c r="B14" s="45">
        <v>105</v>
      </c>
      <c r="C14" s="46">
        <v>615088.03809523815</v>
      </c>
      <c r="D14" s="49">
        <v>29.6187619047619</v>
      </c>
      <c r="E14" s="49">
        <v>71332.228571428568</v>
      </c>
      <c r="F14" s="47">
        <v>0.14294882166459894</v>
      </c>
      <c r="G14" s="46">
        <v>55321.516915151617</v>
      </c>
      <c r="H14"/>
    </row>
    <row r="15" spans="1:8" x14ac:dyDescent="0.25">
      <c r="A15" s="23">
        <v>78719</v>
      </c>
      <c r="B15" s="45">
        <v>2</v>
      </c>
      <c r="C15" s="46">
        <v>163000</v>
      </c>
      <c r="D15" s="49">
        <v>-10.795000000000002</v>
      </c>
      <c r="E15" s="49">
        <v>-14450</v>
      </c>
      <c r="F15" s="47">
        <v>-0.10097866864816862</v>
      </c>
      <c r="G15" s="46">
        <v>5020.4581464244875</v>
      </c>
      <c r="H15"/>
    </row>
    <row r="16" spans="1:8" x14ac:dyDescent="0.25">
      <c r="A16" s="23">
        <v>78721</v>
      </c>
      <c r="B16" s="45">
        <v>82</v>
      </c>
      <c r="C16" s="46">
        <v>508885.45121951221</v>
      </c>
      <c r="D16" s="49">
        <v>8.4496341463414666</v>
      </c>
      <c r="E16" s="49">
        <v>11517.939024390244</v>
      </c>
      <c r="F16" s="47">
        <v>2.331036681647038E-2</v>
      </c>
      <c r="G16" s="46">
        <v>42137.564937041585</v>
      </c>
      <c r="H16"/>
    </row>
    <row r="17" spans="1:8" x14ac:dyDescent="0.25">
      <c r="A17" s="23">
        <v>78722</v>
      </c>
      <c r="B17" s="45">
        <v>34</v>
      </c>
      <c r="C17" s="46">
        <v>668228.8529411765</v>
      </c>
      <c r="D17" s="49">
        <v>29.240588235294123</v>
      </c>
      <c r="E17" s="49">
        <v>35723</v>
      </c>
      <c r="F17" s="47">
        <v>6.2037172508289613E-2</v>
      </c>
      <c r="G17" s="46">
        <v>61632.920534206045</v>
      </c>
      <c r="H17"/>
    </row>
    <row r="18" spans="1:8" x14ac:dyDescent="0.25">
      <c r="A18" s="23">
        <v>78723</v>
      </c>
      <c r="B18" s="45">
        <v>145</v>
      </c>
      <c r="C18" s="46">
        <v>574842.77241379314</v>
      </c>
      <c r="D18" s="49">
        <v>20.596827586206892</v>
      </c>
      <c r="E18" s="49">
        <v>32937.848275862067</v>
      </c>
      <c r="F18" s="47">
        <v>5.8935833676131269E-2</v>
      </c>
      <c r="G18" s="46">
        <v>46573.851261603129</v>
      </c>
      <c r="H18"/>
    </row>
    <row r="19" spans="1:8" x14ac:dyDescent="0.25">
      <c r="A19" s="23">
        <v>78724</v>
      </c>
      <c r="B19" s="45">
        <v>118</v>
      </c>
      <c r="C19" s="46">
        <v>343505.23728813557</v>
      </c>
      <c r="D19" s="49">
        <v>11.707796610169485</v>
      </c>
      <c r="E19" s="49">
        <v>17714.406779661018</v>
      </c>
      <c r="F19" s="47">
        <v>5.8213130613703354E-2</v>
      </c>
      <c r="G19" s="46">
        <v>28909.105074216503</v>
      </c>
      <c r="H19"/>
    </row>
    <row r="20" spans="1:8" x14ac:dyDescent="0.25">
      <c r="A20" s="23">
        <v>78725</v>
      </c>
      <c r="B20" s="45">
        <v>60</v>
      </c>
      <c r="C20" s="46">
        <v>332946.63333333336</v>
      </c>
      <c r="D20" s="49">
        <v>16.668333333333333</v>
      </c>
      <c r="E20" s="49">
        <v>27135.766666666666</v>
      </c>
      <c r="F20" s="47">
        <v>8.5368356841677623E-2</v>
      </c>
      <c r="G20" s="46">
        <v>28528.611161290173</v>
      </c>
      <c r="H20"/>
    </row>
    <row r="21" spans="1:8" x14ac:dyDescent="0.25">
      <c r="A21" s="23">
        <v>78726</v>
      </c>
      <c r="B21" s="45">
        <v>54</v>
      </c>
      <c r="C21" s="46">
        <v>695933.79629629629</v>
      </c>
      <c r="D21" s="49">
        <v>21.221111111111107</v>
      </c>
      <c r="E21" s="49">
        <v>59977.777777777781</v>
      </c>
      <c r="F21" s="47">
        <v>9.6482971129780742E-2</v>
      </c>
      <c r="G21" s="46">
        <v>64608.441138929484</v>
      </c>
      <c r="H21"/>
    </row>
    <row r="22" spans="1:8" x14ac:dyDescent="0.25">
      <c r="A22" s="23">
        <v>78727</v>
      </c>
      <c r="B22" s="45">
        <v>110</v>
      </c>
      <c r="C22" s="46">
        <v>507195.31818181818</v>
      </c>
      <c r="D22" s="49">
        <v>25.59354545454546</v>
      </c>
      <c r="E22" s="49">
        <v>47537.872727272726</v>
      </c>
      <c r="F22" s="47">
        <v>9.9794814142555935E-2</v>
      </c>
      <c r="G22" s="46">
        <v>55710.007237365557</v>
      </c>
      <c r="H22"/>
    </row>
    <row r="23" spans="1:8" x14ac:dyDescent="0.25">
      <c r="A23" s="23">
        <v>78728</v>
      </c>
      <c r="B23" s="45">
        <v>77</v>
      </c>
      <c r="C23" s="46">
        <v>428420.1948051948</v>
      </c>
      <c r="D23" s="49">
        <v>21.437402597402599</v>
      </c>
      <c r="E23" s="49">
        <v>35655.415584415583</v>
      </c>
      <c r="F23" s="47">
        <v>9.5897062141095821E-2</v>
      </c>
      <c r="G23" s="46">
        <v>39631.294823711782</v>
      </c>
      <c r="H23"/>
    </row>
    <row r="24" spans="1:8" x14ac:dyDescent="0.25">
      <c r="A24" s="23">
        <v>78729</v>
      </c>
      <c r="B24" s="45">
        <v>90</v>
      </c>
      <c r="C24" s="46">
        <v>493846.68888888886</v>
      </c>
      <c r="D24" s="49">
        <v>28.16833333333334</v>
      </c>
      <c r="E24" s="49">
        <v>55187.411111111112</v>
      </c>
      <c r="F24" s="47">
        <v>0.12858848779474799</v>
      </c>
      <c r="G24" s="46">
        <v>49435.912760103805</v>
      </c>
      <c r="H24"/>
    </row>
    <row r="25" spans="1:8" x14ac:dyDescent="0.25">
      <c r="A25" s="23">
        <v>78730</v>
      </c>
      <c r="B25" s="45">
        <v>29</v>
      </c>
      <c r="C25" s="46">
        <v>1226034.4827586208</v>
      </c>
      <c r="D25" s="49">
        <v>18.476896551724138</v>
      </c>
      <c r="E25" s="49">
        <v>64966.206896551725</v>
      </c>
      <c r="F25" s="47">
        <v>6.1900281366326144E-2</v>
      </c>
      <c r="G25" s="46">
        <v>114439.43299573025</v>
      </c>
      <c r="H25"/>
    </row>
    <row r="26" spans="1:8" x14ac:dyDescent="0.25">
      <c r="A26" s="23">
        <v>78731</v>
      </c>
      <c r="B26" s="45">
        <v>103</v>
      </c>
      <c r="C26" s="46">
        <v>1072875.990291262</v>
      </c>
      <c r="D26" s="49">
        <v>18.428058252427189</v>
      </c>
      <c r="E26" s="49">
        <v>43147.7572815534</v>
      </c>
      <c r="F26" s="47">
        <v>4.773289932517167E-2</v>
      </c>
      <c r="G26" s="46">
        <v>104568.58491172438</v>
      </c>
      <c r="H26"/>
    </row>
    <row r="27" spans="1:8" x14ac:dyDescent="0.25">
      <c r="A27" s="23">
        <v>78732</v>
      </c>
      <c r="B27" s="45">
        <v>124</v>
      </c>
      <c r="C27" s="46">
        <v>892291.76612903224</v>
      </c>
      <c r="D27" s="49">
        <v>23.816048387096764</v>
      </c>
      <c r="E27" s="49">
        <v>71878.040322580651</v>
      </c>
      <c r="F27" s="47">
        <v>0.10422269735796931</v>
      </c>
      <c r="G27" s="46">
        <v>85556.624907908248</v>
      </c>
      <c r="H27"/>
    </row>
    <row r="28" spans="1:8" x14ac:dyDescent="0.25">
      <c r="A28" s="23">
        <v>78733</v>
      </c>
      <c r="B28" s="45">
        <v>33</v>
      </c>
      <c r="C28" s="46">
        <v>999969.51515151514</v>
      </c>
      <c r="D28" s="49">
        <v>6.0412121212121246</v>
      </c>
      <c r="E28" s="49">
        <v>23872.545454545456</v>
      </c>
      <c r="F28" s="47">
        <v>2.4394733452688003E-2</v>
      </c>
      <c r="G28" s="46">
        <v>83792.258825804922</v>
      </c>
      <c r="H28"/>
    </row>
    <row r="29" spans="1:8" x14ac:dyDescent="0.25">
      <c r="A29" s="23">
        <v>78734</v>
      </c>
      <c r="B29" s="45">
        <v>74</v>
      </c>
      <c r="C29" s="46">
        <v>719323.20270270272</v>
      </c>
      <c r="D29" s="49">
        <v>7.7243243243243258</v>
      </c>
      <c r="E29" s="49">
        <v>18143.472972972973</v>
      </c>
      <c r="F29" s="47">
        <v>3.2574961814900043E-2</v>
      </c>
      <c r="G29" s="46">
        <v>55320.648548636207</v>
      </c>
      <c r="H29"/>
    </row>
    <row r="30" spans="1:8" x14ac:dyDescent="0.25">
      <c r="A30" s="23">
        <v>78735</v>
      </c>
      <c r="B30" s="45">
        <v>71</v>
      </c>
      <c r="C30" s="46">
        <v>931341.87323943665</v>
      </c>
      <c r="D30" s="49">
        <v>13.353098591549301</v>
      </c>
      <c r="E30" s="49">
        <v>29157.549295774646</v>
      </c>
      <c r="F30" s="47">
        <v>4.1505084522232866E-2</v>
      </c>
      <c r="G30" s="46">
        <v>85630.487426214662</v>
      </c>
      <c r="H30"/>
    </row>
    <row r="31" spans="1:8" x14ac:dyDescent="0.25">
      <c r="A31" s="23">
        <v>78736</v>
      </c>
      <c r="B31" s="45">
        <v>33</v>
      </c>
      <c r="C31" s="46">
        <v>724737.87878787878</v>
      </c>
      <c r="D31" s="49">
        <v>18.406060606060617</v>
      </c>
      <c r="E31" s="49">
        <v>36359.545454545456</v>
      </c>
      <c r="F31" s="47">
        <v>7.4733880754865256E-2</v>
      </c>
      <c r="G31" s="46">
        <v>76001.815298670219</v>
      </c>
      <c r="H31"/>
    </row>
    <row r="32" spans="1:8" x14ac:dyDescent="0.25">
      <c r="A32" s="23">
        <v>78737</v>
      </c>
      <c r="B32" s="45">
        <v>157</v>
      </c>
      <c r="C32" s="46">
        <v>766353.84713375801</v>
      </c>
      <c r="D32" s="49">
        <v>20.863566878980897</v>
      </c>
      <c r="E32" s="49">
        <v>61831.070063694271</v>
      </c>
      <c r="F32" s="47">
        <v>9.8104873988569166E-2</v>
      </c>
      <c r="G32" s="46">
        <v>80390.733411092006</v>
      </c>
      <c r="H32"/>
    </row>
    <row r="33" spans="1:8" x14ac:dyDescent="0.25">
      <c r="A33" s="23">
        <v>78738</v>
      </c>
      <c r="B33" s="45">
        <v>201</v>
      </c>
      <c r="C33" s="46">
        <v>916902.14427860698</v>
      </c>
      <c r="D33" s="49">
        <v>11.756368159203983</v>
      </c>
      <c r="E33" s="49">
        <v>36742.41293532338</v>
      </c>
      <c r="F33" s="47">
        <v>5.0556375778469193E-2</v>
      </c>
      <c r="G33" s="46">
        <v>70870.421194907758</v>
      </c>
      <c r="H33"/>
    </row>
    <row r="34" spans="1:8" x14ac:dyDescent="0.25">
      <c r="A34" s="23">
        <v>78739</v>
      </c>
      <c r="B34" s="45">
        <v>101</v>
      </c>
      <c r="C34" s="46">
        <v>859747.29702970292</v>
      </c>
      <c r="D34" s="49">
        <v>36.076534653465345</v>
      </c>
      <c r="E34" s="49">
        <v>106333.92079207921</v>
      </c>
      <c r="F34" s="47">
        <v>0.14424501027248335</v>
      </c>
      <c r="G34" s="46">
        <v>86417.472730771668</v>
      </c>
      <c r="H34"/>
    </row>
    <row r="35" spans="1:8" x14ac:dyDescent="0.25">
      <c r="A35" s="23">
        <v>78741</v>
      </c>
      <c r="B35" s="45">
        <v>57</v>
      </c>
      <c r="C35" s="46">
        <v>466226.40350877191</v>
      </c>
      <c r="D35" s="49">
        <v>13.90175438596491</v>
      </c>
      <c r="E35" s="49">
        <v>20921.192982456141</v>
      </c>
      <c r="F35" s="47">
        <v>5.0961929847103404E-2</v>
      </c>
      <c r="G35" s="46">
        <v>39898.935500228305</v>
      </c>
      <c r="H35"/>
    </row>
    <row r="36" spans="1:8" x14ac:dyDescent="0.25">
      <c r="A36" s="23">
        <v>78744</v>
      </c>
      <c r="B36" s="45">
        <v>159</v>
      </c>
      <c r="C36" s="46">
        <v>369228.26415094337</v>
      </c>
      <c r="D36" s="49">
        <v>18.18610062893082</v>
      </c>
      <c r="E36" s="49">
        <v>29060.226415094341</v>
      </c>
      <c r="F36" s="47">
        <v>8.7637164384117283E-2</v>
      </c>
      <c r="G36" s="46">
        <v>33021.012305347795</v>
      </c>
      <c r="H36"/>
    </row>
    <row r="37" spans="1:8" x14ac:dyDescent="0.25">
      <c r="A37" s="23">
        <v>78745</v>
      </c>
      <c r="B37" s="45">
        <v>314</v>
      </c>
      <c r="C37" s="46">
        <v>518334.45541401271</v>
      </c>
      <c r="D37" s="49">
        <v>22.494299363057319</v>
      </c>
      <c r="E37" s="49">
        <v>30980.996815286624</v>
      </c>
      <c r="F37" s="47">
        <v>7.2332905490388566E-2</v>
      </c>
      <c r="G37" s="46">
        <v>39331.057134121496</v>
      </c>
      <c r="H37"/>
    </row>
    <row r="38" spans="1:8" x14ac:dyDescent="0.25">
      <c r="A38" s="23">
        <v>78746</v>
      </c>
      <c r="B38" s="45">
        <v>64</v>
      </c>
      <c r="C38" s="46">
        <v>1377797.34375</v>
      </c>
      <c r="D38" s="49">
        <v>28.325312499999999</v>
      </c>
      <c r="E38" s="49">
        <v>69109.5625</v>
      </c>
      <c r="F38" s="47">
        <v>6.8989861225189977E-2</v>
      </c>
      <c r="G38" s="46">
        <v>144613.94391987077</v>
      </c>
      <c r="H38"/>
    </row>
    <row r="39" spans="1:8" x14ac:dyDescent="0.25">
      <c r="A39" s="23">
        <v>78747</v>
      </c>
      <c r="B39" s="45">
        <v>103</v>
      </c>
      <c r="C39" s="46">
        <v>416170.24271844659</v>
      </c>
      <c r="D39" s="49">
        <v>19.911262135922328</v>
      </c>
      <c r="E39" s="49">
        <v>38035.805825242722</v>
      </c>
      <c r="F39" s="47">
        <v>0.11132713806520271</v>
      </c>
      <c r="G39" s="46">
        <v>34094.957834932837</v>
      </c>
      <c r="H39"/>
    </row>
    <row r="40" spans="1:8" x14ac:dyDescent="0.25">
      <c r="A40" s="23">
        <v>78748</v>
      </c>
      <c r="B40" s="45">
        <v>266</v>
      </c>
      <c r="C40" s="46">
        <v>460250.15037593985</v>
      </c>
      <c r="D40" s="49">
        <v>24.376203007518804</v>
      </c>
      <c r="E40" s="49">
        <v>43392.063909774435</v>
      </c>
      <c r="F40" s="47">
        <v>0.10686261001631055</v>
      </c>
      <c r="G40" s="46">
        <v>47194.31928478671</v>
      </c>
      <c r="H40"/>
    </row>
    <row r="41" spans="1:8" x14ac:dyDescent="0.25">
      <c r="A41" s="23">
        <v>78749</v>
      </c>
      <c r="B41" s="45">
        <v>166</v>
      </c>
      <c r="C41" s="46">
        <v>589555.39759036142</v>
      </c>
      <c r="D41" s="49">
        <v>36.021506024096382</v>
      </c>
      <c r="E41" s="49">
        <v>71851.024096385547</v>
      </c>
      <c r="F41" s="47">
        <v>0.13806293606587458</v>
      </c>
      <c r="G41" s="46">
        <v>57718.389754303775</v>
      </c>
      <c r="H41"/>
    </row>
    <row r="42" spans="1:8" x14ac:dyDescent="0.25">
      <c r="A42" s="23">
        <v>78750</v>
      </c>
      <c r="B42" s="45">
        <v>129</v>
      </c>
      <c r="C42" s="46">
        <v>683982.6744186047</v>
      </c>
      <c r="D42" s="49">
        <v>31.198217054263559</v>
      </c>
      <c r="E42" s="49">
        <v>75666.023255813954</v>
      </c>
      <c r="F42" s="47">
        <v>0.12115039205502819</v>
      </c>
      <c r="G42" s="46">
        <v>77506.124297078248</v>
      </c>
      <c r="H42"/>
    </row>
    <row r="43" spans="1:8" x14ac:dyDescent="0.25">
      <c r="A43" s="23">
        <v>78751</v>
      </c>
      <c r="B43" s="45">
        <v>81</v>
      </c>
      <c r="C43" s="46">
        <v>682203.11111111112</v>
      </c>
      <c r="D43" s="49">
        <v>25.456296296296298</v>
      </c>
      <c r="E43" s="49">
        <v>29671.592592592591</v>
      </c>
      <c r="F43" s="47">
        <v>5.1312119221485222E-2</v>
      </c>
      <c r="G43" s="46">
        <v>61052.935072520835</v>
      </c>
      <c r="H43"/>
    </row>
    <row r="44" spans="1:8" x14ac:dyDescent="0.25">
      <c r="A44" s="23">
        <v>78752</v>
      </c>
      <c r="B44" s="45">
        <v>46</v>
      </c>
      <c r="C44" s="46">
        <v>491818.80434782611</v>
      </c>
      <c r="D44" s="49">
        <v>8.9889130434782629</v>
      </c>
      <c r="E44" s="49">
        <v>13569.891304347826</v>
      </c>
      <c r="F44" s="47">
        <v>2.4771139661461047E-2</v>
      </c>
      <c r="G44" s="46">
        <v>41385.595897997737</v>
      </c>
      <c r="H44"/>
    </row>
    <row r="45" spans="1:8" x14ac:dyDescent="0.25">
      <c r="A45" s="23">
        <v>78753</v>
      </c>
      <c r="B45" s="45">
        <v>100</v>
      </c>
      <c r="C45" s="46">
        <v>393050.2</v>
      </c>
      <c r="D45" s="49">
        <v>19.706400000000002</v>
      </c>
      <c r="E45" s="49">
        <v>31273.53</v>
      </c>
      <c r="F45" s="47">
        <v>9.0626439892372165E-2</v>
      </c>
      <c r="G45" s="46">
        <v>40893.923659781292</v>
      </c>
      <c r="H45"/>
    </row>
    <row r="46" spans="1:8" x14ac:dyDescent="0.25">
      <c r="A46" s="23">
        <v>78754</v>
      </c>
      <c r="B46" s="45">
        <v>105</v>
      </c>
      <c r="C46" s="46">
        <v>368734.96190476191</v>
      </c>
      <c r="D46" s="49">
        <v>18.485142857142854</v>
      </c>
      <c r="E46" s="49">
        <v>37108.580952380951</v>
      </c>
      <c r="F46" s="47">
        <v>0.11299784189091183</v>
      </c>
      <c r="G46" s="46">
        <v>35522.884711229832</v>
      </c>
      <c r="H46"/>
    </row>
    <row r="47" spans="1:8" x14ac:dyDescent="0.25">
      <c r="A47" s="23">
        <v>78756</v>
      </c>
      <c r="B47" s="45">
        <v>38</v>
      </c>
      <c r="C47" s="46">
        <v>899489.47368421056</v>
      </c>
      <c r="D47" s="49">
        <v>14.673157894736846</v>
      </c>
      <c r="E47" s="49">
        <v>25102.657894736843</v>
      </c>
      <c r="F47" s="47">
        <v>3.4132950512056372E-2</v>
      </c>
      <c r="G47" s="46">
        <v>70439.470187809202</v>
      </c>
      <c r="H47"/>
    </row>
    <row r="48" spans="1:8" x14ac:dyDescent="0.25">
      <c r="A48" s="23">
        <v>78757</v>
      </c>
      <c r="B48" s="45">
        <v>110</v>
      </c>
      <c r="C48" s="46">
        <v>699954.40909090906</v>
      </c>
      <c r="D48" s="49">
        <v>27.099090909090904</v>
      </c>
      <c r="E48" s="49">
        <v>40724.118181818179</v>
      </c>
      <c r="F48" s="47">
        <v>6.5634808434743702E-2</v>
      </c>
      <c r="G48" s="46">
        <v>64849.56642689716</v>
      </c>
      <c r="H48"/>
    </row>
    <row r="49" spans="1:8" x14ac:dyDescent="0.25">
      <c r="A49" s="23">
        <v>78758</v>
      </c>
      <c r="B49" s="45">
        <v>97</v>
      </c>
      <c r="C49" s="46">
        <v>478826.25773195876</v>
      </c>
      <c r="D49" s="49">
        <v>20.466391752577316</v>
      </c>
      <c r="E49" s="49">
        <v>31414.752577319588</v>
      </c>
      <c r="F49" s="47">
        <v>7.4365761345665291E-2</v>
      </c>
      <c r="G49" s="46">
        <v>40363.67227136068</v>
      </c>
      <c r="H49"/>
    </row>
    <row r="50" spans="1:8" x14ac:dyDescent="0.25">
      <c r="A50" s="23">
        <v>78759</v>
      </c>
      <c r="B50" s="45">
        <v>130</v>
      </c>
      <c r="C50" s="46">
        <v>754354.12307692308</v>
      </c>
      <c r="D50" s="49">
        <v>31.596999999999998</v>
      </c>
      <c r="E50" s="49">
        <v>74316.007692307699</v>
      </c>
      <c r="F50" s="47">
        <v>0.10484762816000244</v>
      </c>
      <c r="G50" s="46">
        <v>100335.42588022353</v>
      </c>
      <c r="H50"/>
    </row>
    <row r="51" spans="1:8" x14ac:dyDescent="0.25">
      <c r="A51" s="23" t="s">
        <v>4311</v>
      </c>
      <c r="B51" s="45">
        <v>4268</v>
      </c>
      <c r="C51" s="46">
        <v>665643.06208997185</v>
      </c>
      <c r="D51" s="49">
        <v>21.051607310215548</v>
      </c>
      <c r="E51" s="49">
        <v>42135.237582005626</v>
      </c>
      <c r="F51" s="47">
        <v>7.9010429514896868E-2</v>
      </c>
      <c r="G51" s="46">
        <v>69531.079855745411</v>
      </c>
      <c r="H51"/>
    </row>
    <row r="52" spans="1:8" x14ac:dyDescent="0.25">
      <c r="A52"/>
      <c r="B52"/>
      <c r="C52"/>
      <c r="D52"/>
      <c r="E52"/>
      <c r="F52"/>
      <c r="G52"/>
      <c r="H52"/>
    </row>
    <row r="53" spans="1:8" x14ac:dyDescent="0.25">
      <c r="A53"/>
      <c r="B53"/>
      <c r="C53"/>
      <c r="D53"/>
      <c r="E53"/>
      <c r="F53"/>
      <c r="G53"/>
      <c r="H53"/>
    </row>
    <row r="54" spans="1:8" x14ac:dyDescent="0.25">
      <c r="A54"/>
      <c r="B54"/>
      <c r="C54"/>
      <c r="D54"/>
      <c r="E54"/>
      <c r="F54"/>
      <c r="G54"/>
      <c r="H54"/>
    </row>
    <row r="55" spans="1:8" x14ac:dyDescent="0.25">
      <c r="A55"/>
      <c r="B55"/>
      <c r="C55"/>
      <c r="D55"/>
      <c r="E55"/>
      <c r="F55"/>
      <c r="G55"/>
      <c r="H55"/>
    </row>
    <row r="56" spans="1:8" x14ac:dyDescent="0.25">
      <c r="A56"/>
      <c r="B56"/>
      <c r="C56"/>
      <c r="D56"/>
      <c r="E56"/>
      <c r="F56"/>
      <c r="G56"/>
      <c r="H56"/>
    </row>
    <row r="57" spans="1:8" x14ac:dyDescent="0.25">
      <c r="A57"/>
      <c r="B57"/>
      <c r="C57"/>
      <c r="D57"/>
      <c r="E57"/>
      <c r="F57"/>
      <c r="G57"/>
      <c r="H57"/>
    </row>
    <row r="58" spans="1:8" x14ac:dyDescent="0.25">
      <c r="A58"/>
      <c r="B58"/>
      <c r="C58"/>
      <c r="D58"/>
      <c r="E58"/>
      <c r="F58"/>
      <c r="G58"/>
      <c r="H58"/>
    </row>
    <row r="59" spans="1:8" x14ac:dyDescent="0.25">
      <c r="A59"/>
      <c r="B59"/>
      <c r="C59"/>
      <c r="D59"/>
      <c r="E59"/>
      <c r="F59"/>
      <c r="G59"/>
      <c r="H59"/>
    </row>
    <row r="60" spans="1:8" x14ac:dyDescent="0.25">
      <c r="A60"/>
      <c r="B60"/>
      <c r="C60"/>
      <c r="D60"/>
      <c r="E60"/>
      <c r="F60"/>
      <c r="G60"/>
      <c r="H60"/>
    </row>
    <row r="61" spans="1:8" x14ac:dyDescent="0.25">
      <c r="A61"/>
      <c r="B61"/>
      <c r="C61"/>
      <c r="D61"/>
      <c r="E61"/>
      <c r="F61"/>
      <c r="G61"/>
      <c r="H61"/>
    </row>
    <row r="62" spans="1:8" x14ac:dyDescent="0.25">
      <c r="A62"/>
      <c r="B62"/>
      <c r="C62"/>
      <c r="D62"/>
      <c r="E62"/>
      <c r="F62"/>
      <c r="G62"/>
      <c r="H62"/>
    </row>
    <row r="63" spans="1:8" x14ac:dyDescent="0.25">
      <c r="A63"/>
      <c r="B63"/>
      <c r="C63"/>
      <c r="D63"/>
      <c r="E63"/>
      <c r="F63"/>
      <c r="G63"/>
      <c r="H63"/>
    </row>
    <row r="64" spans="1:8" x14ac:dyDescent="0.25">
      <c r="A64"/>
      <c r="B64"/>
      <c r="C64"/>
      <c r="D64"/>
      <c r="E64"/>
      <c r="F64"/>
      <c r="G64"/>
      <c r="H64"/>
    </row>
    <row r="65" spans="1:8" x14ac:dyDescent="0.25">
      <c r="A65"/>
      <c r="B65"/>
      <c r="C65"/>
      <c r="D65"/>
      <c r="E65"/>
      <c r="F65"/>
      <c r="G65"/>
      <c r="H65"/>
    </row>
    <row r="66" spans="1:8" x14ac:dyDescent="0.25">
      <c r="A66"/>
      <c r="B66"/>
      <c r="C66"/>
      <c r="D66"/>
      <c r="E66"/>
      <c r="F66"/>
      <c r="G66"/>
      <c r="H66"/>
    </row>
    <row r="67" spans="1:8" x14ac:dyDescent="0.25">
      <c r="A67"/>
      <c r="B67"/>
      <c r="C67"/>
      <c r="D67"/>
      <c r="E67"/>
      <c r="F67"/>
      <c r="G67"/>
      <c r="H67"/>
    </row>
    <row r="68" spans="1:8" x14ac:dyDescent="0.25">
      <c r="A68"/>
      <c r="B68"/>
      <c r="C68"/>
      <c r="D68"/>
      <c r="E68"/>
      <c r="F68"/>
      <c r="G68"/>
      <c r="H68"/>
    </row>
    <row r="69" spans="1:8" x14ac:dyDescent="0.25">
      <c r="A69"/>
      <c r="B69"/>
      <c r="C69"/>
      <c r="D69"/>
      <c r="E69"/>
      <c r="F69"/>
      <c r="G69"/>
      <c r="H69"/>
    </row>
    <row r="70" spans="1:8" x14ac:dyDescent="0.25">
      <c r="A70"/>
      <c r="B70"/>
      <c r="C70"/>
      <c r="D70"/>
      <c r="E70"/>
      <c r="F70"/>
      <c r="G70"/>
      <c r="H70"/>
    </row>
    <row r="71" spans="1:8" x14ac:dyDescent="0.25">
      <c r="A71"/>
      <c r="B71"/>
      <c r="C71"/>
      <c r="D71"/>
      <c r="E71"/>
      <c r="F71"/>
      <c r="G71"/>
      <c r="H71"/>
    </row>
    <row r="72" spans="1:8" x14ac:dyDescent="0.25">
      <c r="A72"/>
      <c r="B72"/>
      <c r="C72"/>
      <c r="D72"/>
      <c r="E72"/>
      <c r="F72"/>
      <c r="G72"/>
      <c r="H72"/>
    </row>
    <row r="73" spans="1:8" x14ac:dyDescent="0.25">
      <c r="A73"/>
      <c r="B73"/>
      <c r="C73"/>
      <c r="D73"/>
      <c r="E73"/>
      <c r="F73"/>
      <c r="G73"/>
      <c r="H73"/>
    </row>
    <row r="74" spans="1:8" x14ac:dyDescent="0.25">
      <c r="A74"/>
      <c r="B74"/>
      <c r="C74"/>
      <c r="D74"/>
      <c r="E74"/>
      <c r="F74"/>
      <c r="G74"/>
      <c r="H74"/>
    </row>
    <row r="75" spans="1:8" x14ac:dyDescent="0.25">
      <c r="A75"/>
      <c r="B75"/>
      <c r="C75"/>
      <c r="D75"/>
      <c r="E75"/>
      <c r="F75"/>
      <c r="G75"/>
      <c r="H75"/>
    </row>
    <row r="76" spans="1:8" x14ac:dyDescent="0.25">
      <c r="A76"/>
      <c r="B76"/>
      <c r="C76"/>
      <c r="D76"/>
      <c r="E76"/>
      <c r="F76"/>
      <c r="G76"/>
      <c r="H76"/>
    </row>
    <row r="77" spans="1:8" x14ac:dyDescent="0.25">
      <c r="A77"/>
      <c r="B77"/>
      <c r="C77"/>
      <c r="D77"/>
      <c r="E77"/>
      <c r="F77"/>
      <c r="G77"/>
      <c r="H77"/>
    </row>
    <row r="78" spans="1:8" x14ac:dyDescent="0.25">
      <c r="A78"/>
      <c r="B78"/>
      <c r="C78"/>
      <c r="D78"/>
      <c r="E78"/>
      <c r="F78"/>
      <c r="G78"/>
      <c r="H78"/>
    </row>
    <row r="79" spans="1:8" x14ac:dyDescent="0.25">
      <c r="A79"/>
      <c r="B79"/>
      <c r="C79"/>
      <c r="D79"/>
      <c r="E79"/>
      <c r="F79"/>
      <c r="G79"/>
      <c r="H79"/>
    </row>
    <row r="80" spans="1:8" x14ac:dyDescent="0.25">
      <c r="A80"/>
      <c r="B80"/>
      <c r="C80"/>
      <c r="D80"/>
      <c r="E80"/>
      <c r="F80"/>
      <c r="G80"/>
      <c r="H80"/>
    </row>
    <row r="81" spans="1:8" x14ac:dyDescent="0.25">
      <c r="A81"/>
      <c r="B81"/>
      <c r="C81"/>
      <c r="D81"/>
      <c r="E81"/>
      <c r="F81"/>
      <c r="G81"/>
      <c r="H81"/>
    </row>
    <row r="82" spans="1:8" x14ac:dyDescent="0.25">
      <c r="A82"/>
      <c r="B82"/>
      <c r="C82"/>
      <c r="D82"/>
      <c r="E82"/>
      <c r="F82"/>
      <c r="G82"/>
      <c r="H82"/>
    </row>
    <row r="83" spans="1:8" x14ac:dyDescent="0.25">
      <c r="A83"/>
      <c r="B83"/>
      <c r="C83"/>
      <c r="D83"/>
      <c r="E83"/>
      <c r="F83"/>
      <c r="G83"/>
      <c r="H83"/>
    </row>
    <row r="84" spans="1:8" x14ac:dyDescent="0.25">
      <c r="A84"/>
      <c r="B84"/>
      <c r="C84"/>
      <c r="D84"/>
      <c r="E84"/>
      <c r="F84"/>
      <c r="G84"/>
      <c r="H84"/>
    </row>
    <row r="85" spans="1:8" x14ac:dyDescent="0.25">
      <c r="A85"/>
      <c r="B85"/>
      <c r="C85"/>
      <c r="D85"/>
      <c r="E85"/>
      <c r="F85"/>
      <c r="G85"/>
      <c r="H85"/>
    </row>
    <row r="86" spans="1:8" x14ac:dyDescent="0.25">
      <c r="A86"/>
      <c r="B86"/>
      <c r="C86"/>
      <c r="D86"/>
      <c r="E86"/>
      <c r="F86"/>
      <c r="G86"/>
      <c r="H86"/>
    </row>
    <row r="87" spans="1:8" x14ac:dyDescent="0.25">
      <c r="A87"/>
      <c r="B87"/>
      <c r="C87"/>
      <c r="D87"/>
      <c r="E87"/>
      <c r="F87"/>
      <c r="G87"/>
      <c r="H87"/>
    </row>
    <row r="88" spans="1:8" x14ac:dyDescent="0.25">
      <c r="A88"/>
      <c r="B88"/>
      <c r="C88"/>
      <c r="D88"/>
      <c r="E88"/>
      <c r="F88"/>
      <c r="G88"/>
      <c r="H88"/>
    </row>
    <row r="89" spans="1:8" x14ac:dyDescent="0.25">
      <c r="A89"/>
      <c r="B89"/>
      <c r="C89"/>
      <c r="D89"/>
      <c r="E89"/>
      <c r="F89"/>
      <c r="G89"/>
      <c r="H89"/>
    </row>
    <row r="90" spans="1:8" x14ac:dyDescent="0.25">
      <c r="A90"/>
      <c r="B90"/>
      <c r="C90"/>
      <c r="D90"/>
      <c r="E90"/>
      <c r="F90"/>
      <c r="G90"/>
      <c r="H90"/>
    </row>
    <row r="91" spans="1:8" x14ac:dyDescent="0.25">
      <c r="A91"/>
      <c r="B91"/>
      <c r="C91"/>
      <c r="D91"/>
      <c r="E91"/>
      <c r="F91"/>
      <c r="G91"/>
      <c r="H91"/>
    </row>
    <row r="92" spans="1:8" x14ac:dyDescent="0.25">
      <c r="A92"/>
      <c r="B92"/>
      <c r="C92"/>
      <c r="D92"/>
      <c r="E92"/>
      <c r="F92"/>
      <c r="G92"/>
      <c r="H92"/>
    </row>
    <row r="93" spans="1:8" x14ac:dyDescent="0.25">
      <c r="A93"/>
      <c r="B93"/>
      <c r="C93"/>
      <c r="D93"/>
      <c r="E93"/>
      <c r="F93"/>
      <c r="G93"/>
      <c r="H93"/>
    </row>
    <row r="94" spans="1:8" x14ac:dyDescent="0.25">
      <c r="A94"/>
      <c r="B94"/>
      <c r="C94"/>
      <c r="D94"/>
      <c r="E94"/>
      <c r="F94"/>
      <c r="G94"/>
      <c r="H94"/>
    </row>
    <row r="95" spans="1:8" x14ac:dyDescent="0.25">
      <c r="A95"/>
      <c r="B95"/>
      <c r="C95"/>
      <c r="D95"/>
      <c r="E95"/>
      <c r="F95"/>
      <c r="G95"/>
      <c r="H95"/>
    </row>
    <row r="96" spans="1:8" x14ac:dyDescent="0.25">
      <c r="A96"/>
      <c r="B96"/>
      <c r="C96"/>
      <c r="D96"/>
      <c r="E96"/>
      <c r="F96"/>
      <c r="G96"/>
      <c r="H96"/>
    </row>
    <row r="97" spans="1:8" x14ac:dyDescent="0.25">
      <c r="A97"/>
      <c r="B97"/>
      <c r="C97"/>
      <c r="D97"/>
      <c r="E97"/>
      <c r="F97"/>
      <c r="G97"/>
      <c r="H97"/>
    </row>
    <row r="98" spans="1:8" x14ac:dyDescent="0.25">
      <c r="A98"/>
      <c r="B98"/>
      <c r="C98"/>
      <c r="D98"/>
      <c r="E98"/>
      <c r="F98"/>
      <c r="G98"/>
      <c r="H98"/>
    </row>
    <row r="99" spans="1:8" x14ac:dyDescent="0.25">
      <c r="A99"/>
      <c r="B99"/>
      <c r="C99"/>
      <c r="D99"/>
      <c r="E99"/>
      <c r="F99"/>
      <c r="G99"/>
      <c r="H99"/>
    </row>
    <row r="100" spans="1:8" x14ac:dyDescent="0.25">
      <c r="A100"/>
      <c r="B100"/>
      <c r="C100"/>
      <c r="D100"/>
      <c r="E100"/>
      <c r="F100"/>
      <c r="G100"/>
      <c r="H100"/>
    </row>
    <row r="101" spans="1:8" x14ac:dyDescent="0.25">
      <c r="A101"/>
      <c r="B101"/>
      <c r="C101"/>
      <c r="D101"/>
      <c r="E101"/>
      <c r="F101"/>
      <c r="G101"/>
      <c r="H101"/>
    </row>
    <row r="102" spans="1:8" x14ac:dyDescent="0.25">
      <c r="A102"/>
      <c r="B102"/>
      <c r="C102"/>
      <c r="D102"/>
      <c r="E102"/>
      <c r="F102"/>
      <c r="G102"/>
      <c r="H102"/>
    </row>
    <row r="103" spans="1:8" x14ac:dyDescent="0.25">
      <c r="A103"/>
      <c r="B103"/>
      <c r="C103"/>
      <c r="D103"/>
      <c r="E103"/>
      <c r="F103"/>
      <c r="G103"/>
      <c r="H103"/>
    </row>
    <row r="104" spans="1:8" x14ac:dyDescent="0.25">
      <c r="A104"/>
      <c r="B104"/>
      <c r="C104"/>
      <c r="D104"/>
      <c r="E104"/>
      <c r="F104"/>
      <c r="G104"/>
      <c r="H104"/>
    </row>
    <row r="105" spans="1:8" x14ac:dyDescent="0.25">
      <c r="A105"/>
      <c r="B105"/>
      <c r="C105"/>
      <c r="D105"/>
      <c r="E105"/>
      <c r="F105"/>
      <c r="G105"/>
      <c r="H105"/>
    </row>
    <row r="106" spans="1:8" x14ac:dyDescent="0.25">
      <c r="A106"/>
      <c r="B106"/>
      <c r="C106"/>
      <c r="D106"/>
      <c r="E106"/>
      <c r="F106"/>
      <c r="G106"/>
      <c r="H106"/>
    </row>
    <row r="107" spans="1:8" x14ac:dyDescent="0.25">
      <c r="A107"/>
      <c r="B107"/>
      <c r="C107"/>
      <c r="D107"/>
      <c r="E107"/>
      <c r="F107"/>
      <c r="G107"/>
      <c r="H107"/>
    </row>
    <row r="108" spans="1:8" x14ac:dyDescent="0.25">
      <c r="A108"/>
      <c r="B108"/>
      <c r="C108"/>
      <c r="D108"/>
      <c r="E108"/>
      <c r="F108"/>
      <c r="G108"/>
      <c r="H108"/>
    </row>
    <row r="109" spans="1:8" x14ac:dyDescent="0.25">
      <c r="A109"/>
      <c r="B109"/>
      <c r="C109"/>
      <c r="D109"/>
      <c r="E109"/>
      <c r="F109"/>
      <c r="G109"/>
      <c r="H109"/>
    </row>
    <row r="110" spans="1:8" x14ac:dyDescent="0.25">
      <c r="A110"/>
      <c r="B110"/>
      <c r="C110"/>
      <c r="D110"/>
      <c r="E110"/>
      <c r="F110"/>
      <c r="G110"/>
      <c r="H110"/>
    </row>
    <row r="111" spans="1:8" x14ac:dyDescent="0.25">
      <c r="A111"/>
      <c r="B111"/>
      <c r="C111"/>
      <c r="D111"/>
      <c r="E111"/>
      <c r="F111"/>
      <c r="G111"/>
      <c r="H111"/>
    </row>
    <row r="112" spans="1:8" x14ac:dyDescent="0.25">
      <c r="A112"/>
      <c r="B112"/>
      <c r="C112"/>
      <c r="D112"/>
      <c r="E112"/>
      <c r="F112"/>
      <c r="G112"/>
      <c r="H112"/>
    </row>
    <row r="113" spans="1:8" x14ac:dyDescent="0.25">
      <c r="A113"/>
      <c r="B113"/>
      <c r="C113"/>
      <c r="D113"/>
      <c r="E113"/>
      <c r="F113"/>
      <c r="G113"/>
      <c r="H113"/>
    </row>
    <row r="114" spans="1:8" x14ac:dyDescent="0.25">
      <c r="A114"/>
      <c r="B114"/>
      <c r="C114"/>
      <c r="D114"/>
      <c r="E114"/>
      <c r="F114"/>
      <c r="G114"/>
      <c r="H114"/>
    </row>
    <row r="115" spans="1:8" x14ac:dyDescent="0.25">
      <c r="A115"/>
      <c r="B115"/>
      <c r="C115"/>
      <c r="D115"/>
      <c r="E115"/>
      <c r="F115"/>
      <c r="G115"/>
      <c r="H115"/>
    </row>
    <row r="116" spans="1:8" x14ac:dyDescent="0.25">
      <c r="A116"/>
      <c r="B116"/>
      <c r="C116"/>
      <c r="D116"/>
      <c r="E116"/>
      <c r="F116"/>
      <c r="G116"/>
      <c r="H116"/>
    </row>
    <row r="117" spans="1:8" x14ac:dyDescent="0.25">
      <c r="A117"/>
      <c r="B117"/>
      <c r="C117"/>
      <c r="D117"/>
      <c r="E117"/>
      <c r="F117"/>
      <c r="G117"/>
      <c r="H117"/>
    </row>
    <row r="118" spans="1:8" x14ac:dyDescent="0.25">
      <c r="A118"/>
      <c r="B118"/>
      <c r="C118"/>
      <c r="D118"/>
      <c r="E118"/>
      <c r="F118"/>
      <c r="G118"/>
      <c r="H118"/>
    </row>
    <row r="119" spans="1:8" x14ac:dyDescent="0.25">
      <c r="A119"/>
      <c r="B119"/>
      <c r="C119"/>
      <c r="D119"/>
      <c r="E119"/>
      <c r="F119"/>
      <c r="G119"/>
      <c r="H119"/>
    </row>
    <row r="120" spans="1:8" x14ac:dyDescent="0.25">
      <c r="A120"/>
      <c r="B120"/>
      <c r="C120"/>
      <c r="D120"/>
      <c r="E120"/>
      <c r="F120"/>
      <c r="G120"/>
      <c r="H120"/>
    </row>
    <row r="121" spans="1:8" x14ac:dyDescent="0.25">
      <c r="A121"/>
      <c r="B121"/>
      <c r="C121"/>
      <c r="D121"/>
      <c r="E121"/>
      <c r="F121"/>
      <c r="G121"/>
      <c r="H121"/>
    </row>
    <row r="122" spans="1:8" x14ac:dyDescent="0.25">
      <c r="A122"/>
      <c r="B122"/>
      <c r="C122"/>
      <c r="D122"/>
      <c r="E122"/>
      <c r="F122"/>
      <c r="G122"/>
      <c r="H122"/>
    </row>
    <row r="123" spans="1:8" x14ac:dyDescent="0.25">
      <c r="A123"/>
      <c r="B123"/>
      <c r="C123"/>
      <c r="D123"/>
      <c r="E123"/>
      <c r="F123"/>
      <c r="G123"/>
      <c r="H123"/>
    </row>
    <row r="124" spans="1:8" x14ac:dyDescent="0.25">
      <c r="A124"/>
      <c r="B124"/>
      <c r="C124"/>
      <c r="D124"/>
      <c r="E124"/>
      <c r="F124"/>
      <c r="G124"/>
      <c r="H124"/>
    </row>
    <row r="125" spans="1:8" x14ac:dyDescent="0.25">
      <c r="A125"/>
      <c r="B125"/>
      <c r="C125"/>
      <c r="D125"/>
      <c r="E125"/>
      <c r="F125"/>
      <c r="G125"/>
      <c r="H125"/>
    </row>
    <row r="126" spans="1:8" x14ac:dyDescent="0.25">
      <c r="A126"/>
      <c r="B126"/>
      <c r="C126"/>
      <c r="D126"/>
      <c r="E126"/>
      <c r="F126"/>
      <c r="G126"/>
      <c r="H126"/>
    </row>
    <row r="127" spans="1:8" x14ac:dyDescent="0.25">
      <c r="A127"/>
      <c r="B127"/>
      <c r="C127"/>
      <c r="D127"/>
      <c r="E127"/>
      <c r="F127"/>
      <c r="G127"/>
      <c r="H127"/>
    </row>
    <row r="128" spans="1:8" x14ac:dyDescent="0.25">
      <c r="A128"/>
      <c r="B128"/>
      <c r="C128"/>
      <c r="D128"/>
      <c r="E128"/>
      <c r="F128"/>
      <c r="G128"/>
      <c r="H128"/>
    </row>
    <row r="129" spans="1:8" x14ac:dyDescent="0.25">
      <c r="A129"/>
      <c r="B129"/>
      <c r="C129"/>
      <c r="D129"/>
      <c r="E129"/>
      <c r="F129"/>
      <c r="G129"/>
      <c r="H129"/>
    </row>
    <row r="130" spans="1:8" x14ac:dyDescent="0.25">
      <c r="A130"/>
      <c r="B130"/>
      <c r="C130"/>
      <c r="D130"/>
      <c r="E130"/>
      <c r="F130"/>
      <c r="G130"/>
      <c r="H130"/>
    </row>
    <row r="131" spans="1:8" x14ac:dyDescent="0.25">
      <c r="A131"/>
      <c r="B131"/>
      <c r="C131"/>
      <c r="D131"/>
      <c r="E131"/>
      <c r="F131"/>
      <c r="G131"/>
      <c r="H131"/>
    </row>
    <row r="132" spans="1:8" x14ac:dyDescent="0.25">
      <c r="A132"/>
      <c r="B132"/>
      <c r="C132"/>
      <c r="D132"/>
      <c r="E132"/>
      <c r="F132"/>
      <c r="G132"/>
      <c r="H132"/>
    </row>
    <row r="133" spans="1:8" x14ac:dyDescent="0.25">
      <c r="A133"/>
      <c r="B133"/>
      <c r="C133"/>
      <c r="D133"/>
      <c r="E133"/>
      <c r="F133"/>
      <c r="G133"/>
      <c r="H133"/>
    </row>
    <row r="134" spans="1:8" x14ac:dyDescent="0.25">
      <c r="A134"/>
      <c r="B134"/>
      <c r="C134"/>
      <c r="D134"/>
      <c r="E134"/>
      <c r="F134"/>
      <c r="G134"/>
      <c r="H134"/>
    </row>
    <row r="135" spans="1:8" x14ac:dyDescent="0.25">
      <c r="A135"/>
      <c r="B135"/>
      <c r="C135"/>
      <c r="D135"/>
      <c r="E135"/>
      <c r="F135"/>
      <c r="G135"/>
      <c r="H135"/>
    </row>
    <row r="136" spans="1:8" x14ac:dyDescent="0.25">
      <c r="A136"/>
      <c r="B136"/>
      <c r="C136"/>
      <c r="D136"/>
      <c r="E136"/>
      <c r="F136"/>
      <c r="G136"/>
      <c r="H136"/>
    </row>
    <row r="137" spans="1:8" x14ac:dyDescent="0.25">
      <c r="A137"/>
      <c r="B137"/>
      <c r="C137"/>
      <c r="D137"/>
      <c r="E137"/>
      <c r="F137"/>
      <c r="G137"/>
      <c r="H137"/>
    </row>
    <row r="138" spans="1:8" x14ac:dyDescent="0.25">
      <c r="A138"/>
      <c r="B138"/>
      <c r="C138"/>
      <c r="D138"/>
      <c r="E138"/>
      <c r="F138"/>
      <c r="G138"/>
      <c r="H138"/>
    </row>
    <row r="139" spans="1:8" x14ac:dyDescent="0.25">
      <c r="A139"/>
      <c r="B139"/>
      <c r="C139"/>
      <c r="D139"/>
      <c r="E139"/>
      <c r="F139"/>
      <c r="G139"/>
      <c r="H139"/>
    </row>
    <row r="140" spans="1:8" x14ac:dyDescent="0.25">
      <c r="A140"/>
      <c r="B140"/>
      <c r="C140"/>
      <c r="D140"/>
      <c r="E140"/>
      <c r="F140"/>
      <c r="G140"/>
      <c r="H140"/>
    </row>
    <row r="141" spans="1:8" x14ac:dyDescent="0.25">
      <c r="A141"/>
      <c r="B141"/>
      <c r="C141"/>
      <c r="D141"/>
      <c r="E141"/>
      <c r="F141"/>
      <c r="G141"/>
      <c r="H141"/>
    </row>
    <row r="142" spans="1:8" x14ac:dyDescent="0.25">
      <c r="A142"/>
      <c r="B142"/>
      <c r="C142"/>
      <c r="D142"/>
      <c r="E142"/>
      <c r="F142"/>
      <c r="G142"/>
      <c r="H142"/>
    </row>
    <row r="143" spans="1:8" x14ac:dyDescent="0.25">
      <c r="A143"/>
      <c r="B143"/>
      <c r="C143"/>
      <c r="D143"/>
      <c r="E143"/>
      <c r="F143"/>
      <c r="G143"/>
      <c r="H143"/>
    </row>
    <row r="144" spans="1:8" x14ac:dyDescent="0.25">
      <c r="A144"/>
      <c r="B144"/>
      <c r="C144"/>
      <c r="D144"/>
      <c r="E144"/>
      <c r="F144"/>
      <c r="G144"/>
      <c r="H144"/>
    </row>
    <row r="145" spans="1:8" x14ac:dyDescent="0.25">
      <c r="A145"/>
      <c r="B145"/>
      <c r="C145"/>
      <c r="D145"/>
      <c r="E145"/>
      <c r="F145"/>
      <c r="G145"/>
      <c r="H145"/>
    </row>
    <row r="146" spans="1:8" x14ac:dyDescent="0.25">
      <c r="A146"/>
      <c r="B146"/>
      <c r="C146"/>
      <c r="D146"/>
      <c r="E146"/>
      <c r="F146"/>
      <c r="G146"/>
      <c r="H146"/>
    </row>
    <row r="147" spans="1:8" x14ac:dyDescent="0.25">
      <c r="A147"/>
      <c r="B147"/>
      <c r="C147"/>
      <c r="D147"/>
      <c r="E147"/>
      <c r="F147"/>
      <c r="G147"/>
      <c r="H147"/>
    </row>
    <row r="148" spans="1:8" x14ac:dyDescent="0.25">
      <c r="A148"/>
      <c r="B148"/>
      <c r="C148"/>
      <c r="D148"/>
      <c r="E148"/>
      <c r="F148"/>
      <c r="G148"/>
      <c r="H148"/>
    </row>
    <row r="149" spans="1:8" x14ac:dyDescent="0.25">
      <c r="A149"/>
      <c r="B149"/>
      <c r="C149"/>
      <c r="D149"/>
      <c r="E149"/>
      <c r="F149"/>
      <c r="G149"/>
      <c r="H149"/>
    </row>
    <row r="150" spans="1:8" x14ac:dyDescent="0.25">
      <c r="A150"/>
      <c r="B150"/>
      <c r="C150"/>
      <c r="D150"/>
      <c r="E150"/>
      <c r="F150"/>
      <c r="G150"/>
      <c r="H150"/>
    </row>
    <row r="151" spans="1:8" x14ac:dyDescent="0.25">
      <c r="A151"/>
      <c r="B151"/>
      <c r="C151"/>
      <c r="D151"/>
      <c r="E151"/>
      <c r="F151"/>
      <c r="G151"/>
      <c r="H151"/>
    </row>
    <row r="152" spans="1:8" x14ac:dyDescent="0.25">
      <c r="A152"/>
      <c r="B152"/>
      <c r="C152"/>
      <c r="D152"/>
      <c r="E152"/>
      <c r="F152"/>
      <c r="G152"/>
      <c r="H152"/>
    </row>
    <row r="153" spans="1:8" x14ac:dyDescent="0.25">
      <c r="A153"/>
      <c r="B153"/>
      <c r="C153"/>
      <c r="D153"/>
      <c r="E153"/>
      <c r="F153"/>
      <c r="G153"/>
      <c r="H153"/>
    </row>
    <row r="154" spans="1:8" x14ac:dyDescent="0.25">
      <c r="A154"/>
      <c r="B154"/>
      <c r="C154"/>
      <c r="D154"/>
      <c r="E154"/>
      <c r="F154"/>
      <c r="G154"/>
      <c r="H154"/>
    </row>
    <row r="155" spans="1:8" x14ac:dyDescent="0.25">
      <c r="A155"/>
      <c r="B155"/>
      <c r="C155"/>
      <c r="D155"/>
      <c r="E155"/>
      <c r="F155"/>
      <c r="G155"/>
      <c r="H155"/>
    </row>
    <row r="156" spans="1:8" x14ac:dyDescent="0.25">
      <c r="A156"/>
      <c r="B156"/>
      <c r="C156"/>
      <c r="D156"/>
      <c r="E156"/>
      <c r="F156"/>
      <c r="G156"/>
      <c r="H156"/>
    </row>
    <row r="157" spans="1:8" x14ac:dyDescent="0.25">
      <c r="A157"/>
      <c r="B157"/>
      <c r="C157"/>
      <c r="D157"/>
      <c r="E157"/>
      <c r="F157"/>
      <c r="G157"/>
      <c r="H157"/>
    </row>
    <row r="158" spans="1:8" x14ac:dyDescent="0.25">
      <c r="A158"/>
      <c r="B158"/>
      <c r="C158"/>
      <c r="D158"/>
      <c r="E158"/>
      <c r="F158"/>
      <c r="G158"/>
      <c r="H158"/>
    </row>
    <row r="159" spans="1:8" x14ac:dyDescent="0.25">
      <c r="A159"/>
      <c r="B159"/>
      <c r="C159"/>
      <c r="D159"/>
      <c r="E159"/>
      <c r="F159"/>
      <c r="G159"/>
      <c r="H159"/>
    </row>
    <row r="160" spans="1:8" x14ac:dyDescent="0.25">
      <c r="A160"/>
      <c r="B160"/>
      <c r="C160"/>
      <c r="D160"/>
      <c r="E160"/>
      <c r="F160"/>
      <c r="G160"/>
      <c r="H160"/>
    </row>
    <row r="161" spans="1:8" x14ac:dyDescent="0.25">
      <c r="A161"/>
      <c r="B161"/>
      <c r="C161"/>
      <c r="D161"/>
      <c r="E161"/>
      <c r="F161"/>
      <c r="G161"/>
      <c r="H161"/>
    </row>
    <row r="162" spans="1:8" x14ac:dyDescent="0.25">
      <c r="A162"/>
      <c r="B162"/>
      <c r="C162"/>
      <c r="D162"/>
      <c r="E162"/>
      <c r="F162"/>
      <c r="G162"/>
      <c r="H162"/>
    </row>
    <row r="163" spans="1:8" x14ac:dyDescent="0.25">
      <c r="A163"/>
      <c r="B163"/>
      <c r="C163"/>
      <c r="D163"/>
      <c r="E163"/>
      <c r="F163"/>
      <c r="G163"/>
      <c r="H163"/>
    </row>
    <row r="164" spans="1:8" x14ac:dyDescent="0.25">
      <c r="A164"/>
      <c r="B164"/>
      <c r="C164"/>
      <c r="D164"/>
      <c r="E164"/>
      <c r="F164"/>
      <c r="G164"/>
      <c r="H164"/>
    </row>
    <row r="165" spans="1:8" x14ac:dyDescent="0.25">
      <c r="A165"/>
      <c r="B165"/>
      <c r="C165"/>
      <c r="D165"/>
      <c r="E165"/>
      <c r="F165"/>
      <c r="G165"/>
      <c r="H165"/>
    </row>
    <row r="166" spans="1:8" x14ac:dyDescent="0.25">
      <c r="A166"/>
      <c r="B166"/>
      <c r="C166"/>
      <c r="D166"/>
      <c r="E166"/>
      <c r="F166"/>
      <c r="G166"/>
      <c r="H166"/>
    </row>
    <row r="167" spans="1:8" x14ac:dyDescent="0.25">
      <c r="A167"/>
      <c r="B167"/>
      <c r="C167"/>
      <c r="D167"/>
      <c r="E167"/>
      <c r="F167"/>
      <c r="G167"/>
      <c r="H167"/>
    </row>
    <row r="168" spans="1:8" x14ac:dyDescent="0.25">
      <c r="A168"/>
      <c r="B168"/>
      <c r="C168"/>
      <c r="D168"/>
      <c r="E168"/>
      <c r="F168"/>
      <c r="G168"/>
      <c r="H168"/>
    </row>
    <row r="169" spans="1:8" x14ac:dyDescent="0.25">
      <c r="A169"/>
      <c r="B169"/>
      <c r="C169"/>
      <c r="D169"/>
      <c r="E169"/>
      <c r="F169"/>
      <c r="G169"/>
      <c r="H169"/>
    </row>
    <row r="170" spans="1:8" x14ac:dyDescent="0.25">
      <c r="A170"/>
      <c r="B170"/>
      <c r="C170"/>
      <c r="D170"/>
      <c r="E170"/>
      <c r="F170"/>
      <c r="G170"/>
      <c r="H170"/>
    </row>
    <row r="171" spans="1:8" x14ac:dyDescent="0.25">
      <c r="A171"/>
      <c r="B171"/>
      <c r="C171"/>
      <c r="D171"/>
      <c r="E171"/>
      <c r="F171"/>
      <c r="G171"/>
      <c r="H171"/>
    </row>
    <row r="172" spans="1:8" x14ac:dyDescent="0.25">
      <c r="A172"/>
      <c r="B172"/>
      <c r="C172"/>
      <c r="D172"/>
      <c r="E172"/>
      <c r="F172"/>
      <c r="G172"/>
      <c r="H172"/>
    </row>
    <row r="173" spans="1:8" x14ac:dyDescent="0.25">
      <c r="A173"/>
      <c r="B173"/>
      <c r="C173"/>
      <c r="D173"/>
      <c r="E173"/>
      <c r="F173"/>
      <c r="G173"/>
      <c r="H173"/>
    </row>
    <row r="174" spans="1:8" x14ac:dyDescent="0.25">
      <c r="A174"/>
      <c r="B174"/>
      <c r="C174"/>
      <c r="D174"/>
      <c r="E174"/>
      <c r="F174"/>
      <c r="G174"/>
      <c r="H174"/>
    </row>
    <row r="175" spans="1:8" x14ac:dyDescent="0.25">
      <c r="A175"/>
      <c r="B175"/>
      <c r="C175"/>
      <c r="D175"/>
      <c r="E175"/>
      <c r="F175"/>
      <c r="G175"/>
      <c r="H175"/>
    </row>
    <row r="176" spans="1:8" x14ac:dyDescent="0.25">
      <c r="A176"/>
      <c r="B176"/>
      <c r="C176"/>
      <c r="D176"/>
      <c r="E176"/>
      <c r="F176"/>
      <c r="G176"/>
      <c r="H176"/>
    </row>
    <row r="177" spans="1:8" x14ac:dyDescent="0.25">
      <c r="A177"/>
      <c r="B177"/>
      <c r="C177"/>
      <c r="D177"/>
      <c r="E177"/>
      <c r="F177"/>
      <c r="G177"/>
      <c r="H177"/>
    </row>
    <row r="178" spans="1:8" x14ac:dyDescent="0.25">
      <c r="A178"/>
      <c r="B178"/>
      <c r="C178"/>
      <c r="D178"/>
      <c r="E178"/>
      <c r="F178"/>
      <c r="G178"/>
      <c r="H178"/>
    </row>
    <row r="179" spans="1:8" x14ac:dyDescent="0.25">
      <c r="A179"/>
      <c r="B179"/>
      <c r="C179"/>
      <c r="D179"/>
      <c r="E179"/>
      <c r="F179"/>
      <c r="G179"/>
      <c r="H179"/>
    </row>
    <row r="180" spans="1:8" x14ac:dyDescent="0.25">
      <c r="A180"/>
      <c r="B180"/>
      <c r="C180"/>
      <c r="D180"/>
      <c r="E180"/>
      <c r="F180"/>
      <c r="G180"/>
      <c r="H180"/>
    </row>
    <row r="181" spans="1:8" x14ac:dyDescent="0.25">
      <c r="A181"/>
      <c r="B181"/>
      <c r="C181"/>
      <c r="D181"/>
      <c r="E181"/>
      <c r="F181"/>
      <c r="G181"/>
      <c r="H181"/>
    </row>
    <row r="182" spans="1:8" x14ac:dyDescent="0.25">
      <c r="A182"/>
      <c r="B182"/>
      <c r="C182"/>
      <c r="D182"/>
      <c r="E182"/>
      <c r="F182"/>
      <c r="G182"/>
      <c r="H182"/>
    </row>
    <row r="183" spans="1:8" x14ac:dyDescent="0.25">
      <c r="A183"/>
      <c r="B183"/>
      <c r="C183"/>
      <c r="D183"/>
      <c r="E183"/>
      <c r="F183"/>
      <c r="G183"/>
      <c r="H183"/>
    </row>
    <row r="184" spans="1:8" x14ac:dyDescent="0.25">
      <c r="A184"/>
      <c r="B184"/>
      <c r="C184"/>
      <c r="D184"/>
      <c r="E184"/>
      <c r="F184"/>
      <c r="G184"/>
      <c r="H184"/>
    </row>
    <row r="185" spans="1:8" x14ac:dyDescent="0.25">
      <c r="A185"/>
      <c r="B185"/>
      <c r="C185"/>
      <c r="D185"/>
      <c r="E185"/>
      <c r="F185"/>
      <c r="G185"/>
      <c r="H185"/>
    </row>
    <row r="186" spans="1:8" x14ac:dyDescent="0.25">
      <c r="A186"/>
      <c r="B186"/>
      <c r="C186"/>
      <c r="D186"/>
      <c r="E186"/>
      <c r="F186"/>
      <c r="G186"/>
      <c r="H186"/>
    </row>
    <row r="187" spans="1:8" x14ac:dyDescent="0.25">
      <c r="A187"/>
      <c r="B187"/>
      <c r="C187"/>
      <c r="D187"/>
      <c r="E187"/>
      <c r="F187"/>
      <c r="G187"/>
      <c r="H187"/>
    </row>
    <row r="188" spans="1:8" x14ac:dyDescent="0.25">
      <c r="A188"/>
      <c r="B188"/>
      <c r="C188"/>
      <c r="D188"/>
      <c r="E188"/>
      <c r="F188"/>
      <c r="G188"/>
      <c r="H188"/>
    </row>
    <row r="189" spans="1:8" x14ac:dyDescent="0.25">
      <c r="A189"/>
      <c r="B189"/>
      <c r="C189"/>
      <c r="D189"/>
      <c r="E189"/>
      <c r="F189"/>
      <c r="G189"/>
      <c r="H189"/>
    </row>
    <row r="190" spans="1:8" x14ac:dyDescent="0.25">
      <c r="A190"/>
      <c r="B190"/>
      <c r="C190"/>
      <c r="D190"/>
      <c r="E190"/>
      <c r="F190"/>
      <c r="G190"/>
      <c r="H190"/>
    </row>
    <row r="191" spans="1:8" x14ac:dyDescent="0.25">
      <c r="A191"/>
      <c r="B191"/>
      <c r="C191"/>
      <c r="D191"/>
      <c r="E191"/>
      <c r="F191"/>
      <c r="G191"/>
      <c r="H191"/>
    </row>
    <row r="192" spans="1:8" x14ac:dyDescent="0.25">
      <c r="A192"/>
      <c r="B192"/>
      <c r="C192"/>
      <c r="D192"/>
      <c r="E192"/>
      <c r="F192"/>
      <c r="G192"/>
      <c r="H192"/>
    </row>
    <row r="193" spans="1:8" x14ac:dyDescent="0.25">
      <c r="A193"/>
      <c r="B193"/>
      <c r="C193"/>
      <c r="D193"/>
      <c r="E193"/>
      <c r="F193"/>
      <c r="G193"/>
      <c r="H193"/>
    </row>
    <row r="194" spans="1:8" x14ac:dyDescent="0.25">
      <c r="A194"/>
      <c r="B194"/>
      <c r="C194"/>
      <c r="D194"/>
      <c r="E194"/>
      <c r="F194"/>
      <c r="G194"/>
      <c r="H194"/>
    </row>
    <row r="195" spans="1:8" x14ac:dyDescent="0.25">
      <c r="A195"/>
      <c r="B195"/>
      <c r="C195"/>
      <c r="D195"/>
      <c r="E195"/>
      <c r="F195"/>
      <c r="G195"/>
      <c r="H195"/>
    </row>
    <row r="196" spans="1:8" x14ac:dyDescent="0.25">
      <c r="A196"/>
      <c r="B196"/>
      <c r="C196"/>
      <c r="D196"/>
      <c r="E196"/>
      <c r="F196"/>
      <c r="G196"/>
      <c r="H196"/>
    </row>
    <row r="197" spans="1:8" x14ac:dyDescent="0.25">
      <c r="A197"/>
      <c r="B197"/>
      <c r="C197"/>
      <c r="D197"/>
      <c r="E197"/>
      <c r="F197"/>
      <c r="G197"/>
      <c r="H197"/>
    </row>
    <row r="198" spans="1:8" x14ac:dyDescent="0.25">
      <c r="A198"/>
      <c r="B198"/>
      <c r="C198"/>
      <c r="D198"/>
      <c r="E198"/>
      <c r="F198"/>
      <c r="G198"/>
      <c r="H198"/>
    </row>
    <row r="199" spans="1:8" x14ac:dyDescent="0.25">
      <c r="A199"/>
      <c r="B199"/>
      <c r="C199"/>
      <c r="D199"/>
      <c r="E199"/>
      <c r="F199"/>
      <c r="G199"/>
      <c r="H199"/>
    </row>
    <row r="200" spans="1:8" x14ac:dyDescent="0.25">
      <c r="A200"/>
      <c r="B200"/>
      <c r="C200"/>
      <c r="D200"/>
      <c r="E200"/>
      <c r="F200"/>
      <c r="G200"/>
      <c r="H200"/>
    </row>
    <row r="201" spans="1:8" x14ac:dyDescent="0.25">
      <c r="A201"/>
      <c r="B201"/>
      <c r="C201"/>
      <c r="D201"/>
      <c r="E201"/>
      <c r="F201"/>
      <c r="G201"/>
      <c r="H201"/>
    </row>
    <row r="202" spans="1:8" x14ac:dyDescent="0.25">
      <c r="A202"/>
      <c r="B202"/>
      <c r="C202"/>
      <c r="D202"/>
      <c r="E202"/>
      <c r="F202"/>
      <c r="G202"/>
      <c r="H202"/>
    </row>
    <row r="203" spans="1:8" x14ac:dyDescent="0.25">
      <c r="A203"/>
      <c r="B203"/>
      <c r="C203"/>
      <c r="D203"/>
      <c r="E203"/>
      <c r="F203"/>
      <c r="G203"/>
      <c r="H203"/>
    </row>
    <row r="204" spans="1:8" x14ac:dyDescent="0.25">
      <c r="A204"/>
      <c r="B204"/>
      <c r="C204"/>
      <c r="D204"/>
      <c r="E204"/>
      <c r="F204"/>
      <c r="G204"/>
      <c r="H204"/>
    </row>
    <row r="205" spans="1:8" x14ac:dyDescent="0.25">
      <c r="A205"/>
      <c r="B205"/>
      <c r="C205"/>
      <c r="D205"/>
      <c r="E205"/>
      <c r="F205"/>
      <c r="G205"/>
      <c r="H205"/>
    </row>
    <row r="206" spans="1:8" x14ac:dyDescent="0.25">
      <c r="A206"/>
      <c r="B206"/>
      <c r="C206"/>
      <c r="D206"/>
      <c r="E206"/>
      <c r="F206"/>
      <c r="G206"/>
      <c r="H206"/>
    </row>
    <row r="207" spans="1:8" x14ac:dyDescent="0.25">
      <c r="A207"/>
      <c r="B207"/>
      <c r="C207"/>
      <c r="D207"/>
      <c r="E207"/>
      <c r="F207"/>
      <c r="G207"/>
      <c r="H207"/>
    </row>
    <row r="208" spans="1:8" x14ac:dyDescent="0.25">
      <c r="A208"/>
      <c r="B208"/>
      <c r="C208"/>
      <c r="D208"/>
      <c r="E208"/>
      <c r="F208"/>
      <c r="G208"/>
      <c r="H208"/>
    </row>
    <row r="209" spans="1:8" x14ac:dyDescent="0.25">
      <c r="A209"/>
      <c r="B209"/>
      <c r="C209"/>
      <c r="D209"/>
      <c r="E209"/>
      <c r="F209"/>
      <c r="G209"/>
      <c r="H209"/>
    </row>
    <row r="210" spans="1:8" x14ac:dyDescent="0.25">
      <c r="A210"/>
      <c r="B210"/>
      <c r="C210"/>
      <c r="D210"/>
      <c r="E210"/>
      <c r="F210"/>
      <c r="G210"/>
      <c r="H210"/>
    </row>
    <row r="211" spans="1:8" x14ac:dyDescent="0.25">
      <c r="A211"/>
      <c r="B211"/>
      <c r="C211"/>
      <c r="D211"/>
      <c r="E211"/>
      <c r="F211"/>
      <c r="G211"/>
      <c r="H211"/>
    </row>
    <row r="212" spans="1:8" x14ac:dyDescent="0.25">
      <c r="A212"/>
      <c r="B212"/>
      <c r="C212"/>
      <c r="D212"/>
      <c r="E212"/>
      <c r="F212"/>
      <c r="G212"/>
      <c r="H212"/>
    </row>
    <row r="213" spans="1:8" x14ac:dyDescent="0.25">
      <c r="A213"/>
      <c r="B213"/>
      <c r="C213"/>
      <c r="D213"/>
      <c r="E213"/>
      <c r="F213"/>
      <c r="G213"/>
      <c r="H213"/>
    </row>
    <row r="214" spans="1:8" x14ac:dyDescent="0.25">
      <c r="A214"/>
      <c r="B214"/>
      <c r="C214"/>
      <c r="D214"/>
      <c r="E214"/>
      <c r="F214"/>
      <c r="G214"/>
      <c r="H214"/>
    </row>
    <row r="215" spans="1:8" x14ac:dyDescent="0.25">
      <c r="A215"/>
      <c r="B215"/>
      <c r="C215"/>
      <c r="D215"/>
      <c r="E215"/>
      <c r="F215"/>
      <c r="G215"/>
      <c r="H215"/>
    </row>
    <row r="216" spans="1:8" x14ac:dyDescent="0.25">
      <c r="A216"/>
      <c r="B216"/>
      <c r="C216"/>
      <c r="D216"/>
      <c r="E216"/>
      <c r="F216"/>
      <c r="G216"/>
      <c r="H216"/>
    </row>
    <row r="217" spans="1:8" x14ac:dyDescent="0.25">
      <c r="A217"/>
      <c r="B217"/>
      <c r="C217"/>
      <c r="D217"/>
      <c r="E217"/>
      <c r="F217"/>
      <c r="G217"/>
      <c r="H217"/>
    </row>
    <row r="218" spans="1:8" x14ac:dyDescent="0.25">
      <c r="A218"/>
      <c r="B218"/>
      <c r="C218"/>
      <c r="D218"/>
      <c r="E218"/>
      <c r="F218"/>
      <c r="G218"/>
      <c r="H218"/>
    </row>
    <row r="219" spans="1:8" x14ac:dyDescent="0.25">
      <c r="A219"/>
      <c r="B219"/>
      <c r="C219"/>
      <c r="D219"/>
      <c r="E219"/>
      <c r="F219"/>
      <c r="G219"/>
      <c r="H219"/>
    </row>
    <row r="220" spans="1:8" x14ac:dyDescent="0.25">
      <c r="A220"/>
      <c r="B220"/>
      <c r="C220"/>
      <c r="D220"/>
      <c r="E220"/>
      <c r="F220"/>
      <c r="G220"/>
      <c r="H220"/>
    </row>
    <row r="221" spans="1:8" x14ac:dyDescent="0.25">
      <c r="A221"/>
      <c r="B221"/>
      <c r="C221"/>
      <c r="D221"/>
      <c r="E221"/>
      <c r="F221"/>
      <c r="G221"/>
      <c r="H221"/>
    </row>
    <row r="222" spans="1:8" x14ac:dyDescent="0.25">
      <c r="A222"/>
      <c r="B222"/>
      <c r="C222"/>
      <c r="D222"/>
      <c r="E222"/>
      <c r="F222"/>
      <c r="G222"/>
      <c r="H222"/>
    </row>
    <row r="223" spans="1:8" x14ac:dyDescent="0.25">
      <c r="A223"/>
      <c r="B223"/>
      <c r="C223"/>
      <c r="D223"/>
      <c r="E223"/>
      <c r="F223"/>
      <c r="G223"/>
      <c r="H223"/>
    </row>
    <row r="224" spans="1:8" x14ac:dyDescent="0.25">
      <c r="A224"/>
      <c r="B224"/>
      <c r="C224"/>
      <c r="D224"/>
      <c r="E224"/>
      <c r="F224"/>
      <c r="G224"/>
      <c r="H224"/>
    </row>
    <row r="225" spans="1:8" x14ac:dyDescent="0.25">
      <c r="A225"/>
      <c r="B225"/>
      <c r="C225"/>
      <c r="D225"/>
      <c r="E225"/>
      <c r="F225"/>
      <c r="G225"/>
      <c r="H225"/>
    </row>
    <row r="226" spans="1:8" x14ac:dyDescent="0.25">
      <c r="A226"/>
      <c r="B226"/>
      <c r="C226"/>
      <c r="D226"/>
      <c r="E226"/>
      <c r="F226"/>
      <c r="G226"/>
      <c r="H226"/>
    </row>
    <row r="227" spans="1:8" x14ac:dyDescent="0.25">
      <c r="A227"/>
      <c r="B227"/>
      <c r="C227"/>
      <c r="D227"/>
      <c r="E227"/>
      <c r="F227"/>
      <c r="G227"/>
      <c r="H227"/>
    </row>
    <row r="228" spans="1:8" x14ac:dyDescent="0.25">
      <c r="A228"/>
      <c r="B228"/>
      <c r="C228"/>
      <c r="D228"/>
      <c r="E228"/>
      <c r="F228"/>
      <c r="G228"/>
      <c r="H228"/>
    </row>
    <row r="229" spans="1:8" x14ac:dyDescent="0.25">
      <c r="A229"/>
      <c r="B229"/>
      <c r="C229"/>
      <c r="D229"/>
      <c r="E229"/>
      <c r="F229"/>
      <c r="G229"/>
      <c r="H229"/>
    </row>
    <row r="230" spans="1:8" x14ac:dyDescent="0.25">
      <c r="A230"/>
      <c r="B230"/>
      <c r="C230"/>
      <c r="D230"/>
      <c r="E230"/>
      <c r="F230"/>
      <c r="G230"/>
      <c r="H230"/>
    </row>
    <row r="231" spans="1:8" x14ac:dyDescent="0.25">
      <c r="A231"/>
      <c r="B231"/>
      <c r="C231"/>
      <c r="D231"/>
      <c r="E231"/>
      <c r="F231"/>
      <c r="G231"/>
      <c r="H231"/>
    </row>
    <row r="232" spans="1:8" x14ac:dyDescent="0.25">
      <c r="A232"/>
      <c r="B232"/>
      <c r="C232"/>
      <c r="D232"/>
      <c r="E232"/>
      <c r="F232"/>
      <c r="G232"/>
      <c r="H232"/>
    </row>
    <row r="233" spans="1:8" x14ac:dyDescent="0.25">
      <c r="A233"/>
      <c r="B233"/>
      <c r="C233"/>
      <c r="D233"/>
      <c r="E233"/>
      <c r="F233"/>
      <c r="G233"/>
      <c r="H233"/>
    </row>
    <row r="234" spans="1:8" x14ac:dyDescent="0.25">
      <c r="A234"/>
      <c r="B234"/>
      <c r="C234"/>
      <c r="D234"/>
      <c r="E234"/>
      <c r="F234"/>
      <c r="G234"/>
      <c r="H234"/>
    </row>
    <row r="235" spans="1:8" x14ac:dyDescent="0.25">
      <c r="A235"/>
      <c r="B235"/>
      <c r="C235"/>
      <c r="D235"/>
      <c r="E235"/>
      <c r="F235"/>
      <c r="G235"/>
      <c r="H235"/>
    </row>
    <row r="236" spans="1:8" x14ac:dyDescent="0.25">
      <c r="A236"/>
      <c r="B236"/>
      <c r="C236"/>
      <c r="D236"/>
      <c r="E236"/>
      <c r="F236"/>
      <c r="G236"/>
      <c r="H236"/>
    </row>
    <row r="237" spans="1:8" x14ac:dyDescent="0.25">
      <c r="A237"/>
      <c r="B237"/>
      <c r="C237"/>
      <c r="D237"/>
      <c r="E237"/>
      <c r="F237"/>
      <c r="G237"/>
      <c r="H237"/>
    </row>
    <row r="238" spans="1:8" x14ac:dyDescent="0.25">
      <c r="A238"/>
      <c r="B238"/>
      <c r="C238"/>
      <c r="D238"/>
      <c r="E238"/>
      <c r="F238"/>
      <c r="G238"/>
      <c r="H238"/>
    </row>
    <row r="239" spans="1:8" x14ac:dyDescent="0.25">
      <c r="A239"/>
      <c r="B239"/>
      <c r="C239"/>
      <c r="D239"/>
      <c r="E239"/>
      <c r="F239"/>
      <c r="G239"/>
      <c r="H239"/>
    </row>
    <row r="240" spans="1:8" x14ac:dyDescent="0.25">
      <c r="A240"/>
      <c r="B240"/>
      <c r="C240"/>
      <c r="D240"/>
      <c r="E240"/>
      <c r="F240"/>
      <c r="G240"/>
      <c r="H240"/>
    </row>
    <row r="241" spans="1:8" x14ac:dyDescent="0.25">
      <c r="A241"/>
      <c r="B241"/>
      <c r="C241"/>
      <c r="D241"/>
      <c r="E241"/>
      <c r="F241"/>
      <c r="G241"/>
      <c r="H241"/>
    </row>
    <row r="242" spans="1:8" x14ac:dyDescent="0.25">
      <c r="A242"/>
      <c r="B242"/>
      <c r="C242"/>
      <c r="D242"/>
      <c r="E242"/>
      <c r="F242"/>
      <c r="G242"/>
      <c r="H242"/>
    </row>
    <row r="243" spans="1:8" x14ac:dyDescent="0.25">
      <c r="A243"/>
      <c r="B243"/>
      <c r="C243"/>
      <c r="D243"/>
      <c r="E243"/>
      <c r="F243"/>
      <c r="G243"/>
      <c r="H243"/>
    </row>
    <row r="244" spans="1:8" x14ac:dyDescent="0.25">
      <c r="A244"/>
      <c r="B244"/>
      <c r="C244"/>
      <c r="D244"/>
      <c r="E244"/>
      <c r="F244"/>
      <c r="G244"/>
      <c r="H244"/>
    </row>
    <row r="245" spans="1:8" x14ac:dyDescent="0.25">
      <c r="A245"/>
      <c r="B245"/>
      <c r="C245"/>
      <c r="D245"/>
      <c r="E245"/>
      <c r="F245"/>
      <c r="G245"/>
      <c r="H245"/>
    </row>
    <row r="246" spans="1:8" x14ac:dyDescent="0.25">
      <c r="A246"/>
      <c r="B246"/>
      <c r="C246"/>
      <c r="D246"/>
      <c r="E246"/>
      <c r="F246"/>
      <c r="G246"/>
      <c r="H246"/>
    </row>
    <row r="247" spans="1:8" x14ac:dyDescent="0.25">
      <c r="A247"/>
      <c r="B247"/>
      <c r="C247"/>
      <c r="D247"/>
      <c r="E247"/>
      <c r="F247"/>
      <c r="G247"/>
      <c r="H247"/>
    </row>
    <row r="248" spans="1:8" x14ac:dyDescent="0.25">
      <c r="A248"/>
      <c r="B248"/>
      <c r="C248"/>
      <c r="D248"/>
      <c r="E248"/>
      <c r="F248"/>
      <c r="G248"/>
      <c r="H248"/>
    </row>
    <row r="249" spans="1:8" x14ac:dyDescent="0.25">
      <c r="A249"/>
      <c r="B249"/>
      <c r="C249"/>
      <c r="D249"/>
      <c r="E249"/>
      <c r="F249"/>
      <c r="G249"/>
      <c r="H249"/>
    </row>
    <row r="250" spans="1:8" x14ac:dyDescent="0.25">
      <c r="A250"/>
      <c r="B250"/>
      <c r="C250"/>
      <c r="D250"/>
      <c r="E250"/>
      <c r="F250"/>
      <c r="G250"/>
      <c r="H250"/>
    </row>
    <row r="251" spans="1:8" x14ac:dyDescent="0.25">
      <c r="A251"/>
      <c r="B251"/>
      <c r="C251"/>
      <c r="D251"/>
      <c r="E251"/>
      <c r="F251"/>
      <c r="G251"/>
      <c r="H251"/>
    </row>
    <row r="252" spans="1:8" x14ac:dyDescent="0.25">
      <c r="A252"/>
      <c r="B252"/>
      <c r="C252"/>
      <c r="D252"/>
      <c r="E252"/>
      <c r="F252"/>
      <c r="G252"/>
      <c r="H252"/>
    </row>
    <row r="253" spans="1:8" x14ac:dyDescent="0.25">
      <c r="A253"/>
      <c r="B253"/>
      <c r="C253"/>
      <c r="D253"/>
      <c r="E253"/>
      <c r="F253"/>
      <c r="G253"/>
      <c r="H253"/>
    </row>
    <row r="254" spans="1:8" x14ac:dyDescent="0.25">
      <c r="A254"/>
      <c r="B254"/>
      <c r="C254"/>
      <c r="D254"/>
      <c r="E254"/>
      <c r="F254"/>
      <c r="G254"/>
      <c r="H254"/>
    </row>
    <row r="255" spans="1:8" x14ac:dyDescent="0.25">
      <c r="A255"/>
      <c r="B255"/>
      <c r="C255"/>
      <c r="D255"/>
      <c r="E255"/>
      <c r="F255"/>
      <c r="G255"/>
      <c r="H255"/>
    </row>
    <row r="256" spans="1:8" x14ac:dyDescent="0.25">
      <c r="A256"/>
      <c r="B256"/>
      <c r="C256"/>
      <c r="D256"/>
      <c r="E256"/>
      <c r="F256"/>
      <c r="G256"/>
      <c r="H256"/>
    </row>
    <row r="257" spans="1:8" x14ac:dyDescent="0.25">
      <c r="A257"/>
      <c r="B257"/>
      <c r="C257"/>
      <c r="D257"/>
      <c r="E257"/>
      <c r="F257"/>
      <c r="G257"/>
      <c r="H257"/>
    </row>
    <row r="258" spans="1:8" x14ac:dyDescent="0.25">
      <c r="A258"/>
      <c r="B258"/>
      <c r="C258"/>
      <c r="D258"/>
      <c r="E258"/>
      <c r="F258"/>
      <c r="G258"/>
      <c r="H258"/>
    </row>
    <row r="259" spans="1:8" x14ac:dyDescent="0.25">
      <c r="A259"/>
      <c r="B259"/>
      <c r="C259"/>
      <c r="D259"/>
      <c r="E259"/>
      <c r="F259"/>
      <c r="G259"/>
      <c r="H259"/>
    </row>
    <row r="260" spans="1:8" x14ac:dyDescent="0.25">
      <c r="A260"/>
      <c r="B260"/>
      <c r="C260"/>
      <c r="D260"/>
      <c r="E260"/>
      <c r="F260"/>
      <c r="G260"/>
      <c r="H260"/>
    </row>
    <row r="261" spans="1:8" x14ac:dyDescent="0.25">
      <c r="A261"/>
      <c r="B261"/>
      <c r="C261"/>
      <c r="D261"/>
      <c r="E261"/>
      <c r="F261"/>
      <c r="G261"/>
      <c r="H261"/>
    </row>
    <row r="262" spans="1:8" x14ac:dyDescent="0.25">
      <c r="A262"/>
      <c r="B262"/>
      <c r="C262"/>
      <c r="D262"/>
      <c r="E262"/>
      <c r="F262"/>
      <c r="G262"/>
      <c r="H262"/>
    </row>
    <row r="263" spans="1:8" x14ac:dyDescent="0.25">
      <c r="A263"/>
      <c r="B263"/>
      <c r="C263"/>
      <c r="D263"/>
      <c r="E263"/>
      <c r="F263"/>
      <c r="G263"/>
      <c r="H263"/>
    </row>
    <row r="264" spans="1:8" x14ac:dyDescent="0.25">
      <c r="A264"/>
      <c r="B264"/>
      <c r="C264"/>
      <c r="D264"/>
      <c r="E264"/>
      <c r="F264"/>
      <c r="G264"/>
      <c r="H264"/>
    </row>
    <row r="265" spans="1:8" x14ac:dyDescent="0.25">
      <c r="A265"/>
      <c r="B265"/>
      <c r="C265"/>
      <c r="D265"/>
      <c r="E265"/>
      <c r="F265"/>
      <c r="G265"/>
      <c r="H265"/>
    </row>
    <row r="266" spans="1:8" x14ac:dyDescent="0.25">
      <c r="A266"/>
      <c r="B266"/>
      <c r="C266"/>
      <c r="D266"/>
      <c r="E266"/>
      <c r="F266"/>
      <c r="G266"/>
      <c r="H266"/>
    </row>
    <row r="267" spans="1:8" x14ac:dyDescent="0.25">
      <c r="A267"/>
      <c r="B267"/>
      <c r="C267"/>
      <c r="D267"/>
      <c r="E267"/>
      <c r="F267"/>
      <c r="G267"/>
      <c r="H267"/>
    </row>
    <row r="268" spans="1:8" x14ac:dyDescent="0.25">
      <c r="A268"/>
      <c r="B268"/>
      <c r="C268"/>
      <c r="D268"/>
      <c r="E268"/>
      <c r="F268"/>
      <c r="G268"/>
      <c r="H268"/>
    </row>
    <row r="269" spans="1:8" x14ac:dyDescent="0.25">
      <c r="A269"/>
      <c r="B269"/>
      <c r="C269"/>
      <c r="D269"/>
      <c r="E269"/>
      <c r="F269"/>
      <c r="G269"/>
      <c r="H269"/>
    </row>
    <row r="270" spans="1:8" x14ac:dyDescent="0.25">
      <c r="A270"/>
      <c r="B270"/>
      <c r="C270"/>
      <c r="D270"/>
      <c r="E270"/>
      <c r="F270"/>
      <c r="G270"/>
      <c r="H270"/>
    </row>
    <row r="271" spans="1:8" x14ac:dyDescent="0.25">
      <c r="A271"/>
      <c r="B271"/>
      <c r="C271"/>
      <c r="D271"/>
      <c r="E271"/>
      <c r="F271"/>
      <c r="G271"/>
      <c r="H271"/>
    </row>
    <row r="272" spans="1:8" x14ac:dyDescent="0.25">
      <c r="A272"/>
      <c r="B272"/>
      <c r="C272"/>
      <c r="D272"/>
      <c r="E272"/>
      <c r="F272"/>
      <c r="G272"/>
      <c r="H272"/>
    </row>
    <row r="273" spans="1:8" x14ac:dyDescent="0.25">
      <c r="A273"/>
      <c r="B273"/>
      <c r="C273"/>
      <c r="D273"/>
      <c r="E273"/>
      <c r="F273"/>
      <c r="G273"/>
      <c r="H273"/>
    </row>
    <row r="274" spans="1:8" x14ac:dyDescent="0.25">
      <c r="A274"/>
      <c r="B274"/>
      <c r="C274"/>
      <c r="D274"/>
      <c r="E274"/>
      <c r="F274"/>
      <c r="G274"/>
      <c r="H274"/>
    </row>
    <row r="275" spans="1:8" x14ac:dyDescent="0.25">
      <c r="A275"/>
      <c r="B275"/>
      <c r="C275"/>
      <c r="D275"/>
      <c r="E275"/>
      <c r="F275"/>
      <c r="G275"/>
      <c r="H275"/>
    </row>
    <row r="276" spans="1:8" x14ac:dyDescent="0.25">
      <c r="A276"/>
      <c r="B276"/>
      <c r="C276"/>
      <c r="D276"/>
      <c r="E276"/>
      <c r="F276"/>
      <c r="G276"/>
      <c r="H276"/>
    </row>
    <row r="277" spans="1:8" x14ac:dyDescent="0.25">
      <c r="A277"/>
      <c r="B277"/>
      <c r="C277"/>
      <c r="D277"/>
      <c r="E277"/>
      <c r="F277"/>
      <c r="G277"/>
      <c r="H277"/>
    </row>
    <row r="278" spans="1:8" x14ac:dyDescent="0.25">
      <c r="A278"/>
      <c r="B278"/>
      <c r="C278"/>
      <c r="D278"/>
      <c r="E278"/>
      <c r="F278"/>
      <c r="G278"/>
      <c r="H278"/>
    </row>
    <row r="279" spans="1:8" x14ac:dyDescent="0.25">
      <c r="A279"/>
      <c r="B279"/>
      <c r="C279"/>
      <c r="D279"/>
      <c r="E279"/>
      <c r="F279"/>
      <c r="G279"/>
      <c r="H279"/>
    </row>
    <row r="280" spans="1:8" x14ac:dyDescent="0.25">
      <c r="A280"/>
      <c r="B280"/>
      <c r="C280"/>
      <c r="D280"/>
      <c r="E280"/>
      <c r="F280"/>
      <c r="G280"/>
      <c r="H280"/>
    </row>
    <row r="281" spans="1:8" x14ac:dyDescent="0.25">
      <c r="A281"/>
      <c r="B281"/>
      <c r="C281"/>
      <c r="D281"/>
      <c r="E281"/>
      <c r="F281"/>
      <c r="G281"/>
      <c r="H281"/>
    </row>
    <row r="282" spans="1:8" x14ac:dyDescent="0.25">
      <c r="A282"/>
      <c r="B282"/>
      <c r="C282"/>
      <c r="D282"/>
      <c r="E282"/>
      <c r="F282"/>
      <c r="G282"/>
      <c r="H282"/>
    </row>
    <row r="283" spans="1:8" x14ac:dyDescent="0.25">
      <c r="A283"/>
      <c r="B283"/>
      <c r="C283"/>
      <c r="D283"/>
      <c r="E283"/>
      <c r="F283"/>
      <c r="G283"/>
      <c r="H283"/>
    </row>
    <row r="284" spans="1:8" x14ac:dyDescent="0.25">
      <c r="A284"/>
      <c r="B284"/>
      <c r="C284"/>
      <c r="D284"/>
      <c r="E284"/>
      <c r="F284"/>
      <c r="G284"/>
      <c r="H284"/>
    </row>
    <row r="285" spans="1:8" x14ac:dyDescent="0.25">
      <c r="A285"/>
      <c r="B285"/>
      <c r="C285"/>
      <c r="D285"/>
      <c r="E285"/>
      <c r="F285"/>
      <c r="G285"/>
      <c r="H285"/>
    </row>
    <row r="286" spans="1:8" x14ac:dyDescent="0.25">
      <c r="A286"/>
      <c r="B286"/>
      <c r="C286"/>
      <c r="D286"/>
      <c r="E286"/>
      <c r="F286"/>
      <c r="G286"/>
      <c r="H286"/>
    </row>
    <row r="287" spans="1:8" x14ac:dyDescent="0.25">
      <c r="A287"/>
      <c r="B287"/>
      <c r="C287"/>
      <c r="D287"/>
      <c r="E287"/>
      <c r="F287"/>
      <c r="G287"/>
      <c r="H287"/>
    </row>
    <row r="288" spans="1:8" x14ac:dyDescent="0.25">
      <c r="A288"/>
      <c r="B288"/>
      <c r="C288"/>
      <c r="D288"/>
      <c r="E288"/>
      <c r="F288"/>
      <c r="G288"/>
      <c r="H288"/>
    </row>
    <row r="289" spans="1:8" x14ac:dyDescent="0.25">
      <c r="A289"/>
      <c r="B289"/>
      <c r="C289"/>
      <c r="D289"/>
      <c r="E289"/>
      <c r="F289"/>
      <c r="G289"/>
      <c r="H289"/>
    </row>
    <row r="290" spans="1:8" x14ac:dyDescent="0.25">
      <c r="A290"/>
      <c r="B290"/>
      <c r="C290"/>
      <c r="D290"/>
      <c r="E290"/>
      <c r="F290"/>
      <c r="G290"/>
      <c r="H290"/>
    </row>
    <row r="291" spans="1:8" x14ac:dyDescent="0.25">
      <c r="A291"/>
      <c r="B291"/>
      <c r="C291"/>
      <c r="D291"/>
      <c r="E291"/>
      <c r="F291"/>
      <c r="G291"/>
      <c r="H291"/>
    </row>
    <row r="292" spans="1:8" x14ac:dyDescent="0.25">
      <c r="A292"/>
      <c r="B292"/>
      <c r="C292"/>
      <c r="D292"/>
      <c r="E292"/>
      <c r="F292"/>
      <c r="G292"/>
      <c r="H292"/>
    </row>
    <row r="293" spans="1:8" x14ac:dyDescent="0.25">
      <c r="A293"/>
      <c r="B293"/>
      <c r="C293"/>
      <c r="D293"/>
      <c r="E293"/>
      <c r="F293"/>
      <c r="G293"/>
      <c r="H293"/>
    </row>
    <row r="294" spans="1:8" x14ac:dyDescent="0.25">
      <c r="A294"/>
      <c r="B294"/>
      <c r="C294"/>
      <c r="D294"/>
      <c r="E294"/>
      <c r="F294"/>
      <c r="G294"/>
      <c r="H294"/>
    </row>
    <row r="295" spans="1:8" x14ac:dyDescent="0.25">
      <c r="A295"/>
      <c r="B295"/>
      <c r="C295"/>
      <c r="D295"/>
      <c r="E295"/>
      <c r="F295"/>
      <c r="G295"/>
      <c r="H295"/>
    </row>
    <row r="296" spans="1:8" x14ac:dyDescent="0.25">
      <c r="A296"/>
      <c r="B296"/>
      <c r="C296"/>
      <c r="D296"/>
      <c r="E296"/>
      <c r="F296"/>
      <c r="G296"/>
      <c r="H296"/>
    </row>
    <row r="297" spans="1:8" x14ac:dyDescent="0.25">
      <c r="A297"/>
      <c r="B297"/>
      <c r="C297"/>
      <c r="D297"/>
      <c r="E297"/>
      <c r="F297"/>
      <c r="G297"/>
      <c r="H297"/>
    </row>
    <row r="298" spans="1:8" x14ac:dyDescent="0.25">
      <c r="A298"/>
      <c r="B298"/>
      <c r="C298"/>
      <c r="D298"/>
      <c r="E298"/>
      <c r="F298"/>
      <c r="G298"/>
      <c r="H298"/>
    </row>
    <row r="299" spans="1:8" x14ac:dyDescent="0.25">
      <c r="A299"/>
      <c r="B299"/>
      <c r="C299"/>
      <c r="D299"/>
      <c r="E299"/>
      <c r="F299"/>
      <c r="G299"/>
      <c r="H299"/>
    </row>
    <row r="300" spans="1:8" x14ac:dyDescent="0.25">
      <c r="A300"/>
      <c r="B300"/>
      <c r="C300"/>
      <c r="D300"/>
      <c r="E300"/>
      <c r="F300"/>
      <c r="G300"/>
      <c r="H300"/>
    </row>
    <row r="301" spans="1:8" x14ac:dyDescent="0.25">
      <c r="A301"/>
      <c r="B301"/>
      <c r="C301"/>
      <c r="D301"/>
      <c r="E301"/>
      <c r="F301"/>
      <c r="G301"/>
      <c r="H301"/>
    </row>
    <row r="302" spans="1:8" x14ac:dyDescent="0.25">
      <c r="A302"/>
      <c r="B302"/>
      <c r="C302"/>
      <c r="D302"/>
      <c r="E302"/>
      <c r="F302"/>
      <c r="G302"/>
      <c r="H302"/>
    </row>
    <row r="303" spans="1:8" x14ac:dyDescent="0.25">
      <c r="A303"/>
      <c r="B303"/>
      <c r="C303"/>
      <c r="D303"/>
      <c r="E303"/>
      <c r="F303"/>
      <c r="G303"/>
      <c r="H303"/>
    </row>
    <row r="304" spans="1:8" x14ac:dyDescent="0.25">
      <c r="A304"/>
      <c r="B304"/>
      <c r="C304"/>
      <c r="D304"/>
      <c r="E304"/>
      <c r="F304"/>
      <c r="G304"/>
      <c r="H30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SFR &lt;150days</vt:lpstr>
      <vt:lpstr>Change over Time</vt:lpstr>
      <vt:lpstr>Chg in Price Dist</vt:lpstr>
      <vt:lpstr>By Zip</vt:lpstr>
      <vt:lpstr>CDOM Pivot</vt:lpstr>
      <vt:lpstr>CDOM Avgs</vt:lpstr>
      <vt:lpstr>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Juston Martinez</dc:creator>
  <cp:lastModifiedBy>Juston Martinez</cp:lastModifiedBy>
  <dcterms:created xsi:type="dcterms:W3CDTF">2021-05-13T05:17:55Z</dcterms:created>
  <dcterms:modified xsi:type="dcterms:W3CDTF">2021-05-17T22:19:13Z</dcterms:modified>
</cp:coreProperties>
</file>